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s\iLearnPOS\iLearnPOS\convertExcelToPDF\"/>
    </mc:Choice>
  </mc:AlternateContent>
  <xr:revisionPtr revIDLastSave="0" documentId="13_ncr:1_{9825E0FC-7D78-4995-B72B-19B402CA50E7}" xr6:coauthVersionLast="47" xr6:coauthVersionMax="47" xr10:uidLastSave="{00000000-0000-0000-0000-000000000000}"/>
  <bookViews>
    <workbookView xWindow="-120" yWindow="-120" windowWidth="29040" windowHeight="15990" xr2:uid="{C056E76F-6952-48B6-8F9C-D9B28EFF8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Q16" i="1"/>
  <c r="Q17" i="1"/>
  <c r="Q18" i="1"/>
  <c r="Q19" i="1"/>
  <c r="Q20" i="1"/>
  <c r="Q21" i="1"/>
  <c r="Q22" i="1"/>
  <c r="Q23" i="1"/>
  <c r="Q24" i="1"/>
  <c r="Q25" i="1"/>
  <c r="P17" i="1"/>
  <c r="P16" i="1" s="1"/>
  <c r="P18" i="1"/>
  <c r="P19" i="1"/>
  <c r="P20" i="1"/>
  <c r="P23" i="1"/>
  <c r="P22" i="1" s="1"/>
  <c r="P21" i="1" s="1"/>
  <c r="P24" i="1"/>
  <c r="P25" i="1"/>
  <c r="O16" i="1"/>
  <c r="O17" i="1" s="1"/>
  <c r="O18" i="1"/>
  <c r="O19" i="1"/>
  <c r="O20" i="1"/>
  <c r="O21" i="1"/>
  <c r="O22" i="1"/>
  <c r="O23" i="1"/>
  <c r="O24" i="1"/>
  <c r="O25" i="1"/>
  <c r="N16" i="1"/>
  <c r="N17" i="1" s="1"/>
  <c r="N18" i="1"/>
  <c r="N19" i="1"/>
  <c r="N20" i="1"/>
  <c r="N21" i="1"/>
  <c r="N22" i="1"/>
  <c r="N23" i="1"/>
  <c r="N24" i="1"/>
  <c r="N25" i="1"/>
  <c r="M16" i="1"/>
  <c r="M17" i="1"/>
  <c r="M18" i="1"/>
  <c r="M19" i="1"/>
  <c r="M20" i="1"/>
  <c r="M21" i="1"/>
  <c r="M22" i="1"/>
  <c r="M23" i="1"/>
  <c r="M24" i="1"/>
  <c r="M25" i="1"/>
  <c r="K21" i="1"/>
  <c r="K23" i="1"/>
  <c r="J25" i="1"/>
  <c r="I16" i="1"/>
  <c r="I17" i="1" s="1"/>
  <c r="I18" i="1"/>
  <c r="I19" i="1"/>
  <c r="I20" i="1"/>
  <c r="I21" i="1"/>
  <c r="I22" i="1"/>
  <c r="I23" i="1"/>
  <c r="I24" i="1"/>
  <c r="I25" i="1"/>
  <c r="H16" i="1"/>
  <c r="H17" i="1" s="1"/>
  <c r="H18" i="1"/>
  <c r="H19" i="1"/>
  <c r="H20" i="1"/>
  <c r="H21" i="1"/>
  <c r="H22" i="1"/>
  <c r="H23" i="1"/>
  <c r="H24" i="1"/>
  <c r="H25" i="1"/>
  <c r="G17" i="1"/>
  <c r="L17" i="1" s="1"/>
  <c r="G18" i="1"/>
  <c r="K18" i="1" s="1"/>
  <c r="G19" i="1"/>
  <c r="J19" i="1" s="1"/>
  <c r="G20" i="1"/>
  <c r="L20" i="1" s="1"/>
  <c r="G21" i="1"/>
  <c r="L21" i="1" s="1"/>
  <c r="G22" i="1"/>
  <c r="L22" i="1" s="1"/>
  <c r="G23" i="1"/>
  <c r="L23" i="1" s="1"/>
  <c r="G24" i="1"/>
  <c r="J24" i="1" s="1"/>
  <c r="G25" i="1"/>
  <c r="K25" i="1" s="1"/>
  <c r="F16" i="1"/>
  <c r="F17" i="1" s="1"/>
  <c r="F18" i="1"/>
  <c r="F19" i="1"/>
  <c r="F20" i="1"/>
  <c r="F21" i="1"/>
  <c r="F22" i="1"/>
  <c r="F23" i="1"/>
  <c r="F24" i="1"/>
  <c r="F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P27" i="1"/>
  <c r="P26" i="1" s="1"/>
  <c r="P29" i="1"/>
  <c r="P28" i="1" s="1"/>
  <c r="P30" i="1"/>
  <c r="P33" i="1"/>
  <c r="P32" i="1" s="1"/>
  <c r="P31" i="1" s="1"/>
  <c r="P34" i="1"/>
  <c r="P35" i="1"/>
  <c r="P36" i="1"/>
  <c r="P40" i="1"/>
  <c r="P39" i="1" s="1"/>
  <c r="P38" i="1" s="1"/>
  <c r="P37" i="1" s="1"/>
  <c r="P41" i="1"/>
  <c r="P42" i="1"/>
  <c r="P43" i="1"/>
  <c r="P46" i="1"/>
  <c r="P45" i="1" s="1"/>
  <c r="P44" i="1" s="1"/>
  <c r="P47" i="1"/>
  <c r="P48" i="1"/>
  <c r="P50" i="1"/>
  <c r="P49" i="1" s="1"/>
  <c r="P52" i="1"/>
  <c r="P51" i="1" s="1"/>
  <c r="P53" i="1"/>
  <c r="P55" i="1"/>
  <c r="P54" i="1" s="1"/>
  <c r="P56" i="1"/>
  <c r="P57" i="1"/>
  <c r="P58" i="1"/>
  <c r="P59" i="1"/>
  <c r="P61" i="1"/>
  <c r="P60" i="1" s="1"/>
  <c r="P62" i="1"/>
  <c r="P65" i="1"/>
  <c r="P64" i="1" s="1"/>
  <c r="P63" i="1" s="1"/>
  <c r="P66" i="1"/>
  <c r="P67" i="1"/>
  <c r="P81" i="1"/>
  <c r="P80" i="1" s="1"/>
  <c r="P79" i="1" s="1"/>
  <c r="P78" i="1" s="1"/>
  <c r="P77" i="1" s="1"/>
  <c r="P76" i="1" s="1"/>
  <c r="P75" i="1" s="1"/>
  <c r="P74" i="1" s="1"/>
  <c r="P73" i="1" s="1"/>
  <c r="P72" i="1" s="1"/>
  <c r="P71" i="1" s="1"/>
  <c r="P70" i="1" s="1"/>
  <c r="P69" i="1" s="1"/>
  <c r="P68" i="1" s="1"/>
  <c r="P100" i="1"/>
  <c r="P99" i="1" s="1"/>
  <c r="P98" i="1" s="1"/>
  <c r="P97" i="1" s="1"/>
  <c r="P96" i="1" s="1"/>
  <c r="P95" i="1" s="1"/>
  <c r="P94" i="1" s="1"/>
  <c r="P93" i="1" s="1"/>
  <c r="P92" i="1" s="1"/>
  <c r="P91" i="1" s="1"/>
  <c r="P90" i="1" s="1"/>
  <c r="P89" i="1" s="1"/>
  <c r="P88" i="1" s="1"/>
  <c r="P87" i="1" s="1"/>
  <c r="P86" i="1" s="1"/>
  <c r="P85" i="1" s="1"/>
  <c r="P84" i="1" s="1"/>
  <c r="P83" i="1" s="1"/>
  <c r="P82" i="1" s="1"/>
  <c r="P102" i="1"/>
  <c r="P101" i="1" s="1"/>
  <c r="P103" i="1"/>
  <c r="P106" i="1"/>
  <c r="P105" i="1" s="1"/>
  <c r="P104" i="1" s="1"/>
  <c r="P107" i="1"/>
  <c r="P108" i="1"/>
  <c r="P112" i="1"/>
  <c r="P111" i="1" s="1"/>
  <c r="P110" i="1" s="1"/>
  <c r="P109" i="1" s="1"/>
  <c r="P114" i="1"/>
  <c r="P113" i="1" s="1"/>
  <c r="P115" i="1"/>
  <c r="P118" i="1"/>
  <c r="P117" i="1" s="1"/>
  <c r="P116" i="1" s="1"/>
  <c r="P119" i="1"/>
  <c r="P120" i="1"/>
  <c r="P122" i="1"/>
  <c r="P121" i="1" s="1"/>
  <c r="P124" i="1"/>
  <c r="P123" i="1" s="1"/>
  <c r="P125" i="1"/>
  <c r="P127" i="1"/>
  <c r="P126" i="1" s="1"/>
  <c r="P128" i="1"/>
  <c r="P129" i="1"/>
  <c r="P130" i="1"/>
  <c r="P137" i="1"/>
  <c r="P136" i="1" s="1"/>
  <c r="P135" i="1" s="1"/>
  <c r="P134" i="1" s="1"/>
  <c r="P133" i="1" s="1"/>
  <c r="P132" i="1" s="1"/>
  <c r="P131" i="1" s="1"/>
  <c r="P139" i="1"/>
  <c r="P138" i="1" s="1"/>
  <c r="P140" i="1"/>
  <c r="P143" i="1"/>
  <c r="P142" i="1" s="1"/>
  <c r="P141" i="1" s="1"/>
  <c r="P144" i="1"/>
  <c r="P145" i="1"/>
  <c r="P146" i="1"/>
  <c r="P148" i="1"/>
  <c r="P147" i="1" s="1"/>
  <c r="P149" i="1"/>
  <c r="P151" i="1"/>
  <c r="P150" i="1" s="1"/>
  <c r="P152" i="1"/>
  <c r="P153" i="1"/>
  <c r="P154" i="1"/>
  <c r="P228" i="1"/>
  <c r="P227" i="1" s="1"/>
  <c r="P226" i="1" s="1"/>
  <c r="P225" i="1" s="1"/>
  <c r="P224" i="1" s="1"/>
  <c r="P223" i="1" s="1"/>
  <c r="P222" i="1" s="1"/>
  <c r="P221" i="1" s="1"/>
  <c r="P220" i="1" s="1"/>
  <c r="P219" i="1" s="1"/>
  <c r="P218" i="1" s="1"/>
  <c r="P217" i="1" s="1"/>
  <c r="P216" i="1" s="1"/>
  <c r="P215" i="1" s="1"/>
  <c r="P214" i="1" s="1"/>
  <c r="P213" i="1" s="1"/>
  <c r="P212" i="1" s="1"/>
  <c r="P211" i="1" s="1"/>
  <c r="P210" i="1" s="1"/>
  <c r="P209" i="1" s="1"/>
  <c r="P208" i="1" s="1"/>
  <c r="P207" i="1" s="1"/>
  <c r="P206" i="1" s="1"/>
  <c r="P205" i="1" s="1"/>
  <c r="P204" i="1" s="1"/>
  <c r="P203" i="1" s="1"/>
  <c r="P202" i="1" s="1"/>
  <c r="P201" i="1" s="1"/>
  <c r="P200" i="1" s="1"/>
  <c r="P199" i="1" s="1"/>
  <c r="P198" i="1" s="1"/>
  <c r="P197" i="1" s="1"/>
  <c r="P196" i="1" s="1"/>
  <c r="P195" i="1" s="1"/>
  <c r="P194" i="1" s="1"/>
  <c r="P193" i="1" s="1"/>
  <c r="P192" i="1" s="1"/>
  <c r="P191" i="1" s="1"/>
  <c r="P190" i="1" s="1"/>
  <c r="P189" i="1" s="1"/>
  <c r="P188" i="1" s="1"/>
  <c r="P187" i="1" s="1"/>
  <c r="P186" i="1" s="1"/>
  <c r="P185" i="1" s="1"/>
  <c r="P184" i="1" s="1"/>
  <c r="P183" i="1" s="1"/>
  <c r="P182" i="1" s="1"/>
  <c r="P181" i="1" s="1"/>
  <c r="P180" i="1" s="1"/>
  <c r="P179" i="1" s="1"/>
  <c r="P178" i="1" s="1"/>
  <c r="P177" i="1" s="1"/>
  <c r="P176" i="1" s="1"/>
  <c r="P175" i="1" s="1"/>
  <c r="P174" i="1" s="1"/>
  <c r="P173" i="1" s="1"/>
  <c r="P172" i="1" s="1"/>
  <c r="P171" i="1" s="1"/>
  <c r="P170" i="1" s="1"/>
  <c r="P169" i="1" s="1"/>
  <c r="P168" i="1" s="1"/>
  <c r="P167" i="1" s="1"/>
  <c r="P166" i="1" s="1"/>
  <c r="P165" i="1" s="1"/>
  <c r="P164" i="1" s="1"/>
  <c r="P163" i="1" s="1"/>
  <c r="P162" i="1" s="1"/>
  <c r="P161" i="1" s="1"/>
  <c r="P160" i="1" s="1"/>
  <c r="P159" i="1" s="1"/>
  <c r="P158" i="1" s="1"/>
  <c r="P157" i="1" s="1"/>
  <c r="P156" i="1" s="1"/>
  <c r="P155" i="1" s="1"/>
  <c r="P230" i="1"/>
  <c r="P229" i="1" s="1"/>
  <c r="P231" i="1"/>
  <c r="P234" i="1"/>
  <c r="P233" i="1" s="1"/>
  <c r="P232" i="1" s="1"/>
  <c r="P235" i="1"/>
  <c r="P236" i="1"/>
  <c r="P237" i="1"/>
  <c r="P239" i="1"/>
  <c r="P238" i="1" s="1"/>
  <c r="P240" i="1"/>
  <c r="P243" i="1"/>
  <c r="P242" i="1" s="1"/>
  <c r="P241" i="1" s="1"/>
  <c r="P244" i="1"/>
  <c r="P245" i="1"/>
  <c r="P309" i="1"/>
  <c r="P308" i="1" s="1"/>
  <c r="P307" i="1" s="1"/>
  <c r="P306" i="1" s="1"/>
  <c r="P305" i="1" s="1"/>
  <c r="P304" i="1" s="1"/>
  <c r="P303" i="1" s="1"/>
  <c r="P302" i="1" s="1"/>
  <c r="P301" i="1" s="1"/>
  <c r="P300" i="1" s="1"/>
  <c r="P299" i="1" s="1"/>
  <c r="P298" i="1" s="1"/>
  <c r="P297" i="1" s="1"/>
  <c r="P296" i="1" s="1"/>
  <c r="P295" i="1" s="1"/>
  <c r="P294" i="1" s="1"/>
  <c r="P293" i="1" s="1"/>
  <c r="P292" i="1" s="1"/>
  <c r="P291" i="1" s="1"/>
  <c r="P290" i="1" s="1"/>
  <c r="P289" i="1" s="1"/>
  <c r="P288" i="1" s="1"/>
  <c r="P287" i="1" s="1"/>
  <c r="P286" i="1" s="1"/>
  <c r="P285" i="1" s="1"/>
  <c r="P284" i="1" s="1"/>
  <c r="P283" i="1" s="1"/>
  <c r="P282" i="1" s="1"/>
  <c r="P281" i="1" s="1"/>
  <c r="P280" i="1" s="1"/>
  <c r="P279" i="1" s="1"/>
  <c r="P278" i="1" s="1"/>
  <c r="P277" i="1" s="1"/>
  <c r="P276" i="1" s="1"/>
  <c r="P275" i="1" s="1"/>
  <c r="P274" i="1" s="1"/>
  <c r="P273" i="1" s="1"/>
  <c r="P272" i="1" s="1"/>
  <c r="P271" i="1" s="1"/>
  <c r="P270" i="1" s="1"/>
  <c r="P269" i="1" s="1"/>
  <c r="P268" i="1" s="1"/>
  <c r="P267" i="1" s="1"/>
  <c r="P266" i="1" s="1"/>
  <c r="P265" i="1" s="1"/>
  <c r="P264" i="1" s="1"/>
  <c r="P263" i="1" s="1"/>
  <c r="P262" i="1" s="1"/>
  <c r="P261" i="1" s="1"/>
  <c r="P260" i="1" s="1"/>
  <c r="P259" i="1" s="1"/>
  <c r="P258" i="1" s="1"/>
  <c r="P257" i="1" s="1"/>
  <c r="P256" i="1" s="1"/>
  <c r="P255" i="1" s="1"/>
  <c r="P254" i="1" s="1"/>
  <c r="P253" i="1" s="1"/>
  <c r="P252" i="1" s="1"/>
  <c r="P251" i="1" s="1"/>
  <c r="P250" i="1" s="1"/>
  <c r="P249" i="1" s="1"/>
  <c r="P248" i="1" s="1"/>
  <c r="P247" i="1" s="1"/>
  <c r="P246" i="1" s="1"/>
  <c r="P310" i="1"/>
  <c r="P312" i="1"/>
  <c r="P311" i="1" s="1"/>
  <c r="P313" i="1"/>
  <c r="P316" i="1"/>
  <c r="P315" i="1" s="1"/>
  <c r="P314" i="1" s="1"/>
  <c r="P317" i="1"/>
  <c r="P318" i="1"/>
  <c r="P319" i="1"/>
  <c r="P321" i="1"/>
  <c r="P320" i="1" s="1"/>
  <c r="P322" i="1"/>
  <c r="P324" i="1"/>
  <c r="P323" i="1" s="1"/>
  <c r="P325" i="1"/>
  <c r="P326" i="1"/>
  <c r="P327" i="1"/>
  <c r="P357" i="1"/>
  <c r="P356" i="1" s="1"/>
  <c r="P355" i="1" s="1"/>
  <c r="P354" i="1" s="1"/>
  <c r="P353" i="1" s="1"/>
  <c r="P352" i="1" s="1"/>
  <c r="P351" i="1" s="1"/>
  <c r="P350" i="1" s="1"/>
  <c r="P349" i="1" s="1"/>
  <c r="P348" i="1" s="1"/>
  <c r="P347" i="1" s="1"/>
  <c r="P346" i="1" s="1"/>
  <c r="P345" i="1" s="1"/>
  <c r="P344" i="1" s="1"/>
  <c r="P343" i="1" s="1"/>
  <c r="P342" i="1" s="1"/>
  <c r="P341" i="1" s="1"/>
  <c r="P340" i="1" s="1"/>
  <c r="P339" i="1" s="1"/>
  <c r="P338" i="1" s="1"/>
  <c r="P337" i="1" s="1"/>
  <c r="P336" i="1" s="1"/>
  <c r="P335" i="1" s="1"/>
  <c r="P334" i="1" s="1"/>
  <c r="P333" i="1" s="1"/>
  <c r="P332" i="1" s="1"/>
  <c r="P331" i="1" s="1"/>
  <c r="P330" i="1" s="1"/>
  <c r="P329" i="1" s="1"/>
  <c r="P328" i="1" s="1"/>
  <c r="P358" i="1"/>
  <c r="P360" i="1"/>
  <c r="P359" i="1" s="1"/>
  <c r="P361" i="1"/>
  <c r="P364" i="1"/>
  <c r="P363" i="1" s="1"/>
  <c r="P362" i="1" s="1"/>
  <c r="P365" i="1"/>
  <c r="P366" i="1"/>
  <c r="P368" i="1"/>
  <c r="P367" i="1" s="1"/>
  <c r="P370" i="1"/>
  <c r="P369" i="1" s="1"/>
  <c r="P371" i="1"/>
  <c r="P372" i="1"/>
  <c r="P374" i="1"/>
  <c r="P373" i="1" s="1"/>
  <c r="P375" i="1"/>
  <c r="P376" i="1"/>
  <c r="P378" i="1"/>
  <c r="P377" i="1" s="1"/>
  <c r="P379" i="1"/>
  <c r="P380" i="1"/>
  <c r="P381" i="1"/>
  <c r="P384" i="1"/>
  <c r="P383" i="1" s="1"/>
  <c r="P382" i="1" s="1"/>
  <c r="P385" i="1"/>
  <c r="P386" i="1"/>
  <c r="P387" i="1"/>
  <c r="P389" i="1"/>
  <c r="P388" i="1" s="1"/>
  <c r="P390" i="1"/>
  <c r="P393" i="1"/>
  <c r="P392" i="1" s="1"/>
  <c r="P391" i="1" s="1"/>
  <c r="P394" i="1"/>
  <c r="P395" i="1"/>
  <c r="P396" i="1"/>
  <c r="P397" i="1"/>
  <c r="P398" i="1"/>
  <c r="P399" i="1"/>
  <c r="P402" i="1"/>
  <c r="P401" i="1" s="1"/>
  <c r="P400" i="1" s="1"/>
  <c r="P403" i="1"/>
  <c r="P404" i="1"/>
  <c r="P429" i="1"/>
  <c r="P428" i="1" s="1"/>
  <c r="P427" i="1" s="1"/>
  <c r="P426" i="1" s="1"/>
  <c r="P425" i="1" s="1"/>
  <c r="P424" i="1" s="1"/>
  <c r="P423" i="1" s="1"/>
  <c r="P422" i="1" s="1"/>
  <c r="P421" i="1" s="1"/>
  <c r="P420" i="1" s="1"/>
  <c r="P419" i="1" s="1"/>
  <c r="P418" i="1" s="1"/>
  <c r="P417" i="1" s="1"/>
  <c r="P416" i="1" s="1"/>
  <c r="P415" i="1" s="1"/>
  <c r="P414" i="1" s="1"/>
  <c r="P413" i="1" s="1"/>
  <c r="P412" i="1" s="1"/>
  <c r="P411" i="1" s="1"/>
  <c r="P410" i="1" s="1"/>
  <c r="P409" i="1" s="1"/>
  <c r="P408" i="1" s="1"/>
  <c r="P407" i="1" s="1"/>
  <c r="P406" i="1" s="1"/>
  <c r="P405" i="1" s="1"/>
  <c r="P430" i="1"/>
  <c r="P432" i="1"/>
  <c r="P431" i="1" s="1"/>
  <c r="P433" i="1"/>
  <c r="P436" i="1"/>
  <c r="P435" i="1" s="1"/>
  <c r="P434" i="1" s="1"/>
  <c r="P437" i="1"/>
  <c r="P438" i="1"/>
  <c r="P451" i="1"/>
  <c r="P450" i="1" s="1"/>
  <c r="P449" i="1" s="1"/>
  <c r="P448" i="1" s="1"/>
  <c r="P447" i="1" s="1"/>
  <c r="P446" i="1" s="1"/>
  <c r="P445" i="1" s="1"/>
  <c r="P444" i="1" s="1"/>
  <c r="P443" i="1" s="1"/>
  <c r="P442" i="1" s="1"/>
  <c r="P441" i="1" s="1"/>
  <c r="P440" i="1" s="1"/>
  <c r="P439" i="1" s="1"/>
  <c r="P453" i="1"/>
  <c r="P452" i="1" s="1"/>
  <c r="P454" i="1"/>
  <c r="P456" i="1"/>
  <c r="P455" i="1" s="1"/>
  <c r="P457" i="1"/>
  <c r="P458" i="1"/>
  <c r="P459" i="1"/>
  <c r="P531" i="1"/>
  <c r="P530" i="1" s="1"/>
  <c r="P529" i="1" s="1"/>
  <c r="P528" i="1" s="1"/>
  <c r="P527" i="1" s="1"/>
  <c r="P526" i="1" s="1"/>
  <c r="P525" i="1" s="1"/>
  <c r="P524" i="1" s="1"/>
  <c r="P523" i="1" s="1"/>
  <c r="P522" i="1" s="1"/>
  <c r="P521" i="1" s="1"/>
  <c r="P520" i="1" s="1"/>
  <c r="P519" i="1" s="1"/>
  <c r="P518" i="1" s="1"/>
  <c r="P517" i="1" s="1"/>
  <c r="P516" i="1" s="1"/>
  <c r="P515" i="1" s="1"/>
  <c r="P514" i="1" s="1"/>
  <c r="P513" i="1" s="1"/>
  <c r="P512" i="1" s="1"/>
  <c r="P511" i="1" s="1"/>
  <c r="P510" i="1" s="1"/>
  <c r="P509" i="1" s="1"/>
  <c r="P508" i="1" s="1"/>
  <c r="P507" i="1" s="1"/>
  <c r="P506" i="1" s="1"/>
  <c r="P505" i="1" s="1"/>
  <c r="P504" i="1" s="1"/>
  <c r="P503" i="1" s="1"/>
  <c r="P502" i="1" s="1"/>
  <c r="P501" i="1" s="1"/>
  <c r="P500" i="1" s="1"/>
  <c r="P499" i="1" s="1"/>
  <c r="P498" i="1" s="1"/>
  <c r="P497" i="1" s="1"/>
  <c r="P496" i="1" s="1"/>
  <c r="P495" i="1" s="1"/>
  <c r="P494" i="1" s="1"/>
  <c r="P493" i="1" s="1"/>
  <c r="P492" i="1" s="1"/>
  <c r="P491" i="1" s="1"/>
  <c r="P490" i="1" s="1"/>
  <c r="P489" i="1" s="1"/>
  <c r="P488" i="1" s="1"/>
  <c r="P487" i="1" s="1"/>
  <c r="P486" i="1" s="1"/>
  <c r="P485" i="1" s="1"/>
  <c r="P484" i="1" s="1"/>
  <c r="P483" i="1" s="1"/>
  <c r="P482" i="1" s="1"/>
  <c r="P481" i="1" s="1"/>
  <c r="P480" i="1" s="1"/>
  <c r="P479" i="1" s="1"/>
  <c r="P478" i="1" s="1"/>
  <c r="P477" i="1" s="1"/>
  <c r="P476" i="1" s="1"/>
  <c r="P475" i="1" s="1"/>
  <c r="P474" i="1" s="1"/>
  <c r="P473" i="1" s="1"/>
  <c r="P472" i="1" s="1"/>
  <c r="P471" i="1" s="1"/>
  <c r="P470" i="1" s="1"/>
  <c r="P469" i="1" s="1"/>
  <c r="P468" i="1" s="1"/>
  <c r="P467" i="1" s="1"/>
  <c r="P466" i="1" s="1"/>
  <c r="P465" i="1" s="1"/>
  <c r="P464" i="1" s="1"/>
  <c r="P463" i="1" s="1"/>
  <c r="P462" i="1" s="1"/>
  <c r="P461" i="1" s="1"/>
  <c r="P460" i="1" s="1"/>
  <c r="P533" i="1"/>
  <c r="P532" i="1" s="1"/>
  <c r="P534" i="1"/>
  <c r="P535" i="1"/>
  <c r="P537" i="1"/>
  <c r="P536" i="1" s="1"/>
  <c r="P538" i="1"/>
  <c r="P539" i="1"/>
  <c r="P540" i="1"/>
  <c r="P542" i="1"/>
  <c r="P541" i="1" s="1"/>
  <c r="P543" i="1"/>
  <c r="P546" i="1"/>
  <c r="P545" i="1" s="1"/>
  <c r="P544" i="1" s="1"/>
  <c r="P547" i="1"/>
  <c r="P548" i="1"/>
  <c r="P549" i="1"/>
  <c r="P551" i="1"/>
  <c r="P550" i="1" s="1"/>
  <c r="P552" i="1"/>
  <c r="P555" i="1"/>
  <c r="P554" i="1" s="1"/>
  <c r="P553" i="1" s="1"/>
  <c r="P556" i="1"/>
  <c r="P557" i="1"/>
  <c r="P573" i="1"/>
  <c r="P572" i="1" s="1"/>
  <c r="P571" i="1" s="1"/>
  <c r="P570" i="1" s="1"/>
  <c r="P569" i="1" s="1"/>
  <c r="P568" i="1" s="1"/>
  <c r="P567" i="1" s="1"/>
  <c r="P566" i="1" s="1"/>
  <c r="P565" i="1" s="1"/>
  <c r="P564" i="1" s="1"/>
  <c r="P563" i="1" s="1"/>
  <c r="P562" i="1" s="1"/>
  <c r="P561" i="1" s="1"/>
  <c r="P560" i="1" s="1"/>
  <c r="P559" i="1" s="1"/>
  <c r="P558" i="1" s="1"/>
  <c r="P575" i="1"/>
  <c r="P574" i="1" s="1"/>
  <c r="P576" i="1"/>
  <c r="P579" i="1"/>
  <c r="P578" i="1" s="1"/>
  <c r="P577" i="1" s="1"/>
  <c r="P580" i="1"/>
  <c r="P581" i="1"/>
  <c r="P582" i="1"/>
  <c r="P583" i="1"/>
  <c r="P584" i="1"/>
  <c r="P585" i="1"/>
  <c r="P588" i="1"/>
  <c r="P587" i="1" s="1"/>
  <c r="P586" i="1" s="1"/>
  <c r="P589" i="1"/>
  <c r="P590" i="1"/>
  <c r="P626" i="1"/>
  <c r="P625" i="1" s="1"/>
  <c r="P624" i="1" s="1"/>
  <c r="P623" i="1" s="1"/>
  <c r="P622" i="1" s="1"/>
  <c r="P621" i="1" s="1"/>
  <c r="P620" i="1" s="1"/>
  <c r="P619" i="1" s="1"/>
  <c r="P618" i="1" s="1"/>
  <c r="P617" i="1" s="1"/>
  <c r="P616" i="1" s="1"/>
  <c r="P615" i="1" s="1"/>
  <c r="P614" i="1" s="1"/>
  <c r="P613" i="1" s="1"/>
  <c r="P612" i="1" s="1"/>
  <c r="P611" i="1" s="1"/>
  <c r="P610" i="1" s="1"/>
  <c r="P609" i="1" s="1"/>
  <c r="P608" i="1" s="1"/>
  <c r="P607" i="1" s="1"/>
  <c r="P606" i="1" s="1"/>
  <c r="P605" i="1" s="1"/>
  <c r="P604" i="1" s="1"/>
  <c r="P603" i="1" s="1"/>
  <c r="P602" i="1" s="1"/>
  <c r="P601" i="1" s="1"/>
  <c r="P600" i="1" s="1"/>
  <c r="P599" i="1" s="1"/>
  <c r="P598" i="1" s="1"/>
  <c r="P597" i="1" s="1"/>
  <c r="P596" i="1" s="1"/>
  <c r="P595" i="1" s="1"/>
  <c r="P594" i="1" s="1"/>
  <c r="P593" i="1" s="1"/>
  <c r="P592" i="1" s="1"/>
  <c r="P591" i="1" s="1"/>
  <c r="P628" i="1"/>
  <c r="P627" i="1" s="1"/>
  <c r="P629" i="1"/>
  <c r="P632" i="1"/>
  <c r="P631" i="1" s="1"/>
  <c r="P630" i="1" s="1"/>
  <c r="P633" i="1"/>
  <c r="P634" i="1"/>
  <c r="P639" i="1"/>
  <c r="P638" i="1" s="1"/>
  <c r="P637" i="1" s="1"/>
  <c r="P636" i="1" s="1"/>
  <c r="P635" i="1" s="1"/>
  <c r="P641" i="1"/>
  <c r="P640" i="1" s="1"/>
  <c r="P642" i="1"/>
  <c r="P643" i="1"/>
  <c r="P645" i="1"/>
  <c r="P644" i="1" s="1"/>
  <c r="P646" i="1"/>
  <c r="P647" i="1"/>
  <c r="P659" i="1"/>
  <c r="P658" i="1" s="1"/>
  <c r="P657" i="1" s="1"/>
  <c r="P656" i="1" s="1"/>
  <c r="P655" i="1" s="1"/>
  <c r="P654" i="1" s="1"/>
  <c r="P653" i="1" s="1"/>
  <c r="P652" i="1" s="1"/>
  <c r="P651" i="1" s="1"/>
  <c r="P650" i="1" s="1"/>
  <c r="P649" i="1" s="1"/>
  <c r="P648" i="1" s="1"/>
  <c r="P660" i="1"/>
  <c r="P661" i="1"/>
  <c r="P662" i="1"/>
  <c r="P664" i="1"/>
  <c r="P663" i="1" s="1"/>
  <c r="P665" i="1"/>
  <c r="P666" i="1"/>
  <c r="P667" i="1"/>
  <c r="P681" i="1"/>
  <c r="P680" i="1" s="1"/>
  <c r="P679" i="1" s="1"/>
  <c r="P678" i="1" s="1"/>
  <c r="P677" i="1" s="1"/>
  <c r="P676" i="1" s="1"/>
  <c r="P675" i="1" s="1"/>
  <c r="P674" i="1" s="1"/>
  <c r="P673" i="1" s="1"/>
  <c r="P672" i="1" s="1"/>
  <c r="P671" i="1" s="1"/>
  <c r="P670" i="1" s="1"/>
  <c r="P669" i="1" s="1"/>
  <c r="P668" i="1" s="1"/>
  <c r="P683" i="1"/>
  <c r="P682" i="1" s="1"/>
  <c r="P684" i="1"/>
  <c r="P687" i="1"/>
  <c r="P686" i="1" s="1"/>
  <c r="P685" i="1" s="1"/>
  <c r="P688" i="1"/>
  <c r="P689" i="1"/>
  <c r="P691" i="1"/>
  <c r="P690" i="1" s="1"/>
  <c r="P693" i="1"/>
  <c r="P692" i="1" s="1"/>
  <c r="P695" i="1"/>
  <c r="P694" i="1" s="1"/>
  <c r="P696" i="1"/>
  <c r="P699" i="1"/>
  <c r="P698" i="1" s="1"/>
  <c r="P697" i="1" s="1"/>
  <c r="P700" i="1"/>
  <c r="P701" i="1"/>
  <c r="P703" i="1"/>
  <c r="P702" i="1" s="1"/>
  <c r="P704" i="1"/>
  <c r="P706" i="1"/>
  <c r="P705" i="1" s="1"/>
  <c r="P707" i="1"/>
  <c r="P708" i="1"/>
  <c r="P710" i="1"/>
  <c r="P709" i="1" s="1"/>
  <c r="P711" i="1"/>
  <c r="P712" i="1"/>
  <c r="P715" i="1"/>
  <c r="P714" i="1" s="1"/>
  <c r="P713" i="1" s="1"/>
  <c r="P717" i="1"/>
  <c r="P716" i="1" s="1"/>
  <c r="P719" i="1"/>
  <c r="P718" i="1" s="1"/>
  <c r="P720" i="1"/>
  <c r="P723" i="1"/>
  <c r="P722" i="1" s="1"/>
  <c r="P721" i="1" s="1"/>
  <c r="P724" i="1"/>
  <c r="P725" i="1"/>
  <c r="P726" i="1"/>
  <c r="P727" i="1"/>
  <c r="P728" i="1"/>
  <c r="P729" i="1"/>
  <c r="P732" i="1"/>
  <c r="P731" i="1" s="1"/>
  <c r="P730" i="1" s="1"/>
  <c r="P733" i="1"/>
  <c r="P734" i="1"/>
  <c r="P780" i="1"/>
  <c r="P779" i="1" s="1"/>
  <c r="P778" i="1" s="1"/>
  <c r="P777" i="1" s="1"/>
  <c r="P776" i="1" s="1"/>
  <c r="P775" i="1" s="1"/>
  <c r="P774" i="1" s="1"/>
  <c r="P773" i="1" s="1"/>
  <c r="P772" i="1" s="1"/>
  <c r="P771" i="1" s="1"/>
  <c r="P770" i="1" s="1"/>
  <c r="P769" i="1" s="1"/>
  <c r="P768" i="1" s="1"/>
  <c r="P767" i="1" s="1"/>
  <c r="P766" i="1" s="1"/>
  <c r="P765" i="1" s="1"/>
  <c r="P764" i="1" s="1"/>
  <c r="P763" i="1" s="1"/>
  <c r="P762" i="1" s="1"/>
  <c r="P761" i="1" s="1"/>
  <c r="P760" i="1" s="1"/>
  <c r="P759" i="1" s="1"/>
  <c r="P758" i="1" s="1"/>
  <c r="P757" i="1" s="1"/>
  <c r="P756" i="1" s="1"/>
  <c r="P755" i="1" s="1"/>
  <c r="P754" i="1" s="1"/>
  <c r="P753" i="1" s="1"/>
  <c r="P752" i="1" s="1"/>
  <c r="P751" i="1" s="1"/>
  <c r="P750" i="1" s="1"/>
  <c r="P749" i="1" s="1"/>
  <c r="P748" i="1" s="1"/>
  <c r="P747" i="1" s="1"/>
  <c r="P746" i="1" s="1"/>
  <c r="P745" i="1" s="1"/>
  <c r="P744" i="1" s="1"/>
  <c r="P743" i="1" s="1"/>
  <c r="P742" i="1" s="1"/>
  <c r="P741" i="1" s="1"/>
  <c r="P740" i="1" s="1"/>
  <c r="P739" i="1" s="1"/>
  <c r="P738" i="1" s="1"/>
  <c r="P737" i="1" s="1"/>
  <c r="P736" i="1" s="1"/>
  <c r="P735" i="1" s="1"/>
  <c r="P787" i="1"/>
  <c r="P786" i="1" s="1"/>
  <c r="P785" i="1" s="1"/>
  <c r="P784" i="1" s="1"/>
  <c r="P783" i="1" s="1"/>
  <c r="P782" i="1" s="1"/>
  <c r="P781" i="1" s="1"/>
  <c r="P789" i="1"/>
  <c r="P788" i="1" s="1"/>
  <c r="P790" i="1"/>
  <c r="P792" i="1"/>
  <c r="P791" i="1" s="1"/>
  <c r="P793" i="1"/>
  <c r="P795" i="1"/>
  <c r="P794" i="1" s="1"/>
  <c r="P796" i="1"/>
  <c r="P797" i="1"/>
  <c r="P798" i="1"/>
  <c r="P844" i="1"/>
  <c r="P843" i="1" s="1"/>
  <c r="P842" i="1" s="1"/>
  <c r="P841" i="1" s="1"/>
  <c r="P840" i="1" s="1"/>
  <c r="P839" i="1" s="1"/>
  <c r="P838" i="1" s="1"/>
  <c r="P837" i="1" s="1"/>
  <c r="P836" i="1" s="1"/>
  <c r="P835" i="1" s="1"/>
  <c r="P834" i="1" s="1"/>
  <c r="P833" i="1" s="1"/>
  <c r="P832" i="1" s="1"/>
  <c r="P831" i="1" s="1"/>
  <c r="P830" i="1" s="1"/>
  <c r="P829" i="1" s="1"/>
  <c r="P828" i="1" s="1"/>
  <c r="P827" i="1" s="1"/>
  <c r="P826" i="1" s="1"/>
  <c r="P825" i="1" s="1"/>
  <c r="P824" i="1" s="1"/>
  <c r="P823" i="1" s="1"/>
  <c r="P822" i="1" s="1"/>
  <c r="P821" i="1" s="1"/>
  <c r="P820" i="1" s="1"/>
  <c r="P819" i="1" s="1"/>
  <c r="P818" i="1" s="1"/>
  <c r="P817" i="1" s="1"/>
  <c r="P816" i="1" s="1"/>
  <c r="P815" i="1" s="1"/>
  <c r="P814" i="1" s="1"/>
  <c r="P813" i="1" s="1"/>
  <c r="P812" i="1" s="1"/>
  <c r="P811" i="1" s="1"/>
  <c r="P810" i="1" s="1"/>
  <c r="P809" i="1" s="1"/>
  <c r="P808" i="1" s="1"/>
  <c r="P807" i="1" s="1"/>
  <c r="P806" i="1" s="1"/>
  <c r="P805" i="1" s="1"/>
  <c r="P804" i="1" s="1"/>
  <c r="P803" i="1" s="1"/>
  <c r="P802" i="1" s="1"/>
  <c r="P801" i="1" s="1"/>
  <c r="P800" i="1" s="1"/>
  <c r="P799" i="1" s="1"/>
  <c r="P846" i="1"/>
  <c r="P845" i="1" s="1"/>
  <c r="P847" i="1"/>
  <c r="P850" i="1"/>
  <c r="P849" i="1" s="1"/>
  <c r="P848" i="1" s="1"/>
  <c r="P851" i="1"/>
  <c r="P852" i="1"/>
  <c r="P883" i="1"/>
  <c r="P882" i="1" s="1"/>
  <c r="P881" i="1" s="1"/>
  <c r="P880" i="1" s="1"/>
  <c r="P879" i="1" s="1"/>
  <c r="P878" i="1" s="1"/>
  <c r="P877" i="1" s="1"/>
  <c r="P876" i="1" s="1"/>
  <c r="P875" i="1" s="1"/>
  <c r="P874" i="1" s="1"/>
  <c r="P873" i="1" s="1"/>
  <c r="P872" i="1" s="1"/>
  <c r="P871" i="1" s="1"/>
  <c r="P870" i="1" s="1"/>
  <c r="P869" i="1" s="1"/>
  <c r="P868" i="1" s="1"/>
  <c r="P867" i="1" s="1"/>
  <c r="P866" i="1" s="1"/>
  <c r="P865" i="1" s="1"/>
  <c r="P864" i="1" s="1"/>
  <c r="P863" i="1" s="1"/>
  <c r="P862" i="1" s="1"/>
  <c r="P861" i="1" s="1"/>
  <c r="P860" i="1" s="1"/>
  <c r="P859" i="1" s="1"/>
  <c r="P858" i="1" s="1"/>
  <c r="P857" i="1" s="1"/>
  <c r="P856" i="1" s="1"/>
  <c r="P855" i="1" s="1"/>
  <c r="P854" i="1" s="1"/>
  <c r="P853" i="1" s="1"/>
  <c r="P885" i="1"/>
  <c r="P884" i="1" s="1"/>
  <c r="P886" i="1"/>
  <c r="P888" i="1"/>
  <c r="P887" i="1" s="1"/>
  <c r="P889" i="1"/>
  <c r="P890" i="1"/>
  <c r="P891" i="1"/>
  <c r="P892" i="1"/>
  <c r="P894" i="1"/>
  <c r="P893" i="1" s="1"/>
  <c r="P895" i="1"/>
  <c r="P897" i="1"/>
  <c r="P896" i="1" s="1"/>
  <c r="P898" i="1"/>
  <c r="P899" i="1"/>
  <c r="P900" i="1"/>
  <c r="P901" i="1"/>
  <c r="P903" i="1"/>
  <c r="P902" i="1" s="1"/>
  <c r="P904" i="1"/>
  <c r="P907" i="1"/>
  <c r="P906" i="1" s="1"/>
  <c r="P905" i="1" s="1"/>
  <c r="P908" i="1"/>
  <c r="P909" i="1"/>
  <c r="P911" i="1"/>
  <c r="P910" i="1" s="1"/>
  <c r="P912" i="1"/>
  <c r="P913" i="1"/>
  <c r="P914" i="1"/>
  <c r="P917" i="1"/>
  <c r="P916" i="1" s="1"/>
  <c r="P915" i="1" s="1"/>
  <c r="P918" i="1"/>
  <c r="P919" i="1"/>
  <c r="P922" i="1"/>
  <c r="P921" i="1" s="1"/>
  <c r="P920" i="1" s="1"/>
  <c r="P923" i="1"/>
  <c r="P925" i="1"/>
  <c r="P924" i="1" s="1"/>
  <c r="P926" i="1"/>
  <c r="P929" i="1"/>
  <c r="P928" i="1" s="1"/>
  <c r="P927" i="1" s="1"/>
  <c r="P930" i="1"/>
  <c r="P931" i="1"/>
  <c r="P933" i="1"/>
  <c r="P932" i="1" s="1"/>
  <c r="P934" i="1"/>
  <c r="P936" i="1"/>
  <c r="P935" i="1" s="1"/>
  <c r="P937" i="1"/>
  <c r="P939" i="1"/>
  <c r="P938" i="1" s="1"/>
  <c r="P940" i="1"/>
  <c r="P941" i="1"/>
  <c r="P942" i="1"/>
  <c r="P943" i="1"/>
  <c r="P945" i="1"/>
  <c r="P944" i="1" s="1"/>
  <c r="P946" i="1"/>
  <c r="P948" i="1"/>
  <c r="P947" i="1" s="1"/>
  <c r="P949" i="1"/>
  <c r="P950" i="1"/>
  <c r="P951" i="1"/>
  <c r="P952" i="1"/>
  <c r="P954" i="1"/>
  <c r="P953" i="1" s="1"/>
  <c r="P955" i="1"/>
  <c r="P958" i="1"/>
  <c r="P957" i="1" s="1"/>
  <c r="P956" i="1" s="1"/>
  <c r="P959" i="1"/>
  <c r="P960" i="1"/>
  <c r="P961" i="1"/>
  <c r="P962" i="1"/>
  <c r="P963" i="1"/>
  <c r="P964" i="1"/>
  <c r="P965" i="1"/>
  <c r="P968" i="1"/>
  <c r="P967" i="1" s="1"/>
  <c r="P966" i="1" s="1"/>
  <c r="P969" i="1"/>
  <c r="P970" i="1"/>
  <c r="P974" i="1"/>
  <c r="P973" i="1" s="1"/>
  <c r="P972" i="1" s="1"/>
  <c r="P971" i="1" s="1"/>
  <c r="P975" i="1"/>
  <c r="P976" i="1"/>
  <c r="P977" i="1"/>
  <c r="P980" i="1"/>
  <c r="P979" i="1" s="1"/>
  <c r="P978" i="1" s="1"/>
  <c r="P981" i="1"/>
  <c r="P982" i="1"/>
  <c r="P984" i="1"/>
  <c r="P983" i="1" s="1"/>
  <c r="P986" i="1"/>
  <c r="P985" i="1" s="1"/>
  <c r="P987" i="1"/>
  <c r="P989" i="1"/>
  <c r="P988" i="1" s="1"/>
  <c r="P990" i="1"/>
  <c r="P991" i="1"/>
  <c r="P992" i="1"/>
  <c r="P1004" i="1"/>
  <c r="P1003" i="1" s="1"/>
  <c r="P1002" i="1" s="1"/>
  <c r="P1001" i="1" s="1"/>
  <c r="P1000" i="1" s="1"/>
  <c r="P999" i="1" s="1"/>
  <c r="P998" i="1" s="1"/>
  <c r="P997" i="1" s="1"/>
  <c r="P996" i="1" s="1"/>
  <c r="P995" i="1" s="1"/>
  <c r="P994" i="1" s="1"/>
  <c r="P993" i="1" s="1"/>
  <c r="P1006" i="1"/>
  <c r="P1005" i="1" s="1"/>
  <c r="P1007" i="1"/>
  <c r="P1010" i="1"/>
  <c r="P1009" i="1" s="1"/>
  <c r="P1008" i="1" s="1"/>
  <c r="P1011" i="1"/>
  <c r="P1012" i="1"/>
  <c r="P1020" i="1"/>
  <c r="P1019" i="1" s="1"/>
  <c r="P1018" i="1" s="1"/>
  <c r="P1017" i="1" s="1"/>
  <c r="P1016" i="1" s="1"/>
  <c r="P1015" i="1" s="1"/>
  <c r="P1014" i="1" s="1"/>
  <c r="P1013" i="1" s="1"/>
  <c r="P1025" i="1"/>
  <c r="P1024" i="1" s="1"/>
  <c r="P1023" i="1" s="1"/>
  <c r="P1022" i="1" s="1"/>
  <c r="P1021" i="1" s="1"/>
  <c r="P1027" i="1"/>
  <c r="P1026" i="1" s="1"/>
  <c r="P1028" i="1"/>
  <c r="P1030" i="1"/>
  <c r="P1029" i="1" s="1"/>
  <c r="P1031" i="1"/>
  <c r="P1032" i="1"/>
  <c r="P1033" i="1"/>
  <c r="P1034" i="1"/>
  <c r="P1035" i="1"/>
  <c r="P1036" i="1"/>
  <c r="P1037" i="1"/>
  <c r="P1039" i="1"/>
  <c r="P1038" i="1" s="1"/>
  <c r="P1040" i="1"/>
  <c r="P1041" i="1"/>
  <c r="P1042" i="1"/>
  <c r="P1043" i="1"/>
  <c r="P1044" i="1"/>
  <c r="P1045" i="1"/>
  <c r="P1046" i="1"/>
  <c r="P1049" i="1"/>
  <c r="P1048" i="1" s="1"/>
  <c r="P1047" i="1" s="1"/>
  <c r="P1050" i="1"/>
  <c r="P1051" i="1"/>
  <c r="P1087" i="1"/>
  <c r="P1086" i="1" s="1"/>
  <c r="P1085" i="1" s="1"/>
  <c r="P1084" i="1" s="1"/>
  <c r="P1083" i="1" s="1"/>
  <c r="P1082" i="1" s="1"/>
  <c r="P1081" i="1" s="1"/>
  <c r="P1080" i="1" s="1"/>
  <c r="P1079" i="1" s="1"/>
  <c r="P1078" i="1" s="1"/>
  <c r="P1077" i="1" s="1"/>
  <c r="P1076" i="1" s="1"/>
  <c r="P1075" i="1" s="1"/>
  <c r="P1074" i="1" s="1"/>
  <c r="P1073" i="1" s="1"/>
  <c r="P1072" i="1" s="1"/>
  <c r="P1071" i="1" s="1"/>
  <c r="P1070" i="1" s="1"/>
  <c r="P1069" i="1" s="1"/>
  <c r="P1068" i="1" s="1"/>
  <c r="P1067" i="1" s="1"/>
  <c r="P1066" i="1" s="1"/>
  <c r="P1065" i="1" s="1"/>
  <c r="P1064" i="1" s="1"/>
  <c r="P1063" i="1" s="1"/>
  <c r="P1062" i="1" s="1"/>
  <c r="P1061" i="1" s="1"/>
  <c r="P1060" i="1" s="1"/>
  <c r="P1059" i="1" s="1"/>
  <c r="P1058" i="1" s="1"/>
  <c r="P1057" i="1" s="1"/>
  <c r="P1056" i="1" s="1"/>
  <c r="P1055" i="1" s="1"/>
  <c r="P1054" i="1" s="1"/>
  <c r="P1053" i="1" s="1"/>
  <c r="P1052" i="1" s="1"/>
  <c r="P1089" i="1"/>
  <c r="P1088" i="1" s="1"/>
  <c r="P1090" i="1"/>
  <c r="P1092" i="1"/>
  <c r="P1091" i="1" s="1"/>
  <c r="P1093" i="1"/>
  <c r="P1095" i="1"/>
  <c r="P1094" i="1" s="1"/>
  <c r="P1096" i="1"/>
  <c r="P1097" i="1"/>
  <c r="P1098" i="1"/>
  <c r="P1099" i="1"/>
  <c r="P1101" i="1"/>
  <c r="P1100" i="1" s="1"/>
  <c r="P1102" i="1"/>
  <c r="P1104" i="1"/>
  <c r="P1103" i="1" s="1"/>
  <c r="P1105" i="1"/>
  <c r="P1106" i="1"/>
  <c r="P1107" i="1"/>
  <c r="P1109" i="1"/>
  <c r="P1108" i="1" s="1"/>
  <c r="P1111" i="1"/>
  <c r="P1110" i="1" s="1"/>
  <c r="P1112" i="1"/>
  <c r="P1115" i="1"/>
  <c r="P1114" i="1" s="1"/>
  <c r="P1113" i="1" s="1"/>
  <c r="P1116" i="1"/>
  <c r="P1117" i="1"/>
  <c r="P1126" i="1"/>
  <c r="P1125" i="1" s="1"/>
  <c r="P1124" i="1" s="1"/>
  <c r="P1123" i="1" s="1"/>
  <c r="P1122" i="1" s="1"/>
  <c r="P1121" i="1" s="1"/>
  <c r="P1120" i="1" s="1"/>
  <c r="P1119" i="1" s="1"/>
  <c r="P1118" i="1" s="1"/>
  <c r="P1127" i="1"/>
  <c r="P1128" i="1"/>
  <c r="P1129" i="1"/>
  <c r="P1130" i="1"/>
  <c r="P1133" i="1"/>
  <c r="P1132" i="1" s="1"/>
  <c r="P1131" i="1" s="1"/>
  <c r="P1134" i="1"/>
  <c r="P1135" i="1"/>
  <c r="P1136" i="1"/>
  <c r="P1137" i="1"/>
  <c r="P1138" i="1"/>
  <c r="P1139" i="1"/>
  <c r="P1141" i="1"/>
  <c r="P1140" i="1" s="1"/>
  <c r="P1142" i="1"/>
  <c r="P1143" i="1"/>
  <c r="P1144" i="1"/>
  <c r="P1146" i="1"/>
  <c r="P1145" i="1" s="1"/>
  <c r="P1147" i="1"/>
  <c r="P1148" i="1"/>
  <c r="P1149" i="1"/>
  <c r="P1152" i="1"/>
  <c r="P1151" i="1" s="1"/>
  <c r="P1150" i="1" s="1"/>
  <c r="P1153" i="1"/>
  <c r="P1154" i="1"/>
  <c r="P1159" i="1"/>
  <c r="P1158" i="1" s="1"/>
  <c r="P1157" i="1" s="1"/>
  <c r="P1156" i="1" s="1"/>
  <c r="P1155" i="1" s="1"/>
  <c r="P1161" i="1"/>
  <c r="P1160" i="1" s="1"/>
  <c r="P1162" i="1"/>
  <c r="P1164" i="1"/>
  <c r="P1163" i="1" s="1"/>
  <c r="P1165" i="1"/>
  <c r="P1166" i="1"/>
  <c r="P1167" i="1"/>
  <c r="P1185" i="1"/>
  <c r="P1184" i="1" s="1"/>
  <c r="P1183" i="1" s="1"/>
  <c r="P1182" i="1" s="1"/>
  <c r="P1181" i="1" s="1"/>
  <c r="P1180" i="1" s="1"/>
  <c r="P1179" i="1" s="1"/>
  <c r="P1178" i="1" s="1"/>
  <c r="P1177" i="1" s="1"/>
  <c r="P1176" i="1" s="1"/>
  <c r="P1175" i="1" s="1"/>
  <c r="P1174" i="1" s="1"/>
  <c r="P1173" i="1" s="1"/>
  <c r="P1172" i="1" s="1"/>
  <c r="P1171" i="1" s="1"/>
  <c r="P1170" i="1" s="1"/>
  <c r="P1169" i="1" s="1"/>
  <c r="P1168" i="1" s="1"/>
  <c r="P1187" i="1"/>
  <c r="P1186" i="1" s="1"/>
  <c r="P1188" i="1"/>
  <c r="P1191" i="1"/>
  <c r="P1190" i="1" s="1"/>
  <c r="P1189" i="1" s="1"/>
  <c r="P1192" i="1"/>
  <c r="P1193" i="1"/>
  <c r="P1195" i="1"/>
  <c r="P1194" i="1" s="1"/>
  <c r="P1196" i="1"/>
  <c r="P1197" i="1"/>
  <c r="P1198" i="1"/>
  <c r="P1199" i="1"/>
  <c r="P1200" i="1"/>
  <c r="P1201" i="1"/>
  <c r="P1202" i="1"/>
  <c r="P1203" i="1"/>
  <c r="P1204" i="1"/>
  <c r="P1205" i="1"/>
  <c r="P1207" i="1"/>
  <c r="P1206" i="1" s="1"/>
  <c r="P1208" i="1"/>
  <c r="P1211" i="1"/>
  <c r="P1210" i="1" s="1"/>
  <c r="P1209" i="1" s="1"/>
  <c r="P1212" i="1"/>
  <c r="P1213" i="1"/>
  <c r="P1248" i="1"/>
  <c r="P1247" i="1" s="1"/>
  <c r="P1246" i="1" s="1"/>
  <c r="P1245" i="1" s="1"/>
  <c r="P1244" i="1" s="1"/>
  <c r="P1243" i="1" s="1"/>
  <c r="P1242" i="1" s="1"/>
  <c r="P1241" i="1" s="1"/>
  <c r="P1240" i="1" s="1"/>
  <c r="P1239" i="1" s="1"/>
  <c r="P1238" i="1" s="1"/>
  <c r="P1237" i="1" s="1"/>
  <c r="P1236" i="1" s="1"/>
  <c r="P1235" i="1" s="1"/>
  <c r="P1234" i="1" s="1"/>
  <c r="P1233" i="1" s="1"/>
  <c r="P1232" i="1" s="1"/>
  <c r="P1231" i="1" s="1"/>
  <c r="P1230" i="1" s="1"/>
  <c r="P1229" i="1" s="1"/>
  <c r="P1228" i="1" s="1"/>
  <c r="P1227" i="1" s="1"/>
  <c r="P1226" i="1" s="1"/>
  <c r="P1225" i="1" s="1"/>
  <c r="P1224" i="1" s="1"/>
  <c r="P1223" i="1" s="1"/>
  <c r="P1222" i="1" s="1"/>
  <c r="P1221" i="1" s="1"/>
  <c r="P1220" i="1" s="1"/>
  <c r="P1219" i="1" s="1"/>
  <c r="P1218" i="1" s="1"/>
  <c r="P1217" i="1" s="1"/>
  <c r="P1216" i="1" s="1"/>
  <c r="P1215" i="1" s="1"/>
  <c r="P1214" i="1" s="1"/>
  <c r="P1249" i="1"/>
  <c r="P1250" i="1"/>
  <c r="P1251" i="1"/>
  <c r="P1254" i="1"/>
  <c r="P1253" i="1" s="1"/>
  <c r="P1252" i="1" s="1"/>
  <c r="P1255" i="1"/>
  <c r="P1256" i="1"/>
  <c r="P1259" i="1"/>
  <c r="P1258" i="1" s="1"/>
  <c r="P1257" i="1" s="1"/>
  <c r="P1260" i="1"/>
  <c r="P1261" i="1"/>
  <c r="P1262" i="1"/>
  <c r="P1265" i="1"/>
  <c r="P1264" i="1" s="1"/>
  <c r="P1263" i="1" s="1"/>
  <c r="P1266" i="1"/>
  <c r="P1267" i="1"/>
  <c r="P1268" i="1"/>
  <c r="P1270" i="1"/>
  <c r="P1269" i="1" s="1"/>
  <c r="P1271" i="1"/>
  <c r="P1272" i="1"/>
  <c r="P1273" i="1"/>
  <c r="P1274" i="1"/>
  <c r="P1275" i="1"/>
  <c r="P1276" i="1"/>
  <c r="P1284" i="1"/>
  <c r="P1283" i="1" s="1"/>
  <c r="P1282" i="1" s="1"/>
  <c r="P1281" i="1" s="1"/>
  <c r="P1280" i="1" s="1"/>
  <c r="P1279" i="1" s="1"/>
  <c r="P1278" i="1" s="1"/>
  <c r="P1277" i="1" s="1"/>
  <c r="P1285" i="1"/>
  <c r="P1286" i="1"/>
  <c r="P1287" i="1"/>
  <c r="P1288" i="1"/>
  <c r="P1289" i="1"/>
  <c r="P1292" i="1"/>
  <c r="P1291" i="1" s="1"/>
  <c r="P1290" i="1" s="1"/>
  <c r="P1293" i="1"/>
  <c r="P1294" i="1"/>
  <c r="P1295" i="1"/>
  <c r="P1297" i="1"/>
  <c r="P1296" i="1" s="1"/>
  <c r="P1298" i="1"/>
  <c r="P1299" i="1"/>
  <c r="P1300" i="1"/>
  <c r="P1301" i="1"/>
  <c r="P1302" i="1"/>
  <c r="P1303" i="1"/>
  <c r="P1308" i="1"/>
  <c r="P1307" i="1" s="1"/>
  <c r="P1306" i="1" s="1"/>
  <c r="P1305" i="1" s="1"/>
  <c r="P1304" i="1" s="1"/>
  <c r="P1309" i="1"/>
  <c r="P1310" i="1"/>
  <c r="P1311" i="1"/>
  <c r="P1314" i="1"/>
  <c r="P1313" i="1" s="1"/>
  <c r="P1312" i="1" s="1"/>
  <c r="P1315" i="1"/>
  <c r="P1316" i="1"/>
  <c r="P1317" i="1"/>
  <c r="P1318" i="1"/>
  <c r="P1320" i="1"/>
  <c r="P1319" i="1" s="1"/>
  <c r="P1321" i="1"/>
  <c r="P1324" i="1"/>
  <c r="P1323" i="1" s="1"/>
  <c r="P1322" i="1" s="1"/>
  <c r="P1325" i="1"/>
  <c r="P1326" i="1"/>
  <c r="P1327" i="1"/>
  <c r="P1329" i="1"/>
  <c r="P1328" i="1" s="1"/>
  <c r="P1330" i="1"/>
  <c r="P1332" i="1"/>
  <c r="P1331" i="1" s="1"/>
  <c r="P1333" i="1"/>
  <c r="P1334" i="1"/>
  <c r="P1335" i="1"/>
  <c r="P1339" i="1"/>
  <c r="P1338" i="1" s="1"/>
  <c r="P1337" i="1" s="1"/>
  <c r="P1336" i="1" s="1"/>
  <c r="P1341" i="1"/>
  <c r="P1340" i="1" s="1"/>
  <c r="P1342" i="1"/>
  <c r="P1343" i="1"/>
  <c r="P1344" i="1"/>
  <c r="P1347" i="1"/>
  <c r="P1346" i="1" s="1"/>
  <c r="P1345" i="1" s="1"/>
  <c r="P1348" i="1"/>
  <c r="P1349" i="1"/>
  <c r="P1351" i="1"/>
  <c r="P1350" i="1" s="1"/>
  <c r="P1353" i="1"/>
  <c r="P1352" i="1" s="1"/>
  <c r="P1354" i="1"/>
  <c r="P1357" i="1"/>
  <c r="P1356" i="1" s="1"/>
  <c r="P1355" i="1" s="1"/>
  <c r="P1358" i="1"/>
  <c r="P1359" i="1"/>
  <c r="P1365" i="1"/>
  <c r="P1364" i="1" s="1"/>
  <c r="P1363" i="1" s="1"/>
  <c r="P1362" i="1" s="1"/>
  <c r="P1361" i="1" s="1"/>
  <c r="P1360" i="1" s="1"/>
  <c r="P1366" i="1"/>
  <c r="P1367" i="1"/>
  <c r="P1369" i="1"/>
  <c r="P1368" i="1" s="1"/>
  <c r="P1370" i="1"/>
  <c r="P1371" i="1"/>
  <c r="P1372" i="1"/>
  <c r="P1373" i="1"/>
  <c r="P1374" i="1"/>
  <c r="P1375" i="1"/>
  <c r="P1377" i="1"/>
  <c r="P1376" i="1" s="1"/>
  <c r="P1378" i="1"/>
  <c r="P1379" i="1"/>
  <c r="P1380" i="1"/>
  <c r="P1383" i="1"/>
  <c r="P1382" i="1" s="1"/>
  <c r="P1381" i="1" s="1"/>
  <c r="P1384" i="1"/>
  <c r="P1385" i="1"/>
  <c r="P1387" i="1"/>
  <c r="P1386" i="1" s="1"/>
  <c r="P1388" i="1"/>
  <c r="P1390" i="1"/>
  <c r="P1389" i="1" s="1"/>
  <c r="P1391" i="1"/>
  <c r="P1394" i="1"/>
  <c r="P1393" i="1" s="1"/>
  <c r="P1392" i="1" s="1"/>
  <c r="P1395" i="1"/>
  <c r="P1396" i="1"/>
  <c r="P1436" i="1"/>
  <c r="P1435" i="1" s="1"/>
  <c r="P1434" i="1" s="1"/>
  <c r="P1433" i="1" s="1"/>
  <c r="P1432" i="1" s="1"/>
  <c r="P1431" i="1" s="1"/>
  <c r="P1430" i="1" s="1"/>
  <c r="P1429" i="1" s="1"/>
  <c r="P1428" i="1" s="1"/>
  <c r="P1427" i="1" s="1"/>
  <c r="P1426" i="1" s="1"/>
  <c r="P1425" i="1" s="1"/>
  <c r="P1424" i="1" s="1"/>
  <c r="P1423" i="1" s="1"/>
  <c r="P1422" i="1" s="1"/>
  <c r="P1421" i="1" s="1"/>
  <c r="P1420" i="1" s="1"/>
  <c r="P1419" i="1" s="1"/>
  <c r="P1418" i="1" s="1"/>
  <c r="P1417" i="1" s="1"/>
  <c r="P1416" i="1" s="1"/>
  <c r="P1415" i="1" s="1"/>
  <c r="P1414" i="1" s="1"/>
  <c r="P1413" i="1" s="1"/>
  <c r="P1412" i="1" s="1"/>
  <c r="P1411" i="1" s="1"/>
  <c r="P1410" i="1" s="1"/>
  <c r="P1409" i="1" s="1"/>
  <c r="P1408" i="1" s="1"/>
  <c r="P1407" i="1" s="1"/>
  <c r="P1406" i="1" s="1"/>
  <c r="P1405" i="1" s="1"/>
  <c r="P1404" i="1" s="1"/>
  <c r="P1403" i="1" s="1"/>
  <c r="P1402" i="1" s="1"/>
  <c r="P1401" i="1" s="1"/>
  <c r="P1400" i="1" s="1"/>
  <c r="P1399" i="1" s="1"/>
  <c r="P1398" i="1" s="1"/>
  <c r="P1397" i="1" s="1"/>
  <c r="P1438" i="1"/>
  <c r="P1437" i="1" s="1"/>
  <c r="P1439" i="1"/>
  <c r="P1441" i="1"/>
  <c r="P1440" i="1" s="1"/>
  <c r="P1442" i="1"/>
  <c r="P1443" i="1"/>
  <c r="P1444" i="1"/>
  <c r="P1449" i="1"/>
  <c r="P1448" i="1" s="1"/>
  <c r="P1447" i="1" s="1"/>
  <c r="P1446" i="1" s="1"/>
  <c r="P1445" i="1" s="1"/>
  <c r="P1451" i="1"/>
  <c r="P1450" i="1" s="1"/>
  <c r="P1452" i="1"/>
  <c r="P1455" i="1"/>
  <c r="P1454" i="1" s="1"/>
  <c r="P1453" i="1" s="1"/>
  <c r="P1456" i="1"/>
  <c r="P1457" i="1"/>
  <c r="P1467" i="1"/>
  <c r="P1466" i="1" s="1"/>
  <c r="P1465" i="1" s="1"/>
  <c r="P1464" i="1" s="1"/>
  <c r="P1463" i="1" s="1"/>
  <c r="P1462" i="1" s="1"/>
  <c r="P1461" i="1" s="1"/>
  <c r="P1460" i="1" s="1"/>
  <c r="P1459" i="1" s="1"/>
  <c r="P1458" i="1" s="1"/>
  <c r="P1468" i="1"/>
  <c r="P1469" i="1"/>
  <c r="P1470" i="1"/>
  <c r="P1473" i="1"/>
  <c r="P1472" i="1" s="1"/>
  <c r="P1471" i="1" s="1"/>
  <c r="P1474" i="1"/>
  <c r="P1475" i="1"/>
  <c r="P1477" i="1"/>
  <c r="P1476" i="1" s="1"/>
  <c r="P1479" i="1"/>
  <c r="P1478" i="1" s="1"/>
  <c r="P1480" i="1"/>
  <c r="P1483" i="1"/>
  <c r="P1482" i="1" s="1"/>
  <c r="P1481" i="1" s="1"/>
  <c r="P1484" i="1"/>
  <c r="P1485" i="1"/>
  <c r="P1486" i="1"/>
  <c r="P1488" i="1"/>
  <c r="P1487" i="1" s="1"/>
  <c r="P1489" i="1"/>
  <c r="P1492" i="1"/>
  <c r="P1491" i="1" s="1"/>
  <c r="P1490" i="1" s="1"/>
  <c r="P1493" i="1"/>
  <c r="P1494" i="1"/>
  <c r="P1513" i="1"/>
  <c r="P1512" i="1" s="1"/>
  <c r="P1511" i="1" s="1"/>
  <c r="P1510" i="1" s="1"/>
  <c r="P1509" i="1" s="1"/>
  <c r="P1508" i="1" s="1"/>
  <c r="P1507" i="1" s="1"/>
  <c r="P1506" i="1" s="1"/>
  <c r="P1505" i="1" s="1"/>
  <c r="P1504" i="1" s="1"/>
  <c r="P1503" i="1" s="1"/>
  <c r="P1502" i="1" s="1"/>
  <c r="P1501" i="1" s="1"/>
  <c r="P1500" i="1" s="1"/>
  <c r="P1499" i="1" s="1"/>
  <c r="P1498" i="1" s="1"/>
  <c r="P1497" i="1" s="1"/>
  <c r="P1496" i="1" s="1"/>
  <c r="P1495" i="1" s="1"/>
  <c r="P1515" i="1"/>
  <c r="P1514" i="1" s="1"/>
  <c r="P1516" i="1"/>
  <c r="P1519" i="1"/>
  <c r="P1518" i="1" s="1"/>
  <c r="P1517" i="1" s="1"/>
  <c r="P1520" i="1"/>
  <c r="P1521" i="1"/>
  <c r="P1522" i="1"/>
  <c r="P1524" i="1"/>
  <c r="P1523" i="1" s="1"/>
  <c r="P1525" i="1"/>
  <c r="P1528" i="1"/>
  <c r="P1527" i="1" s="1"/>
  <c r="P1526" i="1" s="1"/>
  <c r="P1529" i="1"/>
  <c r="P1530" i="1"/>
  <c r="P1557" i="1"/>
  <c r="P1556" i="1" s="1"/>
  <c r="P1555" i="1" s="1"/>
  <c r="P1554" i="1" s="1"/>
  <c r="P1553" i="1" s="1"/>
  <c r="P1552" i="1" s="1"/>
  <c r="P1551" i="1" s="1"/>
  <c r="P1550" i="1" s="1"/>
  <c r="P1549" i="1" s="1"/>
  <c r="P1548" i="1" s="1"/>
  <c r="P1547" i="1" s="1"/>
  <c r="P1546" i="1" s="1"/>
  <c r="P1545" i="1" s="1"/>
  <c r="P1544" i="1" s="1"/>
  <c r="P1543" i="1" s="1"/>
  <c r="P1542" i="1" s="1"/>
  <c r="P1541" i="1" s="1"/>
  <c r="P1540" i="1" s="1"/>
  <c r="P1539" i="1" s="1"/>
  <c r="P1538" i="1" s="1"/>
  <c r="P1537" i="1" s="1"/>
  <c r="P1536" i="1" s="1"/>
  <c r="P1535" i="1" s="1"/>
  <c r="P1534" i="1" s="1"/>
  <c r="P1533" i="1" s="1"/>
  <c r="P1532" i="1" s="1"/>
  <c r="P1531" i="1" s="1"/>
  <c r="P1558" i="1"/>
  <c r="P1559" i="1"/>
  <c r="P1561" i="1"/>
  <c r="P1560" i="1" s="1"/>
  <c r="P1562" i="1"/>
  <c r="P1564" i="1"/>
  <c r="P1563" i="1" s="1"/>
  <c r="P1565" i="1"/>
  <c r="P1566" i="1"/>
  <c r="P1567" i="1"/>
  <c r="P1603" i="1"/>
  <c r="P1602" i="1" s="1"/>
  <c r="P1601" i="1" s="1"/>
  <c r="P1600" i="1" s="1"/>
  <c r="P1599" i="1" s="1"/>
  <c r="P1598" i="1" s="1"/>
  <c r="P1597" i="1" s="1"/>
  <c r="P1596" i="1" s="1"/>
  <c r="P1595" i="1" s="1"/>
  <c r="P1594" i="1" s="1"/>
  <c r="P1593" i="1" s="1"/>
  <c r="P1592" i="1" s="1"/>
  <c r="P1591" i="1" s="1"/>
  <c r="P1590" i="1" s="1"/>
  <c r="P1589" i="1" s="1"/>
  <c r="P1588" i="1" s="1"/>
  <c r="P1587" i="1" s="1"/>
  <c r="P1586" i="1" s="1"/>
  <c r="P1585" i="1" s="1"/>
  <c r="P1584" i="1" s="1"/>
  <c r="P1583" i="1" s="1"/>
  <c r="P1582" i="1" s="1"/>
  <c r="P1581" i="1" s="1"/>
  <c r="P1580" i="1" s="1"/>
  <c r="P1579" i="1" s="1"/>
  <c r="P1578" i="1" s="1"/>
  <c r="P1577" i="1" s="1"/>
  <c r="P1576" i="1" s="1"/>
  <c r="P1575" i="1" s="1"/>
  <c r="P1574" i="1" s="1"/>
  <c r="P1573" i="1" s="1"/>
  <c r="P1572" i="1" s="1"/>
  <c r="P1571" i="1" s="1"/>
  <c r="P1570" i="1" s="1"/>
  <c r="P1569" i="1" s="1"/>
  <c r="P1568" i="1" s="1"/>
  <c r="P1605" i="1"/>
  <c r="P1604" i="1" s="1"/>
  <c r="P1606" i="1"/>
  <c r="P1609" i="1"/>
  <c r="P1608" i="1" s="1"/>
  <c r="P1607" i="1" s="1"/>
  <c r="P1610" i="1"/>
  <c r="P1611" i="1"/>
  <c r="P1635" i="1"/>
  <c r="P1634" i="1" s="1"/>
  <c r="P1633" i="1" s="1"/>
  <c r="P1632" i="1" s="1"/>
  <c r="P1631" i="1" s="1"/>
  <c r="P1630" i="1" s="1"/>
  <c r="P1629" i="1" s="1"/>
  <c r="P1628" i="1" s="1"/>
  <c r="P1627" i="1" s="1"/>
  <c r="P1626" i="1" s="1"/>
  <c r="P1625" i="1" s="1"/>
  <c r="P1624" i="1" s="1"/>
  <c r="P1623" i="1" s="1"/>
  <c r="P1622" i="1" s="1"/>
  <c r="P1621" i="1" s="1"/>
  <c r="P1620" i="1" s="1"/>
  <c r="P1619" i="1" s="1"/>
  <c r="P1618" i="1" s="1"/>
  <c r="P1617" i="1" s="1"/>
  <c r="P1616" i="1" s="1"/>
  <c r="P1615" i="1" s="1"/>
  <c r="P1614" i="1" s="1"/>
  <c r="P1613" i="1" s="1"/>
  <c r="P1612" i="1" s="1"/>
  <c r="P1636" i="1"/>
  <c r="P1637" i="1"/>
  <c r="P1638" i="1"/>
  <c r="P1641" i="1"/>
  <c r="P1640" i="1" s="1"/>
  <c r="P1639" i="1" s="1"/>
  <c r="P1642" i="1"/>
  <c r="P1643" i="1"/>
  <c r="P1644" i="1"/>
  <c r="P1645" i="1"/>
  <c r="P1646" i="1"/>
  <c r="P1647" i="1"/>
  <c r="P1650" i="1"/>
  <c r="P1649" i="1" s="1"/>
  <c r="P1648" i="1" s="1"/>
  <c r="P1651" i="1"/>
  <c r="P1652" i="1"/>
  <c r="P1673" i="1"/>
  <c r="P1672" i="1" s="1"/>
  <c r="P1671" i="1" s="1"/>
  <c r="P1670" i="1" s="1"/>
  <c r="P1669" i="1" s="1"/>
  <c r="P1668" i="1" s="1"/>
  <c r="P1667" i="1" s="1"/>
  <c r="P1666" i="1" s="1"/>
  <c r="P1665" i="1" s="1"/>
  <c r="P1664" i="1" s="1"/>
  <c r="P1663" i="1" s="1"/>
  <c r="P1662" i="1" s="1"/>
  <c r="P1661" i="1" s="1"/>
  <c r="P1660" i="1" s="1"/>
  <c r="P1659" i="1" s="1"/>
  <c r="P1658" i="1" s="1"/>
  <c r="P1657" i="1" s="1"/>
  <c r="P1656" i="1" s="1"/>
  <c r="P1655" i="1" s="1"/>
  <c r="P1654" i="1" s="1"/>
  <c r="P1653" i="1" s="1"/>
  <c r="P1675" i="1"/>
  <c r="P1674" i="1" s="1"/>
  <c r="P1676" i="1"/>
  <c r="P1678" i="1"/>
  <c r="P1677" i="1" s="1"/>
  <c r="P1679" i="1"/>
  <c r="P1680" i="1"/>
  <c r="P1681" i="1"/>
  <c r="P1761" i="1"/>
  <c r="P1760" i="1" s="1"/>
  <c r="P1759" i="1" s="1"/>
  <c r="P1758" i="1" s="1"/>
  <c r="P1757" i="1" s="1"/>
  <c r="P1756" i="1" s="1"/>
  <c r="P1755" i="1" s="1"/>
  <c r="P1754" i="1" s="1"/>
  <c r="P1753" i="1" s="1"/>
  <c r="P1752" i="1" s="1"/>
  <c r="P1751" i="1" s="1"/>
  <c r="P1750" i="1" s="1"/>
  <c r="P1749" i="1" s="1"/>
  <c r="P1748" i="1" s="1"/>
  <c r="P1747" i="1" s="1"/>
  <c r="P1746" i="1" s="1"/>
  <c r="P1745" i="1" s="1"/>
  <c r="P1744" i="1" s="1"/>
  <c r="P1743" i="1" s="1"/>
  <c r="P1742" i="1" s="1"/>
  <c r="P1741" i="1" s="1"/>
  <c r="P1740" i="1" s="1"/>
  <c r="P1739" i="1" s="1"/>
  <c r="P1738" i="1" s="1"/>
  <c r="P1737" i="1" s="1"/>
  <c r="P1736" i="1" s="1"/>
  <c r="P1735" i="1" s="1"/>
  <c r="P1734" i="1" s="1"/>
  <c r="P1733" i="1" s="1"/>
  <c r="P1732" i="1" s="1"/>
  <c r="P1731" i="1" s="1"/>
  <c r="P1730" i="1" s="1"/>
  <c r="P1729" i="1" s="1"/>
  <c r="P1728" i="1" s="1"/>
  <c r="P1727" i="1" s="1"/>
  <c r="P1726" i="1" s="1"/>
  <c r="P1725" i="1" s="1"/>
  <c r="P1724" i="1" s="1"/>
  <c r="P1723" i="1" s="1"/>
  <c r="P1722" i="1" s="1"/>
  <c r="P1721" i="1" s="1"/>
  <c r="P1720" i="1" s="1"/>
  <c r="P1719" i="1" s="1"/>
  <c r="P1718" i="1" s="1"/>
  <c r="P1717" i="1" s="1"/>
  <c r="P1716" i="1" s="1"/>
  <c r="P1715" i="1" s="1"/>
  <c r="P1714" i="1" s="1"/>
  <c r="P1713" i="1" s="1"/>
  <c r="P1712" i="1" s="1"/>
  <c r="P1711" i="1" s="1"/>
  <c r="P1710" i="1" s="1"/>
  <c r="P1709" i="1" s="1"/>
  <c r="P1708" i="1" s="1"/>
  <c r="P1707" i="1" s="1"/>
  <c r="P1706" i="1" s="1"/>
  <c r="P1705" i="1" s="1"/>
  <c r="P1704" i="1" s="1"/>
  <c r="P1703" i="1" s="1"/>
  <c r="P1702" i="1" s="1"/>
  <c r="P1701" i="1" s="1"/>
  <c r="P1700" i="1" s="1"/>
  <c r="P1699" i="1" s="1"/>
  <c r="P1698" i="1" s="1"/>
  <c r="P1697" i="1" s="1"/>
  <c r="P1696" i="1" s="1"/>
  <c r="P1695" i="1" s="1"/>
  <c r="P1694" i="1" s="1"/>
  <c r="P1693" i="1" s="1"/>
  <c r="P1692" i="1" s="1"/>
  <c r="P1691" i="1" s="1"/>
  <c r="P1690" i="1" s="1"/>
  <c r="P1689" i="1" s="1"/>
  <c r="P1688" i="1" s="1"/>
  <c r="P1687" i="1" s="1"/>
  <c r="P1686" i="1" s="1"/>
  <c r="P1685" i="1" s="1"/>
  <c r="P1684" i="1" s="1"/>
  <c r="P1683" i="1" s="1"/>
  <c r="P1682" i="1" s="1"/>
  <c r="P1762" i="1"/>
  <c r="P1763" i="1"/>
  <c r="P1764" i="1"/>
  <c r="P1767" i="1"/>
  <c r="P1766" i="1" s="1"/>
  <c r="P1765" i="1" s="1"/>
  <c r="P1768" i="1"/>
  <c r="P1769" i="1"/>
  <c r="P1770" i="1"/>
  <c r="P1772" i="1"/>
  <c r="P1771" i="1" s="1"/>
  <c r="P1773" i="1"/>
  <c r="P1775" i="1"/>
  <c r="P1774" i="1" s="1"/>
  <c r="P1776" i="1"/>
  <c r="P1777" i="1"/>
  <c r="P1778" i="1"/>
  <c r="P1809" i="1"/>
  <c r="P1808" i="1" s="1"/>
  <c r="P1807" i="1" s="1"/>
  <c r="P1806" i="1" s="1"/>
  <c r="P1805" i="1" s="1"/>
  <c r="P1804" i="1" s="1"/>
  <c r="P1803" i="1" s="1"/>
  <c r="P1802" i="1" s="1"/>
  <c r="P1801" i="1" s="1"/>
  <c r="P1800" i="1" s="1"/>
  <c r="P1799" i="1" s="1"/>
  <c r="P1798" i="1" s="1"/>
  <c r="P1797" i="1" s="1"/>
  <c r="P1796" i="1" s="1"/>
  <c r="P1795" i="1" s="1"/>
  <c r="P1794" i="1" s="1"/>
  <c r="P1793" i="1" s="1"/>
  <c r="P1792" i="1" s="1"/>
  <c r="P1791" i="1" s="1"/>
  <c r="P1790" i="1" s="1"/>
  <c r="P1789" i="1" s="1"/>
  <c r="P1788" i="1" s="1"/>
  <c r="P1787" i="1" s="1"/>
  <c r="P1786" i="1" s="1"/>
  <c r="P1785" i="1" s="1"/>
  <c r="P1784" i="1" s="1"/>
  <c r="P1783" i="1" s="1"/>
  <c r="P1782" i="1" s="1"/>
  <c r="P1781" i="1" s="1"/>
  <c r="P1780" i="1" s="1"/>
  <c r="P1779" i="1" s="1"/>
  <c r="P1811" i="1"/>
  <c r="P1810" i="1" s="1"/>
  <c r="P1812" i="1"/>
  <c r="P1815" i="1"/>
  <c r="P1814" i="1" s="1"/>
  <c r="P1813" i="1" s="1"/>
  <c r="P1816" i="1"/>
  <c r="P1817" i="1"/>
  <c r="P1852" i="1"/>
  <c r="P1851" i="1" s="1"/>
  <c r="P1850" i="1" s="1"/>
  <c r="P1849" i="1" s="1"/>
  <c r="P1848" i="1" s="1"/>
  <c r="P1847" i="1" s="1"/>
  <c r="P1846" i="1" s="1"/>
  <c r="P1845" i="1" s="1"/>
  <c r="P1844" i="1" s="1"/>
  <c r="P1843" i="1" s="1"/>
  <c r="P1842" i="1" s="1"/>
  <c r="P1841" i="1" s="1"/>
  <c r="P1840" i="1" s="1"/>
  <c r="P1839" i="1" s="1"/>
  <c r="P1838" i="1" s="1"/>
  <c r="P1837" i="1" s="1"/>
  <c r="P1836" i="1" s="1"/>
  <c r="P1835" i="1" s="1"/>
  <c r="P1834" i="1" s="1"/>
  <c r="P1833" i="1" s="1"/>
  <c r="P1832" i="1" s="1"/>
  <c r="P1831" i="1" s="1"/>
  <c r="P1830" i="1" s="1"/>
  <c r="P1829" i="1" s="1"/>
  <c r="P1828" i="1" s="1"/>
  <c r="P1827" i="1" s="1"/>
  <c r="P1826" i="1" s="1"/>
  <c r="P1825" i="1" s="1"/>
  <c r="P1824" i="1" s="1"/>
  <c r="P1823" i="1" s="1"/>
  <c r="P1822" i="1" s="1"/>
  <c r="P1821" i="1" s="1"/>
  <c r="P1820" i="1" s="1"/>
  <c r="P1819" i="1" s="1"/>
  <c r="P1818" i="1" s="1"/>
  <c r="P1854" i="1"/>
  <c r="P1853" i="1" s="1"/>
  <c r="P1855" i="1"/>
  <c r="P1858" i="1"/>
  <c r="P1857" i="1" s="1"/>
  <c r="P1856" i="1" s="1"/>
  <c r="P1859" i="1"/>
  <c r="P1860" i="1"/>
  <c r="P1908" i="1"/>
  <c r="P1907" i="1" s="1"/>
  <c r="P1906" i="1" s="1"/>
  <c r="P1905" i="1" s="1"/>
  <c r="P1904" i="1" s="1"/>
  <c r="P1903" i="1" s="1"/>
  <c r="P1902" i="1" s="1"/>
  <c r="P1901" i="1" s="1"/>
  <c r="P1900" i="1" s="1"/>
  <c r="P1899" i="1" s="1"/>
  <c r="P1898" i="1" s="1"/>
  <c r="P1897" i="1" s="1"/>
  <c r="P1896" i="1" s="1"/>
  <c r="P1895" i="1" s="1"/>
  <c r="P1894" i="1" s="1"/>
  <c r="P1893" i="1" s="1"/>
  <c r="P1892" i="1" s="1"/>
  <c r="P1891" i="1" s="1"/>
  <c r="P1890" i="1" s="1"/>
  <c r="P1889" i="1" s="1"/>
  <c r="P1888" i="1" s="1"/>
  <c r="P1887" i="1" s="1"/>
  <c r="P1886" i="1" s="1"/>
  <c r="P1885" i="1" s="1"/>
  <c r="P1884" i="1" s="1"/>
  <c r="P1883" i="1" s="1"/>
  <c r="P1882" i="1" s="1"/>
  <c r="P1881" i="1" s="1"/>
  <c r="P1880" i="1" s="1"/>
  <c r="P1879" i="1" s="1"/>
  <c r="P1878" i="1" s="1"/>
  <c r="P1877" i="1" s="1"/>
  <c r="P1876" i="1" s="1"/>
  <c r="P1875" i="1" s="1"/>
  <c r="P1874" i="1" s="1"/>
  <c r="P1873" i="1" s="1"/>
  <c r="P1872" i="1" s="1"/>
  <c r="P1871" i="1" s="1"/>
  <c r="P1870" i="1" s="1"/>
  <c r="P1869" i="1" s="1"/>
  <c r="P1868" i="1" s="1"/>
  <c r="P1867" i="1" s="1"/>
  <c r="P1866" i="1" s="1"/>
  <c r="P1865" i="1" s="1"/>
  <c r="P1864" i="1" s="1"/>
  <c r="P1863" i="1" s="1"/>
  <c r="P1862" i="1" s="1"/>
  <c r="P1861" i="1" s="1"/>
  <c r="P1909" i="1"/>
  <c r="P1911" i="1"/>
  <c r="P1910" i="1" s="1"/>
  <c r="P1912" i="1"/>
  <c r="P1915" i="1"/>
  <c r="P1914" i="1" s="1"/>
  <c r="P1913" i="1" s="1"/>
  <c r="P1916" i="1"/>
  <c r="P1917" i="1"/>
  <c r="P1932" i="1"/>
  <c r="P1931" i="1" s="1"/>
  <c r="P1930" i="1" s="1"/>
  <c r="P1929" i="1" s="1"/>
  <c r="P1928" i="1" s="1"/>
  <c r="P1927" i="1" s="1"/>
  <c r="P1926" i="1" s="1"/>
  <c r="P1925" i="1" s="1"/>
  <c r="P1924" i="1" s="1"/>
  <c r="P1923" i="1" s="1"/>
  <c r="P1922" i="1" s="1"/>
  <c r="P1921" i="1" s="1"/>
  <c r="P1920" i="1" s="1"/>
  <c r="P1919" i="1" s="1"/>
  <c r="P1918" i="1" s="1"/>
  <c r="P1933" i="1"/>
  <c r="P1934" i="1"/>
  <c r="P1935" i="1"/>
  <c r="P1938" i="1"/>
  <c r="P1937" i="1" s="1"/>
  <c r="P1936" i="1" s="1"/>
  <c r="P1939" i="1"/>
  <c r="P1940" i="1"/>
  <c r="P1941" i="1"/>
  <c r="P1943" i="1"/>
  <c r="P1942" i="1" s="1"/>
  <c r="P1944" i="1"/>
  <c r="P1945" i="1"/>
  <c r="P1947" i="1"/>
  <c r="P1946" i="1" s="1"/>
  <c r="P1948" i="1"/>
  <c r="P1949" i="1"/>
  <c r="P1950" i="1"/>
  <c r="P1952" i="1"/>
  <c r="P1951" i="1" s="1"/>
  <c r="P1953" i="1"/>
  <c r="P1956" i="1"/>
  <c r="P1955" i="1" s="1"/>
  <c r="P1954" i="1" s="1"/>
  <c r="P1957" i="1"/>
  <c r="P1958" i="1"/>
  <c r="P2025" i="1"/>
  <c r="P2024" i="1" s="1"/>
  <c r="P2023" i="1" s="1"/>
  <c r="P2022" i="1" s="1"/>
  <c r="P2021" i="1" s="1"/>
  <c r="P2020" i="1" s="1"/>
  <c r="P2019" i="1" s="1"/>
  <c r="P2018" i="1" s="1"/>
  <c r="P2017" i="1" s="1"/>
  <c r="P2016" i="1" s="1"/>
  <c r="P2015" i="1" s="1"/>
  <c r="P2014" i="1" s="1"/>
  <c r="P2013" i="1" s="1"/>
  <c r="P2012" i="1" s="1"/>
  <c r="P2011" i="1" s="1"/>
  <c r="P2010" i="1" s="1"/>
  <c r="P2009" i="1" s="1"/>
  <c r="P2008" i="1" s="1"/>
  <c r="P2007" i="1" s="1"/>
  <c r="P2006" i="1" s="1"/>
  <c r="P2005" i="1" s="1"/>
  <c r="P2004" i="1" s="1"/>
  <c r="P2003" i="1" s="1"/>
  <c r="P2002" i="1" s="1"/>
  <c r="P2001" i="1" s="1"/>
  <c r="P2000" i="1" s="1"/>
  <c r="P1999" i="1" s="1"/>
  <c r="P1998" i="1" s="1"/>
  <c r="P1997" i="1" s="1"/>
  <c r="P1996" i="1" s="1"/>
  <c r="P1995" i="1" s="1"/>
  <c r="P1994" i="1" s="1"/>
  <c r="P1993" i="1" s="1"/>
  <c r="P1992" i="1" s="1"/>
  <c r="P1991" i="1" s="1"/>
  <c r="P1990" i="1" s="1"/>
  <c r="P1989" i="1" s="1"/>
  <c r="P1988" i="1" s="1"/>
  <c r="P1987" i="1" s="1"/>
  <c r="P1986" i="1" s="1"/>
  <c r="P1985" i="1" s="1"/>
  <c r="P1984" i="1" s="1"/>
  <c r="P1983" i="1" s="1"/>
  <c r="P1982" i="1" s="1"/>
  <c r="P1981" i="1" s="1"/>
  <c r="P1980" i="1" s="1"/>
  <c r="P1979" i="1" s="1"/>
  <c r="P1978" i="1" s="1"/>
  <c r="P1977" i="1" s="1"/>
  <c r="P1976" i="1" s="1"/>
  <c r="P1975" i="1" s="1"/>
  <c r="P1974" i="1" s="1"/>
  <c r="P1973" i="1" s="1"/>
  <c r="P1972" i="1" s="1"/>
  <c r="P1971" i="1" s="1"/>
  <c r="P1970" i="1" s="1"/>
  <c r="P1969" i="1" s="1"/>
  <c r="P1968" i="1" s="1"/>
  <c r="P1967" i="1" s="1"/>
  <c r="P1966" i="1" s="1"/>
  <c r="P1965" i="1" s="1"/>
  <c r="P1964" i="1" s="1"/>
  <c r="P1963" i="1" s="1"/>
  <c r="P1962" i="1" s="1"/>
  <c r="P1961" i="1" s="1"/>
  <c r="P1960" i="1" s="1"/>
  <c r="P1959" i="1" s="1"/>
  <c r="P2026" i="1"/>
  <c r="P2028" i="1"/>
  <c r="P2027" i="1" s="1"/>
  <c r="P2029" i="1"/>
  <c r="P2031" i="1"/>
  <c r="P2030" i="1" s="1"/>
  <c r="P2032" i="1"/>
  <c r="P2033" i="1"/>
  <c r="P2034" i="1"/>
  <c r="P2037" i="1"/>
  <c r="P2036" i="1" s="1"/>
  <c r="P2035" i="1" s="1"/>
  <c r="P2038" i="1"/>
  <c r="P2039" i="1"/>
  <c r="P2040" i="1"/>
  <c r="P2043" i="1"/>
  <c r="P2042" i="1" s="1"/>
  <c r="P2041" i="1" s="1"/>
  <c r="P2044" i="1"/>
  <c r="P2045" i="1"/>
  <c r="P2046" i="1"/>
  <c r="P2048" i="1"/>
  <c r="P2047" i="1" s="1"/>
  <c r="P2049" i="1"/>
  <c r="P2052" i="1"/>
  <c r="P2051" i="1" s="1"/>
  <c r="P2050" i="1" s="1"/>
  <c r="P2053" i="1"/>
  <c r="P2054" i="1"/>
  <c r="P2055" i="1"/>
  <c r="P2056" i="1"/>
  <c r="P2057" i="1"/>
  <c r="P2058" i="1"/>
  <c r="P2060" i="1"/>
  <c r="P2059" i="1" s="1"/>
  <c r="P2061" i="1"/>
  <c r="P2062" i="1"/>
  <c r="P2063" i="1"/>
  <c r="P2090" i="1"/>
  <c r="P2089" i="1" s="1"/>
  <c r="P2088" i="1" s="1"/>
  <c r="P2087" i="1" s="1"/>
  <c r="P2086" i="1" s="1"/>
  <c r="P2085" i="1" s="1"/>
  <c r="P2084" i="1" s="1"/>
  <c r="P2083" i="1" s="1"/>
  <c r="P2082" i="1" s="1"/>
  <c r="P2081" i="1" s="1"/>
  <c r="P2080" i="1" s="1"/>
  <c r="P2079" i="1" s="1"/>
  <c r="P2078" i="1" s="1"/>
  <c r="P2077" i="1" s="1"/>
  <c r="P2076" i="1" s="1"/>
  <c r="P2075" i="1" s="1"/>
  <c r="P2074" i="1" s="1"/>
  <c r="P2073" i="1" s="1"/>
  <c r="P2072" i="1" s="1"/>
  <c r="P2071" i="1" s="1"/>
  <c r="P2070" i="1" s="1"/>
  <c r="P2069" i="1" s="1"/>
  <c r="P2068" i="1" s="1"/>
  <c r="P2067" i="1" s="1"/>
  <c r="P2066" i="1" s="1"/>
  <c r="P2065" i="1" s="1"/>
  <c r="P2064" i="1" s="1"/>
  <c r="P2091" i="1"/>
  <c r="P2092" i="1"/>
  <c r="P2093" i="1"/>
  <c r="P2095" i="1"/>
  <c r="P2094" i="1" s="1"/>
  <c r="P2096" i="1"/>
  <c r="P2097" i="1"/>
  <c r="P2098" i="1"/>
  <c r="P2127" i="1"/>
  <c r="P2126" i="1" s="1"/>
  <c r="P2125" i="1" s="1"/>
  <c r="P2124" i="1" s="1"/>
  <c r="P2123" i="1" s="1"/>
  <c r="P2122" i="1" s="1"/>
  <c r="P2121" i="1" s="1"/>
  <c r="P2120" i="1" s="1"/>
  <c r="P2119" i="1" s="1"/>
  <c r="P2118" i="1" s="1"/>
  <c r="P2117" i="1" s="1"/>
  <c r="P2116" i="1" s="1"/>
  <c r="P2115" i="1" s="1"/>
  <c r="P2114" i="1" s="1"/>
  <c r="P2113" i="1" s="1"/>
  <c r="P2112" i="1" s="1"/>
  <c r="P2111" i="1" s="1"/>
  <c r="P2110" i="1" s="1"/>
  <c r="P2109" i="1" s="1"/>
  <c r="P2108" i="1" s="1"/>
  <c r="P2107" i="1" s="1"/>
  <c r="P2106" i="1" s="1"/>
  <c r="P2105" i="1" s="1"/>
  <c r="P2104" i="1" s="1"/>
  <c r="P2103" i="1" s="1"/>
  <c r="P2102" i="1" s="1"/>
  <c r="P2101" i="1" s="1"/>
  <c r="P2100" i="1" s="1"/>
  <c r="P2099" i="1" s="1"/>
  <c r="P2129" i="1"/>
  <c r="P2128" i="1" s="1"/>
  <c r="P2130" i="1"/>
  <c r="P2133" i="1"/>
  <c r="P2132" i="1" s="1"/>
  <c r="P2131" i="1" s="1"/>
  <c r="P2134" i="1"/>
  <c r="P2135" i="1"/>
  <c r="P2138" i="1"/>
  <c r="P2137" i="1" s="1"/>
  <c r="P2136" i="1" s="1"/>
  <c r="P2140" i="1"/>
  <c r="P2139" i="1" s="1"/>
  <c r="P2141" i="1"/>
  <c r="P2144" i="1"/>
  <c r="P2143" i="1" s="1"/>
  <c r="P2142" i="1" s="1"/>
  <c r="P2145" i="1"/>
  <c r="P2146" i="1"/>
  <c r="P2147" i="1"/>
  <c r="P2148" i="1"/>
  <c r="P2149" i="1"/>
  <c r="P2150" i="1"/>
  <c r="P2152" i="1"/>
  <c r="P2151" i="1" s="1"/>
  <c r="P2153" i="1"/>
  <c r="P2154" i="1"/>
  <c r="P2155" i="1"/>
  <c r="P2156" i="1"/>
  <c r="P2158" i="1"/>
  <c r="P2157" i="1" s="1"/>
  <c r="P2159" i="1"/>
  <c r="P2160" i="1"/>
  <c r="P2161" i="1"/>
  <c r="P2162" i="1"/>
  <c r="P2163" i="1"/>
  <c r="P2164" i="1"/>
  <c r="P2187" i="1"/>
  <c r="P2186" i="1" s="1"/>
  <c r="P2185" i="1" s="1"/>
  <c r="P2184" i="1" s="1"/>
  <c r="P2183" i="1" s="1"/>
  <c r="P2182" i="1" s="1"/>
  <c r="P2181" i="1" s="1"/>
  <c r="P2180" i="1" s="1"/>
  <c r="P2179" i="1" s="1"/>
  <c r="P2178" i="1" s="1"/>
  <c r="P2177" i="1" s="1"/>
  <c r="P2176" i="1" s="1"/>
  <c r="P2175" i="1" s="1"/>
  <c r="P2174" i="1" s="1"/>
  <c r="P2173" i="1" s="1"/>
  <c r="P2172" i="1" s="1"/>
  <c r="P2171" i="1" s="1"/>
  <c r="P2170" i="1" s="1"/>
  <c r="P2169" i="1" s="1"/>
  <c r="P2168" i="1" s="1"/>
  <c r="P2167" i="1" s="1"/>
  <c r="P2166" i="1" s="1"/>
  <c r="P2165" i="1" s="1"/>
  <c r="P2189" i="1"/>
  <c r="P2188" i="1" s="1"/>
  <c r="P2190" i="1"/>
  <c r="P2193" i="1"/>
  <c r="P2192" i="1" s="1"/>
  <c r="P2191" i="1" s="1"/>
  <c r="P2194" i="1"/>
  <c r="P2195" i="1"/>
  <c r="P2196" i="1"/>
  <c r="P2197" i="1"/>
  <c r="P2198" i="1"/>
  <c r="P2199" i="1"/>
  <c r="P2202" i="1"/>
  <c r="P2201" i="1" s="1"/>
  <c r="P2200" i="1" s="1"/>
  <c r="P2203" i="1"/>
  <c r="P2204" i="1"/>
  <c r="P2219" i="1"/>
  <c r="P2218" i="1" s="1"/>
  <c r="P2217" i="1" s="1"/>
  <c r="P2216" i="1" s="1"/>
  <c r="P2215" i="1" s="1"/>
  <c r="P2214" i="1" s="1"/>
  <c r="P2213" i="1" s="1"/>
  <c r="P2212" i="1" s="1"/>
  <c r="P2211" i="1" s="1"/>
  <c r="P2210" i="1" s="1"/>
  <c r="P2209" i="1" s="1"/>
  <c r="P2208" i="1" s="1"/>
  <c r="P2207" i="1" s="1"/>
  <c r="P2206" i="1" s="1"/>
  <c r="P2205" i="1" s="1"/>
  <c r="P2220" i="1"/>
  <c r="P2221" i="1"/>
  <c r="P2222" i="1"/>
  <c r="P2223" i="1"/>
  <c r="P2226" i="1"/>
  <c r="P2225" i="1" s="1"/>
  <c r="P2224" i="1" s="1"/>
  <c r="P2227" i="1"/>
  <c r="P2228" i="1"/>
  <c r="P2233" i="1"/>
  <c r="P2232" i="1" s="1"/>
  <c r="P2231" i="1" s="1"/>
  <c r="P2230" i="1" s="1"/>
  <c r="P2229" i="1" s="1"/>
  <c r="P2235" i="1"/>
  <c r="P2234" i="1" s="1"/>
  <c r="P2236" i="1"/>
  <c r="P2239" i="1"/>
  <c r="P2238" i="1" s="1"/>
  <c r="P2237" i="1" s="1"/>
  <c r="P2240" i="1"/>
  <c r="P2241" i="1"/>
  <c r="P2260" i="1"/>
  <c r="P2259" i="1" s="1"/>
  <c r="P2258" i="1" s="1"/>
  <c r="P2257" i="1" s="1"/>
  <c r="P2256" i="1" s="1"/>
  <c r="P2255" i="1" s="1"/>
  <c r="P2254" i="1" s="1"/>
  <c r="P2253" i="1" s="1"/>
  <c r="P2252" i="1" s="1"/>
  <c r="P2251" i="1" s="1"/>
  <c r="P2250" i="1" s="1"/>
  <c r="P2249" i="1" s="1"/>
  <c r="P2248" i="1" s="1"/>
  <c r="P2247" i="1" s="1"/>
  <c r="P2246" i="1" s="1"/>
  <c r="P2245" i="1" s="1"/>
  <c r="P2244" i="1" s="1"/>
  <c r="P2243" i="1" s="1"/>
  <c r="P2242" i="1" s="1"/>
  <c r="P2261" i="1"/>
  <c r="P2262" i="1"/>
  <c r="P2263" i="1"/>
  <c r="P2266" i="1"/>
  <c r="P2265" i="1" s="1"/>
  <c r="P2264" i="1" s="1"/>
  <c r="P2267" i="1"/>
  <c r="P2268" i="1"/>
  <c r="P2269" i="1"/>
  <c r="P2271" i="1"/>
  <c r="P2270" i="1" s="1"/>
  <c r="P2272" i="1"/>
  <c r="P2274" i="1"/>
  <c r="P2273" i="1" s="1"/>
  <c r="P2275" i="1"/>
  <c r="P2276" i="1"/>
  <c r="P2277" i="1"/>
  <c r="P2326" i="1"/>
  <c r="P2325" i="1" s="1"/>
  <c r="P2324" i="1" s="1"/>
  <c r="P2323" i="1" s="1"/>
  <c r="P2322" i="1" s="1"/>
  <c r="P2321" i="1" s="1"/>
  <c r="P2320" i="1" s="1"/>
  <c r="P2319" i="1" s="1"/>
  <c r="P2318" i="1" s="1"/>
  <c r="P2317" i="1" s="1"/>
  <c r="P2316" i="1" s="1"/>
  <c r="P2315" i="1" s="1"/>
  <c r="P2314" i="1" s="1"/>
  <c r="P2313" i="1" s="1"/>
  <c r="P2312" i="1" s="1"/>
  <c r="P2311" i="1" s="1"/>
  <c r="P2310" i="1" s="1"/>
  <c r="P2309" i="1" s="1"/>
  <c r="P2308" i="1" s="1"/>
  <c r="P2307" i="1" s="1"/>
  <c r="P2306" i="1" s="1"/>
  <c r="P2305" i="1" s="1"/>
  <c r="P2304" i="1" s="1"/>
  <c r="P2303" i="1" s="1"/>
  <c r="P2302" i="1" s="1"/>
  <c r="P2301" i="1" s="1"/>
  <c r="P2300" i="1" s="1"/>
  <c r="P2299" i="1" s="1"/>
  <c r="P2298" i="1" s="1"/>
  <c r="P2297" i="1" s="1"/>
  <c r="P2296" i="1" s="1"/>
  <c r="P2295" i="1" s="1"/>
  <c r="P2294" i="1" s="1"/>
  <c r="P2293" i="1" s="1"/>
  <c r="P2292" i="1" s="1"/>
  <c r="P2291" i="1" s="1"/>
  <c r="P2290" i="1" s="1"/>
  <c r="P2289" i="1" s="1"/>
  <c r="P2288" i="1" s="1"/>
  <c r="P2287" i="1" s="1"/>
  <c r="P2286" i="1" s="1"/>
  <c r="P2285" i="1" s="1"/>
  <c r="P2284" i="1" s="1"/>
  <c r="P2283" i="1" s="1"/>
  <c r="P2282" i="1" s="1"/>
  <c r="P2281" i="1" s="1"/>
  <c r="P2280" i="1" s="1"/>
  <c r="P2279" i="1" s="1"/>
  <c r="P2278" i="1" s="1"/>
  <c r="P2328" i="1"/>
  <c r="P2327" i="1" s="1"/>
  <c r="P2329" i="1"/>
  <c r="P2332" i="1"/>
  <c r="P2331" i="1" s="1"/>
  <c r="P2330" i="1" s="1"/>
  <c r="P2333" i="1"/>
  <c r="P2334" i="1"/>
  <c r="P2365" i="1"/>
  <c r="P2364" i="1" s="1"/>
  <c r="P2363" i="1" s="1"/>
  <c r="P2362" i="1" s="1"/>
  <c r="P2361" i="1" s="1"/>
  <c r="P2360" i="1" s="1"/>
  <c r="P2359" i="1" s="1"/>
  <c r="P2358" i="1" s="1"/>
  <c r="P2357" i="1" s="1"/>
  <c r="P2356" i="1" s="1"/>
  <c r="P2355" i="1" s="1"/>
  <c r="P2354" i="1" s="1"/>
  <c r="P2353" i="1" s="1"/>
  <c r="P2352" i="1" s="1"/>
  <c r="P2351" i="1" s="1"/>
  <c r="P2350" i="1" s="1"/>
  <c r="P2349" i="1" s="1"/>
  <c r="P2348" i="1" s="1"/>
  <c r="P2347" i="1" s="1"/>
  <c r="P2346" i="1" s="1"/>
  <c r="P2345" i="1" s="1"/>
  <c r="P2344" i="1" s="1"/>
  <c r="P2343" i="1" s="1"/>
  <c r="P2342" i="1" s="1"/>
  <c r="P2341" i="1" s="1"/>
  <c r="P2340" i="1" s="1"/>
  <c r="P2339" i="1" s="1"/>
  <c r="P2338" i="1" s="1"/>
  <c r="P2337" i="1" s="1"/>
  <c r="P2336" i="1" s="1"/>
  <c r="P2335" i="1" s="1"/>
  <c r="P2367" i="1"/>
  <c r="P2366" i="1" s="1"/>
  <c r="P2368" i="1"/>
  <c r="P2370" i="1"/>
  <c r="P2369" i="1" s="1"/>
  <c r="P2371" i="1"/>
  <c r="P2374" i="1"/>
  <c r="P2373" i="1" s="1"/>
  <c r="P2372" i="1" s="1"/>
  <c r="P2375" i="1"/>
  <c r="P2376" i="1"/>
  <c r="P2377" i="1"/>
  <c r="P2379" i="1"/>
  <c r="P2378" i="1" s="1"/>
  <c r="P2380" i="1"/>
  <c r="P2383" i="1"/>
  <c r="P2382" i="1" s="1"/>
  <c r="P2381" i="1" s="1"/>
  <c r="P2384" i="1"/>
  <c r="P2385" i="1"/>
  <c r="P2438" i="1"/>
  <c r="P2437" i="1" s="1"/>
  <c r="P2436" i="1" s="1"/>
  <c r="P2435" i="1" s="1"/>
  <c r="P2434" i="1" s="1"/>
  <c r="P2433" i="1" s="1"/>
  <c r="P2432" i="1" s="1"/>
  <c r="P2431" i="1" s="1"/>
  <c r="P2430" i="1" s="1"/>
  <c r="P2429" i="1" s="1"/>
  <c r="P2428" i="1" s="1"/>
  <c r="P2427" i="1" s="1"/>
  <c r="P2426" i="1" s="1"/>
  <c r="P2425" i="1" s="1"/>
  <c r="P2424" i="1" s="1"/>
  <c r="P2423" i="1" s="1"/>
  <c r="P2422" i="1" s="1"/>
  <c r="P2421" i="1" s="1"/>
  <c r="P2420" i="1" s="1"/>
  <c r="P2419" i="1" s="1"/>
  <c r="P2418" i="1" s="1"/>
  <c r="P2417" i="1" s="1"/>
  <c r="P2416" i="1" s="1"/>
  <c r="P2415" i="1" s="1"/>
  <c r="P2414" i="1" s="1"/>
  <c r="P2413" i="1" s="1"/>
  <c r="P2412" i="1" s="1"/>
  <c r="P2411" i="1" s="1"/>
  <c r="P2410" i="1" s="1"/>
  <c r="P2409" i="1" s="1"/>
  <c r="P2408" i="1" s="1"/>
  <c r="P2407" i="1" s="1"/>
  <c r="P2406" i="1" s="1"/>
  <c r="P2405" i="1" s="1"/>
  <c r="P2404" i="1" s="1"/>
  <c r="P2403" i="1" s="1"/>
  <c r="P2402" i="1" s="1"/>
  <c r="P2401" i="1" s="1"/>
  <c r="P2400" i="1" s="1"/>
  <c r="P2399" i="1" s="1"/>
  <c r="P2398" i="1" s="1"/>
  <c r="P2397" i="1" s="1"/>
  <c r="P2396" i="1" s="1"/>
  <c r="P2395" i="1" s="1"/>
  <c r="P2394" i="1" s="1"/>
  <c r="P2393" i="1" s="1"/>
  <c r="P2392" i="1" s="1"/>
  <c r="P2391" i="1" s="1"/>
  <c r="P2390" i="1" s="1"/>
  <c r="P2389" i="1" s="1"/>
  <c r="P2388" i="1" s="1"/>
  <c r="P2387" i="1" s="1"/>
  <c r="P2386" i="1" s="1"/>
  <c r="P2440" i="1"/>
  <c r="P2439" i="1" s="1"/>
  <c r="P2441" i="1"/>
  <c r="P2444" i="1"/>
  <c r="P2443" i="1" s="1"/>
  <c r="P2442" i="1" s="1"/>
  <c r="P2445" i="1"/>
  <c r="P2446" i="1"/>
  <c r="P2447" i="1"/>
  <c r="P2449" i="1"/>
  <c r="P2448" i="1" s="1"/>
  <c r="P2450" i="1"/>
  <c r="P2453" i="1"/>
  <c r="P2452" i="1" s="1"/>
  <c r="P2451" i="1" s="1"/>
  <c r="P2454" i="1"/>
  <c r="P2455" i="1"/>
  <c r="P2456" i="1"/>
  <c r="P2458" i="1"/>
  <c r="P2457" i="1" s="1"/>
  <c r="P2459" i="1"/>
  <c r="P2462" i="1"/>
  <c r="P2461" i="1" s="1"/>
  <c r="P2460" i="1" s="1"/>
  <c r="P2463" i="1"/>
  <c r="P2464" i="1"/>
  <c r="P2506" i="1"/>
  <c r="P2505" i="1" s="1"/>
  <c r="P2504" i="1" s="1"/>
  <c r="P2503" i="1" s="1"/>
  <c r="P2502" i="1" s="1"/>
  <c r="P2501" i="1" s="1"/>
  <c r="P2500" i="1" s="1"/>
  <c r="P2499" i="1" s="1"/>
  <c r="P2498" i="1" s="1"/>
  <c r="P2497" i="1" s="1"/>
  <c r="P2496" i="1" s="1"/>
  <c r="P2495" i="1" s="1"/>
  <c r="P2494" i="1" s="1"/>
  <c r="P2493" i="1" s="1"/>
  <c r="P2492" i="1" s="1"/>
  <c r="P2491" i="1" s="1"/>
  <c r="P2490" i="1" s="1"/>
  <c r="P2489" i="1" s="1"/>
  <c r="P2488" i="1" s="1"/>
  <c r="P2487" i="1" s="1"/>
  <c r="P2486" i="1" s="1"/>
  <c r="P2485" i="1" s="1"/>
  <c r="P2484" i="1" s="1"/>
  <c r="P2483" i="1" s="1"/>
  <c r="P2482" i="1" s="1"/>
  <c r="P2481" i="1" s="1"/>
  <c r="P2480" i="1" s="1"/>
  <c r="P2479" i="1" s="1"/>
  <c r="P2478" i="1" s="1"/>
  <c r="P2477" i="1" s="1"/>
  <c r="P2476" i="1" s="1"/>
  <c r="P2475" i="1" s="1"/>
  <c r="P2474" i="1" s="1"/>
  <c r="P2473" i="1" s="1"/>
  <c r="P2472" i="1" s="1"/>
  <c r="P2471" i="1" s="1"/>
  <c r="P2470" i="1" s="1"/>
  <c r="P2469" i="1" s="1"/>
  <c r="P2468" i="1" s="1"/>
  <c r="P2467" i="1" s="1"/>
  <c r="P2466" i="1" s="1"/>
  <c r="P2465" i="1" s="1"/>
  <c r="P2508" i="1"/>
  <c r="P2507" i="1" s="1"/>
  <c r="P2509" i="1"/>
  <c r="P2511" i="1"/>
  <c r="P2510" i="1" s="1"/>
  <c r="P2512" i="1"/>
  <c r="P2513" i="1"/>
  <c r="P2514" i="1"/>
  <c r="P2515" i="1"/>
  <c r="P2516" i="1"/>
  <c r="P2517" i="1"/>
  <c r="P2518" i="1"/>
  <c r="P2521" i="1"/>
  <c r="P2520" i="1" s="1"/>
  <c r="P2519" i="1" s="1"/>
  <c r="P2522" i="1"/>
  <c r="P2523" i="1"/>
  <c r="P2534" i="1"/>
  <c r="P2533" i="1" s="1"/>
  <c r="P2532" i="1" s="1"/>
  <c r="P2531" i="1" s="1"/>
  <c r="P2530" i="1" s="1"/>
  <c r="P2529" i="1" s="1"/>
  <c r="P2528" i="1" s="1"/>
  <c r="P2527" i="1" s="1"/>
  <c r="P2526" i="1" s="1"/>
  <c r="P2525" i="1" s="1"/>
  <c r="P2524" i="1" s="1"/>
  <c r="P2535" i="1"/>
  <c r="P2536" i="1"/>
  <c r="P2537" i="1"/>
  <c r="P2539" i="1"/>
  <c r="P2538" i="1" s="1"/>
  <c r="P2540" i="1"/>
  <c r="P2541" i="1"/>
  <c r="P2542" i="1"/>
  <c r="P2543" i="1"/>
  <c r="P2545" i="1"/>
  <c r="P2544" i="1" s="1"/>
  <c r="P2546" i="1"/>
  <c r="P2549" i="1"/>
  <c r="P2548" i="1" s="1"/>
  <c r="P2547" i="1" s="1"/>
  <c r="P2550" i="1"/>
  <c r="P2551" i="1"/>
  <c r="P2553" i="1"/>
  <c r="P2552" i="1" s="1"/>
  <c r="P2554" i="1"/>
  <c r="P2555" i="1"/>
  <c r="P2556" i="1"/>
  <c r="P2559" i="1"/>
  <c r="P2558" i="1" s="1"/>
  <c r="P2557" i="1" s="1"/>
  <c r="P2560" i="1"/>
  <c r="P2561" i="1"/>
  <c r="P2563" i="1"/>
  <c r="P2562" i="1" s="1"/>
  <c r="P2564" i="1"/>
  <c r="P2566" i="1"/>
  <c r="P2565" i="1" s="1"/>
  <c r="P2567" i="1"/>
  <c r="P2570" i="1"/>
  <c r="P2569" i="1" s="1"/>
  <c r="P2568" i="1" s="1"/>
  <c r="P2571" i="1"/>
  <c r="P2572" i="1"/>
  <c r="P2622" i="1"/>
  <c r="P2621" i="1" s="1"/>
  <c r="P2620" i="1" s="1"/>
  <c r="P2619" i="1" s="1"/>
  <c r="P2618" i="1" s="1"/>
  <c r="P2617" i="1" s="1"/>
  <c r="P2616" i="1" s="1"/>
  <c r="P2615" i="1" s="1"/>
  <c r="P2614" i="1" s="1"/>
  <c r="P2613" i="1" s="1"/>
  <c r="P2612" i="1" s="1"/>
  <c r="P2611" i="1" s="1"/>
  <c r="P2610" i="1" s="1"/>
  <c r="P2609" i="1" s="1"/>
  <c r="P2608" i="1" s="1"/>
  <c r="P2607" i="1" s="1"/>
  <c r="P2606" i="1" s="1"/>
  <c r="P2605" i="1" s="1"/>
  <c r="P2604" i="1" s="1"/>
  <c r="P2603" i="1" s="1"/>
  <c r="P2602" i="1" s="1"/>
  <c r="P2601" i="1" s="1"/>
  <c r="P2600" i="1" s="1"/>
  <c r="P2599" i="1" s="1"/>
  <c r="P2598" i="1" s="1"/>
  <c r="P2597" i="1" s="1"/>
  <c r="P2596" i="1" s="1"/>
  <c r="P2595" i="1" s="1"/>
  <c r="P2594" i="1" s="1"/>
  <c r="P2593" i="1" s="1"/>
  <c r="P2592" i="1" s="1"/>
  <c r="P2591" i="1" s="1"/>
  <c r="P2590" i="1" s="1"/>
  <c r="P2589" i="1" s="1"/>
  <c r="P2588" i="1" s="1"/>
  <c r="P2587" i="1" s="1"/>
  <c r="P2586" i="1" s="1"/>
  <c r="P2585" i="1" s="1"/>
  <c r="P2584" i="1" s="1"/>
  <c r="P2583" i="1" s="1"/>
  <c r="P2582" i="1" s="1"/>
  <c r="P2581" i="1" s="1"/>
  <c r="P2580" i="1" s="1"/>
  <c r="P2579" i="1" s="1"/>
  <c r="P2578" i="1" s="1"/>
  <c r="P2577" i="1" s="1"/>
  <c r="P2576" i="1" s="1"/>
  <c r="P2575" i="1" s="1"/>
  <c r="P2574" i="1" s="1"/>
  <c r="P2573" i="1" s="1"/>
  <c r="P2624" i="1"/>
  <c r="P2623" i="1" s="1"/>
  <c r="P2625" i="1"/>
  <c r="P2626" i="1"/>
  <c r="P2627" i="1"/>
  <c r="P2628" i="1"/>
  <c r="P2629" i="1"/>
  <c r="P2630" i="1"/>
  <c r="P2634" i="1"/>
  <c r="P2633" i="1" s="1"/>
  <c r="P2632" i="1" s="1"/>
  <c r="P2631" i="1" s="1"/>
  <c r="P2635" i="1"/>
  <c r="P2636" i="1"/>
  <c r="P2638" i="1"/>
  <c r="P2637" i="1" s="1"/>
  <c r="P2639" i="1"/>
  <c r="P2641" i="1"/>
  <c r="P2640" i="1" s="1"/>
  <c r="P2642" i="1"/>
  <c r="P2643" i="1"/>
  <c r="P2644" i="1"/>
  <c r="P2646" i="1"/>
  <c r="P2645" i="1" s="1"/>
  <c r="P2647" i="1"/>
  <c r="P2649" i="1"/>
  <c r="P2648" i="1" s="1"/>
  <c r="P2650" i="1"/>
  <c r="P2653" i="1"/>
  <c r="P2652" i="1" s="1"/>
  <c r="P2651" i="1" s="1"/>
  <c r="P2654" i="1"/>
  <c r="P2655" i="1"/>
  <c r="P2664" i="1"/>
  <c r="P2663" i="1" s="1"/>
  <c r="P2662" i="1" s="1"/>
  <c r="P2661" i="1" s="1"/>
  <c r="P2660" i="1" s="1"/>
  <c r="P2659" i="1" s="1"/>
  <c r="P2658" i="1" s="1"/>
  <c r="P2657" i="1" s="1"/>
  <c r="P2656" i="1" s="1"/>
  <c r="P2666" i="1"/>
  <c r="P2665" i="1" s="1"/>
  <c r="P2667" i="1"/>
  <c r="P2670" i="1"/>
  <c r="P2669" i="1" s="1"/>
  <c r="P2668" i="1" s="1"/>
  <c r="P2671" i="1"/>
  <c r="P2672" i="1"/>
  <c r="P2674" i="1"/>
  <c r="P2673" i="1" s="1"/>
  <c r="P2675" i="1"/>
  <c r="P2676" i="1"/>
  <c r="P2677" i="1"/>
  <c r="P2680" i="1"/>
  <c r="P2679" i="1" s="1"/>
  <c r="P2678" i="1" s="1"/>
  <c r="P2681" i="1"/>
  <c r="P2682" i="1"/>
  <c r="P2684" i="1"/>
  <c r="P2683" i="1" s="1"/>
  <c r="P2686" i="1"/>
  <c r="P2685" i="1" s="1"/>
  <c r="P2687" i="1"/>
  <c r="P2689" i="1"/>
  <c r="P2688" i="1" s="1"/>
  <c r="P2690" i="1"/>
  <c r="P2691" i="1"/>
  <c r="P2692" i="1"/>
  <c r="P2693" i="1"/>
  <c r="P2694" i="1"/>
  <c r="P2695" i="1"/>
  <c r="P2696" i="1"/>
  <c r="P2699" i="1"/>
  <c r="P2698" i="1" s="1"/>
  <c r="P2697" i="1" s="1"/>
  <c r="P2700" i="1"/>
  <c r="P2701" i="1"/>
  <c r="P2713" i="1"/>
  <c r="P2712" i="1" s="1"/>
  <c r="P2711" i="1" s="1"/>
  <c r="P2710" i="1" s="1"/>
  <c r="P2709" i="1" s="1"/>
  <c r="P2708" i="1" s="1"/>
  <c r="P2707" i="1" s="1"/>
  <c r="P2706" i="1" s="1"/>
  <c r="P2705" i="1" s="1"/>
  <c r="P2704" i="1" s="1"/>
  <c r="P2703" i="1" s="1"/>
  <c r="P2702" i="1" s="1"/>
  <c r="P2715" i="1"/>
  <c r="P2714" i="1" s="1"/>
  <c r="P2716" i="1"/>
  <c r="P2718" i="1"/>
  <c r="P2717" i="1" s="1"/>
  <c r="P2719" i="1"/>
  <c r="P2720" i="1"/>
  <c r="P2721" i="1"/>
  <c r="P2722" i="1"/>
  <c r="P2724" i="1"/>
  <c r="P2723" i="1" s="1"/>
  <c r="P2725" i="1"/>
  <c r="P2727" i="1"/>
  <c r="P2726" i="1" s="1"/>
  <c r="P2728" i="1"/>
  <c r="P2729" i="1"/>
  <c r="P2730" i="1"/>
  <c r="P2744" i="1"/>
  <c r="P2743" i="1" s="1"/>
  <c r="P2742" i="1" s="1"/>
  <c r="P2741" i="1" s="1"/>
  <c r="P2740" i="1" s="1"/>
  <c r="P2739" i="1" s="1"/>
  <c r="P2738" i="1" s="1"/>
  <c r="P2737" i="1" s="1"/>
  <c r="P2736" i="1" s="1"/>
  <c r="P2735" i="1" s="1"/>
  <c r="P2734" i="1" s="1"/>
  <c r="P2733" i="1" s="1"/>
  <c r="P2732" i="1" s="1"/>
  <c r="P2731" i="1" s="1"/>
  <c r="P2746" i="1"/>
  <c r="P2745" i="1" s="1"/>
  <c r="P2747" i="1"/>
  <c r="P2750" i="1"/>
  <c r="P2749" i="1" s="1"/>
  <c r="P2748" i="1" s="1"/>
  <c r="P2751" i="1"/>
  <c r="P2752" i="1"/>
  <c r="P2769" i="1"/>
  <c r="P2768" i="1" s="1"/>
  <c r="P2767" i="1" s="1"/>
  <c r="P2766" i="1" s="1"/>
  <c r="P2765" i="1" s="1"/>
  <c r="P2764" i="1" s="1"/>
  <c r="P2763" i="1" s="1"/>
  <c r="P2762" i="1" s="1"/>
  <c r="P2761" i="1" s="1"/>
  <c r="P2760" i="1" s="1"/>
  <c r="P2759" i="1" s="1"/>
  <c r="P2758" i="1" s="1"/>
  <c r="P2757" i="1" s="1"/>
  <c r="P2756" i="1" s="1"/>
  <c r="P2755" i="1" s="1"/>
  <c r="P2754" i="1" s="1"/>
  <c r="P2753" i="1" s="1"/>
  <c r="P2771" i="1"/>
  <c r="P2770" i="1" s="1"/>
  <c r="P2772" i="1"/>
  <c r="P2775" i="1"/>
  <c r="P2774" i="1" s="1"/>
  <c r="P2773" i="1" s="1"/>
  <c r="P2776" i="1"/>
  <c r="P2777" i="1"/>
  <c r="P2826" i="1"/>
  <c r="P2825" i="1" s="1"/>
  <c r="P2824" i="1" s="1"/>
  <c r="P2823" i="1" s="1"/>
  <c r="P2822" i="1" s="1"/>
  <c r="P2821" i="1" s="1"/>
  <c r="P2820" i="1" s="1"/>
  <c r="P2819" i="1" s="1"/>
  <c r="P2818" i="1" s="1"/>
  <c r="P2817" i="1" s="1"/>
  <c r="P2816" i="1" s="1"/>
  <c r="P2815" i="1" s="1"/>
  <c r="P2814" i="1" s="1"/>
  <c r="P2813" i="1" s="1"/>
  <c r="P2812" i="1" s="1"/>
  <c r="P2811" i="1" s="1"/>
  <c r="P2810" i="1" s="1"/>
  <c r="P2809" i="1" s="1"/>
  <c r="P2808" i="1" s="1"/>
  <c r="P2807" i="1" s="1"/>
  <c r="P2806" i="1" s="1"/>
  <c r="P2805" i="1" s="1"/>
  <c r="P2804" i="1" s="1"/>
  <c r="P2803" i="1" s="1"/>
  <c r="P2802" i="1" s="1"/>
  <c r="P2801" i="1" s="1"/>
  <c r="P2800" i="1" s="1"/>
  <c r="P2799" i="1" s="1"/>
  <c r="P2798" i="1" s="1"/>
  <c r="P2797" i="1" s="1"/>
  <c r="P2796" i="1" s="1"/>
  <c r="P2795" i="1" s="1"/>
  <c r="P2794" i="1" s="1"/>
  <c r="P2793" i="1" s="1"/>
  <c r="P2792" i="1" s="1"/>
  <c r="P2791" i="1" s="1"/>
  <c r="P2790" i="1" s="1"/>
  <c r="P2789" i="1" s="1"/>
  <c r="P2788" i="1" s="1"/>
  <c r="P2787" i="1" s="1"/>
  <c r="P2786" i="1" s="1"/>
  <c r="P2785" i="1" s="1"/>
  <c r="P2784" i="1" s="1"/>
  <c r="P2783" i="1" s="1"/>
  <c r="P2782" i="1" s="1"/>
  <c r="P2781" i="1" s="1"/>
  <c r="P2780" i="1" s="1"/>
  <c r="P2779" i="1" s="1"/>
  <c r="P2778" i="1" s="1"/>
  <c r="P2827" i="1"/>
  <c r="P2828" i="1"/>
  <c r="P2829" i="1"/>
  <c r="P2831" i="1"/>
  <c r="P2830" i="1" s="1"/>
  <c r="P2832" i="1"/>
  <c r="P2833" i="1"/>
  <c r="P2834" i="1"/>
  <c r="P2835" i="1"/>
  <c r="P2837" i="1"/>
  <c r="P2836" i="1" s="1"/>
  <c r="P2838" i="1"/>
  <c r="P2839" i="1"/>
  <c r="P2840" i="1"/>
  <c r="P2841" i="1"/>
  <c r="P2842" i="1"/>
  <c r="P2843" i="1"/>
  <c r="P2900" i="1"/>
  <c r="P2899" i="1" s="1"/>
  <c r="P2898" i="1" s="1"/>
  <c r="P2897" i="1" s="1"/>
  <c r="P2896" i="1" s="1"/>
  <c r="P2895" i="1" s="1"/>
  <c r="P2894" i="1" s="1"/>
  <c r="P2893" i="1" s="1"/>
  <c r="P2892" i="1" s="1"/>
  <c r="P2891" i="1" s="1"/>
  <c r="P2890" i="1" s="1"/>
  <c r="P2889" i="1" s="1"/>
  <c r="P2888" i="1" s="1"/>
  <c r="P2887" i="1" s="1"/>
  <c r="P2886" i="1" s="1"/>
  <c r="P2885" i="1" s="1"/>
  <c r="P2884" i="1" s="1"/>
  <c r="P2883" i="1" s="1"/>
  <c r="P2882" i="1" s="1"/>
  <c r="P2881" i="1" s="1"/>
  <c r="P2880" i="1" s="1"/>
  <c r="P2879" i="1" s="1"/>
  <c r="P2878" i="1" s="1"/>
  <c r="P2877" i="1" s="1"/>
  <c r="P2876" i="1" s="1"/>
  <c r="P2875" i="1" s="1"/>
  <c r="P2874" i="1" s="1"/>
  <c r="P2873" i="1" s="1"/>
  <c r="P2872" i="1" s="1"/>
  <c r="P2871" i="1" s="1"/>
  <c r="P2870" i="1" s="1"/>
  <c r="P2869" i="1" s="1"/>
  <c r="P2868" i="1" s="1"/>
  <c r="P2867" i="1" s="1"/>
  <c r="P2866" i="1" s="1"/>
  <c r="P2865" i="1" s="1"/>
  <c r="P2864" i="1" s="1"/>
  <c r="P2863" i="1" s="1"/>
  <c r="P2862" i="1" s="1"/>
  <c r="P2861" i="1" s="1"/>
  <c r="P2860" i="1" s="1"/>
  <c r="P2859" i="1" s="1"/>
  <c r="P2858" i="1" s="1"/>
  <c r="P2857" i="1" s="1"/>
  <c r="P2856" i="1" s="1"/>
  <c r="P2855" i="1" s="1"/>
  <c r="P2854" i="1" s="1"/>
  <c r="P2853" i="1" s="1"/>
  <c r="P2852" i="1" s="1"/>
  <c r="P2851" i="1" s="1"/>
  <c r="P2850" i="1" s="1"/>
  <c r="P2849" i="1" s="1"/>
  <c r="P2848" i="1" s="1"/>
  <c r="P2847" i="1" s="1"/>
  <c r="P2846" i="1" s="1"/>
  <c r="P2845" i="1" s="1"/>
  <c r="P2844" i="1" s="1"/>
  <c r="P2902" i="1"/>
  <c r="P2901" i="1" s="1"/>
  <c r="P2903" i="1"/>
  <c r="P2906" i="1"/>
  <c r="P2905" i="1" s="1"/>
  <c r="P2904" i="1" s="1"/>
  <c r="P2907" i="1"/>
  <c r="P2908" i="1"/>
  <c r="P2938" i="1"/>
  <c r="P2937" i="1" s="1"/>
  <c r="P2936" i="1" s="1"/>
  <c r="P2935" i="1" s="1"/>
  <c r="P2934" i="1" s="1"/>
  <c r="P2933" i="1" s="1"/>
  <c r="P2932" i="1" s="1"/>
  <c r="P2931" i="1" s="1"/>
  <c r="P2930" i="1" s="1"/>
  <c r="P2929" i="1" s="1"/>
  <c r="P2928" i="1" s="1"/>
  <c r="P2927" i="1" s="1"/>
  <c r="P2926" i="1" s="1"/>
  <c r="P2925" i="1" s="1"/>
  <c r="P2924" i="1" s="1"/>
  <c r="P2923" i="1" s="1"/>
  <c r="P2922" i="1" s="1"/>
  <c r="P2921" i="1" s="1"/>
  <c r="P2920" i="1" s="1"/>
  <c r="P2919" i="1" s="1"/>
  <c r="P2918" i="1" s="1"/>
  <c r="P2917" i="1" s="1"/>
  <c r="P2916" i="1" s="1"/>
  <c r="P2915" i="1" s="1"/>
  <c r="P2914" i="1" s="1"/>
  <c r="P2913" i="1" s="1"/>
  <c r="P2912" i="1" s="1"/>
  <c r="P2911" i="1" s="1"/>
  <c r="P2910" i="1" s="1"/>
  <c r="P2909" i="1" s="1"/>
  <c r="P2939" i="1"/>
  <c r="P2941" i="1"/>
  <c r="P2940" i="1" s="1"/>
  <c r="P2942" i="1"/>
  <c r="P2945" i="1"/>
  <c r="P2944" i="1" s="1"/>
  <c r="P2943" i="1" s="1"/>
  <c r="P2946" i="1"/>
  <c r="P2947" i="1"/>
  <c r="P2955" i="1"/>
  <c r="P2954" i="1" s="1"/>
  <c r="P2953" i="1" s="1"/>
  <c r="P2952" i="1" s="1"/>
  <c r="P2951" i="1" s="1"/>
  <c r="P2950" i="1" s="1"/>
  <c r="P2949" i="1" s="1"/>
  <c r="P2948" i="1" s="1"/>
  <c r="P2956" i="1"/>
  <c r="P2958" i="1"/>
  <c r="P2957" i="1" s="1"/>
  <c r="P2959" i="1"/>
  <c r="P2962" i="1"/>
  <c r="P2961" i="1" s="1"/>
  <c r="P2960" i="1" s="1"/>
  <c r="P2963" i="1"/>
  <c r="P2964" i="1"/>
  <c r="P2967" i="1"/>
  <c r="P2966" i="1" s="1"/>
  <c r="P2965" i="1" s="1"/>
  <c r="P2969" i="1"/>
  <c r="P2968" i="1" s="1"/>
  <c r="P2970" i="1"/>
  <c r="P2973" i="1"/>
  <c r="P2972" i="1" s="1"/>
  <c r="P2971" i="1" s="1"/>
  <c r="P2974" i="1"/>
  <c r="P2975" i="1"/>
  <c r="P2977" i="1"/>
  <c r="P2976" i="1" s="1"/>
  <c r="P2978" i="1"/>
  <c r="P2979" i="1"/>
  <c r="P2980" i="1"/>
  <c r="P2981" i="1"/>
  <c r="P2984" i="1"/>
  <c r="P2983" i="1" s="1"/>
  <c r="P2982" i="1" s="1"/>
  <c r="P2985" i="1"/>
  <c r="P2986" i="1"/>
  <c r="P2989" i="1"/>
  <c r="P2988" i="1" s="1"/>
  <c r="P2987" i="1" s="1"/>
  <c r="P2991" i="1"/>
  <c r="P2990" i="1" s="1"/>
  <c r="P2992" i="1"/>
  <c r="P2994" i="1"/>
  <c r="P2993" i="1" s="1"/>
  <c r="P2995" i="1"/>
  <c r="P2996" i="1"/>
  <c r="P2997" i="1"/>
  <c r="P3001" i="1"/>
  <c r="P3000" i="1" s="1"/>
  <c r="P2999" i="1" s="1"/>
  <c r="P2998" i="1" s="1"/>
  <c r="O26" i="1"/>
  <c r="O27" i="1" s="1"/>
  <c r="O28" i="1"/>
  <c r="O29" i="1"/>
  <c r="O30" i="1"/>
  <c r="O31" i="1"/>
  <c r="O32" i="1"/>
  <c r="O33" i="1"/>
  <c r="O34" i="1"/>
  <c r="O35" i="1"/>
  <c r="O36" i="1"/>
  <c r="O37" i="1" s="1"/>
  <c r="O38" i="1" s="1"/>
  <c r="O39" i="1" s="1"/>
  <c r="O40" i="1" s="1"/>
  <c r="O41" i="1"/>
  <c r="O42" i="1"/>
  <c r="O43" i="1"/>
  <c r="O44" i="1"/>
  <c r="O45" i="1"/>
  <c r="O46" i="1"/>
  <c r="O47" i="1"/>
  <c r="O48" i="1"/>
  <c r="O49" i="1"/>
  <c r="O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/>
  <c r="O102" i="1"/>
  <c r="O103" i="1"/>
  <c r="O104" i="1"/>
  <c r="O105" i="1"/>
  <c r="O106" i="1"/>
  <c r="O107" i="1"/>
  <c r="O108" i="1"/>
  <c r="O109" i="1"/>
  <c r="O110" i="1" s="1"/>
  <c r="O111" i="1" s="1"/>
  <c r="O112" i="1" s="1"/>
  <c r="O113" i="1"/>
  <c r="O114" i="1"/>
  <c r="O115" i="1"/>
  <c r="O116" i="1"/>
  <c r="O117" i="1"/>
  <c r="O118" i="1"/>
  <c r="O119" i="1"/>
  <c r="O120" i="1"/>
  <c r="O121" i="1"/>
  <c r="O122" i="1" s="1"/>
  <c r="O123" i="1"/>
  <c r="O124" i="1"/>
  <c r="O125" i="1"/>
  <c r="O126" i="1"/>
  <c r="O127" i="1"/>
  <c r="O128" i="1"/>
  <c r="O129" i="1"/>
  <c r="O130" i="1"/>
  <c r="O131" i="1"/>
  <c r="O132" i="1" s="1"/>
  <c r="O133" i="1" s="1"/>
  <c r="O134" i="1" s="1"/>
  <c r="O135" i="1" s="1"/>
  <c r="O136" i="1" s="1"/>
  <c r="O137" i="1" s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/>
  <c r="O360" i="1"/>
  <c r="O361" i="1"/>
  <c r="O362" i="1"/>
  <c r="O363" i="1"/>
  <c r="O364" i="1"/>
  <c r="O365" i="1"/>
  <c r="O366" i="1"/>
  <c r="O367" i="1"/>
  <c r="O368" i="1" s="1"/>
  <c r="O369" i="1"/>
  <c r="O370" i="1"/>
  <c r="O371" i="1"/>
  <c r="O372" i="1"/>
  <c r="O373" i="1"/>
  <c r="O374" i="1"/>
  <c r="O375" i="1"/>
  <c r="O376" i="1"/>
  <c r="O377" i="1"/>
  <c r="O378" i="1" s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/>
  <c r="O432" i="1"/>
  <c r="O433" i="1"/>
  <c r="O434" i="1"/>
  <c r="O435" i="1"/>
  <c r="O436" i="1"/>
  <c r="O437" i="1"/>
  <c r="O438" i="1"/>
  <c r="O439" i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/>
  <c r="O453" i="1"/>
  <c r="O454" i="1"/>
  <c r="O455" i="1"/>
  <c r="O456" i="1"/>
  <c r="O457" i="1"/>
  <c r="O458" i="1"/>
  <c r="O459" i="1"/>
  <c r="O460" i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/>
  <c r="O628" i="1"/>
  <c r="O629" i="1"/>
  <c r="O630" i="1"/>
  <c r="O631" i="1"/>
  <c r="O632" i="1"/>
  <c r="O633" i="1"/>
  <c r="O634" i="1"/>
  <c r="O635" i="1"/>
  <c r="O636" i="1" s="1"/>
  <c r="O637" i="1" s="1"/>
  <c r="O638" i="1" s="1"/>
  <c r="O639" i="1" s="1"/>
  <c r="O640" i="1"/>
  <c r="O641" i="1"/>
  <c r="O642" i="1"/>
  <c r="O643" i="1"/>
  <c r="O644" i="1"/>
  <c r="O645" i="1"/>
  <c r="O646" i="1"/>
  <c r="O647" i="1"/>
  <c r="O648" i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/>
  <c r="O661" i="1"/>
  <c r="O662" i="1"/>
  <c r="O663" i="1"/>
  <c r="O664" i="1"/>
  <c r="O665" i="1"/>
  <c r="O666" i="1"/>
  <c r="O667" i="1"/>
  <c r="O668" i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/>
  <c r="O683" i="1"/>
  <c r="O684" i="1"/>
  <c r="O685" i="1"/>
  <c r="O686" i="1"/>
  <c r="O687" i="1"/>
  <c r="O688" i="1"/>
  <c r="O689" i="1"/>
  <c r="O690" i="1"/>
  <c r="O691" i="1" s="1"/>
  <c r="O692" i="1" s="1"/>
  <c r="O693" i="1" s="1"/>
  <c r="O694" i="1"/>
  <c r="O695" i="1"/>
  <c r="O696" i="1"/>
  <c r="O697" i="1"/>
  <c r="O698" i="1"/>
  <c r="O699" i="1"/>
  <c r="O700" i="1"/>
  <c r="O701" i="1"/>
  <c r="O702" i="1"/>
  <c r="O703" i="1" s="1"/>
  <c r="O704" i="1" s="1"/>
  <c r="O705" i="1"/>
  <c r="O706" i="1"/>
  <c r="O707" i="1"/>
  <c r="O708" i="1"/>
  <c r="O709" i="1"/>
  <c r="O710" i="1"/>
  <c r="O711" i="1"/>
  <c r="O712" i="1"/>
  <c r="O713" i="1"/>
  <c r="O714" i="1" s="1"/>
  <c r="O715" i="1" s="1"/>
  <c r="O716" i="1" s="1"/>
  <c r="O717" i="1" s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/>
  <c r="O792" i="1"/>
  <c r="O793" i="1"/>
  <c r="O794" i="1"/>
  <c r="O795" i="1"/>
  <c r="O796" i="1"/>
  <c r="O797" i="1"/>
  <c r="O798" i="1"/>
  <c r="O799" i="1"/>
  <c r="O800" i="1" s="1"/>
  <c r="O801" i="1" s="1"/>
  <c r="O802" i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/>
  <c r="O846" i="1"/>
  <c r="O847" i="1"/>
  <c r="O848" i="1"/>
  <c r="O849" i="1"/>
  <c r="O850" i="1"/>
  <c r="O851" i="1"/>
  <c r="O852" i="1"/>
  <c r="O853" i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 s="1"/>
  <c r="O912" i="1"/>
  <c r="O913" i="1"/>
  <c r="O914" i="1"/>
  <c r="O915" i="1"/>
  <c r="O916" i="1"/>
  <c r="O917" i="1"/>
  <c r="O918" i="1"/>
  <c r="O919" i="1"/>
  <c r="O920" i="1"/>
  <c r="O921" i="1" s="1"/>
  <c r="O922" i="1"/>
  <c r="O923" i="1" s="1"/>
  <c r="O924" i="1"/>
  <c r="O925" i="1"/>
  <c r="O926" i="1"/>
  <c r="O927" i="1"/>
  <c r="O928" i="1"/>
  <c r="O929" i="1"/>
  <c r="O930" i="1"/>
  <c r="O931" i="1"/>
  <c r="O932" i="1"/>
  <c r="O933" i="1" s="1"/>
  <c r="O934" i="1" s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 s="1"/>
  <c r="O963" i="1"/>
  <c r="O964" i="1"/>
  <c r="O965" i="1"/>
  <c r="O966" i="1"/>
  <c r="O967" i="1"/>
  <c r="O968" i="1"/>
  <c r="O969" i="1"/>
  <c r="O970" i="1"/>
  <c r="O971" i="1"/>
  <c r="O972" i="1" s="1"/>
  <c r="O973" i="1" s="1"/>
  <c r="O974" i="1" s="1"/>
  <c r="O975" i="1"/>
  <c r="O976" i="1"/>
  <c r="O977" i="1"/>
  <c r="O978" i="1"/>
  <c r="O979" i="1"/>
  <c r="O980" i="1"/>
  <c r="O981" i="1"/>
  <c r="O982" i="1"/>
  <c r="O983" i="1"/>
  <c r="O984" i="1" s="1"/>
  <c r="O985" i="1"/>
  <c r="O986" i="1"/>
  <c r="O987" i="1"/>
  <c r="O988" i="1"/>
  <c r="O989" i="1"/>
  <c r="O990" i="1"/>
  <c r="O991" i="1"/>
  <c r="O992" i="1"/>
  <c r="O993" i="1"/>
  <c r="O994" i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/>
  <c r="O1006" i="1"/>
  <c r="O1007" i="1"/>
  <c r="O1008" i="1"/>
  <c r="O1009" i="1"/>
  <c r="O1010" i="1"/>
  <c r="O1011" i="1"/>
  <c r="O1012" i="1"/>
  <c r="O1013" i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 s="1"/>
  <c r="O1110" i="1"/>
  <c r="O1111" i="1"/>
  <c r="O1112" i="1"/>
  <c r="O1113" i="1"/>
  <c r="O1114" i="1"/>
  <c r="O1115" i="1"/>
  <c r="O1116" i="1"/>
  <c r="O1117" i="1"/>
  <c r="O1118" i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 s="1"/>
  <c r="O1147" i="1"/>
  <c r="O1148" i="1"/>
  <c r="O1149" i="1"/>
  <c r="O1150" i="1"/>
  <c r="O1151" i="1"/>
  <c r="O1152" i="1"/>
  <c r="O1153" i="1"/>
  <c r="O1154" i="1"/>
  <c r="O1155" i="1"/>
  <c r="O1156" i="1" s="1"/>
  <c r="O1157" i="1" s="1"/>
  <c r="O1158" i="1" s="1"/>
  <c r="O1159" i="1" s="1"/>
  <c r="O1160" i="1"/>
  <c r="O1161" i="1"/>
  <c r="O1162" i="1"/>
  <c r="O1163" i="1"/>
  <c r="O1164" i="1"/>
  <c r="O1165" i="1"/>
  <c r="O1166" i="1"/>
  <c r="O1167" i="1"/>
  <c r="O1168" i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/>
  <c r="O1187" i="1"/>
  <c r="O1188" i="1"/>
  <c r="O1189" i="1"/>
  <c r="O1190" i="1"/>
  <c r="O1191" i="1"/>
  <c r="O1192" i="1"/>
  <c r="O1193" i="1"/>
  <c r="O1194" i="1"/>
  <c r="O1195" i="1" s="1"/>
  <c r="O1196" i="1" s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/>
  <c r="O1250" i="1"/>
  <c r="O1251" i="1"/>
  <c r="O1252" i="1"/>
  <c r="O1253" i="1"/>
  <c r="O1254" i="1"/>
  <c r="O1255" i="1"/>
  <c r="O1256" i="1"/>
  <c r="O1257" i="1"/>
  <c r="O1258" i="1" s="1"/>
  <c r="O1259" i="1" s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 s="1"/>
  <c r="O1306" i="1" s="1"/>
  <c r="O1307" i="1" s="1"/>
  <c r="O1308" i="1" s="1"/>
  <c r="O1309" i="1"/>
  <c r="O1310" i="1"/>
  <c r="O1311" i="1"/>
  <c r="O1312" i="1"/>
  <c r="O1313" i="1"/>
  <c r="O1314" i="1"/>
  <c r="O1315" i="1"/>
  <c r="O1316" i="1"/>
  <c r="O1317" i="1"/>
  <c r="O1318" i="1" s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 s="1"/>
  <c r="O1338" i="1" s="1"/>
  <c r="O1339" i="1" s="1"/>
  <c r="O1340" i="1" s="1"/>
  <c r="O1341" i="1" s="1"/>
  <c r="O1342" i="1"/>
  <c r="O1343" i="1"/>
  <c r="O1344" i="1"/>
  <c r="O1345" i="1"/>
  <c r="O1346" i="1"/>
  <c r="O1347" i="1"/>
  <c r="O1348" i="1"/>
  <c r="O1349" i="1"/>
  <c r="O1350" i="1"/>
  <c r="O1351" i="1" s="1"/>
  <c r="O1352" i="1"/>
  <c r="O1353" i="1"/>
  <c r="O1354" i="1"/>
  <c r="O1355" i="1"/>
  <c r="O1356" i="1"/>
  <c r="O1357" i="1"/>
  <c r="O1358" i="1"/>
  <c r="O1359" i="1"/>
  <c r="O1360" i="1"/>
  <c r="O1361" i="1" s="1"/>
  <c r="O1362" i="1" s="1"/>
  <c r="O1363" i="1" s="1"/>
  <c r="O1364" i="1" s="1"/>
  <c r="O1365" i="1" s="1"/>
  <c r="O1366" i="1" s="1"/>
  <c r="O1367" i="1" s="1"/>
  <c r="O1368" i="1"/>
  <c r="O1369" i="1"/>
  <c r="O1370" i="1"/>
  <c r="O1371" i="1"/>
  <c r="O1372" i="1"/>
  <c r="O1373" i="1"/>
  <c r="O1374" i="1"/>
  <c r="O1375" i="1"/>
  <c r="O1376" i="1"/>
  <c r="O1377" i="1" s="1"/>
  <c r="O1378" i="1"/>
  <c r="O1379" i="1"/>
  <c r="O1380" i="1"/>
  <c r="O1381" i="1"/>
  <c r="O1382" i="1"/>
  <c r="O1383" i="1"/>
  <c r="O1384" i="1"/>
  <c r="O1385" i="1"/>
  <c r="O1386" i="1"/>
  <c r="O1387" i="1" s="1"/>
  <c r="O1388" i="1" s="1"/>
  <c r="O1389" i="1"/>
  <c r="O1390" i="1"/>
  <c r="O1391" i="1"/>
  <c r="O1392" i="1"/>
  <c r="O1393" i="1"/>
  <c r="O1394" i="1"/>
  <c r="O1395" i="1"/>
  <c r="O1396" i="1"/>
  <c r="O1397" i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/>
  <c r="O1438" i="1"/>
  <c r="O1439" i="1"/>
  <c r="O1440" i="1"/>
  <c r="O1441" i="1"/>
  <c r="O1442" i="1"/>
  <c r="O1443" i="1"/>
  <c r="O1444" i="1"/>
  <c r="O1445" i="1"/>
  <c r="O1446" i="1" s="1"/>
  <c r="O1447" i="1" s="1"/>
  <c r="O1448" i="1" s="1"/>
  <c r="O1449" i="1" s="1"/>
  <c r="O1450" i="1"/>
  <c r="O1451" i="1"/>
  <c r="O1452" i="1"/>
  <c r="O1453" i="1"/>
  <c r="O1454" i="1"/>
  <c r="O1455" i="1"/>
  <c r="O1456" i="1"/>
  <c r="O1457" i="1"/>
  <c r="O1458" i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/>
  <c r="O1469" i="1"/>
  <c r="O1470" i="1"/>
  <c r="O1471" i="1"/>
  <c r="O1472" i="1"/>
  <c r="O1473" i="1"/>
  <c r="O1474" i="1"/>
  <c r="O1475" i="1"/>
  <c r="O1476" i="1"/>
  <c r="O1477" i="1" s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/>
  <c r="O1561" i="1"/>
  <c r="O1562" i="1"/>
  <c r="O1563" i="1"/>
  <c r="O1564" i="1"/>
  <c r="O1565" i="1"/>
  <c r="O1566" i="1"/>
  <c r="O1567" i="1"/>
  <c r="O1568" i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/>
  <c r="O1605" i="1"/>
  <c r="O1606" i="1"/>
  <c r="O1607" i="1"/>
  <c r="O1608" i="1"/>
  <c r="O1609" i="1"/>
  <c r="O1610" i="1"/>
  <c r="O1611" i="1"/>
  <c r="O1612" i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/>
  <c r="O1675" i="1"/>
  <c r="O1676" i="1"/>
  <c r="O1677" i="1"/>
  <c r="O1678" i="1"/>
  <c r="O1679" i="1"/>
  <c r="O1680" i="1"/>
  <c r="O1681" i="1"/>
  <c r="O1682" i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/>
  <c r="O1811" i="1"/>
  <c r="O1812" i="1"/>
  <c r="O1813" i="1"/>
  <c r="O1814" i="1"/>
  <c r="O1815" i="1"/>
  <c r="O1816" i="1"/>
  <c r="O1817" i="1"/>
  <c r="O1818" i="1"/>
  <c r="O1819" i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/>
  <c r="O1854" i="1"/>
  <c r="O1855" i="1"/>
  <c r="O1856" i="1"/>
  <c r="O1857" i="1"/>
  <c r="O1858" i="1"/>
  <c r="O1859" i="1"/>
  <c r="O1860" i="1"/>
  <c r="O1861" i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/>
  <c r="O1911" i="1"/>
  <c r="O1912" i="1"/>
  <c r="O1913" i="1"/>
  <c r="O1914" i="1"/>
  <c r="O1915" i="1"/>
  <c r="O1916" i="1"/>
  <c r="O1917" i="1"/>
  <c r="O1918" i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/>
  <c r="O2028" i="1"/>
  <c r="O2029" i="1"/>
  <c r="O2030" i="1"/>
  <c r="O2031" i="1"/>
  <c r="O2032" i="1"/>
  <c r="O2033" i="1"/>
  <c r="O2034" i="1"/>
  <c r="O2035" i="1"/>
  <c r="O2036" i="1" s="1"/>
  <c r="O2037" i="1" s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/>
  <c r="O2092" i="1"/>
  <c r="O2093" i="1"/>
  <c r="O2094" i="1"/>
  <c r="O2095" i="1"/>
  <c r="O2096" i="1"/>
  <c r="O2097" i="1"/>
  <c r="O2098" i="1"/>
  <c r="O2099" i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/>
  <c r="O2129" i="1"/>
  <c r="O2130" i="1"/>
  <c r="O2131" i="1"/>
  <c r="O2132" i="1"/>
  <c r="O2133" i="1"/>
  <c r="O2134" i="1"/>
  <c r="O2135" i="1"/>
  <c r="O2136" i="1"/>
  <c r="O2137" i="1" s="1"/>
  <c r="O2138" i="1" s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 s="1"/>
  <c r="O2167" i="1" s="1"/>
  <c r="O2168" i="1" s="1"/>
  <c r="O2169" i="1" s="1"/>
  <c r="O2170" i="1" s="1"/>
  <c r="O2171" i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/>
  <c r="O2222" i="1"/>
  <c r="O2223" i="1"/>
  <c r="O2224" i="1"/>
  <c r="O2225" i="1"/>
  <c r="O2226" i="1"/>
  <c r="O2227" i="1"/>
  <c r="O2228" i="1"/>
  <c r="O2229" i="1"/>
  <c r="O2230" i="1" s="1"/>
  <c r="O2231" i="1" s="1"/>
  <c r="O2232" i="1" s="1"/>
  <c r="O2233" i="1" s="1"/>
  <c r="O2234" i="1"/>
  <c r="O2235" i="1"/>
  <c r="O2236" i="1"/>
  <c r="O2237" i="1"/>
  <c r="O2238" i="1"/>
  <c r="O2239" i="1"/>
  <c r="O2240" i="1"/>
  <c r="O2241" i="1"/>
  <c r="O2242" i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/>
  <c r="O2328" i="1"/>
  <c r="O2329" i="1"/>
  <c r="O2330" i="1"/>
  <c r="O2331" i="1"/>
  <c r="O2332" i="1"/>
  <c r="O2333" i="1"/>
  <c r="O2334" i="1"/>
  <c r="O2335" i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 s="1"/>
  <c r="O2554" i="1"/>
  <c r="O2555" i="1"/>
  <c r="O2556" i="1"/>
  <c r="O2557" i="1"/>
  <c r="O2558" i="1"/>
  <c r="O2559" i="1"/>
  <c r="O2560" i="1"/>
  <c r="O2561" i="1"/>
  <c r="O2562" i="1"/>
  <c r="O2563" i="1" s="1"/>
  <c r="O2564" i="1" s="1"/>
  <c r="O2565" i="1"/>
  <c r="O2566" i="1"/>
  <c r="O2567" i="1"/>
  <c r="O2568" i="1"/>
  <c r="O2569" i="1"/>
  <c r="O2570" i="1"/>
  <c r="O2571" i="1"/>
  <c r="O2572" i="1"/>
  <c r="O2573" i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/>
  <c r="O2624" i="1"/>
  <c r="O2625" i="1"/>
  <c r="O2626" i="1"/>
  <c r="O2627" i="1"/>
  <c r="O2628" i="1"/>
  <c r="O2629" i="1"/>
  <c r="O2630" i="1"/>
  <c r="O2631" i="1"/>
  <c r="O2632" i="1" s="1"/>
  <c r="O2633" i="1" s="1"/>
  <c r="O2634" i="1" s="1"/>
  <c r="O2635" i="1" s="1"/>
  <c r="O2636" i="1" s="1"/>
  <c r="O2637" i="1"/>
  <c r="O2638" i="1"/>
  <c r="O2639" i="1"/>
  <c r="O2640" i="1"/>
  <c r="O2641" i="1"/>
  <c r="O2642" i="1"/>
  <c r="O2643" i="1"/>
  <c r="O2644" i="1"/>
  <c r="O2645" i="1"/>
  <c r="O2646" i="1" s="1"/>
  <c r="O2647" i="1" s="1"/>
  <c r="O2648" i="1"/>
  <c r="O2649" i="1"/>
  <c r="O2650" i="1"/>
  <c r="O2651" i="1"/>
  <c r="O2652" i="1"/>
  <c r="O2653" i="1"/>
  <c r="O2654" i="1"/>
  <c r="O2655" i="1"/>
  <c r="O2656" i="1"/>
  <c r="O2657" i="1" s="1"/>
  <c r="O2658" i="1" s="1"/>
  <c r="O2659" i="1" s="1"/>
  <c r="O2660" i="1" s="1"/>
  <c r="O2661" i="1" s="1"/>
  <c r="O2662" i="1" s="1"/>
  <c r="O2663" i="1" s="1"/>
  <c r="O2664" i="1" s="1"/>
  <c r="O2665" i="1"/>
  <c r="O2666" i="1"/>
  <c r="O2667" i="1"/>
  <c r="O2668" i="1"/>
  <c r="O2669" i="1"/>
  <c r="O2670" i="1"/>
  <c r="O2671" i="1"/>
  <c r="O2672" i="1"/>
  <c r="O2673" i="1"/>
  <c r="O2674" i="1" s="1"/>
  <c r="O2675" i="1"/>
  <c r="O2676" i="1"/>
  <c r="O2677" i="1"/>
  <c r="O2678" i="1"/>
  <c r="O2679" i="1"/>
  <c r="O2680" i="1"/>
  <c r="O2681" i="1"/>
  <c r="O2682" i="1"/>
  <c r="O2683" i="1"/>
  <c r="O2684" i="1" s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/>
  <c r="O2746" i="1"/>
  <c r="O2747" i="1"/>
  <c r="O2748" i="1"/>
  <c r="O2749" i="1"/>
  <c r="O2750" i="1"/>
  <c r="O2751" i="1"/>
  <c r="O2752" i="1"/>
  <c r="O2753" i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/>
  <c r="O2771" i="1"/>
  <c r="O2772" i="1"/>
  <c r="O2773" i="1"/>
  <c r="O2774" i="1"/>
  <c r="O2775" i="1"/>
  <c r="O2776" i="1"/>
  <c r="O2777" i="1"/>
  <c r="O2778" i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/>
  <c r="O2902" i="1"/>
  <c r="O2903" i="1"/>
  <c r="O2904" i="1"/>
  <c r="O2905" i="1"/>
  <c r="O2906" i="1"/>
  <c r="O2907" i="1"/>
  <c r="O2908" i="1"/>
  <c r="O2909" i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/>
  <c r="O2941" i="1"/>
  <c r="O2942" i="1"/>
  <c r="O2943" i="1"/>
  <c r="O2944" i="1"/>
  <c r="O2945" i="1"/>
  <c r="O2946" i="1"/>
  <c r="O2947" i="1"/>
  <c r="O2948" i="1"/>
  <c r="O2949" i="1" s="1"/>
  <c r="O2950" i="1" s="1"/>
  <c r="O2951" i="1" s="1"/>
  <c r="O2952" i="1" s="1"/>
  <c r="O2953" i="1" s="1"/>
  <c r="O2954" i="1" s="1"/>
  <c r="O2955" i="1" s="1"/>
  <c r="O2956" i="1" s="1"/>
  <c r="O2957" i="1"/>
  <c r="O2958" i="1"/>
  <c r="O2959" i="1"/>
  <c r="O2960" i="1"/>
  <c r="O2961" i="1"/>
  <c r="O2962" i="1"/>
  <c r="O2963" i="1"/>
  <c r="O2964" i="1"/>
  <c r="O2965" i="1"/>
  <c r="O2966" i="1" s="1"/>
  <c r="O2967" i="1" s="1"/>
  <c r="O2968" i="1"/>
  <c r="O2969" i="1"/>
  <c r="O2970" i="1"/>
  <c r="O2971" i="1"/>
  <c r="O2972" i="1"/>
  <c r="O2973" i="1"/>
  <c r="O2974" i="1"/>
  <c r="O2975" i="1"/>
  <c r="O2976" i="1"/>
  <c r="O2977" i="1" s="1"/>
  <c r="O2978" i="1" s="1"/>
  <c r="O2979" i="1"/>
  <c r="O2980" i="1"/>
  <c r="O2981" i="1"/>
  <c r="O2982" i="1"/>
  <c r="O2983" i="1"/>
  <c r="O2984" i="1"/>
  <c r="O2985" i="1"/>
  <c r="O2986" i="1"/>
  <c r="O2987" i="1"/>
  <c r="O2988" i="1" s="1"/>
  <c r="O2989" i="1" s="1"/>
  <c r="O2990" i="1"/>
  <c r="O2991" i="1"/>
  <c r="O2992" i="1"/>
  <c r="O2993" i="1"/>
  <c r="O2994" i="1"/>
  <c r="O2995" i="1"/>
  <c r="O2996" i="1"/>
  <c r="O2997" i="1"/>
  <c r="O2998" i="1"/>
  <c r="O2999" i="1" s="1"/>
  <c r="O3000" i="1" s="1"/>
  <c r="O3001" i="1" s="1"/>
  <c r="O3002" i="1"/>
  <c r="O3003" i="1"/>
  <c r="O3004" i="1"/>
  <c r="N26" i="1"/>
  <c r="N27" i="1" s="1"/>
  <c r="N28" i="1"/>
  <c r="N29" i="1"/>
  <c r="N30" i="1"/>
  <c r="N31" i="1"/>
  <c r="N32" i="1"/>
  <c r="N33" i="1"/>
  <c r="N34" i="1"/>
  <c r="N35" i="1"/>
  <c r="N36" i="1"/>
  <c r="N37" i="1" s="1"/>
  <c r="N38" i="1" s="1"/>
  <c r="N39" i="1" s="1"/>
  <c r="N40" i="1" s="1"/>
  <c r="N41" i="1"/>
  <c r="N42" i="1"/>
  <c r="N43" i="1"/>
  <c r="N44" i="1"/>
  <c r="N45" i="1"/>
  <c r="N46" i="1"/>
  <c r="N47" i="1"/>
  <c r="N48" i="1"/>
  <c r="N49" i="1"/>
  <c r="N50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/>
  <c r="N102" i="1"/>
  <c r="N103" i="1"/>
  <c r="N104" i="1"/>
  <c r="N105" i="1"/>
  <c r="N106" i="1"/>
  <c r="N107" i="1"/>
  <c r="N108" i="1"/>
  <c r="N109" i="1"/>
  <c r="N110" i="1" s="1"/>
  <c r="N111" i="1" s="1"/>
  <c r="N112" i="1" s="1"/>
  <c r="N113" i="1"/>
  <c r="N114" i="1"/>
  <c r="N115" i="1"/>
  <c r="N116" i="1"/>
  <c r="N117" i="1"/>
  <c r="N118" i="1"/>
  <c r="N119" i="1"/>
  <c r="N120" i="1"/>
  <c r="N121" i="1"/>
  <c r="N122" i="1" s="1"/>
  <c r="N123" i="1"/>
  <c r="N124" i="1"/>
  <c r="N125" i="1"/>
  <c r="N126" i="1"/>
  <c r="N127" i="1"/>
  <c r="N128" i="1"/>
  <c r="N129" i="1"/>
  <c r="N130" i="1"/>
  <c r="N131" i="1"/>
  <c r="N132" i="1" s="1"/>
  <c r="N133" i="1" s="1"/>
  <c r="N134" i="1" s="1"/>
  <c r="N135" i="1" s="1"/>
  <c r="N136" i="1" s="1"/>
  <c r="N137" i="1" s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/>
  <c r="N360" i="1"/>
  <c r="N361" i="1"/>
  <c r="N362" i="1"/>
  <c r="N363" i="1"/>
  <c r="N364" i="1"/>
  <c r="N365" i="1"/>
  <c r="N366" i="1"/>
  <c r="N367" i="1"/>
  <c r="N368" i="1" s="1"/>
  <c r="N369" i="1"/>
  <c r="N370" i="1"/>
  <c r="N371" i="1"/>
  <c r="N372" i="1"/>
  <c r="N373" i="1"/>
  <c r="N374" i="1"/>
  <c r="N375" i="1"/>
  <c r="N376" i="1"/>
  <c r="N377" i="1"/>
  <c r="N378" i="1" s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/>
  <c r="N432" i="1"/>
  <c r="N433" i="1"/>
  <c r="N434" i="1"/>
  <c r="N435" i="1"/>
  <c r="N436" i="1"/>
  <c r="N437" i="1"/>
  <c r="N438" i="1"/>
  <c r="N439" i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/>
  <c r="N453" i="1"/>
  <c r="N454" i="1"/>
  <c r="N455" i="1"/>
  <c r="N456" i="1"/>
  <c r="N457" i="1"/>
  <c r="N458" i="1"/>
  <c r="N459" i="1"/>
  <c r="N460" i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/>
  <c r="N628" i="1"/>
  <c r="N629" i="1"/>
  <c r="N630" i="1"/>
  <c r="N631" i="1"/>
  <c r="N632" i="1"/>
  <c r="N633" i="1"/>
  <c r="N634" i="1"/>
  <c r="N635" i="1"/>
  <c r="N636" i="1" s="1"/>
  <c r="N637" i="1" s="1"/>
  <c r="N638" i="1" s="1"/>
  <c r="N639" i="1" s="1"/>
  <c r="N640" i="1"/>
  <c r="N641" i="1"/>
  <c r="N642" i="1"/>
  <c r="N643" i="1"/>
  <c r="N644" i="1"/>
  <c r="N645" i="1"/>
  <c r="N646" i="1"/>
  <c r="N647" i="1"/>
  <c r="N648" i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/>
  <c r="N661" i="1"/>
  <c r="N662" i="1"/>
  <c r="N663" i="1"/>
  <c r="N664" i="1"/>
  <c r="N665" i="1"/>
  <c r="N666" i="1"/>
  <c r="N667" i="1"/>
  <c r="N668" i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/>
  <c r="N683" i="1"/>
  <c r="N684" i="1"/>
  <c r="N685" i="1"/>
  <c r="N686" i="1"/>
  <c r="N687" i="1"/>
  <c r="N688" i="1"/>
  <c r="N689" i="1"/>
  <c r="N690" i="1"/>
  <c r="N691" i="1" s="1"/>
  <c r="N692" i="1" s="1"/>
  <c r="N693" i="1" s="1"/>
  <c r="N694" i="1"/>
  <c r="N695" i="1"/>
  <c r="N696" i="1"/>
  <c r="N697" i="1"/>
  <c r="N698" i="1"/>
  <c r="N699" i="1"/>
  <c r="N700" i="1"/>
  <c r="N701" i="1"/>
  <c r="N702" i="1"/>
  <c r="N703" i="1" s="1"/>
  <c r="N704" i="1" s="1"/>
  <c r="N705" i="1"/>
  <c r="N706" i="1"/>
  <c r="N707" i="1"/>
  <c r="N708" i="1"/>
  <c r="N709" i="1"/>
  <c r="N710" i="1"/>
  <c r="N711" i="1"/>
  <c r="N712" i="1"/>
  <c r="N713" i="1"/>
  <c r="N714" i="1" s="1"/>
  <c r="N715" i="1" s="1"/>
  <c r="N716" i="1" s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/>
  <c r="N792" i="1"/>
  <c r="N793" i="1"/>
  <c r="N794" i="1"/>
  <c r="N795" i="1"/>
  <c r="N796" i="1"/>
  <c r="N797" i="1"/>
  <c r="N798" i="1"/>
  <c r="N799" i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/>
  <c r="N846" i="1"/>
  <c r="N847" i="1"/>
  <c r="N848" i="1"/>
  <c r="N849" i="1"/>
  <c r="N850" i="1"/>
  <c r="N851" i="1"/>
  <c r="N852" i="1"/>
  <c r="N853" i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 s="1"/>
  <c r="N912" i="1"/>
  <c r="N913" i="1"/>
  <c r="N914" i="1"/>
  <c r="N915" i="1"/>
  <c r="N916" i="1"/>
  <c r="N917" i="1"/>
  <c r="N918" i="1"/>
  <c r="N919" i="1"/>
  <c r="N920" i="1"/>
  <c r="N921" i="1" s="1"/>
  <c r="N922" i="1" s="1"/>
  <c r="N923" i="1" s="1"/>
  <c r="N924" i="1"/>
  <c r="N925" i="1"/>
  <c r="N926" i="1"/>
  <c r="N927" i="1"/>
  <c r="N928" i="1"/>
  <c r="N929" i="1"/>
  <c r="N930" i="1"/>
  <c r="N931" i="1"/>
  <c r="N932" i="1"/>
  <c r="N933" i="1" s="1"/>
  <c r="N934" i="1" s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 s="1"/>
  <c r="N963" i="1"/>
  <c r="N964" i="1"/>
  <c r="N965" i="1"/>
  <c r="N966" i="1"/>
  <c r="N967" i="1"/>
  <c r="N968" i="1"/>
  <c r="N969" i="1"/>
  <c r="N970" i="1"/>
  <c r="N971" i="1"/>
  <c r="N972" i="1" s="1"/>
  <c r="N973" i="1" s="1"/>
  <c r="N974" i="1" s="1"/>
  <c r="N975" i="1"/>
  <c r="N976" i="1"/>
  <c r="N977" i="1"/>
  <c r="N978" i="1"/>
  <c r="N979" i="1"/>
  <c r="N980" i="1"/>
  <c r="N981" i="1"/>
  <c r="N982" i="1"/>
  <c r="N983" i="1"/>
  <c r="N984" i="1" s="1"/>
  <c r="N985" i="1"/>
  <c r="N986" i="1"/>
  <c r="N987" i="1"/>
  <c r="N988" i="1"/>
  <c r="N989" i="1"/>
  <c r="N990" i="1"/>
  <c r="N991" i="1"/>
  <c r="N992" i="1"/>
  <c r="N993" i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/>
  <c r="N1006" i="1"/>
  <c r="N1007" i="1"/>
  <c r="N1008" i="1"/>
  <c r="N1009" i="1"/>
  <c r="N1010" i="1"/>
  <c r="N1011" i="1"/>
  <c r="N1012" i="1"/>
  <c r="N1013" i="1"/>
  <c r="N1014" i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 s="1"/>
  <c r="N1110" i="1"/>
  <c r="N1111" i="1"/>
  <c r="N1112" i="1"/>
  <c r="N1113" i="1"/>
  <c r="N1114" i="1"/>
  <c r="N1115" i="1"/>
  <c r="N1116" i="1"/>
  <c r="N1117" i="1"/>
  <c r="N1118" i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 s="1"/>
  <c r="N1147" i="1"/>
  <c r="N1148" i="1"/>
  <c r="N1149" i="1"/>
  <c r="N1150" i="1"/>
  <c r="N1151" i="1"/>
  <c r="N1152" i="1"/>
  <c r="N1153" i="1"/>
  <c r="N1154" i="1"/>
  <c r="N1155" i="1"/>
  <c r="N1156" i="1" s="1"/>
  <c r="N1157" i="1" s="1"/>
  <c r="N1158" i="1" s="1"/>
  <c r="N1159" i="1" s="1"/>
  <c r="N1160" i="1"/>
  <c r="N1161" i="1"/>
  <c r="N1162" i="1"/>
  <c r="N1163" i="1"/>
  <c r="N1164" i="1"/>
  <c r="N1165" i="1"/>
  <c r="N1166" i="1"/>
  <c r="N1167" i="1"/>
  <c r="N1168" i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/>
  <c r="N1187" i="1"/>
  <c r="N1188" i="1"/>
  <c r="N1189" i="1"/>
  <c r="N1190" i="1"/>
  <c r="N1191" i="1"/>
  <c r="N1192" i="1"/>
  <c r="N1193" i="1"/>
  <c r="N1194" i="1"/>
  <c r="N1195" i="1" s="1"/>
  <c r="N1196" i="1" s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/>
  <c r="N1250" i="1"/>
  <c r="N1251" i="1"/>
  <c r="N1252" i="1"/>
  <c r="N1253" i="1"/>
  <c r="N1254" i="1"/>
  <c r="N1255" i="1"/>
  <c r="N1256" i="1"/>
  <c r="N1257" i="1"/>
  <c r="N1258" i="1" s="1"/>
  <c r="N1259" i="1" s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 s="1"/>
  <c r="N1306" i="1" s="1"/>
  <c r="N1307" i="1" s="1"/>
  <c r="N1308" i="1" s="1"/>
  <c r="N1309" i="1"/>
  <c r="N1310" i="1"/>
  <c r="N1311" i="1"/>
  <c r="N1312" i="1"/>
  <c r="N1313" i="1"/>
  <c r="N1314" i="1"/>
  <c r="N1315" i="1"/>
  <c r="N1316" i="1"/>
  <c r="N1317" i="1"/>
  <c r="N1318" i="1" s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 s="1"/>
  <c r="N1338" i="1" s="1"/>
  <c r="N1339" i="1" s="1"/>
  <c r="N1340" i="1" s="1"/>
  <c r="N1341" i="1" s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 s="1"/>
  <c r="N1362" i="1" s="1"/>
  <c r="N1363" i="1" s="1"/>
  <c r="N1364" i="1" s="1"/>
  <c r="N1365" i="1" s="1"/>
  <c r="N1366" i="1" s="1"/>
  <c r="N1367" i="1" s="1"/>
  <c r="N1368" i="1"/>
  <c r="N1369" i="1"/>
  <c r="N1370" i="1"/>
  <c r="N1371" i="1"/>
  <c r="N1372" i="1"/>
  <c r="N1373" i="1"/>
  <c r="N1374" i="1"/>
  <c r="N1375" i="1"/>
  <c r="N1376" i="1"/>
  <c r="N1377" i="1" s="1"/>
  <c r="N1378" i="1"/>
  <c r="N1379" i="1"/>
  <c r="N1380" i="1"/>
  <c r="N1381" i="1"/>
  <c r="N1382" i="1"/>
  <c r="N1383" i="1"/>
  <c r="N1384" i="1"/>
  <c r="N1385" i="1"/>
  <c r="N1386" i="1"/>
  <c r="N1387" i="1" s="1"/>
  <c r="N1388" i="1" s="1"/>
  <c r="N1389" i="1"/>
  <c r="N1390" i="1"/>
  <c r="N1391" i="1"/>
  <c r="N1392" i="1"/>
  <c r="N1393" i="1"/>
  <c r="N1394" i="1"/>
  <c r="N1395" i="1"/>
  <c r="N1396" i="1"/>
  <c r="N1397" i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/>
  <c r="N1438" i="1"/>
  <c r="N1439" i="1"/>
  <c r="N1440" i="1"/>
  <c r="N1441" i="1"/>
  <c r="N1442" i="1"/>
  <c r="N1443" i="1"/>
  <c r="N1444" i="1"/>
  <c r="N1445" i="1"/>
  <c r="N1446" i="1"/>
  <c r="N1447" i="1" s="1"/>
  <c r="N1448" i="1" s="1"/>
  <c r="N1449" i="1" s="1"/>
  <c r="N1450" i="1"/>
  <c r="N1451" i="1"/>
  <c r="N1452" i="1"/>
  <c r="N1453" i="1"/>
  <c r="N1454" i="1"/>
  <c r="N1455" i="1"/>
  <c r="N1456" i="1"/>
  <c r="N1457" i="1"/>
  <c r="N1458" i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/>
  <c r="N1469" i="1"/>
  <c r="N1470" i="1"/>
  <c r="N1471" i="1"/>
  <c r="N1472" i="1"/>
  <c r="N1473" i="1"/>
  <c r="N1474" i="1"/>
  <c r="N1475" i="1"/>
  <c r="N1476" i="1"/>
  <c r="N1477" i="1" s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/>
  <c r="N1561" i="1"/>
  <c r="N1562" i="1"/>
  <c r="N1563" i="1"/>
  <c r="N1564" i="1"/>
  <c r="N1565" i="1"/>
  <c r="N1566" i="1"/>
  <c r="N1567" i="1"/>
  <c r="N1568" i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/>
  <c r="N1605" i="1"/>
  <c r="N1606" i="1"/>
  <c r="N1607" i="1"/>
  <c r="N1608" i="1"/>
  <c r="N1609" i="1"/>
  <c r="N1610" i="1"/>
  <c r="N1611" i="1"/>
  <c r="N1612" i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/>
  <c r="N1675" i="1"/>
  <c r="N1676" i="1"/>
  <c r="N1677" i="1"/>
  <c r="N1678" i="1"/>
  <c r="N1679" i="1"/>
  <c r="N1680" i="1"/>
  <c r="N1681" i="1"/>
  <c r="N1682" i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/>
  <c r="N1811" i="1"/>
  <c r="N1812" i="1"/>
  <c r="N1813" i="1"/>
  <c r="N1814" i="1"/>
  <c r="N1815" i="1"/>
  <c r="N1816" i="1"/>
  <c r="N1817" i="1"/>
  <c r="N1818" i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/>
  <c r="N1854" i="1"/>
  <c r="N1855" i="1"/>
  <c r="N1856" i="1"/>
  <c r="N1857" i="1"/>
  <c r="N1858" i="1"/>
  <c r="N1859" i="1"/>
  <c r="N1860" i="1"/>
  <c r="N1861" i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/>
  <c r="N1911" i="1"/>
  <c r="N1912" i="1"/>
  <c r="N1913" i="1"/>
  <c r="N1914" i="1"/>
  <c r="N1915" i="1"/>
  <c r="N1916" i="1"/>
  <c r="N1917" i="1"/>
  <c r="N1918" i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/>
  <c r="N2028" i="1"/>
  <c r="N2029" i="1"/>
  <c r="N2030" i="1"/>
  <c r="N2031" i="1"/>
  <c r="N2032" i="1"/>
  <c r="N2033" i="1"/>
  <c r="N2034" i="1"/>
  <c r="N2035" i="1"/>
  <c r="N2036" i="1" s="1"/>
  <c r="N2037" i="1" s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/>
  <c r="N2092" i="1"/>
  <c r="N2093" i="1"/>
  <c r="N2094" i="1"/>
  <c r="N2095" i="1"/>
  <c r="N2096" i="1"/>
  <c r="N2097" i="1"/>
  <c r="N2098" i="1"/>
  <c r="N2099" i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/>
  <c r="N2129" i="1"/>
  <c r="N2130" i="1"/>
  <c r="N2131" i="1"/>
  <c r="N2132" i="1"/>
  <c r="N2133" i="1"/>
  <c r="N2134" i="1"/>
  <c r="N2135" i="1"/>
  <c r="N2136" i="1"/>
  <c r="N2137" i="1" s="1"/>
  <c r="N2138" i="1" s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/>
  <c r="N2222" i="1"/>
  <c r="N2223" i="1"/>
  <c r="N2224" i="1"/>
  <c r="N2225" i="1"/>
  <c r="N2226" i="1"/>
  <c r="N2227" i="1"/>
  <c r="N2228" i="1"/>
  <c r="N2229" i="1"/>
  <c r="N2230" i="1" s="1"/>
  <c r="N2231" i="1" s="1"/>
  <c r="N2232" i="1" s="1"/>
  <c r="N2233" i="1" s="1"/>
  <c r="N2234" i="1"/>
  <c r="N2235" i="1"/>
  <c r="N2236" i="1"/>
  <c r="N2237" i="1"/>
  <c r="N2238" i="1"/>
  <c r="N2239" i="1"/>
  <c r="N2240" i="1"/>
  <c r="N2241" i="1"/>
  <c r="N2242" i="1"/>
  <c r="N2243" i="1" s="1"/>
  <c r="N2244" i="1" s="1"/>
  <c r="N2245" i="1" s="1"/>
  <c r="N2246" i="1" s="1"/>
  <c r="N2247" i="1"/>
  <c r="N2248" i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/>
  <c r="N2328" i="1"/>
  <c r="N2329" i="1"/>
  <c r="N2330" i="1"/>
  <c r="N2331" i="1"/>
  <c r="N2332" i="1"/>
  <c r="N2333" i="1"/>
  <c r="N2334" i="1"/>
  <c r="N2335" i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 s="1"/>
  <c r="N2554" i="1"/>
  <c r="N2555" i="1"/>
  <c r="N2556" i="1"/>
  <c r="N2557" i="1"/>
  <c r="N2558" i="1"/>
  <c r="N2559" i="1"/>
  <c r="N2560" i="1"/>
  <c r="N2561" i="1"/>
  <c r="N2562" i="1"/>
  <c r="N2563" i="1" s="1"/>
  <c r="N2564" i="1" s="1"/>
  <c r="N2565" i="1"/>
  <c r="N2566" i="1"/>
  <c r="N2567" i="1"/>
  <c r="N2568" i="1"/>
  <c r="N2569" i="1"/>
  <c r="N2570" i="1"/>
  <c r="N2571" i="1"/>
  <c r="N2572" i="1"/>
  <c r="N2573" i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/>
  <c r="N2624" i="1"/>
  <c r="N2625" i="1"/>
  <c r="N2626" i="1"/>
  <c r="N2627" i="1"/>
  <c r="N2628" i="1"/>
  <c r="N2629" i="1"/>
  <c r="N2630" i="1"/>
  <c r="N2631" i="1"/>
  <c r="N2632" i="1" s="1"/>
  <c r="N2633" i="1" s="1"/>
  <c r="N2634" i="1" s="1"/>
  <c r="N2635" i="1" s="1"/>
  <c r="N2636" i="1" s="1"/>
  <c r="N2637" i="1"/>
  <c r="N2638" i="1"/>
  <c r="N2639" i="1"/>
  <c r="N2640" i="1"/>
  <c r="N2641" i="1"/>
  <c r="N2642" i="1"/>
  <c r="N2643" i="1"/>
  <c r="N2644" i="1"/>
  <c r="N2645" i="1"/>
  <c r="N2646" i="1" s="1"/>
  <c r="N2647" i="1" s="1"/>
  <c r="N2648" i="1"/>
  <c r="N2649" i="1"/>
  <c r="N2650" i="1"/>
  <c r="N2651" i="1"/>
  <c r="N2652" i="1"/>
  <c r="N2653" i="1"/>
  <c r="N2654" i="1"/>
  <c r="N2655" i="1"/>
  <c r="N2656" i="1"/>
  <c r="N2657" i="1" s="1"/>
  <c r="N2658" i="1" s="1"/>
  <c r="N2659" i="1" s="1"/>
  <c r="N2660" i="1" s="1"/>
  <c r="N2661" i="1" s="1"/>
  <c r="N2662" i="1" s="1"/>
  <c r="N2663" i="1" s="1"/>
  <c r="N2664" i="1" s="1"/>
  <c r="N2665" i="1"/>
  <c r="N2666" i="1"/>
  <c r="N2667" i="1"/>
  <c r="N2668" i="1"/>
  <c r="N2669" i="1"/>
  <c r="N2670" i="1"/>
  <c r="N2671" i="1"/>
  <c r="N2672" i="1"/>
  <c r="N2673" i="1"/>
  <c r="N2674" i="1" s="1"/>
  <c r="N2675" i="1"/>
  <c r="N2676" i="1"/>
  <c r="N2677" i="1"/>
  <c r="N2678" i="1"/>
  <c r="N2679" i="1"/>
  <c r="N2680" i="1"/>
  <c r="N2681" i="1"/>
  <c r="N2682" i="1"/>
  <c r="N2683" i="1"/>
  <c r="N2684" i="1" s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/>
  <c r="N2746" i="1"/>
  <c r="N2747" i="1"/>
  <c r="N2748" i="1"/>
  <c r="N2749" i="1"/>
  <c r="N2750" i="1"/>
  <c r="N2751" i="1"/>
  <c r="N2752" i="1"/>
  <c r="N2753" i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/>
  <c r="N2771" i="1"/>
  <c r="N2772" i="1"/>
  <c r="N2773" i="1"/>
  <c r="N2774" i="1"/>
  <c r="N2775" i="1"/>
  <c r="N2776" i="1"/>
  <c r="N2777" i="1"/>
  <c r="N2778" i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/>
  <c r="N2902" i="1"/>
  <c r="N2903" i="1"/>
  <c r="N2904" i="1"/>
  <c r="N2905" i="1"/>
  <c r="N2906" i="1"/>
  <c r="N2907" i="1"/>
  <c r="N2908" i="1"/>
  <c r="N2909" i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/>
  <c r="N2941" i="1"/>
  <c r="N2942" i="1"/>
  <c r="N2943" i="1"/>
  <c r="N2944" i="1"/>
  <c r="N2945" i="1"/>
  <c r="N2946" i="1"/>
  <c r="N2947" i="1"/>
  <c r="N2948" i="1"/>
  <c r="N2949" i="1" s="1"/>
  <c r="N2950" i="1" s="1"/>
  <c r="N2951" i="1" s="1"/>
  <c r="N2952" i="1" s="1"/>
  <c r="N2953" i="1" s="1"/>
  <c r="N2954" i="1" s="1"/>
  <c r="N2955" i="1" s="1"/>
  <c r="N2956" i="1" s="1"/>
  <c r="N2957" i="1"/>
  <c r="N2958" i="1"/>
  <c r="N2959" i="1"/>
  <c r="N2960" i="1"/>
  <c r="N2961" i="1"/>
  <c r="N2962" i="1"/>
  <c r="N2963" i="1"/>
  <c r="N2964" i="1"/>
  <c r="N2965" i="1"/>
  <c r="N2966" i="1" s="1"/>
  <c r="N2967" i="1" s="1"/>
  <c r="N2968" i="1"/>
  <c r="N2969" i="1"/>
  <c r="N2970" i="1"/>
  <c r="N2971" i="1"/>
  <c r="N2972" i="1"/>
  <c r="N2973" i="1"/>
  <c r="N2974" i="1"/>
  <c r="N2975" i="1"/>
  <c r="N2976" i="1"/>
  <c r="N2977" i="1" s="1"/>
  <c r="N2978" i="1" s="1"/>
  <c r="N2979" i="1"/>
  <c r="N2980" i="1"/>
  <c r="N2981" i="1"/>
  <c r="N2982" i="1"/>
  <c r="N2983" i="1"/>
  <c r="N2984" i="1"/>
  <c r="N2985" i="1"/>
  <c r="N2986" i="1"/>
  <c r="N2987" i="1"/>
  <c r="N2988" i="1" s="1"/>
  <c r="N2989" i="1" s="1"/>
  <c r="N2990" i="1"/>
  <c r="N2991" i="1"/>
  <c r="N2992" i="1"/>
  <c r="N2993" i="1"/>
  <c r="N2994" i="1"/>
  <c r="N2995" i="1"/>
  <c r="N2996" i="1"/>
  <c r="N2997" i="1"/>
  <c r="N2998" i="1"/>
  <c r="N2999" i="1" s="1"/>
  <c r="N3000" i="1" s="1"/>
  <c r="N3001" i="1" s="1"/>
  <c r="N3002" i="1"/>
  <c r="N3003" i="1"/>
  <c r="N3004" i="1"/>
  <c r="M26" i="1"/>
  <c r="M27" i="1" s="1"/>
  <c r="M28" i="1"/>
  <c r="M29" i="1"/>
  <c r="M30" i="1"/>
  <c r="M31" i="1"/>
  <c r="M32" i="1"/>
  <c r="M33" i="1"/>
  <c r="M34" i="1"/>
  <c r="M35" i="1"/>
  <c r="M36" i="1"/>
  <c r="M37" i="1" s="1"/>
  <c r="M38" i="1" s="1"/>
  <c r="M39" i="1" s="1"/>
  <c r="M40" i="1" s="1"/>
  <c r="M41" i="1"/>
  <c r="M42" i="1"/>
  <c r="M43" i="1"/>
  <c r="M44" i="1"/>
  <c r="M45" i="1"/>
  <c r="M46" i="1"/>
  <c r="M47" i="1"/>
  <c r="M48" i="1"/>
  <c r="M49" i="1"/>
  <c r="M50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/>
  <c r="M102" i="1"/>
  <c r="M103" i="1"/>
  <c r="M104" i="1"/>
  <c r="M105" i="1"/>
  <c r="M106" i="1"/>
  <c r="M107" i="1"/>
  <c r="M108" i="1"/>
  <c r="M109" i="1"/>
  <c r="M110" i="1" s="1"/>
  <c r="M111" i="1" s="1"/>
  <c r="M112" i="1" s="1"/>
  <c r="M113" i="1"/>
  <c r="M114" i="1"/>
  <c r="M115" i="1"/>
  <c r="M116" i="1"/>
  <c r="M117" i="1"/>
  <c r="M118" i="1"/>
  <c r="M119" i="1"/>
  <c r="M120" i="1"/>
  <c r="M121" i="1"/>
  <c r="M122" i="1" s="1"/>
  <c r="M123" i="1"/>
  <c r="M124" i="1"/>
  <c r="M125" i="1"/>
  <c r="M126" i="1"/>
  <c r="M127" i="1"/>
  <c r="M128" i="1"/>
  <c r="M129" i="1"/>
  <c r="M130" i="1"/>
  <c r="M131" i="1"/>
  <c r="M132" i="1" s="1"/>
  <c r="M133" i="1" s="1"/>
  <c r="M134" i="1" s="1"/>
  <c r="M135" i="1" s="1"/>
  <c r="M136" i="1" s="1"/>
  <c r="M137" i="1" s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/>
  <c r="M360" i="1"/>
  <c r="M361" i="1"/>
  <c r="M362" i="1"/>
  <c r="M363" i="1"/>
  <c r="M364" i="1"/>
  <c r="M365" i="1"/>
  <c r="M366" i="1"/>
  <c r="M367" i="1"/>
  <c r="M368" i="1" s="1"/>
  <c r="M369" i="1"/>
  <c r="M370" i="1"/>
  <c r="M371" i="1"/>
  <c r="M372" i="1"/>
  <c r="M373" i="1"/>
  <c r="M374" i="1"/>
  <c r="M375" i="1"/>
  <c r="M376" i="1"/>
  <c r="M377" i="1"/>
  <c r="M378" i="1" s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/>
  <c r="M432" i="1"/>
  <c r="M433" i="1"/>
  <c r="M434" i="1"/>
  <c r="M435" i="1"/>
  <c r="M436" i="1"/>
  <c r="M437" i="1"/>
  <c r="M438" i="1"/>
  <c r="M439" i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/>
  <c r="M453" i="1"/>
  <c r="M454" i="1"/>
  <c r="M455" i="1"/>
  <c r="M456" i="1"/>
  <c r="M457" i="1"/>
  <c r="M458" i="1"/>
  <c r="M459" i="1"/>
  <c r="M460" i="1"/>
  <c r="M461" i="1" s="1"/>
  <c r="M462" i="1" s="1"/>
  <c r="M463" i="1" s="1"/>
  <c r="M464" i="1" s="1"/>
  <c r="M465" i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/>
  <c r="M628" i="1"/>
  <c r="M629" i="1"/>
  <c r="M630" i="1"/>
  <c r="M631" i="1"/>
  <c r="M632" i="1"/>
  <c r="M633" i="1"/>
  <c r="M634" i="1"/>
  <c r="M635" i="1"/>
  <c r="M636" i="1" s="1"/>
  <c r="M637" i="1" s="1"/>
  <c r="M638" i="1" s="1"/>
  <c r="M639" i="1" s="1"/>
  <c r="M640" i="1"/>
  <c r="M641" i="1"/>
  <c r="M642" i="1"/>
  <c r="M643" i="1"/>
  <c r="M644" i="1"/>
  <c r="M645" i="1"/>
  <c r="M646" i="1"/>
  <c r="M647" i="1"/>
  <c r="M648" i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/>
  <c r="M661" i="1"/>
  <c r="M662" i="1"/>
  <c r="M663" i="1"/>
  <c r="M664" i="1"/>
  <c r="M665" i="1"/>
  <c r="M666" i="1"/>
  <c r="M667" i="1"/>
  <c r="M668" i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/>
  <c r="M683" i="1"/>
  <c r="M684" i="1"/>
  <c r="M685" i="1"/>
  <c r="M686" i="1"/>
  <c r="M687" i="1"/>
  <c r="M688" i="1"/>
  <c r="M689" i="1"/>
  <c r="M690" i="1"/>
  <c r="M691" i="1" s="1"/>
  <c r="M692" i="1" s="1"/>
  <c r="M693" i="1" s="1"/>
  <c r="M694" i="1"/>
  <c r="M695" i="1"/>
  <c r="M696" i="1"/>
  <c r="M697" i="1"/>
  <c r="M698" i="1"/>
  <c r="M699" i="1"/>
  <c r="M700" i="1"/>
  <c r="M701" i="1"/>
  <c r="M702" i="1"/>
  <c r="M703" i="1" s="1"/>
  <c r="M704" i="1" s="1"/>
  <c r="M705" i="1"/>
  <c r="M706" i="1"/>
  <c r="M707" i="1"/>
  <c r="M708" i="1"/>
  <c r="M709" i="1"/>
  <c r="M710" i="1"/>
  <c r="M711" i="1"/>
  <c r="M712" i="1"/>
  <c r="M713" i="1"/>
  <c r="M714" i="1" s="1"/>
  <c r="M715" i="1" s="1"/>
  <c r="M716" i="1" s="1"/>
  <c r="M717" i="1" s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/>
  <c r="M792" i="1"/>
  <c r="M793" i="1"/>
  <c r="M794" i="1"/>
  <c r="M795" i="1"/>
  <c r="M796" i="1"/>
  <c r="M797" i="1"/>
  <c r="M798" i="1"/>
  <c r="M799" i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/>
  <c r="M846" i="1"/>
  <c r="M847" i="1"/>
  <c r="M848" i="1"/>
  <c r="M849" i="1"/>
  <c r="M850" i="1"/>
  <c r="M851" i="1"/>
  <c r="M852" i="1"/>
  <c r="M853" i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 s="1"/>
  <c r="M912" i="1"/>
  <c r="M913" i="1"/>
  <c r="M914" i="1"/>
  <c r="M915" i="1"/>
  <c r="M916" i="1"/>
  <c r="M917" i="1"/>
  <c r="M918" i="1"/>
  <c r="M919" i="1"/>
  <c r="M920" i="1"/>
  <c r="M921" i="1" s="1"/>
  <c r="M922" i="1" s="1"/>
  <c r="M923" i="1" s="1"/>
  <c r="M924" i="1"/>
  <c r="M925" i="1"/>
  <c r="M926" i="1"/>
  <c r="M927" i="1"/>
  <c r="M928" i="1"/>
  <c r="M929" i="1"/>
  <c r="M930" i="1"/>
  <c r="M931" i="1"/>
  <c r="M932" i="1"/>
  <c r="M933" i="1" s="1"/>
  <c r="M934" i="1" s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 s="1"/>
  <c r="M963" i="1"/>
  <c r="M964" i="1"/>
  <c r="M965" i="1"/>
  <c r="M966" i="1"/>
  <c r="M967" i="1"/>
  <c r="M968" i="1"/>
  <c r="M969" i="1"/>
  <c r="M970" i="1"/>
  <c r="M971" i="1"/>
  <c r="M972" i="1" s="1"/>
  <c r="M973" i="1" s="1"/>
  <c r="M974" i="1" s="1"/>
  <c r="M975" i="1"/>
  <c r="M976" i="1"/>
  <c r="M977" i="1"/>
  <c r="M978" i="1"/>
  <c r="M979" i="1"/>
  <c r="M980" i="1"/>
  <c r="M981" i="1"/>
  <c r="M982" i="1"/>
  <c r="M983" i="1"/>
  <c r="M984" i="1" s="1"/>
  <c r="M985" i="1"/>
  <c r="M986" i="1"/>
  <c r="M987" i="1"/>
  <c r="M988" i="1"/>
  <c r="M989" i="1"/>
  <c r="M990" i="1"/>
  <c r="M991" i="1"/>
  <c r="M992" i="1"/>
  <c r="M993" i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/>
  <c r="M1006" i="1"/>
  <c r="M1007" i="1"/>
  <c r="M1008" i="1"/>
  <c r="M1009" i="1"/>
  <c r="M1010" i="1"/>
  <c r="M1011" i="1"/>
  <c r="M1012" i="1"/>
  <c r="M1013" i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 s="1"/>
  <c r="M1110" i="1"/>
  <c r="M1111" i="1"/>
  <c r="M1112" i="1"/>
  <c r="M1113" i="1"/>
  <c r="M1114" i="1"/>
  <c r="M1115" i="1"/>
  <c r="M1116" i="1"/>
  <c r="M1117" i="1"/>
  <c r="M1118" i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 s="1"/>
  <c r="M1158" i="1" s="1"/>
  <c r="M1159" i="1" s="1"/>
  <c r="M1160" i="1"/>
  <c r="M1161" i="1"/>
  <c r="M1162" i="1"/>
  <c r="M1163" i="1"/>
  <c r="M1164" i="1"/>
  <c r="M1165" i="1"/>
  <c r="M1166" i="1"/>
  <c r="M1167" i="1"/>
  <c r="M1168" i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/>
  <c r="M1187" i="1"/>
  <c r="M1188" i="1"/>
  <c r="M1189" i="1"/>
  <c r="M1190" i="1"/>
  <c r="M1191" i="1"/>
  <c r="M1192" i="1"/>
  <c r="M1193" i="1"/>
  <c r="M1194" i="1"/>
  <c r="M1195" i="1" s="1"/>
  <c r="M1196" i="1" s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/>
  <c r="M1250" i="1"/>
  <c r="M1251" i="1"/>
  <c r="M1252" i="1"/>
  <c r="M1253" i="1"/>
  <c r="M1254" i="1"/>
  <c r="M1255" i="1"/>
  <c r="M1256" i="1"/>
  <c r="M1257" i="1"/>
  <c r="M1258" i="1" s="1"/>
  <c r="M1259" i="1" s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 s="1"/>
  <c r="M1306" i="1" s="1"/>
  <c r="M1307" i="1" s="1"/>
  <c r="M1308" i="1" s="1"/>
  <c r="M1309" i="1"/>
  <c r="M1310" i="1"/>
  <c r="M1311" i="1"/>
  <c r="M1312" i="1"/>
  <c r="M1313" i="1"/>
  <c r="M1314" i="1"/>
  <c r="M1315" i="1"/>
  <c r="M1316" i="1"/>
  <c r="M1317" i="1"/>
  <c r="M1318" i="1" s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 s="1"/>
  <c r="M1338" i="1" s="1"/>
  <c r="M1339" i="1" s="1"/>
  <c r="M1340" i="1" s="1"/>
  <c r="M1341" i="1" s="1"/>
  <c r="M1342" i="1"/>
  <c r="M1343" i="1"/>
  <c r="M1344" i="1"/>
  <c r="M1345" i="1"/>
  <c r="M1346" i="1"/>
  <c r="M1347" i="1"/>
  <c r="M1348" i="1"/>
  <c r="M1349" i="1"/>
  <c r="M1350" i="1"/>
  <c r="M1351" i="1" s="1"/>
  <c r="M1352" i="1"/>
  <c r="M1353" i="1"/>
  <c r="M1354" i="1"/>
  <c r="M1355" i="1"/>
  <c r="M1356" i="1"/>
  <c r="M1357" i="1"/>
  <c r="M1358" i="1"/>
  <c r="M1359" i="1"/>
  <c r="M1360" i="1"/>
  <c r="M1361" i="1" s="1"/>
  <c r="M1362" i="1" s="1"/>
  <c r="M1363" i="1"/>
  <c r="M1364" i="1" s="1"/>
  <c r="M1365" i="1" s="1"/>
  <c r="M1366" i="1" s="1"/>
  <c r="M1367" i="1" s="1"/>
  <c r="M1368" i="1"/>
  <c r="M1369" i="1"/>
  <c r="M1370" i="1"/>
  <c r="M1371" i="1"/>
  <c r="M1372" i="1"/>
  <c r="M1373" i="1"/>
  <c r="M1374" i="1"/>
  <c r="M1375" i="1"/>
  <c r="M1376" i="1"/>
  <c r="M1377" i="1" s="1"/>
  <c r="M1378" i="1"/>
  <c r="M1379" i="1"/>
  <c r="M1380" i="1"/>
  <c r="M1381" i="1"/>
  <c r="M1382" i="1"/>
  <c r="M1383" i="1"/>
  <c r="M1384" i="1"/>
  <c r="M1385" i="1"/>
  <c r="M1386" i="1"/>
  <c r="M1387" i="1" s="1"/>
  <c r="M1388" i="1" s="1"/>
  <c r="M1389" i="1"/>
  <c r="M1390" i="1"/>
  <c r="M1391" i="1"/>
  <c r="M1392" i="1"/>
  <c r="M1393" i="1"/>
  <c r="M1394" i="1"/>
  <c r="M1395" i="1"/>
  <c r="M1396" i="1"/>
  <c r="M1397" i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/>
  <c r="M1438" i="1"/>
  <c r="M1439" i="1"/>
  <c r="M1440" i="1"/>
  <c r="M1441" i="1"/>
  <c r="M1442" i="1"/>
  <c r="M1443" i="1"/>
  <c r="M1444" i="1"/>
  <c r="M1445" i="1"/>
  <c r="M1446" i="1"/>
  <c r="M1447" i="1" s="1"/>
  <c r="M1448" i="1" s="1"/>
  <c r="M1449" i="1" s="1"/>
  <c r="M1450" i="1"/>
  <c r="M1451" i="1"/>
  <c r="M1452" i="1"/>
  <c r="M1453" i="1"/>
  <c r="M1454" i="1"/>
  <c r="M1455" i="1"/>
  <c r="M1456" i="1"/>
  <c r="M1457" i="1"/>
  <c r="M1458" i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/>
  <c r="M1469" i="1"/>
  <c r="M1470" i="1"/>
  <c r="M1471" i="1"/>
  <c r="M1472" i="1"/>
  <c r="M1473" i="1"/>
  <c r="M1474" i="1"/>
  <c r="M1475" i="1"/>
  <c r="M1476" i="1"/>
  <c r="M1477" i="1" s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/>
  <c r="M1561" i="1"/>
  <c r="M1562" i="1"/>
  <c r="M1563" i="1"/>
  <c r="M1564" i="1"/>
  <c r="M1565" i="1"/>
  <c r="M1566" i="1"/>
  <c r="M1567" i="1"/>
  <c r="M1568" i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/>
  <c r="M1605" i="1"/>
  <c r="M1606" i="1"/>
  <c r="M1607" i="1"/>
  <c r="M1608" i="1"/>
  <c r="M1609" i="1"/>
  <c r="M1610" i="1"/>
  <c r="M1611" i="1"/>
  <c r="M1612" i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/>
  <c r="M1675" i="1"/>
  <c r="M1676" i="1"/>
  <c r="M1677" i="1"/>
  <c r="M1678" i="1"/>
  <c r="M1679" i="1"/>
  <c r="M1680" i="1"/>
  <c r="M1681" i="1"/>
  <c r="M1682" i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/>
  <c r="M1811" i="1"/>
  <c r="M1812" i="1"/>
  <c r="M1813" i="1"/>
  <c r="M1814" i="1"/>
  <c r="M1815" i="1"/>
  <c r="M1816" i="1"/>
  <c r="M1817" i="1"/>
  <c r="M1818" i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/>
  <c r="M1854" i="1"/>
  <c r="M1855" i="1"/>
  <c r="M1856" i="1"/>
  <c r="M1857" i="1"/>
  <c r="M1858" i="1"/>
  <c r="M1859" i="1"/>
  <c r="M1860" i="1"/>
  <c r="M1861" i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/>
  <c r="M1911" i="1"/>
  <c r="M1912" i="1"/>
  <c r="M1913" i="1"/>
  <c r="M1914" i="1"/>
  <c r="M1915" i="1"/>
  <c r="M1916" i="1"/>
  <c r="M1917" i="1"/>
  <c r="M1918" i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/>
  <c r="M2028" i="1"/>
  <c r="M2029" i="1"/>
  <c r="M2030" i="1"/>
  <c r="M2031" i="1"/>
  <c r="M2032" i="1"/>
  <c r="M2033" i="1"/>
  <c r="M2034" i="1"/>
  <c r="M2035" i="1"/>
  <c r="M2036" i="1" s="1"/>
  <c r="M2037" i="1" s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/>
  <c r="M2092" i="1"/>
  <c r="M2093" i="1"/>
  <c r="M2094" i="1"/>
  <c r="M2095" i="1"/>
  <c r="M2096" i="1"/>
  <c r="M2097" i="1"/>
  <c r="M2098" i="1"/>
  <c r="M2099" i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/>
  <c r="M2129" i="1"/>
  <c r="M2130" i="1"/>
  <c r="M2131" i="1"/>
  <c r="M2132" i="1"/>
  <c r="M2133" i="1"/>
  <c r="M2134" i="1"/>
  <c r="M2135" i="1"/>
  <c r="M2136" i="1"/>
  <c r="M2137" i="1" s="1"/>
  <c r="M2138" i="1" s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/>
  <c r="M2222" i="1"/>
  <c r="M2223" i="1"/>
  <c r="M2224" i="1"/>
  <c r="M2225" i="1"/>
  <c r="M2226" i="1"/>
  <c r="M2227" i="1"/>
  <c r="M2228" i="1"/>
  <c r="M2229" i="1"/>
  <c r="M2230" i="1" s="1"/>
  <c r="M2231" i="1" s="1"/>
  <c r="M2232" i="1" s="1"/>
  <c r="M2233" i="1" s="1"/>
  <c r="M2234" i="1"/>
  <c r="M2235" i="1"/>
  <c r="M2236" i="1"/>
  <c r="M2237" i="1"/>
  <c r="M2238" i="1"/>
  <c r="M2239" i="1"/>
  <c r="M2240" i="1"/>
  <c r="M2241" i="1"/>
  <c r="M2242" i="1"/>
  <c r="M2243" i="1" s="1"/>
  <c r="M2244" i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/>
  <c r="M2328" i="1"/>
  <c r="M2329" i="1"/>
  <c r="M2330" i="1"/>
  <c r="M2331" i="1"/>
  <c r="M2332" i="1"/>
  <c r="M2333" i="1"/>
  <c r="M2334" i="1"/>
  <c r="M2335" i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 s="1"/>
  <c r="M2388" i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 s="1"/>
  <c r="M2554" i="1"/>
  <c r="M2555" i="1"/>
  <c r="M2556" i="1"/>
  <c r="M2557" i="1"/>
  <c r="M2558" i="1"/>
  <c r="M2559" i="1"/>
  <c r="M2560" i="1"/>
  <c r="M2561" i="1"/>
  <c r="M2562" i="1"/>
  <c r="M2563" i="1" s="1"/>
  <c r="M2564" i="1" s="1"/>
  <c r="M2565" i="1"/>
  <c r="M2566" i="1"/>
  <c r="M2567" i="1"/>
  <c r="M2568" i="1"/>
  <c r="M2569" i="1"/>
  <c r="M2570" i="1"/>
  <c r="M2571" i="1"/>
  <c r="M2572" i="1"/>
  <c r="M2573" i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/>
  <c r="M2624" i="1"/>
  <c r="M2625" i="1"/>
  <c r="M2626" i="1"/>
  <c r="M2627" i="1"/>
  <c r="M2628" i="1"/>
  <c r="M2629" i="1"/>
  <c r="M2630" i="1"/>
  <c r="M2631" i="1"/>
  <c r="M2632" i="1" s="1"/>
  <c r="M2633" i="1" s="1"/>
  <c r="M2634" i="1" s="1"/>
  <c r="M2635" i="1" s="1"/>
  <c r="M2636" i="1" s="1"/>
  <c r="M2637" i="1"/>
  <c r="M2638" i="1"/>
  <c r="M2639" i="1"/>
  <c r="M2640" i="1"/>
  <c r="M2641" i="1"/>
  <c r="M2642" i="1"/>
  <c r="M2643" i="1"/>
  <c r="M2644" i="1"/>
  <c r="M2645" i="1"/>
  <c r="M2646" i="1" s="1"/>
  <c r="M2647" i="1" s="1"/>
  <c r="M2648" i="1"/>
  <c r="M2649" i="1"/>
  <c r="M2650" i="1"/>
  <c r="M2651" i="1"/>
  <c r="M2652" i="1"/>
  <c r="M2653" i="1"/>
  <c r="M2654" i="1"/>
  <c r="M2655" i="1"/>
  <c r="M2656" i="1"/>
  <c r="M2657" i="1" s="1"/>
  <c r="M2658" i="1" s="1"/>
  <c r="M2659" i="1" s="1"/>
  <c r="M2660" i="1" s="1"/>
  <c r="M2661" i="1" s="1"/>
  <c r="M2662" i="1" s="1"/>
  <c r="M2663" i="1" s="1"/>
  <c r="M2664" i="1" s="1"/>
  <c r="M2665" i="1"/>
  <c r="M2666" i="1"/>
  <c r="M2667" i="1"/>
  <c r="M2668" i="1"/>
  <c r="M2669" i="1"/>
  <c r="M2670" i="1"/>
  <c r="M2671" i="1"/>
  <c r="M2672" i="1"/>
  <c r="M2673" i="1"/>
  <c r="M2674" i="1" s="1"/>
  <c r="M2675" i="1"/>
  <c r="M2676" i="1"/>
  <c r="M2677" i="1"/>
  <c r="M2678" i="1"/>
  <c r="M2679" i="1"/>
  <c r="M2680" i="1"/>
  <c r="M2681" i="1"/>
  <c r="M2682" i="1"/>
  <c r="M2683" i="1"/>
  <c r="M2684" i="1" s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/>
  <c r="M2746" i="1"/>
  <c r="M2747" i="1"/>
  <c r="M2748" i="1"/>
  <c r="M2749" i="1"/>
  <c r="M2750" i="1"/>
  <c r="M2751" i="1"/>
  <c r="M2752" i="1"/>
  <c r="M2753" i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/>
  <c r="M2771" i="1"/>
  <c r="M2772" i="1"/>
  <c r="M2773" i="1"/>
  <c r="M2774" i="1"/>
  <c r="M2775" i="1"/>
  <c r="M2776" i="1"/>
  <c r="M2777" i="1"/>
  <c r="M2778" i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/>
  <c r="M2902" i="1"/>
  <c r="M2903" i="1"/>
  <c r="M2904" i="1"/>
  <c r="M2905" i="1"/>
  <c r="M2906" i="1"/>
  <c r="M2907" i="1"/>
  <c r="M2908" i="1"/>
  <c r="M2909" i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/>
  <c r="M2941" i="1"/>
  <c r="M2942" i="1"/>
  <c r="M2943" i="1"/>
  <c r="M2944" i="1"/>
  <c r="M2945" i="1"/>
  <c r="M2946" i="1"/>
  <c r="M2947" i="1"/>
  <c r="M2948" i="1"/>
  <c r="M2949" i="1" s="1"/>
  <c r="M2950" i="1" s="1"/>
  <c r="M2951" i="1" s="1"/>
  <c r="M2952" i="1" s="1"/>
  <c r="M2953" i="1" s="1"/>
  <c r="M2954" i="1" s="1"/>
  <c r="M2955" i="1" s="1"/>
  <c r="M2956" i="1" s="1"/>
  <c r="M2957" i="1"/>
  <c r="M2958" i="1"/>
  <c r="M2959" i="1"/>
  <c r="M2960" i="1"/>
  <c r="M2961" i="1"/>
  <c r="M2962" i="1"/>
  <c r="M2963" i="1"/>
  <c r="M2964" i="1"/>
  <c r="M2965" i="1"/>
  <c r="M2966" i="1" s="1"/>
  <c r="M2967" i="1" s="1"/>
  <c r="M2968" i="1"/>
  <c r="M2969" i="1"/>
  <c r="M2970" i="1"/>
  <c r="M2971" i="1"/>
  <c r="M2972" i="1"/>
  <c r="M2973" i="1"/>
  <c r="M2974" i="1"/>
  <c r="M2975" i="1"/>
  <c r="M2976" i="1"/>
  <c r="M2977" i="1"/>
  <c r="M2978" i="1" s="1"/>
  <c r="M2979" i="1"/>
  <c r="M2980" i="1"/>
  <c r="M2981" i="1"/>
  <c r="M2982" i="1"/>
  <c r="M2983" i="1"/>
  <c r="M2984" i="1"/>
  <c r="M2985" i="1"/>
  <c r="M2986" i="1"/>
  <c r="M2987" i="1"/>
  <c r="M2988" i="1" s="1"/>
  <c r="M2989" i="1" s="1"/>
  <c r="M2990" i="1"/>
  <c r="M2991" i="1"/>
  <c r="M2992" i="1"/>
  <c r="M2993" i="1"/>
  <c r="M2994" i="1"/>
  <c r="M2995" i="1"/>
  <c r="M2996" i="1"/>
  <c r="M2997" i="1"/>
  <c r="M2998" i="1"/>
  <c r="M2999" i="1"/>
  <c r="M3000" i="1" s="1"/>
  <c r="M3001" i="1" s="1"/>
  <c r="M3002" i="1"/>
  <c r="M3003" i="1"/>
  <c r="M3004" i="1"/>
  <c r="L3004" i="1"/>
  <c r="K3004" i="1"/>
  <c r="I26" i="1"/>
  <c r="I27" i="1" s="1"/>
  <c r="I28" i="1"/>
  <c r="I29" i="1"/>
  <c r="I30" i="1"/>
  <c r="I31" i="1"/>
  <c r="I32" i="1"/>
  <c r="I33" i="1"/>
  <c r="I34" i="1"/>
  <c r="I35" i="1"/>
  <c r="I36" i="1"/>
  <c r="I37" i="1"/>
  <c r="I38" i="1" s="1"/>
  <c r="I39" i="1" s="1"/>
  <c r="I40" i="1" s="1"/>
  <c r="I41" i="1"/>
  <c r="I42" i="1"/>
  <c r="I43" i="1"/>
  <c r="I44" i="1"/>
  <c r="I45" i="1"/>
  <c r="I46" i="1"/>
  <c r="I47" i="1"/>
  <c r="I48" i="1"/>
  <c r="I49" i="1"/>
  <c r="I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/>
  <c r="I102" i="1"/>
  <c r="I103" i="1"/>
  <c r="I104" i="1"/>
  <c r="I105" i="1"/>
  <c r="I106" i="1"/>
  <c r="I107" i="1"/>
  <c r="I108" i="1"/>
  <c r="I109" i="1"/>
  <c r="I110" i="1" s="1"/>
  <c r="I111" i="1" s="1"/>
  <c r="I112" i="1" s="1"/>
  <c r="I113" i="1"/>
  <c r="I114" i="1"/>
  <c r="I115" i="1"/>
  <c r="I116" i="1"/>
  <c r="I117" i="1"/>
  <c r="I118" i="1"/>
  <c r="I119" i="1"/>
  <c r="I120" i="1"/>
  <c r="I121" i="1"/>
  <c r="I122" i="1" s="1"/>
  <c r="I123" i="1"/>
  <c r="I124" i="1"/>
  <c r="I125" i="1"/>
  <c r="I126" i="1"/>
  <c r="I127" i="1"/>
  <c r="I128" i="1"/>
  <c r="I129" i="1"/>
  <c r="I130" i="1"/>
  <c r="I131" i="1"/>
  <c r="I132" i="1" s="1"/>
  <c r="I133" i="1" s="1"/>
  <c r="I134" i="1" s="1"/>
  <c r="I135" i="1" s="1"/>
  <c r="I136" i="1" s="1"/>
  <c r="I137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/>
  <c r="I360" i="1"/>
  <c r="I361" i="1"/>
  <c r="I362" i="1"/>
  <c r="I363" i="1"/>
  <c r="I364" i="1"/>
  <c r="I365" i="1"/>
  <c r="I366" i="1"/>
  <c r="I367" i="1"/>
  <c r="I368" i="1" s="1"/>
  <c r="I369" i="1"/>
  <c r="I370" i="1"/>
  <c r="I371" i="1"/>
  <c r="I372" i="1"/>
  <c r="I373" i="1"/>
  <c r="I374" i="1"/>
  <c r="I375" i="1"/>
  <c r="I376" i="1"/>
  <c r="I377" i="1"/>
  <c r="I378" i="1" s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/>
  <c r="I432" i="1"/>
  <c r="I433" i="1"/>
  <c r="I434" i="1"/>
  <c r="I435" i="1"/>
  <c r="I436" i="1"/>
  <c r="I437" i="1"/>
  <c r="I438" i="1"/>
  <c r="I439" i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/>
  <c r="I453" i="1"/>
  <c r="I454" i="1"/>
  <c r="I455" i="1"/>
  <c r="I456" i="1"/>
  <c r="I457" i="1"/>
  <c r="I458" i="1"/>
  <c r="I459" i="1"/>
  <c r="I460" i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/>
  <c r="I628" i="1"/>
  <c r="I629" i="1"/>
  <c r="I630" i="1"/>
  <c r="I631" i="1"/>
  <c r="I632" i="1"/>
  <c r="I633" i="1"/>
  <c r="I634" i="1"/>
  <c r="I635" i="1"/>
  <c r="I636" i="1" s="1"/>
  <c r="I637" i="1" s="1"/>
  <c r="I638" i="1" s="1"/>
  <c r="I639" i="1" s="1"/>
  <c r="I640" i="1"/>
  <c r="I641" i="1"/>
  <c r="I642" i="1"/>
  <c r="I643" i="1"/>
  <c r="I644" i="1"/>
  <c r="I645" i="1"/>
  <c r="I646" i="1"/>
  <c r="I647" i="1"/>
  <c r="I648" i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/>
  <c r="I661" i="1"/>
  <c r="I662" i="1"/>
  <c r="I663" i="1"/>
  <c r="I664" i="1"/>
  <c r="I665" i="1"/>
  <c r="I666" i="1"/>
  <c r="I667" i="1"/>
  <c r="I668" i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/>
  <c r="I683" i="1"/>
  <c r="I684" i="1"/>
  <c r="I685" i="1"/>
  <c r="I686" i="1"/>
  <c r="I687" i="1"/>
  <c r="I688" i="1"/>
  <c r="I689" i="1"/>
  <c r="I690" i="1"/>
  <c r="I691" i="1" s="1"/>
  <c r="I692" i="1" s="1"/>
  <c r="I693" i="1" s="1"/>
  <c r="I694" i="1"/>
  <c r="I695" i="1"/>
  <c r="I696" i="1"/>
  <c r="I697" i="1"/>
  <c r="I698" i="1"/>
  <c r="I699" i="1"/>
  <c r="I700" i="1"/>
  <c r="I701" i="1"/>
  <c r="I702" i="1"/>
  <c r="I703" i="1" s="1"/>
  <c r="I704" i="1" s="1"/>
  <c r="I705" i="1"/>
  <c r="I706" i="1"/>
  <c r="I707" i="1"/>
  <c r="I708" i="1"/>
  <c r="I709" i="1"/>
  <c r="I710" i="1"/>
  <c r="I711" i="1"/>
  <c r="I712" i="1"/>
  <c r="I713" i="1"/>
  <c r="I714" i="1" s="1"/>
  <c r="I715" i="1" s="1"/>
  <c r="I716" i="1" s="1"/>
  <c r="I717" i="1" s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/>
  <c r="I792" i="1"/>
  <c r="I793" i="1"/>
  <c r="I794" i="1"/>
  <c r="I795" i="1"/>
  <c r="I796" i="1"/>
  <c r="I797" i="1"/>
  <c r="I798" i="1"/>
  <c r="I799" i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/>
  <c r="I846" i="1"/>
  <c r="I847" i="1"/>
  <c r="I848" i="1"/>
  <c r="I849" i="1"/>
  <c r="I850" i="1"/>
  <c r="I851" i="1"/>
  <c r="I852" i="1"/>
  <c r="I853" i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 s="1"/>
  <c r="I912" i="1"/>
  <c r="I913" i="1"/>
  <c r="I914" i="1"/>
  <c r="I915" i="1"/>
  <c r="I916" i="1"/>
  <c r="I917" i="1"/>
  <c r="I918" i="1"/>
  <c r="I919" i="1"/>
  <c r="I920" i="1"/>
  <c r="I921" i="1" s="1"/>
  <c r="I922" i="1" s="1"/>
  <c r="I923" i="1" s="1"/>
  <c r="I924" i="1"/>
  <c r="I925" i="1"/>
  <c r="I926" i="1"/>
  <c r="I927" i="1"/>
  <c r="I928" i="1"/>
  <c r="I929" i="1"/>
  <c r="I930" i="1"/>
  <c r="I931" i="1"/>
  <c r="I932" i="1"/>
  <c r="I933" i="1" s="1"/>
  <c r="I934" i="1" s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 s="1"/>
  <c r="I963" i="1"/>
  <c r="I964" i="1"/>
  <c r="I965" i="1"/>
  <c r="I966" i="1"/>
  <c r="I967" i="1"/>
  <c r="I968" i="1"/>
  <c r="I969" i="1"/>
  <c r="I970" i="1"/>
  <c r="I971" i="1"/>
  <c r="I972" i="1" s="1"/>
  <c r="I973" i="1" s="1"/>
  <c r="I974" i="1" s="1"/>
  <c r="I975" i="1"/>
  <c r="I976" i="1"/>
  <c r="I977" i="1"/>
  <c r="I978" i="1"/>
  <c r="I979" i="1"/>
  <c r="I980" i="1"/>
  <c r="I981" i="1"/>
  <c r="I982" i="1"/>
  <c r="I983" i="1"/>
  <c r="I984" i="1" s="1"/>
  <c r="I985" i="1"/>
  <c r="I986" i="1"/>
  <c r="I987" i="1"/>
  <c r="I988" i="1"/>
  <c r="I989" i="1"/>
  <c r="I990" i="1"/>
  <c r="I991" i="1"/>
  <c r="I992" i="1"/>
  <c r="I993" i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/>
  <c r="I1006" i="1"/>
  <c r="I1007" i="1"/>
  <c r="I1008" i="1"/>
  <c r="I1009" i="1"/>
  <c r="I1010" i="1"/>
  <c r="I1011" i="1"/>
  <c r="I1012" i="1"/>
  <c r="I1013" i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 s="1"/>
  <c r="I1110" i="1"/>
  <c r="I1111" i="1"/>
  <c r="I1112" i="1"/>
  <c r="I1113" i="1"/>
  <c r="I1114" i="1"/>
  <c r="I1115" i="1"/>
  <c r="I1116" i="1"/>
  <c r="I1117" i="1"/>
  <c r="I1118" i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 s="1"/>
  <c r="I1147" i="1"/>
  <c r="I1148" i="1"/>
  <c r="I1149" i="1"/>
  <c r="I1150" i="1"/>
  <c r="I1151" i="1"/>
  <c r="I1152" i="1"/>
  <c r="I1153" i="1"/>
  <c r="I1154" i="1"/>
  <c r="I1155" i="1"/>
  <c r="I1156" i="1" s="1"/>
  <c r="I1157" i="1" s="1"/>
  <c r="I1158" i="1" s="1"/>
  <c r="I1159" i="1" s="1"/>
  <c r="I1160" i="1"/>
  <c r="I1161" i="1"/>
  <c r="I1162" i="1"/>
  <c r="I1163" i="1"/>
  <c r="I1164" i="1"/>
  <c r="I1165" i="1"/>
  <c r="I1166" i="1"/>
  <c r="I1167" i="1"/>
  <c r="I1168" i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/>
  <c r="I1187" i="1"/>
  <c r="I1188" i="1"/>
  <c r="I1189" i="1"/>
  <c r="I1190" i="1"/>
  <c r="I1191" i="1"/>
  <c r="I1192" i="1"/>
  <c r="I1193" i="1"/>
  <c r="I1194" i="1"/>
  <c r="I1195" i="1" s="1"/>
  <c r="I1196" i="1" s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/>
  <c r="I1250" i="1"/>
  <c r="I1251" i="1"/>
  <c r="I1252" i="1"/>
  <c r="I1253" i="1"/>
  <c r="I1254" i="1"/>
  <c r="I1255" i="1"/>
  <c r="I1256" i="1"/>
  <c r="I1257" i="1"/>
  <c r="I1258" i="1" s="1"/>
  <c r="I1259" i="1" s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 s="1"/>
  <c r="I1306" i="1" s="1"/>
  <c r="I1307" i="1" s="1"/>
  <c r="I1308" i="1" s="1"/>
  <c r="I1309" i="1"/>
  <c r="I1310" i="1"/>
  <c r="I1311" i="1"/>
  <c r="I1312" i="1"/>
  <c r="I1313" i="1"/>
  <c r="I1314" i="1"/>
  <c r="I1315" i="1"/>
  <c r="I1316" i="1"/>
  <c r="I1317" i="1"/>
  <c r="I1318" i="1" s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 s="1"/>
  <c r="I1338" i="1" s="1"/>
  <c r="I1339" i="1" s="1"/>
  <c r="I1340" i="1" s="1"/>
  <c r="I1341" i="1" s="1"/>
  <c r="I1342" i="1"/>
  <c r="I1343" i="1"/>
  <c r="I1344" i="1"/>
  <c r="I1345" i="1"/>
  <c r="I1346" i="1"/>
  <c r="I1347" i="1"/>
  <c r="I1348" i="1"/>
  <c r="I1349" i="1"/>
  <c r="I1350" i="1"/>
  <c r="I1351" i="1" s="1"/>
  <c r="I1352" i="1"/>
  <c r="I1353" i="1"/>
  <c r="I1354" i="1"/>
  <c r="I1355" i="1"/>
  <c r="I1356" i="1"/>
  <c r="I1357" i="1"/>
  <c r="I1358" i="1"/>
  <c r="I1359" i="1"/>
  <c r="I1360" i="1"/>
  <c r="I1361" i="1" s="1"/>
  <c r="I1362" i="1" s="1"/>
  <c r="I1363" i="1" s="1"/>
  <c r="I1364" i="1" s="1"/>
  <c r="I1365" i="1" s="1"/>
  <c r="I1366" i="1" s="1"/>
  <c r="I1367" i="1" s="1"/>
  <c r="I1368" i="1"/>
  <c r="I1369" i="1"/>
  <c r="I1370" i="1"/>
  <c r="I1371" i="1"/>
  <c r="I1372" i="1"/>
  <c r="I1373" i="1"/>
  <c r="I1374" i="1"/>
  <c r="I1375" i="1"/>
  <c r="I1376" i="1"/>
  <c r="I1377" i="1" s="1"/>
  <c r="I1378" i="1"/>
  <c r="I1379" i="1"/>
  <c r="I1380" i="1"/>
  <c r="I1381" i="1"/>
  <c r="I1382" i="1"/>
  <c r="I1383" i="1"/>
  <c r="I1384" i="1"/>
  <c r="I1385" i="1"/>
  <c r="I1386" i="1"/>
  <c r="I1387" i="1" s="1"/>
  <c r="I1388" i="1" s="1"/>
  <c r="I1389" i="1"/>
  <c r="I1390" i="1"/>
  <c r="I1391" i="1"/>
  <c r="I1392" i="1"/>
  <c r="I1393" i="1"/>
  <c r="I1394" i="1"/>
  <c r="I1395" i="1"/>
  <c r="I1396" i="1"/>
  <c r="I1397" i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/>
  <c r="I1438" i="1"/>
  <c r="I1439" i="1"/>
  <c r="I1440" i="1"/>
  <c r="I1441" i="1"/>
  <c r="I1442" i="1"/>
  <c r="I1443" i="1"/>
  <c r="I1444" i="1"/>
  <c r="I1445" i="1"/>
  <c r="I1446" i="1" s="1"/>
  <c r="I1447" i="1" s="1"/>
  <c r="I1448" i="1" s="1"/>
  <c r="I1449" i="1" s="1"/>
  <c r="I1450" i="1"/>
  <c r="I1451" i="1"/>
  <c r="I1452" i="1"/>
  <c r="I1453" i="1"/>
  <c r="I1454" i="1"/>
  <c r="I1455" i="1"/>
  <c r="I1456" i="1"/>
  <c r="I1457" i="1"/>
  <c r="I1458" i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/>
  <c r="I1469" i="1"/>
  <c r="I1470" i="1"/>
  <c r="I1471" i="1"/>
  <c r="I1472" i="1"/>
  <c r="I1473" i="1"/>
  <c r="I1474" i="1"/>
  <c r="I1475" i="1"/>
  <c r="I1476" i="1"/>
  <c r="I1477" i="1" s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/>
  <c r="I1561" i="1"/>
  <c r="I1562" i="1"/>
  <c r="I1563" i="1"/>
  <c r="I1564" i="1"/>
  <c r="I1565" i="1"/>
  <c r="I1566" i="1"/>
  <c r="I1567" i="1"/>
  <c r="I1568" i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/>
  <c r="I1605" i="1"/>
  <c r="I1606" i="1"/>
  <c r="I1607" i="1"/>
  <c r="I1608" i="1"/>
  <c r="I1609" i="1"/>
  <c r="I1610" i="1"/>
  <c r="I1611" i="1"/>
  <c r="I1612" i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/>
  <c r="I1675" i="1"/>
  <c r="I1676" i="1"/>
  <c r="I1677" i="1"/>
  <c r="I1678" i="1"/>
  <c r="I1679" i="1"/>
  <c r="I1680" i="1"/>
  <c r="I1681" i="1"/>
  <c r="I1682" i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/>
  <c r="I1811" i="1"/>
  <c r="I1812" i="1"/>
  <c r="I1813" i="1"/>
  <c r="I1814" i="1"/>
  <c r="I1815" i="1"/>
  <c r="I1816" i="1"/>
  <c r="I1817" i="1"/>
  <c r="I1818" i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/>
  <c r="I1854" i="1"/>
  <c r="I1855" i="1"/>
  <c r="I1856" i="1"/>
  <c r="I1857" i="1"/>
  <c r="I1858" i="1"/>
  <c r="I1859" i="1"/>
  <c r="I1860" i="1"/>
  <c r="I1861" i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/>
  <c r="I1911" i="1"/>
  <c r="I1912" i="1"/>
  <c r="I1913" i="1"/>
  <c r="I1914" i="1"/>
  <c r="I1915" i="1"/>
  <c r="I1916" i="1"/>
  <c r="I1917" i="1"/>
  <c r="I1918" i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/>
  <c r="I2028" i="1"/>
  <c r="I2029" i="1"/>
  <c r="I2030" i="1"/>
  <c r="I2031" i="1"/>
  <c r="I2032" i="1"/>
  <c r="I2033" i="1"/>
  <c r="I2034" i="1"/>
  <c r="I2035" i="1"/>
  <c r="I2036" i="1" s="1"/>
  <c r="I2037" i="1" s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/>
  <c r="I2092" i="1"/>
  <c r="I2093" i="1"/>
  <c r="I2094" i="1"/>
  <c r="I2095" i="1"/>
  <c r="I2096" i="1"/>
  <c r="I2097" i="1"/>
  <c r="I2098" i="1"/>
  <c r="I2099" i="1"/>
  <c r="I2100" i="1" s="1"/>
  <c r="I2101" i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/>
  <c r="I2129" i="1"/>
  <c r="I2130" i="1"/>
  <c r="I2131" i="1"/>
  <c r="I2132" i="1"/>
  <c r="I2133" i="1"/>
  <c r="I2134" i="1"/>
  <c r="I2135" i="1"/>
  <c r="I2136" i="1"/>
  <c r="I2137" i="1" s="1"/>
  <c r="I2138" i="1" s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/>
  <c r="I2222" i="1"/>
  <c r="I2223" i="1"/>
  <c r="I2224" i="1"/>
  <c r="I2225" i="1"/>
  <c r="I2226" i="1"/>
  <c r="I2227" i="1"/>
  <c r="I2228" i="1"/>
  <c r="I2229" i="1"/>
  <c r="I2230" i="1" s="1"/>
  <c r="I2231" i="1" s="1"/>
  <c r="I2232" i="1" s="1"/>
  <c r="I2233" i="1" s="1"/>
  <c r="I2234" i="1"/>
  <c r="I2235" i="1"/>
  <c r="I2236" i="1"/>
  <c r="I2237" i="1"/>
  <c r="I2238" i="1"/>
  <c r="I2239" i="1"/>
  <c r="I2240" i="1"/>
  <c r="I2241" i="1"/>
  <c r="I2242" i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/>
  <c r="I2328" i="1"/>
  <c r="I2329" i="1"/>
  <c r="I2330" i="1"/>
  <c r="I2331" i="1"/>
  <c r="I2332" i="1"/>
  <c r="I2333" i="1"/>
  <c r="I2334" i="1"/>
  <c r="I2335" i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 s="1"/>
  <c r="I2564" i="1" s="1"/>
  <c r="I2565" i="1"/>
  <c r="I2566" i="1"/>
  <c r="I2567" i="1"/>
  <c r="I2568" i="1"/>
  <c r="I2569" i="1"/>
  <c r="I2570" i="1"/>
  <c r="I2571" i="1"/>
  <c r="I2572" i="1"/>
  <c r="I2573" i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/>
  <c r="I2624" i="1"/>
  <c r="I2625" i="1"/>
  <c r="I2626" i="1"/>
  <c r="I2627" i="1"/>
  <c r="I2628" i="1"/>
  <c r="I2629" i="1"/>
  <c r="I2630" i="1"/>
  <c r="I2631" i="1"/>
  <c r="I2632" i="1" s="1"/>
  <c r="I2633" i="1" s="1"/>
  <c r="I2634" i="1" s="1"/>
  <c r="I2635" i="1" s="1"/>
  <c r="I2636" i="1" s="1"/>
  <c r="I2637" i="1"/>
  <c r="I2638" i="1"/>
  <c r="I2639" i="1"/>
  <c r="I2640" i="1"/>
  <c r="I2641" i="1"/>
  <c r="I2642" i="1"/>
  <c r="I2643" i="1"/>
  <c r="I2644" i="1"/>
  <c r="I2645" i="1"/>
  <c r="I2646" i="1" s="1"/>
  <c r="I2647" i="1" s="1"/>
  <c r="I2648" i="1"/>
  <c r="I2649" i="1"/>
  <c r="I2650" i="1"/>
  <c r="I2651" i="1"/>
  <c r="I2652" i="1"/>
  <c r="I2653" i="1"/>
  <c r="I2654" i="1"/>
  <c r="I2655" i="1"/>
  <c r="I2656" i="1"/>
  <c r="I2657" i="1" s="1"/>
  <c r="I2658" i="1" s="1"/>
  <c r="I2659" i="1" s="1"/>
  <c r="I2660" i="1" s="1"/>
  <c r="I2661" i="1" s="1"/>
  <c r="I2662" i="1" s="1"/>
  <c r="I2663" i="1" s="1"/>
  <c r="I2664" i="1" s="1"/>
  <c r="I2665" i="1"/>
  <c r="I2666" i="1"/>
  <c r="I2667" i="1"/>
  <c r="I2668" i="1"/>
  <c r="I2669" i="1"/>
  <c r="I2670" i="1"/>
  <c r="I2671" i="1"/>
  <c r="I2672" i="1"/>
  <c r="I2673" i="1"/>
  <c r="I2674" i="1" s="1"/>
  <c r="I2675" i="1"/>
  <c r="I2676" i="1"/>
  <c r="I2677" i="1"/>
  <c r="I2678" i="1"/>
  <c r="I2679" i="1"/>
  <c r="I2680" i="1"/>
  <c r="I2681" i="1"/>
  <c r="I2682" i="1"/>
  <c r="I2683" i="1"/>
  <c r="I2684" i="1" s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/>
  <c r="I2746" i="1"/>
  <c r="I2747" i="1"/>
  <c r="I2748" i="1"/>
  <c r="I2749" i="1"/>
  <c r="I2750" i="1"/>
  <c r="I2751" i="1"/>
  <c r="I2752" i="1"/>
  <c r="I2753" i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/>
  <c r="I2771" i="1"/>
  <c r="I2772" i="1"/>
  <c r="I2773" i="1"/>
  <c r="I2774" i="1"/>
  <c r="I2775" i="1"/>
  <c r="I2776" i="1"/>
  <c r="I2777" i="1"/>
  <c r="I2778" i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/>
  <c r="I2902" i="1"/>
  <c r="I2903" i="1"/>
  <c r="I2904" i="1"/>
  <c r="I2905" i="1"/>
  <c r="I2906" i="1"/>
  <c r="I2907" i="1"/>
  <c r="I2908" i="1"/>
  <c r="I2909" i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/>
  <c r="I2941" i="1"/>
  <c r="I2942" i="1"/>
  <c r="I2943" i="1"/>
  <c r="I2944" i="1"/>
  <c r="I2945" i="1"/>
  <c r="I2946" i="1"/>
  <c r="I2947" i="1"/>
  <c r="I2948" i="1"/>
  <c r="I2949" i="1" s="1"/>
  <c r="I2950" i="1" s="1"/>
  <c r="I2951" i="1" s="1"/>
  <c r="I2952" i="1" s="1"/>
  <c r="I2953" i="1" s="1"/>
  <c r="I2954" i="1" s="1"/>
  <c r="I2955" i="1" s="1"/>
  <c r="I2956" i="1" s="1"/>
  <c r="I2957" i="1"/>
  <c r="I2958" i="1"/>
  <c r="I2959" i="1"/>
  <c r="I2960" i="1"/>
  <c r="I2961" i="1"/>
  <c r="I2962" i="1"/>
  <c r="I2963" i="1"/>
  <c r="I2964" i="1"/>
  <c r="I2965" i="1"/>
  <c r="I2966" i="1" s="1"/>
  <c r="I2967" i="1" s="1"/>
  <c r="I2968" i="1"/>
  <c r="I2969" i="1"/>
  <c r="I2970" i="1"/>
  <c r="I2971" i="1"/>
  <c r="I2972" i="1"/>
  <c r="I2973" i="1"/>
  <c r="I2974" i="1"/>
  <c r="I2975" i="1"/>
  <c r="I2976" i="1"/>
  <c r="I2977" i="1" s="1"/>
  <c r="I2978" i="1" s="1"/>
  <c r="I2979" i="1"/>
  <c r="I2980" i="1"/>
  <c r="I2981" i="1"/>
  <c r="I2982" i="1"/>
  <c r="I2983" i="1"/>
  <c r="I2984" i="1"/>
  <c r="I2985" i="1"/>
  <c r="I2986" i="1"/>
  <c r="I2987" i="1"/>
  <c r="I2988" i="1" s="1"/>
  <c r="I2989" i="1" s="1"/>
  <c r="I2990" i="1"/>
  <c r="I2991" i="1"/>
  <c r="I2992" i="1"/>
  <c r="I2993" i="1"/>
  <c r="I2994" i="1"/>
  <c r="I2995" i="1"/>
  <c r="I2996" i="1"/>
  <c r="I2997" i="1"/>
  <c r="I2998" i="1"/>
  <c r="I2999" i="1"/>
  <c r="I3000" i="1" s="1"/>
  <c r="I3001" i="1" s="1"/>
  <c r="I3002" i="1"/>
  <c r="I3003" i="1"/>
  <c r="I3004" i="1"/>
  <c r="H26" i="1"/>
  <c r="H27" i="1" s="1"/>
  <c r="H28" i="1"/>
  <c r="H29" i="1"/>
  <c r="H30" i="1"/>
  <c r="H31" i="1"/>
  <c r="H32" i="1"/>
  <c r="H33" i="1"/>
  <c r="H34" i="1"/>
  <c r="H35" i="1"/>
  <c r="H36" i="1"/>
  <c r="H37" i="1" s="1"/>
  <c r="H38" i="1" s="1"/>
  <c r="H39" i="1" s="1"/>
  <c r="H40" i="1" s="1"/>
  <c r="H41" i="1"/>
  <c r="H42" i="1"/>
  <c r="H43" i="1"/>
  <c r="H44" i="1"/>
  <c r="H45" i="1"/>
  <c r="H46" i="1"/>
  <c r="H47" i="1"/>
  <c r="H48" i="1"/>
  <c r="H49" i="1"/>
  <c r="H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/>
  <c r="H102" i="1"/>
  <c r="H103" i="1"/>
  <c r="H104" i="1"/>
  <c r="H105" i="1"/>
  <c r="H106" i="1"/>
  <c r="H107" i="1"/>
  <c r="H108" i="1"/>
  <c r="H109" i="1"/>
  <c r="H110" i="1" s="1"/>
  <c r="H111" i="1" s="1"/>
  <c r="H112" i="1" s="1"/>
  <c r="H113" i="1"/>
  <c r="H114" i="1"/>
  <c r="H115" i="1"/>
  <c r="H116" i="1"/>
  <c r="H117" i="1"/>
  <c r="H118" i="1"/>
  <c r="H119" i="1"/>
  <c r="H120" i="1"/>
  <c r="H121" i="1"/>
  <c r="H122" i="1" s="1"/>
  <c r="H123" i="1"/>
  <c r="H124" i="1"/>
  <c r="H125" i="1"/>
  <c r="H126" i="1"/>
  <c r="H127" i="1"/>
  <c r="H128" i="1"/>
  <c r="H129" i="1"/>
  <c r="H130" i="1"/>
  <c r="H131" i="1"/>
  <c r="H132" i="1" s="1"/>
  <c r="H133" i="1" s="1"/>
  <c r="H134" i="1" s="1"/>
  <c r="H135" i="1" s="1"/>
  <c r="H136" i="1" s="1"/>
  <c r="H137" i="1" s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/>
  <c r="H360" i="1"/>
  <c r="H361" i="1"/>
  <c r="H362" i="1"/>
  <c r="H363" i="1"/>
  <c r="H364" i="1"/>
  <c r="H365" i="1"/>
  <c r="H366" i="1"/>
  <c r="H367" i="1"/>
  <c r="H368" i="1" s="1"/>
  <c r="H369" i="1"/>
  <c r="H370" i="1"/>
  <c r="H371" i="1"/>
  <c r="H372" i="1"/>
  <c r="H373" i="1"/>
  <c r="H374" i="1"/>
  <c r="H375" i="1"/>
  <c r="H376" i="1"/>
  <c r="H377" i="1"/>
  <c r="H378" i="1" s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/>
  <c r="H432" i="1"/>
  <c r="H433" i="1"/>
  <c r="H434" i="1"/>
  <c r="H435" i="1"/>
  <c r="H436" i="1"/>
  <c r="H437" i="1"/>
  <c r="H438" i="1"/>
  <c r="H439" i="1"/>
  <c r="H440" i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/>
  <c r="H453" i="1"/>
  <c r="H454" i="1"/>
  <c r="H455" i="1"/>
  <c r="H456" i="1"/>
  <c r="H457" i="1"/>
  <c r="H458" i="1"/>
  <c r="H459" i="1"/>
  <c r="H460" i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/>
  <c r="H628" i="1"/>
  <c r="H629" i="1"/>
  <c r="H630" i="1"/>
  <c r="H631" i="1"/>
  <c r="H632" i="1"/>
  <c r="H633" i="1"/>
  <c r="H634" i="1"/>
  <c r="H635" i="1"/>
  <c r="H636" i="1" s="1"/>
  <c r="H637" i="1" s="1"/>
  <c r="H638" i="1" s="1"/>
  <c r="H639" i="1" s="1"/>
  <c r="H640" i="1"/>
  <c r="H641" i="1"/>
  <c r="H642" i="1"/>
  <c r="H643" i="1"/>
  <c r="H644" i="1"/>
  <c r="H645" i="1"/>
  <c r="H646" i="1"/>
  <c r="H647" i="1"/>
  <c r="H648" i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/>
  <c r="H661" i="1"/>
  <c r="H662" i="1"/>
  <c r="H663" i="1"/>
  <c r="H664" i="1"/>
  <c r="H665" i="1"/>
  <c r="H666" i="1"/>
  <c r="H667" i="1"/>
  <c r="H668" i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/>
  <c r="H683" i="1"/>
  <c r="H684" i="1"/>
  <c r="H685" i="1"/>
  <c r="H686" i="1"/>
  <c r="H687" i="1"/>
  <c r="H688" i="1"/>
  <c r="H689" i="1"/>
  <c r="H690" i="1"/>
  <c r="H691" i="1" s="1"/>
  <c r="H692" i="1" s="1"/>
  <c r="H693" i="1" s="1"/>
  <c r="H694" i="1"/>
  <c r="H695" i="1"/>
  <c r="H696" i="1"/>
  <c r="H697" i="1"/>
  <c r="H698" i="1"/>
  <c r="H699" i="1"/>
  <c r="H700" i="1"/>
  <c r="H701" i="1"/>
  <c r="H702" i="1"/>
  <c r="H703" i="1" s="1"/>
  <c r="H704" i="1" s="1"/>
  <c r="H705" i="1"/>
  <c r="H706" i="1"/>
  <c r="H707" i="1"/>
  <c r="H708" i="1"/>
  <c r="H709" i="1"/>
  <c r="H710" i="1"/>
  <c r="H711" i="1"/>
  <c r="H712" i="1"/>
  <c r="H713" i="1"/>
  <c r="H714" i="1" s="1"/>
  <c r="H715" i="1" s="1"/>
  <c r="H716" i="1" s="1"/>
  <c r="H717" i="1" s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/>
  <c r="H792" i="1"/>
  <c r="H793" i="1"/>
  <c r="H794" i="1"/>
  <c r="H795" i="1"/>
  <c r="H796" i="1"/>
  <c r="H797" i="1"/>
  <c r="H798" i="1"/>
  <c r="H799" i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/>
  <c r="H846" i="1"/>
  <c r="H847" i="1"/>
  <c r="H848" i="1"/>
  <c r="H849" i="1"/>
  <c r="H850" i="1"/>
  <c r="H851" i="1"/>
  <c r="H852" i="1"/>
  <c r="H853" i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 s="1"/>
  <c r="H912" i="1"/>
  <c r="H913" i="1"/>
  <c r="H914" i="1"/>
  <c r="H915" i="1"/>
  <c r="H916" i="1"/>
  <c r="H917" i="1"/>
  <c r="H918" i="1"/>
  <c r="H919" i="1"/>
  <c r="H920" i="1"/>
  <c r="H921" i="1" s="1"/>
  <c r="H922" i="1" s="1"/>
  <c r="H923" i="1" s="1"/>
  <c r="H924" i="1"/>
  <c r="H925" i="1"/>
  <c r="H926" i="1"/>
  <c r="H927" i="1"/>
  <c r="H928" i="1"/>
  <c r="H929" i="1"/>
  <c r="H930" i="1"/>
  <c r="H931" i="1"/>
  <c r="H932" i="1"/>
  <c r="H933" i="1" s="1"/>
  <c r="H934" i="1" s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 s="1"/>
  <c r="H963" i="1"/>
  <c r="H964" i="1"/>
  <c r="H965" i="1"/>
  <c r="H966" i="1"/>
  <c r="H967" i="1"/>
  <c r="H968" i="1"/>
  <c r="H969" i="1"/>
  <c r="H970" i="1"/>
  <c r="H971" i="1"/>
  <c r="H972" i="1" s="1"/>
  <c r="H973" i="1"/>
  <c r="H974" i="1" s="1"/>
  <c r="H975" i="1"/>
  <c r="H976" i="1"/>
  <c r="H977" i="1"/>
  <c r="H978" i="1"/>
  <c r="H979" i="1"/>
  <c r="H980" i="1"/>
  <c r="H981" i="1"/>
  <c r="H982" i="1"/>
  <c r="H983" i="1"/>
  <c r="H984" i="1" s="1"/>
  <c r="H985" i="1"/>
  <c r="H986" i="1"/>
  <c r="H987" i="1"/>
  <c r="H988" i="1"/>
  <c r="H989" i="1"/>
  <c r="H990" i="1"/>
  <c r="H991" i="1"/>
  <c r="H992" i="1"/>
  <c r="H993" i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/>
  <c r="H1006" i="1"/>
  <c r="H1007" i="1"/>
  <c r="H1008" i="1"/>
  <c r="H1009" i="1"/>
  <c r="H1010" i="1"/>
  <c r="H1011" i="1"/>
  <c r="H1012" i="1"/>
  <c r="H1013" i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 s="1"/>
  <c r="H1110" i="1"/>
  <c r="H1111" i="1"/>
  <c r="H1112" i="1"/>
  <c r="H1113" i="1"/>
  <c r="H1114" i="1"/>
  <c r="H1115" i="1"/>
  <c r="H1116" i="1"/>
  <c r="H1117" i="1"/>
  <c r="H1118" i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 s="1"/>
  <c r="H1147" i="1"/>
  <c r="H1148" i="1"/>
  <c r="H1149" i="1"/>
  <c r="H1150" i="1"/>
  <c r="H1151" i="1"/>
  <c r="H1152" i="1"/>
  <c r="H1153" i="1"/>
  <c r="H1154" i="1"/>
  <c r="H1155" i="1"/>
  <c r="H1156" i="1" s="1"/>
  <c r="H1157" i="1" s="1"/>
  <c r="H1158" i="1" s="1"/>
  <c r="H1159" i="1" s="1"/>
  <c r="H1160" i="1"/>
  <c r="H1161" i="1"/>
  <c r="H1162" i="1"/>
  <c r="H1163" i="1"/>
  <c r="H1164" i="1"/>
  <c r="H1165" i="1"/>
  <c r="H1166" i="1"/>
  <c r="H1167" i="1"/>
  <c r="H1168" i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/>
  <c r="H1187" i="1"/>
  <c r="H1188" i="1"/>
  <c r="H1189" i="1"/>
  <c r="H1190" i="1"/>
  <c r="H1191" i="1"/>
  <c r="H1192" i="1"/>
  <c r="H1193" i="1"/>
  <c r="H1194" i="1"/>
  <c r="H1195" i="1" s="1"/>
  <c r="H1196" i="1" s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/>
  <c r="H1250" i="1"/>
  <c r="H1251" i="1"/>
  <c r="H1252" i="1"/>
  <c r="H1253" i="1"/>
  <c r="H1254" i="1"/>
  <c r="H1255" i="1"/>
  <c r="H1256" i="1"/>
  <c r="H1257" i="1"/>
  <c r="H1258" i="1"/>
  <c r="H1259" i="1" s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 s="1"/>
  <c r="H1306" i="1" s="1"/>
  <c r="H1307" i="1" s="1"/>
  <c r="H1308" i="1" s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 s="1"/>
  <c r="H1338" i="1" s="1"/>
  <c r="H1339" i="1" s="1"/>
  <c r="H1340" i="1" s="1"/>
  <c r="H1341" i="1" s="1"/>
  <c r="H1342" i="1"/>
  <c r="H1343" i="1"/>
  <c r="H1344" i="1"/>
  <c r="H1345" i="1"/>
  <c r="H1346" i="1"/>
  <c r="H1347" i="1"/>
  <c r="H1348" i="1"/>
  <c r="H1349" i="1"/>
  <c r="H1350" i="1"/>
  <c r="H1351" i="1" s="1"/>
  <c r="H1352" i="1"/>
  <c r="H1353" i="1"/>
  <c r="H1354" i="1"/>
  <c r="H1355" i="1"/>
  <c r="H1356" i="1"/>
  <c r="H1357" i="1"/>
  <c r="H1358" i="1"/>
  <c r="H1359" i="1"/>
  <c r="H1360" i="1"/>
  <c r="H1361" i="1" s="1"/>
  <c r="H1362" i="1" s="1"/>
  <c r="H1363" i="1" s="1"/>
  <c r="H1364" i="1" s="1"/>
  <c r="H1365" i="1" s="1"/>
  <c r="H1366" i="1" s="1"/>
  <c r="H1367" i="1" s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 s="1"/>
  <c r="H1388" i="1" s="1"/>
  <c r="H1389" i="1"/>
  <c r="H1390" i="1"/>
  <c r="H1391" i="1"/>
  <c r="H1392" i="1"/>
  <c r="H1393" i="1"/>
  <c r="H1394" i="1"/>
  <c r="H1395" i="1"/>
  <c r="H1396" i="1"/>
  <c r="H1397" i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/>
  <c r="H1438" i="1"/>
  <c r="H1439" i="1"/>
  <c r="H1440" i="1"/>
  <c r="H1441" i="1"/>
  <c r="H1442" i="1"/>
  <c r="H1443" i="1"/>
  <c r="H1444" i="1"/>
  <c r="H1445" i="1"/>
  <c r="H1446" i="1" s="1"/>
  <c r="H1447" i="1" s="1"/>
  <c r="H1448" i="1" s="1"/>
  <c r="H1449" i="1" s="1"/>
  <c r="H1450" i="1"/>
  <c r="H1451" i="1"/>
  <c r="H1452" i="1"/>
  <c r="H1453" i="1"/>
  <c r="H1454" i="1"/>
  <c r="H1455" i="1"/>
  <c r="H1456" i="1"/>
  <c r="H1457" i="1"/>
  <c r="H1458" i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/>
  <c r="H1469" i="1"/>
  <c r="H1470" i="1"/>
  <c r="H1471" i="1"/>
  <c r="H1472" i="1"/>
  <c r="H1473" i="1"/>
  <c r="H1474" i="1"/>
  <c r="H1475" i="1"/>
  <c r="H1476" i="1"/>
  <c r="H1477" i="1" s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/>
  <c r="H1561" i="1"/>
  <c r="H1562" i="1"/>
  <c r="H1563" i="1"/>
  <c r="H1564" i="1"/>
  <c r="H1565" i="1"/>
  <c r="H1566" i="1"/>
  <c r="H1567" i="1"/>
  <c r="H1568" i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/>
  <c r="H1605" i="1"/>
  <c r="H1606" i="1"/>
  <c r="H1607" i="1"/>
  <c r="H1608" i="1"/>
  <c r="H1609" i="1"/>
  <c r="H1610" i="1"/>
  <c r="H1611" i="1"/>
  <c r="H1612" i="1"/>
  <c r="H1613" i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/>
  <c r="H1675" i="1"/>
  <c r="H1676" i="1"/>
  <c r="H1677" i="1"/>
  <c r="H1678" i="1"/>
  <c r="H1679" i="1"/>
  <c r="H1680" i="1"/>
  <c r="H1681" i="1"/>
  <c r="H1682" i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/>
  <c r="H1811" i="1"/>
  <c r="H1812" i="1"/>
  <c r="H1813" i="1"/>
  <c r="H1814" i="1"/>
  <c r="H1815" i="1"/>
  <c r="H1816" i="1"/>
  <c r="H1817" i="1"/>
  <c r="H1818" i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/>
  <c r="H1854" i="1"/>
  <c r="H1855" i="1"/>
  <c r="H1856" i="1"/>
  <c r="H1857" i="1"/>
  <c r="H1858" i="1"/>
  <c r="H1859" i="1"/>
  <c r="H1860" i="1"/>
  <c r="H1861" i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/>
  <c r="H1911" i="1"/>
  <c r="H1912" i="1"/>
  <c r="H1913" i="1"/>
  <c r="H1914" i="1"/>
  <c r="H1915" i="1"/>
  <c r="H1916" i="1"/>
  <c r="H1917" i="1"/>
  <c r="H1918" i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/>
  <c r="H2028" i="1"/>
  <c r="H2029" i="1"/>
  <c r="H2030" i="1"/>
  <c r="H2031" i="1"/>
  <c r="H2032" i="1"/>
  <c r="H2033" i="1"/>
  <c r="H2034" i="1"/>
  <c r="H2035" i="1"/>
  <c r="H2036" i="1" s="1"/>
  <c r="H2037" i="1" s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/>
  <c r="H2092" i="1"/>
  <c r="H2093" i="1"/>
  <c r="H2094" i="1"/>
  <c r="H2095" i="1"/>
  <c r="H2096" i="1"/>
  <c r="H2097" i="1"/>
  <c r="H2098" i="1"/>
  <c r="H2099" i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/>
  <c r="H2129" i="1"/>
  <c r="H2130" i="1"/>
  <c r="H2131" i="1"/>
  <c r="H2132" i="1"/>
  <c r="H2133" i="1"/>
  <c r="H2134" i="1"/>
  <c r="H2135" i="1"/>
  <c r="H2136" i="1"/>
  <c r="H2137" i="1" s="1"/>
  <c r="H2138" i="1" s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/>
  <c r="H2222" i="1"/>
  <c r="H2223" i="1"/>
  <c r="H2224" i="1"/>
  <c r="H2225" i="1"/>
  <c r="H2226" i="1"/>
  <c r="H2227" i="1"/>
  <c r="H2228" i="1"/>
  <c r="H2229" i="1"/>
  <c r="H2230" i="1" s="1"/>
  <c r="H2231" i="1" s="1"/>
  <c r="H2232" i="1" s="1"/>
  <c r="H2233" i="1" s="1"/>
  <c r="H2234" i="1"/>
  <c r="H2235" i="1"/>
  <c r="H2236" i="1"/>
  <c r="H2237" i="1"/>
  <c r="H2238" i="1"/>
  <c r="H2239" i="1"/>
  <c r="H2240" i="1"/>
  <c r="H2241" i="1"/>
  <c r="H2242" i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/>
  <c r="H2328" i="1"/>
  <c r="H2329" i="1"/>
  <c r="H2330" i="1"/>
  <c r="H2331" i="1"/>
  <c r="H2332" i="1"/>
  <c r="H2333" i="1"/>
  <c r="H2334" i="1"/>
  <c r="H2335" i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 s="1"/>
  <c r="H2554" i="1"/>
  <c r="H2555" i="1"/>
  <c r="H2556" i="1"/>
  <c r="H2557" i="1"/>
  <c r="H2558" i="1"/>
  <c r="H2559" i="1"/>
  <c r="H2560" i="1"/>
  <c r="H2561" i="1"/>
  <c r="H2562" i="1"/>
  <c r="H2563" i="1"/>
  <c r="H2564" i="1" s="1"/>
  <c r="H2565" i="1"/>
  <c r="H2566" i="1"/>
  <c r="H2567" i="1"/>
  <c r="H2568" i="1"/>
  <c r="H2569" i="1"/>
  <c r="H2570" i="1"/>
  <c r="H2571" i="1"/>
  <c r="H2572" i="1"/>
  <c r="H2573" i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/>
  <c r="H2624" i="1"/>
  <c r="H2625" i="1"/>
  <c r="H2626" i="1"/>
  <c r="H2627" i="1"/>
  <c r="H2628" i="1"/>
  <c r="H2629" i="1"/>
  <c r="H2630" i="1"/>
  <c r="H2631" i="1"/>
  <c r="H2632" i="1" s="1"/>
  <c r="H2633" i="1" s="1"/>
  <c r="H2634" i="1" s="1"/>
  <c r="H2635" i="1" s="1"/>
  <c r="H2636" i="1" s="1"/>
  <c r="H2637" i="1"/>
  <c r="H2638" i="1"/>
  <c r="H2639" i="1"/>
  <c r="H2640" i="1"/>
  <c r="H2641" i="1"/>
  <c r="H2642" i="1"/>
  <c r="H2643" i="1"/>
  <c r="H2644" i="1"/>
  <c r="H2645" i="1"/>
  <c r="H2646" i="1"/>
  <c r="H2647" i="1" s="1"/>
  <c r="H2648" i="1"/>
  <c r="H2649" i="1"/>
  <c r="H2650" i="1"/>
  <c r="H2651" i="1"/>
  <c r="H2652" i="1"/>
  <c r="H2653" i="1"/>
  <c r="H2654" i="1"/>
  <c r="H2655" i="1"/>
  <c r="H2656" i="1"/>
  <c r="H2657" i="1" s="1"/>
  <c r="H2658" i="1" s="1"/>
  <c r="H2659" i="1" s="1"/>
  <c r="H2660" i="1" s="1"/>
  <c r="H2661" i="1" s="1"/>
  <c r="H2662" i="1" s="1"/>
  <c r="H2663" i="1" s="1"/>
  <c r="H2664" i="1" s="1"/>
  <c r="H2665" i="1"/>
  <c r="H2666" i="1"/>
  <c r="H2667" i="1"/>
  <c r="H2668" i="1"/>
  <c r="H2669" i="1"/>
  <c r="H2670" i="1"/>
  <c r="H2671" i="1"/>
  <c r="H2672" i="1"/>
  <c r="H2673" i="1"/>
  <c r="H2674" i="1" s="1"/>
  <c r="H2675" i="1"/>
  <c r="H2676" i="1"/>
  <c r="H2677" i="1"/>
  <c r="H2678" i="1"/>
  <c r="H2679" i="1"/>
  <c r="H2680" i="1"/>
  <c r="H2681" i="1"/>
  <c r="H2682" i="1"/>
  <c r="H2683" i="1"/>
  <c r="H2684" i="1" s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/>
  <c r="H2746" i="1"/>
  <c r="H2747" i="1"/>
  <c r="H2748" i="1"/>
  <c r="H2749" i="1"/>
  <c r="H2750" i="1"/>
  <c r="H2751" i="1"/>
  <c r="H2752" i="1"/>
  <c r="H2753" i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/>
  <c r="H2771" i="1"/>
  <c r="H2772" i="1"/>
  <c r="H2773" i="1"/>
  <c r="H2774" i="1"/>
  <c r="H2775" i="1"/>
  <c r="H2776" i="1"/>
  <c r="H2777" i="1"/>
  <c r="H2778" i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/>
  <c r="H2902" i="1"/>
  <c r="H2903" i="1"/>
  <c r="H2904" i="1"/>
  <c r="H2905" i="1"/>
  <c r="H2906" i="1"/>
  <c r="H2907" i="1"/>
  <c r="H2908" i="1"/>
  <c r="H2909" i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/>
  <c r="H2941" i="1"/>
  <c r="H2942" i="1"/>
  <c r="H2943" i="1"/>
  <c r="H2944" i="1"/>
  <c r="H2945" i="1"/>
  <c r="H2946" i="1"/>
  <c r="H2947" i="1"/>
  <c r="H2948" i="1"/>
  <c r="H2949" i="1" s="1"/>
  <c r="H2950" i="1" s="1"/>
  <c r="H2951" i="1" s="1"/>
  <c r="H2952" i="1" s="1"/>
  <c r="H2953" i="1" s="1"/>
  <c r="H2954" i="1" s="1"/>
  <c r="H2955" i="1" s="1"/>
  <c r="H2956" i="1" s="1"/>
  <c r="H2957" i="1"/>
  <c r="H2958" i="1"/>
  <c r="H2959" i="1"/>
  <c r="H2960" i="1"/>
  <c r="H2961" i="1"/>
  <c r="H2962" i="1"/>
  <c r="H2963" i="1"/>
  <c r="H2964" i="1"/>
  <c r="H2965" i="1"/>
  <c r="H2966" i="1" s="1"/>
  <c r="H2967" i="1" s="1"/>
  <c r="H2968" i="1"/>
  <c r="H2969" i="1"/>
  <c r="H2970" i="1"/>
  <c r="H2971" i="1"/>
  <c r="H2972" i="1"/>
  <c r="H2973" i="1"/>
  <c r="H2974" i="1"/>
  <c r="H2975" i="1"/>
  <c r="H2976" i="1"/>
  <c r="H2977" i="1" s="1"/>
  <c r="H2978" i="1" s="1"/>
  <c r="H2979" i="1"/>
  <c r="H2980" i="1"/>
  <c r="H2981" i="1"/>
  <c r="H2982" i="1"/>
  <c r="H2983" i="1"/>
  <c r="H2984" i="1"/>
  <c r="H2985" i="1"/>
  <c r="H2986" i="1"/>
  <c r="H2987" i="1"/>
  <c r="H2988" i="1" s="1"/>
  <c r="H2989" i="1" s="1"/>
  <c r="H2990" i="1"/>
  <c r="H2991" i="1"/>
  <c r="H2992" i="1"/>
  <c r="H2993" i="1"/>
  <c r="H2994" i="1"/>
  <c r="H2995" i="1"/>
  <c r="H2996" i="1"/>
  <c r="H2997" i="1"/>
  <c r="H2998" i="1"/>
  <c r="H2999" i="1" s="1"/>
  <c r="H3000" i="1" s="1"/>
  <c r="H3001" i="1" s="1"/>
  <c r="H3002" i="1"/>
  <c r="H3003" i="1"/>
  <c r="G26" i="1"/>
  <c r="G27" i="1" s="1"/>
  <c r="G28" i="1"/>
  <c r="J28" i="1" s="1"/>
  <c r="G29" i="1"/>
  <c r="G30" i="1"/>
  <c r="G31" i="1"/>
  <c r="G32" i="1"/>
  <c r="G33" i="1"/>
  <c r="G34" i="1"/>
  <c r="G35" i="1"/>
  <c r="G36" i="1"/>
  <c r="G37" i="1" s="1"/>
  <c r="G41" i="1"/>
  <c r="G42" i="1"/>
  <c r="G43" i="1"/>
  <c r="G44" i="1"/>
  <c r="G45" i="1"/>
  <c r="G46" i="1"/>
  <c r="G47" i="1"/>
  <c r="G48" i="1"/>
  <c r="G49" i="1"/>
  <c r="G50" i="1" s="1"/>
  <c r="G51" i="1"/>
  <c r="G52" i="1"/>
  <c r="G53" i="1"/>
  <c r="J53" i="1" s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/>
  <c r="G102" i="1"/>
  <c r="G103" i="1"/>
  <c r="G104" i="1"/>
  <c r="G105" i="1"/>
  <c r="G106" i="1"/>
  <c r="G107" i="1"/>
  <c r="G108" i="1"/>
  <c r="G109" i="1"/>
  <c r="G110" i="1" s="1"/>
  <c r="G111" i="1" s="1"/>
  <c r="G112" i="1" s="1"/>
  <c r="G113" i="1"/>
  <c r="G114" i="1"/>
  <c r="G115" i="1"/>
  <c r="G116" i="1"/>
  <c r="G117" i="1"/>
  <c r="G118" i="1"/>
  <c r="G119" i="1"/>
  <c r="G120" i="1"/>
  <c r="G121" i="1"/>
  <c r="G122" i="1" s="1"/>
  <c r="G123" i="1"/>
  <c r="G124" i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 s="1"/>
  <c r="G137" i="1" s="1"/>
  <c r="G138" i="1"/>
  <c r="G139" i="1"/>
  <c r="G140" i="1"/>
  <c r="G141" i="1"/>
  <c r="G142" i="1"/>
  <c r="G143" i="1"/>
  <c r="G144" i="1"/>
  <c r="G145" i="1"/>
  <c r="J145" i="1" s="1"/>
  <c r="G146" i="1"/>
  <c r="G147" i="1"/>
  <c r="G148" i="1"/>
  <c r="G149" i="1"/>
  <c r="G150" i="1"/>
  <c r="G151" i="1"/>
  <c r="G152" i="1"/>
  <c r="G153" i="1"/>
  <c r="G154" i="1"/>
  <c r="G155" i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/>
  <c r="G230" i="1"/>
  <c r="G231" i="1"/>
  <c r="G232" i="1"/>
  <c r="G233" i="1"/>
  <c r="G234" i="1"/>
  <c r="G235" i="1"/>
  <c r="G236" i="1"/>
  <c r="G237" i="1"/>
  <c r="G238" i="1"/>
  <c r="G239" i="1"/>
  <c r="J239" i="1" s="1"/>
  <c r="G240" i="1"/>
  <c r="G241" i="1"/>
  <c r="J241" i="1" s="1"/>
  <c r="G242" i="1"/>
  <c r="G243" i="1"/>
  <c r="J243" i="1" s="1"/>
  <c r="G244" i="1"/>
  <c r="G245" i="1"/>
  <c r="G246" i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J323" i="1" s="1"/>
  <c r="G324" i="1"/>
  <c r="G325" i="1"/>
  <c r="G326" i="1"/>
  <c r="G327" i="1"/>
  <c r="G328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/>
  <c r="G360" i="1"/>
  <c r="G361" i="1"/>
  <c r="G362" i="1"/>
  <c r="G363" i="1"/>
  <c r="G364" i="1"/>
  <c r="G365" i="1"/>
  <c r="G366" i="1"/>
  <c r="G367" i="1"/>
  <c r="G368" i="1" s="1"/>
  <c r="G369" i="1"/>
  <c r="G370" i="1"/>
  <c r="G371" i="1"/>
  <c r="G372" i="1"/>
  <c r="G373" i="1"/>
  <c r="G374" i="1"/>
  <c r="G375" i="1"/>
  <c r="G376" i="1"/>
  <c r="L376" i="1" s="1"/>
  <c r="G377" i="1"/>
  <c r="G378" i="1" s="1"/>
  <c r="G379" i="1"/>
  <c r="G380" i="1"/>
  <c r="J380" i="1" s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/>
  <c r="G432" i="1"/>
  <c r="G433" i="1"/>
  <c r="G434" i="1"/>
  <c r="G435" i="1"/>
  <c r="G436" i="1"/>
  <c r="G437" i="1"/>
  <c r="G438" i="1"/>
  <c r="G439" i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/>
  <c r="G453" i="1"/>
  <c r="J453" i="1" s="1"/>
  <c r="G454" i="1"/>
  <c r="G455" i="1"/>
  <c r="J455" i="1" s="1"/>
  <c r="G456" i="1"/>
  <c r="G457" i="1"/>
  <c r="J457" i="1" s="1"/>
  <c r="G458" i="1"/>
  <c r="G459" i="1"/>
  <c r="G460" i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J544" i="1" s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/>
  <c r="G575" i="1"/>
  <c r="G576" i="1"/>
  <c r="G577" i="1"/>
  <c r="G578" i="1"/>
  <c r="G579" i="1"/>
  <c r="G580" i="1"/>
  <c r="G581" i="1"/>
  <c r="J581" i="1" s="1"/>
  <c r="G582" i="1"/>
  <c r="G583" i="1"/>
  <c r="J583" i="1" s="1"/>
  <c r="G584" i="1"/>
  <c r="G585" i="1"/>
  <c r="G586" i="1"/>
  <c r="G587" i="1"/>
  <c r="G588" i="1"/>
  <c r="G589" i="1"/>
  <c r="G590" i="1"/>
  <c r="G591" i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/>
  <c r="G628" i="1"/>
  <c r="G629" i="1"/>
  <c r="J629" i="1" s="1"/>
  <c r="G630" i="1"/>
  <c r="J630" i="1" s="1"/>
  <c r="G631" i="1"/>
  <c r="J631" i="1" s="1"/>
  <c r="G632" i="1"/>
  <c r="G633" i="1"/>
  <c r="G634" i="1"/>
  <c r="G635" i="1"/>
  <c r="G636" i="1" s="1"/>
  <c r="G637" i="1" s="1"/>
  <c r="G638" i="1" s="1"/>
  <c r="G639" i="1" s="1"/>
  <c r="G640" i="1"/>
  <c r="G641" i="1"/>
  <c r="G642" i="1"/>
  <c r="G643" i="1"/>
  <c r="G644" i="1"/>
  <c r="G645" i="1"/>
  <c r="G646" i="1"/>
  <c r="J646" i="1" s="1"/>
  <c r="G647" i="1"/>
  <c r="J647" i="1" s="1"/>
  <c r="G648" i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/>
  <c r="G661" i="1"/>
  <c r="G662" i="1"/>
  <c r="G663" i="1"/>
  <c r="G664" i="1"/>
  <c r="G665" i="1"/>
  <c r="G666" i="1"/>
  <c r="G667" i="1"/>
  <c r="G668" i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/>
  <c r="G683" i="1"/>
  <c r="G684" i="1"/>
  <c r="J684" i="1" s="1"/>
  <c r="G685" i="1"/>
  <c r="G686" i="1"/>
  <c r="G687" i="1"/>
  <c r="G688" i="1"/>
  <c r="G689" i="1"/>
  <c r="G690" i="1"/>
  <c r="G691" i="1" s="1"/>
  <c r="G692" i="1" s="1"/>
  <c r="G693" i="1" s="1"/>
  <c r="G694" i="1"/>
  <c r="G695" i="1"/>
  <c r="G696" i="1"/>
  <c r="G697" i="1"/>
  <c r="G698" i="1"/>
  <c r="G699" i="1"/>
  <c r="G700" i="1"/>
  <c r="J700" i="1" s="1"/>
  <c r="G701" i="1"/>
  <c r="J701" i="1" s="1"/>
  <c r="G702" i="1"/>
  <c r="G703" i="1" s="1"/>
  <c r="G704" i="1" s="1"/>
  <c r="G705" i="1"/>
  <c r="J705" i="1" s="1"/>
  <c r="G706" i="1"/>
  <c r="G707" i="1"/>
  <c r="G708" i="1"/>
  <c r="G709" i="1"/>
  <c r="G710" i="1"/>
  <c r="G711" i="1"/>
  <c r="G712" i="1"/>
  <c r="G713" i="1"/>
  <c r="G714" i="1" s="1"/>
  <c r="G715" i="1" s="1"/>
  <c r="G716" i="1" s="1"/>
  <c r="G717" i="1" s="1"/>
  <c r="G718" i="1"/>
  <c r="G719" i="1"/>
  <c r="G720" i="1"/>
  <c r="J720" i="1" s="1"/>
  <c r="G721" i="1"/>
  <c r="J721" i="1" s="1"/>
  <c r="G722" i="1"/>
  <c r="J722" i="1" s="1"/>
  <c r="G723" i="1"/>
  <c r="G724" i="1"/>
  <c r="G725" i="1"/>
  <c r="G726" i="1"/>
  <c r="G727" i="1"/>
  <c r="G728" i="1"/>
  <c r="G729" i="1"/>
  <c r="G730" i="1"/>
  <c r="G731" i="1"/>
  <c r="G732" i="1"/>
  <c r="G733" i="1"/>
  <c r="J733" i="1" s="1"/>
  <c r="G734" i="1"/>
  <c r="L734" i="1" s="1"/>
  <c r="G735" i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/>
  <c r="G792" i="1"/>
  <c r="G793" i="1"/>
  <c r="G794" i="1"/>
  <c r="G795" i="1"/>
  <c r="K795" i="1" s="1"/>
  <c r="G796" i="1"/>
  <c r="G797" i="1"/>
  <c r="G798" i="1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/>
  <c r="G846" i="1"/>
  <c r="J846" i="1" s="1"/>
  <c r="G847" i="1"/>
  <c r="G848" i="1"/>
  <c r="G849" i="1"/>
  <c r="G850" i="1"/>
  <c r="G851" i="1"/>
  <c r="G852" i="1"/>
  <c r="G853" i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/>
  <c r="G885" i="1"/>
  <c r="G886" i="1"/>
  <c r="G887" i="1"/>
  <c r="G888" i="1"/>
  <c r="G889" i="1"/>
  <c r="J889" i="1" s="1"/>
  <c r="G890" i="1"/>
  <c r="J890" i="1" s="1"/>
  <c r="G891" i="1"/>
  <c r="J891" i="1" s="1"/>
  <c r="G892" i="1"/>
  <c r="G893" i="1"/>
  <c r="G894" i="1"/>
  <c r="G895" i="1"/>
  <c r="G896" i="1"/>
  <c r="G897" i="1"/>
  <c r="G898" i="1"/>
  <c r="G899" i="1"/>
  <c r="G900" i="1"/>
  <c r="G901" i="1"/>
  <c r="G902" i="1"/>
  <c r="G903" i="1"/>
  <c r="J903" i="1" s="1"/>
  <c r="G904" i="1"/>
  <c r="J904" i="1" s="1"/>
  <c r="G905" i="1"/>
  <c r="J905" i="1" s="1"/>
  <c r="G906" i="1"/>
  <c r="G907" i="1"/>
  <c r="G908" i="1"/>
  <c r="G909" i="1"/>
  <c r="G910" i="1"/>
  <c r="G911" i="1" s="1"/>
  <c r="G912" i="1"/>
  <c r="G913" i="1"/>
  <c r="G914" i="1"/>
  <c r="G915" i="1"/>
  <c r="G916" i="1"/>
  <c r="G917" i="1"/>
  <c r="J917" i="1" s="1"/>
  <c r="G918" i="1"/>
  <c r="J918" i="1" s="1"/>
  <c r="G919" i="1"/>
  <c r="J919" i="1" s="1"/>
  <c r="G920" i="1"/>
  <c r="G921" i="1" s="1"/>
  <c r="G922" i="1" s="1"/>
  <c r="G923" i="1" s="1"/>
  <c r="G924" i="1"/>
  <c r="G925" i="1"/>
  <c r="G926" i="1"/>
  <c r="G927" i="1"/>
  <c r="G928" i="1"/>
  <c r="G929" i="1"/>
  <c r="G930" i="1"/>
  <c r="G931" i="1"/>
  <c r="G932" i="1"/>
  <c r="G933" i="1" s="1"/>
  <c r="G934" i="1" s="1"/>
  <c r="G935" i="1"/>
  <c r="G936" i="1"/>
  <c r="J936" i="1" s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 s="1"/>
  <c r="G963" i="1"/>
  <c r="G964" i="1"/>
  <c r="J964" i="1" s="1"/>
  <c r="G965" i="1"/>
  <c r="G966" i="1"/>
  <c r="J966" i="1" s="1"/>
  <c r="G967" i="1"/>
  <c r="G968" i="1"/>
  <c r="G969" i="1"/>
  <c r="G970" i="1"/>
  <c r="G971" i="1"/>
  <c r="G972" i="1" s="1"/>
  <c r="G973" i="1" s="1"/>
  <c r="G974" i="1" s="1"/>
  <c r="G975" i="1"/>
  <c r="G976" i="1"/>
  <c r="G977" i="1"/>
  <c r="G978" i="1"/>
  <c r="G979" i="1"/>
  <c r="G980" i="1"/>
  <c r="J980" i="1" s="1"/>
  <c r="G981" i="1"/>
  <c r="J981" i="1" s="1"/>
  <c r="G982" i="1"/>
  <c r="J982" i="1" s="1"/>
  <c r="G983" i="1"/>
  <c r="G984" i="1" s="1"/>
  <c r="G985" i="1"/>
  <c r="G986" i="1"/>
  <c r="G987" i="1"/>
  <c r="G988" i="1"/>
  <c r="G989" i="1"/>
  <c r="G990" i="1"/>
  <c r="G991" i="1"/>
  <c r="G992" i="1"/>
  <c r="G993" i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/>
  <c r="G1006" i="1"/>
  <c r="J1006" i="1" s="1"/>
  <c r="G1007" i="1"/>
  <c r="G1008" i="1"/>
  <c r="G1009" i="1"/>
  <c r="G1010" i="1"/>
  <c r="G1011" i="1"/>
  <c r="G1012" i="1"/>
  <c r="G1013" i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/>
  <c r="G1027" i="1"/>
  <c r="G1028" i="1"/>
  <c r="G1029" i="1"/>
  <c r="G1030" i="1"/>
  <c r="G1031" i="1"/>
  <c r="J1031" i="1" s="1"/>
  <c r="G1032" i="1"/>
  <c r="L1032" i="1" s="1"/>
  <c r="G1033" i="1"/>
  <c r="J1033" i="1" s="1"/>
  <c r="G1034" i="1"/>
  <c r="G1035" i="1"/>
  <c r="K1035" i="1" s="1"/>
  <c r="G1036" i="1"/>
  <c r="G1037" i="1"/>
  <c r="G1038" i="1"/>
  <c r="G1039" i="1"/>
  <c r="G1040" i="1"/>
  <c r="G1041" i="1"/>
  <c r="G1042" i="1"/>
  <c r="G1043" i="1"/>
  <c r="G1044" i="1"/>
  <c r="G1045" i="1"/>
  <c r="J1045" i="1" s="1"/>
  <c r="G1046" i="1"/>
  <c r="J1046" i="1" s="1"/>
  <c r="G1047" i="1"/>
  <c r="J1047" i="1" s="1"/>
  <c r="G1048" i="1"/>
  <c r="G1049" i="1"/>
  <c r="G1050" i="1"/>
  <c r="G1051" i="1"/>
  <c r="G1052" i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/>
  <c r="G1092" i="1"/>
  <c r="G1093" i="1"/>
  <c r="G1094" i="1"/>
  <c r="G1095" i="1"/>
  <c r="G1096" i="1"/>
  <c r="J1096" i="1" s="1"/>
  <c r="G1097" i="1"/>
  <c r="J1097" i="1" s="1"/>
  <c r="G1098" i="1"/>
  <c r="J1098" i="1" s="1"/>
  <c r="G1099" i="1"/>
  <c r="G1100" i="1"/>
  <c r="G1101" i="1"/>
  <c r="G1102" i="1"/>
  <c r="G1103" i="1"/>
  <c r="G1104" i="1"/>
  <c r="G1105" i="1"/>
  <c r="G1106" i="1"/>
  <c r="G1107" i="1"/>
  <c r="G1108" i="1"/>
  <c r="G1109" i="1" s="1"/>
  <c r="G1110" i="1"/>
  <c r="G1111" i="1"/>
  <c r="J1111" i="1" s="1"/>
  <c r="G1112" i="1"/>
  <c r="G1113" i="1"/>
  <c r="G1114" i="1"/>
  <c r="G1115" i="1"/>
  <c r="G1116" i="1"/>
  <c r="G1117" i="1"/>
  <c r="G1118" i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/>
  <c r="G1129" i="1"/>
  <c r="G1130" i="1"/>
  <c r="G1131" i="1"/>
  <c r="G1132" i="1"/>
  <c r="G1133" i="1"/>
  <c r="G1134" i="1"/>
  <c r="G1135" i="1"/>
  <c r="J1135" i="1" s="1"/>
  <c r="G1136" i="1"/>
  <c r="G1137" i="1"/>
  <c r="G1138" i="1"/>
  <c r="G1139" i="1"/>
  <c r="G1140" i="1"/>
  <c r="G1141" i="1"/>
  <c r="G1142" i="1"/>
  <c r="G1143" i="1"/>
  <c r="G1144" i="1"/>
  <c r="G1145" i="1"/>
  <c r="G1146" i="1" s="1"/>
  <c r="G1147" i="1"/>
  <c r="G1148" i="1"/>
  <c r="J1148" i="1" s="1"/>
  <c r="G1149" i="1"/>
  <c r="J1149" i="1" s="1"/>
  <c r="G1150" i="1"/>
  <c r="J1150" i="1" s="1"/>
  <c r="G1151" i="1"/>
  <c r="G1152" i="1"/>
  <c r="G1153" i="1"/>
  <c r="G1154" i="1"/>
  <c r="G1155" i="1"/>
  <c r="G1156" i="1" s="1"/>
  <c r="G1157" i="1" s="1"/>
  <c r="G1158" i="1" s="1"/>
  <c r="G1159" i="1" s="1"/>
  <c r="G1160" i="1"/>
  <c r="G1161" i="1"/>
  <c r="G1162" i="1"/>
  <c r="G1163" i="1"/>
  <c r="G1164" i="1"/>
  <c r="G1165" i="1"/>
  <c r="J1165" i="1" s="1"/>
  <c r="G1166" i="1"/>
  <c r="J1166" i="1" s="1"/>
  <c r="G1167" i="1"/>
  <c r="J1167" i="1" s="1"/>
  <c r="G1168" i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/>
  <c r="G1187" i="1"/>
  <c r="G1188" i="1"/>
  <c r="G1189" i="1"/>
  <c r="G1190" i="1"/>
  <c r="G1191" i="1"/>
  <c r="G1192" i="1"/>
  <c r="G1193" i="1"/>
  <c r="G1194" i="1"/>
  <c r="G1195" i="1" s="1"/>
  <c r="G1196" i="1" s="1"/>
  <c r="G1197" i="1"/>
  <c r="G1198" i="1"/>
  <c r="J1198" i="1" s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/>
  <c r="G1250" i="1"/>
  <c r="G1251" i="1"/>
  <c r="G1252" i="1"/>
  <c r="G1253" i="1"/>
  <c r="G1254" i="1"/>
  <c r="G1255" i="1"/>
  <c r="G1256" i="1"/>
  <c r="G1257" i="1"/>
  <c r="G1258" i="1" s="1"/>
  <c r="G1259" i="1" s="1"/>
  <c r="G1260" i="1"/>
  <c r="G1261" i="1"/>
  <c r="G1262" i="1"/>
  <c r="J1262" i="1" s="1"/>
  <c r="G1263" i="1"/>
  <c r="L1263" i="1" s="1"/>
  <c r="G1264" i="1"/>
  <c r="G1265" i="1"/>
  <c r="G1266" i="1"/>
  <c r="G1267" i="1"/>
  <c r="G1268" i="1"/>
  <c r="G1269" i="1"/>
  <c r="G1270" i="1"/>
  <c r="G1271" i="1"/>
  <c r="G1272" i="1"/>
  <c r="G1273" i="1"/>
  <c r="G1274" i="1"/>
  <c r="J1274" i="1" s="1"/>
  <c r="G1275" i="1"/>
  <c r="G1276" i="1"/>
  <c r="G1277" i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/>
  <c r="G1288" i="1"/>
  <c r="G1289" i="1"/>
  <c r="G1290" i="1"/>
  <c r="G1291" i="1"/>
  <c r="G1292" i="1"/>
  <c r="G1293" i="1"/>
  <c r="G1294" i="1"/>
  <c r="G1295" i="1"/>
  <c r="G1296" i="1"/>
  <c r="G1297" i="1"/>
  <c r="J1297" i="1" s="1"/>
  <c r="G1298" i="1"/>
  <c r="G1299" i="1"/>
  <c r="G1300" i="1"/>
  <c r="G1301" i="1"/>
  <c r="G1302" i="1"/>
  <c r="G1303" i="1"/>
  <c r="G1304" i="1"/>
  <c r="G1305" i="1" s="1"/>
  <c r="G1306" i="1" s="1"/>
  <c r="G1307" i="1" s="1"/>
  <c r="G1308" i="1" s="1"/>
  <c r="G1309" i="1"/>
  <c r="G1310" i="1"/>
  <c r="G1311" i="1"/>
  <c r="G1312" i="1"/>
  <c r="G1313" i="1"/>
  <c r="G1314" i="1"/>
  <c r="J1314" i="1" s="1"/>
  <c r="G1315" i="1"/>
  <c r="J1315" i="1" s="1"/>
  <c r="G1316" i="1"/>
  <c r="J1316" i="1" s="1"/>
  <c r="G1317" i="1"/>
  <c r="G1318" i="1" s="1"/>
  <c r="G1319" i="1"/>
  <c r="G1320" i="1"/>
  <c r="G1321" i="1"/>
  <c r="G1322" i="1"/>
  <c r="G1323" i="1"/>
  <c r="G1324" i="1"/>
  <c r="G1325" i="1"/>
  <c r="G1326" i="1"/>
  <c r="G1327" i="1"/>
  <c r="G1328" i="1"/>
  <c r="G1329" i="1"/>
  <c r="J1329" i="1" s="1"/>
  <c r="G1330" i="1"/>
  <c r="J1330" i="1" s="1"/>
  <c r="G1331" i="1"/>
  <c r="J1331" i="1" s="1"/>
  <c r="G1332" i="1"/>
  <c r="G1333" i="1"/>
  <c r="G1334" i="1"/>
  <c r="G1335" i="1"/>
  <c r="G1336" i="1"/>
  <c r="G1337" i="1" s="1"/>
  <c r="G1338" i="1" s="1"/>
  <c r="G1339" i="1" s="1"/>
  <c r="G1340" i="1" s="1"/>
  <c r="G1341" i="1" s="1"/>
  <c r="G1342" i="1"/>
  <c r="G1343" i="1"/>
  <c r="G1344" i="1"/>
  <c r="G1345" i="1"/>
  <c r="G1346" i="1"/>
  <c r="G1347" i="1"/>
  <c r="J1347" i="1" s="1"/>
  <c r="G1348" i="1"/>
  <c r="J1348" i="1" s="1"/>
  <c r="G1349" i="1"/>
  <c r="J1349" i="1" s="1"/>
  <c r="G1350" i="1"/>
  <c r="G1351" i="1" s="1"/>
  <c r="G1352" i="1"/>
  <c r="G1353" i="1"/>
  <c r="G1354" i="1"/>
  <c r="G1355" i="1"/>
  <c r="G1356" i="1"/>
  <c r="G1357" i="1"/>
  <c r="G1358" i="1"/>
  <c r="G1359" i="1"/>
  <c r="G1360" i="1"/>
  <c r="G1361" i="1" s="1"/>
  <c r="G1362" i="1" s="1"/>
  <c r="G1363" i="1" s="1"/>
  <c r="G1364" i="1" s="1"/>
  <c r="G1365" i="1" s="1"/>
  <c r="G1366" i="1" s="1"/>
  <c r="G1367" i="1" s="1"/>
  <c r="G1368" i="1"/>
  <c r="G1369" i="1"/>
  <c r="J1369" i="1" s="1"/>
  <c r="G1370" i="1"/>
  <c r="G1371" i="1"/>
  <c r="G1372" i="1"/>
  <c r="G1373" i="1"/>
  <c r="G1374" i="1"/>
  <c r="G1375" i="1"/>
  <c r="G1376" i="1"/>
  <c r="G1377" i="1" s="1"/>
  <c r="G1378" i="1"/>
  <c r="G1379" i="1"/>
  <c r="G1380" i="1"/>
  <c r="G1381" i="1"/>
  <c r="G1382" i="1"/>
  <c r="G1383" i="1"/>
  <c r="G1384" i="1"/>
  <c r="G1385" i="1"/>
  <c r="G1386" i="1"/>
  <c r="G1387" i="1" s="1"/>
  <c r="G1388" i="1" s="1"/>
  <c r="G1389" i="1"/>
  <c r="G1390" i="1"/>
  <c r="G1391" i="1"/>
  <c r="G1392" i="1"/>
  <c r="G1393" i="1"/>
  <c r="G1394" i="1"/>
  <c r="G1395" i="1"/>
  <c r="G1396" i="1"/>
  <c r="G1397" i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/>
  <c r="G1438" i="1"/>
  <c r="J1438" i="1" s="1"/>
  <c r="G1439" i="1"/>
  <c r="G1440" i="1"/>
  <c r="L1440" i="1" s="1"/>
  <c r="G1441" i="1"/>
  <c r="G1442" i="1"/>
  <c r="G1443" i="1"/>
  <c r="G1444" i="1"/>
  <c r="G1445" i="1"/>
  <c r="G1446" i="1" s="1"/>
  <c r="G1447" i="1" s="1"/>
  <c r="G1448" i="1" s="1"/>
  <c r="G1449" i="1" s="1"/>
  <c r="G1450" i="1"/>
  <c r="G1451" i="1"/>
  <c r="G1452" i="1"/>
  <c r="G1453" i="1"/>
  <c r="G1454" i="1"/>
  <c r="J1454" i="1" s="1"/>
  <c r="G1455" i="1"/>
  <c r="J1455" i="1" s="1"/>
  <c r="G1456" i="1"/>
  <c r="J1456" i="1" s="1"/>
  <c r="G1457" i="1"/>
  <c r="G1458" i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/>
  <c r="G1469" i="1"/>
  <c r="G1470" i="1"/>
  <c r="G1471" i="1"/>
  <c r="G1472" i="1"/>
  <c r="G1473" i="1"/>
  <c r="G1474" i="1"/>
  <c r="G1475" i="1"/>
  <c r="G1476" i="1"/>
  <c r="G1477" i="1" s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J1491" i="1" s="1"/>
  <c r="G1492" i="1"/>
  <c r="J1492" i="1" s="1"/>
  <c r="G1493" i="1"/>
  <c r="J1493" i="1" s="1"/>
  <c r="G1494" i="1"/>
  <c r="J1494" i="1" s="1"/>
  <c r="G1495" i="1"/>
  <c r="G1496" i="1" s="1"/>
  <c r="G1514" i="1"/>
  <c r="G1515" i="1"/>
  <c r="G1516" i="1"/>
  <c r="G1517" i="1"/>
  <c r="G1518" i="1"/>
  <c r="G1519" i="1"/>
  <c r="G1520" i="1"/>
  <c r="J1520" i="1" s="1"/>
  <c r="G1521" i="1"/>
  <c r="J1521" i="1" s="1"/>
  <c r="G1522" i="1"/>
  <c r="G1523" i="1"/>
  <c r="J1523" i="1" s="1"/>
  <c r="G1524" i="1"/>
  <c r="G1525" i="1"/>
  <c r="G1526" i="1"/>
  <c r="G1527" i="1"/>
  <c r="G1528" i="1"/>
  <c r="G1529" i="1"/>
  <c r="G1530" i="1"/>
  <c r="G1531" i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/>
  <c r="G1561" i="1"/>
  <c r="G1562" i="1"/>
  <c r="G1563" i="1"/>
  <c r="G1564" i="1"/>
  <c r="L1564" i="1" s="1"/>
  <c r="G1565" i="1"/>
  <c r="J1565" i="1" s="1"/>
  <c r="G1566" i="1"/>
  <c r="G1567" i="1"/>
  <c r="G1568" i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/>
  <c r="G1605" i="1"/>
  <c r="G1606" i="1"/>
  <c r="G1607" i="1"/>
  <c r="G1608" i="1"/>
  <c r="G1609" i="1"/>
  <c r="G1610" i="1"/>
  <c r="J1610" i="1" s="1"/>
  <c r="G1611" i="1"/>
  <c r="G1612" i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/>
  <c r="J1636" i="1" s="1"/>
  <c r="G1637" i="1"/>
  <c r="J1637" i="1" s="1"/>
  <c r="G1638" i="1"/>
  <c r="G1639" i="1"/>
  <c r="G1640" i="1"/>
  <c r="G1641" i="1"/>
  <c r="G1642" i="1"/>
  <c r="G1643" i="1"/>
  <c r="G1644" i="1"/>
  <c r="G1645" i="1"/>
  <c r="G1646" i="1"/>
  <c r="G1647" i="1"/>
  <c r="J1647" i="1" s="1"/>
  <c r="G1648" i="1"/>
  <c r="J1648" i="1" s="1"/>
  <c r="G1649" i="1"/>
  <c r="J1649" i="1" s="1"/>
  <c r="G1650" i="1"/>
  <c r="G1651" i="1"/>
  <c r="G1652" i="1"/>
  <c r="G1653" i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/>
  <c r="G1675" i="1"/>
  <c r="K1675" i="1" s="1"/>
  <c r="G1676" i="1"/>
  <c r="G1677" i="1"/>
  <c r="K1677" i="1" s="1"/>
  <c r="G1678" i="1"/>
  <c r="G1679" i="1"/>
  <c r="G1680" i="1"/>
  <c r="G1681" i="1"/>
  <c r="G1682" i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/>
  <c r="J1762" i="1" s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/>
  <c r="G1811" i="1"/>
  <c r="G1812" i="1"/>
  <c r="G1813" i="1"/>
  <c r="G1814" i="1"/>
  <c r="J1814" i="1" s="1"/>
  <c r="G1815" i="1"/>
  <c r="J1815" i="1" s="1"/>
  <c r="G1816" i="1"/>
  <c r="G1817" i="1"/>
  <c r="L1817" i="1" s="1"/>
  <c r="G1818" i="1"/>
  <c r="G1819" i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/>
  <c r="L1853" i="1" s="1"/>
  <c r="G1854" i="1"/>
  <c r="G1855" i="1"/>
  <c r="G1856" i="1"/>
  <c r="G1857" i="1"/>
  <c r="G1858" i="1"/>
  <c r="G1859" i="1"/>
  <c r="G1860" i="1"/>
  <c r="G1861" i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/>
  <c r="G1911" i="1"/>
  <c r="J1911" i="1" s="1"/>
  <c r="G1912" i="1"/>
  <c r="J1912" i="1" s="1"/>
  <c r="G1913" i="1"/>
  <c r="J1913" i="1" s="1"/>
  <c r="G1914" i="1"/>
  <c r="J1914" i="1" s="1"/>
  <c r="G1915" i="1"/>
  <c r="G1916" i="1"/>
  <c r="G1917" i="1"/>
  <c r="G1918" i="1"/>
  <c r="G1919" i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/>
  <c r="G1934" i="1"/>
  <c r="G1935" i="1"/>
  <c r="G1936" i="1"/>
  <c r="G1937" i="1"/>
  <c r="J1937" i="1" s="1"/>
  <c r="G1938" i="1"/>
  <c r="J1938" i="1" s="1"/>
  <c r="G1939" i="1"/>
  <c r="J1939" i="1" s="1"/>
  <c r="G1940" i="1"/>
  <c r="J1940" i="1" s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J1956" i="1" s="1"/>
  <c r="G1957" i="1"/>
  <c r="G1958" i="1"/>
  <c r="G1959" i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/>
  <c r="G2028" i="1"/>
  <c r="G2029" i="1"/>
  <c r="G2030" i="1"/>
  <c r="J2030" i="1" s="1"/>
  <c r="G2031" i="1"/>
  <c r="J2031" i="1" s="1"/>
  <c r="G2032" i="1"/>
  <c r="J2032" i="1" s="1"/>
  <c r="G2033" i="1"/>
  <c r="J2033" i="1" s="1"/>
  <c r="G2034" i="1"/>
  <c r="L2034" i="1" s="1"/>
  <c r="G2035" i="1"/>
  <c r="G2036" i="1" s="1"/>
  <c r="G2037" i="1" s="1"/>
  <c r="G2038" i="1"/>
  <c r="L2038" i="1" s="1"/>
  <c r="G2039" i="1"/>
  <c r="G2040" i="1"/>
  <c r="G2041" i="1"/>
  <c r="J2041" i="1" s="1"/>
  <c r="G2042" i="1"/>
  <c r="J2042" i="1" s="1"/>
  <c r="G2043" i="1"/>
  <c r="G2044" i="1"/>
  <c r="G2045" i="1"/>
  <c r="G2046" i="1"/>
  <c r="G2047" i="1"/>
  <c r="G2048" i="1"/>
  <c r="J2048" i="1" s="1"/>
  <c r="G2049" i="1"/>
  <c r="J2049" i="1" s="1"/>
  <c r="G2050" i="1"/>
  <c r="J2050" i="1" s="1"/>
  <c r="G2051" i="1"/>
  <c r="J2051" i="1" s="1"/>
  <c r="G2052" i="1"/>
  <c r="J2052" i="1" s="1"/>
  <c r="G2053" i="1"/>
  <c r="G2054" i="1"/>
  <c r="G2055" i="1"/>
  <c r="G2056" i="1"/>
  <c r="G2057" i="1"/>
  <c r="G2058" i="1"/>
  <c r="G2059" i="1"/>
  <c r="G2060" i="1"/>
  <c r="L2060" i="1" s="1"/>
  <c r="G2061" i="1"/>
  <c r="L2061" i="1" s="1"/>
  <c r="G2062" i="1"/>
  <c r="G2063" i="1"/>
  <c r="J2063" i="1" s="1"/>
  <c r="G2064" i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/>
  <c r="J2091" i="1" s="1"/>
  <c r="G2092" i="1"/>
  <c r="J2092" i="1" s="1"/>
  <c r="G2093" i="1"/>
  <c r="G2094" i="1"/>
  <c r="J2094" i="1" s="1"/>
  <c r="G2095" i="1"/>
  <c r="J2095" i="1" s="1"/>
  <c r="G2096" i="1"/>
  <c r="G2097" i="1"/>
  <c r="G2098" i="1"/>
  <c r="J2098" i="1" s="1"/>
  <c r="G2099" i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/>
  <c r="G2129" i="1"/>
  <c r="G2130" i="1"/>
  <c r="G2131" i="1"/>
  <c r="G2132" i="1"/>
  <c r="G2133" i="1"/>
  <c r="G2134" i="1"/>
  <c r="G2135" i="1"/>
  <c r="G2136" i="1"/>
  <c r="G2137" i="1" s="1"/>
  <c r="G2138" i="1" s="1"/>
  <c r="G2139" i="1"/>
  <c r="J2139" i="1" s="1"/>
  <c r="G2140" i="1"/>
  <c r="G2141" i="1"/>
  <c r="G2142" i="1"/>
  <c r="L2142" i="1" s="1"/>
  <c r="G2143" i="1"/>
  <c r="J2143" i="1" s="1"/>
  <c r="G2144" i="1"/>
  <c r="J2144" i="1" s="1"/>
  <c r="G2145" i="1"/>
  <c r="J2145" i="1" s="1"/>
  <c r="G2146" i="1"/>
  <c r="G2147" i="1"/>
  <c r="G2148" i="1"/>
  <c r="G2149" i="1"/>
  <c r="G2150" i="1"/>
  <c r="G2151" i="1"/>
  <c r="J2151" i="1" s="1"/>
  <c r="G2152" i="1"/>
  <c r="G2153" i="1"/>
  <c r="G2154" i="1"/>
  <c r="J2154" i="1" s="1"/>
  <c r="G2155" i="1"/>
  <c r="J2155" i="1" s="1"/>
  <c r="G2156" i="1"/>
  <c r="G2157" i="1"/>
  <c r="J2157" i="1" s="1"/>
  <c r="G2158" i="1"/>
  <c r="J2158" i="1" s="1"/>
  <c r="G2159" i="1"/>
  <c r="J2159" i="1" s="1"/>
  <c r="G2160" i="1"/>
  <c r="J2160" i="1" s="1"/>
  <c r="G2161" i="1"/>
  <c r="L2161" i="1" s="1"/>
  <c r="G2162" i="1"/>
  <c r="G2163" i="1"/>
  <c r="G2164" i="1"/>
  <c r="L2164" i="1" s="1"/>
  <c r="G2165" i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/>
  <c r="G2189" i="1"/>
  <c r="G2190" i="1"/>
  <c r="G2191" i="1"/>
  <c r="G2192" i="1"/>
  <c r="G2193" i="1"/>
  <c r="G2194" i="1"/>
  <c r="G2195" i="1"/>
  <c r="G2196" i="1"/>
  <c r="G2197" i="1"/>
  <c r="J2197" i="1" s="1"/>
  <c r="G2198" i="1"/>
  <c r="J2198" i="1" s="1"/>
  <c r="G2199" i="1"/>
  <c r="J2199" i="1" s="1"/>
  <c r="G2200" i="1"/>
  <c r="J2200" i="1" s="1"/>
  <c r="G2201" i="1"/>
  <c r="G2202" i="1"/>
  <c r="G2203" i="1"/>
  <c r="G2204" i="1"/>
  <c r="G2205" i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/>
  <c r="G2222" i="1"/>
  <c r="L2222" i="1" s="1"/>
  <c r="G2223" i="1"/>
  <c r="G2224" i="1"/>
  <c r="L2224" i="1" s="1"/>
  <c r="G2225" i="1"/>
  <c r="J2225" i="1" s="1"/>
  <c r="G2226" i="1"/>
  <c r="J2226" i="1" s="1"/>
  <c r="G2227" i="1"/>
  <c r="J2227" i="1" s="1"/>
  <c r="G2228" i="1"/>
  <c r="J2228" i="1" s="1"/>
  <c r="G2229" i="1"/>
  <c r="G2230" i="1" s="1"/>
  <c r="G2231" i="1" s="1"/>
  <c r="G2232" i="1" s="1"/>
  <c r="G2233" i="1" s="1"/>
  <c r="G2234" i="1"/>
  <c r="G2235" i="1"/>
  <c r="G2236" i="1"/>
  <c r="J2236" i="1" s="1"/>
  <c r="G2237" i="1"/>
  <c r="J2237" i="1" s="1"/>
  <c r="G2238" i="1"/>
  <c r="G2239" i="1"/>
  <c r="G2240" i="1"/>
  <c r="G2241" i="1"/>
  <c r="J2241" i="1" s="1"/>
  <c r="G2242" i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/>
  <c r="J2261" i="1" s="1"/>
  <c r="G2262" i="1"/>
  <c r="J2262" i="1" s="1"/>
  <c r="G2263" i="1"/>
  <c r="J2263" i="1" s="1"/>
  <c r="G2264" i="1"/>
  <c r="J2264" i="1" s="1"/>
  <c r="G2265" i="1"/>
  <c r="G2266" i="1"/>
  <c r="G2267" i="1"/>
  <c r="J2267" i="1" s="1"/>
  <c r="G2268" i="1"/>
  <c r="L2268" i="1" s="1"/>
  <c r="G2269" i="1"/>
  <c r="G2270" i="1"/>
  <c r="L2270" i="1" s="1"/>
  <c r="G2271" i="1"/>
  <c r="J2271" i="1" s="1"/>
  <c r="G2272" i="1"/>
  <c r="G2273" i="1"/>
  <c r="G2274" i="1"/>
  <c r="G2275" i="1"/>
  <c r="G2276" i="1"/>
  <c r="G2277" i="1"/>
  <c r="G2278" i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/>
  <c r="G2328" i="1"/>
  <c r="G2329" i="1"/>
  <c r="J2329" i="1" s="1"/>
  <c r="G2330" i="1"/>
  <c r="J2330" i="1" s="1"/>
  <c r="G2331" i="1"/>
  <c r="J2331" i="1" s="1"/>
  <c r="G2332" i="1"/>
  <c r="J2332" i="1" s="1"/>
  <c r="G2333" i="1"/>
  <c r="J2333" i="1" s="1"/>
  <c r="G2334" i="1"/>
  <c r="J2334" i="1" s="1"/>
  <c r="G2335" i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/>
  <c r="G2370" i="1"/>
  <c r="G2371" i="1"/>
  <c r="G2372" i="1"/>
  <c r="L2372" i="1" s="1"/>
  <c r="G2373" i="1"/>
  <c r="G2374" i="1"/>
  <c r="G2375" i="1"/>
  <c r="J2375" i="1" s="1"/>
  <c r="G2376" i="1"/>
  <c r="J2376" i="1" s="1"/>
  <c r="G2377" i="1"/>
  <c r="G2378" i="1"/>
  <c r="J2378" i="1" s="1"/>
  <c r="G2379" i="1"/>
  <c r="J2379" i="1" s="1"/>
  <c r="G2380" i="1"/>
  <c r="J2380" i="1" s="1"/>
  <c r="G2381" i="1"/>
  <c r="J2381" i="1" s="1"/>
  <c r="G2382" i="1"/>
  <c r="J2382" i="1" s="1"/>
  <c r="G2383" i="1"/>
  <c r="J2383" i="1" s="1"/>
  <c r="G2384" i="1"/>
  <c r="G2385" i="1"/>
  <c r="J2385" i="1" s="1"/>
  <c r="G2386" i="1"/>
  <c r="G2387" i="1" s="1"/>
  <c r="G2439" i="1"/>
  <c r="G2440" i="1"/>
  <c r="G2441" i="1"/>
  <c r="G2442" i="1"/>
  <c r="G2443" i="1"/>
  <c r="J2443" i="1" s="1"/>
  <c r="G2444" i="1"/>
  <c r="G2445" i="1"/>
  <c r="J2445" i="1" s="1"/>
  <c r="G2446" i="1"/>
  <c r="L2446" i="1" s="1"/>
  <c r="G2447" i="1"/>
  <c r="G2448" i="1"/>
  <c r="L2448" i="1" s="1"/>
  <c r="G2449" i="1"/>
  <c r="J2449" i="1" s="1"/>
  <c r="G2450" i="1"/>
  <c r="J2450" i="1" s="1"/>
  <c r="G2451" i="1"/>
  <c r="G2452" i="1"/>
  <c r="G2453" i="1"/>
  <c r="G2454" i="1"/>
  <c r="G2455" i="1"/>
  <c r="G2456" i="1"/>
  <c r="G2457" i="1"/>
  <c r="J2457" i="1" s="1"/>
  <c r="G2458" i="1"/>
  <c r="G2459" i="1"/>
  <c r="J2459" i="1" s="1"/>
  <c r="G2460" i="1"/>
  <c r="J2460" i="1" s="1"/>
  <c r="G2461" i="1"/>
  <c r="J2461" i="1" s="1"/>
  <c r="G2462" i="1"/>
  <c r="J2462" i="1" s="1"/>
  <c r="G2463" i="1"/>
  <c r="G2464" i="1"/>
  <c r="G2465" i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/>
  <c r="J2507" i="1" s="1"/>
  <c r="G2508" i="1"/>
  <c r="J2508" i="1" s="1"/>
  <c r="G2509" i="1"/>
  <c r="G2510" i="1"/>
  <c r="G2511" i="1"/>
  <c r="L2511" i="1" s="1"/>
  <c r="G2512" i="1"/>
  <c r="L2512" i="1" s="1"/>
  <c r="G2513" i="1"/>
  <c r="J2513" i="1" s="1"/>
  <c r="G2514" i="1"/>
  <c r="J2514" i="1" s="1"/>
  <c r="G2515" i="1"/>
  <c r="G2516" i="1"/>
  <c r="J2516" i="1" s="1"/>
  <c r="G2517" i="1"/>
  <c r="G2518" i="1"/>
  <c r="G2519" i="1"/>
  <c r="G2520" i="1"/>
  <c r="G2521" i="1"/>
  <c r="G2522" i="1"/>
  <c r="J2522" i="1" s="1"/>
  <c r="G2523" i="1"/>
  <c r="G2524" i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/>
  <c r="G2536" i="1"/>
  <c r="G2537" i="1"/>
  <c r="G2538" i="1"/>
  <c r="G2539" i="1"/>
  <c r="J2539" i="1" s="1"/>
  <c r="G2540" i="1"/>
  <c r="G2541" i="1"/>
  <c r="G2542" i="1"/>
  <c r="J2542" i="1" s="1"/>
  <c r="G2543" i="1"/>
  <c r="G2544" i="1"/>
  <c r="J2544" i="1" s="1"/>
  <c r="G2545" i="1"/>
  <c r="L2545" i="1" s="1"/>
  <c r="G2546" i="1"/>
  <c r="J2546" i="1" s="1"/>
  <c r="G2547" i="1"/>
  <c r="L2547" i="1" s="1"/>
  <c r="G2548" i="1"/>
  <c r="J2548" i="1" s="1"/>
  <c r="G2549" i="1"/>
  <c r="G2550" i="1"/>
  <c r="G2551" i="1"/>
  <c r="G2552" i="1"/>
  <c r="G2553" i="1" s="1"/>
  <c r="G2554" i="1"/>
  <c r="G2555" i="1"/>
  <c r="L2555" i="1" s="1"/>
  <c r="G2556" i="1"/>
  <c r="J2556" i="1" s="1"/>
  <c r="G2557" i="1"/>
  <c r="J2557" i="1" s="1"/>
  <c r="G2558" i="1"/>
  <c r="J2558" i="1" s="1"/>
  <c r="G2559" i="1"/>
  <c r="J2559" i="1" s="1"/>
  <c r="G2560" i="1"/>
  <c r="J2560" i="1" s="1"/>
  <c r="G2561" i="1"/>
  <c r="J2561" i="1" s="1"/>
  <c r="G2562" i="1"/>
  <c r="G2563" i="1" s="1"/>
  <c r="G2564" i="1" s="1"/>
  <c r="G2565" i="1"/>
  <c r="J2565" i="1" s="1"/>
  <c r="G2566" i="1"/>
  <c r="J2566" i="1" s="1"/>
  <c r="G2567" i="1"/>
  <c r="G2568" i="1"/>
  <c r="G2569" i="1"/>
  <c r="K2569" i="1" s="1"/>
  <c r="G2570" i="1"/>
  <c r="G2571" i="1"/>
  <c r="G2572" i="1"/>
  <c r="L2572" i="1" s="1"/>
  <c r="G2573" i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/>
  <c r="G2624" i="1"/>
  <c r="J2624" i="1" s="1"/>
  <c r="G2625" i="1"/>
  <c r="G2626" i="1"/>
  <c r="G2627" i="1"/>
  <c r="G2628" i="1"/>
  <c r="J2628" i="1" s="1"/>
  <c r="G2629" i="1"/>
  <c r="J2629" i="1" s="1"/>
  <c r="G2630" i="1"/>
  <c r="J2630" i="1" s="1"/>
  <c r="G2631" i="1"/>
  <c r="G2632" i="1" s="1"/>
  <c r="G2633" i="1" s="1"/>
  <c r="G2634" i="1" s="1"/>
  <c r="G2635" i="1" s="1"/>
  <c r="G2636" i="1" s="1"/>
  <c r="G2637" i="1"/>
  <c r="G2638" i="1"/>
  <c r="G2639" i="1"/>
  <c r="G2640" i="1"/>
  <c r="G2641" i="1"/>
  <c r="G2642" i="1"/>
  <c r="G2643" i="1"/>
  <c r="G2644" i="1"/>
  <c r="J2644" i="1" s="1"/>
  <c r="G2645" i="1"/>
  <c r="G2646" i="1" s="1"/>
  <c r="G2647" i="1" s="1"/>
  <c r="G2648" i="1"/>
  <c r="J2648" i="1" s="1"/>
  <c r="G2649" i="1"/>
  <c r="L2649" i="1" s="1"/>
  <c r="G2650" i="1"/>
  <c r="J2650" i="1" s="1"/>
  <c r="G2651" i="1"/>
  <c r="L2651" i="1" s="1"/>
  <c r="G2652" i="1"/>
  <c r="G2653" i="1"/>
  <c r="G2654" i="1"/>
  <c r="J2654" i="1" s="1"/>
  <c r="G2655" i="1"/>
  <c r="J2655" i="1" s="1"/>
  <c r="G2656" i="1"/>
  <c r="G2657" i="1" s="1"/>
  <c r="G2658" i="1" s="1"/>
  <c r="G2659" i="1" s="1"/>
  <c r="G2660" i="1" s="1"/>
  <c r="G2661" i="1" s="1"/>
  <c r="G2662" i="1" s="1"/>
  <c r="G2663" i="1" s="1"/>
  <c r="G2664" i="1" s="1"/>
  <c r="G2665" i="1"/>
  <c r="G2666" i="1"/>
  <c r="G2667" i="1"/>
  <c r="G2668" i="1"/>
  <c r="G2669" i="1"/>
  <c r="G2670" i="1"/>
  <c r="J2670" i="1" s="1"/>
  <c r="G2671" i="1"/>
  <c r="J2671" i="1" s="1"/>
  <c r="G2672" i="1"/>
  <c r="G2673" i="1"/>
  <c r="G2674" i="1" s="1"/>
  <c r="G2675" i="1"/>
  <c r="G2676" i="1"/>
  <c r="G2677" i="1"/>
  <c r="J2677" i="1" s="1"/>
  <c r="G2678" i="1"/>
  <c r="J2678" i="1" s="1"/>
  <c r="G2679" i="1"/>
  <c r="J2679" i="1" s="1"/>
  <c r="G2680" i="1"/>
  <c r="L2680" i="1" s="1"/>
  <c r="G2681" i="1"/>
  <c r="G2682" i="1"/>
  <c r="L2682" i="1" s="1"/>
  <c r="G2683" i="1"/>
  <c r="G2684" i="1" s="1"/>
  <c r="G2685" i="1"/>
  <c r="L2685" i="1" s="1"/>
  <c r="G2686" i="1"/>
  <c r="G2687" i="1"/>
  <c r="G2688" i="1"/>
  <c r="G2689" i="1"/>
  <c r="J2689" i="1" s="1"/>
  <c r="G2690" i="1"/>
  <c r="J2690" i="1" s="1"/>
  <c r="G2691" i="1"/>
  <c r="J2691" i="1" s="1"/>
  <c r="G2692" i="1"/>
  <c r="J2692" i="1" s="1"/>
  <c r="G2693" i="1"/>
  <c r="G2694" i="1"/>
  <c r="J2694" i="1" s="1"/>
  <c r="G2695" i="1"/>
  <c r="J2695" i="1" s="1"/>
  <c r="G2696" i="1"/>
  <c r="G2697" i="1"/>
  <c r="G2698" i="1"/>
  <c r="G2699" i="1"/>
  <c r="G2700" i="1"/>
  <c r="G2701" i="1"/>
  <c r="G2702" i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/>
  <c r="L2714" i="1" s="1"/>
  <c r="G2715" i="1"/>
  <c r="J2715" i="1" s="1"/>
  <c r="G2716" i="1"/>
  <c r="J2716" i="1" s="1"/>
  <c r="G2717" i="1"/>
  <c r="L2717" i="1" s="1"/>
  <c r="G2718" i="1"/>
  <c r="J2718" i="1" s="1"/>
  <c r="G2719" i="1"/>
  <c r="L2719" i="1" s="1"/>
  <c r="G2720" i="1"/>
  <c r="J2720" i="1" s="1"/>
  <c r="G2721" i="1"/>
  <c r="J2721" i="1" s="1"/>
  <c r="G2722" i="1"/>
  <c r="G2723" i="1"/>
  <c r="G2724" i="1"/>
  <c r="G2725" i="1"/>
  <c r="G2726" i="1"/>
  <c r="G2727" i="1"/>
  <c r="G2728" i="1"/>
  <c r="G2729" i="1"/>
  <c r="G2730" i="1"/>
  <c r="G2731" i="1"/>
  <c r="G2732" i="1" s="1"/>
  <c r="G2745" i="1"/>
  <c r="G2746" i="1"/>
  <c r="J2746" i="1" s="1"/>
  <c r="G2747" i="1"/>
  <c r="J2747" i="1" s="1"/>
  <c r="G2748" i="1"/>
  <c r="J2748" i="1" s="1"/>
  <c r="G2749" i="1"/>
  <c r="G2750" i="1"/>
  <c r="K2750" i="1" s="1"/>
  <c r="G2751" i="1"/>
  <c r="G2752" i="1"/>
  <c r="L2752" i="1" s="1"/>
  <c r="G2753" i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/>
  <c r="L2770" i="1" s="1"/>
  <c r="G2771" i="1"/>
  <c r="J2771" i="1" s="1"/>
  <c r="G2772" i="1"/>
  <c r="G2773" i="1"/>
  <c r="G2774" i="1"/>
  <c r="J2774" i="1" s="1"/>
  <c r="G2775" i="1"/>
  <c r="J2775" i="1" s="1"/>
  <c r="G2776" i="1"/>
  <c r="J2776" i="1" s="1"/>
  <c r="G2777" i="1"/>
  <c r="J2777" i="1" s="1"/>
  <c r="G2778" i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/>
  <c r="G2828" i="1"/>
  <c r="G2829" i="1"/>
  <c r="J2829" i="1" s="1"/>
  <c r="G2830" i="1"/>
  <c r="J2830" i="1" s="1"/>
  <c r="G2831" i="1"/>
  <c r="G2832" i="1"/>
  <c r="G2833" i="1"/>
  <c r="G2834" i="1"/>
  <c r="G2835" i="1"/>
  <c r="G2836" i="1"/>
  <c r="J2836" i="1" s="1"/>
  <c r="G2837" i="1"/>
  <c r="J2837" i="1" s="1"/>
  <c r="G2838" i="1"/>
  <c r="J2838" i="1" s="1"/>
  <c r="G2839" i="1"/>
  <c r="L2839" i="1" s="1"/>
  <c r="G2840" i="1"/>
  <c r="K2840" i="1" s="1"/>
  <c r="G2841" i="1"/>
  <c r="K2841" i="1" s="1"/>
  <c r="G2842" i="1"/>
  <c r="J2842" i="1" s="1"/>
  <c r="G2843" i="1"/>
  <c r="J2843" i="1" s="1"/>
  <c r="G2844" i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/>
  <c r="J2901" i="1" s="1"/>
  <c r="G2902" i="1"/>
  <c r="J2902" i="1" s="1"/>
  <c r="G2903" i="1"/>
  <c r="G2904" i="1"/>
  <c r="G2905" i="1"/>
  <c r="G2906" i="1"/>
  <c r="G2907" i="1"/>
  <c r="G2908" i="1"/>
  <c r="G2909" i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/>
  <c r="G2941" i="1"/>
  <c r="G2942" i="1"/>
  <c r="G2943" i="1"/>
  <c r="J2943" i="1" s="1"/>
  <c r="G2944" i="1"/>
  <c r="J2944" i="1" s="1"/>
  <c r="G2945" i="1"/>
  <c r="J2945" i="1" s="1"/>
  <c r="G2946" i="1"/>
  <c r="J2946" i="1" s="1"/>
  <c r="G2947" i="1"/>
  <c r="L2947" i="1" s="1"/>
  <c r="G2948" i="1"/>
  <c r="G2949" i="1" s="1"/>
  <c r="G2950" i="1" s="1"/>
  <c r="G2951" i="1" s="1"/>
  <c r="G2952" i="1" s="1"/>
  <c r="G2953" i="1" s="1"/>
  <c r="G2954" i="1" s="1"/>
  <c r="G2955" i="1" s="1"/>
  <c r="G2956" i="1" s="1"/>
  <c r="G2957" i="1"/>
  <c r="G2958" i="1"/>
  <c r="L2958" i="1" s="1"/>
  <c r="G2959" i="1"/>
  <c r="G2960" i="1"/>
  <c r="G2961" i="1"/>
  <c r="G2962" i="1"/>
  <c r="G2963" i="1"/>
  <c r="J2963" i="1" s="1"/>
  <c r="G2964" i="1"/>
  <c r="J2964" i="1" s="1"/>
  <c r="G2965" i="1"/>
  <c r="G2966" i="1" s="1"/>
  <c r="G2967" i="1" s="1"/>
  <c r="G2968" i="1"/>
  <c r="J2968" i="1" s="1"/>
  <c r="G2969" i="1"/>
  <c r="J2969" i="1" s="1"/>
  <c r="G2970" i="1"/>
  <c r="J2970" i="1" s="1"/>
  <c r="G2971" i="1"/>
  <c r="J2971" i="1" s="1"/>
  <c r="G2972" i="1"/>
  <c r="J2972" i="1" s="1"/>
  <c r="G2973" i="1"/>
  <c r="G2974" i="1"/>
  <c r="G2975" i="1"/>
  <c r="G2976" i="1"/>
  <c r="G2977" i="1"/>
  <c r="G2978" i="1" s="1"/>
  <c r="G2979" i="1"/>
  <c r="G2980" i="1"/>
  <c r="G2981" i="1"/>
  <c r="G2982" i="1"/>
  <c r="L2982" i="1" s="1"/>
  <c r="G2983" i="1"/>
  <c r="L2983" i="1" s="1"/>
  <c r="G2984" i="1"/>
  <c r="J2984" i="1" s="1"/>
  <c r="G2985" i="1"/>
  <c r="G2986" i="1"/>
  <c r="L2986" i="1" s="1"/>
  <c r="G2987" i="1"/>
  <c r="G2988" i="1" s="1"/>
  <c r="G2989" i="1" s="1"/>
  <c r="G2990" i="1"/>
  <c r="J2990" i="1" s="1"/>
  <c r="G2991" i="1"/>
  <c r="J2991" i="1" s="1"/>
  <c r="G2992" i="1"/>
  <c r="J2992" i="1" s="1"/>
  <c r="G2993" i="1"/>
  <c r="G2994" i="1"/>
  <c r="G2995" i="1"/>
  <c r="G2996" i="1"/>
  <c r="G2997" i="1"/>
  <c r="J2997" i="1" s="1"/>
  <c r="G2998" i="1"/>
  <c r="G2999" i="1" s="1"/>
  <c r="G3000" i="1" s="1"/>
  <c r="G3001" i="1" s="1"/>
  <c r="G3002" i="1"/>
  <c r="J3002" i="1" s="1"/>
  <c r="G3003" i="1"/>
  <c r="J3003" i="1" s="1"/>
  <c r="F26" i="1"/>
  <c r="F28" i="1"/>
  <c r="F29" i="1"/>
  <c r="F30" i="1"/>
  <c r="F31" i="1"/>
  <c r="F32" i="1"/>
  <c r="F33" i="1"/>
  <c r="F34" i="1"/>
  <c r="F35" i="1"/>
  <c r="F36" i="1"/>
  <c r="F37" i="1" s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 s="1"/>
  <c r="F101" i="1"/>
  <c r="F102" i="1"/>
  <c r="F103" i="1"/>
  <c r="F104" i="1"/>
  <c r="F105" i="1"/>
  <c r="F106" i="1"/>
  <c r="F107" i="1"/>
  <c r="F108" i="1"/>
  <c r="F109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 s="1"/>
  <c r="F359" i="1"/>
  <c r="F360" i="1"/>
  <c r="F361" i="1"/>
  <c r="F362" i="1"/>
  <c r="F363" i="1"/>
  <c r="F364" i="1"/>
  <c r="F365" i="1"/>
  <c r="F366" i="1"/>
  <c r="F367" i="1"/>
  <c r="F368" i="1" s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31" i="1"/>
  <c r="F432" i="1"/>
  <c r="F433" i="1"/>
  <c r="F434" i="1"/>
  <c r="F435" i="1"/>
  <c r="F436" i="1"/>
  <c r="F437" i="1"/>
  <c r="F438" i="1"/>
  <c r="F439" i="1"/>
  <c r="F452" i="1"/>
  <c r="F453" i="1"/>
  <c r="F454" i="1"/>
  <c r="F455" i="1"/>
  <c r="F456" i="1"/>
  <c r="F457" i="1"/>
  <c r="F458" i="1"/>
  <c r="F459" i="1"/>
  <c r="F460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627" i="1"/>
  <c r="F628" i="1"/>
  <c r="F629" i="1"/>
  <c r="F630" i="1"/>
  <c r="F631" i="1"/>
  <c r="F632" i="1"/>
  <c r="F633" i="1"/>
  <c r="F634" i="1"/>
  <c r="F635" i="1"/>
  <c r="F640" i="1"/>
  <c r="F641" i="1"/>
  <c r="F642" i="1"/>
  <c r="F643" i="1"/>
  <c r="F644" i="1"/>
  <c r="F645" i="1"/>
  <c r="F646" i="1"/>
  <c r="F647" i="1"/>
  <c r="F648" i="1"/>
  <c r="F649" i="1" s="1"/>
  <c r="F660" i="1"/>
  <c r="F661" i="1"/>
  <c r="F662" i="1"/>
  <c r="F663" i="1"/>
  <c r="F664" i="1"/>
  <c r="F665" i="1"/>
  <c r="F666" i="1"/>
  <c r="F667" i="1"/>
  <c r="F668" i="1"/>
  <c r="F669" i="1" s="1"/>
  <c r="F670" i="1" s="1"/>
  <c r="F682" i="1"/>
  <c r="F683" i="1"/>
  <c r="F684" i="1"/>
  <c r="F685" i="1"/>
  <c r="F686" i="1"/>
  <c r="F687" i="1"/>
  <c r="F688" i="1"/>
  <c r="F689" i="1"/>
  <c r="F690" i="1"/>
  <c r="F694" i="1"/>
  <c r="F695" i="1"/>
  <c r="F696" i="1"/>
  <c r="F697" i="1"/>
  <c r="F698" i="1"/>
  <c r="F699" i="1"/>
  <c r="F700" i="1"/>
  <c r="F701" i="1"/>
  <c r="F702" i="1"/>
  <c r="F705" i="1"/>
  <c r="F706" i="1"/>
  <c r="F707" i="1"/>
  <c r="F708" i="1"/>
  <c r="F709" i="1"/>
  <c r="F710" i="1"/>
  <c r="F711" i="1"/>
  <c r="F712" i="1"/>
  <c r="F713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91" i="1"/>
  <c r="F792" i="1"/>
  <c r="F793" i="1"/>
  <c r="F794" i="1"/>
  <c r="F795" i="1"/>
  <c r="F796" i="1"/>
  <c r="F797" i="1"/>
  <c r="F798" i="1"/>
  <c r="F799" i="1"/>
  <c r="F800" i="1"/>
  <c r="F801" i="1" s="1"/>
  <c r="F845" i="1"/>
  <c r="F846" i="1"/>
  <c r="F847" i="1"/>
  <c r="F848" i="1"/>
  <c r="F849" i="1"/>
  <c r="F850" i="1"/>
  <c r="F851" i="1"/>
  <c r="F852" i="1"/>
  <c r="F85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 s="1"/>
  <c r="F912" i="1"/>
  <c r="F913" i="1"/>
  <c r="F914" i="1"/>
  <c r="F915" i="1"/>
  <c r="F916" i="1"/>
  <c r="F917" i="1"/>
  <c r="F918" i="1"/>
  <c r="F919" i="1"/>
  <c r="F920" i="1"/>
  <c r="F921" i="1" s="1"/>
  <c r="F924" i="1"/>
  <c r="F925" i="1"/>
  <c r="F926" i="1"/>
  <c r="F927" i="1"/>
  <c r="F928" i="1"/>
  <c r="F929" i="1"/>
  <c r="F930" i="1"/>
  <c r="F931" i="1"/>
  <c r="F932" i="1"/>
  <c r="F933" i="1" s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3" i="1"/>
  <c r="F964" i="1"/>
  <c r="F965" i="1"/>
  <c r="F966" i="1"/>
  <c r="F967" i="1"/>
  <c r="F968" i="1"/>
  <c r="F969" i="1"/>
  <c r="F970" i="1"/>
  <c r="F971" i="1"/>
  <c r="F975" i="1"/>
  <c r="F976" i="1"/>
  <c r="F977" i="1"/>
  <c r="F978" i="1"/>
  <c r="F979" i="1"/>
  <c r="F980" i="1"/>
  <c r="F981" i="1"/>
  <c r="F982" i="1"/>
  <c r="F983" i="1"/>
  <c r="F985" i="1"/>
  <c r="F986" i="1"/>
  <c r="F987" i="1"/>
  <c r="F988" i="1"/>
  <c r="F989" i="1"/>
  <c r="F990" i="1"/>
  <c r="F991" i="1"/>
  <c r="F992" i="1"/>
  <c r="F993" i="1"/>
  <c r="F1005" i="1"/>
  <c r="F1006" i="1"/>
  <c r="F1007" i="1"/>
  <c r="F1008" i="1"/>
  <c r="F1009" i="1"/>
  <c r="F1010" i="1"/>
  <c r="F1011" i="1"/>
  <c r="F1012" i="1"/>
  <c r="F1013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 s="1"/>
  <c r="F1110" i="1"/>
  <c r="F1111" i="1"/>
  <c r="F1112" i="1"/>
  <c r="F1113" i="1"/>
  <c r="F1114" i="1"/>
  <c r="F1115" i="1"/>
  <c r="F1116" i="1"/>
  <c r="F1117" i="1"/>
  <c r="F1118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7" i="1"/>
  <c r="F1148" i="1"/>
  <c r="F1149" i="1"/>
  <c r="F1150" i="1"/>
  <c r="F1151" i="1"/>
  <c r="F1152" i="1"/>
  <c r="F1153" i="1"/>
  <c r="F1154" i="1"/>
  <c r="F1155" i="1"/>
  <c r="F1156" i="1"/>
  <c r="F1160" i="1"/>
  <c r="F1161" i="1"/>
  <c r="F1162" i="1"/>
  <c r="F1163" i="1"/>
  <c r="F1164" i="1"/>
  <c r="F1165" i="1"/>
  <c r="F1166" i="1"/>
  <c r="F1167" i="1"/>
  <c r="F1168" i="1"/>
  <c r="F1169" i="1" s="1"/>
  <c r="F1186" i="1"/>
  <c r="F1187" i="1"/>
  <c r="F1188" i="1"/>
  <c r="F1189" i="1"/>
  <c r="F1190" i="1"/>
  <c r="F1191" i="1"/>
  <c r="F1192" i="1"/>
  <c r="F1193" i="1"/>
  <c r="F119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49" i="1"/>
  <c r="F1250" i="1"/>
  <c r="F1251" i="1"/>
  <c r="F1252" i="1"/>
  <c r="F1253" i="1"/>
  <c r="F1254" i="1"/>
  <c r="F1255" i="1"/>
  <c r="F1256" i="1"/>
  <c r="F1257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9" i="1"/>
  <c r="F1310" i="1"/>
  <c r="F1311" i="1"/>
  <c r="F1312" i="1"/>
  <c r="F1313" i="1"/>
  <c r="F1314" i="1"/>
  <c r="F1315" i="1"/>
  <c r="F1316" i="1"/>
  <c r="F1317" i="1"/>
  <c r="F1319" i="1"/>
  <c r="F1320" i="1"/>
  <c r="F1321" i="1"/>
  <c r="F1322" i="1"/>
  <c r="F1323" i="1"/>
  <c r="F1324" i="1"/>
  <c r="F1325" i="1"/>
  <c r="F1326" i="1"/>
  <c r="F1327" i="1"/>
  <c r="J1327" i="1" s="1"/>
  <c r="F1328" i="1"/>
  <c r="F1329" i="1"/>
  <c r="F1330" i="1"/>
  <c r="F1331" i="1"/>
  <c r="F1332" i="1"/>
  <c r="F1333" i="1"/>
  <c r="F1334" i="1"/>
  <c r="F1335" i="1"/>
  <c r="F1336" i="1"/>
  <c r="F1337" i="1" s="1"/>
  <c r="F1342" i="1"/>
  <c r="F1343" i="1"/>
  <c r="F1344" i="1"/>
  <c r="F1345" i="1"/>
  <c r="F1346" i="1"/>
  <c r="F1347" i="1"/>
  <c r="F1348" i="1"/>
  <c r="F1349" i="1"/>
  <c r="F1350" i="1"/>
  <c r="F1352" i="1"/>
  <c r="F1353" i="1"/>
  <c r="F1354" i="1"/>
  <c r="F1355" i="1"/>
  <c r="F1356" i="1"/>
  <c r="F1357" i="1"/>
  <c r="F1358" i="1"/>
  <c r="F1359" i="1"/>
  <c r="F1360" i="1"/>
  <c r="F1361" i="1"/>
  <c r="F1368" i="1"/>
  <c r="F1369" i="1"/>
  <c r="F1370" i="1"/>
  <c r="F1371" i="1"/>
  <c r="F1372" i="1"/>
  <c r="F1373" i="1"/>
  <c r="F1374" i="1"/>
  <c r="F1375" i="1"/>
  <c r="F1376" i="1"/>
  <c r="F1378" i="1"/>
  <c r="F1379" i="1"/>
  <c r="F1380" i="1"/>
  <c r="F1381" i="1"/>
  <c r="F1382" i="1"/>
  <c r="F1383" i="1"/>
  <c r="F1384" i="1"/>
  <c r="F1385" i="1"/>
  <c r="F1386" i="1"/>
  <c r="F1389" i="1"/>
  <c r="F1390" i="1"/>
  <c r="F1391" i="1"/>
  <c r="F1392" i="1"/>
  <c r="F1393" i="1"/>
  <c r="F1394" i="1"/>
  <c r="F1395" i="1"/>
  <c r="F1396" i="1"/>
  <c r="F1397" i="1"/>
  <c r="F1437" i="1"/>
  <c r="F1438" i="1"/>
  <c r="F1439" i="1"/>
  <c r="F1440" i="1"/>
  <c r="F1441" i="1"/>
  <c r="F1442" i="1"/>
  <c r="F1443" i="1"/>
  <c r="F1444" i="1"/>
  <c r="F1445" i="1"/>
  <c r="F1450" i="1"/>
  <c r="F1451" i="1"/>
  <c r="F1452" i="1"/>
  <c r="F1453" i="1"/>
  <c r="F1454" i="1"/>
  <c r="F1455" i="1"/>
  <c r="F1456" i="1"/>
  <c r="F1457" i="1"/>
  <c r="F1458" i="1"/>
  <c r="F1468" i="1"/>
  <c r="F1469" i="1"/>
  <c r="F1470" i="1"/>
  <c r="F1471" i="1"/>
  <c r="F1472" i="1"/>
  <c r="F1473" i="1"/>
  <c r="F1474" i="1"/>
  <c r="F1475" i="1"/>
  <c r="F1476" i="1"/>
  <c r="F1477" i="1" s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 s="1"/>
  <c r="F1497" i="1" s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60" i="1"/>
  <c r="F1561" i="1"/>
  <c r="F1562" i="1"/>
  <c r="F1563" i="1"/>
  <c r="F1564" i="1"/>
  <c r="F1565" i="1"/>
  <c r="F1566" i="1"/>
  <c r="F1567" i="1"/>
  <c r="F1568" i="1"/>
  <c r="F1604" i="1"/>
  <c r="F1605" i="1"/>
  <c r="F1606" i="1"/>
  <c r="F1607" i="1"/>
  <c r="F1608" i="1"/>
  <c r="F1609" i="1"/>
  <c r="F1610" i="1"/>
  <c r="F1611" i="1"/>
  <c r="F1612" i="1"/>
  <c r="F1613" i="1" s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74" i="1"/>
  <c r="F1675" i="1"/>
  <c r="F1676" i="1"/>
  <c r="F1677" i="1"/>
  <c r="F1678" i="1"/>
  <c r="F1679" i="1"/>
  <c r="F1680" i="1"/>
  <c r="F1681" i="1"/>
  <c r="F1682" i="1"/>
  <c r="F1683" i="1" s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810" i="1"/>
  <c r="F1811" i="1"/>
  <c r="F1812" i="1"/>
  <c r="F1813" i="1"/>
  <c r="F1814" i="1"/>
  <c r="F1815" i="1"/>
  <c r="F1816" i="1"/>
  <c r="F1817" i="1"/>
  <c r="F1818" i="1"/>
  <c r="F1853" i="1"/>
  <c r="F1854" i="1"/>
  <c r="F1855" i="1"/>
  <c r="F1856" i="1"/>
  <c r="F1857" i="1"/>
  <c r="F1858" i="1"/>
  <c r="F1859" i="1"/>
  <c r="F1860" i="1"/>
  <c r="F1861" i="1"/>
  <c r="F1910" i="1"/>
  <c r="F1911" i="1"/>
  <c r="F1912" i="1"/>
  <c r="F1913" i="1"/>
  <c r="F1914" i="1"/>
  <c r="F1915" i="1"/>
  <c r="F1916" i="1"/>
  <c r="F1917" i="1"/>
  <c r="F1918" i="1"/>
  <c r="F1919" i="1"/>
  <c r="F1920" i="1" s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2027" i="1"/>
  <c r="F2028" i="1"/>
  <c r="F2029" i="1"/>
  <c r="F2030" i="1"/>
  <c r="F2031" i="1"/>
  <c r="F2032" i="1"/>
  <c r="F2033" i="1"/>
  <c r="F2034" i="1"/>
  <c r="F2035" i="1"/>
  <c r="F2036" i="1" s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91" i="1"/>
  <c r="F2092" i="1"/>
  <c r="F2093" i="1"/>
  <c r="F2094" i="1"/>
  <c r="F2095" i="1"/>
  <c r="F2096" i="1"/>
  <c r="F2097" i="1"/>
  <c r="F2098" i="1"/>
  <c r="F2099" i="1"/>
  <c r="F2100" i="1"/>
  <c r="F2128" i="1"/>
  <c r="F2129" i="1"/>
  <c r="F2130" i="1"/>
  <c r="F2131" i="1"/>
  <c r="F2132" i="1"/>
  <c r="F2133" i="1"/>
  <c r="F2134" i="1"/>
  <c r="F2135" i="1"/>
  <c r="F2136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 s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21" i="1"/>
  <c r="F2222" i="1"/>
  <c r="F2223" i="1"/>
  <c r="F2224" i="1"/>
  <c r="F2225" i="1"/>
  <c r="F2226" i="1"/>
  <c r="F2227" i="1"/>
  <c r="F2228" i="1"/>
  <c r="F2229" i="1"/>
  <c r="F2234" i="1"/>
  <c r="F2235" i="1"/>
  <c r="F2236" i="1"/>
  <c r="F2237" i="1"/>
  <c r="F2238" i="1"/>
  <c r="F2239" i="1"/>
  <c r="F2240" i="1"/>
  <c r="F2241" i="1"/>
  <c r="F2242" i="1"/>
  <c r="F2243" i="1" s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 s="1"/>
  <c r="F2327" i="1"/>
  <c r="F2328" i="1"/>
  <c r="F2329" i="1"/>
  <c r="F2330" i="1"/>
  <c r="F2331" i="1"/>
  <c r="F2332" i="1"/>
  <c r="F2333" i="1"/>
  <c r="F2334" i="1"/>
  <c r="F2335" i="1"/>
  <c r="F2336" i="1" s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 s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 s="1"/>
  <c r="F2554" i="1"/>
  <c r="F2555" i="1"/>
  <c r="F2556" i="1"/>
  <c r="F2557" i="1"/>
  <c r="F2558" i="1"/>
  <c r="F2559" i="1"/>
  <c r="F2560" i="1"/>
  <c r="F2561" i="1"/>
  <c r="F2562" i="1"/>
  <c r="F2565" i="1"/>
  <c r="F2566" i="1"/>
  <c r="F2567" i="1"/>
  <c r="F2568" i="1"/>
  <c r="F2569" i="1"/>
  <c r="F2570" i="1"/>
  <c r="F2571" i="1"/>
  <c r="F2572" i="1"/>
  <c r="F2573" i="1"/>
  <c r="F2574" i="1" s="1"/>
  <c r="F2623" i="1"/>
  <c r="F2624" i="1"/>
  <c r="F2625" i="1"/>
  <c r="F2626" i="1"/>
  <c r="F2627" i="1"/>
  <c r="F2628" i="1"/>
  <c r="F2629" i="1"/>
  <c r="F2630" i="1"/>
  <c r="F2631" i="1"/>
  <c r="J2631" i="1" s="1"/>
  <c r="F2637" i="1"/>
  <c r="F2638" i="1"/>
  <c r="F2639" i="1"/>
  <c r="F2640" i="1"/>
  <c r="F2641" i="1"/>
  <c r="F2642" i="1"/>
  <c r="F2643" i="1"/>
  <c r="F2644" i="1"/>
  <c r="F2645" i="1"/>
  <c r="F2648" i="1"/>
  <c r="F2649" i="1"/>
  <c r="F2650" i="1"/>
  <c r="F2651" i="1"/>
  <c r="F2652" i="1"/>
  <c r="F2653" i="1"/>
  <c r="F2654" i="1"/>
  <c r="F2655" i="1"/>
  <c r="F2656" i="1"/>
  <c r="F2665" i="1"/>
  <c r="F2666" i="1"/>
  <c r="F2667" i="1"/>
  <c r="F2668" i="1"/>
  <c r="F2669" i="1"/>
  <c r="F2670" i="1"/>
  <c r="F2671" i="1"/>
  <c r="F2672" i="1"/>
  <c r="F2673" i="1"/>
  <c r="F2675" i="1"/>
  <c r="F2676" i="1"/>
  <c r="F2677" i="1"/>
  <c r="F2678" i="1"/>
  <c r="F2679" i="1"/>
  <c r="F2680" i="1"/>
  <c r="F2681" i="1"/>
  <c r="F2682" i="1"/>
  <c r="F2683" i="1"/>
  <c r="F2684" i="1" s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45" i="1"/>
  <c r="F2746" i="1"/>
  <c r="F2747" i="1"/>
  <c r="F2748" i="1"/>
  <c r="F2749" i="1"/>
  <c r="F2750" i="1"/>
  <c r="F2751" i="1"/>
  <c r="F2752" i="1"/>
  <c r="F2753" i="1"/>
  <c r="F2754" i="1" s="1"/>
  <c r="F2770" i="1"/>
  <c r="F2771" i="1"/>
  <c r="F2772" i="1"/>
  <c r="F2773" i="1"/>
  <c r="F2774" i="1"/>
  <c r="F2775" i="1"/>
  <c r="F2776" i="1"/>
  <c r="F2777" i="1"/>
  <c r="F2778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901" i="1"/>
  <c r="F2902" i="1"/>
  <c r="F2903" i="1"/>
  <c r="F2904" i="1"/>
  <c r="F2905" i="1"/>
  <c r="F2906" i="1"/>
  <c r="F2907" i="1"/>
  <c r="F2908" i="1"/>
  <c r="F2909" i="1"/>
  <c r="F2940" i="1"/>
  <c r="F2941" i="1"/>
  <c r="F2942" i="1"/>
  <c r="F2943" i="1"/>
  <c r="F2944" i="1"/>
  <c r="F2945" i="1"/>
  <c r="F2946" i="1"/>
  <c r="F2947" i="1"/>
  <c r="F2948" i="1"/>
  <c r="F2949" i="1" s="1"/>
  <c r="F2957" i="1"/>
  <c r="F2958" i="1"/>
  <c r="F2959" i="1"/>
  <c r="F2960" i="1"/>
  <c r="F2961" i="1"/>
  <c r="F2962" i="1"/>
  <c r="F2963" i="1"/>
  <c r="F2964" i="1"/>
  <c r="F2965" i="1"/>
  <c r="F2968" i="1"/>
  <c r="F2969" i="1"/>
  <c r="F2970" i="1"/>
  <c r="F2971" i="1"/>
  <c r="F2972" i="1"/>
  <c r="F2973" i="1"/>
  <c r="F2974" i="1"/>
  <c r="F2975" i="1"/>
  <c r="F2976" i="1"/>
  <c r="J2976" i="1" s="1"/>
  <c r="F2979" i="1"/>
  <c r="F2980" i="1"/>
  <c r="F2981" i="1"/>
  <c r="F2982" i="1"/>
  <c r="F2983" i="1"/>
  <c r="F2984" i="1"/>
  <c r="F2985" i="1"/>
  <c r="F2986" i="1"/>
  <c r="F2987" i="1"/>
  <c r="F2990" i="1"/>
  <c r="F2991" i="1"/>
  <c r="F2992" i="1"/>
  <c r="F2993" i="1"/>
  <c r="F2994" i="1"/>
  <c r="F2995" i="1"/>
  <c r="F2996" i="1"/>
  <c r="F2997" i="1"/>
  <c r="F2998" i="1"/>
  <c r="F2999" i="1" s="1"/>
  <c r="F3002" i="1"/>
  <c r="F3003" i="1"/>
  <c r="J18" i="1" l="1"/>
  <c r="K24" i="1"/>
  <c r="J2909" i="1"/>
  <c r="L24" i="1"/>
  <c r="L19" i="1"/>
  <c r="J2205" i="1"/>
  <c r="K2680" i="1"/>
  <c r="J23" i="1"/>
  <c r="J2465" i="1"/>
  <c r="J1770" i="1"/>
  <c r="K19" i="1"/>
  <c r="K2947" i="1"/>
  <c r="K22" i="1"/>
  <c r="L18" i="1"/>
  <c r="K2839" i="1"/>
  <c r="K20" i="1"/>
  <c r="L16" i="1"/>
  <c r="K2651" i="1"/>
  <c r="J22" i="1"/>
  <c r="J2161" i="1"/>
  <c r="K2572" i="1"/>
  <c r="J21" i="1"/>
  <c r="L25" i="1"/>
  <c r="J2947" i="1"/>
  <c r="J1440" i="1"/>
  <c r="K2270" i="1"/>
  <c r="J20" i="1"/>
  <c r="K2034" i="1"/>
  <c r="J735" i="1"/>
  <c r="K1853" i="1"/>
  <c r="J2547" i="1"/>
  <c r="K1263" i="1"/>
  <c r="J17" i="1"/>
  <c r="J2680" i="1"/>
  <c r="J2545" i="1"/>
  <c r="J2270" i="1"/>
  <c r="J2142" i="1"/>
  <c r="F2977" i="1"/>
  <c r="J2977" i="1" s="1"/>
  <c r="J2732" i="1"/>
  <c r="J2684" i="1"/>
  <c r="K17" i="1"/>
  <c r="F2632" i="1"/>
  <c r="J2632" i="1" s="1"/>
  <c r="J2147" i="1"/>
  <c r="K16" i="1"/>
  <c r="J1950" i="1"/>
  <c r="J2456" i="1"/>
  <c r="J1495" i="1"/>
  <c r="J16" i="1"/>
  <c r="J2552" i="1"/>
  <c r="J1653" i="1"/>
  <c r="J2515" i="1"/>
  <c r="G2388" i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J2387" i="1"/>
  <c r="G38" i="1"/>
  <c r="G39" i="1" s="1"/>
  <c r="G40" i="1" s="1"/>
  <c r="J37" i="1"/>
  <c r="L2643" i="1"/>
  <c r="K2643" i="1"/>
  <c r="L2327" i="1"/>
  <c r="K2327" i="1"/>
  <c r="J2327" i="1"/>
  <c r="K579" i="1"/>
  <c r="L579" i="1"/>
  <c r="L553" i="1"/>
  <c r="K553" i="1"/>
  <c r="J553" i="1"/>
  <c r="L541" i="1"/>
  <c r="K541" i="1"/>
  <c r="J541" i="1"/>
  <c r="L459" i="1"/>
  <c r="K459" i="1"/>
  <c r="J459" i="1"/>
  <c r="L436" i="1"/>
  <c r="K436" i="1"/>
  <c r="J436" i="1"/>
  <c r="L400" i="1"/>
  <c r="K400" i="1"/>
  <c r="J400" i="1"/>
  <c r="L46" i="1"/>
  <c r="K46" i="1"/>
  <c r="J46" i="1"/>
  <c r="L31" i="1"/>
  <c r="K31" i="1"/>
  <c r="K2372" i="1"/>
  <c r="L2522" i="1"/>
  <c r="K2522" i="1"/>
  <c r="L2458" i="1"/>
  <c r="K2458" i="1"/>
  <c r="L2240" i="1"/>
  <c r="K2240" i="1"/>
  <c r="L2152" i="1"/>
  <c r="K2152" i="1"/>
  <c r="J2152" i="1"/>
  <c r="L1947" i="1"/>
  <c r="J1947" i="1"/>
  <c r="L1611" i="1"/>
  <c r="K1611" i="1"/>
  <c r="L1439" i="1"/>
  <c r="K1439" i="1"/>
  <c r="L1206" i="1"/>
  <c r="K1206" i="1"/>
  <c r="J1206" i="1"/>
  <c r="L1005" i="1"/>
  <c r="K1005" i="1"/>
  <c r="J1005" i="1"/>
  <c r="L902" i="1"/>
  <c r="K902" i="1"/>
  <c r="J902" i="1"/>
  <c r="L148" i="1"/>
  <c r="K148" i="1"/>
  <c r="J148" i="1"/>
  <c r="L2773" i="1"/>
  <c r="K2773" i="1"/>
  <c r="L1526" i="1"/>
  <c r="K1526" i="1"/>
  <c r="J1526" i="1"/>
  <c r="L1296" i="1"/>
  <c r="K1296" i="1"/>
  <c r="J1296" i="1"/>
  <c r="L698" i="1"/>
  <c r="K698" i="1"/>
  <c r="J698" i="1"/>
  <c r="L660" i="1"/>
  <c r="K660" i="1"/>
  <c r="L458" i="1"/>
  <c r="K458" i="1"/>
  <c r="J458" i="1"/>
  <c r="L435" i="1"/>
  <c r="J435" i="1"/>
  <c r="K435" i="1"/>
  <c r="L399" i="1"/>
  <c r="K399" i="1"/>
  <c r="L374" i="1"/>
  <c r="K374" i="1"/>
  <c r="L320" i="1"/>
  <c r="K320" i="1"/>
  <c r="J320" i="1"/>
  <c r="L147" i="1"/>
  <c r="K147" i="1"/>
  <c r="J147" i="1"/>
  <c r="L45" i="1"/>
  <c r="K45" i="1"/>
  <c r="J45" i="1"/>
  <c r="L2975" i="1"/>
  <c r="J2975" i="1"/>
  <c r="K2975" i="1"/>
  <c r="L1265" i="1"/>
  <c r="J1265" i="1"/>
  <c r="L1115" i="1"/>
  <c r="K1115" i="1"/>
  <c r="J1115" i="1"/>
  <c r="L967" i="1"/>
  <c r="K967" i="1"/>
  <c r="J967" i="1"/>
  <c r="L794" i="1"/>
  <c r="K794" i="1"/>
  <c r="J794" i="1"/>
  <c r="L245" i="1"/>
  <c r="K245" i="1"/>
  <c r="J245" i="1"/>
  <c r="L2687" i="1"/>
  <c r="K2687" i="1"/>
  <c r="J2687" i="1"/>
  <c r="L2521" i="1"/>
  <c r="K2521" i="1"/>
  <c r="L1353" i="1"/>
  <c r="K1353" i="1"/>
  <c r="J1353" i="1"/>
  <c r="L1276" i="1"/>
  <c r="K1276" i="1"/>
  <c r="L1163" i="1"/>
  <c r="K1163" i="1"/>
  <c r="J1163" i="1"/>
  <c r="L1040" i="1"/>
  <c r="K1040" i="1"/>
  <c r="J1040" i="1"/>
  <c r="L914" i="1"/>
  <c r="K914" i="1"/>
  <c r="J914" i="1"/>
  <c r="L712" i="1"/>
  <c r="K712" i="1"/>
  <c r="J712" i="1"/>
  <c r="L361" i="1"/>
  <c r="K361" i="1"/>
  <c r="J361" i="1"/>
  <c r="L244" i="1"/>
  <c r="K244" i="1"/>
  <c r="J244" i="1"/>
  <c r="L232" i="1"/>
  <c r="K232" i="1"/>
  <c r="J232" i="1"/>
  <c r="L116" i="1"/>
  <c r="K116" i="1"/>
  <c r="J116" i="1"/>
  <c r="L101" i="1"/>
  <c r="K101" i="1"/>
  <c r="J101" i="1"/>
  <c r="L58" i="1"/>
  <c r="K58" i="1"/>
  <c r="L30" i="1"/>
  <c r="K30" i="1"/>
  <c r="J2521" i="1"/>
  <c r="J1276" i="1"/>
  <c r="J660" i="1"/>
  <c r="J31" i="1"/>
  <c r="K1947" i="1"/>
  <c r="L2985" i="1"/>
  <c r="K2985" i="1"/>
  <c r="L2973" i="1"/>
  <c r="K2973" i="1"/>
  <c r="L2960" i="1"/>
  <c r="J2960" i="1"/>
  <c r="L2940" i="1"/>
  <c r="K2940" i="1"/>
  <c r="J2940" i="1"/>
  <c r="L2832" i="1"/>
  <c r="K2832" i="1"/>
  <c r="L2772" i="1"/>
  <c r="K2772" i="1"/>
  <c r="G2733" i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K2720" i="1"/>
  <c r="L2720" i="1"/>
  <c r="L2698" i="1"/>
  <c r="K2698" i="1"/>
  <c r="L2686" i="1"/>
  <c r="K2686" i="1"/>
  <c r="L2672" i="1"/>
  <c r="K2672" i="1"/>
  <c r="L2654" i="1"/>
  <c r="K2654" i="1"/>
  <c r="L2641" i="1"/>
  <c r="K2641" i="1"/>
  <c r="L2625" i="1"/>
  <c r="K2625" i="1"/>
  <c r="L2566" i="1"/>
  <c r="K2566" i="1"/>
  <c r="L2540" i="1"/>
  <c r="K2540" i="1"/>
  <c r="J2540" i="1"/>
  <c r="L2520" i="1"/>
  <c r="K2520" i="1"/>
  <c r="L2508" i="1"/>
  <c r="K2508" i="1"/>
  <c r="L2444" i="1"/>
  <c r="K2444" i="1"/>
  <c r="L2382" i="1"/>
  <c r="K2382" i="1"/>
  <c r="L2370" i="1"/>
  <c r="K2370" i="1"/>
  <c r="L2267" i="1"/>
  <c r="K2267" i="1"/>
  <c r="L2238" i="1"/>
  <c r="K2238" i="1"/>
  <c r="L2195" i="1"/>
  <c r="K2195" i="1"/>
  <c r="L2162" i="1"/>
  <c r="K2162" i="1"/>
  <c r="J2162" i="1"/>
  <c r="L2150" i="1"/>
  <c r="K2150" i="1"/>
  <c r="L2097" i="1"/>
  <c r="K2097" i="1"/>
  <c r="J2097" i="1"/>
  <c r="L2049" i="1"/>
  <c r="K2049" i="1"/>
  <c r="L1957" i="1"/>
  <c r="K1957" i="1"/>
  <c r="J1957" i="1"/>
  <c r="L1945" i="1"/>
  <c r="J1945" i="1"/>
  <c r="L1933" i="1"/>
  <c r="K1933" i="1"/>
  <c r="J1933" i="1"/>
  <c r="L1775" i="1"/>
  <c r="K1775" i="1"/>
  <c r="L1763" i="1"/>
  <c r="K1763" i="1"/>
  <c r="J1763" i="1"/>
  <c r="L1674" i="1"/>
  <c r="K1674" i="1"/>
  <c r="J1674" i="1"/>
  <c r="L1643" i="1"/>
  <c r="J1643" i="1"/>
  <c r="K1643" i="1"/>
  <c r="L1609" i="1"/>
  <c r="K1609" i="1"/>
  <c r="J1609" i="1"/>
  <c r="L1525" i="1"/>
  <c r="K1525" i="1"/>
  <c r="J1525" i="1"/>
  <c r="L1485" i="1"/>
  <c r="K1485" i="1"/>
  <c r="J1485" i="1"/>
  <c r="K1473" i="1"/>
  <c r="L1473" i="1"/>
  <c r="J1473" i="1"/>
  <c r="L1453" i="1"/>
  <c r="K1453" i="1"/>
  <c r="J1453" i="1"/>
  <c r="L1437" i="1"/>
  <c r="K1437" i="1"/>
  <c r="L1384" i="1"/>
  <c r="K1384" i="1"/>
  <c r="L1371" i="1"/>
  <c r="K1371" i="1"/>
  <c r="L1352" i="1"/>
  <c r="K1352" i="1"/>
  <c r="J1352" i="1"/>
  <c r="L1334" i="1"/>
  <c r="K1334" i="1"/>
  <c r="J1334" i="1"/>
  <c r="L1322" i="1"/>
  <c r="K1322" i="1"/>
  <c r="J1322" i="1"/>
  <c r="K1310" i="1"/>
  <c r="L1310" i="1"/>
  <c r="J1310" i="1"/>
  <c r="L1275" i="1"/>
  <c r="K1275" i="1"/>
  <c r="L1250" i="1"/>
  <c r="K1250" i="1"/>
  <c r="J1250" i="1"/>
  <c r="L1204" i="1"/>
  <c r="K1204" i="1"/>
  <c r="J1204" i="1"/>
  <c r="L1190" i="1"/>
  <c r="K1190" i="1"/>
  <c r="J1190" i="1"/>
  <c r="L1162" i="1"/>
  <c r="K1162" i="1"/>
  <c r="J1162" i="1"/>
  <c r="K1133" i="1"/>
  <c r="L1133" i="1"/>
  <c r="L1113" i="1"/>
  <c r="K1113" i="1"/>
  <c r="L1100" i="1"/>
  <c r="J1100" i="1"/>
  <c r="K1100" i="1"/>
  <c r="L1051" i="1"/>
  <c r="K1051" i="1"/>
  <c r="J1051" i="1"/>
  <c r="L1039" i="1"/>
  <c r="K1039" i="1"/>
  <c r="J1039" i="1"/>
  <c r="K1027" i="1"/>
  <c r="L1027" i="1"/>
  <c r="J1027" i="1"/>
  <c r="L980" i="1"/>
  <c r="K980" i="1"/>
  <c r="L965" i="1"/>
  <c r="K965" i="1"/>
  <c r="L953" i="1"/>
  <c r="K953" i="1"/>
  <c r="J953" i="1"/>
  <c r="L941" i="1"/>
  <c r="K941" i="1"/>
  <c r="J941" i="1"/>
  <c r="L928" i="1"/>
  <c r="K928" i="1"/>
  <c r="J928" i="1"/>
  <c r="L913" i="1"/>
  <c r="K913" i="1"/>
  <c r="J913" i="1"/>
  <c r="L900" i="1"/>
  <c r="K900" i="1"/>
  <c r="J900" i="1"/>
  <c r="L888" i="1"/>
  <c r="K888" i="1"/>
  <c r="J888" i="1"/>
  <c r="L848" i="1"/>
  <c r="K848" i="1"/>
  <c r="L792" i="1"/>
  <c r="K792" i="1"/>
  <c r="J792" i="1"/>
  <c r="L711" i="1"/>
  <c r="K711" i="1"/>
  <c r="J711" i="1"/>
  <c r="L697" i="1"/>
  <c r="K697" i="1"/>
  <c r="J697" i="1"/>
  <c r="L682" i="1"/>
  <c r="K682" i="1"/>
  <c r="J682" i="1"/>
  <c r="L589" i="1"/>
  <c r="K589" i="1"/>
  <c r="J589" i="1"/>
  <c r="L577" i="1"/>
  <c r="K577" i="1"/>
  <c r="J577" i="1"/>
  <c r="L551" i="1"/>
  <c r="K551" i="1"/>
  <c r="J551" i="1"/>
  <c r="L539" i="1"/>
  <c r="K539" i="1"/>
  <c r="J539" i="1"/>
  <c r="L457" i="1"/>
  <c r="K457" i="1"/>
  <c r="L434" i="1"/>
  <c r="K434" i="1"/>
  <c r="J434" i="1"/>
  <c r="K398" i="1"/>
  <c r="L398" i="1"/>
  <c r="L386" i="1"/>
  <c r="K386" i="1"/>
  <c r="J386" i="1"/>
  <c r="L373" i="1"/>
  <c r="K373" i="1"/>
  <c r="J373" i="1"/>
  <c r="L360" i="1"/>
  <c r="K360" i="1"/>
  <c r="J360" i="1"/>
  <c r="L243" i="1"/>
  <c r="K243" i="1"/>
  <c r="L231" i="1"/>
  <c r="K231" i="1"/>
  <c r="J231" i="1"/>
  <c r="L128" i="1"/>
  <c r="K128" i="1"/>
  <c r="J128" i="1"/>
  <c r="L115" i="1"/>
  <c r="K115" i="1"/>
  <c r="L57" i="1"/>
  <c r="J57" i="1"/>
  <c r="K57" i="1"/>
  <c r="L44" i="1"/>
  <c r="K44" i="1"/>
  <c r="J44" i="1"/>
  <c r="L29" i="1"/>
  <c r="J29" i="1"/>
  <c r="K29" i="1"/>
  <c r="J2719" i="1"/>
  <c r="J2651" i="1"/>
  <c r="J2520" i="1"/>
  <c r="J2448" i="1"/>
  <c r="J2268" i="1"/>
  <c r="J1775" i="1"/>
  <c r="J1275" i="1"/>
  <c r="J734" i="1"/>
  <c r="J30" i="1"/>
  <c r="K2649" i="1"/>
  <c r="K2268" i="1"/>
  <c r="K1945" i="1"/>
  <c r="K1032" i="1"/>
  <c r="L2942" i="1"/>
  <c r="K2942" i="1"/>
  <c r="L2700" i="1"/>
  <c r="K2700" i="1"/>
  <c r="J2700" i="1"/>
  <c r="L2568" i="1"/>
  <c r="K2568" i="1"/>
  <c r="L2510" i="1"/>
  <c r="K2510" i="1"/>
  <c r="L2140" i="1"/>
  <c r="J2140" i="1"/>
  <c r="L1910" i="1"/>
  <c r="K1910" i="1"/>
  <c r="L1527" i="1"/>
  <c r="K1527" i="1"/>
  <c r="J1527" i="1"/>
  <c r="L1324" i="1"/>
  <c r="K1324" i="1"/>
  <c r="J1324" i="1"/>
  <c r="L1041" i="1"/>
  <c r="K1041" i="1"/>
  <c r="J1041" i="1"/>
  <c r="L388" i="1"/>
  <c r="K388" i="1"/>
  <c r="J388" i="1"/>
  <c r="K2745" i="1"/>
  <c r="L2745" i="1"/>
  <c r="L2626" i="1"/>
  <c r="K2626" i="1"/>
  <c r="L2509" i="1"/>
  <c r="K2509" i="1"/>
  <c r="L2223" i="1"/>
  <c r="K2223" i="1"/>
  <c r="L2062" i="1"/>
  <c r="K2062" i="1"/>
  <c r="L1764" i="1"/>
  <c r="K1764" i="1"/>
  <c r="J1764" i="1"/>
  <c r="L1385" i="1"/>
  <c r="K1385" i="1"/>
  <c r="L1134" i="1"/>
  <c r="K1134" i="1"/>
  <c r="L129" i="1"/>
  <c r="K129" i="1"/>
  <c r="J129" i="1"/>
  <c r="L2908" i="1"/>
  <c r="K2908" i="1"/>
  <c r="L2730" i="1"/>
  <c r="K2730" i="1"/>
  <c r="L2550" i="1"/>
  <c r="K2550" i="1"/>
  <c r="L2538" i="1"/>
  <c r="K2538" i="1"/>
  <c r="L2518" i="1"/>
  <c r="K2518" i="1"/>
  <c r="J2518" i="1"/>
  <c r="L2454" i="1"/>
  <c r="K2454" i="1"/>
  <c r="L2442" i="1"/>
  <c r="K2442" i="1"/>
  <c r="L2380" i="1"/>
  <c r="K2380" i="1"/>
  <c r="L2277" i="1"/>
  <c r="K2277" i="1"/>
  <c r="L2265" i="1"/>
  <c r="K2265" i="1"/>
  <c r="J2265" i="1"/>
  <c r="L2236" i="1"/>
  <c r="K2236" i="1"/>
  <c r="L2193" i="1"/>
  <c r="K2193" i="1"/>
  <c r="L2160" i="1"/>
  <c r="K2160" i="1"/>
  <c r="L2148" i="1"/>
  <c r="K2148" i="1"/>
  <c r="L2135" i="1"/>
  <c r="K2135" i="1"/>
  <c r="L2095" i="1"/>
  <c r="K2095" i="1"/>
  <c r="L2059" i="1"/>
  <c r="K2059" i="1"/>
  <c r="L2047" i="1"/>
  <c r="K2047" i="1"/>
  <c r="L2033" i="1"/>
  <c r="K2033" i="1"/>
  <c r="L1955" i="1"/>
  <c r="J1955" i="1"/>
  <c r="K1955" i="1"/>
  <c r="L1943" i="1"/>
  <c r="K1943" i="1"/>
  <c r="J1943" i="1"/>
  <c r="L1860" i="1"/>
  <c r="K1860" i="1"/>
  <c r="J1860" i="1"/>
  <c r="L1815" i="1"/>
  <c r="K1815" i="1"/>
  <c r="L1773" i="1"/>
  <c r="K1773" i="1"/>
  <c r="L1641" i="1"/>
  <c r="J1641" i="1"/>
  <c r="K1641" i="1"/>
  <c r="L1607" i="1"/>
  <c r="K1607" i="1"/>
  <c r="J1607" i="1"/>
  <c r="L1562" i="1"/>
  <c r="K1562" i="1"/>
  <c r="L1523" i="1"/>
  <c r="K1523" i="1"/>
  <c r="L1483" i="1"/>
  <c r="J1483" i="1"/>
  <c r="K1483" i="1"/>
  <c r="L1471" i="1"/>
  <c r="K1471" i="1"/>
  <c r="J1471" i="1"/>
  <c r="L1451" i="1"/>
  <c r="K1451" i="1"/>
  <c r="J1451" i="1"/>
  <c r="L1396" i="1"/>
  <c r="K1396" i="1"/>
  <c r="J1396" i="1"/>
  <c r="L1382" i="1"/>
  <c r="K1382" i="1"/>
  <c r="J1382" i="1"/>
  <c r="L1369" i="1"/>
  <c r="K1369" i="1"/>
  <c r="L1349" i="1"/>
  <c r="K1349" i="1"/>
  <c r="L1332" i="1"/>
  <c r="K1332" i="1"/>
  <c r="J1332" i="1"/>
  <c r="L1320" i="1"/>
  <c r="K1320" i="1"/>
  <c r="J1320" i="1"/>
  <c r="L1293" i="1"/>
  <c r="K1293" i="1"/>
  <c r="J1293" i="1"/>
  <c r="L1273" i="1"/>
  <c r="K1273" i="1"/>
  <c r="J1273" i="1"/>
  <c r="L1261" i="1"/>
  <c r="K1261" i="1"/>
  <c r="L1202" i="1"/>
  <c r="J1202" i="1"/>
  <c r="K1202" i="1"/>
  <c r="L1188" i="1"/>
  <c r="K1188" i="1"/>
  <c r="J1188" i="1"/>
  <c r="L1160" i="1"/>
  <c r="K1160" i="1"/>
  <c r="J1160" i="1"/>
  <c r="L1143" i="1"/>
  <c r="K1143" i="1"/>
  <c r="J1143" i="1"/>
  <c r="L1131" i="1"/>
  <c r="K1131" i="1"/>
  <c r="J1131" i="1"/>
  <c r="L1111" i="1"/>
  <c r="K1111" i="1"/>
  <c r="L1098" i="1"/>
  <c r="K1098" i="1"/>
  <c r="L1049" i="1"/>
  <c r="K1049" i="1"/>
  <c r="J1049" i="1"/>
  <c r="L1037" i="1"/>
  <c r="K1037" i="1"/>
  <c r="J1037" i="1"/>
  <c r="L991" i="1"/>
  <c r="K991" i="1"/>
  <c r="J991" i="1"/>
  <c r="L978" i="1"/>
  <c r="K978" i="1"/>
  <c r="J978" i="1"/>
  <c r="L963" i="1"/>
  <c r="K963" i="1"/>
  <c r="J963" i="1"/>
  <c r="L951" i="1"/>
  <c r="K951" i="1"/>
  <c r="L939" i="1"/>
  <c r="K939" i="1"/>
  <c r="J939" i="1"/>
  <c r="L926" i="1"/>
  <c r="K926" i="1"/>
  <c r="J926" i="1"/>
  <c r="L898" i="1"/>
  <c r="K898" i="1"/>
  <c r="J898" i="1"/>
  <c r="L886" i="1"/>
  <c r="K886" i="1"/>
  <c r="J886" i="1"/>
  <c r="L846" i="1"/>
  <c r="K846" i="1"/>
  <c r="L724" i="1"/>
  <c r="K724" i="1"/>
  <c r="J724" i="1"/>
  <c r="L709" i="1"/>
  <c r="K709" i="1"/>
  <c r="J709" i="1"/>
  <c r="K695" i="1"/>
  <c r="L695" i="1"/>
  <c r="J695" i="1"/>
  <c r="L633" i="1"/>
  <c r="K633" i="1"/>
  <c r="J633" i="1"/>
  <c r="L587" i="1"/>
  <c r="J587" i="1"/>
  <c r="K587" i="1"/>
  <c r="K575" i="1"/>
  <c r="L575" i="1"/>
  <c r="J575" i="1"/>
  <c r="L537" i="1"/>
  <c r="K537" i="1"/>
  <c r="J537" i="1"/>
  <c r="L455" i="1"/>
  <c r="K455" i="1"/>
  <c r="L432" i="1"/>
  <c r="K432" i="1"/>
  <c r="J432" i="1"/>
  <c r="K384" i="1"/>
  <c r="L384" i="1"/>
  <c r="J384" i="1"/>
  <c r="L371" i="1"/>
  <c r="K371" i="1"/>
  <c r="J371" i="1"/>
  <c r="L317" i="1"/>
  <c r="J317" i="1"/>
  <c r="K317" i="1"/>
  <c r="L241" i="1"/>
  <c r="K241" i="1"/>
  <c r="L229" i="1"/>
  <c r="K229" i="1"/>
  <c r="J229" i="1"/>
  <c r="L144" i="1"/>
  <c r="K144" i="1"/>
  <c r="L126" i="1"/>
  <c r="K126" i="1"/>
  <c r="J126" i="1"/>
  <c r="L113" i="1"/>
  <c r="J113" i="1"/>
  <c r="K113" i="1"/>
  <c r="L67" i="1"/>
  <c r="K67" i="1"/>
  <c r="J67" i="1"/>
  <c r="L55" i="1"/>
  <c r="K55" i="1"/>
  <c r="J55" i="1"/>
  <c r="L42" i="1"/>
  <c r="K42" i="1"/>
  <c r="J42" i="1"/>
  <c r="J2985" i="1"/>
  <c r="J2839" i="1"/>
  <c r="J2717" i="1"/>
  <c r="J2672" i="1"/>
  <c r="J2649" i="1"/>
  <c r="J2626" i="1"/>
  <c r="J2195" i="1"/>
  <c r="J1773" i="1"/>
  <c r="J1439" i="1"/>
  <c r="J1263" i="1"/>
  <c r="J399" i="1"/>
  <c r="K2770" i="1"/>
  <c r="K2222" i="1"/>
  <c r="K1817" i="1"/>
  <c r="K734" i="1"/>
  <c r="L1515" i="1"/>
  <c r="J1515" i="1"/>
  <c r="K1515" i="1"/>
  <c r="L1312" i="1"/>
  <c r="K1312" i="1"/>
  <c r="J1312" i="1"/>
  <c r="L1029" i="1"/>
  <c r="K1029" i="1"/>
  <c r="J1029" i="1"/>
  <c r="L362" i="1"/>
  <c r="K362" i="1"/>
  <c r="J362" i="1"/>
  <c r="L2050" i="1"/>
  <c r="K2050" i="1"/>
  <c r="L1776" i="1"/>
  <c r="K1776" i="1"/>
  <c r="J1776" i="1"/>
  <c r="L1454" i="1"/>
  <c r="K1454" i="1"/>
  <c r="K929" i="1"/>
  <c r="L929" i="1"/>
  <c r="J929" i="1"/>
  <c r="L793" i="1"/>
  <c r="K793" i="1"/>
  <c r="J793" i="1"/>
  <c r="L640" i="1"/>
  <c r="K640" i="1"/>
  <c r="J640" i="1"/>
  <c r="L2640" i="1"/>
  <c r="K2640" i="1"/>
  <c r="L2221" i="1"/>
  <c r="K2221" i="1"/>
  <c r="L2194" i="1"/>
  <c r="K2194" i="1"/>
  <c r="K2149" i="1"/>
  <c r="J2149" i="1"/>
  <c r="L2149" i="1"/>
  <c r="L2096" i="1"/>
  <c r="K2096" i="1"/>
  <c r="J2096" i="1"/>
  <c r="L1944" i="1"/>
  <c r="K1944" i="1"/>
  <c r="L1774" i="1"/>
  <c r="K1774" i="1"/>
  <c r="L1563" i="1"/>
  <c r="K1563" i="1"/>
  <c r="L1452" i="1"/>
  <c r="K1452" i="1"/>
  <c r="J1452" i="1"/>
  <c r="L1249" i="1"/>
  <c r="K1249" i="1"/>
  <c r="J1249" i="1"/>
  <c r="L791" i="1"/>
  <c r="K791" i="1"/>
  <c r="J791" i="1"/>
  <c r="L2718" i="1"/>
  <c r="K2718" i="1"/>
  <c r="L2996" i="1"/>
  <c r="K2996" i="1"/>
  <c r="L2970" i="1"/>
  <c r="K2970" i="1"/>
  <c r="L2957" i="1"/>
  <c r="K2957" i="1"/>
  <c r="L2907" i="1"/>
  <c r="K2907" i="1"/>
  <c r="L2841" i="1"/>
  <c r="J2841" i="1"/>
  <c r="L2829" i="1"/>
  <c r="K2829" i="1"/>
  <c r="L2729" i="1"/>
  <c r="K2729" i="1"/>
  <c r="L2695" i="1"/>
  <c r="K2695" i="1"/>
  <c r="L2669" i="1"/>
  <c r="K2669" i="1"/>
  <c r="L2638" i="1"/>
  <c r="K2638" i="1"/>
  <c r="J2638" i="1"/>
  <c r="L2561" i="1"/>
  <c r="K2561" i="1"/>
  <c r="L2549" i="1"/>
  <c r="K2549" i="1"/>
  <c r="L2537" i="1"/>
  <c r="K2537" i="1"/>
  <c r="L2517" i="1"/>
  <c r="K2517" i="1"/>
  <c r="J2517" i="1"/>
  <c r="L2453" i="1"/>
  <c r="K2453" i="1"/>
  <c r="L2441" i="1"/>
  <c r="K2441" i="1"/>
  <c r="L2379" i="1"/>
  <c r="K2379" i="1"/>
  <c r="L2334" i="1"/>
  <c r="K2334" i="1"/>
  <c r="L2276" i="1"/>
  <c r="K2276" i="1"/>
  <c r="L2264" i="1"/>
  <c r="K2264" i="1"/>
  <c r="L2235" i="1"/>
  <c r="K2235" i="1"/>
  <c r="J2235" i="1"/>
  <c r="L2204" i="1"/>
  <c r="K2204" i="1"/>
  <c r="L2192" i="1"/>
  <c r="K2192" i="1"/>
  <c r="L2159" i="1"/>
  <c r="K2159" i="1"/>
  <c r="L2134" i="1"/>
  <c r="K2134" i="1"/>
  <c r="J2134" i="1"/>
  <c r="L2094" i="1"/>
  <c r="K2094" i="1"/>
  <c r="L2058" i="1"/>
  <c r="K2058" i="1"/>
  <c r="J2058" i="1"/>
  <c r="L2032" i="1"/>
  <c r="K2032" i="1"/>
  <c r="L1954" i="1"/>
  <c r="K1954" i="1"/>
  <c r="L1942" i="1"/>
  <c r="K1942" i="1"/>
  <c r="L1917" i="1"/>
  <c r="J1917" i="1"/>
  <c r="K1917" i="1"/>
  <c r="L1859" i="1"/>
  <c r="K1859" i="1"/>
  <c r="J1859" i="1"/>
  <c r="L1814" i="1"/>
  <c r="K1814" i="1"/>
  <c r="L1772" i="1"/>
  <c r="K1772" i="1"/>
  <c r="L1652" i="1"/>
  <c r="J1652" i="1"/>
  <c r="K1652" i="1"/>
  <c r="L1640" i="1"/>
  <c r="K1640" i="1"/>
  <c r="J1640" i="1"/>
  <c r="L1606" i="1"/>
  <c r="K1606" i="1"/>
  <c r="J1606" i="1"/>
  <c r="L1561" i="1"/>
  <c r="K1561" i="1"/>
  <c r="J1561" i="1"/>
  <c r="L1494" i="1"/>
  <c r="K1494" i="1"/>
  <c r="L1482" i="1"/>
  <c r="K1482" i="1"/>
  <c r="J1482" i="1"/>
  <c r="L1470" i="1"/>
  <c r="K1470" i="1"/>
  <c r="J1470" i="1"/>
  <c r="L1450" i="1"/>
  <c r="K1450" i="1"/>
  <c r="J1450" i="1"/>
  <c r="L1395" i="1"/>
  <c r="K1395" i="1"/>
  <c r="J1395" i="1"/>
  <c r="L1381" i="1"/>
  <c r="K1381" i="1"/>
  <c r="J1381" i="1"/>
  <c r="L1368" i="1"/>
  <c r="K1368" i="1"/>
  <c r="J1368" i="1"/>
  <c r="L1348" i="1"/>
  <c r="K1348" i="1"/>
  <c r="L1331" i="1"/>
  <c r="K1331" i="1"/>
  <c r="L1319" i="1"/>
  <c r="K1319" i="1"/>
  <c r="J1319" i="1"/>
  <c r="K1292" i="1"/>
  <c r="L1292" i="1"/>
  <c r="J1292" i="1"/>
  <c r="L1272" i="1"/>
  <c r="K1272" i="1"/>
  <c r="J1272" i="1"/>
  <c r="L1260" i="1"/>
  <c r="K1260" i="1"/>
  <c r="J1260" i="1"/>
  <c r="L1213" i="1"/>
  <c r="K1213" i="1"/>
  <c r="L1201" i="1"/>
  <c r="K1201" i="1"/>
  <c r="J1201" i="1"/>
  <c r="L1187" i="1"/>
  <c r="J1187" i="1"/>
  <c r="K1187" i="1"/>
  <c r="L1142" i="1"/>
  <c r="K1142" i="1"/>
  <c r="J1142" i="1"/>
  <c r="L1130" i="1"/>
  <c r="K1130" i="1"/>
  <c r="J1130" i="1"/>
  <c r="L1110" i="1"/>
  <c r="K1110" i="1"/>
  <c r="J1110" i="1"/>
  <c r="L1097" i="1"/>
  <c r="K1097" i="1"/>
  <c r="L1048" i="1"/>
  <c r="K1048" i="1"/>
  <c r="J1048" i="1"/>
  <c r="L1036" i="1"/>
  <c r="K1036" i="1"/>
  <c r="J1036" i="1"/>
  <c r="L1012" i="1"/>
  <c r="K1012" i="1"/>
  <c r="J1012" i="1"/>
  <c r="K990" i="1"/>
  <c r="L990" i="1"/>
  <c r="J990" i="1"/>
  <c r="L977" i="1"/>
  <c r="K977" i="1"/>
  <c r="J977" i="1"/>
  <c r="L950" i="1"/>
  <c r="K950" i="1"/>
  <c r="L938" i="1"/>
  <c r="K938" i="1"/>
  <c r="L925" i="1"/>
  <c r="J925" i="1"/>
  <c r="K925" i="1"/>
  <c r="L909" i="1"/>
  <c r="K909" i="1"/>
  <c r="J909" i="1"/>
  <c r="L897" i="1"/>
  <c r="K897" i="1"/>
  <c r="J897" i="1"/>
  <c r="K885" i="1"/>
  <c r="L885" i="1"/>
  <c r="J885" i="1"/>
  <c r="L845" i="1"/>
  <c r="K845" i="1"/>
  <c r="J845" i="1"/>
  <c r="L723" i="1"/>
  <c r="J723" i="1"/>
  <c r="K723" i="1"/>
  <c r="L708" i="1"/>
  <c r="K708" i="1"/>
  <c r="J708" i="1"/>
  <c r="L694" i="1"/>
  <c r="J694" i="1"/>
  <c r="K694" i="1"/>
  <c r="L632" i="1"/>
  <c r="K632" i="1"/>
  <c r="J632" i="1"/>
  <c r="L586" i="1"/>
  <c r="K586" i="1"/>
  <c r="J586" i="1"/>
  <c r="L574" i="1"/>
  <c r="J574" i="1"/>
  <c r="K574" i="1"/>
  <c r="L548" i="1"/>
  <c r="K548" i="1"/>
  <c r="J548" i="1"/>
  <c r="L536" i="1"/>
  <c r="K536" i="1"/>
  <c r="J536" i="1"/>
  <c r="L454" i="1"/>
  <c r="K454" i="1"/>
  <c r="J454" i="1"/>
  <c r="L431" i="1"/>
  <c r="K431" i="1"/>
  <c r="J431" i="1"/>
  <c r="L395" i="1"/>
  <c r="K395" i="1"/>
  <c r="L383" i="1"/>
  <c r="J383" i="1"/>
  <c r="L370" i="1"/>
  <c r="K370" i="1"/>
  <c r="J370" i="1"/>
  <c r="K316" i="1"/>
  <c r="L316" i="1"/>
  <c r="J316" i="1"/>
  <c r="L240" i="1"/>
  <c r="K240" i="1"/>
  <c r="J240" i="1"/>
  <c r="L143" i="1"/>
  <c r="K143" i="1"/>
  <c r="L125" i="1"/>
  <c r="K125" i="1"/>
  <c r="J125" i="1"/>
  <c r="L66" i="1"/>
  <c r="K66" i="1"/>
  <c r="J66" i="1"/>
  <c r="L54" i="1"/>
  <c r="K54" i="1"/>
  <c r="J54" i="1"/>
  <c r="L41" i="1"/>
  <c r="K41" i="1"/>
  <c r="J41" i="1"/>
  <c r="J2942" i="1"/>
  <c r="J2731" i="1"/>
  <c r="J2625" i="1"/>
  <c r="J2444" i="1"/>
  <c r="J2194" i="1"/>
  <c r="J2135" i="1"/>
  <c r="J2047" i="1"/>
  <c r="J1954" i="1"/>
  <c r="J1772" i="1"/>
  <c r="J1611" i="1"/>
  <c r="J965" i="1"/>
  <c r="J398" i="1"/>
  <c r="J144" i="1"/>
  <c r="K2752" i="1"/>
  <c r="K2547" i="1"/>
  <c r="K2164" i="1"/>
  <c r="K383" i="1"/>
  <c r="L2834" i="1"/>
  <c r="K2834" i="1"/>
  <c r="L2688" i="1"/>
  <c r="K2688" i="1"/>
  <c r="J2688" i="1"/>
  <c r="L2542" i="1"/>
  <c r="K2542" i="1"/>
  <c r="L1777" i="1"/>
  <c r="K1777" i="1"/>
  <c r="J1777" i="1"/>
  <c r="L1566" i="1"/>
  <c r="K1566" i="1"/>
  <c r="J1566" i="1"/>
  <c r="L1373" i="1"/>
  <c r="J1373" i="1"/>
  <c r="K1373" i="1"/>
  <c r="L1192" i="1"/>
  <c r="K1192" i="1"/>
  <c r="J1192" i="1"/>
  <c r="K699" i="1"/>
  <c r="L699" i="1"/>
  <c r="J699" i="1"/>
  <c r="L641" i="1"/>
  <c r="K641" i="1"/>
  <c r="J641" i="1"/>
  <c r="L117" i="1"/>
  <c r="K117" i="1"/>
  <c r="J117" i="1"/>
  <c r="K2974" i="1"/>
  <c r="L2974" i="1"/>
  <c r="L2371" i="1"/>
  <c r="K2371" i="1"/>
  <c r="L590" i="1"/>
  <c r="K590" i="1"/>
  <c r="J590" i="1"/>
  <c r="L1321" i="1"/>
  <c r="K1321" i="1"/>
  <c r="J1321" i="1"/>
  <c r="L1262" i="1"/>
  <c r="K1262" i="1"/>
  <c r="L1189" i="1"/>
  <c r="K1189" i="1"/>
  <c r="J1189" i="1"/>
  <c r="L1132" i="1"/>
  <c r="K1132" i="1"/>
  <c r="J1132" i="1"/>
  <c r="L1026" i="1"/>
  <c r="K1026" i="1"/>
  <c r="J1026" i="1"/>
  <c r="L927" i="1"/>
  <c r="K927" i="1"/>
  <c r="J927" i="1"/>
  <c r="L847" i="1"/>
  <c r="K847" i="1"/>
  <c r="L576" i="1"/>
  <c r="K576" i="1"/>
  <c r="J576" i="1"/>
  <c r="L397" i="1"/>
  <c r="K397" i="1"/>
  <c r="J397" i="1"/>
  <c r="L359" i="1"/>
  <c r="K359" i="1"/>
  <c r="J359" i="1"/>
  <c r="L242" i="1"/>
  <c r="K242" i="1"/>
  <c r="J242" i="1"/>
  <c r="K114" i="1"/>
  <c r="L114" i="1"/>
  <c r="L43" i="1"/>
  <c r="K43" i="1"/>
  <c r="J43" i="1"/>
  <c r="J2986" i="1"/>
  <c r="J2446" i="1"/>
  <c r="L2842" i="1"/>
  <c r="K2842" i="1"/>
  <c r="L2830" i="1"/>
  <c r="K2830" i="1"/>
  <c r="L2623" i="1"/>
  <c r="K2623" i="1"/>
  <c r="L2995" i="1"/>
  <c r="K2995" i="1"/>
  <c r="L2981" i="1"/>
  <c r="K2981" i="1"/>
  <c r="L2969" i="1"/>
  <c r="K2969" i="1"/>
  <c r="L2906" i="1"/>
  <c r="K2906" i="1"/>
  <c r="L2840" i="1"/>
  <c r="J2840" i="1"/>
  <c r="L2828" i="1"/>
  <c r="K2828" i="1"/>
  <c r="J2828" i="1"/>
  <c r="L2728" i="1"/>
  <c r="K2728" i="1"/>
  <c r="L2716" i="1"/>
  <c r="K2716" i="1"/>
  <c r="L2694" i="1"/>
  <c r="K2694" i="1"/>
  <c r="L2681" i="1"/>
  <c r="K2681" i="1"/>
  <c r="L2668" i="1"/>
  <c r="K2668" i="1"/>
  <c r="L2650" i="1"/>
  <c r="K2650" i="1"/>
  <c r="L2637" i="1"/>
  <c r="K2637" i="1"/>
  <c r="J2637" i="1"/>
  <c r="L2560" i="1"/>
  <c r="K2560" i="1"/>
  <c r="L2548" i="1"/>
  <c r="K2548" i="1"/>
  <c r="L2536" i="1"/>
  <c r="K2536" i="1"/>
  <c r="L2516" i="1"/>
  <c r="K2516" i="1"/>
  <c r="L2464" i="1"/>
  <c r="J2464" i="1"/>
  <c r="K2464" i="1"/>
  <c r="L2452" i="1"/>
  <c r="K2452" i="1"/>
  <c r="J2452" i="1"/>
  <c r="L2440" i="1"/>
  <c r="K2440" i="1"/>
  <c r="L2378" i="1"/>
  <c r="K2378" i="1"/>
  <c r="L2333" i="1"/>
  <c r="K2333" i="1"/>
  <c r="L2275" i="1"/>
  <c r="K2275" i="1"/>
  <c r="L2263" i="1"/>
  <c r="K2263" i="1"/>
  <c r="K2234" i="1"/>
  <c r="L2234" i="1"/>
  <c r="J2234" i="1"/>
  <c r="L2203" i="1"/>
  <c r="K2203" i="1"/>
  <c r="L2191" i="1"/>
  <c r="K2191" i="1"/>
  <c r="L2158" i="1"/>
  <c r="K2158" i="1"/>
  <c r="L2146" i="1"/>
  <c r="K2146" i="1"/>
  <c r="L2133" i="1"/>
  <c r="K2133" i="1"/>
  <c r="L2093" i="1"/>
  <c r="K2093" i="1"/>
  <c r="J2093" i="1"/>
  <c r="L2057" i="1"/>
  <c r="J2057" i="1"/>
  <c r="K2057" i="1"/>
  <c r="L2045" i="1"/>
  <c r="K2045" i="1"/>
  <c r="L2031" i="1"/>
  <c r="K2031" i="1"/>
  <c r="L1953" i="1"/>
  <c r="K1953" i="1"/>
  <c r="L1916" i="1"/>
  <c r="K1916" i="1"/>
  <c r="J1916" i="1"/>
  <c r="L1858" i="1"/>
  <c r="K1858" i="1"/>
  <c r="J1858" i="1"/>
  <c r="L1813" i="1"/>
  <c r="J1813" i="1"/>
  <c r="K1813" i="1"/>
  <c r="L1771" i="1"/>
  <c r="K1771" i="1"/>
  <c r="L1651" i="1"/>
  <c r="K1651" i="1"/>
  <c r="J1651" i="1"/>
  <c r="L1639" i="1"/>
  <c r="J1639" i="1"/>
  <c r="K1639" i="1"/>
  <c r="L1605" i="1"/>
  <c r="K1605" i="1"/>
  <c r="J1605" i="1"/>
  <c r="L1560" i="1"/>
  <c r="J1560" i="1"/>
  <c r="L1521" i="1"/>
  <c r="K1521" i="1"/>
  <c r="L1493" i="1"/>
  <c r="K1493" i="1"/>
  <c r="L1481" i="1"/>
  <c r="K1481" i="1"/>
  <c r="L1469" i="1"/>
  <c r="K1469" i="1"/>
  <c r="J1469" i="1"/>
  <c r="L1394" i="1"/>
  <c r="K1394" i="1"/>
  <c r="J1394" i="1"/>
  <c r="L1380" i="1"/>
  <c r="K1380" i="1"/>
  <c r="J1380" i="1"/>
  <c r="L1347" i="1"/>
  <c r="K1347" i="1"/>
  <c r="L1330" i="1"/>
  <c r="K1330" i="1"/>
  <c r="L1303" i="1"/>
  <c r="K1303" i="1"/>
  <c r="J1303" i="1"/>
  <c r="L1291" i="1"/>
  <c r="K1291" i="1"/>
  <c r="J1291" i="1"/>
  <c r="L1271" i="1"/>
  <c r="K1271" i="1"/>
  <c r="J1271" i="1"/>
  <c r="L1212" i="1"/>
  <c r="K1212" i="1"/>
  <c r="L1200" i="1"/>
  <c r="K1200" i="1"/>
  <c r="L1186" i="1"/>
  <c r="K1186" i="1"/>
  <c r="J1186" i="1"/>
  <c r="L1154" i="1"/>
  <c r="K1154" i="1"/>
  <c r="J1154" i="1"/>
  <c r="L1141" i="1"/>
  <c r="K1141" i="1"/>
  <c r="J1141" i="1"/>
  <c r="K1129" i="1"/>
  <c r="L1129" i="1"/>
  <c r="J1129" i="1"/>
  <c r="L1096" i="1"/>
  <c r="K1096" i="1"/>
  <c r="L1047" i="1"/>
  <c r="K1047" i="1"/>
  <c r="L1035" i="1"/>
  <c r="J1035" i="1"/>
  <c r="L1011" i="1"/>
  <c r="K1011" i="1"/>
  <c r="J1011" i="1"/>
  <c r="L989" i="1"/>
  <c r="K989" i="1"/>
  <c r="J989" i="1"/>
  <c r="L976" i="1"/>
  <c r="K976" i="1"/>
  <c r="J976" i="1"/>
  <c r="K949" i="1"/>
  <c r="L949" i="1"/>
  <c r="L937" i="1"/>
  <c r="K937" i="1"/>
  <c r="L924" i="1"/>
  <c r="K924" i="1"/>
  <c r="J924" i="1"/>
  <c r="L908" i="1"/>
  <c r="K908" i="1"/>
  <c r="J908" i="1"/>
  <c r="L896" i="1"/>
  <c r="K896" i="1"/>
  <c r="J896" i="1"/>
  <c r="L884" i="1"/>
  <c r="K884" i="1"/>
  <c r="J884" i="1"/>
  <c r="L722" i="1"/>
  <c r="K722" i="1"/>
  <c r="L707" i="1"/>
  <c r="K707" i="1"/>
  <c r="J707" i="1"/>
  <c r="L667" i="1"/>
  <c r="K667" i="1"/>
  <c r="J667" i="1"/>
  <c r="L647" i="1"/>
  <c r="K647" i="1"/>
  <c r="L631" i="1"/>
  <c r="K631" i="1"/>
  <c r="L585" i="1"/>
  <c r="K585" i="1"/>
  <c r="J585" i="1"/>
  <c r="L547" i="1"/>
  <c r="K547" i="1"/>
  <c r="L535" i="1"/>
  <c r="K535" i="1"/>
  <c r="J535" i="1"/>
  <c r="L453" i="1"/>
  <c r="K453" i="1"/>
  <c r="L394" i="1"/>
  <c r="K394" i="1"/>
  <c r="J394" i="1"/>
  <c r="L382" i="1"/>
  <c r="K382" i="1"/>
  <c r="J382" i="1"/>
  <c r="L369" i="1"/>
  <c r="J369" i="1"/>
  <c r="K369" i="1"/>
  <c r="L327" i="1"/>
  <c r="K327" i="1"/>
  <c r="J327" i="1"/>
  <c r="L315" i="1"/>
  <c r="K315" i="1"/>
  <c r="J315" i="1"/>
  <c r="L239" i="1"/>
  <c r="K239" i="1"/>
  <c r="L154" i="1"/>
  <c r="K154" i="1"/>
  <c r="J154" i="1"/>
  <c r="L142" i="1"/>
  <c r="K142" i="1"/>
  <c r="J142" i="1"/>
  <c r="L124" i="1"/>
  <c r="K124" i="1"/>
  <c r="J124" i="1"/>
  <c r="L108" i="1"/>
  <c r="K108" i="1"/>
  <c r="K65" i="1"/>
  <c r="L65" i="1"/>
  <c r="J65" i="1"/>
  <c r="L53" i="1"/>
  <c r="K53" i="1"/>
  <c r="J2983" i="1"/>
  <c r="J2908" i="1"/>
  <c r="J2773" i="1"/>
  <c r="J2730" i="1"/>
  <c r="J2686" i="1"/>
  <c r="J2458" i="1"/>
  <c r="J2277" i="1"/>
  <c r="J2224" i="1"/>
  <c r="J2193" i="1"/>
  <c r="J2133" i="1"/>
  <c r="J2062" i="1"/>
  <c r="J2045" i="1"/>
  <c r="J1953" i="1"/>
  <c r="J1771" i="1"/>
  <c r="J1437" i="1"/>
  <c r="J1261" i="1"/>
  <c r="J395" i="1"/>
  <c r="J143" i="1"/>
  <c r="K2545" i="1"/>
  <c r="K2161" i="1"/>
  <c r="K376" i="1"/>
  <c r="K2962" i="1"/>
  <c r="L2962" i="1"/>
  <c r="L2746" i="1"/>
  <c r="K2746" i="1"/>
  <c r="L2627" i="1"/>
  <c r="K2627" i="1"/>
  <c r="L2039" i="1"/>
  <c r="K2039" i="1"/>
  <c r="L1645" i="1"/>
  <c r="K1645" i="1"/>
  <c r="J1645" i="1"/>
  <c r="L1455" i="1"/>
  <c r="K1455" i="1"/>
  <c r="L1164" i="1"/>
  <c r="K1164" i="1"/>
  <c r="J1164" i="1"/>
  <c r="L130" i="1"/>
  <c r="K130" i="1"/>
  <c r="J130" i="1"/>
  <c r="L2833" i="1"/>
  <c r="K2833" i="1"/>
  <c r="L2642" i="1"/>
  <c r="K2642" i="1"/>
  <c r="L2445" i="1"/>
  <c r="K2445" i="1"/>
  <c r="L2139" i="1"/>
  <c r="K2139" i="1"/>
  <c r="L1934" i="1"/>
  <c r="J1934" i="1"/>
  <c r="K1934" i="1"/>
  <c r="L1514" i="1"/>
  <c r="K1514" i="1"/>
  <c r="J1514" i="1"/>
  <c r="L1335" i="1"/>
  <c r="K1335" i="1"/>
  <c r="J1335" i="1"/>
  <c r="K1191" i="1"/>
  <c r="L1191" i="1"/>
  <c r="J1191" i="1"/>
  <c r="L981" i="1"/>
  <c r="K981" i="1"/>
  <c r="L683" i="1"/>
  <c r="K683" i="1"/>
  <c r="J683" i="1"/>
  <c r="L2959" i="1"/>
  <c r="K2959" i="1"/>
  <c r="L2831" i="1"/>
  <c r="K2831" i="1"/>
  <c r="L2697" i="1"/>
  <c r="K2697" i="1"/>
  <c r="L2551" i="1"/>
  <c r="K2551" i="1"/>
  <c r="L2266" i="1"/>
  <c r="J2266" i="1"/>
  <c r="K2266" i="1"/>
  <c r="L2670" i="1"/>
  <c r="K2670" i="1"/>
  <c r="L2994" i="1"/>
  <c r="K2994" i="1"/>
  <c r="J2994" i="1"/>
  <c r="L2980" i="1"/>
  <c r="K2980" i="1"/>
  <c r="L2968" i="1"/>
  <c r="K2968" i="1"/>
  <c r="K2905" i="1"/>
  <c r="L2905" i="1"/>
  <c r="L2827" i="1"/>
  <c r="K2827" i="1"/>
  <c r="J2827" i="1"/>
  <c r="L2751" i="1"/>
  <c r="K2751" i="1"/>
  <c r="L2727" i="1"/>
  <c r="K2727" i="1"/>
  <c r="L2715" i="1"/>
  <c r="K2715" i="1"/>
  <c r="L2667" i="1"/>
  <c r="K2667" i="1"/>
  <c r="L2559" i="1"/>
  <c r="K2559" i="1"/>
  <c r="L2535" i="1"/>
  <c r="K2535" i="1"/>
  <c r="L2463" i="1"/>
  <c r="K2463" i="1"/>
  <c r="J2463" i="1"/>
  <c r="L2451" i="1"/>
  <c r="K2451" i="1"/>
  <c r="J2451" i="1"/>
  <c r="L2439" i="1"/>
  <c r="K2439" i="1"/>
  <c r="J2439" i="1"/>
  <c r="L2332" i="1"/>
  <c r="K2332" i="1"/>
  <c r="L2274" i="1"/>
  <c r="K2274" i="1"/>
  <c r="L2262" i="1"/>
  <c r="K2262" i="1"/>
  <c r="L2202" i="1"/>
  <c r="J2202" i="1"/>
  <c r="K2202" i="1"/>
  <c r="L2190" i="1"/>
  <c r="K2190" i="1"/>
  <c r="L2157" i="1"/>
  <c r="K2157" i="1"/>
  <c r="L2145" i="1"/>
  <c r="K2145" i="1"/>
  <c r="L2132" i="1"/>
  <c r="K2132" i="1"/>
  <c r="L2092" i="1"/>
  <c r="K2092" i="1"/>
  <c r="L2056" i="1"/>
  <c r="K2056" i="1"/>
  <c r="L2044" i="1"/>
  <c r="K2044" i="1"/>
  <c r="J2044" i="1"/>
  <c r="L2030" i="1"/>
  <c r="K2030" i="1"/>
  <c r="L1952" i="1"/>
  <c r="K1952" i="1"/>
  <c r="L1940" i="1"/>
  <c r="K1940" i="1"/>
  <c r="K1915" i="1"/>
  <c r="J1915" i="1"/>
  <c r="L1915" i="1"/>
  <c r="L1857" i="1"/>
  <c r="K1857" i="1"/>
  <c r="J1857" i="1"/>
  <c r="L1812" i="1"/>
  <c r="K1812" i="1"/>
  <c r="J1812" i="1"/>
  <c r="L1681" i="1"/>
  <c r="K1681" i="1"/>
  <c r="L1650" i="1"/>
  <c r="K1650" i="1"/>
  <c r="L1638" i="1"/>
  <c r="K1638" i="1"/>
  <c r="J1638" i="1"/>
  <c r="L1604" i="1"/>
  <c r="K1604" i="1"/>
  <c r="J1604" i="1"/>
  <c r="L1520" i="1"/>
  <c r="K1520" i="1"/>
  <c r="K1492" i="1"/>
  <c r="L1492" i="1"/>
  <c r="L1480" i="1"/>
  <c r="K1480" i="1"/>
  <c r="L1468" i="1"/>
  <c r="K1468" i="1"/>
  <c r="J1468" i="1"/>
  <c r="L1444" i="1"/>
  <c r="K1444" i="1"/>
  <c r="J1444" i="1"/>
  <c r="L1393" i="1"/>
  <c r="J1393" i="1"/>
  <c r="K1393" i="1"/>
  <c r="K1379" i="1"/>
  <c r="L1379" i="1"/>
  <c r="J1379" i="1"/>
  <c r="L1359" i="1"/>
  <c r="K1359" i="1"/>
  <c r="J1359" i="1"/>
  <c r="L1346" i="1"/>
  <c r="K1346" i="1"/>
  <c r="J1346" i="1"/>
  <c r="L1329" i="1"/>
  <c r="K1329" i="1"/>
  <c r="L1302" i="1"/>
  <c r="K1302" i="1"/>
  <c r="J1302" i="1"/>
  <c r="L1290" i="1"/>
  <c r="K1290" i="1"/>
  <c r="J1290" i="1"/>
  <c r="L1270" i="1"/>
  <c r="K1270" i="1"/>
  <c r="J1270" i="1"/>
  <c r="K1211" i="1"/>
  <c r="L1211" i="1"/>
  <c r="L1199" i="1"/>
  <c r="K1199" i="1"/>
  <c r="L1153" i="1"/>
  <c r="K1153" i="1"/>
  <c r="J1153" i="1"/>
  <c r="L1140" i="1"/>
  <c r="K1140" i="1"/>
  <c r="J1140" i="1"/>
  <c r="L1128" i="1"/>
  <c r="K1128" i="1"/>
  <c r="J1128" i="1"/>
  <c r="L1107" i="1"/>
  <c r="K1107" i="1"/>
  <c r="J1107" i="1"/>
  <c r="L1095" i="1"/>
  <c r="K1095" i="1"/>
  <c r="J1095" i="1"/>
  <c r="L1046" i="1"/>
  <c r="K1046" i="1"/>
  <c r="L1010" i="1"/>
  <c r="K1010" i="1"/>
  <c r="J1010" i="1"/>
  <c r="L988" i="1"/>
  <c r="K988" i="1"/>
  <c r="J988" i="1"/>
  <c r="L975" i="1"/>
  <c r="K975" i="1"/>
  <c r="J975" i="1"/>
  <c r="L960" i="1"/>
  <c r="K960" i="1"/>
  <c r="J960" i="1"/>
  <c r="L948" i="1"/>
  <c r="K948" i="1"/>
  <c r="J948" i="1"/>
  <c r="L936" i="1"/>
  <c r="K936" i="1"/>
  <c r="L907" i="1"/>
  <c r="K907" i="1"/>
  <c r="J907" i="1"/>
  <c r="L895" i="1"/>
  <c r="K895" i="1"/>
  <c r="J895" i="1"/>
  <c r="L733" i="1"/>
  <c r="K733" i="1"/>
  <c r="L721" i="1"/>
  <c r="K721" i="1"/>
  <c r="L706" i="1"/>
  <c r="K706" i="1"/>
  <c r="J706" i="1"/>
  <c r="L689" i="1"/>
  <c r="K689" i="1"/>
  <c r="J689" i="1"/>
  <c r="L666" i="1"/>
  <c r="K666" i="1"/>
  <c r="J666" i="1"/>
  <c r="L646" i="1"/>
  <c r="K646" i="1"/>
  <c r="L630" i="1"/>
  <c r="K630" i="1"/>
  <c r="L584" i="1"/>
  <c r="K584" i="1"/>
  <c r="J584" i="1"/>
  <c r="K546" i="1"/>
  <c r="L546" i="1"/>
  <c r="L534" i="1"/>
  <c r="K534" i="1"/>
  <c r="J534" i="1"/>
  <c r="L452" i="1"/>
  <c r="K452" i="1"/>
  <c r="J452" i="1"/>
  <c r="L393" i="1"/>
  <c r="K393" i="1"/>
  <c r="J393" i="1"/>
  <c r="L381" i="1"/>
  <c r="K381" i="1"/>
  <c r="J381" i="1"/>
  <c r="L326" i="1"/>
  <c r="K326" i="1"/>
  <c r="L314" i="1"/>
  <c r="K314" i="1"/>
  <c r="J314" i="1"/>
  <c r="L238" i="1"/>
  <c r="K238" i="1"/>
  <c r="J238" i="1"/>
  <c r="L153" i="1"/>
  <c r="K153" i="1"/>
  <c r="J153" i="1"/>
  <c r="L141" i="1"/>
  <c r="K141" i="1"/>
  <c r="J141" i="1"/>
  <c r="L123" i="1"/>
  <c r="K123" i="1"/>
  <c r="J123" i="1"/>
  <c r="L107" i="1"/>
  <c r="K107" i="1"/>
  <c r="J107" i="1"/>
  <c r="L64" i="1"/>
  <c r="K64" i="1"/>
  <c r="J64" i="1"/>
  <c r="L52" i="1"/>
  <c r="K52" i="1"/>
  <c r="J52" i="1"/>
  <c r="J2982" i="1"/>
  <c r="J2962" i="1"/>
  <c r="J2907" i="1"/>
  <c r="J2772" i="1"/>
  <c r="J2729" i="1"/>
  <c r="J2714" i="1"/>
  <c r="J2685" i="1"/>
  <c r="J2669" i="1"/>
  <c r="J2643" i="1"/>
  <c r="J2623" i="1"/>
  <c r="J2538" i="1"/>
  <c r="J2442" i="1"/>
  <c r="J2276" i="1"/>
  <c r="J2223" i="1"/>
  <c r="J2192" i="1"/>
  <c r="J2132" i="1"/>
  <c r="J2061" i="1"/>
  <c r="J1952" i="1"/>
  <c r="J1481" i="1"/>
  <c r="J1385" i="1"/>
  <c r="J1213" i="1"/>
  <c r="J951" i="1"/>
  <c r="J115" i="1"/>
  <c r="K2986" i="1"/>
  <c r="K2719" i="1"/>
  <c r="K2512" i="1"/>
  <c r="K2142" i="1"/>
  <c r="K1564" i="1"/>
  <c r="L1935" i="1"/>
  <c r="K1935" i="1"/>
  <c r="J1935" i="1"/>
  <c r="L1676" i="1"/>
  <c r="K1676" i="1"/>
  <c r="J1676" i="1"/>
  <c r="L1487" i="1"/>
  <c r="K1487" i="1"/>
  <c r="J1487" i="1"/>
  <c r="L1354" i="1"/>
  <c r="K1354" i="1"/>
  <c r="J1354" i="1"/>
  <c r="L1252" i="1"/>
  <c r="K1252" i="1"/>
  <c r="J1252" i="1"/>
  <c r="L1135" i="1"/>
  <c r="K1135" i="1"/>
  <c r="L955" i="1"/>
  <c r="K955" i="1"/>
  <c r="J955" i="1"/>
  <c r="L850" i="1"/>
  <c r="K850" i="1"/>
  <c r="J850" i="1"/>
  <c r="L233" i="1"/>
  <c r="J233" i="1"/>
  <c r="K233" i="1"/>
  <c r="L2941" i="1"/>
  <c r="K2941" i="1"/>
  <c r="J2941" i="1"/>
  <c r="L2699" i="1"/>
  <c r="K2699" i="1"/>
  <c r="L2151" i="1"/>
  <c r="K2151" i="1"/>
  <c r="L1958" i="1"/>
  <c r="J1958" i="1"/>
  <c r="K1958" i="1"/>
  <c r="L1675" i="1"/>
  <c r="J1675" i="1"/>
  <c r="L1474" i="1"/>
  <c r="K1474" i="1"/>
  <c r="J1474" i="1"/>
  <c r="L1372" i="1"/>
  <c r="K1372" i="1"/>
  <c r="J1372" i="1"/>
  <c r="L1311" i="1"/>
  <c r="K1311" i="1"/>
  <c r="J1311" i="1"/>
  <c r="L1251" i="1"/>
  <c r="K1251" i="1"/>
  <c r="J1251" i="1"/>
  <c r="L1114" i="1"/>
  <c r="K1114" i="1"/>
  <c r="J1114" i="1"/>
  <c r="L966" i="1"/>
  <c r="K966" i="1"/>
  <c r="L727" i="1"/>
  <c r="K727" i="1"/>
  <c r="J727" i="1"/>
  <c r="L2984" i="1"/>
  <c r="K2984" i="1"/>
  <c r="L2565" i="1"/>
  <c r="K2565" i="1"/>
  <c r="K2443" i="1"/>
  <c r="L2443" i="1"/>
  <c r="L1642" i="1"/>
  <c r="K1642" i="1"/>
  <c r="J1642" i="1"/>
  <c r="L1484" i="1"/>
  <c r="K1484" i="1"/>
  <c r="J1484" i="1"/>
  <c r="K1383" i="1"/>
  <c r="L1383" i="1"/>
  <c r="L1294" i="1"/>
  <c r="K1294" i="1"/>
  <c r="J1294" i="1"/>
  <c r="L1144" i="1"/>
  <c r="K1144" i="1"/>
  <c r="J1144" i="1"/>
  <c r="L992" i="1"/>
  <c r="K992" i="1"/>
  <c r="J992" i="1"/>
  <c r="J2745" i="1"/>
  <c r="J2627" i="1"/>
  <c r="J1774" i="1"/>
  <c r="L2652" i="1"/>
  <c r="K2652" i="1"/>
  <c r="J2652" i="1"/>
  <c r="J2562" i="1"/>
  <c r="L2993" i="1"/>
  <c r="K2993" i="1"/>
  <c r="J2993" i="1"/>
  <c r="L2979" i="1"/>
  <c r="J2979" i="1"/>
  <c r="K2979" i="1"/>
  <c r="L2946" i="1"/>
  <c r="K2946" i="1"/>
  <c r="K2904" i="1"/>
  <c r="L2904" i="1"/>
  <c r="K2838" i="1"/>
  <c r="L2838" i="1"/>
  <c r="L2750" i="1"/>
  <c r="J2750" i="1"/>
  <c r="L2726" i="1"/>
  <c r="K2726" i="1"/>
  <c r="J2726" i="1"/>
  <c r="L2692" i="1"/>
  <c r="K2692" i="1"/>
  <c r="L2679" i="1"/>
  <c r="K2679" i="1"/>
  <c r="L2666" i="1"/>
  <c r="K2666" i="1"/>
  <c r="L2648" i="1"/>
  <c r="K2648" i="1"/>
  <c r="K2558" i="1"/>
  <c r="L2558" i="1"/>
  <c r="L2546" i="1"/>
  <c r="K2546" i="1"/>
  <c r="L2514" i="1"/>
  <c r="K2514" i="1"/>
  <c r="L2462" i="1"/>
  <c r="K2462" i="1"/>
  <c r="L2450" i="1"/>
  <c r="K2450" i="1"/>
  <c r="L2376" i="1"/>
  <c r="K2376" i="1"/>
  <c r="L2331" i="1"/>
  <c r="K2331" i="1"/>
  <c r="L2273" i="1"/>
  <c r="K2273" i="1"/>
  <c r="L2261" i="1"/>
  <c r="K2261" i="1"/>
  <c r="L2228" i="1"/>
  <c r="K2228" i="1"/>
  <c r="L2201" i="1"/>
  <c r="K2201" i="1"/>
  <c r="J2201" i="1"/>
  <c r="L2189" i="1"/>
  <c r="K2189" i="1"/>
  <c r="J2189" i="1"/>
  <c r="L2144" i="1"/>
  <c r="K2144" i="1"/>
  <c r="L2131" i="1"/>
  <c r="K2131" i="1"/>
  <c r="L2091" i="1"/>
  <c r="K2091" i="1"/>
  <c r="L2043" i="1"/>
  <c r="K2043" i="1"/>
  <c r="J2043" i="1"/>
  <c r="L2029" i="1"/>
  <c r="K2029" i="1"/>
  <c r="J2029" i="1"/>
  <c r="L1951" i="1"/>
  <c r="K1951" i="1"/>
  <c r="L1939" i="1"/>
  <c r="K1939" i="1"/>
  <c r="L1914" i="1"/>
  <c r="K1914" i="1"/>
  <c r="L1856" i="1"/>
  <c r="K1856" i="1"/>
  <c r="J1856" i="1"/>
  <c r="L1811" i="1"/>
  <c r="J1811" i="1"/>
  <c r="K1811" i="1"/>
  <c r="L1769" i="1"/>
  <c r="K1769" i="1"/>
  <c r="J1769" i="1"/>
  <c r="L1680" i="1"/>
  <c r="K1680" i="1"/>
  <c r="L1649" i="1"/>
  <c r="K1649" i="1"/>
  <c r="L1637" i="1"/>
  <c r="K1637" i="1"/>
  <c r="L1519" i="1"/>
  <c r="K1519" i="1"/>
  <c r="J1519" i="1"/>
  <c r="L1491" i="1"/>
  <c r="K1491" i="1"/>
  <c r="L1479" i="1"/>
  <c r="K1479" i="1"/>
  <c r="L1443" i="1"/>
  <c r="K1443" i="1"/>
  <c r="J1443" i="1"/>
  <c r="L1392" i="1"/>
  <c r="K1392" i="1"/>
  <c r="J1392" i="1"/>
  <c r="L1378" i="1"/>
  <c r="K1378" i="1"/>
  <c r="J1378" i="1"/>
  <c r="L1358" i="1"/>
  <c r="K1358" i="1"/>
  <c r="J1358" i="1"/>
  <c r="L1345" i="1"/>
  <c r="K1345" i="1"/>
  <c r="J1345" i="1"/>
  <c r="L1328" i="1"/>
  <c r="K1328" i="1"/>
  <c r="J1328" i="1"/>
  <c r="L1316" i="1"/>
  <c r="K1316" i="1"/>
  <c r="L1301" i="1"/>
  <c r="J1301" i="1"/>
  <c r="K1301" i="1"/>
  <c r="L1289" i="1"/>
  <c r="K1289" i="1"/>
  <c r="J1289" i="1"/>
  <c r="L1269" i="1"/>
  <c r="K1269" i="1"/>
  <c r="J1269" i="1"/>
  <c r="L1256" i="1"/>
  <c r="K1256" i="1"/>
  <c r="J1256" i="1"/>
  <c r="L1210" i="1"/>
  <c r="K1210" i="1"/>
  <c r="J1210" i="1"/>
  <c r="L1198" i="1"/>
  <c r="K1198" i="1"/>
  <c r="L1152" i="1"/>
  <c r="K1152" i="1"/>
  <c r="J1152" i="1"/>
  <c r="L1139" i="1"/>
  <c r="K1139" i="1"/>
  <c r="J1139" i="1"/>
  <c r="L1106" i="1"/>
  <c r="K1106" i="1"/>
  <c r="J1106" i="1"/>
  <c r="L1094" i="1"/>
  <c r="K1094" i="1"/>
  <c r="J1094" i="1"/>
  <c r="L1045" i="1"/>
  <c r="K1045" i="1"/>
  <c r="L1033" i="1"/>
  <c r="K1033" i="1"/>
  <c r="L1009" i="1"/>
  <c r="J1009" i="1"/>
  <c r="K1009" i="1"/>
  <c r="L987" i="1"/>
  <c r="K987" i="1"/>
  <c r="J987" i="1"/>
  <c r="L959" i="1"/>
  <c r="K959" i="1"/>
  <c r="J959" i="1"/>
  <c r="L947" i="1"/>
  <c r="K947" i="1"/>
  <c r="J947" i="1"/>
  <c r="L935" i="1"/>
  <c r="K935" i="1"/>
  <c r="J935" i="1"/>
  <c r="L919" i="1"/>
  <c r="K919" i="1"/>
  <c r="L906" i="1"/>
  <c r="K906" i="1"/>
  <c r="J906" i="1"/>
  <c r="L894" i="1"/>
  <c r="K894" i="1"/>
  <c r="J894" i="1"/>
  <c r="L798" i="1"/>
  <c r="K798" i="1"/>
  <c r="J798" i="1"/>
  <c r="L732" i="1"/>
  <c r="K732" i="1"/>
  <c r="J732" i="1"/>
  <c r="L720" i="1"/>
  <c r="K720" i="1"/>
  <c r="L705" i="1"/>
  <c r="K705" i="1"/>
  <c r="L688" i="1"/>
  <c r="K688" i="1"/>
  <c r="J688" i="1"/>
  <c r="K665" i="1"/>
  <c r="L665" i="1"/>
  <c r="J665" i="1"/>
  <c r="L645" i="1"/>
  <c r="K645" i="1"/>
  <c r="J645" i="1"/>
  <c r="L629" i="1"/>
  <c r="K629" i="1"/>
  <c r="L583" i="1"/>
  <c r="K583" i="1"/>
  <c r="L557" i="1"/>
  <c r="K557" i="1"/>
  <c r="J557" i="1"/>
  <c r="L545" i="1"/>
  <c r="K545" i="1"/>
  <c r="J545" i="1"/>
  <c r="L533" i="1"/>
  <c r="K533" i="1"/>
  <c r="J533" i="1"/>
  <c r="L404" i="1"/>
  <c r="K404" i="1"/>
  <c r="J404" i="1"/>
  <c r="L392" i="1"/>
  <c r="K392" i="1"/>
  <c r="J392" i="1"/>
  <c r="L380" i="1"/>
  <c r="K380" i="1"/>
  <c r="L366" i="1"/>
  <c r="K366" i="1"/>
  <c r="J366" i="1"/>
  <c r="L325" i="1"/>
  <c r="K325" i="1"/>
  <c r="L313" i="1"/>
  <c r="K313" i="1"/>
  <c r="J313" i="1"/>
  <c r="L152" i="1"/>
  <c r="K152" i="1"/>
  <c r="J152" i="1"/>
  <c r="L140" i="1"/>
  <c r="J140" i="1"/>
  <c r="K140" i="1"/>
  <c r="L106" i="1"/>
  <c r="K106" i="1"/>
  <c r="J106" i="1"/>
  <c r="L63" i="1"/>
  <c r="K63" i="1"/>
  <c r="J63" i="1"/>
  <c r="L51" i="1"/>
  <c r="J51" i="1"/>
  <c r="K51" i="1"/>
  <c r="L35" i="1"/>
  <c r="K35" i="1"/>
  <c r="J35" i="1"/>
  <c r="J2981" i="1"/>
  <c r="J2959" i="1"/>
  <c r="J2906" i="1"/>
  <c r="J2834" i="1"/>
  <c r="J2728" i="1"/>
  <c r="J2699" i="1"/>
  <c r="J2668" i="1"/>
  <c r="J2642" i="1"/>
  <c r="J2572" i="1"/>
  <c r="J2537" i="1"/>
  <c r="J2512" i="1"/>
  <c r="J2441" i="1"/>
  <c r="J2372" i="1"/>
  <c r="J2275" i="1"/>
  <c r="J2222" i="1"/>
  <c r="J2191" i="1"/>
  <c r="J2150" i="1"/>
  <c r="J2131" i="1"/>
  <c r="J2060" i="1"/>
  <c r="J1951" i="1"/>
  <c r="J1910" i="1"/>
  <c r="J1681" i="1"/>
  <c r="J1564" i="1"/>
  <c r="J1480" i="1"/>
  <c r="J1384" i="1"/>
  <c r="J1212" i="1"/>
  <c r="J1134" i="1"/>
  <c r="J1032" i="1"/>
  <c r="J950" i="1"/>
  <c r="J376" i="1"/>
  <c r="J114" i="1"/>
  <c r="K2983" i="1"/>
  <c r="K2717" i="1"/>
  <c r="K2511" i="1"/>
  <c r="K2140" i="1"/>
  <c r="K1560" i="1"/>
  <c r="L375" i="1"/>
  <c r="K375" i="1"/>
  <c r="J375" i="1"/>
  <c r="L2655" i="1"/>
  <c r="K2655" i="1"/>
  <c r="L2541" i="1"/>
  <c r="K2541" i="1"/>
  <c r="J2541" i="1"/>
  <c r="L2383" i="1"/>
  <c r="K2383" i="1"/>
  <c r="L2163" i="1"/>
  <c r="K2163" i="1"/>
  <c r="L1565" i="1"/>
  <c r="K1565" i="1"/>
  <c r="L1101" i="1"/>
  <c r="K1101" i="1"/>
  <c r="J1101" i="1"/>
  <c r="L942" i="1"/>
  <c r="K942" i="1"/>
  <c r="J942" i="1"/>
  <c r="L849" i="1"/>
  <c r="K849" i="1"/>
  <c r="J849" i="1"/>
  <c r="L578" i="1"/>
  <c r="K578" i="1"/>
  <c r="J578" i="1"/>
  <c r="L2972" i="1"/>
  <c r="K2972" i="1"/>
  <c r="L2843" i="1"/>
  <c r="K2843" i="1"/>
  <c r="L2771" i="1"/>
  <c r="K2771" i="1"/>
  <c r="L2671" i="1"/>
  <c r="K2671" i="1"/>
  <c r="L2624" i="1"/>
  <c r="K2624" i="1"/>
  <c r="L2539" i="1"/>
  <c r="K2539" i="1"/>
  <c r="L2507" i="1"/>
  <c r="K2507" i="1"/>
  <c r="L2455" i="1"/>
  <c r="K2455" i="1"/>
  <c r="L2381" i="1"/>
  <c r="K2381" i="1"/>
  <c r="L2369" i="1"/>
  <c r="K2369" i="1"/>
  <c r="L2237" i="1"/>
  <c r="K2237" i="1"/>
  <c r="L2048" i="1"/>
  <c r="K2048" i="1"/>
  <c r="L1956" i="1"/>
  <c r="K1956" i="1"/>
  <c r="L1816" i="1"/>
  <c r="K1816" i="1"/>
  <c r="L1274" i="1"/>
  <c r="K1274" i="1"/>
  <c r="L1161" i="1"/>
  <c r="K1161" i="1"/>
  <c r="J1161" i="1"/>
  <c r="L1050" i="1"/>
  <c r="K1050" i="1"/>
  <c r="J1050" i="1"/>
  <c r="L940" i="1"/>
  <c r="J940" i="1"/>
  <c r="K940" i="1"/>
  <c r="L887" i="1"/>
  <c r="K887" i="1"/>
  <c r="J887" i="1"/>
  <c r="L696" i="1"/>
  <c r="K696" i="1"/>
  <c r="J696" i="1"/>
  <c r="L550" i="1"/>
  <c r="K550" i="1"/>
  <c r="J550" i="1"/>
  <c r="L385" i="1"/>
  <c r="K385" i="1"/>
  <c r="J385" i="1"/>
  <c r="L145" i="1"/>
  <c r="K145" i="1"/>
  <c r="L2696" i="1"/>
  <c r="K2696" i="1"/>
  <c r="L2992" i="1"/>
  <c r="K2992" i="1"/>
  <c r="L2945" i="1"/>
  <c r="K2945" i="1"/>
  <c r="L2903" i="1"/>
  <c r="K2903" i="1"/>
  <c r="L2837" i="1"/>
  <c r="K2837" i="1"/>
  <c r="L2777" i="1"/>
  <c r="K2777" i="1"/>
  <c r="L2749" i="1"/>
  <c r="J2749" i="1"/>
  <c r="K2749" i="1"/>
  <c r="L2725" i="1"/>
  <c r="K2725" i="1"/>
  <c r="J2725" i="1"/>
  <c r="L2691" i="1"/>
  <c r="K2691" i="1"/>
  <c r="L2678" i="1"/>
  <c r="K2678" i="1"/>
  <c r="L2665" i="1"/>
  <c r="K2665" i="1"/>
  <c r="L2630" i="1"/>
  <c r="K2630" i="1"/>
  <c r="L2571" i="1"/>
  <c r="K2571" i="1"/>
  <c r="L2557" i="1"/>
  <c r="K2557" i="1"/>
  <c r="L2513" i="1"/>
  <c r="K2513" i="1"/>
  <c r="L2461" i="1"/>
  <c r="K2461" i="1"/>
  <c r="L2449" i="1"/>
  <c r="K2449" i="1"/>
  <c r="L2375" i="1"/>
  <c r="K2375" i="1"/>
  <c r="L2330" i="1"/>
  <c r="K2330" i="1"/>
  <c r="L2272" i="1"/>
  <c r="K2272" i="1"/>
  <c r="L2227" i="1"/>
  <c r="K2227" i="1"/>
  <c r="L2200" i="1"/>
  <c r="K2200" i="1"/>
  <c r="L2188" i="1"/>
  <c r="K2188" i="1"/>
  <c r="J2188" i="1"/>
  <c r="L2155" i="1"/>
  <c r="K2155" i="1"/>
  <c r="L2143" i="1"/>
  <c r="K2143" i="1"/>
  <c r="L2130" i="1"/>
  <c r="K2130" i="1"/>
  <c r="L2054" i="1"/>
  <c r="K2054" i="1"/>
  <c r="L2042" i="1"/>
  <c r="K2042" i="1"/>
  <c r="L2028" i="1"/>
  <c r="J2028" i="1"/>
  <c r="K2028" i="1"/>
  <c r="L1938" i="1"/>
  <c r="K1938" i="1"/>
  <c r="L1913" i="1"/>
  <c r="K1913" i="1"/>
  <c r="L1855" i="1"/>
  <c r="K1855" i="1"/>
  <c r="J1855" i="1"/>
  <c r="L1810" i="1"/>
  <c r="K1810" i="1"/>
  <c r="J1810" i="1"/>
  <c r="L1768" i="1"/>
  <c r="K1768" i="1"/>
  <c r="J1768" i="1"/>
  <c r="L1679" i="1"/>
  <c r="K1679" i="1"/>
  <c r="L1648" i="1"/>
  <c r="K1648" i="1"/>
  <c r="L1636" i="1"/>
  <c r="K1636" i="1"/>
  <c r="L1530" i="1"/>
  <c r="K1530" i="1"/>
  <c r="J1530" i="1"/>
  <c r="L1518" i="1"/>
  <c r="K1518" i="1"/>
  <c r="J1518" i="1"/>
  <c r="L1490" i="1"/>
  <c r="K1490" i="1"/>
  <c r="J1490" i="1"/>
  <c r="L1478" i="1"/>
  <c r="K1478" i="1"/>
  <c r="L1442" i="1"/>
  <c r="J1442" i="1"/>
  <c r="L1391" i="1"/>
  <c r="K1391" i="1"/>
  <c r="J1391" i="1"/>
  <c r="K1357" i="1"/>
  <c r="L1357" i="1"/>
  <c r="J1357" i="1"/>
  <c r="L1344" i="1"/>
  <c r="K1344" i="1"/>
  <c r="J1344" i="1"/>
  <c r="L1315" i="1"/>
  <c r="K1315" i="1"/>
  <c r="L1300" i="1"/>
  <c r="K1300" i="1"/>
  <c r="J1300" i="1"/>
  <c r="L1288" i="1"/>
  <c r="K1288" i="1"/>
  <c r="J1288" i="1"/>
  <c r="L1255" i="1"/>
  <c r="K1255" i="1"/>
  <c r="J1255" i="1"/>
  <c r="L1209" i="1"/>
  <c r="K1209" i="1"/>
  <c r="J1209" i="1"/>
  <c r="L1197" i="1"/>
  <c r="K1197" i="1"/>
  <c r="J1197" i="1"/>
  <c r="L1167" i="1"/>
  <c r="K1167" i="1"/>
  <c r="L1151" i="1"/>
  <c r="K1151" i="1"/>
  <c r="J1151" i="1"/>
  <c r="L1138" i="1"/>
  <c r="K1138" i="1"/>
  <c r="J1138" i="1"/>
  <c r="K1105" i="1"/>
  <c r="L1105" i="1"/>
  <c r="J1105" i="1"/>
  <c r="L1093" i="1"/>
  <c r="K1093" i="1"/>
  <c r="J1093" i="1"/>
  <c r="L1044" i="1"/>
  <c r="K1044" i="1"/>
  <c r="J1044" i="1"/>
  <c r="L1008" i="1"/>
  <c r="K1008" i="1"/>
  <c r="L986" i="1"/>
  <c r="K986" i="1"/>
  <c r="J986" i="1"/>
  <c r="L970" i="1"/>
  <c r="K970" i="1"/>
  <c r="J970" i="1"/>
  <c r="L958" i="1"/>
  <c r="K958" i="1"/>
  <c r="J958" i="1"/>
  <c r="L946" i="1"/>
  <c r="K946" i="1"/>
  <c r="J946" i="1"/>
  <c r="L918" i="1"/>
  <c r="K918" i="1"/>
  <c r="L905" i="1"/>
  <c r="K905" i="1"/>
  <c r="L893" i="1"/>
  <c r="K893" i="1"/>
  <c r="J893" i="1"/>
  <c r="L797" i="1"/>
  <c r="K797" i="1"/>
  <c r="J797" i="1"/>
  <c r="L731" i="1"/>
  <c r="K731" i="1"/>
  <c r="J731" i="1"/>
  <c r="L719" i="1"/>
  <c r="K719" i="1"/>
  <c r="J719" i="1"/>
  <c r="L687" i="1"/>
  <c r="K687" i="1"/>
  <c r="J687" i="1"/>
  <c r="L664" i="1"/>
  <c r="K664" i="1"/>
  <c r="J664" i="1"/>
  <c r="L644" i="1"/>
  <c r="K644" i="1"/>
  <c r="J644" i="1"/>
  <c r="L628" i="1"/>
  <c r="K628" i="1"/>
  <c r="J628" i="1"/>
  <c r="L556" i="1"/>
  <c r="K556" i="1"/>
  <c r="J556" i="1"/>
  <c r="L544" i="1"/>
  <c r="K544" i="1"/>
  <c r="L532" i="1"/>
  <c r="J532" i="1"/>
  <c r="K532" i="1"/>
  <c r="L403" i="1"/>
  <c r="K403" i="1"/>
  <c r="J403" i="1"/>
  <c r="L391" i="1"/>
  <c r="K391" i="1"/>
  <c r="J391" i="1"/>
  <c r="L379" i="1"/>
  <c r="K379" i="1"/>
  <c r="J379" i="1"/>
  <c r="L365" i="1"/>
  <c r="K365" i="1"/>
  <c r="J365" i="1"/>
  <c r="L324" i="1"/>
  <c r="K324" i="1"/>
  <c r="J324" i="1"/>
  <c r="K312" i="1"/>
  <c r="L312" i="1"/>
  <c r="J312" i="1"/>
  <c r="L236" i="1"/>
  <c r="K236" i="1"/>
  <c r="J236" i="1"/>
  <c r="L151" i="1"/>
  <c r="K151" i="1"/>
  <c r="J151" i="1"/>
  <c r="L139" i="1"/>
  <c r="K139" i="1"/>
  <c r="J139" i="1"/>
  <c r="L120" i="1"/>
  <c r="J120" i="1"/>
  <c r="K120" i="1"/>
  <c r="L105" i="1"/>
  <c r="K105" i="1"/>
  <c r="J105" i="1"/>
  <c r="L62" i="1"/>
  <c r="K62" i="1"/>
  <c r="J62" i="1"/>
  <c r="L34" i="1"/>
  <c r="K34" i="1"/>
  <c r="J34" i="1"/>
  <c r="J2980" i="1"/>
  <c r="J2958" i="1"/>
  <c r="J2905" i="1"/>
  <c r="J2833" i="1"/>
  <c r="J2770" i="1"/>
  <c r="J2727" i="1"/>
  <c r="J2698" i="1"/>
  <c r="J2683" i="1"/>
  <c r="J2667" i="1"/>
  <c r="J2641" i="1"/>
  <c r="J2571" i="1"/>
  <c r="J2551" i="1"/>
  <c r="J2536" i="1"/>
  <c r="J2511" i="1"/>
  <c r="J2455" i="1"/>
  <c r="J2440" i="1"/>
  <c r="J2371" i="1"/>
  <c r="J2274" i="1"/>
  <c r="J2240" i="1"/>
  <c r="J2221" i="1"/>
  <c r="J2190" i="1"/>
  <c r="J2148" i="1"/>
  <c r="J2130" i="1"/>
  <c r="J2059" i="1"/>
  <c r="J2039" i="1"/>
  <c r="J1853" i="1"/>
  <c r="J1680" i="1"/>
  <c r="J1563" i="1"/>
  <c r="J1479" i="1"/>
  <c r="J1383" i="1"/>
  <c r="J1211" i="1"/>
  <c r="J1133" i="1"/>
  <c r="J949" i="1"/>
  <c r="J579" i="1"/>
  <c r="J374" i="1"/>
  <c r="J108" i="1"/>
  <c r="K2982" i="1"/>
  <c r="K2714" i="1"/>
  <c r="K2448" i="1"/>
  <c r="K2061" i="1"/>
  <c r="K1442" i="1"/>
  <c r="L2197" i="1"/>
  <c r="K2197" i="1"/>
  <c r="L2051" i="1"/>
  <c r="K2051" i="1"/>
  <c r="L1765" i="1"/>
  <c r="K1765" i="1"/>
  <c r="J1765" i="1"/>
  <c r="L1475" i="1"/>
  <c r="K1475" i="1"/>
  <c r="J1475" i="1"/>
  <c r="L1297" i="1"/>
  <c r="K1297" i="1"/>
  <c r="L1102" i="1"/>
  <c r="K1102" i="1"/>
  <c r="J1102" i="1"/>
  <c r="L890" i="1"/>
  <c r="K890" i="1"/>
  <c r="L102" i="1"/>
  <c r="K102" i="1"/>
  <c r="J102" i="1"/>
  <c r="L2961" i="1"/>
  <c r="K2961" i="1"/>
  <c r="J2961" i="1"/>
  <c r="L2721" i="1"/>
  <c r="K2721" i="1"/>
  <c r="L2567" i="1"/>
  <c r="K2567" i="1"/>
  <c r="L2457" i="1"/>
  <c r="K2457" i="1"/>
  <c r="L2239" i="1"/>
  <c r="K2239" i="1"/>
  <c r="L2098" i="1"/>
  <c r="K2098" i="1"/>
  <c r="L1946" i="1"/>
  <c r="K1946" i="1"/>
  <c r="J1946" i="1"/>
  <c r="L1610" i="1"/>
  <c r="K1610" i="1"/>
  <c r="L1438" i="1"/>
  <c r="K1438" i="1"/>
  <c r="L1323" i="1"/>
  <c r="K1323" i="1"/>
  <c r="J1323" i="1"/>
  <c r="L1264" i="1"/>
  <c r="K1264" i="1"/>
  <c r="J1264" i="1"/>
  <c r="L1147" i="1"/>
  <c r="K1147" i="1"/>
  <c r="J1147" i="1"/>
  <c r="L1028" i="1"/>
  <c r="K1028" i="1"/>
  <c r="J1028" i="1"/>
  <c r="L954" i="1"/>
  <c r="K954" i="1"/>
  <c r="J954" i="1"/>
  <c r="K889" i="1"/>
  <c r="L889" i="1"/>
  <c r="L552" i="1"/>
  <c r="K552" i="1"/>
  <c r="J552" i="1"/>
  <c r="G1497" i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J1496" i="1"/>
  <c r="L1333" i="1"/>
  <c r="J1333" i="1"/>
  <c r="K1333" i="1"/>
  <c r="L979" i="1"/>
  <c r="K979" i="1"/>
  <c r="J979" i="1"/>
  <c r="L899" i="1"/>
  <c r="K899" i="1"/>
  <c r="J899" i="1"/>
  <c r="L710" i="1"/>
  <c r="K710" i="1"/>
  <c r="J710" i="1"/>
  <c r="L588" i="1"/>
  <c r="K588" i="1"/>
  <c r="J588" i="1"/>
  <c r="L456" i="1"/>
  <c r="K456" i="1"/>
  <c r="J456" i="1"/>
  <c r="L372" i="1"/>
  <c r="K372" i="1"/>
  <c r="J372" i="1"/>
  <c r="L56" i="1"/>
  <c r="K56" i="1"/>
  <c r="K2224" i="1"/>
  <c r="J2673" i="1"/>
  <c r="L2991" i="1"/>
  <c r="K2991" i="1"/>
  <c r="L2964" i="1"/>
  <c r="K2964" i="1"/>
  <c r="L2944" i="1"/>
  <c r="K2944" i="1"/>
  <c r="L2902" i="1"/>
  <c r="K2902" i="1"/>
  <c r="L2836" i="1"/>
  <c r="K2836" i="1"/>
  <c r="L2776" i="1"/>
  <c r="K2776" i="1"/>
  <c r="L2748" i="1"/>
  <c r="K2748" i="1"/>
  <c r="L2724" i="1"/>
  <c r="K2724" i="1"/>
  <c r="L2690" i="1"/>
  <c r="K2690" i="1"/>
  <c r="L2677" i="1"/>
  <c r="K2677" i="1"/>
  <c r="L2629" i="1"/>
  <c r="K2629" i="1"/>
  <c r="L2570" i="1"/>
  <c r="K2570" i="1"/>
  <c r="J2570" i="1"/>
  <c r="L2556" i="1"/>
  <c r="K2556" i="1"/>
  <c r="L2544" i="1"/>
  <c r="K2544" i="1"/>
  <c r="L2460" i="1"/>
  <c r="K2460" i="1"/>
  <c r="L2374" i="1"/>
  <c r="J2374" i="1"/>
  <c r="L2329" i="1"/>
  <c r="K2329" i="1"/>
  <c r="L2271" i="1"/>
  <c r="K2271" i="1"/>
  <c r="K2226" i="1"/>
  <c r="L2226" i="1"/>
  <c r="L2199" i="1"/>
  <c r="K2199" i="1"/>
  <c r="L2154" i="1"/>
  <c r="K2154" i="1"/>
  <c r="L2129" i="1"/>
  <c r="K2129" i="1"/>
  <c r="L2053" i="1"/>
  <c r="K2053" i="1"/>
  <c r="J2053" i="1"/>
  <c r="L2041" i="1"/>
  <c r="K2041" i="1"/>
  <c r="L2027" i="1"/>
  <c r="K2027" i="1"/>
  <c r="J2027" i="1"/>
  <c r="L1949" i="1"/>
  <c r="K1949" i="1"/>
  <c r="J1949" i="1"/>
  <c r="L1937" i="1"/>
  <c r="K1937" i="1"/>
  <c r="L1912" i="1"/>
  <c r="K1912" i="1"/>
  <c r="L1854" i="1"/>
  <c r="K1854" i="1"/>
  <c r="J1854" i="1"/>
  <c r="L1767" i="1"/>
  <c r="K1767" i="1"/>
  <c r="J1767" i="1"/>
  <c r="L1678" i="1"/>
  <c r="K1678" i="1"/>
  <c r="J1678" i="1"/>
  <c r="L1647" i="1"/>
  <c r="K1647" i="1"/>
  <c r="L1529" i="1"/>
  <c r="K1529" i="1"/>
  <c r="J1529" i="1"/>
  <c r="L1517" i="1"/>
  <c r="K1517" i="1"/>
  <c r="J1517" i="1"/>
  <c r="L1489" i="1"/>
  <c r="K1489" i="1"/>
  <c r="J1489" i="1"/>
  <c r="L1457" i="1"/>
  <c r="K1457" i="1"/>
  <c r="L1441" i="1"/>
  <c r="K1441" i="1"/>
  <c r="J1441" i="1"/>
  <c r="L1390" i="1"/>
  <c r="K1390" i="1"/>
  <c r="J1390" i="1"/>
  <c r="L1375" i="1"/>
  <c r="K1375" i="1"/>
  <c r="J1375" i="1"/>
  <c r="L1356" i="1"/>
  <c r="J1356" i="1"/>
  <c r="K1356" i="1"/>
  <c r="L1343" i="1"/>
  <c r="K1343" i="1"/>
  <c r="J1343" i="1"/>
  <c r="L1326" i="1"/>
  <c r="K1326" i="1"/>
  <c r="J1326" i="1"/>
  <c r="K1314" i="1"/>
  <c r="L1314" i="1"/>
  <c r="L1299" i="1"/>
  <c r="K1299" i="1"/>
  <c r="L1287" i="1"/>
  <c r="K1287" i="1"/>
  <c r="J1287" i="1"/>
  <c r="L1267" i="1"/>
  <c r="K1267" i="1"/>
  <c r="J1267" i="1"/>
  <c r="L1254" i="1"/>
  <c r="K1254" i="1"/>
  <c r="J1254" i="1"/>
  <c r="L1208" i="1"/>
  <c r="K1208" i="1"/>
  <c r="J1208" i="1"/>
  <c r="L1166" i="1"/>
  <c r="K1166" i="1"/>
  <c r="L1150" i="1"/>
  <c r="K1150" i="1"/>
  <c r="L1137" i="1"/>
  <c r="K1137" i="1"/>
  <c r="J1137" i="1"/>
  <c r="L1117" i="1"/>
  <c r="K1117" i="1"/>
  <c r="J1117" i="1"/>
  <c r="L1104" i="1"/>
  <c r="K1104" i="1"/>
  <c r="J1104" i="1"/>
  <c r="L1092" i="1"/>
  <c r="K1092" i="1"/>
  <c r="J1092" i="1"/>
  <c r="K1031" i="1"/>
  <c r="L1031" i="1"/>
  <c r="L1007" i="1"/>
  <c r="K1007" i="1"/>
  <c r="L985" i="1"/>
  <c r="K985" i="1"/>
  <c r="J985" i="1"/>
  <c r="L969" i="1"/>
  <c r="K969" i="1"/>
  <c r="J969" i="1"/>
  <c r="L957" i="1"/>
  <c r="K957" i="1"/>
  <c r="J957" i="1"/>
  <c r="K945" i="1"/>
  <c r="L945" i="1"/>
  <c r="J945" i="1"/>
  <c r="L917" i="1"/>
  <c r="K917" i="1"/>
  <c r="L904" i="1"/>
  <c r="K904" i="1"/>
  <c r="L852" i="1"/>
  <c r="K852" i="1"/>
  <c r="J852" i="1"/>
  <c r="K796" i="1"/>
  <c r="L796" i="1"/>
  <c r="J796" i="1"/>
  <c r="L730" i="1"/>
  <c r="K730" i="1"/>
  <c r="J730" i="1"/>
  <c r="L718" i="1"/>
  <c r="K718" i="1"/>
  <c r="J718" i="1"/>
  <c r="L701" i="1"/>
  <c r="K701" i="1"/>
  <c r="L686" i="1"/>
  <c r="K686" i="1"/>
  <c r="L663" i="1"/>
  <c r="K663" i="1"/>
  <c r="J663" i="1"/>
  <c r="L643" i="1"/>
  <c r="K643" i="1"/>
  <c r="J643" i="1"/>
  <c r="L627" i="1"/>
  <c r="K627" i="1"/>
  <c r="J627" i="1"/>
  <c r="L581" i="1"/>
  <c r="K581" i="1"/>
  <c r="L555" i="1"/>
  <c r="K555" i="1"/>
  <c r="J555" i="1"/>
  <c r="L543" i="1"/>
  <c r="K543" i="1"/>
  <c r="J543" i="1"/>
  <c r="L438" i="1"/>
  <c r="K438" i="1"/>
  <c r="J438" i="1"/>
  <c r="K402" i="1"/>
  <c r="L402" i="1"/>
  <c r="J402" i="1"/>
  <c r="L390" i="1"/>
  <c r="J390" i="1"/>
  <c r="K390" i="1"/>
  <c r="L364" i="1"/>
  <c r="J364" i="1"/>
  <c r="K364" i="1"/>
  <c r="L323" i="1"/>
  <c r="K323" i="1"/>
  <c r="L311" i="1"/>
  <c r="J311" i="1"/>
  <c r="K311" i="1"/>
  <c r="L235" i="1"/>
  <c r="K235" i="1"/>
  <c r="J235" i="1"/>
  <c r="L150" i="1"/>
  <c r="K150" i="1"/>
  <c r="J150" i="1"/>
  <c r="L138" i="1"/>
  <c r="K138" i="1"/>
  <c r="J138" i="1"/>
  <c r="L119" i="1"/>
  <c r="K119" i="1"/>
  <c r="J119" i="1"/>
  <c r="L104" i="1"/>
  <c r="K104" i="1"/>
  <c r="J104" i="1"/>
  <c r="L61" i="1"/>
  <c r="K61" i="1"/>
  <c r="J61" i="1"/>
  <c r="L48" i="1"/>
  <c r="K48" i="1"/>
  <c r="J48" i="1"/>
  <c r="L33" i="1"/>
  <c r="K33" i="1"/>
  <c r="J33" i="1"/>
  <c r="J2996" i="1"/>
  <c r="J2974" i="1"/>
  <c r="J2957" i="1"/>
  <c r="J2904" i="1"/>
  <c r="J2832" i="1"/>
  <c r="J2752" i="1"/>
  <c r="J2724" i="1"/>
  <c r="J2697" i="1"/>
  <c r="J2682" i="1"/>
  <c r="J2666" i="1"/>
  <c r="J2640" i="1"/>
  <c r="J2568" i="1"/>
  <c r="J2550" i="1"/>
  <c r="J2535" i="1"/>
  <c r="J2510" i="1"/>
  <c r="J2454" i="1"/>
  <c r="J2370" i="1"/>
  <c r="J2273" i="1"/>
  <c r="J2239" i="1"/>
  <c r="J2204" i="1"/>
  <c r="J2164" i="1"/>
  <c r="J2129" i="1"/>
  <c r="J2056" i="1"/>
  <c r="J2038" i="1"/>
  <c r="J1944" i="1"/>
  <c r="J1817" i="1"/>
  <c r="J1679" i="1"/>
  <c r="J1562" i="1"/>
  <c r="J1478" i="1"/>
  <c r="J1371" i="1"/>
  <c r="J1299" i="1"/>
  <c r="J1200" i="1"/>
  <c r="J1113" i="1"/>
  <c r="J1008" i="1"/>
  <c r="J938" i="1"/>
  <c r="J848" i="1"/>
  <c r="J686" i="1"/>
  <c r="J547" i="1"/>
  <c r="J326" i="1"/>
  <c r="J58" i="1"/>
  <c r="K2960" i="1"/>
  <c r="K2685" i="1"/>
  <c r="K2446" i="1"/>
  <c r="K2060" i="1"/>
  <c r="K1440" i="1"/>
  <c r="L3003" i="1"/>
  <c r="K3003" i="1"/>
  <c r="L2774" i="1"/>
  <c r="K2774" i="1"/>
  <c r="L2675" i="1"/>
  <c r="J2675" i="1"/>
  <c r="K2675" i="1"/>
  <c r="L2554" i="1"/>
  <c r="K2554" i="1"/>
  <c r="J2554" i="1"/>
  <c r="L2384" i="1"/>
  <c r="K2384" i="1"/>
  <c r="L2063" i="1"/>
  <c r="K2063" i="1"/>
  <c r="L1148" i="1"/>
  <c r="K1148" i="1"/>
  <c r="L982" i="1"/>
  <c r="K982" i="1"/>
  <c r="L930" i="1"/>
  <c r="K930" i="1"/>
  <c r="J930" i="1"/>
  <c r="L915" i="1"/>
  <c r="K915" i="1"/>
  <c r="J915" i="1"/>
  <c r="L728" i="1"/>
  <c r="K728" i="1"/>
  <c r="J728" i="1"/>
  <c r="L684" i="1"/>
  <c r="K684" i="1"/>
  <c r="L661" i="1"/>
  <c r="J661" i="1"/>
  <c r="K661" i="1"/>
  <c r="L321" i="1"/>
  <c r="K321" i="1"/>
  <c r="J321" i="1"/>
  <c r="L3002" i="1"/>
  <c r="K3002" i="1"/>
  <c r="L2653" i="1"/>
  <c r="K2653" i="1"/>
  <c r="J2653" i="1"/>
  <c r="L2519" i="1"/>
  <c r="K2519" i="1"/>
  <c r="L1762" i="1"/>
  <c r="K1762" i="1"/>
  <c r="L1608" i="1"/>
  <c r="K1608" i="1"/>
  <c r="J1608" i="1"/>
  <c r="L1524" i="1"/>
  <c r="K1524" i="1"/>
  <c r="L1472" i="1"/>
  <c r="K1472" i="1"/>
  <c r="J1472" i="1"/>
  <c r="L1370" i="1"/>
  <c r="K1370" i="1"/>
  <c r="L1309" i="1"/>
  <c r="K1309" i="1"/>
  <c r="J1309" i="1"/>
  <c r="L1203" i="1"/>
  <c r="K1203" i="1"/>
  <c r="J1203" i="1"/>
  <c r="L1112" i="1"/>
  <c r="K1112" i="1"/>
  <c r="L1038" i="1"/>
  <c r="K1038" i="1"/>
  <c r="J1038" i="1"/>
  <c r="L964" i="1"/>
  <c r="K964" i="1"/>
  <c r="L912" i="1"/>
  <c r="K912" i="1"/>
  <c r="J912" i="1"/>
  <c r="L725" i="1"/>
  <c r="K725" i="1"/>
  <c r="J725" i="1"/>
  <c r="L634" i="1"/>
  <c r="K634" i="1"/>
  <c r="J634" i="1"/>
  <c r="L538" i="1"/>
  <c r="J538" i="1"/>
  <c r="K538" i="1"/>
  <c r="L433" i="1"/>
  <c r="K433" i="1"/>
  <c r="J433" i="1"/>
  <c r="L318" i="1"/>
  <c r="K318" i="1"/>
  <c r="J318" i="1"/>
  <c r="L230" i="1"/>
  <c r="J230" i="1"/>
  <c r="K230" i="1"/>
  <c r="L127" i="1"/>
  <c r="J127" i="1"/>
  <c r="K127" i="1"/>
  <c r="L28" i="1"/>
  <c r="K28" i="1"/>
  <c r="J2519" i="1"/>
  <c r="L2997" i="1"/>
  <c r="K2997" i="1"/>
  <c r="L2971" i="1"/>
  <c r="K2971" i="1"/>
  <c r="L2639" i="1"/>
  <c r="K2639" i="1"/>
  <c r="J2525" i="1"/>
  <c r="J2099" i="1"/>
  <c r="K2990" i="1"/>
  <c r="L2990" i="1"/>
  <c r="L2963" i="1"/>
  <c r="K2963" i="1"/>
  <c r="L2943" i="1"/>
  <c r="K2943" i="1"/>
  <c r="L2901" i="1"/>
  <c r="K2901" i="1"/>
  <c r="L2775" i="1"/>
  <c r="K2775" i="1"/>
  <c r="L2747" i="1"/>
  <c r="K2747" i="1"/>
  <c r="L2723" i="1"/>
  <c r="K2723" i="1"/>
  <c r="L2701" i="1"/>
  <c r="J2701" i="1"/>
  <c r="K2701" i="1"/>
  <c r="L2689" i="1"/>
  <c r="K2689" i="1"/>
  <c r="L2676" i="1"/>
  <c r="K2676" i="1"/>
  <c r="J2676" i="1"/>
  <c r="L2644" i="1"/>
  <c r="K2644" i="1"/>
  <c r="L2628" i="1"/>
  <c r="K2628" i="1"/>
  <c r="L2569" i="1"/>
  <c r="J2569" i="1"/>
  <c r="K2555" i="1"/>
  <c r="J2555" i="1"/>
  <c r="L2523" i="1"/>
  <c r="K2523" i="1"/>
  <c r="L2459" i="1"/>
  <c r="K2459" i="1"/>
  <c r="L2385" i="1"/>
  <c r="K2385" i="1"/>
  <c r="L2373" i="1"/>
  <c r="K2373" i="1"/>
  <c r="J2373" i="1"/>
  <c r="L2328" i="1"/>
  <c r="K2328" i="1"/>
  <c r="J2328" i="1"/>
  <c r="L2241" i="1"/>
  <c r="K2241" i="1"/>
  <c r="L2225" i="1"/>
  <c r="K2225" i="1"/>
  <c r="L2198" i="1"/>
  <c r="K2198" i="1"/>
  <c r="L2153" i="1"/>
  <c r="K2153" i="1"/>
  <c r="J2153" i="1"/>
  <c r="L2141" i="1"/>
  <c r="K2141" i="1"/>
  <c r="J2141" i="1"/>
  <c r="L2128" i="1"/>
  <c r="K2128" i="1"/>
  <c r="K2052" i="1"/>
  <c r="L2052" i="1"/>
  <c r="L2040" i="1"/>
  <c r="K2040" i="1"/>
  <c r="J2040" i="1"/>
  <c r="L1948" i="1"/>
  <c r="K1948" i="1"/>
  <c r="J1948" i="1"/>
  <c r="L1936" i="1"/>
  <c r="J1936" i="1"/>
  <c r="K1936" i="1"/>
  <c r="K1911" i="1"/>
  <c r="L1911" i="1"/>
  <c r="L1778" i="1"/>
  <c r="J1778" i="1"/>
  <c r="K1778" i="1"/>
  <c r="L1766" i="1"/>
  <c r="K1766" i="1"/>
  <c r="J1766" i="1"/>
  <c r="L1677" i="1"/>
  <c r="J1677" i="1"/>
  <c r="L1646" i="1"/>
  <c r="K1646" i="1"/>
  <c r="J1646" i="1"/>
  <c r="L1567" i="1"/>
  <c r="K1567" i="1"/>
  <c r="J1567" i="1"/>
  <c r="L1528" i="1"/>
  <c r="J1528" i="1"/>
  <c r="K1528" i="1"/>
  <c r="L1516" i="1"/>
  <c r="K1516" i="1"/>
  <c r="J1516" i="1"/>
  <c r="K1488" i="1"/>
  <c r="L1488" i="1"/>
  <c r="J1488" i="1"/>
  <c r="L1456" i="1"/>
  <c r="K1456" i="1"/>
  <c r="L1389" i="1"/>
  <c r="K1389" i="1"/>
  <c r="J1389" i="1"/>
  <c r="L1374" i="1"/>
  <c r="K1374" i="1"/>
  <c r="J1374" i="1"/>
  <c r="L1355" i="1"/>
  <c r="K1355" i="1"/>
  <c r="J1355" i="1"/>
  <c r="L1342" i="1"/>
  <c r="K1342" i="1"/>
  <c r="J1342" i="1"/>
  <c r="L1325" i="1"/>
  <c r="K1325" i="1"/>
  <c r="J1325" i="1"/>
  <c r="L1313" i="1"/>
  <c r="K1313" i="1"/>
  <c r="J1313" i="1"/>
  <c r="L1298" i="1"/>
  <c r="K1298" i="1"/>
  <c r="L1266" i="1"/>
  <c r="K1266" i="1"/>
  <c r="J1266" i="1"/>
  <c r="L1253" i="1"/>
  <c r="J1253" i="1"/>
  <c r="K1253" i="1"/>
  <c r="K1207" i="1"/>
  <c r="L1207" i="1"/>
  <c r="J1207" i="1"/>
  <c r="L1193" i="1"/>
  <c r="K1193" i="1"/>
  <c r="J1193" i="1"/>
  <c r="L1165" i="1"/>
  <c r="K1165" i="1"/>
  <c r="L1149" i="1"/>
  <c r="K1149" i="1"/>
  <c r="L1116" i="1"/>
  <c r="K1116" i="1"/>
  <c r="J1116" i="1"/>
  <c r="L1103" i="1"/>
  <c r="K1103" i="1"/>
  <c r="J1103" i="1"/>
  <c r="L1091" i="1"/>
  <c r="K1091" i="1"/>
  <c r="J1091" i="1"/>
  <c r="L1042" i="1"/>
  <c r="K1042" i="1"/>
  <c r="J1042" i="1"/>
  <c r="L1030" i="1"/>
  <c r="K1030" i="1"/>
  <c r="J1030" i="1"/>
  <c r="L1006" i="1"/>
  <c r="K1006" i="1"/>
  <c r="L968" i="1"/>
  <c r="J968" i="1"/>
  <c r="K968" i="1"/>
  <c r="L956" i="1"/>
  <c r="K956" i="1"/>
  <c r="J956" i="1"/>
  <c r="L944" i="1"/>
  <c r="K944" i="1"/>
  <c r="J944" i="1"/>
  <c r="L931" i="1"/>
  <c r="K931" i="1"/>
  <c r="J931" i="1"/>
  <c r="L916" i="1"/>
  <c r="K916" i="1"/>
  <c r="J916" i="1"/>
  <c r="L903" i="1"/>
  <c r="K903" i="1"/>
  <c r="L891" i="1"/>
  <c r="K891" i="1"/>
  <c r="L851" i="1"/>
  <c r="K851" i="1"/>
  <c r="J851" i="1"/>
  <c r="L795" i="1"/>
  <c r="J795" i="1"/>
  <c r="L729" i="1"/>
  <c r="K729" i="1"/>
  <c r="J729" i="1"/>
  <c r="L700" i="1"/>
  <c r="K700" i="1"/>
  <c r="L685" i="1"/>
  <c r="K685" i="1"/>
  <c r="L662" i="1"/>
  <c r="K662" i="1"/>
  <c r="J662" i="1"/>
  <c r="L642" i="1"/>
  <c r="K642" i="1"/>
  <c r="J642" i="1"/>
  <c r="L580" i="1"/>
  <c r="K580" i="1"/>
  <c r="J580" i="1"/>
  <c r="L554" i="1"/>
  <c r="K554" i="1"/>
  <c r="J554" i="1"/>
  <c r="L542" i="1"/>
  <c r="K542" i="1"/>
  <c r="J542" i="1"/>
  <c r="L437" i="1"/>
  <c r="K437" i="1"/>
  <c r="J437" i="1"/>
  <c r="L401" i="1"/>
  <c r="K401" i="1"/>
  <c r="J401" i="1"/>
  <c r="L389" i="1"/>
  <c r="K389" i="1"/>
  <c r="J389" i="1"/>
  <c r="L363" i="1"/>
  <c r="K363" i="1"/>
  <c r="J363" i="1"/>
  <c r="L322" i="1"/>
  <c r="K322" i="1"/>
  <c r="J322" i="1"/>
  <c r="K234" i="1"/>
  <c r="L234" i="1"/>
  <c r="J234" i="1"/>
  <c r="L149" i="1"/>
  <c r="K149" i="1"/>
  <c r="J149" i="1"/>
  <c r="K118" i="1"/>
  <c r="L118" i="1"/>
  <c r="J118" i="1"/>
  <c r="L103" i="1"/>
  <c r="K103" i="1"/>
  <c r="J103" i="1"/>
  <c r="L60" i="1"/>
  <c r="K60" i="1"/>
  <c r="J60" i="1"/>
  <c r="L47" i="1"/>
  <c r="K47" i="1"/>
  <c r="J47" i="1"/>
  <c r="L32" i="1"/>
  <c r="K32" i="1"/>
  <c r="J32" i="1"/>
  <c r="J2995" i="1"/>
  <c r="J2973" i="1"/>
  <c r="J2948" i="1"/>
  <c r="J2903" i="1"/>
  <c r="J2831" i="1"/>
  <c r="J2751" i="1"/>
  <c r="J2723" i="1"/>
  <c r="J2696" i="1"/>
  <c r="J2681" i="1"/>
  <c r="J2665" i="1"/>
  <c r="J2639" i="1"/>
  <c r="J2567" i="1"/>
  <c r="J2549" i="1"/>
  <c r="J2523" i="1"/>
  <c r="J2509" i="1"/>
  <c r="J2453" i="1"/>
  <c r="J2384" i="1"/>
  <c r="J2369" i="1"/>
  <c r="J2272" i="1"/>
  <c r="J2238" i="1"/>
  <c r="J2203" i="1"/>
  <c r="J2163" i="1"/>
  <c r="J2146" i="1"/>
  <c r="J2128" i="1"/>
  <c r="J2054" i="1"/>
  <c r="J2034" i="1"/>
  <c r="J1942" i="1"/>
  <c r="J1816" i="1"/>
  <c r="J1650" i="1"/>
  <c r="J1524" i="1"/>
  <c r="J1457" i="1"/>
  <c r="J1370" i="1"/>
  <c r="J1298" i="1"/>
  <c r="J1199" i="1"/>
  <c r="J1112" i="1"/>
  <c r="J1007" i="1"/>
  <c r="J937" i="1"/>
  <c r="J847" i="1"/>
  <c r="J685" i="1"/>
  <c r="J546" i="1"/>
  <c r="J325" i="1"/>
  <c r="J56" i="1"/>
  <c r="K2958" i="1"/>
  <c r="K2682" i="1"/>
  <c r="K2374" i="1"/>
  <c r="K2038" i="1"/>
  <c r="K1265" i="1"/>
  <c r="L2243" i="1"/>
  <c r="K2243" i="1"/>
  <c r="J2243" i="1"/>
  <c r="F2244" i="1"/>
  <c r="F378" i="1"/>
  <c r="L377" i="1"/>
  <c r="K377" i="1"/>
  <c r="J377" i="1"/>
  <c r="F1684" i="1"/>
  <c r="L1683" i="1"/>
  <c r="K1683" i="1"/>
  <c r="J1683" i="1"/>
  <c r="L1531" i="1"/>
  <c r="K1531" i="1"/>
  <c r="J1531" i="1"/>
  <c r="F1532" i="1"/>
  <c r="F671" i="1"/>
  <c r="L670" i="1"/>
  <c r="K670" i="1"/>
  <c r="J670" i="1"/>
  <c r="F2575" i="1"/>
  <c r="L2574" i="1"/>
  <c r="K2574" i="1"/>
  <c r="J2574" i="1"/>
  <c r="F2037" i="1"/>
  <c r="L2036" i="1"/>
  <c r="K2036" i="1"/>
  <c r="J2036" i="1"/>
  <c r="F1921" i="1"/>
  <c r="L1920" i="1"/>
  <c r="K1920" i="1"/>
  <c r="J1920" i="1"/>
  <c r="F1338" i="1"/>
  <c r="L1337" i="1"/>
  <c r="K1337" i="1"/>
  <c r="J1337" i="1"/>
  <c r="F994" i="1"/>
  <c r="L993" i="1"/>
  <c r="K993" i="1"/>
  <c r="J993" i="1"/>
  <c r="L952" i="1"/>
  <c r="K952" i="1"/>
  <c r="J952" i="1"/>
  <c r="L901" i="1"/>
  <c r="K901" i="1"/>
  <c r="J901" i="1"/>
  <c r="L460" i="1"/>
  <c r="K460" i="1"/>
  <c r="J460" i="1"/>
  <c r="F461" i="1"/>
  <c r="L1477" i="1"/>
  <c r="K1477" i="1"/>
  <c r="J1477" i="1"/>
  <c r="F2988" i="1"/>
  <c r="L2987" i="1"/>
  <c r="J2987" i="1"/>
  <c r="K2987" i="1"/>
  <c r="L2684" i="1"/>
  <c r="K2684" i="1"/>
  <c r="F1398" i="1"/>
  <c r="L1397" i="1"/>
  <c r="K1397" i="1"/>
  <c r="J1397" i="1"/>
  <c r="L69" i="1"/>
  <c r="K69" i="1"/>
  <c r="J69" i="1"/>
  <c r="F70" i="1"/>
  <c r="F2755" i="1"/>
  <c r="L2754" i="1"/>
  <c r="K2754" i="1"/>
  <c r="J2754" i="1"/>
  <c r="L801" i="1"/>
  <c r="K801" i="1"/>
  <c r="J801" i="1"/>
  <c r="F802" i="1"/>
  <c r="F1498" i="1"/>
  <c r="L1156" i="1"/>
  <c r="K1156" i="1"/>
  <c r="J1156" i="1"/>
  <c r="F1157" i="1"/>
  <c r="L2949" i="1"/>
  <c r="K2949" i="1"/>
  <c r="F2950" i="1"/>
  <c r="J2949" i="1"/>
  <c r="F2646" i="1"/>
  <c r="L2645" i="1"/>
  <c r="K2645" i="1"/>
  <c r="J2645" i="1"/>
  <c r="F2337" i="1"/>
  <c r="L2336" i="1"/>
  <c r="K2336" i="1"/>
  <c r="J2336" i="1"/>
  <c r="L2553" i="1"/>
  <c r="K2553" i="1"/>
  <c r="J2553" i="1"/>
  <c r="L2156" i="1"/>
  <c r="K2156" i="1"/>
  <c r="J2156" i="1"/>
  <c r="L439" i="1"/>
  <c r="K439" i="1"/>
  <c r="J439" i="1"/>
  <c r="F440" i="1"/>
  <c r="L2543" i="1"/>
  <c r="K2543" i="1"/>
  <c r="F1569" i="1"/>
  <c r="L1568" i="1"/>
  <c r="K1568" i="1"/>
  <c r="L1099" i="1"/>
  <c r="K1099" i="1"/>
  <c r="J1099" i="1"/>
  <c r="L2835" i="1"/>
  <c r="K2835" i="1"/>
  <c r="F2779" i="1"/>
  <c r="L2778" i="1"/>
  <c r="K2778" i="1"/>
  <c r="L2693" i="1"/>
  <c r="K2693" i="1"/>
  <c r="L2524" i="1"/>
  <c r="K2524" i="1"/>
  <c r="L2447" i="1"/>
  <c r="K2447" i="1"/>
  <c r="F2230" i="1"/>
  <c r="L2229" i="1"/>
  <c r="K2229" i="1"/>
  <c r="L2046" i="1"/>
  <c r="K2046" i="1"/>
  <c r="F1780" i="1"/>
  <c r="L1779" i="1"/>
  <c r="K1779" i="1"/>
  <c r="J1779" i="1"/>
  <c r="F1446" i="1"/>
  <c r="L1445" i="1"/>
  <c r="K1445" i="1"/>
  <c r="J1445" i="1"/>
  <c r="L1268" i="1"/>
  <c r="K1268" i="1"/>
  <c r="J1268" i="1"/>
  <c r="F1053" i="1"/>
  <c r="L1052" i="1"/>
  <c r="K1052" i="1"/>
  <c r="J1052" i="1"/>
  <c r="F691" i="1"/>
  <c r="L690" i="1"/>
  <c r="K690" i="1"/>
  <c r="J690" i="1"/>
  <c r="L648" i="1"/>
  <c r="K648" i="1"/>
  <c r="J648" i="1"/>
  <c r="L237" i="1"/>
  <c r="K237" i="1"/>
  <c r="J237" i="1"/>
  <c r="F122" i="1"/>
  <c r="L121" i="1"/>
  <c r="K121" i="1"/>
  <c r="J121" i="1"/>
  <c r="L36" i="1"/>
  <c r="K36" i="1"/>
  <c r="J36" i="1"/>
  <c r="J2046" i="1"/>
  <c r="J1919" i="1"/>
  <c r="L2242" i="1"/>
  <c r="K2242" i="1"/>
  <c r="J2242" i="1"/>
  <c r="F3000" i="1"/>
  <c r="L2999" i="1"/>
  <c r="K2999" i="1"/>
  <c r="L2844" i="1"/>
  <c r="K2844" i="1"/>
  <c r="L2702" i="1"/>
  <c r="K2702" i="1"/>
  <c r="L2456" i="1"/>
  <c r="K2456" i="1"/>
  <c r="L2269" i="1"/>
  <c r="K2269" i="1"/>
  <c r="J2269" i="1"/>
  <c r="F2167" i="1"/>
  <c r="L2166" i="1"/>
  <c r="K2166" i="1"/>
  <c r="L2055" i="1"/>
  <c r="K2055" i="1"/>
  <c r="J2055" i="1"/>
  <c r="F1819" i="1"/>
  <c r="L1818" i="1"/>
  <c r="K1818" i="1"/>
  <c r="L1612" i="1"/>
  <c r="K1612" i="1"/>
  <c r="J1612" i="1"/>
  <c r="F1459" i="1"/>
  <c r="L1458" i="1"/>
  <c r="K1458" i="1"/>
  <c r="J1458" i="1"/>
  <c r="F1278" i="1"/>
  <c r="L1277" i="1"/>
  <c r="K1277" i="1"/>
  <c r="L1168" i="1"/>
  <c r="K1168" i="1"/>
  <c r="J1168" i="1"/>
  <c r="F1014" i="1"/>
  <c r="L1013" i="1"/>
  <c r="K1013" i="1"/>
  <c r="J1013" i="1"/>
  <c r="L911" i="1"/>
  <c r="K911" i="1"/>
  <c r="J911" i="1"/>
  <c r="F703" i="1"/>
  <c r="L702" i="1"/>
  <c r="K702" i="1"/>
  <c r="J702" i="1"/>
  <c r="F247" i="1"/>
  <c r="L246" i="1"/>
  <c r="K246" i="1"/>
  <c r="J246" i="1"/>
  <c r="F132" i="1"/>
  <c r="L131" i="1"/>
  <c r="K131" i="1"/>
  <c r="J131" i="1"/>
  <c r="J2778" i="1"/>
  <c r="J2229" i="1"/>
  <c r="F2846" i="1"/>
  <c r="L2845" i="1"/>
  <c r="K2845" i="1"/>
  <c r="F1614" i="1"/>
  <c r="L1613" i="1"/>
  <c r="K1613" i="1"/>
  <c r="J1613" i="1"/>
  <c r="F1170" i="1"/>
  <c r="L1169" i="1"/>
  <c r="K1169" i="1"/>
  <c r="J1169" i="1"/>
  <c r="F50" i="1"/>
  <c r="L49" i="1"/>
  <c r="K49" i="1"/>
  <c r="L2998" i="1"/>
  <c r="K2998" i="1"/>
  <c r="F2657" i="1"/>
  <c r="L2656" i="1"/>
  <c r="K2656" i="1"/>
  <c r="L2165" i="1"/>
  <c r="K2165" i="1"/>
  <c r="J2165" i="1"/>
  <c r="L1919" i="1"/>
  <c r="K1919" i="1"/>
  <c r="F1351" i="1"/>
  <c r="L1350" i="1"/>
  <c r="K1350" i="1"/>
  <c r="J1350" i="1"/>
  <c r="F1195" i="1"/>
  <c r="L1194" i="1"/>
  <c r="K1194" i="1"/>
  <c r="J1194" i="1"/>
  <c r="L1109" i="1"/>
  <c r="K1109" i="1"/>
  <c r="F962" i="1"/>
  <c r="L961" i="1"/>
  <c r="K961" i="1"/>
  <c r="J961" i="1"/>
  <c r="L910" i="1"/>
  <c r="K910" i="1"/>
  <c r="J910" i="1"/>
  <c r="L387" i="1"/>
  <c r="K387" i="1"/>
  <c r="J387" i="1"/>
  <c r="J2753" i="1"/>
  <c r="J2693" i="1"/>
  <c r="J2573" i="1"/>
  <c r="J2335" i="1"/>
  <c r="J49" i="1"/>
  <c r="F2704" i="1"/>
  <c r="L2703" i="1"/>
  <c r="K2703" i="1"/>
  <c r="F2910" i="1"/>
  <c r="L2909" i="1"/>
  <c r="K2909" i="1"/>
  <c r="L2722" i="1"/>
  <c r="K2722" i="1"/>
  <c r="L2552" i="1"/>
  <c r="K2552" i="1"/>
  <c r="F2280" i="1"/>
  <c r="L2279" i="1"/>
  <c r="K2279" i="1"/>
  <c r="F2101" i="1"/>
  <c r="L2100" i="1"/>
  <c r="K2100" i="1"/>
  <c r="J2100" i="1"/>
  <c r="L1941" i="1"/>
  <c r="K1941" i="1"/>
  <c r="L1918" i="1"/>
  <c r="K1918" i="1"/>
  <c r="J1918" i="1"/>
  <c r="L1644" i="1"/>
  <c r="K1644" i="1"/>
  <c r="J1644" i="1"/>
  <c r="F1305" i="1"/>
  <c r="L1304" i="1"/>
  <c r="K1304" i="1"/>
  <c r="J1304" i="1"/>
  <c r="L1108" i="1"/>
  <c r="K1108" i="1"/>
  <c r="J1108" i="1"/>
  <c r="F922" i="1"/>
  <c r="L921" i="1"/>
  <c r="K921" i="1"/>
  <c r="J921" i="1"/>
  <c r="F714" i="1"/>
  <c r="L713" i="1"/>
  <c r="K713" i="1"/>
  <c r="J713" i="1"/>
  <c r="L549" i="1"/>
  <c r="K549" i="1"/>
  <c r="J549" i="1"/>
  <c r="L59" i="1"/>
  <c r="K59" i="1"/>
  <c r="J59" i="1"/>
  <c r="J2656" i="1"/>
  <c r="J2524" i="1"/>
  <c r="J1277" i="1"/>
  <c r="L1295" i="1"/>
  <c r="K1295" i="1"/>
  <c r="J1295" i="1"/>
  <c r="F2466" i="1"/>
  <c r="L2465" i="1"/>
  <c r="K2465" i="1"/>
  <c r="K2278" i="1"/>
  <c r="L2278" i="1"/>
  <c r="J2278" i="1"/>
  <c r="L2196" i="1"/>
  <c r="K2196" i="1"/>
  <c r="J2196" i="1"/>
  <c r="L2099" i="1"/>
  <c r="K2099" i="1"/>
  <c r="F2065" i="1"/>
  <c r="L2064" i="1"/>
  <c r="K2064" i="1"/>
  <c r="J2064" i="1"/>
  <c r="F1862" i="1"/>
  <c r="L1861" i="1"/>
  <c r="K1861" i="1"/>
  <c r="J1861" i="1"/>
  <c r="L1476" i="1"/>
  <c r="K1476" i="1"/>
  <c r="J1476" i="1"/>
  <c r="F1362" i="1"/>
  <c r="L1361" i="1"/>
  <c r="K1361" i="1"/>
  <c r="J1361" i="1"/>
  <c r="L1205" i="1"/>
  <c r="K1205" i="1"/>
  <c r="J1205" i="1"/>
  <c r="L1034" i="1"/>
  <c r="K1034" i="1"/>
  <c r="K920" i="1"/>
  <c r="L920" i="1"/>
  <c r="J920" i="1"/>
  <c r="L726" i="1"/>
  <c r="K726" i="1"/>
  <c r="J726" i="1"/>
  <c r="K319" i="1"/>
  <c r="L319" i="1"/>
  <c r="J319" i="1"/>
  <c r="L146" i="1"/>
  <c r="K146" i="1"/>
  <c r="J146" i="1"/>
  <c r="J2835" i="1"/>
  <c r="J2703" i="1"/>
  <c r="L540" i="1"/>
  <c r="K540" i="1"/>
  <c r="J540" i="1"/>
  <c r="F2733" i="1"/>
  <c r="L2732" i="1"/>
  <c r="K2732" i="1"/>
  <c r="F2674" i="1"/>
  <c r="L2673" i="1"/>
  <c r="K2673" i="1"/>
  <c r="F2563" i="1"/>
  <c r="L2562" i="1"/>
  <c r="K2562" i="1"/>
  <c r="L2377" i="1"/>
  <c r="K2377" i="1"/>
  <c r="F2137" i="1"/>
  <c r="L2136" i="1"/>
  <c r="K2136" i="1"/>
  <c r="J2136" i="1"/>
  <c r="F1655" i="1"/>
  <c r="L1654" i="1"/>
  <c r="K1654" i="1"/>
  <c r="J1654" i="1"/>
  <c r="L1360" i="1"/>
  <c r="K1360" i="1"/>
  <c r="J1360" i="1"/>
  <c r="F1119" i="1"/>
  <c r="L1118" i="1"/>
  <c r="K1118" i="1"/>
  <c r="F972" i="1"/>
  <c r="L971" i="1"/>
  <c r="K971" i="1"/>
  <c r="J971" i="1"/>
  <c r="F934" i="1"/>
  <c r="L933" i="1"/>
  <c r="K933" i="1"/>
  <c r="J933" i="1"/>
  <c r="L582" i="1"/>
  <c r="K582" i="1"/>
  <c r="J582" i="1"/>
  <c r="L396" i="1"/>
  <c r="K396" i="1"/>
  <c r="J396" i="1"/>
  <c r="J2702" i="1"/>
  <c r="J2279" i="1"/>
  <c r="L1336" i="1"/>
  <c r="K1336" i="1"/>
  <c r="F2966" i="1"/>
  <c r="L2965" i="1"/>
  <c r="K2965" i="1"/>
  <c r="L2948" i="1"/>
  <c r="K2948" i="1"/>
  <c r="L2731" i="1"/>
  <c r="K2731" i="1"/>
  <c r="L2335" i="1"/>
  <c r="K2335" i="1"/>
  <c r="L1950" i="1"/>
  <c r="K1950" i="1"/>
  <c r="L1653" i="1"/>
  <c r="K1653" i="1"/>
  <c r="L1486" i="1"/>
  <c r="K1486" i="1"/>
  <c r="F1377" i="1"/>
  <c r="L1376" i="1"/>
  <c r="K1376" i="1"/>
  <c r="J1376" i="1"/>
  <c r="F1318" i="1"/>
  <c r="L1317" i="1"/>
  <c r="K1317" i="1"/>
  <c r="J1317" i="1"/>
  <c r="L1136" i="1"/>
  <c r="K1136" i="1"/>
  <c r="J1136" i="1"/>
  <c r="L932" i="1"/>
  <c r="K932" i="1"/>
  <c r="J932" i="1"/>
  <c r="F559" i="1"/>
  <c r="L558" i="1"/>
  <c r="K558" i="1"/>
  <c r="J558" i="1"/>
  <c r="F330" i="1"/>
  <c r="L329" i="1"/>
  <c r="K329" i="1"/>
  <c r="J329" i="1"/>
  <c r="L68" i="1"/>
  <c r="K68" i="1"/>
  <c r="J68" i="1"/>
  <c r="J2965" i="1"/>
  <c r="J2845" i="1"/>
  <c r="J2166" i="1"/>
  <c r="J1818" i="1"/>
  <c r="J1109" i="1"/>
  <c r="J1034" i="1"/>
  <c r="L2573" i="1"/>
  <c r="K2573" i="1"/>
  <c r="L2515" i="1"/>
  <c r="K2515" i="1"/>
  <c r="F2388" i="1"/>
  <c r="L2387" i="1"/>
  <c r="K2387" i="1"/>
  <c r="F2206" i="1"/>
  <c r="L2205" i="1"/>
  <c r="K2205" i="1"/>
  <c r="L1770" i="1"/>
  <c r="K1770" i="1"/>
  <c r="L1682" i="1"/>
  <c r="K1682" i="1"/>
  <c r="J1682" i="1"/>
  <c r="F1258" i="1"/>
  <c r="L1257" i="1"/>
  <c r="K1257" i="1"/>
  <c r="J1257" i="1"/>
  <c r="F1215" i="1"/>
  <c r="L1214" i="1"/>
  <c r="K1214" i="1"/>
  <c r="J1214" i="1"/>
  <c r="L1043" i="1"/>
  <c r="K1043" i="1"/>
  <c r="J1043" i="1"/>
  <c r="F736" i="1"/>
  <c r="L735" i="1"/>
  <c r="K735" i="1"/>
  <c r="F636" i="1"/>
  <c r="L635" i="1"/>
  <c r="K635" i="1"/>
  <c r="J635" i="1"/>
  <c r="L328" i="1"/>
  <c r="K328" i="1"/>
  <c r="J328" i="1"/>
  <c r="F156" i="1"/>
  <c r="L155" i="1"/>
  <c r="K155" i="1"/>
  <c r="J155" i="1"/>
  <c r="F110" i="1"/>
  <c r="L109" i="1"/>
  <c r="K109" i="1"/>
  <c r="J109" i="1"/>
  <c r="F27" i="1"/>
  <c r="L26" i="1"/>
  <c r="K26" i="1"/>
  <c r="J26" i="1"/>
  <c r="J2844" i="1"/>
  <c r="J1568" i="1"/>
  <c r="L1155" i="1"/>
  <c r="K1155" i="1"/>
  <c r="J1155" i="1"/>
  <c r="F2978" i="1"/>
  <c r="L2977" i="1"/>
  <c r="K2977" i="1"/>
  <c r="L2753" i="1"/>
  <c r="K2753" i="1"/>
  <c r="L2683" i="1"/>
  <c r="K2683" i="1"/>
  <c r="F2633" i="1"/>
  <c r="L2632" i="1"/>
  <c r="K2632" i="1"/>
  <c r="L2386" i="1"/>
  <c r="K2386" i="1"/>
  <c r="J2386" i="1"/>
  <c r="L2147" i="1"/>
  <c r="K2147" i="1"/>
  <c r="L2035" i="1"/>
  <c r="K2035" i="1"/>
  <c r="J2035" i="1"/>
  <c r="L1522" i="1"/>
  <c r="K1522" i="1"/>
  <c r="J1522" i="1"/>
  <c r="L1496" i="1"/>
  <c r="K1496" i="1"/>
  <c r="F984" i="1"/>
  <c r="L983" i="1"/>
  <c r="K983" i="1"/>
  <c r="J983" i="1"/>
  <c r="L943" i="1"/>
  <c r="K943" i="1"/>
  <c r="J943" i="1"/>
  <c r="L892" i="1"/>
  <c r="K892" i="1"/>
  <c r="J892" i="1"/>
  <c r="F854" i="1"/>
  <c r="L853" i="1"/>
  <c r="K853" i="1"/>
  <c r="J853" i="1"/>
  <c r="L800" i="1"/>
  <c r="K800" i="1"/>
  <c r="J800" i="1"/>
  <c r="L669" i="1"/>
  <c r="K669" i="1"/>
  <c r="J669" i="1"/>
  <c r="F592" i="1"/>
  <c r="L591" i="1"/>
  <c r="K591" i="1"/>
  <c r="J591" i="1"/>
  <c r="F406" i="1"/>
  <c r="L405" i="1"/>
  <c r="K405" i="1"/>
  <c r="J405" i="1"/>
  <c r="L368" i="1"/>
  <c r="K368" i="1"/>
  <c r="J368" i="1"/>
  <c r="J2999" i="1"/>
  <c r="J2543" i="1"/>
  <c r="J2447" i="1"/>
  <c r="J2377" i="1"/>
  <c r="J1336" i="1"/>
  <c r="L2976" i="1"/>
  <c r="K2976" i="1"/>
  <c r="L2631" i="1"/>
  <c r="K2631" i="1"/>
  <c r="F2526" i="1"/>
  <c r="L2525" i="1"/>
  <c r="K2525" i="1"/>
  <c r="F1960" i="1"/>
  <c r="L1959" i="1"/>
  <c r="K1959" i="1"/>
  <c r="J1959" i="1"/>
  <c r="L1495" i="1"/>
  <c r="K1495" i="1"/>
  <c r="F1387" i="1"/>
  <c r="L1386" i="1"/>
  <c r="K1386" i="1"/>
  <c r="J1386" i="1"/>
  <c r="L1327" i="1"/>
  <c r="K1327" i="1"/>
  <c r="F1146" i="1"/>
  <c r="L1145" i="1"/>
  <c r="K1145" i="1"/>
  <c r="J1145" i="1"/>
  <c r="L799" i="1"/>
  <c r="K799" i="1"/>
  <c r="J799" i="1"/>
  <c r="K668" i="1"/>
  <c r="L668" i="1"/>
  <c r="J668" i="1"/>
  <c r="F650" i="1"/>
  <c r="L649" i="1"/>
  <c r="K649" i="1"/>
  <c r="J649" i="1"/>
  <c r="L367" i="1"/>
  <c r="K367" i="1"/>
  <c r="J367" i="1"/>
  <c r="F38" i="1"/>
  <c r="L37" i="1"/>
  <c r="K37" i="1"/>
  <c r="J2998" i="1"/>
  <c r="J2722" i="1"/>
  <c r="J1941" i="1"/>
  <c r="J1486" i="1"/>
  <c r="J1118" i="1"/>
  <c r="J1497" i="1" l="1"/>
  <c r="K1497" i="1"/>
  <c r="L1497" i="1"/>
  <c r="F651" i="1"/>
  <c r="L650" i="1"/>
  <c r="K650" i="1"/>
  <c r="J650" i="1"/>
  <c r="F2527" i="1"/>
  <c r="L2526" i="1"/>
  <c r="K2526" i="1"/>
  <c r="J2526" i="1"/>
  <c r="L27" i="1"/>
  <c r="J27" i="1"/>
  <c r="K27" i="1"/>
  <c r="F973" i="1"/>
  <c r="L972" i="1"/>
  <c r="K972" i="1"/>
  <c r="J972" i="1"/>
  <c r="F133" i="1"/>
  <c r="L132" i="1"/>
  <c r="K132" i="1"/>
  <c r="J132" i="1"/>
  <c r="F1570" i="1"/>
  <c r="L1569" i="1"/>
  <c r="K1569" i="1"/>
  <c r="J1569" i="1"/>
  <c r="F1399" i="1"/>
  <c r="L1398" i="1"/>
  <c r="K1398" i="1"/>
  <c r="J1398" i="1"/>
  <c r="F2207" i="1"/>
  <c r="L2206" i="1"/>
  <c r="K2206" i="1"/>
  <c r="J2206" i="1"/>
  <c r="F2138" i="1"/>
  <c r="L2137" i="1"/>
  <c r="K2137" i="1"/>
  <c r="J2137" i="1"/>
  <c r="F2066" i="1"/>
  <c r="L2065" i="1"/>
  <c r="K2065" i="1"/>
  <c r="J2065" i="1"/>
  <c r="F2911" i="1"/>
  <c r="L2910" i="1"/>
  <c r="K2910" i="1"/>
  <c r="J2910" i="1"/>
  <c r="L1195" i="1"/>
  <c r="K1195" i="1"/>
  <c r="J1195" i="1"/>
  <c r="F1196" i="1"/>
  <c r="F2658" i="1"/>
  <c r="L2657" i="1"/>
  <c r="K2657" i="1"/>
  <c r="J2657" i="1"/>
  <c r="F1781" i="1"/>
  <c r="L1780" i="1"/>
  <c r="K1780" i="1"/>
  <c r="J1780" i="1"/>
  <c r="F3001" i="1"/>
  <c r="L3000" i="1"/>
  <c r="K3000" i="1"/>
  <c r="J3000" i="1"/>
  <c r="F1158" i="1"/>
  <c r="L1157" i="1"/>
  <c r="K1157" i="1"/>
  <c r="J1157" i="1"/>
  <c r="L1387" i="1"/>
  <c r="K1387" i="1"/>
  <c r="J1387" i="1"/>
  <c r="F1388" i="1"/>
  <c r="L1377" i="1"/>
  <c r="K1377" i="1"/>
  <c r="J1377" i="1"/>
  <c r="F1120" i="1"/>
  <c r="L1119" i="1"/>
  <c r="K1119" i="1"/>
  <c r="J1119" i="1"/>
  <c r="F1363" i="1"/>
  <c r="L1362" i="1"/>
  <c r="K1362" i="1"/>
  <c r="J1362" i="1"/>
  <c r="F1615" i="1"/>
  <c r="L1614" i="1"/>
  <c r="K1614" i="1"/>
  <c r="J1614" i="1"/>
  <c r="F1015" i="1"/>
  <c r="L1014" i="1"/>
  <c r="K1014" i="1"/>
  <c r="J1014" i="1"/>
  <c r="F1054" i="1"/>
  <c r="L1053" i="1"/>
  <c r="K1053" i="1"/>
  <c r="J1053" i="1"/>
  <c r="L440" i="1"/>
  <c r="K440" i="1"/>
  <c r="J440" i="1"/>
  <c r="F441" i="1"/>
  <c r="F1339" i="1"/>
  <c r="L1338" i="1"/>
  <c r="J1338" i="1"/>
  <c r="K1338" i="1"/>
  <c r="F2576" i="1"/>
  <c r="L2575" i="1"/>
  <c r="K2575" i="1"/>
  <c r="J2575" i="1"/>
  <c r="L1684" i="1"/>
  <c r="K1684" i="1"/>
  <c r="J1684" i="1"/>
  <c r="F1685" i="1"/>
  <c r="F637" i="1"/>
  <c r="L636" i="1"/>
  <c r="K636" i="1"/>
  <c r="J636" i="1"/>
  <c r="F111" i="1"/>
  <c r="L110" i="1"/>
  <c r="K110" i="1"/>
  <c r="J110" i="1"/>
  <c r="F2389" i="1"/>
  <c r="L2388" i="1"/>
  <c r="K2388" i="1"/>
  <c r="J2388" i="1"/>
  <c r="F1306" i="1"/>
  <c r="L1305" i="1"/>
  <c r="K1305" i="1"/>
  <c r="J1305" i="1"/>
  <c r="F2102" i="1"/>
  <c r="L2101" i="1"/>
  <c r="K2101" i="1"/>
  <c r="J2101" i="1"/>
  <c r="F248" i="1"/>
  <c r="L247" i="1"/>
  <c r="K247" i="1"/>
  <c r="J247" i="1"/>
  <c r="L2779" i="1"/>
  <c r="K2779" i="1"/>
  <c r="F2780" i="1"/>
  <c r="J2779" i="1"/>
  <c r="F2338" i="1"/>
  <c r="L2337" i="1"/>
  <c r="K2337" i="1"/>
  <c r="J2337" i="1"/>
  <c r="F2756" i="1"/>
  <c r="L2755" i="1"/>
  <c r="K2755" i="1"/>
  <c r="J2755" i="1"/>
  <c r="F2734" i="1"/>
  <c r="L2733" i="1"/>
  <c r="K2733" i="1"/>
  <c r="J2733" i="1"/>
  <c r="F2467" i="1"/>
  <c r="L2466" i="1"/>
  <c r="K2466" i="1"/>
  <c r="J2466" i="1"/>
  <c r="F1460" i="1"/>
  <c r="L1459" i="1"/>
  <c r="K1459" i="1"/>
  <c r="J1459" i="1"/>
  <c r="F407" i="1"/>
  <c r="L406" i="1"/>
  <c r="K406" i="1"/>
  <c r="J406" i="1"/>
  <c r="L984" i="1"/>
  <c r="K984" i="1"/>
  <c r="J984" i="1"/>
  <c r="F715" i="1"/>
  <c r="L714" i="1"/>
  <c r="K714" i="1"/>
  <c r="J714" i="1"/>
  <c r="F2705" i="1"/>
  <c r="L2704" i="1"/>
  <c r="K2704" i="1"/>
  <c r="J2704" i="1"/>
  <c r="F1499" i="1"/>
  <c r="L1498" i="1"/>
  <c r="K1498" i="1"/>
  <c r="J1498" i="1"/>
  <c r="F71" i="1"/>
  <c r="L70" i="1"/>
  <c r="K70" i="1"/>
  <c r="J70" i="1"/>
  <c r="L122" i="1"/>
  <c r="K122" i="1"/>
  <c r="J122" i="1"/>
  <c r="L2978" i="1"/>
  <c r="K2978" i="1"/>
  <c r="J2978" i="1"/>
  <c r="F39" i="1"/>
  <c r="L38" i="1"/>
  <c r="K38" i="1"/>
  <c r="J38" i="1"/>
  <c r="F1259" i="1"/>
  <c r="L1258" i="1"/>
  <c r="K1258" i="1"/>
  <c r="J1258" i="1"/>
  <c r="F855" i="1"/>
  <c r="L854" i="1"/>
  <c r="K854" i="1"/>
  <c r="J854" i="1"/>
  <c r="F737" i="1"/>
  <c r="L736" i="1"/>
  <c r="K736" i="1"/>
  <c r="J736" i="1"/>
  <c r="F2967" i="1"/>
  <c r="L2966" i="1"/>
  <c r="K2966" i="1"/>
  <c r="J2966" i="1"/>
  <c r="L1351" i="1"/>
  <c r="K1351" i="1"/>
  <c r="J1351" i="1"/>
  <c r="F2847" i="1"/>
  <c r="L2846" i="1"/>
  <c r="K2846" i="1"/>
  <c r="J2846" i="1"/>
  <c r="F2989" i="1"/>
  <c r="L2988" i="1"/>
  <c r="K2988" i="1"/>
  <c r="J2988" i="1"/>
  <c r="L2563" i="1"/>
  <c r="K2563" i="1"/>
  <c r="J2563" i="1"/>
  <c r="F2564" i="1"/>
  <c r="F2281" i="1"/>
  <c r="L2280" i="1"/>
  <c r="K2280" i="1"/>
  <c r="J2280" i="1"/>
  <c r="L50" i="1"/>
  <c r="K50" i="1"/>
  <c r="J50" i="1"/>
  <c r="F1820" i="1"/>
  <c r="L1819" i="1"/>
  <c r="K1819" i="1"/>
  <c r="J1819" i="1"/>
  <c r="L2230" i="1"/>
  <c r="K2230" i="1"/>
  <c r="J2230" i="1"/>
  <c r="F2231" i="1"/>
  <c r="F1922" i="1"/>
  <c r="L1921" i="1"/>
  <c r="K1921" i="1"/>
  <c r="J1921" i="1"/>
  <c r="F672" i="1"/>
  <c r="L671" i="1"/>
  <c r="K671" i="1"/>
  <c r="J671" i="1"/>
  <c r="L378" i="1"/>
  <c r="K378" i="1"/>
  <c r="J378" i="1"/>
  <c r="F593" i="1"/>
  <c r="L592" i="1"/>
  <c r="K592" i="1"/>
  <c r="J592" i="1"/>
  <c r="L962" i="1"/>
  <c r="K962" i="1"/>
  <c r="J962" i="1"/>
  <c r="L703" i="1"/>
  <c r="K703" i="1"/>
  <c r="J703" i="1"/>
  <c r="F704" i="1"/>
  <c r="F2647" i="1"/>
  <c r="L2646" i="1"/>
  <c r="K2646" i="1"/>
  <c r="J2646" i="1"/>
  <c r="F1533" i="1"/>
  <c r="L1532" i="1"/>
  <c r="K1532" i="1"/>
  <c r="J1532" i="1"/>
  <c r="F2245" i="1"/>
  <c r="L2244" i="1"/>
  <c r="K2244" i="1"/>
  <c r="J2244" i="1"/>
  <c r="F1216" i="1"/>
  <c r="L1215" i="1"/>
  <c r="K1215" i="1"/>
  <c r="J1215" i="1"/>
  <c r="F2168" i="1"/>
  <c r="L2167" i="1"/>
  <c r="K2167" i="1"/>
  <c r="J2167" i="1"/>
  <c r="F2634" i="1"/>
  <c r="L2633" i="1"/>
  <c r="K2633" i="1"/>
  <c r="J2633" i="1"/>
  <c r="F157" i="1"/>
  <c r="L156" i="1"/>
  <c r="K156" i="1"/>
  <c r="J156" i="1"/>
  <c r="L934" i="1"/>
  <c r="K934" i="1"/>
  <c r="J934" i="1"/>
  <c r="L1146" i="1"/>
  <c r="K1146" i="1"/>
  <c r="J1146" i="1"/>
  <c r="L1960" i="1"/>
  <c r="K1960" i="1"/>
  <c r="J1960" i="1"/>
  <c r="F1961" i="1"/>
  <c r="F331" i="1"/>
  <c r="L330" i="1"/>
  <c r="K330" i="1"/>
  <c r="J330" i="1"/>
  <c r="F923" i="1"/>
  <c r="L922" i="1"/>
  <c r="K922" i="1"/>
  <c r="J922" i="1"/>
  <c r="F1279" i="1"/>
  <c r="L1278" i="1"/>
  <c r="K1278" i="1"/>
  <c r="J1278" i="1"/>
  <c r="F803" i="1"/>
  <c r="L802" i="1"/>
  <c r="K802" i="1"/>
  <c r="J802" i="1"/>
  <c r="L559" i="1"/>
  <c r="K559" i="1"/>
  <c r="J559" i="1"/>
  <c r="F560" i="1"/>
  <c r="F1656" i="1"/>
  <c r="L1655" i="1"/>
  <c r="K1655" i="1"/>
  <c r="J1655" i="1"/>
  <c r="L2674" i="1"/>
  <c r="K2674" i="1"/>
  <c r="J2674" i="1"/>
  <c r="F1863" i="1"/>
  <c r="L1862" i="1"/>
  <c r="K1862" i="1"/>
  <c r="J1862" i="1"/>
  <c r="F1447" i="1"/>
  <c r="L1446" i="1"/>
  <c r="K1446" i="1"/>
  <c r="J1446" i="1"/>
  <c r="L2950" i="1"/>
  <c r="K2950" i="1"/>
  <c r="J2950" i="1"/>
  <c r="F2951" i="1"/>
  <c r="F462" i="1"/>
  <c r="L461" i="1"/>
  <c r="K461" i="1"/>
  <c r="J461" i="1"/>
  <c r="L1318" i="1"/>
  <c r="K1318" i="1"/>
  <c r="J1318" i="1"/>
  <c r="F1171" i="1"/>
  <c r="L1170" i="1"/>
  <c r="K1170" i="1"/>
  <c r="J1170" i="1"/>
  <c r="F692" i="1"/>
  <c r="L691" i="1"/>
  <c r="K691" i="1"/>
  <c r="J691" i="1"/>
  <c r="F995" i="1"/>
  <c r="L994" i="1"/>
  <c r="K994" i="1"/>
  <c r="J994" i="1"/>
  <c r="L2037" i="1"/>
  <c r="K2037" i="1"/>
  <c r="J2037" i="1"/>
  <c r="I159" i="2"/>
  <c r="I157" i="2"/>
  <c r="I156" i="2"/>
  <c r="F1448" i="1" l="1"/>
  <c r="L1447" i="1"/>
  <c r="K1447" i="1"/>
  <c r="J1447" i="1"/>
  <c r="F996" i="1"/>
  <c r="L995" i="1"/>
  <c r="K995" i="1"/>
  <c r="J995" i="1"/>
  <c r="F2635" i="1"/>
  <c r="L2634" i="1"/>
  <c r="K2634" i="1"/>
  <c r="J2634" i="1"/>
  <c r="F2246" i="1"/>
  <c r="L2245" i="1"/>
  <c r="K2245" i="1"/>
  <c r="J2245" i="1"/>
  <c r="F856" i="1"/>
  <c r="L855" i="1"/>
  <c r="K855" i="1"/>
  <c r="J855" i="1"/>
  <c r="F1159" i="1"/>
  <c r="L1158" i="1"/>
  <c r="K1158" i="1"/>
  <c r="J1158" i="1"/>
  <c r="F2659" i="1"/>
  <c r="L2658" i="1"/>
  <c r="K2658" i="1"/>
  <c r="J2658" i="1"/>
  <c r="F2067" i="1"/>
  <c r="L2066" i="1"/>
  <c r="K2066" i="1"/>
  <c r="J2066" i="1"/>
  <c r="L1399" i="1"/>
  <c r="K1399" i="1"/>
  <c r="J1399" i="1"/>
  <c r="F1400" i="1"/>
  <c r="F974" i="1"/>
  <c r="L973" i="1"/>
  <c r="K973" i="1"/>
  <c r="J973" i="1"/>
  <c r="F408" i="1"/>
  <c r="L407" i="1"/>
  <c r="K407" i="1"/>
  <c r="J407" i="1"/>
  <c r="F2735" i="1"/>
  <c r="L2734" i="1"/>
  <c r="K2734" i="1"/>
  <c r="J2734" i="1"/>
  <c r="F1307" i="1"/>
  <c r="L1306" i="1"/>
  <c r="K1306" i="1"/>
  <c r="J1306" i="1"/>
  <c r="F638" i="1"/>
  <c r="L637" i="1"/>
  <c r="K637" i="1"/>
  <c r="J637" i="1"/>
  <c r="F1340" i="1"/>
  <c r="L1339" i="1"/>
  <c r="K1339" i="1"/>
  <c r="J1339" i="1"/>
  <c r="F1016" i="1"/>
  <c r="L1015" i="1"/>
  <c r="K1015" i="1"/>
  <c r="J1015" i="1"/>
  <c r="F1121" i="1"/>
  <c r="L1120" i="1"/>
  <c r="K1120" i="1"/>
  <c r="J1120" i="1"/>
  <c r="L1196" i="1"/>
  <c r="K1196" i="1"/>
  <c r="J1196" i="1"/>
  <c r="L923" i="1"/>
  <c r="K923" i="1"/>
  <c r="J923" i="1"/>
  <c r="F673" i="1"/>
  <c r="L672" i="1"/>
  <c r="K672" i="1"/>
  <c r="J672" i="1"/>
  <c r="F1821" i="1"/>
  <c r="L1820" i="1"/>
  <c r="K1820" i="1"/>
  <c r="J1820" i="1"/>
  <c r="F2706" i="1"/>
  <c r="L2705" i="1"/>
  <c r="K2705" i="1"/>
  <c r="J2705" i="1"/>
  <c r="F1686" i="1"/>
  <c r="L1685" i="1"/>
  <c r="K1685" i="1"/>
  <c r="J1685" i="1"/>
  <c r="L441" i="1"/>
  <c r="K441" i="1"/>
  <c r="J441" i="1"/>
  <c r="F442" i="1"/>
  <c r="F2952" i="1"/>
  <c r="L2951" i="1"/>
  <c r="K2951" i="1"/>
  <c r="J2951" i="1"/>
  <c r="F2169" i="1"/>
  <c r="L2168" i="1"/>
  <c r="K2168" i="1"/>
  <c r="J2168" i="1"/>
  <c r="F1534" i="1"/>
  <c r="L1533" i="1"/>
  <c r="K1533" i="1"/>
  <c r="J1533" i="1"/>
  <c r="L2967" i="1"/>
  <c r="K2967" i="1"/>
  <c r="J2967" i="1"/>
  <c r="L1259" i="1"/>
  <c r="K1259" i="1"/>
  <c r="J1259" i="1"/>
  <c r="L3001" i="1"/>
  <c r="K3001" i="1"/>
  <c r="J3001" i="1"/>
  <c r="L2138" i="1"/>
  <c r="J2138" i="1"/>
  <c r="K2138" i="1"/>
  <c r="L1570" i="1"/>
  <c r="K1570" i="1"/>
  <c r="J1570" i="1"/>
  <c r="F1571" i="1"/>
  <c r="F1864" i="1"/>
  <c r="L1863" i="1"/>
  <c r="K1863" i="1"/>
  <c r="J1863" i="1"/>
  <c r="L2989" i="1"/>
  <c r="K2989" i="1"/>
  <c r="J2989" i="1"/>
  <c r="F1461" i="1"/>
  <c r="L1460" i="1"/>
  <c r="K1460" i="1"/>
  <c r="J1460" i="1"/>
  <c r="F2757" i="1"/>
  <c r="L2756" i="1"/>
  <c r="K2756" i="1"/>
  <c r="J2756" i="1"/>
  <c r="F249" i="1"/>
  <c r="L248" i="1"/>
  <c r="K248" i="1"/>
  <c r="J248" i="1"/>
  <c r="F2390" i="1"/>
  <c r="L2389" i="1"/>
  <c r="K2389" i="1"/>
  <c r="J2389" i="1"/>
  <c r="F1616" i="1"/>
  <c r="L1615" i="1"/>
  <c r="K1615" i="1"/>
  <c r="J1615" i="1"/>
  <c r="L1388" i="1"/>
  <c r="K1388" i="1"/>
  <c r="J1388" i="1"/>
  <c r="F693" i="1"/>
  <c r="K692" i="1"/>
  <c r="L692" i="1"/>
  <c r="J692" i="1"/>
  <c r="F804" i="1"/>
  <c r="L803" i="1"/>
  <c r="K803" i="1"/>
  <c r="J803" i="1"/>
  <c r="F332" i="1"/>
  <c r="L331" i="1"/>
  <c r="K331" i="1"/>
  <c r="J331" i="1"/>
  <c r="F1923" i="1"/>
  <c r="L1922" i="1"/>
  <c r="K1922" i="1"/>
  <c r="J1922" i="1"/>
  <c r="F72" i="1"/>
  <c r="L71" i="1"/>
  <c r="K71" i="1"/>
  <c r="J71" i="1"/>
  <c r="L715" i="1"/>
  <c r="K715" i="1"/>
  <c r="J715" i="1"/>
  <c r="F716" i="1"/>
  <c r="L1961" i="1"/>
  <c r="K1961" i="1"/>
  <c r="J1961" i="1"/>
  <c r="F1962" i="1"/>
  <c r="F594" i="1"/>
  <c r="L593" i="1"/>
  <c r="K593" i="1"/>
  <c r="J593" i="1"/>
  <c r="F2232" i="1"/>
  <c r="L2231" i="1"/>
  <c r="K2231" i="1"/>
  <c r="J2231" i="1"/>
  <c r="F2528" i="1"/>
  <c r="L2527" i="1"/>
  <c r="K2527" i="1"/>
  <c r="J2527" i="1"/>
  <c r="F1782" i="1"/>
  <c r="L1781" i="1"/>
  <c r="K1781" i="1"/>
  <c r="J1781" i="1"/>
  <c r="F2912" i="1"/>
  <c r="L2911" i="1"/>
  <c r="K2911" i="1"/>
  <c r="J2911" i="1"/>
  <c r="F2208" i="1"/>
  <c r="L2207" i="1"/>
  <c r="K2207" i="1"/>
  <c r="J2207" i="1"/>
  <c r="F134" i="1"/>
  <c r="L133" i="1"/>
  <c r="K133" i="1"/>
  <c r="J133" i="1"/>
  <c r="F1217" i="1"/>
  <c r="L1216" i="1"/>
  <c r="K1216" i="1"/>
  <c r="J1216" i="1"/>
  <c r="L2647" i="1"/>
  <c r="K2647" i="1"/>
  <c r="J2647" i="1"/>
  <c r="F738" i="1"/>
  <c r="L737" i="1"/>
  <c r="K737" i="1"/>
  <c r="J737" i="1"/>
  <c r="L704" i="1"/>
  <c r="K704" i="1"/>
  <c r="J704" i="1"/>
  <c r="F2282" i="1"/>
  <c r="L2281" i="1"/>
  <c r="K2281" i="1"/>
  <c r="J2281" i="1"/>
  <c r="F2848" i="1"/>
  <c r="L2847" i="1"/>
  <c r="K2847" i="1"/>
  <c r="J2847" i="1"/>
  <c r="F2468" i="1"/>
  <c r="L2467" i="1"/>
  <c r="K2467" i="1"/>
  <c r="J2467" i="1"/>
  <c r="L2338" i="1"/>
  <c r="K2338" i="1"/>
  <c r="J2338" i="1"/>
  <c r="F2339" i="1"/>
  <c r="F2103" i="1"/>
  <c r="L2102" i="1"/>
  <c r="K2102" i="1"/>
  <c r="J2102" i="1"/>
  <c r="F112" i="1"/>
  <c r="L111" i="1"/>
  <c r="K111" i="1"/>
  <c r="J111" i="1"/>
  <c r="F2577" i="1"/>
  <c r="L2576" i="1"/>
  <c r="K2576" i="1"/>
  <c r="J2576" i="1"/>
  <c r="F1055" i="1"/>
  <c r="L1054" i="1"/>
  <c r="K1054" i="1"/>
  <c r="J1054" i="1"/>
  <c r="L1363" i="1"/>
  <c r="K1363" i="1"/>
  <c r="J1363" i="1"/>
  <c r="F1364" i="1"/>
  <c r="L1171" i="1"/>
  <c r="K1171" i="1"/>
  <c r="J1171" i="1"/>
  <c r="F1172" i="1"/>
  <c r="F158" i="1"/>
  <c r="L157" i="1"/>
  <c r="K157" i="1"/>
  <c r="J157" i="1"/>
  <c r="F40" i="1"/>
  <c r="L39" i="1"/>
  <c r="K39" i="1"/>
  <c r="J39" i="1"/>
  <c r="L1279" i="1"/>
  <c r="K1279" i="1"/>
  <c r="J1279" i="1"/>
  <c r="F1280" i="1"/>
  <c r="L2564" i="1"/>
  <c r="K2564" i="1"/>
  <c r="J2564" i="1"/>
  <c r="F1500" i="1"/>
  <c r="L1499" i="1"/>
  <c r="K1499" i="1"/>
  <c r="J1499" i="1"/>
  <c r="F463" i="1"/>
  <c r="L462" i="1"/>
  <c r="K462" i="1"/>
  <c r="J462" i="1"/>
  <c r="F1657" i="1"/>
  <c r="L1656" i="1"/>
  <c r="K1656" i="1"/>
  <c r="J1656" i="1"/>
  <c r="L560" i="1"/>
  <c r="K560" i="1"/>
  <c r="J560" i="1"/>
  <c r="F561" i="1"/>
  <c r="K2780" i="1"/>
  <c r="L2780" i="1"/>
  <c r="F2781" i="1"/>
  <c r="J2780" i="1"/>
  <c r="F652" i="1"/>
  <c r="L651" i="1"/>
  <c r="K651" i="1"/>
  <c r="J651" i="1"/>
  <c r="L40" i="1" l="1"/>
  <c r="K40" i="1"/>
  <c r="J40" i="1"/>
  <c r="F2469" i="1"/>
  <c r="L2468" i="1"/>
  <c r="K2468" i="1"/>
  <c r="J2468" i="1"/>
  <c r="F1501" i="1"/>
  <c r="L1500" i="1"/>
  <c r="K1500" i="1"/>
  <c r="J1500" i="1"/>
  <c r="F135" i="1"/>
  <c r="L134" i="1"/>
  <c r="K134" i="1"/>
  <c r="J134" i="1"/>
  <c r="F595" i="1"/>
  <c r="L594" i="1"/>
  <c r="K594" i="1"/>
  <c r="J594" i="1"/>
  <c r="F73" i="1"/>
  <c r="L72" i="1"/>
  <c r="K72" i="1"/>
  <c r="J72" i="1"/>
  <c r="F739" i="1"/>
  <c r="L738" i="1"/>
  <c r="K738" i="1"/>
  <c r="J738" i="1"/>
  <c r="F1963" i="1"/>
  <c r="L1962" i="1"/>
  <c r="K1962" i="1"/>
  <c r="J1962" i="1"/>
  <c r="L1400" i="1"/>
  <c r="K1400" i="1"/>
  <c r="J1400" i="1"/>
  <c r="F1401" i="1"/>
  <c r="F2104" i="1"/>
  <c r="L2103" i="1"/>
  <c r="K2103" i="1"/>
  <c r="J2103" i="1"/>
  <c r="F2953" i="1"/>
  <c r="L2952" i="1"/>
  <c r="K2952" i="1"/>
  <c r="J2952" i="1"/>
  <c r="F2707" i="1"/>
  <c r="L2706" i="1"/>
  <c r="K2706" i="1"/>
  <c r="J2706" i="1"/>
  <c r="F1658" i="1"/>
  <c r="L1657" i="1"/>
  <c r="K1657" i="1"/>
  <c r="J1657" i="1"/>
  <c r="L1280" i="1"/>
  <c r="K1280" i="1"/>
  <c r="J1280" i="1"/>
  <c r="F1281" i="1"/>
  <c r="F1173" i="1"/>
  <c r="L1172" i="1"/>
  <c r="K1172" i="1"/>
  <c r="J1172" i="1"/>
  <c r="L2339" i="1"/>
  <c r="K2339" i="1"/>
  <c r="F2340" i="1"/>
  <c r="J2339" i="1"/>
  <c r="F2391" i="1"/>
  <c r="L2390" i="1"/>
  <c r="J2390" i="1"/>
  <c r="K2390" i="1"/>
  <c r="F1462" i="1"/>
  <c r="L1461" i="1"/>
  <c r="K1461" i="1"/>
  <c r="J1461" i="1"/>
  <c r="F443" i="1"/>
  <c r="L442" i="1"/>
  <c r="K442" i="1"/>
  <c r="J442" i="1"/>
  <c r="F1056" i="1"/>
  <c r="L1055" i="1"/>
  <c r="K1055" i="1"/>
  <c r="J1055" i="1"/>
  <c r="F2849" i="1"/>
  <c r="L2848" i="1"/>
  <c r="K2848" i="1"/>
  <c r="J2848" i="1"/>
  <c r="F653" i="1"/>
  <c r="L652" i="1"/>
  <c r="K652" i="1"/>
  <c r="J652" i="1"/>
  <c r="F2209" i="1"/>
  <c r="L2208" i="1"/>
  <c r="K2208" i="1"/>
  <c r="J2208" i="1"/>
  <c r="F2529" i="1"/>
  <c r="L2528" i="1"/>
  <c r="K2528" i="1"/>
  <c r="J2528" i="1"/>
  <c r="F1924" i="1"/>
  <c r="L1923" i="1"/>
  <c r="K1923" i="1"/>
  <c r="J1923" i="1"/>
  <c r="L693" i="1"/>
  <c r="K693" i="1"/>
  <c r="J693" i="1"/>
  <c r="F1341" i="1"/>
  <c r="L1340" i="1"/>
  <c r="K1340" i="1"/>
  <c r="J1340" i="1"/>
  <c r="F2736" i="1"/>
  <c r="L2735" i="1"/>
  <c r="K2735" i="1"/>
  <c r="J2735" i="1"/>
  <c r="L1159" i="1"/>
  <c r="K1159" i="1"/>
  <c r="J1159" i="1"/>
  <c r="F2636" i="1"/>
  <c r="L2635" i="1"/>
  <c r="K2635" i="1"/>
  <c r="J2635" i="1"/>
  <c r="F2578" i="1"/>
  <c r="L2577" i="1"/>
  <c r="K2577" i="1"/>
  <c r="J2577" i="1"/>
  <c r="F2283" i="1"/>
  <c r="L2282" i="1"/>
  <c r="K2282" i="1"/>
  <c r="J2282" i="1"/>
  <c r="L1534" i="1"/>
  <c r="K1534" i="1"/>
  <c r="J1534" i="1"/>
  <c r="F1535" i="1"/>
  <c r="F1822" i="1"/>
  <c r="L1821" i="1"/>
  <c r="K1821" i="1"/>
  <c r="J1821" i="1"/>
  <c r="F159" i="1"/>
  <c r="L158" i="1"/>
  <c r="K158" i="1"/>
  <c r="J158" i="1"/>
  <c r="L716" i="1"/>
  <c r="K716" i="1"/>
  <c r="J716" i="1"/>
  <c r="F717" i="1"/>
  <c r="L463" i="1"/>
  <c r="K463" i="1"/>
  <c r="J463" i="1"/>
  <c r="F464" i="1"/>
  <c r="F1365" i="1"/>
  <c r="L1364" i="1"/>
  <c r="K1364" i="1"/>
  <c r="J1364" i="1"/>
  <c r="F250" i="1"/>
  <c r="L249" i="1"/>
  <c r="K249" i="1"/>
  <c r="J249" i="1"/>
  <c r="F2233" i="1"/>
  <c r="L2232" i="1"/>
  <c r="K2232" i="1"/>
  <c r="J2232" i="1"/>
  <c r="F1122" i="1"/>
  <c r="L1121" i="1"/>
  <c r="K1121" i="1"/>
  <c r="J1121" i="1"/>
  <c r="F639" i="1"/>
  <c r="L638" i="1"/>
  <c r="K638" i="1"/>
  <c r="J638" i="1"/>
  <c r="F409" i="1"/>
  <c r="L408" i="1"/>
  <c r="K408" i="1"/>
  <c r="J408" i="1"/>
  <c r="F2068" i="1"/>
  <c r="L2067" i="1"/>
  <c r="K2067" i="1"/>
  <c r="J2067" i="1"/>
  <c r="F857" i="1"/>
  <c r="L856" i="1"/>
  <c r="K856" i="1"/>
  <c r="J856" i="1"/>
  <c r="F997" i="1"/>
  <c r="L996" i="1"/>
  <c r="K996" i="1"/>
  <c r="J996" i="1"/>
  <c r="L2781" i="1"/>
  <c r="F2782" i="1"/>
  <c r="K2781" i="1"/>
  <c r="J2781" i="1"/>
  <c r="L561" i="1"/>
  <c r="K561" i="1"/>
  <c r="J561" i="1"/>
  <c r="F562" i="1"/>
  <c r="F1218" i="1"/>
  <c r="L1217" i="1"/>
  <c r="K1217" i="1"/>
  <c r="J1217" i="1"/>
  <c r="F2913" i="1"/>
  <c r="K2912" i="1"/>
  <c r="L2912" i="1"/>
  <c r="J2912" i="1"/>
  <c r="F333" i="1"/>
  <c r="L332" i="1"/>
  <c r="K332" i="1"/>
  <c r="J332" i="1"/>
  <c r="L112" i="1"/>
  <c r="K112" i="1"/>
  <c r="J112" i="1"/>
  <c r="L1864" i="1"/>
  <c r="K1864" i="1"/>
  <c r="J1864" i="1"/>
  <c r="F1865" i="1"/>
  <c r="F2170" i="1"/>
  <c r="L2169" i="1"/>
  <c r="K2169" i="1"/>
  <c r="J2169" i="1"/>
  <c r="F1687" i="1"/>
  <c r="L1686" i="1"/>
  <c r="K1686" i="1"/>
  <c r="J1686" i="1"/>
  <c r="F674" i="1"/>
  <c r="L673" i="1"/>
  <c r="K673" i="1"/>
  <c r="J673" i="1"/>
  <c r="F1617" i="1"/>
  <c r="L1616" i="1"/>
  <c r="K1616" i="1"/>
  <c r="J1616" i="1"/>
  <c r="F2758" i="1"/>
  <c r="L2757" i="1"/>
  <c r="K2757" i="1"/>
  <c r="J2757" i="1"/>
  <c r="F1572" i="1"/>
  <c r="L1571" i="1"/>
  <c r="K1571" i="1"/>
  <c r="J1571" i="1"/>
  <c r="F1783" i="1"/>
  <c r="L1782" i="1"/>
  <c r="K1782" i="1"/>
  <c r="J1782" i="1"/>
  <c r="F805" i="1"/>
  <c r="L804" i="1"/>
  <c r="K804" i="1"/>
  <c r="J804" i="1"/>
  <c r="F1017" i="1"/>
  <c r="L1016" i="1"/>
  <c r="K1016" i="1"/>
  <c r="J1016" i="1"/>
  <c r="F1308" i="1"/>
  <c r="L1307" i="1"/>
  <c r="K1307" i="1"/>
  <c r="J1307" i="1"/>
  <c r="L974" i="1"/>
  <c r="K974" i="1"/>
  <c r="J974" i="1"/>
  <c r="F2660" i="1"/>
  <c r="L2659" i="1"/>
  <c r="K2659" i="1"/>
  <c r="J2659" i="1"/>
  <c r="F2247" i="1"/>
  <c r="L2246" i="1"/>
  <c r="K2246" i="1"/>
  <c r="J2246" i="1"/>
  <c r="F1449" i="1"/>
  <c r="L1448" i="1"/>
  <c r="K1448" i="1"/>
  <c r="J1448" i="1"/>
  <c r="L1924" i="1" l="1"/>
  <c r="K1924" i="1"/>
  <c r="J1924" i="1"/>
  <c r="F1925" i="1"/>
  <c r="F444" i="1"/>
  <c r="L443" i="1"/>
  <c r="K443" i="1"/>
  <c r="J443" i="1"/>
  <c r="F1659" i="1"/>
  <c r="L1658" i="1"/>
  <c r="K1658" i="1"/>
  <c r="J1658" i="1"/>
  <c r="F136" i="1"/>
  <c r="L135" i="1"/>
  <c r="K135" i="1"/>
  <c r="J135" i="1"/>
  <c r="F2737" i="1"/>
  <c r="L2736" i="1"/>
  <c r="K2736" i="1"/>
  <c r="J2736" i="1"/>
  <c r="L1401" i="1"/>
  <c r="K1401" i="1"/>
  <c r="J1401" i="1"/>
  <c r="F1402" i="1"/>
  <c r="F654" i="1"/>
  <c r="L653" i="1"/>
  <c r="K653" i="1"/>
  <c r="J653" i="1"/>
  <c r="L2104" i="1"/>
  <c r="K2104" i="1"/>
  <c r="J2104" i="1"/>
  <c r="F2105" i="1"/>
  <c r="F1219" i="1"/>
  <c r="L1218" i="1"/>
  <c r="K1218" i="1"/>
  <c r="J1218" i="1"/>
  <c r="F998" i="1"/>
  <c r="L997" i="1"/>
  <c r="K997" i="1"/>
  <c r="J997" i="1"/>
  <c r="F410" i="1"/>
  <c r="L409" i="1"/>
  <c r="K409" i="1"/>
  <c r="J409" i="1"/>
  <c r="L2233" i="1"/>
  <c r="K2233" i="1"/>
  <c r="J2233" i="1"/>
  <c r="F1823" i="1"/>
  <c r="L1822" i="1"/>
  <c r="K1822" i="1"/>
  <c r="J1822" i="1"/>
  <c r="F2579" i="1"/>
  <c r="L2578" i="1"/>
  <c r="K2578" i="1"/>
  <c r="J2578" i="1"/>
  <c r="F1018" i="1"/>
  <c r="L1017" i="1"/>
  <c r="K1017" i="1"/>
  <c r="J1017" i="1"/>
  <c r="L739" i="1"/>
  <c r="K739" i="1"/>
  <c r="J739" i="1"/>
  <c r="F740" i="1"/>
  <c r="F806" i="1"/>
  <c r="L805" i="1"/>
  <c r="K805" i="1"/>
  <c r="J805" i="1"/>
  <c r="F2759" i="1"/>
  <c r="L2758" i="1"/>
  <c r="K2758" i="1"/>
  <c r="J2758" i="1"/>
  <c r="F1688" i="1"/>
  <c r="L1687" i="1"/>
  <c r="K1687" i="1"/>
  <c r="J1687" i="1"/>
  <c r="L562" i="1"/>
  <c r="K562" i="1"/>
  <c r="J562" i="1"/>
  <c r="F563" i="1"/>
  <c r="L717" i="1"/>
  <c r="K717" i="1"/>
  <c r="J717" i="1"/>
  <c r="F1536" i="1"/>
  <c r="L1535" i="1"/>
  <c r="K1535" i="1"/>
  <c r="J1535" i="1"/>
  <c r="F2661" i="1"/>
  <c r="K2660" i="1"/>
  <c r="L2660" i="1"/>
  <c r="J2660" i="1"/>
  <c r="F2530" i="1"/>
  <c r="L2529" i="1"/>
  <c r="K2529" i="1"/>
  <c r="J2529" i="1"/>
  <c r="F2850" i="1"/>
  <c r="L2849" i="1"/>
  <c r="K2849" i="1"/>
  <c r="J2849" i="1"/>
  <c r="F1463" i="1"/>
  <c r="L1462" i="1"/>
  <c r="K1462" i="1"/>
  <c r="J1462" i="1"/>
  <c r="F1174" i="1"/>
  <c r="L1173" i="1"/>
  <c r="K1173" i="1"/>
  <c r="J1173" i="1"/>
  <c r="F2708" i="1"/>
  <c r="L2707" i="1"/>
  <c r="K2707" i="1"/>
  <c r="J2707" i="1"/>
  <c r="F74" i="1"/>
  <c r="L73" i="1"/>
  <c r="K73" i="1"/>
  <c r="J73" i="1"/>
  <c r="F1502" i="1"/>
  <c r="L1501" i="1"/>
  <c r="K1501" i="1"/>
  <c r="J1501" i="1"/>
  <c r="F1573" i="1"/>
  <c r="L1572" i="1"/>
  <c r="K1572" i="1"/>
  <c r="J1572" i="1"/>
  <c r="L1449" i="1"/>
  <c r="K1449" i="1"/>
  <c r="J1449" i="1"/>
  <c r="L1281" i="1"/>
  <c r="K1281" i="1"/>
  <c r="J1281" i="1"/>
  <c r="F1282" i="1"/>
  <c r="F2783" i="1"/>
  <c r="L2782" i="1"/>
  <c r="K2782" i="1"/>
  <c r="J2782" i="1"/>
  <c r="F675" i="1"/>
  <c r="L674" i="1"/>
  <c r="K674" i="1"/>
  <c r="J674" i="1"/>
  <c r="L1341" i="1"/>
  <c r="K1341" i="1"/>
  <c r="J1341" i="1"/>
  <c r="F334" i="1"/>
  <c r="L333" i="1"/>
  <c r="K333" i="1"/>
  <c r="J333" i="1"/>
  <c r="F858" i="1"/>
  <c r="L857" i="1"/>
  <c r="K857" i="1"/>
  <c r="J857" i="1"/>
  <c r="L639" i="1"/>
  <c r="K639" i="1"/>
  <c r="J639" i="1"/>
  <c r="F251" i="1"/>
  <c r="L250" i="1"/>
  <c r="K250" i="1"/>
  <c r="J250" i="1"/>
  <c r="L2636" i="1"/>
  <c r="K2636" i="1"/>
  <c r="J2636" i="1"/>
  <c r="L1308" i="1"/>
  <c r="K1308" i="1"/>
  <c r="J1308" i="1"/>
  <c r="F2171" i="1"/>
  <c r="L2170" i="1"/>
  <c r="K2170" i="1"/>
  <c r="J2170" i="1"/>
  <c r="F1784" i="1"/>
  <c r="L1783" i="1"/>
  <c r="K1783" i="1"/>
  <c r="J1783" i="1"/>
  <c r="F1618" i="1"/>
  <c r="L1617" i="1"/>
  <c r="K1617" i="1"/>
  <c r="J1617" i="1"/>
  <c r="F2248" i="1"/>
  <c r="L2247" i="1"/>
  <c r="K2247" i="1"/>
  <c r="J2247" i="1"/>
  <c r="L1865" i="1"/>
  <c r="K1865" i="1"/>
  <c r="J1865" i="1"/>
  <c r="F1866" i="1"/>
  <c r="F2210" i="1"/>
  <c r="L2209" i="1"/>
  <c r="K2209" i="1"/>
  <c r="J2209" i="1"/>
  <c r="F1057" i="1"/>
  <c r="L1056" i="1"/>
  <c r="K1056" i="1"/>
  <c r="J1056" i="1"/>
  <c r="F2392" i="1"/>
  <c r="L2391" i="1"/>
  <c r="K2391" i="1"/>
  <c r="J2391" i="1"/>
  <c r="F2954" i="1"/>
  <c r="L2953" i="1"/>
  <c r="K2953" i="1"/>
  <c r="J2953" i="1"/>
  <c r="F1964" i="1"/>
  <c r="L1963" i="1"/>
  <c r="K1963" i="1"/>
  <c r="J1963" i="1"/>
  <c r="L595" i="1"/>
  <c r="K595" i="1"/>
  <c r="J595" i="1"/>
  <c r="F596" i="1"/>
  <c r="F2470" i="1"/>
  <c r="L2469" i="1"/>
  <c r="K2469" i="1"/>
  <c r="J2469" i="1"/>
  <c r="F2914" i="1"/>
  <c r="L2913" i="1"/>
  <c r="K2913" i="1"/>
  <c r="J2913" i="1"/>
  <c r="L2068" i="1"/>
  <c r="K2068" i="1"/>
  <c r="J2068" i="1"/>
  <c r="F2069" i="1"/>
  <c r="F1123" i="1"/>
  <c r="L1122" i="1"/>
  <c r="K1122" i="1"/>
  <c r="J1122" i="1"/>
  <c r="F1366" i="1"/>
  <c r="L1365" i="1"/>
  <c r="K1365" i="1"/>
  <c r="J1365" i="1"/>
  <c r="F160" i="1"/>
  <c r="L159" i="1"/>
  <c r="K159" i="1"/>
  <c r="J159" i="1"/>
  <c r="F2284" i="1"/>
  <c r="L2283" i="1"/>
  <c r="K2283" i="1"/>
  <c r="J2283" i="1"/>
  <c r="F2341" i="1"/>
  <c r="L2340" i="1"/>
  <c r="K2340" i="1"/>
  <c r="J2340" i="1"/>
  <c r="F465" i="1"/>
  <c r="L464" i="1"/>
  <c r="K464" i="1"/>
  <c r="J464" i="1"/>
  <c r="L2069" i="1" l="1"/>
  <c r="K2069" i="1"/>
  <c r="J2069" i="1"/>
  <c r="F2070" i="1"/>
  <c r="L596" i="1"/>
  <c r="K596" i="1"/>
  <c r="J596" i="1"/>
  <c r="F597" i="1"/>
  <c r="F1867" i="1"/>
  <c r="L1866" i="1"/>
  <c r="K1866" i="1"/>
  <c r="J1866" i="1"/>
  <c r="F655" i="1"/>
  <c r="L654" i="1"/>
  <c r="K654" i="1"/>
  <c r="J654" i="1"/>
  <c r="F137" i="1"/>
  <c r="L136" i="1"/>
  <c r="K136" i="1"/>
  <c r="J136" i="1"/>
  <c r="F1689" i="1"/>
  <c r="L1688" i="1"/>
  <c r="K1688" i="1"/>
  <c r="J1688" i="1"/>
  <c r="F1824" i="1"/>
  <c r="L1823" i="1"/>
  <c r="K1823" i="1"/>
  <c r="J1823" i="1"/>
  <c r="L1402" i="1"/>
  <c r="K1402" i="1"/>
  <c r="J1402" i="1"/>
  <c r="F1403" i="1"/>
  <c r="F1619" i="1"/>
  <c r="L1618" i="1"/>
  <c r="K1618" i="1"/>
  <c r="J1618" i="1"/>
  <c r="F1574" i="1"/>
  <c r="L1573" i="1"/>
  <c r="K1573" i="1"/>
  <c r="J1573" i="1"/>
  <c r="F161" i="1"/>
  <c r="L160" i="1"/>
  <c r="K160" i="1"/>
  <c r="J160" i="1"/>
  <c r="F1785" i="1"/>
  <c r="L1784" i="1"/>
  <c r="K1784" i="1"/>
  <c r="J1784" i="1"/>
  <c r="F2784" i="1"/>
  <c r="L2783" i="1"/>
  <c r="K2783" i="1"/>
  <c r="J2783" i="1"/>
  <c r="L1123" i="1"/>
  <c r="K1123" i="1"/>
  <c r="J1123" i="1"/>
  <c r="F1124" i="1"/>
  <c r="F2709" i="1"/>
  <c r="L2708" i="1"/>
  <c r="K2708" i="1"/>
  <c r="J2708" i="1"/>
  <c r="F2393" i="1"/>
  <c r="L2392" i="1"/>
  <c r="K2392" i="1"/>
  <c r="J2392" i="1"/>
  <c r="F335" i="1"/>
  <c r="L334" i="1"/>
  <c r="K334" i="1"/>
  <c r="J334" i="1"/>
  <c r="L1282" i="1"/>
  <c r="K1282" i="1"/>
  <c r="F1283" i="1"/>
  <c r="J1282" i="1"/>
  <c r="L1219" i="1"/>
  <c r="K1219" i="1"/>
  <c r="J1219" i="1"/>
  <c r="F1220" i="1"/>
  <c r="F1660" i="1"/>
  <c r="L1659" i="1"/>
  <c r="K1659" i="1"/>
  <c r="J1659" i="1"/>
  <c r="F2471" i="1"/>
  <c r="L2470" i="1"/>
  <c r="K2470" i="1"/>
  <c r="J2470" i="1"/>
  <c r="F2851" i="1"/>
  <c r="L2850" i="1"/>
  <c r="K2850" i="1"/>
  <c r="J2850" i="1"/>
  <c r="F2106" i="1"/>
  <c r="L2105" i="1"/>
  <c r="K2105" i="1"/>
  <c r="J2105" i="1"/>
  <c r="F2285" i="1"/>
  <c r="L2284" i="1"/>
  <c r="K2284" i="1"/>
  <c r="J2284" i="1"/>
  <c r="F2211" i="1"/>
  <c r="L2210" i="1"/>
  <c r="K2210" i="1"/>
  <c r="J2210" i="1"/>
  <c r="F676" i="1"/>
  <c r="L675" i="1"/>
  <c r="K675" i="1"/>
  <c r="J675" i="1"/>
  <c r="F466" i="1"/>
  <c r="L465" i="1"/>
  <c r="K465" i="1"/>
  <c r="J465" i="1"/>
  <c r="F1019" i="1"/>
  <c r="L1018" i="1"/>
  <c r="K1018" i="1"/>
  <c r="J1018" i="1"/>
  <c r="F1503" i="1"/>
  <c r="L1502" i="1"/>
  <c r="K1502" i="1"/>
  <c r="J1502" i="1"/>
  <c r="F1175" i="1"/>
  <c r="L1174" i="1"/>
  <c r="K1174" i="1"/>
  <c r="J1174" i="1"/>
  <c r="F2531" i="1"/>
  <c r="L2530" i="1"/>
  <c r="K2530" i="1"/>
  <c r="J2530" i="1"/>
  <c r="F564" i="1"/>
  <c r="L563" i="1"/>
  <c r="K563" i="1"/>
  <c r="J563" i="1"/>
  <c r="F1537" i="1"/>
  <c r="L1536" i="1"/>
  <c r="K1536" i="1"/>
  <c r="J1536" i="1"/>
  <c r="F252" i="1"/>
  <c r="L251" i="1"/>
  <c r="K251" i="1"/>
  <c r="J251" i="1"/>
  <c r="F2760" i="1"/>
  <c r="L2759" i="1"/>
  <c r="K2759" i="1"/>
  <c r="J2759" i="1"/>
  <c r="F2342" i="1"/>
  <c r="L2341" i="1"/>
  <c r="K2341" i="1"/>
  <c r="J2341" i="1"/>
  <c r="F1367" i="1"/>
  <c r="L1366" i="1"/>
  <c r="K1366" i="1"/>
  <c r="J1366" i="1"/>
  <c r="F2915" i="1"/>
  <c r="L2914" i="1"/>
  <c r="K2914" i="1"/>
  <c r="J2914" i="1"/>
  <c r="F1965" i="1"/>
  <c r="L1964" i="1"/>
  <c r="K1964" i="1"/>
  <c r="J1964" i="1"/>
  <c r="F1058" i="1"/>
  <c r="L1057" i="1"/>
  <c r="K1057" i="1"/>
  <c r="J1057" i="1"/>
  <c r="F2249" i="1"/>
  <c r="L2248" i="1"/>
  <c r="K2248" i="1"/>
  <c r="J2248" i="1"/>
  <c r="F2172" i="1"/>
  <c r="L2171" i="1"/>
  <c r="K2171" i="1"/>
  <c r="J2171" i="1"/>
  <c r="F411" i="1"/>
  <c r="L410" i="1"/>
  <c r="K410" i="1"/>
  <c r="J410" i="1"/>
  <c r="F2738" i="1"/>
  <c r="L2737" i="1"/>
  <c r="K2737" i="1"/>
  <c r="J2737" i="1"/>
  <c r="F445" i="1"/>
  <c r="L444" i="1"/>
  <c r="K444" i="1"/>
  <c r="J444" i="1"/>
  <c r="F807" i="1"/>
  <c r="L806" i="1"/>
  <c r="K806" i="1"/>
  <c r="J806" i="1"/>
  <c r="F2580" i="1"/>
  <c r="L2579" i="1"/>
  <c r="K2579" i="1"/>
  <c r="J2579" i="1"/>
  <c r="F1926" i="1"/>
  <c r="L1925" i="1"/>
  <c r="K1925" i="1"/>
  <c r="J1925" i="1"/>
  <c r="F75" i="1"/>
  <c r="L74" i="1"/>
  <c r="K74" i="1"/>
  <c r="J74" i="1"/>
  <c r="F1464" i="1"/>
  <c r="L1463" i="1"/>
  <c r="K1463" i="1"/>
  <c r="J1463" i="1"/>
  <c r="F2662" i="1"/>
  <c r="L2661" i="1"/>
  <c r="K2661" i="1"/>
  <c r="J2661" i="1"/>
  <c r="F741" i="1"/>
  <c r="K740" i="1"/>
  <c r="L740" i="1"/>
  <c r="J740" i="1"/>
  <c r="F2955" i="1"/>
  <c r="L2954" i="1"/>
  <c r="K2954" i="1"/>
  <c r="J2954" i="1"/>
  <c r="F859" i="1"/>
  <c r="L858" i="1"/>
  <c r="K858" i="1"/>
  <c r="J858" i="1"/>
  <c r="F999" i="1"/>
  <c r="L998" i="1"/>
  <c r="K998" i="1"/>
  <c r="J998" i="1"/>
  <c r="F1000" i="1" l="1"/>
  <c r="L999" i="1"/>
  <c r="K999" i="1"/>
  <c r="J999" i="1"/>
  <c r="F76" i="1"/>
  <c r="L75" i="1"/>
  <c r="J75" i="1"/>
  <c r="K75" i="1"/>
  <c r="F412" i="1"/>
  <c r="L411" i="1"/>
  <c r="K411" i="1"/>
  <c r="J411" i="1"/>
  <c r="L1367" i="1"/>
  <c r="K1367" i="1"/>
  <c r="J1367" i="1"/>
  <c r="F2394" i="1"/>
  <c r="L2393" i="1"/>
  <c r="K2393" i="1"/>
  <c r="J2393" i="1"/>
  <c r="F2785" i="1"/>
  <c r="L2784" i="1"/>
  <c r="K2784" i="1"/>
  <c r="J2784" i="1"/>
  <c r="F1825" i="1"/>
  <c r="L1824" i="1"/>
  <c r="K1824" i="1"/>
  <c r="J1824" i="1"/>
  <c r="L655" i="1"/>
  <c r="K655" i="1"/>
  <c r="J655" i="1"/>
  <c r="F656" i="1"/>
  <c r="L859" i="1"/>
  <c r="K859" i="1"/>
  <c r="J859" i="1"/>
  <c r="F860" i="1"/>
  <c r="F2663" i="1"/>
  <c r="L2662" i="1"/>
  <c r="K2662" i="1"/>
  <c r="J2662" i="1"/>
  <c r="F1927" i="1"/>
  <c r="L1926" i="1"/>
  <c r="K1926" i="1"/>
  <c r="J1926" i="1"/>
  <c r="F446" i="1"/>
  <c r="L445" i="1"/>
  <c r="K445" i="1"/>
  <c r="J445" i="1"/>
  <c r="F2173" i="1"/>
  <c r="L2172" i="1"/>
  <c r="K2172" i="1"/>
  <c r="J2172" i="1"/>
  <c r="F1966" i="1"/>
  <c r="L1965" i="1"/>
  <c r="K1965" i="1"/>
  <c r="J1965" i="1"/>
  <c r="F2343" i="1"/>
  <c r="L2342" i="1"/>
  <c r="K2342" i="1"/>
  <c r="J2342" i="1"/>
  <c r="F1538" i="1"/>
  <c r="L1537" i="1"/>
  <c r="K1537" i="1"/>
  <c r="J1537" i="1"/>
  <c r="F1176" i="1"/>
  <c r="L1175" i="1"/>
  <c r="K1175" i="1"/>
  <c r="J1175" i="1"/>
  <c r="F467" i="1"/>
  <c r="L466" i="1"/>
  <c r="K466" i="1"/>
  <c r="J466" i="1"/>
  <c r="F2286" i="1"/>
  <c r="L2285" i="1"/>
  <c r="K2285" i="1"/>
  <c r="J2285" i="1"/>
  <c r="F2472" i="1"/>
  <c r="L2471" i="1"/>
  <c r="K2471" i="1"/>
  <c r="J2471" i="1"/>
  <c r="F2710" i="1"/>
  <c r="L2709" i="1"/>
  <c r="K2709" i="1"/>
  <c r="J2709" i="1"/>
  <c r="F1786" i="1"/>
  <c r="L1785" i="1"/>
  <c r="K1785" i="1"/>
  <c r="J1785" i="1"/>
  <c r="F1620" i="1"/>
  <c r="L1619" i="1"/>
  <c r="K1619" i="1"/>
  <c r="J1619" i="1"/>
  <c r="F1690" i="1"/>
  <c r="L1689" i="1"/>
  <c r="K1689" i="1"/>
  <c r="J1689" i="1"/>
  <c r="F1868" i="1"/>
  <c r="L1867" i="1"/>
  <c r="K1867" i="1"/>
  <c r="J1867" i="1"/>
  <c r="L1124" i="1"/>
  <c r="K1124" i="1"/>
  <c r="J1124" i="1"/>
  <c r="F1125" i="1"/>
  <c r="F1404" i="1"/>
  <c r="L1403" i="1"/>
  <c r="K1403" i="1"/>
  <c r="J1403" i="1"/>
  <c r="L597" i="1"/>
  <c r="K597" i="1"/>
  <c r="J597" i="1"/>
  <c r="F598" i="1"/>
  <c r="F1284" i="1"/>
  <c r="L1283" i="1"/>
  <c r="K1283" i="1"/>
  <c r="J1283" i="1"/>
  <c r="F2739" i="1"/>
  <c r="L2738" i="1"/>
  <c r="K2738" i="1"/>
  <c r="J2738" i="1"/>
  <c r="F2956" i="1"/>
  <c r="L2955" i="1"/>
  <c r="K2955" i="1"/>
  <c r="J2955" i="1"/>
  <c r="F1465" i="1"/>
  <c r="L1464" i="1"/>
  <c r="K1464" i="1"/>
  <c r="J1464" i="1"/>
  <c r="F2581" i="1"/>
  <c r="L2580" i="1"/>
  <c r="K2580" i="1"/>
  <c r="J2580" i="1"/>
  <c r="F2250" i="1"/>
  <c r="L2249" i="1"/>
  <c r="K2249" i="1"/>
  <c r="J2249" i="1"/>
  <c r="F2916" i="1"/>
  <c r="L2915" i="1"/>
  <c r="K2915" i="1"/>
  <c r="J2915" i="1"/>
  <c r="F2761" i="1"/>
  <c r="L2760" i="1"/>
  <c r="K2760" i="1"/>
  <c r="J2760" i="1"/>
  <c r="F565" i="1"/>
  <c r="L564" i="1"/>
  <c r="K564" i="1"/>
  <c r="J564" i="1"/>
  <c r="F1504" i="1"/>
  <c r="L1503" i="1"/>
  <c r="K1503" i="1"/>
  <c r="J1503" i="1"/>
  <c r="F677" i="1"/>
  <c r="L676" i="1"/>
  <c r="K676" i="1"/>
  <c r="J676" i="1"/>
  <c r="F2107" i="1"/>
  <c r="L2106" i="1"/>
  <c r="K2106" i="1"/>
  <c r="J2106" i="1"/>
  <c r="F1661" i="1"/>
  <c r="L1660" i="1"/>
  <c r="K1660" i="1"/>
  <c r="J1660" i="1"/>
  <c r="F336" i="1"/>
  <c r="L335" i="1"/>
  <c r="K335" i="1"/>
  <c r="J335" i="1"/>
  <c r="F162" i="1"/>
  <c r="L161" i="1"/>
  <c r="K161" i="1"/>
  <c r="J161" i="1"/>
  <c r="L137" i="1"/>
  <c r="K137" i="1"/>
  <c r="J137" i="1"/>
  <c r="L1220" i="1"/>
  <c r="K1220" i="1"/>
  <c r="J1220" i="1"/>
  <c r="F1221" i="1"/>
  <c r="F2071" i="1"/>
  <c r="L2070" i="1"/>
  <c r="K2070" i="1"/>
  <c r="J2070" i="1"/>
  <c r="F742" i="1"/>
  <c r="L741" i="1"/>
  <c r="K741" i="1"/>
  <c r="J741" i="1"/>
  <c r="F808" i="1"/>
  <c r="L807" i="1"/>
  <c r="K807" i="1"/>
  <c r="J807" i="1"/>
  <c r="F1059" i="1"/>
  <c r="L1058" i="1"/>
  <c r="K1058" i="1"/>
  <c r="J1058" i="1"/>
  <c r="F253" i="1"/>
  <c r="L252" i="1"/>
  <c r="K252" i="1"/>
  <c r="J252" i="1"/>
  <c r="F2532" i="1"/>
  <c r="L2531" i="1"/>
  <c r="K2531" i="1"/>
  <c r="J2531" i="1"/>
  <c r="F1020" i="1"/>
  <c r="L1019" i="1"/>
  <c r="K1019" i="1"/>
  <c r="J1019" i="1"/>
  <c r="F2212" i="1"/>
  <c r="L2211" i="1"/>
  <c r="K2211" i="1"/>
  <c r="J2211" i="1"/>
  <c r="F2852" i="1"/>
  <c r="L2851" i="1"/>
  <c r="K2851" i="1"/>
  <c r="J2851" i="1"/>
  <c r="F1575" i="1"/>
  <c r="L1574" i="1"/>
  <c r="K1574" i="1"/>
  <c r="J1574" i="1"/>
  <c r="F2213" i="1" l="1"/>
  <c r="L2212" i="1"/>
  <c r="K2212" i="1"/>
  <c r="J2212" i="1"/>
  <c r="F1001" i="1"/>
  <c r="L1000" i="1"/>
  <c r="K1000" i="1"/>
  <c r="J1000" i="1"/>
  <c r="F163" i="1"/>
  <c r="L162" i="1"/>
  <c r="K162" i="1"/>
  <c r="J162" i="1"/>
  <c r="F2108" i="1"/>
  <c r="L2107" i="1"/>
  <c r="K2107" i="1"/>
  <c r="J2107" i="1"/>
  <c r="F566" i="1"/>
  <c r="L565" i="1"/>
  <c r="K565" i="1"/>
  <c r="J565" i="1"/>
  <c r="F2251" i="1"/>
  <c r="L2250" i="1"/>
  <c r="K2250" i="1"/>
  <c r="J2250" i="1"/>
  <c r="L2956" i="1"/>
  <c r="K2956" i="1"/>
  <c r="J2956" i="1"/>
  <c r="F1869" i="1"/>
  <c r="L1868" i="1"/>
  <c r="K1868" i="1"/>
  <c r="J1868" i="1"/>
  <c r="F1787" i="1"/>
  <c r="L1786" i="1"/>
  <c r="K1786" i="1"/>
  <c r="J1786" i="1"/>
  <c r="F2287" i="1"/>
  <c r="L2286" i="1"/>
  <c r="K2286" i="1"/>
  <c r="J2286" i="1"/>
  <c r="F1539" i="1"/>
  <c r="L1538" i="1"/>
  <c r="K1538" i="1"/>
  <c r="J1538" i="1"/>
  <c r="F2174" i="1"/>
  <c r="L2173" i="1"/>
  <c r="K2173" i="1"/>
  <c r="J2173" i="1"/>
  <c r="F2664" i="1"/>
  <c r="L2663" i="1"/>
  <c r="K2663" i="1"/>
  <c r="J2663" i="1"/>
  <c r="F1826" i="1"/>
  <c r="L1825" i="1"/>
  <c r="K1825" i="1"/>
  <c r="J1825" i="1"/>
  <c r="F1576" i="1"/>
  <c r="L1575" i="1"/>
  <c r="K1575" i="1"/>
  <c r="J1575" i="1"/>
  <c r="F1021" i="1"/>
  <c r="L1020" i="1"/>
  <c r="K1020" i="1"/>
  <c r="J1020" i="1"/>
  <c r="F1060" i="1"/>
  <c r="L1059" i="1"/>
  <c r="K1059" i="1"/>
  <c r="J1059" i="1"/>
  <c r="F2072" i="1"/>
  <c r="L2071" i="1"/>
  <c r="K2071" i="1"/>
  <c r="J2071" i="1"/>
  <c r="L860" i="1"/>
  <c r="K860" i="1"/>
  <c r="J860" i="1"/>
  <c r="F861" i="1"/>
  <c r="L1221" i="1"/>
  <c r="K1221" i="1"/>
  <c r="J1221" i="1"/>
  <c r="F1222" i="1"/>
  <c r="F413" i="1"/>
  <c r="L412" i="1"/>
  <c r="K412" i="1"/>
  <c r="J412" i="1"/>
  <c r="F337" i="1"/>
  <c r="L336" i="1"/>
  <c r="K336" i="1"/>
  <c r="J336" i="1"/>
  <c r="F678" i="1"/>
  <c r="L677" i="1"/>
  <c r="K677" i="1"/>
  <c r="J677" i="1"/>
  <c r="F2762" i="1"/>
  <c r="L2761" i="1"/>
  <c r="K2761" i="1"/>
  <c r="J2761" i="1"/>
  <c r="F2582" i="1"/>
  <c r="L2581" i="1"/>
  <c r="K2581" i="1"/>
  <c r="J2581" i="1"/>
  <c r="F2740" i="1"/>
  <c r="L2739" i="1"/>
  <c r="K2739" i="1"/>
  <c r="J2739" i="1"/>
  <c r="F1405" i="1"/>
  <c r="L1404" i="1"/>
  <c r="K1404" i="1"/>
  <c r="J1404" i="1"/>
  <c r="F1691" i="1"/>
  <c r="L1690" i="1"/>
  <c r="K1690" i="1"/>
  <c r="J1690" i="1"/>
  <c r="F2711" i="1"/>
  <c r="L2710" i="1"/>
  <c r="K2710" i="1"/>
  <c r="J2710" i="1"/>
  <c r="F468" i="1"/>
  <c r="L467" i="1"/>
  <c r="K467" i="1"/>
  <c r="J467" i="1"/>
  <c r="F2344" i="1"/>
  <c r="L2343" i="1"/>
  <c r="K2343" i="1"/>
  <c r="J2343" i="1"/>
  <c r="F447" i="1"/>
  <c r="L446" i="1"/>
  <c r="K446" i="1"/>
  <c r="J446" i="1"/>
  <c r="F2786" i="1"/>
  <c r="L2785" i="1"/>
  <c r="K2785" i="1"/>
  <c r="J2785" i="1"/>
  <c r="F1126" i="1"/>
  <c r="L1125" i="1"/>
  <c r="K1125" i="1"/>
  <c r="J1125" i="1"/>
  <c r="L656" i="1"/>
  <c r="K656" i="1"/>
  <c r="J656" i="1"/>
  <c r="F657" i="1"/>
  <c r="F2853" i="1"/>
  <c r="K2852" i="1"/>
  <c r="L2852" i="1"/>
  <c r="J2852" i="1"/>
  <c r="F809" i="1"/>
  <c r="L808" i="1"/>
  <c r="K808" i="1"/>
  <c r="J808" i="1"/>
  <c r="F77" i="1"/>
  <c r="L76" i="1"/>
  <c r="K76" i="1"/>
  <c r="J76" i="1"/>
  <c r="F2533" i="1"/>
  <c r="L2532" i="1"/>
  <c r="K2532" i="1"/>
  <c r="J2532" i="1"/>
  <c r="F1662" i="1"/>
  <c r="L1661" i="1"/>
  <c r="K1661" i="1"/>
  <c r="J1661" i="1"/>
  <c r="F1505" i="1"/>
  <c r="L1504" i="1"/>
  <c r="K1504" i="1"/>
  <c r="J1504" i="1"/>
  <c r="F2917" i="1"/>
  <c r="L2916" i="1"/>
  <c r="K2916" i="1"/>
  <c r="J2916" i="1"/>
  <c r="F1466" i="1"/>
  <c r="L1465" i="1"/>
  <c r="K1465" i="1"/>
  <c r="J1465" i="1"/>
  <c r="F1285" i="1"/>
  <c r="L1284" i="1"/>
  <c r="K1284" i="1"/>
  <c r="J1284" i="1"/>
  <c r="F1621" i="1"/>
  <c r="L1620" i="1"/>
  <c r="K1620" i="1"/>
  <c r="J1620" i="1"/>
  <c r="F2473" i="1"/>
  <c r="L2472" i="1"/>
  <c r="K2472" i="1"/>
  <c r="J2472" i="1"/>
  <c r="F1177" i="1"/>
  <c r="L1176" i="1"/>
  <c r="K1176" i="1"/>
  <c r="J1176" i="1"/>
  <c r="F1967" i="1"/>
  <c r="L1966" i="1"/>
  <c r="K1966" i="1"/>
  <c r="J1966" i="1"/>
  <c r="F1928" i="1"/>
  <c r="L1927" i="1"/>
  <c r="K1927" i="1"/>
  <c r="J1927" i="1"/>
  <c r="F2395" i="1"/>
  <c r="L2394" i="1"/>
  <c r="K2394" i="1"/>
  <c r="J2394" i="1"/>
  <c r="L598" i="1"/>
  <c r="K598" i="1"/>
  <c r="J598" i="1"/>
  <c r="F599" i="1"/>
  <c r="F743" i="1"/>
  <c r="L742" i="1"/>
  <c r="K742" i="1"/>
  <c r="J742" i="1"/>
  <c r="F254" i="1"/>
  <c r="L253" i="1"/>
  <c r="K253" i="1"/>
  <c r="J253" i="1"/>
  <c r="F2109" i="1" l="1"/>
  <c r="L2108" i="1"/>
  <c r="K2108" i="1"/>
  <c r="J2108" i="1"/>
  <c r="F2214" i="1"/>
  <c r="L2213" i="1"/>
  <c r="K2213" i="1"/>
  <c r="J2213" i="1"/>
  <c r="F744" i="1"/>
  <c r="L743" i="1"/>
  <c r="K743" i="1"/>
  <c r="J743" i="1"/>
  <c r="F1929" i="1"/>
  <c r="L1928" i="1"/>
  <c r="K1928" i="1"/>
  <c r="J1928" i="1"/>
  <c r="F2474" i="1"/>
  <c r="L2473" i="1"/>
  <c r="K2473" i="1"/>
  <c r="J2473" i="1"/>
  <c r="F1467" i="1"/>
  <c r="L1466" i="1"/>
  <c r="K1466" i="1"/>
  <c r="J1466" i="1"/>
  <c r="F1663" i="1"/>
  <c r="L1662" i="1"/>
  <c r="K1662" i="1"/>
  <c r="J1662" i="1"/>
  <c r="F810" i="1"/>
  <c r="L809" i="1"/>
  <c r="K809" i="1"/>
  <c r="J809" i="1"/>
  <c r="F1127" i="1"/>
  <c r="L1126" i="1"/>
  <c r="K1126" i="1"/>
  <c r="J1126" i="1"/>
  <c r="L2344" i="1"/>
  <c r="K2344" i="1"/>
  <c r="J2344" i="1"/>
  <c r="F2345" i="1"/>
  <c r="F1692" i="1"/>
  <c r="L1691" i="1"/>
  <c r="K1691" i="1"/>
  <c r="J1691" i="1"/>
  <c r="F2583" i="1"/>
  <c r="L2582" i="1"/>
  <c r="K2582" i="1"/>
  <c r="J2582" i="1"/>
  <c r="F338" i="1"/>
  <c r="L337" i="1"/>
  <c r="K337" i="1"/>
  <c r="J337" i="1"/>
  <c r="F1022" i="1"/>
  <c r="L1021" i="1"/>
  <c r="K1021" i="1"/>
  <c r="J1021" i="1"/>
  <c r="L2664" i="1"/>
  <c r="K2664" i="1"/>
  <c r="J2664" i="1"/>
  <c r="F2288" i="1"/>
  <c r="L2287" i="1"/>
  <c r="K2287" i="1"/>
  <c r="J2287" i="1"/>
  <c r="F600" i="1"/>
  <c r="L599" i="1"/>
  <c r="K599" i="1"/>
  <c r="J599" i="1"/>
  <c r="F2252" i="1"/>
  <c r="L2251" i="1"/>
  <c r="K2251" i="1"/>
  <c r="J2251" i="1"/>
  <c r="F164" i="1"/>
  <c r="K163" i="1"/>
  <c r="L163" i="1"/>
  <c r="J163" i="1"/>
  <c r="F2918" i="1"/>
  <c r="L2917" i="1"/>
  <c r="K2917" i="1"/>
  <c r="J2917" i="1"/>
  <c r="F2854" i="1"/>
  <c r="L2853" i="1"/>
  <c r="K2853" i="1"/>
  <c r="J2853" i="1"/>
  <c r="F1406" i="1"/>
  <c r="L1405" i="1"/>
  <c r="K1405" i="1"/>
  <c r="J1405" i="1"/>
  <c r="F414" i="1"/>
  <c r="L413" i="1"/>
  <c r="K413" i="1"/>
  <c r="J413" i="1"/>
  <c r="F2175" i="1"/>
  <c r="L2174" i="1"/>
  <c r="K2174" i="1"/>
  <c r="J2174" i="1"/>
  <c r="F1968" i="1"/>
  <c r="L1967" i="1"/>
  <c r="K1967" i="1"/>
  <c r="J1967" i="1"/>
  <c r="F1622" i="1"/>
  <c r="L1621" i="1"/>
  <c r="K1621" i="1"/>
  <c r="J1621" i="1"/>
  <c r="F2534" i="1"/>
  <c r="L2533" i="1"/>
  <c r="K2533" i="1"/>
  <c r="J2533" i="1"/>
  <c r="F2787" i="1"/>
  <c r="L2786" i="1"/>
  <c r="J2786" i="1"/>
  <c r="K2786" i="1"/>
  <c r="F469" i="1"/>
  <c r="L468" i="1"/>
  <c r="K468" i="1"/>
  <c r="J468" i="1"/>
  <c r="F2763" i="1"/>
  <c r="L2762" i="1"/>
  <c r="K2762" i="1"/>
  <c r="J2762" i="1"/>
  <c r="F2073" i="1"/>
  <c r="L2072" i="1"/>
  <c r="K2072" i="1"/>
  <c r="J2072" i="1"/>
  <c r="F1577" i="1"/>
  <c r="L1576" i="1"/>
  <c r="K1576" i="1"/>
  <c r="J1576" i="1"/>
  <c r="F1788" i="1"/>
  <c r="L1787" i="1"/>
  <c r="K1787" i="1"/>
  <c r="J1787" i="1"/>
  <c r="L657" i="1"/>
  <c r="K657" i="1"/>
  <c r="J657" i="1"/>
  <c r="F658" i="1"/>
  <c r="F1223" i="1"/>
  <c r="L1222" i="1"/>
  <c r="K1222" i="1"/>
  <c r="J1222" i="1"/>
  <c r="F567" i="1"/>
  <c r="L566" i="1"/>
  <c r="K566" i="1"/>
  <c r="J566" i="1"/>
  <c r="F1002" i="1"/>
  <c r="L1001" i="1"/>
  <c r="K1001" i="1"/>
  <c r="J1001" i="1"/>
  <c r="F255" i="1"/>
  <c r="L254" i="1"/>
  <c r="K254" i="1"/>
  <c r="J254" i="1"/>
  <c r="F2396" i="1"/>
  <c r="L2395" i="1"/>
  <c r="K2395" i="1"/>
  <c r="J2395" i="1"/>
  <c r="F1178" i="1"/>
  <c r="L1177" i="1"/>
  <c r="K1177" i="1"/>
  <c r="J1177" i="1"/>
  <c r="F1286" i="1"/>
  <c r="L1285" i="1"/>
  <c r="K1285" i="1"/>
  <c r="J1285" i="1"/>
  <c r="F1506" i="1"/>
  <c r="L1505" i="1"/>
  <c r="K1505" i="1"/>
  <c r="J1505" i="1"/>
  <c r="F78" i="1"/>
  <c r="L77" i="1"/>
  <c r="K77" i="1"/>
  <c r="J77" i="1"/>
  <c r="F448" i="1"/>
  <c r="L447" i="1"/>
  <c r="K447" i="1"/>
  <c r="J447" i="1"/>
  <c r="F2712" i="1"/>
  <c r="L2711" i="1"/>
  <c r="K2711" i="1"/>
  <c r="J2711" i="1"/>
  <c r="F2741" i="1"/>
  <c r="L2740" i="1"/>
  <c r="K2740" i="1"/>
  <c r="J2740" i="1"/>
  <c r="F679" i="1"/>
  <c r="L678" i="1"/>
  <c r="K678" i="1"/>
  <c r="J678" i="1"/>
  <c r="F1061" i="1"/>
  <c r="L1060" i="1"/>
  <c r="K1060" i="1"/>
  <c r="J1060" i="1"/>
  <c r="F1827" i="1"/>
  <c r="L1826" i="1"/>
  <c r="K1826" i="1"/>
  <c r="J1826" i="1"/>
  <c r="F1540" i="1"/>
  <c r="L1539" i="1"/>
  <c r="K1539" i="1"/>
  <c r="J1539" i="1"/>
  <c r="F1870" i="1"/>
  <c r="L1869" i="1"/>
  <c r="K1869" i="1"/>
  <c r="J1869" i="1"/>
  <c r="F862" i="1"/>
  <c r="L861" i="1"/>
  <c r="K861" i="1"/>
  <c r="J861" i="1"/>
  <c r="F339" i="1" l="1"/>
  <c r="L338" i="1"/>
  <c r="K338" i="1"/>
  <c r="J338" i="1"/>
  <c r="F1664" i="1"/>
  <c r="L1663" i="1"/>
  <c r="K1663" i="1"/>
  <c r="J1663" i="1"/>
  <c r="F1930" i="1"/>
  <c r="L1929" i="1"/>
  <c r="K1929" i="1"/>
  <c r="J1929" i="1"/>
  <c r="F2110" i="1"/>
  <c r="L2109" i="1"/>
  <c r="K2109" i="1"/>
  <c r="J2109" i="1"/>
  <c r="F863" i="1"/>
  <c r="L862" i="1"/>
  <c r="K862" i="1"/>
  <c r="J862" i="1"/>
  <c r="F1828" i="1"/>
  <c r="L1827" i="1"/>
  <c r="K1827" i="1"/>
  <c r="J1827" i="1"/>
  <c r="F2742" i="1"/>
  <c r="L2741" i="1"/>
  <c r="K2741" i="1"/>
  <c r="J2741" i="1"/>
  <c r="F79" i="1"/>
  <c r="L78" i="1"/>
  <c r="K78" i="1"/>
  <c r="J78" i="1"/>
  <c r="F1179" i="1"/>
  <c r="L1178" i="1"/>
  <c r="K1178" i="1"/>
  <c r="J1178" i="1"/>
  <c r="F1003" i="1"/>
  <c r="L1002" i="1"/>
  <c r="K1002" i="1"/>
  <c r="J1002" i="1"/>
  <c r="F2074" i="1"/>
  <c r="L2073" i="1"/>
  <c r="K2073" i="1"/>
  <c r="J2073" i="1"/>
  <c r="F2788" i="1"/>
  <c r="L2787" i="1"/>
  <c r="K2787" i="1"/>
  <c r="J2787" i="1"/>
  <c r="F1969" i="1"/>
  <c r="L1968" i="1"/>
  <c r="K1968" i="1"/>
  <c r="J1968" i="1"/>
  <c r="F1407" i="1"/>
  <c r="L1406" i="1"/>
  <c r="K1406" i="1"/>
  <c r="J1406" i="1"/>
  <c r="F165" i="1"/>
  <c r="L164" i="1"/>
  <c r="K164" i="1"/>
  <c r="J164" i="1"/>
  <c r="F2289" i="1"/>
  <c r="L2288" i="1"/>
  <c r="K2288" i="1"/>
  <c r="J2288" i="1"/>
  <c r="F2584" i="1"/>
  <c r="L2583" i="1"/>
  <c r="K2583" i="1"/>
  <c r="J2583" i="1"/>
  <c r="L1127" i="1"/>
  <c r="K1127" i="1"/>
  <c r="J1127" i="1"/>
  <c r="L1467" i="1"/>
  <c r="K1467" i="1"/>
  <c r="J1467" i="1"/>
  <c r="F745" i="1"/>
  <c r="L744" i="1"/>
  <c r="K744" i="1"/>
  <c r="J744" i="1"/>
  <c r="F2713" i="1"/>
  <c r="L2712" i="1"/>
  <c r="K2712" i="1"/>
  <c r="J2712" i="1"/>
  <c r="L2534" i="1"/>
  <c r="K2534" i="1"/>
  <c r="J2534" i="1"/>
  <c r="F2253" i="1"/>
  <c r="L2252" i="1"/>
  <c r="K2252" i="1"/>
  <c r="J2252" i="1"/>
  <c r="F568" i="1"/>
  <c r="L567" i="1"/>
  <c r="K567" i="1"/>
  <c r="J567" i="1"/>
  <c r="F1062" i="1"/>
  <c r="L1061" i="1"/>
  <c r="K1061" i="1"/>
  <c r="J1061" i="1"/>
  <c r="F2397" i="1"/>
  <c r="L2396" i="1"/>
  <c r="K2396" i="1"/>
  <c r="J2396" i="1"/>
  <c r="F2764" i="1"/>
  <c r="L2763" i="1"/>
  <c r="K2763" i="1"/>
  <c r="J2763" i="1"/>
  <c r="F2855" i="1"/>
  <c r="L2854" i="1"/>
  <c r="K2854" i="1"/>
  <c r="J2854" i="1"/>
  <c r="F1871" i="1"/>
  <c r="L1870" i="1"/>
  <c r="K1870" i="1"/>
  <c r="J1870" i="1"/>
  <c r="F1507" i="1"/>
  <c r="L1506" i="1"/>
  <c r="K1506" i="1"/>
  <c r="J1506" i="1"/>
  <c r="F1789" i="1"/>
  <c r="L1788" i="1"/>
  <c r="K1788" i="1"/>
  <c r="J1788" i="1"/>
  <c r="F2176" i="1"/>
  <c r="L2175" i="1"/>
  <c r="K2175" i="1"/>
  <c r="J2175" i="1"/>
  <c r="F1023" i="1"/>
  <c r="L1022" i="1"/>
  <c r="K1022" i="1"/>
  <c r="J1022" i="1"/>
  <c r="F1693" i="1"/>
  <c r="L1692" i="1"/>
  <c r="K1692" i="1"/>
  <c r="J1692" i="1"/>
  <c r="F811" i="1"/>
  <c r="L810" i="1"/>
  <c r="K810" i="1"/>
  <c r="J810" i="1"/>
  <c r="F2475" i="1"/>
  <c r="L2474" i="1"/>
  <c r="K2474" i="1"/>
  <c r="J2474" i="1"/>
  <c r="F2215" i="1"/>
  <c r="L2214" i="1"/>
  <c r="K2214" i="1"/>
  <c r="J2214" i="1"/>
  <c r="F1541" i="1"/>
  <c r="L1540" i="1"/>
  <c r="K1540" i="1"/>
  <c r="J1540" i="1"/>
  <c r="F680" i="1"/>
  <c r="L679" i="1"/>
  <c r="K679" i="1"/>
  <c r="J679" i="1"/>
  <c r="F449" i="1"/>
  <c r="L448" i="1"/>
  <c r="K448" i="1"/>
  <c r="J448" i="1"/>
  <c r="L1286" i="1"/>
  <c r="K1286" i="1"/>
  <c r="J1286" i="1"/>
  <c r="F256" i="1"/>
  <c r="L255" i="1"/>
  <c r="K255" i="1"/>
  <c r="J255" i="1"/>
  <c r="F1224" i="1"/>
  <c r="L1223" i="1"/>
  <c r="K1223" i="1"/>
  <c r="J1223" i="1"/>
  <c r="F1578" i="1"/>
  <c r="L1577" i="1"/>
  <c r="K1577" i="1"/>
  <c r="J1577" i="1"/>
  <c r="F470" i="1"/>
  <c r="L469" i="1"/>
  <c r="K469" i="1"/>
  <c r="J469" i="1"/>
  <c r="F1623" i="1"/>
  <c r="L1622" i="1"/>
  <c r="K1622" i="1"/>
  <c r="J1622" i="1"/>
  <c r="F415" i="1"/>
  <c r="L414" i="1"/>
  <c r="K414" i="1"/>
  <c r="J414" i="1"/>
  <c r="F2919" i="1"/>
  <c r="L2918" i="1"/>
  <c r="K2918" i="1"/>
  <c r="J2918" i="1"/>
  <c r="F601" i="1"/>
  <c r="L600" i="1"/>
  <c r="K600" i="1"/>
  <c r="J600" i="1"/>
  <c r="F2346" i="1"/>
  <c r="L2345" i="1"/>
  <c r="K2345" i="1"/>
  <c r="J2345" i="1"/>
  <c r="F659" i="1"/>
  <c r="L658" i="1"/>
  <c r="K658" i="1"/>
  <c r="J658" i="1"/>
  <c r="F450" i="1" l="1"/>
  <c r="L449" i="1"/>
  <c r="K449" i="1"/>
  <c r="J449" i="1"/>
  <c r="F1694" i="1"/>
  <c r="L1693" i="1"/>
  <c r="K1693" i="1"/>
  <c r="J1693" i="1"/>
  <c r="F2856" i="1"/>
  <c r="L2855" i="1"/>
  <c r="K2855" i="1"/>
  <c r="J2855" i="1"/>
  <c r="F1063" i="1"/>
  <c r="L1062" i="1"/>
  <c r="K1062" i="1"/>
  <c r="J1062" i="1"/>
  <c r="F2216" i="1"/>
  <c r="L2215" i="1"/>
  <c r="K2215" i="1"/>
  <c r="J2215" i="1"/>
  <c r="F1790" i="1"/>
  <c r="L1789" i="1"/>
  <c r="K1789" i="1"/>
  <c r="J1789" i="1"/>
  <c r="F602" i="1"/>
  <c r="L601" i="1"/>
  <c r="K601" i="1"/>
  <c r="J601" i="1"/>
  <c r="F1624" i="1"/>
  <c r="L1623" i="1"/>
  <c r="K1623" i="1"/>
  <c r="J1623" i="1"/>
  <c r="F1225" i="1"/>
  <c r="L1224" i="1"/>
  <c r="K1224" i="1"/>
  <c r="J1224" i="1"/>
  <c r="F166" i="1"/>
  <c r="L165" i="1"/>
  <c r="K165" i="1"/>
  <c r="J165" i="1"/>
  <c r="F2789" i="1"/>
  <c r="L2788" i="1"/>
  <c r="K2788" i="1"/>
  <c r="J2788" i="1"/>
  <c r="F1180" i="1"/>
  <c r="L1179" i="1"/>
  <c r="K1179" i="1"/>
  <c r="J1179" i="1"/>
  <c r="F1829" i="1"/>
  <c r="L1828" i="1"/>
  <c r="K1828" i="1"/>
  <c r="J1828" i="1"/>
  <c r="F1931" i="1"/>
  <c r="L1930" i="1"/>
  <c r="K1930" i="1"/>
  <c r="J1930" i="1"/>
  <c r="L2713" i="1"/>
  <c r="K2713" i="1"/>
  <c r="J2713" i="1"/>
  <c r="F681" i="1"/>
  <c r="L680" i="1"/>
  <c r="K680" i="1"/>
  <c r="J680" i="1"/>
  <c r="F2476" i="1"/>
  <c r="L2475" i="1"/>
  <c r="K2475" i="1"/>
  <c r="J2475" i="1"/>
  <c r="F1024" i="1"/>
  <c r="L1023" i="1"/>
  <c r="K1023" i="1"/>
  <c r="J1023" i="1"/>
  <c r="F1508" i="1"/>
  <c r="L1507" i="1"/>
  <c r="K1507" i="1"/>
  <c r="J1507" i="1"/>
  <c r="F2765" i="1"/>
  <c r="L2764" i="1"/>
  <c r="K2764" i="1"/>
  <c r="J2764" i="1"/>
  <c r="F569" i="1"/>
  <c r="L568" i="1"/>
  <c r="K568" i="1"/>
  <c r="J568" i="1"/>
  <c r="L659" i="1"/>
  <c r="K659" i="1"/>
  <c r="J659" i="1"/>
  <c r="F2920" i="1"/>
  <c r="L2919" i="1"/>
  <c r="K2919" i="1"/>
  <c r="J2919" i="1"/>
  <c r="F471" i="1"/>
  <c r="L470" i="1"/>
  <c r="K470" i="1"/>
  <c r="J470" i="1"/>
  <c r="F257" i="1"/>
  <c r="L256" i="1"/>
  <c r="K256" i="1"/>
  <c r="J256" i="1"/>
  <c r="F2585" i="1"/>
  <c r="L2584" i="1"/>
  <c r="K2584" i="1"/>
  <c r="J2584" i="1"/>
  <c r="F1408" i="1"/>
  <c r="L1407" i="1"/>
  <c r="K1407" i="1"/>
  <c r="J1407" i="1"/>
  <c r="F2075" i="1"/>
  <c r="L2074" i="1"/>
  <c r="J2074" i="1"/>
  <c r="K2074" i="1"/>
  <c r="F80" i="1"/>
  <c r="L79" i="1"/>
  <c r="K79" i="1"/>
  <c r="J79" i="1"/>
  <c r="F864" i="1"/>
  <c r="L863" i="1"/>
  <c r="K863" i="1"/>
  <c r="J863" i="1"/>
  <c r="F1665" i="1"/>
  <c r="L1664" i="1"/>
  <c r="K1664" i="1"/>
  <c r="J1664" i="1"/>
  <c r="F746" i="1"/>
  <c r="L745" i="1"/>
  <c r="K745" i="1"/>
  <c r="J745" i="1"/>
  <c r="F1872" i="1"/>
  <c r="L1871" i="1"/>
  <c r="K1871" i="1"/>
  <c r="J1871" i="1"/>
  <c r="F1542" i="1"/>
  <c r="L1541" i="1"/>
  <c r="K1541" i="1"/>
  <c r="J1541" i="1"/>
  <c r="F812" i="1"/>
  <c r="L811" i="1"/>
  <c r="K811" i="1"/>
  <c r="J811" i="1"/>
  <c r="F2177" i="1"/>
  <c r="L2176" i="1"/>
  <c r="K2176" i="1"/>
  <c r="J2176" i="1"/>
  <c r="F2398" i="1"/>
  <c r="L2397" i="1"/>
  <c r="K2397" i="1"/>
  <c r="J2397" i="1"/>
  <c r="F2254" i="1"/>
  <c r="L2253" i="1"/>
  <c r="K2253" i="1"/>
  <c r="J2253" i="1"/>
  <c r="F2347" i="1"/>
  <c r="L2346" i="1"/>
  <c r="K2346" i="1"/>
  <c r="J2346" i="1"/>
  <c r="F416" i="1"/>
  <c r="L415" i="1"/>
  <c r="K415" i="1"/>
  <c r="J415" i="1"/>
  <c r="F1579" i="1"/>
  <c r="L1578" i="1"/>
  <c r="J1578" i="1"/>
  <c r="K1578" i="1"/>
  <c r="F2290" i="1"/>
  <c r="L2289" i="1"/>
  <c r="K2289" i="1"/>
  <c r="J2289" i="1"/>
  <c r="F1970" i="1"/>
  <c r="L1969" i="1"/>
  <c r="K1969" i="1"/>
  <c r="J1969" i="1"/>
  <c r="L1003" i="1"/>
  <c r="K1003" i="1"/>
  <c r="J1003" i="1"/>
  <c r="F1004" i="1"/>
  <c r="F2743" i="1"/>
  <c r="L2742" i="1"/>
  <c r="K2742" i="1"/>
  <c r="J2742" i="1"/>
  <c r="F2111" i="1"/>
  <c r="L2110" i="1"/>
  <c r="J2110" i="1"/>
  <c r="K2110" i="1"/>
  <c r="F340" i="1"/>
  <c r="L339" i="1"/>
  <c r="K339" i="1"/>
  <c r="J339" i="1"/>
  <c r="F2076" i="1" l="1"/>
  <c r="L2075" i="1"/>
  <c r="K2075" i="1"/>
  <c r="J2075" i="1"/>
  <c r="F1509" i="1"/>
  <c r="L1508" i="1"/>
  <c r="J1508" i="1"/>
  <c r="K1508" i="1"/>
  <c r="L681" i="1"/>
  <c r="K681" i="1"/>
  <c r="J681" i="1"/>
  <c r="F258" i="1"/>
  <c r="L257" i="1"/>
  <c r="K257" i="1"/>
  <c r="J257" i="1"/>
  <c r="F1181" i="1"/>
  <c r="L1180" i="1"/>
  <c r="K1180" i="1"/>
  <c r="J1180" i="1"/>
  <c r="F1226" i="1"/>
  <c r="L1225" i="1"/>
  <c r="K1225" i="1"/>
  <c r="J1225" i="1"/>
  <c r="F1791" i="1"/>
  <c r="L1790" i="1"/>
  <c r="K1790" i="1"/>
  <c r="J1790" i="1"/>
  <c r="F2857" i="1"/>
  <c r="L2856" i="1"/>
  <c r="K2856" i="1"/>
  <c r="J2856" i="1"/>
  <c r="F1543" i="1"/>
  <c r="L1542" i="1"/>
  <c r="K1542" i="1"/>
  <c r="J1542" i="1"/>
  <c r="F417" i="1"/>
  <c r="L416" i="1"/>
  <c r="K416" i="1"/>
  <c r="J416" i="1"/>
  <c r="F570" i="1"/>
  <c r="L569" i="1"/>
  <c r="K569" i="1"/>
  <c r="J569" i="1"/>
  <c r="F1025" i="1"/>
  <c r="L1024" i="1"/>
  <c r="K1024" i="1"/>
  <c r="J1024" i="1"/>
  <c r="F2744" i="1"/>
  <c r="L2743" i="1"/>
  <c r="K2743" i="1"/>
  <c r="J2743" i="1"/>
  <c r="F2291" i="1"/>
  <c r="L2290" i="1"/>
  <c r="K2290" i="1"/>
  <c r="J2290" i="1"/>
  <c r="F2348" i="1"/>
  <c r="K2347" i="1"/>
  <c r="L2347" i="1"/>
  <c r="J2347" i="1"/>
  <c r="F2178" i="1"/>
  <c r="L2177" i="1"/>
  <c r="K2177" i="1"/>
  <c r="J2177" i="1"/>
  <c r="F1873" i="1"/>
  <c r="L1872" i="1"/>
  <c r="K1872" i="1"/>
  <c r="J1872" i="1"/>
  <c r="F865" i="1"/>
  <c r="L864" i="1"/>
  <c r="K864" i="1"/>
  <c r="J864" i="1"/>
  <c r="F1409" i="1"/>
  <c r="L1408" i="1"/>
  <c r="K1408" i="1"/>
  <c r="J1408" i="1"/>
  <c r="F472" i="1"/>
  <c r="L471" i="1"/>
  <c r="K471" i="1"/>
  <c r="J471" i="1"/>
  <c r="L1665" i="1"/>
  <c r="K1665" i="1"/>
  <c r="J1665" i="1"/>
  <c r="F1666" i="1"/>
  <c r="L1004" i="1"/>
  <c r="K1004" i="1"/>
  <c r="J1004" i="1"/>
  <c r="F1932" i="1"/>
  <c r="L1931" i="1"/>
  <c r="K1931" i="1"/>
  <c r="J1931" i="1"/>
  <c r="F2790" i="1"/>
  <c r="L2789" i="1"/>
  <c r="K2789" i="1"/>
  <c r="J2789" i="1"/>
  <c r="F1625" i="1"/>
  <c r="L1624" i="1"/>
  <c r="K1624" i="1"/>
  <c r="J1624" i="1"/>
  <c r="F2217" i="1"/>
  <c r="L2216" i="1"/>
  <c r="K2216" i="1"/>
  <c r="J2216" i="1"/>
  <c r="F1695" i="1"/>
  <c r="L1694" i="1"/>
  <c r="K1694" i="1"/>
  <c r="J1694" i="1"/>
  <c r="F1971" i="1"/>
  <c r="L1970" i="1"/>
  <c r="K1970" i="1"/>
  <c r="J1970" i="1"/>
  <c r="F2766" i="1"/>
  <c r="L2765" i="1"/>
  <c r="K2765" i="1"/>
  <c r="J2765" i="1"/>
  <c r="F2477" i="1"/>
  <c r="L2476" i="1"/>
  <c r="K2476" i="1"/>
  <c r="J2476" i="1"/>
  <c r="F2399" i="1"/>
  <c r="L2398" i="1"/>
  <c r="K2398" i="1"/>
  <c r="J2398" i="1"/>
  <c r="F1580" i="1"/>
  <c r="L1579" i="1"/>
  <c r="K1579" i="1"/>
  <c r="J1579" i="1"/>
  <c r="F2255" i="1"/>
  <c r="L2254" i="1"/>
  <c r="K2254" i="1"/>
  <c r="J2254" i="1"/>
  <c r="F813" i="1"/>
  <c r="L812" i="1"/>
  <c r="K812" i="1"/>
  <c r="J812" i="1"/>
  <c r="F747" i="1"/>
  <c r="L746" i="1"/>
  <c r="K746" i="1"/>
  <c r="J746" i="1"/>
  <c r="F81" i="1"/>
  <c r="L80" i="1"/>
  <c r="K80" i="1"/>
  <c r="J80" i="1"/>
  <c r="F2586" i="1"/>
  <c r="L2585" i="1"/>
  <c r="K2585" i="1"/>
  <c r="J2585" i="1"/>
  <c r="F2921" i="1"/>
  <c r="L2920" i="1"/>
  <c r="K2920" i="1"/>
  <c r="J2920" i="1"/>
  <c r="F2112" i="1"/>
  <c r="L2111" i="1"/>
  <c r="K2111" i="1"/>
  <c r="J2111" i="1"/>
  <c r="F341" i="1"/>
  <c r="L340" i="1"/>
  <c r="K340" i="1"/>
  <c r="J340" i="1"/>
  <c r="F1830" i="1"/>
  <c r="L1829" i="1"/>
  <c r="K1829" i="1"/>
  <c r="J1829" i="1"/>
  <c r="F167" i="1"/>
  <c r="L166" i="1"/>
  <c r="K166" i="1"/>
  <c r="J166" i="1"/>
  <c r="F603" i="1"/>
  <c r="L602" i="1"/>
  <c r="K602" i="1"/>
  <c r="J602" i="1"/>
  <c r="F1064" i="1"/>
  <c r="L1063" i="1"/>
  <c r="K1063" i="1"/>
  <c r="J1063" i="1"/>
  <c r="F451" i="1"/>
  <c r="L450" i="1"/>
  <c r="K450" i="1"/>
  <c r="J450" i="1"/>
  <c r="F1410" i="1" l="1"/>
  <c r="L1409" i="1"/>
  <c r="K1409" i="1"/>
  <c r="J1409" i="1"/>
  <c r="F2179" i="1"/>
  <c r="L2178" i="1"/>
  <c r="K2178" i="1"/>
  <c r="J2178" i="1"/>
  <c r="L2744" i="1"/>
  <c r="K2744" i="1"/>
  <c r="J2744" i="1"/>
  <c r="F418" i="1"/>
  <c r="L417" i="1"/>
  <c r="K417" i="1"/>
  <c r="J417" i="1"/>
  <c r="F1792" i="1"/>
  <c r="L1791" i="1"/>
  <c r="K1791" i="1"/>
  <c r="J1791" i="1"/>
  <c r="F259" i="1"/>
  <c r="L258" i="1"/>
  <c r="K258" i="1"/>
  <c r="J258" i="1"/>
  <c r="F604" i="1"/>
  <c r="L603" i="1"/>
  <c r="K603" i="1"/>
  <c r="J603" i="1"/>
  <c r="F1626" i="1"/>
  <c r="L1625" i="1"/>
  <c r="K1625" i="1"/>
  <c r="J1625" i="1"/>
  <c r="F2400" i="1"/>
  <c r="L2399" i="1"/>
  <c r="K2399" i="1"/>
  <c r="J2399" i="1"/>
  <c r="F814" i="1"/>
  <c r="L813" i="1"/>
  <c r="K813" i="1"/>
  <c r="J813" i="1"/>
  <c r="F866" i="1"/>
  <c r="L865" i="1"/>
  <c r="K865" i="1"/>
  <c r="J865" i="1"/>
  <c r="F2349" i="1"/>
  <c r="L2348" i="1"/>
  <c r="K2348" i="1"/>
  <c r="J2348" i="1"/>
  <c r="L1025" i="1"/>
  <c r="K1025" i="1"/>
  <c r="J1025" i="1"/>
  <c r="F1544" i="1"/>
  <c r="L1543" i="1"/>
  <c r="K1543" i="1"/>
  <c r="J1543" i="1"/>
  <c r="F1227" i="1"/>
  <c r="L1226" i="1"/>
  <c r="K1226" i="1"/>
  <c r="J1226" i="1"/>
  <c r="L451" i="1"/>
  <c r="K451" i="1"/>
  <c r="J451" i="1"/>
  <c r="F168" i="1"/>
  <c r="L167" i="1"/>
  <c r="K167" i="1"/>
  <c r="J167" i="1"/>
  <c r="F2113" i="1"/>
  <c r="L2112" i="1"/>
  <c r="K2112" i="1"/>
  <c r="J2112" i="1"/>
  <c r="F82" i="1"/>
  <c r="L81" i="1"/>
  <c r="K81" i="1"/>
  <c r="J81" i="1"/>
  <c r="F2256" i="1"/>
  <c r="L2255" i="1"/>
  <c r="K2255" i="1"/>
  <c r="J2255" i="1"/>
  <c r="F2478" i="1"/>
  <c r="L2477" i="1"/>
  <c r="K2477" i="1"/>
  <c r="J2477" i="1"/>
  <c r="F1696" i="1"/>
  <c r="L1695" i="1"/>
  <c r="K1695" i="1"/>
  <c r="J1695" i="1"/>
  <c r="F2791" i="1"/>
  <c r="L2790" i="1"/>
  <c r="K2790" i="1"/>
  <c r="J2790" i="1"/>
  <c r="F1972" i="1"/>
  <c r="L1971" i="1"/>
  <c r="K1971" i="1"/>
  <c r="J1971" i="1"/>
  <c r="F2587" i="1"/>
  <c r="L2586" i="1"/>
  <c r="K2586" i="1"/>
  <c r="J2586" i="1"/>
  <c r="L1509" i="1"/>
  <c r="K1509" i="1"/>
  <c r="J1509" i="1"/>
  <c r="F1510" i="1"/>
  <c r="F473" i="1"/>
  <c r="L472" i="1"/>
  <c r="K472" i="1"/>
  <c r="J472" i="1"/>
  <c r="F1874" i="1"/>
  <c r="L1873" i="1"/>
  <c r="K1873" i="1"/>
  <c r="J1873" i="1"/>
  <c r="F2292" i="1"/>
  <c r="L2291" i="1"/>
  <c r="K2291" i="1"/>
  <c r="J2291" i="1"/>
  <c r="F571" i="1"/>
  <c r="L570" i="1"/>
  <c r="K570" i="1"/>
  <c r="J570" i="1"/>
  <c r="F2858" i="1"/>
  <c r="L2857" i="1"/>
  <c r="K2857" i="1"/>
  <c r="J2857" i="1"/>
  <c r="F1182" i="1"/>
  <c r="L1181" i="1"/>
  <c r="K1181" i="1"/>
  <c r="J1181" i="1"/>
  <c r="F342" i="1"/>
  <c r="L341" i="1"/>
  <c r="K341" i="1"/>
  <c r="J341" i="1"/>
  <c r="F1667" i="1"/>
  <c r="L1666" i="1"/>
  <c r="K1666" i="1"/>
  <c r="J1666" i="1"/>
  <c r="F1065" i="1"/>
  <c r="L1064" i="1"/>
  <c r="K1064" i="1"/>
  <c r="J1064" i="1"/>
  <c r="F1831" i="1"/>
  <c r="L1830" i="1"/>
  <c r="K1830" i="1"/>
  <c r="J1830" i="1"/>
  <c r="F2922" i="1"/>
  <c r="L2921" i="1"/>
  <c r="K2921" i="1"/>
  <c r="J2921" i="1"/>
  <c r="F748" i="1"/>
  <c r="L747" i="1"/>
  <c r="K747" i="1"/>
  <c r="J747" i="1"/>
  <c r="F1581" i="1"/>
  <c r="L1580" i="1"/>
  <c r="K1580" i="1"/>
  <c r="J1580" i="1"/>
  <c r="F2767" i="1"/>
  <c r="L2766" i="1"/>
  <c r="K2766" i="1"/>
  <c r="J2766" i="1"/>
  <c r="F2218" i="1"/>
  <c r="L2217" i="1"/>
  <c r="K2217" i="1"/>
  <c r="J2217" i="1"/>
  <c r="L1932" i="1"/>
  <c r="K1932" i="1"/>
  <c r="J1932" i="1"/>
  <c r="F2077" i="1"/>
  <c r="L2076" i="1"/>
  <c r="K2076" i="1"/>
  <c r="J2076" i="1"/>
  <c r="F2219" i="1" l="1"/>
  <c r="K2218" i="1"/>
  <c r="L2218" i="1"/>
  <c r="J2218" i="1"/>
  <c r="F1066" i="1"/>
  <c r="L1065" i="1"/>
  <c r="K1065" i="1"/>
  <c r="J1065" i="1"/>
  <c r="F2257" i="1"/>
  <c r="L2256" i="1"/>
  <c r="K2256" i="1"/>
  <c r="J2256" i="1"/>
  <c r="F169" i="1"/>
  <c r="L168" i="1"/>
  <c r="K168" i="1"/>
  <c r="J168" i="1"/>
  <c r="F815" i="1"/>
  <c r="L814" i="1"/>
  <c r="K814" i="1"/>
  <c r="J814" i="1"/>
  <c r="F605" i="1"/>
  <c r="L604" i="1"/>
  <c r="K604" i="1"/>
  <c r="J604" i="1"/>
  <c r="F419" i="1"/>
  <c r="L418" i="1"/>
  <c r="K418" i="1"/>
  <c r="J418" i="1"/>
  <c r="F2859" i="1"/>
  <c r="L2858" i="1"/>
  <c r="K2858" i="1"/>
  <c r="J2858" i="1"/>
  <c r="F1697" i="1"/>
  <c r="L1696" i="1"/>
  <c r="K1696" i="1"/>
  <c r="J1696" i="1"/>
  <c r="F1668" i="1"/>
  <c r="L1667" i="1"/>
  <c r="K1667" i="1"/>
  <c r="J1667" i="1"/>
  <c r="F2350" i="1"/>
  <c r="L2349" i="1"/>
  <c r="K2349" i="1"/>
  <c r="J2349" i="1"/>
  <c r="F2401" i="1"/>
  <c r="L2400" i="1"/>
  <c r="K2400" i="1"/>
  <c r="J2400" i="1"/>
  <c r="F260" i="1"/>
  <c r="L259" i="1"/>
  <c r="K259" i="1"/>
  <c r="J259" i="1"/>
  <c r="F2923" i="1"/>
  <c r="L2922" i="1"/>
  <c r="K2922" i="1"/>
  <c r="J2922" i="1"/>
  <c r="F2588" i="1"/>
  <c r="L2587" i="1"/>
  <c r="K2587" i="1"/>
  <c r="J2587" i="1"/>
  <c r="F2078" i="1"/>
  <c r="L2077" i="1"/>
  <c r="K2077" i="1"/>
  <c r="J2077" i="1"/>
  <c r="F1228" i="1"/>
  <c r="L1227" i="1"/>
  <c r="K1227" i="1"/>
  <c r="J1227" i="1"/>
  <c r="F2768" i="1"/>
  <c r="L2767" i="1"/>
  <c r="K2767" i="1"/>
  <c r="J2767" i="1"/>
  <c r="F1875" i="1"/>
  <c r="L1874" i="1"/>
  <c r="K1874" i="1"/>
  <c r="J1874" i="1"/>
  <c r="F83" i="1"/>
  <c r="L82" i="1"/>
  <c r="K82" i="1"/>
  <c r="J82" i="1"/>
  <c r="F1582" i="1"/>
  <c r="L1581" i="1"/>
  <c r="K1581" i="1"/>
  <c r="J1581" i="1"/>
  <c r="F1832" i="1"/>
  <c r="L1831" i="1"/>
  <c r="K1831" i="1"/>
  <c r="J1831" i="1"/>
  <c r="F343" i="1"/>
  <c r="L342" i="1"/>
  <c r="K342" i="1"/>
  <c r="J342" i="1"/>
  <c r="F572" i="1"/>
  <c r="L571" i="1"/>
  <c r="K571" i="1"/>
  <c r="J571" i="1"/>
  <c r="F474" i="1"/>
  <c r="L473" i="1"/>
  <c r="K473" i="1"/>
  <c r="J473" i="1"/>
  <c r="L1972" i="1"/>
  <c r="K1972" i="1"/>
  <c r="J1972" i="1"/>
  <c r="F1973" i="1"/>
  <c r="F2479" i="1"/>
  <c r="L2478" i="1"/>
  <c r="K2478" i="1"/>
  <c r="J2478" i="1"/>
  <c r="F2114" i="1"/>
  <c r="L2113" i="1"/>
  <c r="K2113" i="1"/>
  <c r="J2113" i="1"/>
  <c r="F2180" i="1"/>
  <c r="L2179" i="1"/>
  <c r="K2179" i="1"/>
  <c r="J2179" i="1"/>
  <c r="F867" i="1"/>
  <c r="L866" i="1"/>
  <c r="K866" i="1"/>
  <c r="J866" i="1"/>
  <c r="F1627" i="1"/>
  <c r="L1626" i="1"/>
  <c r="K1626" i="1"/>
  <c r="J1626" i="1"/>
  <c r="F1793" i="1"/>
  <c r="L1792" i="1"/>
  <c r="K1792" i="1"/>
  <c r="J1792" i="1"/>
  <c r="F1545" i="1"/>
  <c r="L1544" i="1"/>
  <c r="K1544" i="1"/>
  <c r="J1544" i="1"/>
  <c r="F1183" i="1"/>
  <c r="L1182" i="1"/>
  <c r="K1182" i="1"/>
  <c r="J1182" i="1"/>
  <c r="F1511" i="1"/>
  <c r="L1510" i="1"/>
  <c r="K1510" i="1"/>
  <c r="J1510" i="1"/>
  <c r="F749" i="1"/>
  <c r="L748" i="1"/>
  <c r="K748" i="1"/>
  <c r="J748" i="1"/>
  <c r="F2293" i="1"/>
  <c r="L2292" i="1"/>
  <c r="K2292" i="1"/>
  <c r="J2292" i="1"/>
  <c r="F2792" i="1"/>
  <c r="L2791" i="1"/>
  <c r="K2791" i="1"/>
  <c r="J2791" i="1"/>
  <c r="F1411" i="1"/>
  <c r="L1410" i="1"/>
  <c r="K1410" i="1"/>
  <c r="J1410" i="1"/>
  <c r="F2294" i="1" l="1"/>
  <c r="L2293" i="1"/>
  <c r="K2293" i="1"/>
  <c r="J2293" i="1"/>
  <c r="F1184" i="1"/>
  <c r="L1183" i="1"/>
  <c r="K1183" i="1"/>
  <c r="J1183" i="1"/>
  <c r="F2115" i="1"/>
  <c r="L2114" i="1"/>
  <c r="K2114" i="1"/>
  <c r="J2114" i="1"/>
  <c r="F475" i="1"/>
  <c r="L474" i="1"/>
  <c r="K474" i="1"/>
  <c r="J474" i="1"/>
  <c r="F1833" i="1"/>
  <c r="L1832" i="1"/>
  <c r="K1832" i="1"/>
  <c r="J1832" i="1"/>
  <c r="F1876" i="1"/>
  <c r="L1875" i="1"/>
  <c r="K1875" i="1"/>
  <c r="J1875" i="1"/>
  <c r="F2079" i="1"/>
  <c r="L2078" i="1"/>
  <c r="K2078" i="1"/>
  <c r="J2078" i="1"/>
  <c r="F261" i="1"/>
  <c r="L260" i="1"/>
  <c r="K260" i="1"/>
  <c r="J260" i="1"/>
  <c r="F1669" i="1"/>
  <c r="L1668" i="1"/>
  <c r="K1668" i="1"/>
  <c r="J1668" i="1"/>
  <c r="F420" i="1"/>
  <c r="L419" i="1"/>
  <c r="K419" i="1"/>
  <c r="J419" i="1"/>
  <c r="F170" i="1"/>
  <c r="L169" i="1"/>
  <c r="K169" i="1"/>
  <c r="J169" i="1"/>
  <c r="F2220" i="1"/>
  <c r="L2219" i="1"/>
  <c r="K2219" i="1"/>
  <c r="J2219" i="1"/>
  <c r="F1412" i="1"/>
  <c r="L1411" i="1"/>
  <c r="K1411" i="1"/>
  <c r="J1411" i="1"/>
  <c r="F750" i="1"/>
  <c r="L749" i="1"/>
  <c r="K749" i="1"/>
  <c r="J749" i="1"/>
  <c r="F1546" i="1"/>
  <c r="L1545" i="1"/>
  <c r="K1545" i="1"/>
  <c r="J1545" i="1"/>
  <c r="F868" i="1"/>
  <c r="L867" i="1"/>
  <c r="K867" i="1"/>
  <c r="J867" i="1"/>
  <c r="F2480" i="1"/>
  <c r="L2479" i="1"/>
  <c r="K2479" i="1"/>
  <c r="J2479" i="1"/>
  <c r="F573" i="1"/>
  <c r="L572" i="1"/>
  <c r="K572" i="1"/>
  <c r="J572" i="1"/>
  <c r="F1583" i="1"/>
  <c r="L1582" i="1"/>
  <c r="K1582" i="1"/>
  <c r="J1582" i="1"/>
  <c r="F2769" i="1"/>
  <c r="L2768" i="1"/>
  <c r="K2768" i="1"/>
  <c r="J2768" i="1"/>
  <c r="F2589" i="1"/>
  <c r="K2588" i="1"/>
  <c r="L2588" i="1"/>
  <c r="J2588" i="1"/>
  <c r="F2402" i="1"/>
  <c r="L2401" i="1"/>
  <c r="K2401" i="1"/>
  <c r="J2401" i="1"/>
  <c r="F1698" i="1"/>
  <c r="L1697" i="1"/>
  <c r="K1697" i="1"/>
  <c r="J1697" i="1"/>
  <c r="F606" i="1"/>
  <c r="L605" i="1"/>
  <c r="K605" i="1"/>
  <c r="J605" i="1"/>
  <c r="F2258" i="1"/>
  <c r="L2257" i="1"/>
  <c r="K2257" i="1"/>
  <c r="J2257" i="1"/>
  <c r="L1973" i="1"/>
  <c r="K1973" i="1"/>
  <c r="J1973" i="1"/>
  <c r="F1974" i="1"/>
  <c r="F2181" i="1"/>
  <c r="L2180" i="1"/>
  <c r="K2180" i="1"/>
  <c r="J2180" i="1"/>
  <c r="F2793" i="1"/>
  <c r="L2792" i="1"/>
  <c r="K2792" i="1"/>
  <c r="J2792" i="1"/>
  <c r="F1512" i="1"/>
  <c r="L1511" i="1"/>
  <c r="K1511" i="1"/>
  <c r="J1511" i="1"/>
  <c r="F1794" i="1"/>
  <c r="L1793" i="1"/>
  <c r="K1793" i="1"/>
  <c r="J1793" i="1"/>
  <c r="F344" i="1"/>
  <c r="L343" i="1"/>
  <c r="K343" i="1"/>
  <c r="J343" i="1"/>
  <c r="F84" i="1"/>
  <c r="L83" i="1"/>
  <c r="K83" i="1"/>
  <c r="J83" i="1"/>
  <c r="F1229" i="1"/>
  <c r="L1228" i="1"/>
  <c r="K1228" i="1"/>
  <c r="J1228" i="1"/>
  <c r="F2924" i="1"/>
  <c r="L2923" i="1"/>
  <c r="K2923" i="1"/>
  <c r="J2923" i="1"/>
  <c r="F2351" i="1"/>
  <c r="L2350" i="1"/>
  <c r="K2350" i="1"/>
  <c r="J2350" i="1"/>
  <c r="F2860" i="1"/>
  <c r="L2859" i="1"/>
  <c r="K2859" i="1"/>
  <c r="J2859" i="1"/>
  <c r="F816" i="1"/>
  <c r="L815" i="1"/>
  <c r="K815" i="1"/>
  <c r="J815" i="1"/>
  <c r="F1067" i="1"/>
  <c r="L1066" i="1"/>
  <c r="K1066" i="1"/>
  <c r="J1066" i="1"/>
  <c r="F1628" i="1"/>
  <c r="L1627" i="1"/>
  <c r="K1627" i="1"/>
  <c r="J1627" i="1"/>
  <c r="F1230" i="1" l="1"/>
  <c r="L1229" i="1"/>
  <c r="K1229" i="1"/>
  <c r="J1229" i="1"/>
  <c r="F2182" i="1"/>
  <c r="L2181" i="1"/>
  <c r="K2181" i="1"/>
  <c r="J2181" i="1"/>
  <c r="F1975" i="1"/>
  <c r="L1974" i="1"/>
  <c r="K1974" i="1"/>
  <c r="J1974" i="1"/>
  <c r="F1068" i="1"/>
  <c r="L1067" i="1"/>
  <c r="J1067" i="1"/>
  <c r="K1067" i="1"/>
  <c r="F2861" i="1"/>
  <c r="L2860" i="1"/>
  <c r="K2860" i="1"/>
  <c r="J2860" i="1"/>
  <c r="F607" i="1"/>
  <c r="L606" i="1"/>
  <c r="K606" i="1"/>
  <c r="J606" i="1"/>
  <c r="F2590" i="1"/>
  <c r="L2589" i="1"/>
  <c r="K2589" i="1"/>
  <c r="J2589" i="1"/>
  <c r="L573" i="1"/>
  <c r="K573" i="1"/>
  <c r="J573" i="1"/>
  <c r="F1547" i="1"/>
  <c r="L1546" i="1"/>
  <c r="K1546" i="1"/>
  <c r="J1546" i="1"/>
  <c r="L2220" i="1"/>
  <c r="K2220" i="1"/>
  <c r="J2220" i="1"/>
  <c r="F1670" i="1"/>
  <c r="L1669" i="1"/>
  <c r="K1669" i="1"/>
  <c r="J1669" i="1"/>
  <c r="L1876" i="1"/>
  <c r="K1876" i="1"/>
  <c r="J1876" i="1"/>
  <c r="F1877" i="1"/>
  <c r="F2116" i="1"/>
  <c r="L2115" i="1"/>
  <c r="K2115" i="1"/>
  <c r="J2115" i="1"/>
  <c r="F2352" i="1"/>
  <c r="L2351" i="1"/>
  <c r="K2351" i="1"/>
  <c r="J2351" i="1"/>
  <c r="F85" i="1"/>
  <c r="L84" i="1"/>
  <c r="J84" i="1"/>
  <c r="K84" i="1"/>
  <c r="F1513" i="1"/>
  <c r="L1512" i="1"/>
  <c r="K1512" i="1"/>
  <c r="J1512" i="1"/>
  <c r="F1699" i="1"/>
  <c r="L1698" i="1"/>
  <c r="K1698" i="1"/>
  <c r="J1698" i="1"/>
  <c r="L2769" i="1"/>
  <c r="K2769" i="1"/>
  <c r="J2769" i="1"/>
  <c r="F2481" i="1"/>
  <c r="L2480" i="1"/>
  <c r="K2480" i="1"/>
  <c r="J2480" i="1"/>
  <c r="F751" i="1"/>
  <c r="L750" i="1"/>
  <c r="K750" i="1"/>
  <c r="J750" i="1"/>
  <c r="F171" i="1"/>
  <c r="L170" i="1"/>
  <c r="K170" i="1"/>
  <c r="J170" i="1"/>
  <c r="F262" i="1"/>
  <c r="L261" i="1"/>
  <c r="K261" i="1"/>
  <c r="J261" i="1"/>
  <c r="F1834" i="1"/>
  <c r="L1833" i="1"/>
  <c r="K1833" i="1"/>
  <c r="J1833" i="1"/>
  <c r="F1185" i="1"/>
  <c r="L1184" i="1"/>
  <c r="J1184" i="1"/>
  <c r="K1184" i="1"/>
  <c r="F1795" i="1"/>
  <c r="L1794" i="1"/>
  <c r="K1794" i="1"/>
  <c r="J1794" i="1"/>
  <c r="F1629" i="1"/>
  <c r="L1628" i="1"/>
  <c r="K1628" i="1"/>
  <c r="J1628" i="1"/>
  <c r="F817" i="1"/>
  <c r="L816" i="1"/>
  <c r="K816" i="1"/>
  <c r="J816" i="1"/>
  <c r="F2925" i="1"/>
  <c r="K2924" i="1"/>
  <c r="L2924" i="1"/>
  <c r="J2924" i="1"/>
  <c r="F345" i="1"/>
  <c r="K344" i="1"/>
  <c r="L344" i="1"/>
  <c r="J344" i="1"/>
  <c r="F2794" i="1"/>
  <c r="L2793" i="1"/>
  <c r="K2793" i="1"/>
  <c r="J2793" i="1"/>
  <c r="F2259" i="1"/>
  <c r="L2258" i="1"/>
  <c r="K2258" i="1"/>
  <c r="J2258" i="1"/>
  <c r="F2403" i="1"/>
  <c r="L2402" i="1"/>
  <c r="K2402" i="1"/>
  <c r="J2402" i="1"/>
  <c r="F1584" i="1"/>
  <c r="L1583" i="1"/>
  <c r="K1583" i="1"/>
  <c r="J1583" i="1"/>
  <c r="F869" i="1"/>
  <c r="L868" i="1"/>
  <c r="K868" i="1"/>
  <c r="J868" i="1"/>
  <c r="F1413" i="1"/>
  <c r="L1412" i="1"/>
  <c r="K1412" i="1"/>
  <c r="J1412" i="1"/>
  <c r="F421" i="1"/>
  <c r="L420" i="1"/>
  <c r="K420" i="1"/>
  <c r="J420" i="1"/>
  <c r="F2080" i="1"/>
  <c r="L2079" i="1"/>
  <c r="K2079" i="1"/>
  <c r="J2079" i="1"/>
  <c r="F476" i="1"/>
  <c r="L475" i="1"/>
  <c r="K475" i="1"/>
  <c r="J475" i="1"/>
  <c r="F2295" i="1"/>
  <c r="L2294" i="1"/>
  <c r="J2294" i="1"/>
  <c r="K2294" i="1"/>
  <c r="F1671" i="1" l="1"/>
  <c r="L1670" i="1"/>
  <c r="K1670" i="1"/>
  <c r="J1670" i="1"/>
  <c r="F477" i="1"/>
  <c r="L476" i="1"/>
  <c r="K476" i="1"/>
  <c r="J476" i="1"/>
  <c r="F1630" i="1"/>
  <c r="L1629" i="1"/>
  <c r="K1629" i="1"/>
  <c r="J1629" i="1"/>
  <c r="F752" i="1"/>
  <c r="L751" i="1"/>
  <c r="K751" i="1"/>
  <c r="J751" i="1"/>
  <c r="L1513" i="1"/>
  <c r="K1513" i="1"/>
  <c r="J1513" i="1"/>
  <c r="F2117" i="1"/>
  <c r="L2116" i="1"/>
  <c r="K2116" i="1"/>
  <c r="J2116" i="1"/>
  <c r="F2353" i="1"/>
  <c r="L2352" i="1"/>
  <c r="K2352" i="1"/>
  <c r="J2352" i="1"/>
  <c r="F2404" i="1"/>
  <c r="L2403" i="1"/>
  <c r="K2403" i="1"/>
  <c r="J2403" i="1"/>
  <c r="L2080" i="1"/>
  <c r="K2080" i="1"/>
  <c r="J2080" i="1"/>
  <c r="F2081" i="1"/>
  <c r="F870" i="1"/>
  <c r="L869" i="1"/>
  <c r="K869" i="1"/>
  <c r="J869" i="1"/>
  <c r="F2260" i="1"/>
  <c r="L2259" i="1"/>
  <c r="K2259" i="1"/>
  <c r="J2259" i="1"/>
  <c r="F2926" i="1"/>
  <c r="L2925" i="1"/>
  <c r="K2925" i="1"/>
  <c r="J2925" i="1"/>
  <c r="F1796" i="1"/>
  <c r="L1795" i="1"/>
  <c r="K1795" i="1"/>
  <c r="J1795" i="1"/>
  <c r="F263" i="1"/>
  <c r="L262" i="1"/>
  <c r="K262" i="1"/>
  <c r="J262" i="1"/>
  <c r="F2482" i="1"/>
  <c r="L2481" i="1"/>
  <c r="K2481" i="1"/>
  <c r="J2481" i="1"/>
  <c r="L1877" i="1"/>
  <c r="K1877" i="1"/>
  <c r="J1877" i="1"/>
  <c r="F1878" i="1"/>
  <c r="F608" i="1"/>
  <c r="L607" i="1"/>
  <c r="K607" i="1"/>
  <c r="J607" i="1"/>
  <c r="F1976" i="1"/>
  <c r="L1975" i="1"/>
  <c r="K1975" i="1"/>
  <c r="J1975" i="1"/>
  <c r="F1548" i="1"/>
  <c r="L1547" i="1"/>
  <c r="K1547" i="1"/>
  <c r="J1547" i="1"/>
  <c r="F86" i="1"/>
  <c r="L85" i="1"/>
  <c r="K85" i="1"/>
  <c r="J85" i="1"/>
  <c r="F2296" i="1"/>
  <c r="L2295" i="1"/>
  <c r="K2295" i="1"/>
  <c r="J2295" i="1"/>
  <c r="F1585" i="1"/>
  <c r="L1584" i="1"/>
  <c r="K1584" i="1"/>
  <c r="J1584" i="1"/>
  <c r="F422" i="1"/>
  <c r="L421" i="1"/>
  <c r="K421" i="1"/>
  <c r="J421" i="1"/>
  <c r="F2795" i="1"/>
  <c r="L2794" i="1"/>
  <c r="K2794" i="1"/>
  <c r="J2794" i="1"/>
  <c r="F818" i="1"/>
  <c r="L817" i="1"/>
  <c r="K817" i="1"/>
  <c r="J817" i="1"/>
  <c r="L1185" i="1"/>
  <c r="K1185" i="1"/>
  <c r="J1185" i="1"/>
  <c r="F172" i="1"/>
  <c r="L171" i="1"/>
  <c r="K171" i="1"/>
  <c r="J171" i="1"/>
  <c r="F2862" i="1"/>
  <c r="L2861" i="1"/>
  <c r="K2861" i="1"/>
  <c r="J2861" i="1"/>
  <c r="F2183" i="1"/>
  <c r="L2182" i="1"/>
  <c r="K2182" i="1"/>
  <c r="J2182" i="1"/>
  <c r="F1700" i="1"/>
  <c r="L1699" i="1"/>
  <c r="K1699" i="1"/>
  <c r="J1699" i="1"/>
  <c r="F1414" i="1"/>
  <c r="L1413" i="1"/>
  <c r="K1413" i="1"/>
  <c r="J1413" i="1"/>
  <c r="F346" i="1"/>
  <c r="L345" i="1"/>
  <c r="K345" i="1"/>
  <c r="J345" i="1"/>
  <c r="F1835" i="1"/>
  <c r="L1834" i="1"/>
  <c r="K1834" i="1"/>
  <c r="J1834" i="1"/>
  <c r="F2591" i="1"/>
  <c r="L2590" i="1"/>
  <c r="K2590" i="1"/>
  <c r="J2590" i="1"/>
  <c r="F1069" i="1"/>
  <c r="L1068" i="1"/>
  <c r="K1068" i="1"/>
  <c r="J1068" i="1"/>
  <c r="F1231" i="1"/>
  <c r="L1230" i="1"/>
  <c r="K1230" i="1"/>
  <c r="J1230" i="1"/>
  <c r="F753" i="1" l="1"/>
  <c r="L752" i="1"/>
  <c r="K752" i="1"/>
  <c r="J752" i="1"/>
  <c r="F1672" i="1"/>
  <c r="L1671" i="1"/>
  <c r="K1671" i="1"/>
  <c r="J1671" i="1"/>
  <c r="F819" i="1"/>
  <c r="L818" i="1"/>
  <c r="K818" i="1"/>
  <c r="J818" i="1"/>
  <c r="F1586" i="1"/>
  <c r="L1585" i="1"/>
  <c r="K1585" i="1"/>
  <c r="J1585" i="1"/>
  <c r="F1549" i="1"/>
  <c r="L1548" i="1"/>
  <c r="K1548" i="1"/>
  <c r="J1548" i="1"/>
  <c r="F1797" i="1"/>
  <c r="L1796" i="1"/>
  <c r="K1796" i="1"/>
  <c r="J1796" i="1"/>
  <c r="F871" i="1"/>
  <c r="L870" i="1"/>
  <c r="K870" i="1"/>
  <c r="J870" i="1"/>
  <c r="F2354" i="1"/>
  <c r="L2353" i="1"/>
  <c r="K2353" i="1"/>
  <c r="J2353" i="1"/>
  <c r="F2592" i="1"/>
  <c r="L2591" i="1"/>
  <c r="K2591" i="1"/>
  <c r="J2591" i="1"/>
  <c r="F2082" i="1"/>
  <c r="L2081" i="1"/>
  <c r="K2081" i="1"/>
  <c r="J2081" i="1"/>
  <c r="F1631" i="1"/>
  <c r="L1630" i="1"/>
  <c r="K1630" i="1"/>
  <c r="J1630" i="1"/>
  <c r="F2863" i="1"/>
  <c r="L2862" i="1"/>
  <c r="K2862" i="1"/>
  <c r="J2862" i="1"/>
  <c r="F2483" i="1"/>
  <c r="L2482" i="1"/>
  <c r="K2482" i="1"/>
  <c r="J2482" i="1"/>
  <c r="F2118" i="1"/>
  <c r="L2117" i="1"/>
  <c r="K2117" i="1"/>
  <c r="J2117" i="1"/>
  <c r="F2297" i="1"/>
  <c r="L2296" i="1"/>
  <c r="K2296" i="1"/>
  <c r="J2296" i="1"/>
  <c r="F1415" i="1"/>
  <c r="L1414" i="1"/>
  <c r="K1414" i="1"/>
  <c r="J1414" i="1"/>
  <c r="F1232" i="1"/>
  <c r="L1231" i="1"/>
  <c r="K1231" i="1"/>
  <c r="J1231" i="1"/>
  <c r="F1836" i="1"/>
  <c r="L1835" i="1"/>
  <c r="K1835" i="1"/>
  <c r="J1835" i="1"/>
  <c r="F1701" i="1"/>
  <c r="L1700" i="1"/>
  <c r="K1700" i="1"/>
  <c r="J1700" i="1"/>
  <c r="F173" i="1"/>
  <c r="L172" i="1"/>
  <c r="K172" i="1"/>
  <c r="J172" i="1"/>
  <c r="F1070" i="1"/>
  <c r="L1069" i="1"/>
  <c r="K1069" i="1"/>
  <c r="J1069" i="1"/>
  <c r="F347" i="1"/>
  <c r="L346" i="1"/>
  <c r="K346" i="1"/>
  <c r="J346" i="1"/>
  <c r="F2796" i="1"/>
  <c r="L2795" i="1"/>
  <c r="K2795" i="1"/>
  <c r="J2795" i="1"/>
  <c r="F1977" i="1"/>
  <c r="L1976" i="1"/>
  <c r="K1976" i="1"/>
  <c r="J1976" i="1"/>
  <c r="F2927" i="1"/>
  <c r="L2926" i="1"/>
  <c r="K2926" i="1"/>
  <c r="J2926" i="1"/>
  <c r="F478" i="1"/>
  <c r="L477" i="1"/>
  <c r="K477" i="1"/>
  <c r="J477" i="1"/>
  <c r="F423" i="1"/>
  <c r="L422" i="1"/>
  <c r="K422" i="1"/>
  <c r="J422" i="1"/>
  <c r="F87" i="1"/>
  <c r="L86" i="1"/>
  <c r="K86" i="1"/>
  <c r="J86" i="1"/>
  <c r="F609" i="1"/>
  <c r="L608" i="1"/>
  <c r="K608" i="1"/>
  <c r="J608" i="1"/>
  <c r="F264" i="1"/>
  <c r="L263" i="1"/>
  <c r="K263" i="1"/>
  <c r="J263" i="1"/>
  <c r="L2260" i="1"/>
  <c r="K2260" i="1"/>
  <c r="J2260" i="1"/>
  <c r="F2405" i="1"/>
  <c r="L2404" i="1"/>
  <c r="K2404" i="1"/>
  <c r="J2404" i="1"/>
  <c r="F1879" i="1"/>
  <c r="L1878" i="1"/>
  <c r="K1878" i="1"/>
  <c r="J1878" i="1"/>
  <c r="F2184" i="1"/>
  <c r="L2183" i="1"/>
  <c r="K2183" i="1"/>
  <c r="J2183" i="1"/>
  <c r="F88" i="1" l="1"/>
  <c r="L87" i="1"/>
  <c r="K87" i="1"/>
  <c r="J87" i="1"/>
  <c r="F2928" i="1"/>
  <c r="L2927" i="1"/>
  <c r="K2927" i="1"/>
  <c r="J2927" i="1"/>
  <c r="F348" i="1"/>
  <c r="L347" i="1"/>
  <c r="K347" i="1"/>
  <c r="J347" i="1"/>
  <c r="F1702" i="1"/>
  <c r="L1701" i="1"/>
  <c r="K1701" i="1"/>
  <c r="J1701" i="1"/>
  <c r="F1416" i="1"/>
  <c r="L1415" i="1"/>
  <c r="K1415" i="1"/>
  <c r="J1415" i="1"/>
  <c r="F2484" i="1"/>
  <c r="L2483" i="1"/>
  <c r="K2483" i="1"/>
  <c r="J2483" i="1"/>
  <c r="F2083" i="1"/>
  <c r="L2082" i="1"/>
  <c r="K2082" i="1"/>
  <c r="J2082" i="1"/>
  <c r="F872" i="1"/>
  <c r="L871" i="1"/>
  <c r="K871" i="1"/>
  <c r="J871" i="1"/>
  <c r="F1587" i="1"/>
  <c r="L1586" i="1"/>
  <c r="K1586" i="1"/>
  <c r="J1586" i="1"/>
  <c r="F754" i="1"/>
  <c r="L753" i="1"/>
  <c r="K753" i="1"/>
  <c r="J753" i="1"/>
  <c r="F2185" i="1"/>
  <c r="L2184" i="1"/>
  <c r="K2184" i="1"/>
  <c r="J2184" i="1"/>
  <c r="F265" i="1"/>
  <c r="L264" i="1"/>
  <c r="K264" i="1"/>
  <c r="J264" i="1"/>
  <c r="F424" i="1"/>
  <c r="L423" i="1"/>
  <c r="K423" i="1"/>
  <c r="J423" i="1"/>
  <c r="F1978" i="1"/>
  <c r="L1977" i="1"/>
  <c r="K1977" i="1"/>
  <c r="J1977" i="1"/>
  <c r="F1071" i="1"/>
  <c r="L1070" i="1"/>
  <c r="K1070" i="1"/>
  <c r="J1070" i="1"/>
  <c r="F1837" i="1"/>
  <c r="L1836" i="1"/>
  <c r="K1836" i="1"/>
  <c r="J1836" i="1"/>
  <c r="F2298" i="1"/>
  <c r="L2297" i="1"/>
  <c r="K2297" i="1"/>
  <c r="J2297" i="1"/>
  <c r="F2864" i="1"/>
  <c r="L2863" i="1"/>
  <c r="K2863" i="1"/>
  <c r="J2863" i="1"/>
  <c r="F2593" i="1"/>
  <c r="L2592" i="1"/>
  <c r="K2592" i="1"/>
  <c r="J2592" i="1"/>
  <c r="F1798" i="1"/>
  <c r="L1797" i="1"/>
  <c r="K1797" i="1"/>
  <c r="J1797" i="1"/>
  <c r="F820" i="1"/>
  <c r="L819" i="1"/>
  <c r="K819" i="1"/>
  <c r="J819" i="1"/>
  <c r="F1880" i="1"/>
  <c r="L1879" i="1"/>
  <c r="K1879" i="1"/>
  <c r="J1879" i="1"/>
  <c r="F610" i="1"/>
  <c r="L609" i="1"/>
  <c r="K609" i="1"/>
  <c r="J609" i="1"/>
  <c r="F479" i="1"/>
  <c r="L478" i="1"/>
  <c r="K478" i="1"/>
  <c r="J478" i="1"/>
  <c r="F2797" i="1"/>
  <c r="L2796" i="1"/>
  <c r="K2796" i="1"/>
  <c r="J2796" i="1"/>
  <c r="F174" i="1"/>
  <c r="L173" i="1"/>
  <c r="K173" i="1"/>
  <c r="J173" i="1"/>
  <c r="F1233" i="1"/>
  <c r="L1232" i="1"/>
  <c r="K1232" i="1"/>
  <c r="J1232" i="1"/>
  <c r="F2119" i="1"/>
  <c r="L2118" i="1"/>
  <c r="K2118" i="1"/>
  <c r="J2118" i="1"/>
  <c r="F1632" i="1"/>
  <c r="L1631" i="1"/>
  <c r="K1631" i="1"/>
  <c r="J1631" i="1"/>
  <c r="F2355" i="1"/>
  <c r="L2354" i="1"/>
  <c r="K2354" i="1"/>
  <c r="J2354" i="1"/>
  <c r="F1550" i="1"/>
  <c r="L1549" i="1"/>
  <c r="K1549" i="1"/>
  <c r="J1549" i="1"/>
  <c r="F1673" i="1"/>
  <c r="L1672" i="1"/>
  <c r="K1672" i="1"/>
  <c r="J1672" i="1"/>
  <c r="F2406" i="1"/>
  <c r="L2405" i="1"/>
  <c r="K2405" i="1"/>
  <c r="J2405" i="1"/>
  <c r="F1551" i="1" l="1"/>
  <c r="L1550" i="1"/>
  <c r="K1550" i="1"/>
  <c r="J1550" i="1"/>
  <c r="F2120" i="1"/>
  <c r="L2119" i="1"/>
  <c r="K2119" i="1"/>
  <c r="J2119" i="1"/>
  <c r="F2798" i="1"/>
  <c r="L2797" i="1"/>
  <c r="K2797" i="1"/>
  <c r="J2797" i="1"/>
  <c r="F1881" i="1"/>
  <c r="L1880" i="1"/>
  <c r="K1880" i="1"/>
  <c r="J1880" i="1"/>
  <c r="F2594" i="1"/>
  <c r="L2593" i="1"/>
  <c r="K2593" i="1"/>
  <c r="J2593" i="1"/>
  <c r="F1838" i="1"/>
  <c r="L1837" i="1"/>
  <c r="K1837" i="1"/>
  <c r="J1837" i="1"/>
  <c r="F425" i="1"/>
  <c r="L424" i="1"/>
  <c r="K424" i="1"/>
  <c r="J424" i="1"/>
  <c r="F755" i="1"/>
  <c r="L754" i="1"/>
  <c r="K754" i="1"/>
  <c r="J754" i="1"/>
  <c r="F2084" i="1"/>
  <c r="L2083" i="1"/>
  <c r="K2083" i="1"/>
  <c r="J2083" i="1"/>
  <c r="L1702" i="1"/>
  <c r="K1702" i="1"/>
  <c r="J1702" i="1"/>
  <c r="F1703" i="1"/>
  <c r="F89" i="1"/>
  <c r="L88" i="1"/>
  <c r="K88" i="1"/>
  <c r="J88" i="1"/>
  <c r="F2407" i="1"/>
  <c r="L2406" i="1"/>
  <c r="K2406" i="1"/>
  <c r="J2406" i="1"/>
  <c r="F2356" i="1"/>
  <c r="L2355" i="1"/>
  <c r="K2355" i="1"/>
  <c r="J2355" i="1"/>
  <c r="F1234" i="1"/>
  <c r="L1233" i="1"/>
  <c r="K1233" i="1"/>
  <c r="J1233" i="1"/>
  <c r="F480" i="1"/>
  <c r="L479" i="1"/>
  <c r="K479" i="1"/>
  <c r="J479" i="1"/>
  <c r="F821" i="1"/>
  <c r="L820" i="1"/>
  <c r="K820" i="1"/>
  <c r="J820" i="1"/>
  <c r="F2865" i="1"/>
  <c r="L2864" i="1"/>
  <c r="K2864" i="1"/>
  <c r="J2864" i="1"/>
  <c r="F1072" i="1"/>
  <c r="L1071" i="1"/>
  <c r="K1071" i="1"/>
  <c r="J1071" i="1"/>
  <c r="F266" i="1"/>
  <c r="L265" i="1"/>
  <c r="K265" i="1"/>
  <c r="J265" i="1"/>
  <c r="F1588" i="1"/>
  <c r="L1587" i="1"/>
  <c r="K1587" i="1"/>
  <c r="J1587" i="1"/>
  <c r="F2485" i="1"/>
  <c r="L2484" i="1"/>
  <c r="K2484" i="1"/>
  <c r="J2484" i="1"/>
  <c r="F349" i="1"/>
  <c r="L348" i="1"/>
  <c r="K348" i="1"/>
  <c r="J348" i="1"/>
  <c r="L1673" i="1"/>
  <c r="K1673" i="1"/>
  <c r="J1673" i="1"/>
  <c r="F1633" i="1"/>
  <c r="L1632" i="1"/>
  <c r="K1632" i="1"/>
  <c r="J1632" i="1"/>
  <c r="F175" i="1"/>
  <c r="L174" i="1"/>
  <c r="K174" i="1"/>
  <c r="J174" i="1"/>
  <c r="F611" i="1"/>
  <c r="L610" i="1"/>
  <c r="K610" i="1"/>
  <c r="J610" i="1"/>
  <c r="F1799" i="1"/>
  <c r="L1798" i="1"/>
  <c r="K1798" i="1"/>
  <c r="J1798" i="1"/>
  <c r="F2299" i="1"/>
  <c r="L2298" i="1"/>
  <c r="K2298" i="1"/>
  <c r="J2298" i="1"/>
  <c r="F1979" i="1"/>
  <c r="L1978" i="1"/>
  <c r="K1978" i="1"/>
  <c r="J1978" i="1"/>
  <c r="F2186" i="1"/>
  <c r="L2185" i="1"/>
  <c r="K2185" i="1"/>
  <c r="J2185" i="1"/>
  <c r="F873" i="1"/>
  <c r="L872" i="1"/>
  <c r="K872" i="1"/>
  <c r="J872" i="1"/>
  <c r="F1417" i="1"/>
  <c r="L1416" i="1"/>
  <c r="K1416" i="1"/>
  <c r="J1416" i="1"/>
  <c r="F2929" i="1"/>
  <c r="L2928" i="1"/>
  <c r="K2928" i="1"/>
  <c r="J2928" i="1"/>
  <c r="F1418" i="1" l="1"/>
  <c r="L1417" i="1"/>
  <c r="K1417" i="1"/>
  <c r="J1417" i="1"/>
  <c r="F350" i="1"/>
  <c r="L349" i="1"/>
  <c r="K349" i="1"/>
  <c r="J349" i="1"/>
  <c r="F267" i="1"/>
  <c r="L266" i="1"/>
  <c r="K266" i="1"/>
  <c r="J266" i="1"/>
  <c r="F822" i="1"/>
  <c r="L821" i="1"/>
  <c r="K821" i="1"/>
  <c r="J821" i="1"/>
  <c r="F2357" i="1"/>
  <c r="L2356" i="1"/>
  <c r="K2356" i="1"/>
  <c r="J2356" i="1"/>
  <c r="F426" i="1"/>
  <c r="L425" i="1"/>
  <c r="K425" i="1"/>
  <c r="J425" i="1"/>
  <c r="F1882" i="1"/>
  <c r="L1881" i="1"/>
  <c r="K1881" i="1"/>
  <c r="J1881" i="1"/>
  <c r="F1552" i="1"/>
  <c r="L1551" i="1"/>
  <c r="K1551" i="1"/>
  <c r="J1551" i="1"/>
  <c r="F874" i="1"/>
  <c r="L873" i="1"/>
  <c r="K873" i="1"/>
  <c r="J873" i="1"/>
  <c r="F2300" i="1"/>
  <c r="L2299" i="1"/>
  <c r="K2299" i="1"/>
  <c r="J2299" i="1"/>
  <c r="F176" i="1"/>
  <c r="K175" i="1"/>
  <c r="L175" i="1"/>
  <c r="J175" i="1"/>
  <c r="F2486" i="1"/>
  <c r="L2485" i="1"/>
  <c r="K2485" i="1"/>
  <c r="J2485" i="1"/>
  <c r="F1073" i="1"/>
  <c r="L1072" i="1"/>
  <c r="K1072" i="1"/>
  <c r="J1072" i="1"/>
  <c r="F481" i="1"/>
  <c r="L480" i="1"/>
  <c r="K480" i="1"/>
  <c r="J480" i="1"/>
  <c r="F2408" i="1"/>
  <c r="L2407" i="1"/>
  <c r="K2407" i="1"/>
  <c r="J2407" i="1"/>
  <c r="F2085" i="1"/>
  <c r="L2084" i="1"/>
  <c r="K2084" i="1"/>
  <c r="J2084" i="1"/>
  <c r="F1839" i="1"/>
  <c r="L1838" i="1"/>
  <c r="K1838" i="1"/>
  <c r="J1838" i="1"/>
  <c r="F2799" i="1"/>
  <c r="L2798" i="1"/>
  <c r="K2798" i="1"/>
  <c r="J2798" i="1"/>
  <c r="F2930" i="1"/>
  <c r="L2929" i="1"/>
  <c r="K2929" i="1"/>
  <c r="J2929" i="1"/>
  <c r="F2187" i="1"/>
  <c r="L2186" i="1"/>
  <c r="K2186" i="1"/>
  <c r="J2186" i="1"/>
  <c r="F1800" i="1"/>
  <c r="L1799" i="1"/>
  <c r="K1799" i="1"/>
  <c r="J1799" i="1"/>
  <c r="F1634" i="1"/>
  <c r="L1633" i="1"/>
  <c r="K1633" i="1"/>
  <c r="J1633" i="1"/>
  <c r="F1589" i="1"/>
  <c r="L1588" i="1"/>
  <c r="K1588" i="1"/>
  <c r="J1588" i="1"/>
  <c r="F2866" i="1"/>
  <c r="L2865" i="1"/>
  <c r="K2865" i="1"/>
  <c r="J2865" i="1"/>
  <c r="F1235" i="1"/>
  <c r="L1234" i="1"/>
  <c r="K1234" i="1"/>
  <c r="J1234" i="1"/>
  <c r="F90" i="1"/>
  <c r="L89" i="1"/>
  <c r="K89" i="1"/>
  <c r="J89" i="1"/>
  <c r="F756" i="1"/>
  <c r="L755" i="1"/>
  <c r="K755" i="1"/>
  <c r="J755" i="1"/>
  <c r="F2595" i="1"/>
  <c r="L2594" i="1"/>
  <c r="K2594" i="1"/>
  <c r="J2594" i="1"/>
  <c r="F2121" i="1"/>
  <c r="L2120" i="1"/>
  <c r="K2120" i="1"/>
  <c r="J2120" i="1"/>
  <c r="F1980" i="1"/>
  <c r="L1979" i="1"/>
  <c r="K1979" i="1"/>
  <c r="J1979" i="1"/>
  <c r="F612" i="1"/>
  <c r="L611" i="1"/>
  <c r="K611" i="1"/>
  <c r="J611" i="1"/>
  <c r="F1704" i="1"/>
  <c r="L1703" i="1"/>
  <c r="K1703" i="1"/>
  <c r="J1703" i="1"/>
  <c r="F613" i="1" l="1"/>
  <c r="L612" i="1"/>
  <c r="K612" i="1"/>
  <c r="J612" i="1"/>
  <c r="F2596" i="1"/>
  <c r="L2595" i="1"/>
  <c r="K2595" i="1"/>
  <c r="J2595" i="1"/>
  <c r="F1236" i="1"/>
  <c r="L1235" i="1"/>
  <c r="K1235" i="1"/>
  <c r="J1235" i="1"/>
  <c r="F1635" i="1"/>
  <c r="L1634" i="1"/>
  <c r="K1634" i="1"/>
  <c r="J1634" i="1"/>
  <c r="F2931" i="1"/>
  <c r="L2930" i="1"/>
  <c r="K2930" i="1"/>
  <c r="J2930" i="1"/>
  <c r="F2086" i="1"/>
  <c r="L2085" i="1"/>
  <c r="K2085" i="1"/>
  <c r="J2085" i="1"/>
  <c r="F1074" i="1"/>
  <c r="L1073" i="1"/>
  <c r="K1073" i="1"/>
  <c r="J1073" i="1"/>
  <c r="F2301" i="1"/>
  <c r="L2300" i="1"/>
  <c r="K2300" i="1"/>
  <c r="J2300" i="1"/>
  <c r="F1883" i="1"/>
  <c r="L1882" i="1"/>
  <c r="K1882" i="1"/>
  <c r="J1882" i="1"/>
  <c r="F823" i="1"/>
  <c r="L822" i="1"/>
  <c r="K822" i="1"/>
  <c r="J822" i="1"/>
  <c r="F1419" i="1"/>
  <c r="L1418" i="1"/>
  <c r="K1418" i="1"/>
  <c r="J1418" i="1"/>
  <c r="F757" i="1"/>
  <c r="L756" i="1"/>
  <c r="K756" i="1"/>
  <c r="J756" i="1"/>
  <c r="F2487" i="1"/>
  <c r="L2486" i="1"/>
  <c r="J2486" i="1"/>
  <c r="K2486" i="1"/>
  <c r="L874" i="1"/>
  <c r="K874" i="1"/>
  <c r="J874" i="1"/>
  <c r="F875" i="1"/>
  <c r="F427" i="1"/>
  <c r="L426" i="1"/>
  <c r="K426" i="1"/>
  <c r="J426" i="1"/>
  <c r="F268" i="1"/>
  <c r="L267" i="1"/>
  <c r="K267" i="1"/>
  <c r="J267" i="1"/>
  <c r="F1981" i="1"/>
  <c r="L1980" i="1"/>
  <c r="K1980" i="1"/>
  <c r="J1980" i="1"/>
  <c r="F2800" i="1"/>
  <c r="L2799" i="1"/>
  <c r="K2799" i="1"/>
  <c r="J2799" i="1"/>
  <c r="F2867" i="1"/>
  <c r="L2866" i="1"/>
  <c r="K2866" i="1"/>
  <c r="J2866" i="1"/>
  <c r="F1801" i="1"/>
  <c r="L1800" i="1"/>
  <c r="K1800" i="1"/>
  <c r="J1800" i="1"/>
  <c r="F2409" i="1"/>
  <c r="L2408" i="1"/>
  <c r="K2408" i="1"/>
  <c r="J2408" i="1"/>
  <c r="F1705" i="1"/>
  <c r="L1704" i="1"/>
  <c r="K1704" i="1"/>
  <c r="J1704" i="1"/>
  <c r="F2122" i="1"/>
  <c r="L2121" i="1"/>
  <c r="K2121" i="1"/>
  <c r="J2121" i="1"/>
  <c r="F91" i="1"/>
  <c r="L90" i="1"/>
  <c r="K90" i="1"/>
  <c r="J90" i="1"/>
  <c r="F1590" i="1"/>
  <c r="L1589" i="1"/>
  <c r="K1589" i="1"/>
  <c r="J1589" i="1"/>
  <c r="L2187" i="1"/>
  <c r="K2187" i="1"/>
  <c r="J2187" i="1"/>
  <c r="F1840" i="1"/>
  <c r="L1839" i="1"/>
  <c r="K1839" i="1"/>
  <c r="J1839" i="1"/>
  <c r="F482" i="1"/>
  <c r="L481" i="1"/>
  <c r="K481" i="1"/>
  <c r="J481" i="1"/>
  <c r="F177" i="1"/>
  <c r="L176" i="1"/>
  <c r="K176" i="1"/>
  <c r="J176" i="1"/>
  <c r="F1553" i="1"/>
  <c r="L1552" i="1"/>
  <c r="K1552" i="1"/>
  <c r="J1552" i="1"/>
  <c r="F2358" i="1"/>
  <c r="L2357" i="1"/>
  <c r="K2357" i="1"/>
  <c r="J2357" i="1"/>
  <c r="F351" i="1"/>
  <c r="L350" i="1"/>
  <c r="K350" i="1"/>
  <c r="J350" i="1"/>
  <c r="F2359" i="1" l="1"/>
  <c r="L2358" i="1"/>
  <c r="K2358" i="1"/>
  <c r="J2358" i="1"/>
  <c r="F92" i="1"/>
  <c r="L91" i="1"/>
  <c r="K91" i="1"/>
  <c r="J91" i="1"/>
  <c r="F2410" i="1"/>
  <c r="L2409" i="1"/>
  <c r="K2409" i="1"/>
  <c r="J2409" i="1"/>
  <c r="F2801" i="1"/>
  <c r="L2800" i="1"/>
  <c r="K2800" i="1"/>
  <c r="J2800" i="1"/>
  <c r="F428" i="1"/>
  <c r="L427" i="1"/>
  <c r="K427" i="1"/>
  <c r="J427" i="1"/>
  <c r="F758" i="1"/>
  <c r="L757" i="1"/>
  <c r="K757" i="1"/>
  <c r="J757" i="1"/>
  <c r="F1884" i="1"/>
  <c r="L1883" i="1"/>
  <c r="K1883" i="1"/>
  <c r="J1883" i="1"/>
  <c r="F2087" i="1"/>
  <c r="L2086" i="1"/>
  <c r="K2086" i="1"/>
  <c r="J2086" i="1"/>
  <c r="F1237" i="1"/>
  <c r="L1236" i="1"/>
  <c r="K1236" i="1"/>
  <c r="J1236" i="1"/>
  <c r="F483" i="1"/>
  <c r="L482" i="1"/>
  <c r="K482" i="1"/>
  <c r="J482" i="1"/>
  <c r="F1841" i="1"/>
  <c r="L1840" i="1"/>
  <c r="K1840" i="1"/>
  <c r="J1840" i="1"/>
  <c r="F876" i="1"/>
  <c r="L875" i="1"/>
  <c r="K875" i="1"/>
  <c r="J875" i="1"/>
  <c r="F1554" i="1"/>
  <c r="L1553" i="1"/>
  <c r="K1553" i="1"/>
  <c r="J1553" i="1"/>
  <c r="F2123" i="1"/>
  <c r="L2122" i="1"/>
  <c r="K2122" i="1"/>
  <c r="J2122" i="1"/>
  <c r="F1802" i="1"/>
  <c r="L1801" i="1"/>
  <c r="K1801" i="1"/>
  <c r="J1801" i="1"/>
  <c r="F1982" i="1"/>
  <c r="L1981" i="1"/>
  <c r="K1981" i="1"/>
  <c r="J1981" i="1"/>
  <c r="F1420" i="1"/>
  <c r="L1419" i="1"/>
  <c r="K1419" i="1"/>
  <c r="J1419" i="1"/>
  <c r="F2302" i="1"/>
  <c r="L2301" i="1"/>
  <c r="K2301" i="1"/>
  <c r="J2301" i="1"/>
  <c r="F2932" i="1"/>
  <c r="L2931" i="1"/>
  <c r="K2931" i="1"/>
  <c r="J2931" i="1"/>
  <c r="F2597" i="1"/>
  <c r="L2596" i="1"/>
  <c r="K2596" i="1"/>
  <c r="J2596" i="1"/>
  <c r="F352" i="1"/>
  <c r="L351" i="1"/>
  <c r="K351" i="1"/>
  <c r="J351" i="1"/>
  <c r="F178" i="1"/>
  <c r="L177" i="1"/>
  <c r="K177" i="1"/>
  <c r="J177" i="1"/>
  <c r="F1591" i="1"/>
  <c r="L1590" i="1"/>
  <c r="K1590" i="1"/>
  <c r="J1590" i="1"/>
  <c r="F1706" i="1"/>
  <c r="L1705" i="1"/>
  <c r="K1705" i="1"/>
  <c r="J1705" i="1"/>
  <c r="F2868" i="1"/>
  <c r="L2867" i="1"/>
  <c r="K2867" i="1"/>
  <c r="J2867" i="1"/>
  <c r="F269" i="1"/>
  <c r="L268" i="1"/>
  <c r="K268" i="1"/>
  <c r="J268" i="1"/>
  <c r="F2488" i="1"/>
  <c r="L2487" i="1"/>
  <c r="K2487" i="1"/>
  <c r="J2487" i="1"/>
  <c r="L823" i="1"/>
  <c r="K823" i="1"/>
  <c r="J823" i="1"/>
  <c r="F824" i="1"/>
  <c r="F1075" i="1"/>
  <c r="L1074" i="1"/>
  <c r="K1074" i="1"/>
  <c r="J1074" i="1"/>
  <c r="L1635" i="1"/>
  <c r="K1635" i="1"/>
  <c r="J1635" i="1"/>
  <c r="F614" i="1"/>
  <c r="L613" i="1"/>
  <c r="K613" i="1"/>
  <c r="J613" i="1"/>
  <c r="F2869" i="1" l="1"/>
  <c r="L2868" i="1"/>
  <c r="K2868" i="1"/>
  <c r="J2868" i="1"/>
  <c r="F179" i="1"/>
  <c r="L178" i="1"/>
  <c r="K178" i="1"/>
  <c r="J178" i="1"/>
  <c r="F2933" i="1"/>
  <c r="L2932" i="1"/>
  <c r="K2932" i="1"/>
  <c r="J2932" i="1"/>
  <c r="F1983" i="1"/>
  <c r="L1982" i="1"/>
  <c r="K1982" i="1"/>
  <c r="J1982" i="1"/>
  <c r="F1555" i="1"/>
  <c r="L1554" i="1"/>
  <c r="K1554" i="1"/>
  <c r="J1554" i="1"/>
  <c r="F484" i="1"/>
  <c r="L483" i="1"/>
  <c r="K483" i="1"/>
  <c r="J483" i="1"/>
  <c r="F1885" i="1"/>
  <c r="L1884" i="1"/>
  <c r="K1884" i="1"/>
  <c r="J1884" i="1"/>
  <c r="F2802" i="1"/>
  <c r="L2801" i="1"/>
  <c r="K2801" i="1"/>
  <c r="J2801" i="1"/>
  <c r="F2360" i="1"/>
  <c r="L2359" i="1"/>
  <c r="K2359" i="1"/>
  <c r="J2359" i="1"/>
  <c r="F615" i="1"/>
  <c r="L614" i="1"/>
  <c r="K614" i="1"/>
  <c r="J614" i="1"/>
  <c r="F1803" i="1"/>
  <c r="L1802" i="1"/>
  <c r="K1802" i="1"/>
  <c r="J1802" i="1"/>
  <c r="F2489" i="1"/>
  <c r="L2488" i="1"/>
  <c r="K2488" i="1"/>
  <c r="J2488" i="1"/>
  <c r="F353" i="1"/>
  <c r="L352" i="1"/>
  <c r="K352" i="1"/>
  <c r="J352" i="1"/>
  <c r="F877" i="1"/>
  <c r="L876" i="1"/>
  <c r="K876" i="1"/>
  <c r="J876" i="1"/>
  <c r="F1238" i="1"/>
  <c r="L1237" i="1"/>
  <c r="K1237" i="1"/>
  <c r="J1237" i="1"/>
  <c r="F2411" i="1"/>
  <c r="L2410" i="1"/>
  <c r="K2410" i="1"/>
  <c r="J2410" i="1"/>
  <c r="F1707" i="1"/>
  <c r="L1706" i="1"/>
  <c r="K1706" i="1"/>
  <c r="J1706" i="1"/>
  <c r="F2303" i="1"/>
  <c r="L2302" i="1"/>
  <c r="K2302" i="1"/>
  <c r="J2302" i="1"/>
  <c r="F759" i="1"/>
  <c r="L758" i="1"/>
  <c r="K758" i="1"/>
  <c r="J758" i="1"/>
  <c r="F270" i="1"/>
  <c r="L269" i="1"/>
  <c r="K269" i="1"/>
  <c r="J269" i="1"/>
  <c r="F1421" i="1"/>
  <c r="L1420" i="1"/>
  <c r="K1420" i="1"/>
  <c r="J1420" i="1"/>
  <c r="F2088" i="1"/>
  <c r="L2087" i="1"/>
  <c r="K2087" i="1"/>
  <c r="J2087" i="1"/>
  <c r="F93" i="1"/>
  <c r="L92" i="1"/>
  <c r="K92" i="1"/>
  <c r="J92" i="1"/>
  <c r="L1075" i="1"/>
  <c r="K1075" i="1"/>
  <c r="J1075" i="1"/>
  <c r="F1076" i="1"/>
  <c r="F1592" i="1"/>
  <c r="L1591" i="1"/>
  <c r="K1591" i="1"/>
  <c r="J1591" i="1"/>
  <c r="F2598" i="1"/>
  <c r="L2597" i="1"/>
  <c r="K2597" i="1"/>
  <c r="J2597" i="1"/>
  <c r="F2124" i="1"/>
  <c r="L2123" i="1"/>
  <c r="K2123" i="1"/>
  <c r="J2123" i="1"/>
  <c r="F1842" i="1"/>
  <c r="L1841" i="1"/>
  <c r="K1841" i="1"/>
  <c r="J1841" i="1"/>
  <c r="F429" i="1"/>
  <c r="K428" i="1"/>
  <c r="L428" i="1"/>
  <c r="J428" i="1"/>
  <c r="F825" i="1"/>
  <c r="L824" i="1"/>
  <c r="K824" i="1"/>
  <c r="J824" i="1"/>
  <c r="F1843" i="1" l="1"/>
  <c r="L1842" i="1"/>
  <c r="K1842" i="1"/>
  <c r="J1842" i="1"/>
  <c r="F1593" i="1"/>
  <c r="L1592" i="1"/>
  <c r="K1592" i="1"/>
  <c r="J1592" i="1"/>
  <c r="F2089" i="1"/>
  <c r="L2088" i="1"/>
  <c r="K2088" i="1"/>
  <c r="J2088" i="1"/>
  <c r="F760" i="1"/>
  <c r="L759" i="1"/>
  <c r="K759" i="1"/>
  <c r="J759" i="1"/>
  <c r="F2412" i="1"/>
  <c r="L2411" i="1"/>
  <c r="K2411" i="1"/>
  <c r="J2411" i="1"/>
  <c r="F354" i="1"/>
  <c r="L353" i="1"/>
  <c r="K353" i="1"/>
  <c r="J353" i="1"/>
  <c r="F616" i="1"/>
  <c r="L615" i="1"/>
  <c r="K615" i="1"/>
  <c r="J615" i="1"/>
  <c r="F1886" i="1"/>
  <c r="L1885" i="1"/>
  <c r="K1885" i="1"/>
  <c r="J1885" i="1"/>
  <c r="F1984" i="1"/>
  <c r="L1983" i="1"/>
  <c r="K1983" i="1"/>
  <c r="J1983" i="1"/>
  <c r="F2870" i="1"/>
  <c r="L2869" i="1"/>
  <c r="K2869" i="1"/>
  <c r="J2869" i="1"/>
  <c r="F1077" i="1"/>
  <c r="L1076" i="1"/>
  <c r="J1076" i="1"/>
  <c r="K1076" i="1"/>
  <c r="F1239" i="1"/>
  <c r="L1238" i="1"/>
  <c r="K1238" i="1"/>
  <c r="J1238" i="1"/>
  <c r="F485" i="1"/>
  <c r="L484" i="1"/>
  <c r="K484" i="1"/>
  <c r="J484" i="1"/>
  <c r="F826" i="1"/>
  <c r="L825" i="1"/>
  <c r="K825" i="1"/>
  <c r="J825" i="1"/>
  <c r="F1422" i="1"/>
  <c r="L1421" i="1"/>
  <c r="K1421" i="1"/>
  <c r="J1421" i="1"/>
  <c r="F2361" i="1"/>
  <c r="L2360" i="1"/>
  <c r="K2360" i="1"/>
  <c r="J2360" i="1"/>
  <c r="F430" i="1"/>
  <c r="L429" i="1"/>
  <c r="K429" i="1"/>
  <c r="J429" i="1"/>
  <c r="F94" i="1"/>
  <c r="L93" i="1"/>
  <c r="K93" i="1"/>
  <c r="J93" i="1"/>
  <c r="F1708" i="1"/>
  <c r="L1707" i="1"/>
  <c r="K1707" i="1"/>
  <c r="J1707" i="1"/>
  <c r="F1804" i="1"/>
  <c r="L1803" i="1"/>
  <c r="K1803" i="1"/>
  <c r="J1803" i="1"/>
  <c r="F180" i="1"/>
  <c r="L179" i="1"/>
  <c r="K179" i="1"/>
  <c r="J179" i="1"/>
  <c r="F2125" i="1"/>
  <c r="L2124" i="1"/>
  <c r="K2124" i="1"/>
  <c r="J2124" i="1"/>
  <c r="F2304" i="1"/>
  <c r="L2303" i="1"/>
  <c r="K2303" i="1"/>
  <c r="J2303" i="1"/>
  <c r="F2490" i="1"/>
  <c r="L2489" i="1"/>
  <c r="K2489" i="1"/>
  <c r="J2489" i="1"/>
  <c r="F2934" i="1"/>
  <c r="L2933" i="1"/>
  <c r="K2933" i="1"/>
  <c r="J2933" i="1"/>
  <c r="F2599" i="1"/>
  <c r="L2598" i="1"/>
  <c r="K2598" i="1"/>
  <c r="J2598" i="1"/>
  <c r="F271" i="1"/>
  <c r="L270" i="1"/>
  <c r="K270" i="1"/>
  <c r="J270" i="1"/>
  <c r="F878" i="1"/>
  <c r="L877" i="1"/>
  <c r="K877" i="1"/>
  <c r="J877" i="1"/>
  <c r="F2803" i="1"/>
  <c r="L2802" i="1"/>
  <c r="K2802" i="1"/>
  <c r="J2802" i="1"/>
  <c r="F1556" i="1"/>
  <c r="L1555" i="1"/>
  <c r="K1555" i="1"/>
  <c r="J1555" i="1"/>
  <c r="F879" i="1" l="1"/>
  <c r="L878" i="1"/>
  <c r="K878" i="1"/>
  <c r="J878" i="1"/>
  <c r="F2935" i="1"/>
  <c r="L2934" i="1"/>
  <c r="K2934" i="1"/>
  <c r="J2934" i="1"/>
  <c r="F2126" i="1"/>
  <c r="L2125" i="1"/>
  <c r="K2125" i="1"/>
  <c r="J2125" i="1"/>
  <c r="F1709" i="1"/>
  <c r="L1708" i="1"/>
  <c r="K1708" i="1"/>
  <c r="J1708" i="1"/>
  <c r="F2362" i="1"/>
  <c r="L2361" i="1"/>
  <c r="K2361" i="1"/>
  <c r="J2361" i="1"/>
  <c r="F486" i="1"/>
  <c r="L485" i="1"/>
  <c r="K485" i="1"/>
  <c r="J485" i="1"/>
  <c r="F2871" i="1"/>
  <c r="L2870" i="1"/>
  <c r="K2870" i="1"/>
  <c r="J2870" i="1"/>
  <c r="F617" i="1"/>
  <c r="L616" i="1"/>
  <c r="K616" i="1"/>
  <c r="J616" i="1"/>
  <c r="F761" i="1"/>
  <c r="L760" i="1"/>
  <c r="K760" i="1"/>
  <c r="J760" i="1"/>
  <c r="F1844" i="1"/>
  <c r="L1843" i="1"/>
  <c r="K1843" i="1"/>
  <c r="J1843" i="1"/>
  <c r="F272" i="1"/>
  <c r="L271" i="1"/>
  <c r="K271" i="1"/>
  <c r="J271" i="1"/>
  <c r="F95" i="1"/>
  <c r="L94" i="1"/>
  <c r="K94" i="1"/>
  <c r="J94" i="1"/>
  <c r="F1423" i="1"/>
  <c r="L1422" i="1"/>
  <c r="K1422" i="1"/>
  <c r="J1422" i="1"/>
  <c r="F1240" i="1"/>
  <c r="L1239" i="1"/>
  <c r="K1239" i="1"/>
  <c r="J1239" i="1"/>
  <c r="F1985" i="1"/>
  <c r="L1984" i="1"/>
  <c r="K1984" i="1"/>
  <c r="J1984" i="1"/>
  <c r="F355" i="1"/>
  <c r="L354" i="1"/>
  <c r="K354" i="1"/>
  <c r="J354" i="1"/>
  <c r="F2090" i="1"/>
  <c r="L2089" i="1"/>
  <c r="K2089" i="1"/>
  <c r="J2089" i="1"/>
  <c r="F2491" i="1"/>
  <c r="L2490" i="1"/>
  <c r="K2490" i="1"/>
  <c r="J2490" i="1"/>
  <c r="F1805" i="1"/>
  <c r="L1804" i="1"/>
  <c r="K1804" i="1"/>
  <c r="J1804" i="1"/>
  <c r="F181" i="1"/>
  <c r="L180" i="1"/>
  <c r="K180" i="1"/>
  <c r="J180" i="1"/>
  <c r="F2804" i="1"/>
  <c r="L2803" i="1"/>
  <c r="K2803" i="1"/>
  <c r="J2803" i="1"/>
  <c r="F2600" i="1"/>
  <c r="L2599" i="1"/>
  <c r="K2599" i="1"/>
  <c r="J2599" i="1"/>
  <c r="F2305" i="1"/>
  <c r="L2304" i="1"/>
  <c r="K2304" i="1"/>
  <c r="J2304" i="1"/>
  <c r="L430" i="1"/>
  <c r="K430" i="1"/>
  <c r="J430" i="1"/>
  <c r="F827" i="1"/>
  <c r="L826" i="1"/>
  <c r="K826" i="1"/>
  <c r="J826" i="1"/>
  <c r="F1078" i="1"/>
  <c r="L1077" i="1"/>
  <c r="K1077" i="1"/>
  <c r="J1077" i="1"/>
  <c r="F1887" i="1"/>
  <c r="L1886" i="1"/>
  <c r="K1886" i="1"/>
  <c r="J1886" i="1"/>
  <c r="F2413" i="1"/>
  <c r="L2412" i="1"/>
  <c r="K2412" i="1"/>
  <c r="J2412" i="1"/>
  <c r="F1594" i="1"/>
  <c r="L1593" i="1"/>
  <c r="K1593" i="1"/>
  <c r="J1593" i="1"/>
  <c r="F1557" i="1"/>
  <c r="L1556" i="1"/>
  <c r="K1556" i="1"/>
  <c r="J1556" i="1"/>
  <c r="F2492" i="1" l="1"/>
  <c r="L2491" i="1"/>
  <c r="K2491" i="1"/>
  <c r="J2491" i="1"/>
  <c r="F96" i="1"/>
  <c r="L95" i="1"/>
  <c r="K95" i="1"/>
  <c r="J95" i="1"/>
  <c r="F2414" i="1"/>
  <c r="L2413" i="1"/>
  <c r="K2413" i="1"/>
  <c r="J2413" i="1"/>
  <c r="F1986" i="1"/>
  <c r="L1985" i="1"/>
  <c r="K1985" i="1"/>
  <c r="J1985" i="1"/>
  <c r="F487" i="1"/>
  <c r="L486" i="1"/>
  <c r="K486" i="1"/>
  <c r="J486" i="1"/>
  <c r="F2306" i="1"/>
  <c r="L2305" i="1"/>
  <c r="K2305" i="1"/>
  <c r="J2305" i="1"/>
  <c r="F182" i="1"/>
  <c r="L181" i="1"/>
  <c r="K181" i="1"/>
  <c r="J181" i="1"/>
  <c r="L2090" i="1"/>
  <c r="K2090" i="1"/>
  <c r="J2090" i="1"/>
  <c r="F1241" i="1"/>
  <c r="L1240" i="1"/>
  <c r="K1240" i="1"/>
  <c r="J1240" i="1"/>
  <c r="F273" i="1"/>
  <c r="L272" i="1"/>
  <c r="K272" i="1"/>
  <c r="J272" i="1"/>
  <c r="F618" i="1"/>
  <c r="L617" i="1"/>
  <c r="K617" i="1"/>
  <c r="J617" i="1"/>
  <c r="F2363" i="1"/>
  <c r="L2362" i="1"/>
  <c r="K2362" i="1"/>
  <c r="J2362" i="1"/>
  <c r="F2936" i="1"/>
  <c r="L2935" i="1"/>
  <c r="K2935" i="1"/>
  <c r="J2935" i="1"/>
  <c r="F2127" i="1"/>
  <c r="L2126" i="1"/>
  <c r="K2126" i="1"/>
  <c r="J2126" i="1"/>
  <c r="F1079" i="1"/>
  <c r="L1078" i="1"/>
  <c r="K1078" i="1"/>
  <c r="J1078" i="1"/>
  <c r="F828" i="1"/>
  <c r="L827" i="1"/>
  <c r="K827" i="1"/>
  <c r="J827" i="1"/>
  <c r="F2805" i="1"/>
  <c r="K2804" i="1"/>
  <c r="L2804" i="1"/>
  <c r="J2804" i="1"/>
  <c r="F762" i="1"/>
  <c r="L761" i="1"/>
  <c r="K761" i="1"/>
  <c r="J761" i="1"/>
  <c r="F1558" i="1"/>
  <c r="L1557" i="1"/>
  <c r="K1557" i="1"/>
  <c r="J1557" i="1"/>
  <c r="F1888" i="1"/>
  <c r="L1887" i="1"/>
  <c r="K1887" i="1"/>
  <c r="J1887" i="1"/>
  <c r="L1594" i="1"/>
  <c r="K1594" i="1"/>
  <c r="J1594" i="1"/>
  <c r="F1595" i="1"/>
  <c r="F2601" i="1"/>
  <c r="L2600" i="1"/>
  <c r="K2600" i="1"/>
  <c r="J2600" i="1"/>
  <c r="F1806" i="1"/>
  <c r="L1805" i="1"/>
  <c r="K1805" i="1"/>
  <c r="J1805" i="1"/>
  <c r="F356" i="1"/>
  <c r="L355" i="1"/>
  <c r="K355" i="1"/>
  <c r="J355" i="1"/>
  <c r="F1424" i="1"/>
  <c r="L1423" i="1"/>
  <c r="K1423" i="1"/>
  <c r="J1423" i="1"/>
  <c r="F1845" i="1"/>
  <c r="L1844" i="1"/>
  <c r="K1844" i="1"/>
  <c r="J1844" i="1"/>
  <c r="F2872" i="1"/>
  <c r="L2871" i="1"/>
  <c r="K2871" i="1"/>
  <c r="J2871" i="1"/>
  <c r="F1710" i="1"/>
  <c r="L1709" i="1"/>
  <c r="K1709" i="1"/>
  <c r="J1709" i="1"/>
  <c r="F880" i="1"/>
  <c r="L879" i="1"/>
  <c r="K879" i="1"/>
  <c r="J879" i="1"/>
  <c r="F1711" i="1" l="1"/>
  <c r="L1710" i="1"/>
  <c r="K1710" i="1"/>
  <c r="J1710" i="1"/>
  <c r="F1425" i="1"/>
  <c r="L1424" i="1"/>
  <c r="K1424" i="1"/>
  <c r="J1424" i="1"/>
  <c r="F2602" i="1"/>
  <c r="L2601" i="1"/>
  <c r="K2601" i="1"/>
  <c r="J2601" i="1"/>
  <c r="F1559" i="1"/>
  <c r="L1558" i="1"/>
  <c r="K1558" i="1"/>
  <c r="J1558" i="1"/>
  <c r="F829" i="1"/>
  <c r="L828" i="1"/>
  <c r="K828" i="1"/>
  <c r="J828" i="1"/>
  <c r="F2937" i="1"/>
  <c r="L2936" i="1"/>
  <c r="K2936" i="1"/>
  <c r="J2936" i="1"/>
  <c r="F274" i="1"/>
  <c r="L273" i="1"/>
  <c r="K273" i="1"/>
  <c r="J273" i="1"/>
  <c r="F2307" i="1"/>
  <c r="L2306" i="1"/>
  <c r="K2306" i="1"/>
  <c r="J2306" i="1"/>
  <c r="F2415" i="1"/>
  <c r="L2414" i="1"/>
  <c r="K2414" i="1"/>
  <c r="J2414" i="1"/>
  <c r="F1596" i="1"/>
  <c r="L1595" i="1"/>
  <c r="K1595" i="1"/>
  <c r="J1595" i="1"/>
  <c r="F2873" i="1"/>
  <c r="L2872" i="1"/>
  <c r="K2872" i="1"/>
  <c r="J2872" i="1"/>
  <c r="F357" i="1"/>
  <c r="K356" i="1"/>
  <c r="L356" i="1"/>
  <c r="J356" i="1"/>
  <c r="F763" i="1"/>
  <c r="L762" i="1"/>
  <c r="K762" i="1"/>
  <c r="J762" i="1"/>
  <c r="F1080" i="1"/>
  <c r="L1079" i="1"/>
  <c r="K1079" i="1"/>
  <c r="J1079" i="1"/>
  <c r="F2364" i="1"/>
  <c r="L2363" i="1"/>
  <c r="K2363" i="1"/>
  <c r="J2363" i="1"/>
  <c r="F1242" i="1"/>
  <c r="L1241" i="1"/>
  <c r="K1241" i="1"/>
  <c r="J1241" i="1"/>
  <c r="F488" i="1"/>
  <c r="K487" i="1"/>
  <c r="L487" i="1"/>
  <c r="J487" i="1"/>
  <c r="F97" i="1"/>
  <c r="L96" i="1"/>
  <c r="K96" i="1"/>
  <c r="J96" i="1"/>
  <c r="F881" i="1"/>
  <c r="L880" i="1"/>
  <c r="K880" i="1"/>
  <c r="J880" i="1"/>
  <c r="F1846" i="1"/>
  <c r="L1845" i="1"/>
  <c r="K1845" i="1"/>
  <c r="J1845" i="1"/>
  <c r="F1807" i="1"/>
  <c r="L1806" i="1"/>
  <c r="K1806" i="1"/>
  <c r="J1806" i="1"/>
  <c r="F1889" i="1"/>
  <c r="L1888" i="1"/>
  <c r="K1888" i="1"/>
  <c r="J1888" i="1"/>
  <c r="F2806" i="1"/>
  <c r="L2805" i="1"/>
  <c r="K2805" i="1"/>
  <c r="J2805" i="1"/>
  <c r="L2127" i="1"/>
  <c r="K2127" i="1"/>
  <c r="J2127" i="1"/>
  <c r="F619" i="1"/>
  <c r="L618" i="1"/>
  <c r="K618" i="1"/>
  <c r="J618" i="1"/>
  <c r="F183" i="1"/>
  <c r="L182" i="1"/>
  <c r="K182" i="1"/>
  <c r="J182" i="1"/>
  <c r="F1987" i="1"/>
  <c r="L1986" i="1"/>
  <c r="K1986" i="1"/>
  <c r="J1986" i="1"/>
  <c r="F2493" i="1"/>
  <c r="L2492" i="1"/>
  <c r="K2492" i="1"/>
  <c r="J2492" i="1"/>
  <c r="F1890" i="1" l="1"/>
  <c r="L1889" i="1"/>
  <c r="K1889" i="1"/>
  <c r="J1889" i="1"/>
  <c r="F882" i="1"/>
  <c r="L881" i="1"/>
  <c r="K881" i="1"/>
  <c r="J881" i="1"/>
  <c r="F1243" i="1"/>
  <c r="L1242" i="1"/>
  <c r="K1242" i="1"/>
  <c r="J1242" i="1"/>
  <c r="F764" i="1"/>
  <c r="L763" i="1"/>
  <c r="K763" i="1"/>
  <c r="J763" i="1"/>
  <c r="F1597" i="1"/>
  <c r="L1596" i="1"/>
  <c r="K1596" i="1"/>
  <c r="J1596" i="1"/>
  <c r="L1559" i="1"/>
  <c r="K1559" i="1"/>
  <c r="J1559" i="1"/>
  <c r="F1712" i="1"/>
  <c r="L1711" i="1"/>
  <c r="K1711" i="1"/>
  <c r="J1711" i="1"/>
  <c r="F2494" i="1"/>
  <c r="L2493" i="1"/>
  <c r="K2493" i="1"/>
  <c r="J2493" i="1"/>
  <c r="F620" i="1"/>
  <c r="L619" i="1"/>
  <c r="K619" i="1"/>
  <c r="J619" i="1"/>
  <c r="F98" i="1"/>
  <c r="L97" i="1"/>
  <c r="K97" i="1"/>
  <c r="J97" i="1"/>
  <c r="F358" i="1"/>
  <c r="L357" i="1"/>
  <c r="K357" i="1"/>
  <c r="J357" i="1"/>
  <c r="F2603" i="1"/>
  <c r="L2602" i="1"/>
  <c r="K2602" i="1"/>
  <c r="J2602" i="1"/>
  <c r="F1808" i="1"/>
  <c r="L1807" i="1"/>
  <c r="K1807" i="1"/>
  <c r="J1807" i="1"/>
  <c r="F2365" i="1"/>
  <c r="L2364" i="1"/>
  <c r="K2364" i="1"/>
  <c r="J2364" i="1"/>
  <c r="F2416" i="1"/>
  <c r="L2415" i="1"/>
  <c r="K2415" i="1"/>
  <c r="J2415" i="1"/>
  <c r="F2938" i="1"/>
  <c r="L2937" i="1"/>
  <c r="K2937" i="1"/>
  <c r="J2937" i="1"/>
  <c r="F1988" i="1"/>
  <c r="L1987" i="1"/>
  <c r="K1987" i="1"/>
  <c r="J1987" i="1"/>
  <c r="F1847" i="1"/>
  <c r="L1846" i="1"/>
  <c r="K1846" i="1"/>
  <c r="J1846" i="1"/>
  <c r="F2874" i="1"/>
  <c r="L2873" i="1"/>
  <c r="K2873" i="1"/>
  <c r="J2873" i="1"/>
  <c r="F1426" i="1"/>
  <c r="L1425" i="1"/>
  <c r="K1425" i="1"/>
  <c r="J1425" i="1"/>
  <c r="F2807" i="1"/>
  <c r="L2806" i="1"/>
  <c r="K2806" i="1"/>
  <c r="J2806" i="1"/>
  <c r="F2308" i="1"/>
  <c r="L2307" i="1"/>
  <c r="K2307" i="1"/>
  <c r="J2307" i="1"/>
  <c r="F489" i="1"/>
  <c r="L488" i="1"/>
  <c r="K488" i="1"/>
  <c r="J488" i="1"/>
  <c r="F1081" i="1"/>
  <c r="L1080" i="1"/>
  <c r="K1080" i="1"/>
  <c r="J1080" i="1"/>
  <c r="F830" i="1"/>
  <c r="L829" i="1"/>
  <c r="K829" i="1"/>
  <c r="J829" i="1"/>
  <c r="F184" i="1"/>
  <c r="L183" i="1"/>
  <c r="K183" i="1"/>
  <c r="J183" i="1"/>
  <c r="F275" i="1"/>
  <c r="L274" i="1"/>
  <c r="K274" i="1"/>
  <c r="J274" i="1"/>
  <c r="F765" i="1" l="1"/>
  <c r="L764" i="1"/>
  <c r="K764" i="1"/>
  <c r="J764" i="1"/>
  <c r="F1891" i="1"/>
  <c r="L1890" i="1"/>
  <c r="K1890" i="1"/>
  <c r="J1890" i="1"/>
  <c r="F831" i="1"/>
  <c r="L830" i="1"/>
  <c r="K830" i="1"/>
  <c r="J830" i="1"/>
  <c r="F2309" i="1"/>
  <c r="L2308" i="1"/>
  <c r="K2308" i="1"/>
  <c r="J2308" i="1"/>
  <c r="F2875" i="1"/>
  <c r="L2874" i="1"/>
  <c r="K2874" i="1"/>
  <c r="J2874" i="1"/>
  <c r="F2939" i="1"/>
  <c r="L2938" i="1"/>
  <c r="K2938" i="1"/>
  <c r="J2938" i="1"/>
  <c r="F1809" i="1"/>
  <c r="L1808" i="1"/>
  <c r="K1808" i="1"/>
  <c r="J1808" i="1"/>
  <c r="F99" i="1"/>
  <c r="L98" i="1"/>
  <c r="K98" i="1"/>
  <c r="J98" i="1"/>
  <c r="F1713" i="1"/>
  <c r="L1712" i="1"/>
  <c r="K1712" i="1"/>
  <c r="J1712" i="1"/>
  <c r="F1244" i="1"/>
  <c r="L1243" i="1"/>
  <c r="K1243" i="1"/>
  <c r="J1243" i="1"/>
  <c r="F276" i="1"/>
  <c r="L275" i="1"/>
  <c r="K275" i="1"/>
  <c r="J275" i="1"/>
  <c r="F1082" i="1"/>
  <c r="L1081" i="1"/>
  <c r="K1081" i="1"/>
  <c r="J1081" i="1"/>
  <c r="F2808" i="1"/>
  <c r="L2807" i="1"/>
  <c r="K2807" i="1"/>
  <c r="J2807" i="1"/>
  <c r="F1848" i="1"/>
  <c r="L1847" i="1"/>
  <c r="K1847" i="1"/>
  <c r="J1847" i="1"/>
  <c r="F2417" i="1"/>
  <c r="L2416" i="1"/>
  <c r="K2416" i="1"/>
  <c r="J2416" i="1"/>
  <c r="F2604" i="1"/>
  <c r="L2603" i="1"/>
  <c r="K2603" i="1"/>
  <c r="J2603" i="1"/>
  <c r="F621" i="1"/>
  <c r="L620" i="1"/>
  <c r="K620" i="1"/>
  <c r="J620" i="1"/>
  <c r="F1598" i="1"/>
  <c r="L1597" i="1"/>
  <c r="K1597" i="1"/>
  <c r="J1597" i="1"/>
  <c r="F883" i="1"/>
  <c r="L882" i="1"/>
  <c r="K882" i="1"/>
  <c r="J882" i="1"/>
  <c r="F185" i="1"/>
  <c r="L184" i="1"/>
  <c r="K184" i="1"/>
  <c r="J184" i="1"/>
  <c r="F490" i="1"/>
  <c r="L489" i="1"/>
  <c r="K489" i="1"/>
  <c r="J489" i="1"/>
  <c r="F1427" i="1"/>
  <c r="L1426" i="1"/>
  <c r="K1426" i="1"/>
  <c r="J1426" i="1"/>
  <c r="F1989" i="1"/>
  <c r="L1988" i="1"/>
  <c r="K1988" i="1"/>
  <c r="J1988" i="1"/>
  <c r="F2366" i="1"/>
  <c r="L2365" i="1"/>
  <c r="K2365" i="1"/>
  <c r="J2365" i="1"/>
  <c r="L358" i="1"/>
  <c r="J358" i="1"/>
  <c r="K358" i="1"/>
  <c r="F2495" i="1"/>
  <c r="L2494" i="1"/>
  <c r="K2494" i="1"/>
  <c r="J2494" i="1"/>
  <c r="F1428" i="1" l="1"/>
  <c r="L1427" i="1"/>
  <c r="K1427" i="1"/>
  <c r="J1427" i="1"/>
  <c r="L883" i="1"/>
  <c r="K883" i="1"/>
  <c r="J883" i="1"/>
  <c r="F2605" i="1"/>
  <c r="L2604" i="1"/>
  <c r="K2604" i="1"/>
  <c r="J2604" i="1"/>
  <c r="F1245" i="1"/>
  <c r="L1244" i="1"/>
  <c r="K1244" i="1"/>
  <c r="J1244" i="1"/>
  <c r="L1809" i="1"/>
  <c r="K1809" i="1"/>
  <c r="J1809" i="1"/>
  <c r="F2367" i="1"/>
  <c r="L2366" i="1"/>
  <c r="K2366" i="1"/>
  <c r="J2366" i="1"/>
  <c r="F1083" i="1"/>
  <c r="L1082" i="1"/>
  <c r="K1082" i="1"/>
  <c r="J1082" i="1"/>
  <c r="L2939" i="1"/>
  <c r="K2939" i="1"/>
  <c r="J2939" i="1"/>
  <c r="F491" i="1"/>
  <c r="L490" i="1"/>
  <c r="K490" i="1"/>
  <c r="J490" i="1"/>
  <c r="F2418" i="1"/>
  <c r="L2417" i="1"/>
  <c r="K2417" i="1"/>
  <c r="J2417" i="1"/>
  <c r="F1714" i="1"/>
  <c r="L1713" i="1"/>
  <c r="K1713" i="1"/>
  <c r="J1713" i="1"/>
  <c r="F832" i="1"/>
  <c r="L831" i="1"/>
  <c r="K831" i="1"/>
  <c r="J831" i="1"/>
  <c r="F1599" i="1"/>
  <c r="L1598" i="1"/>
  <c r="K1598" i="1"/>
  <c r="J1598" i="1"/>
  <c r="F1990" i="1"/>
  <c r="L1989" i="1"/>
  <c r="K1989" i="1"/>
  <c r="J1989" i="1"/>
  <c r="F186" i="1"/>
  <c r="L185" i="1"/>
  <c r="K185" i="1"/>
  <c r="J185" i="1"/>
  <c r="F622" i="1"/>
  <c r="L621" i="1"/>
  <c r="K621" i="1"/>
  <c r="J621" i="1"/>
  <c r="F1849" i="1"/>
  <c r="L1848" i="1"/>
  <c r="K1848" i="1"/>
  <c r="J1848" i="1"/>
  <c r="F277" i="1"/>
  <c r="L276" i="1"/>
  <c r="K276" i="1"/>
  <c r="J276" i="1"/>
  <c r="F100" i="1"/>
  <c r="L99" i="1"/>
  <c r="K99" i="1"/>
  <c r="J99" i="1"/>
  <c r="F2876" i="1"/>
  <c r="L2875" i="1"/>
  <c r="K2875" i="1"/>
  <c r="J2875" i="1"/>
  <c r="F1892" i="1"/>
  <c r="L1891" i="1"/>
  <c r="K1891" i="1"/>
  <c r="J1891" i="1"/>
  <c r="F2496" i="1"/>
  <c r="L2495" i="1"/>
  <c r="K2495" i="1"/>
  <c r="J2495" i="1"/>
  <c r="F2809" i="1"/>
  <c r="L2808" i="1"/>
  <c r="K2808" i="1"/>
  <c r="J2808" i="1"/>
  <c r="F2310" i="1"/>
  <c r="L2309" i="1"/>
  <c r="K2309" i="1"/>
  <c r="J2309" i="1"/>
  <c r="F766" i="1"/>
  <c r="L765" i="1"/>
  <c r="K765" i="1"/>
  <c r="J765" i="1"/>
  <c r="F2877" i="1" l="1"/>
  <c r="L2876" i="1"/>
  <c r="K2876" i="1"/>
  <c r="J2876" i="1"/>
  <c r="F1246" i="1"/>
  <c r="L1245" i="1"/>
  <c r="K1245" i="1"/>
  <c r="J1245" i="1"/>
  <c r="F2810" i="1"/>
  <c r="L2809" i="1"/>
  <c r="K2809" i="1"/>
  <c r="J2809" i="1"/>
  <c r="F1084" i="1"/>
  <c r="L1083" i="1"/>
  <c r="K1083" i="1"/>
  <c r="J1083" i="1"/>
  <c r="F767" i="1"/>
  <c r="L766" i="1"/>
  <c r="K766" i="1"/>
  <c r="J766" i="1"/>
  <c r="F2497" i="1"/>
  <c r="L2496" i="1"/>
  <c r="K2496" i="1"/>
  <c r="J2496" i="1"/>
  <c r="L100" i="1"/>
  <c r="K100" i="1"/>
  <c r="J100" i="1"/>
  <c r="F623" i="1"/>
  <c r="L622" i="1"/>
  <c r="K622" i="1"/>
  <c r="J622" i="1"/>
  <c r="F1600" i="1"/>
  <c r="L1599" i="1"/>
  <c r="K1599" i="1"/>
  <c r="J1599" i="1"/>
  <c r="F2419" i="1"/>
  <c r="L2418" i="1"/>
  <c r="K2418" i="1"/>
  <c r="J2418" i="1"/>
  <c r="F2606" i="1"/>
  <c r="L2605" i="1"/>
  <c r="K2605" i="1"/>
  <c r="J2605" i="1"/>
  <c r="F2368" i="1"/>
  <c r="L2367" i="1"/>
  <c r="K2367" i="1"/>
  <c r="J2367" i="1"/>
  <c r="F2311" i="1"/>
  <c r="L2310" i="1"/>
  <c r="K2310" i="1"/>
  <c r="J2310" i="1"/>
  <c r="F1893" i="1"/>
  <c r="L1892" i="1"/>
  <c r="K1892" i="1"/>
  <c r="J1892" i="1"/>
  <c r="F278" i="1"/>
  <c r="L277" i="1"/>
  <c r="K277" i="1"/>
  <c r="J277" i="1"/>
  <c r="F187" i="1"/>
  <c r="L186" i="1"/>
  <c r="K186" i="1"/>
  <c r="J186" i="1"/>
  <c r="F833" i="1"/>
  <c r="L832" i="1"/>
  <c r="K832" i="1"/>
  <c r="J832" i="1"/>
  <c r="F492" i="1"/>
  <c r="L491" i="1"/>
  <c r="K491" i="1"/>
  <c r="J491" i="1"/>
  <c r="F1850" i="1"/>
  <c r="L1849" i="1"/>
  <c r="K1849" i="1"/>
  <c r="J1849" i="1"/>
  <c r="F1991" i="1"/>
  <c r="L1990" i="1"/>
  <c r="K1990" i="1"/>
  <c r="J1990" i="1"/>
  <c r="F1715" i="1"/>
  <c r="L1714" i="1"/>
  <c r="K1714" i="1"/>
  <c r="J1714" i="1"/>
  <c r="F1429" i="1"/>
  <c r="L1428" i="1"/>
  <c r="K1428" i="1"/>
  <c r="J1428" i="1"/>
  <c r="F1085" i="1" l="1"/>
  <c r="L1084" i="1"/>
  <c r="K1084" i="1"/>
  <c r="J1084" i="1"/>
  <c r="F2878" i="1"/>
  <c r="L2877" i="1"/>
  <c r="K2877" i="1"/>
  <c r="J2877" i="1"/>
  <c r="F1430" i="1"/>
  <c r="L1429" i="1"/>
  <c r="K1429" i="1"/>
  <c r="J1429" i="1"/>
  <c r="F1851" i="1"/>
  <c r="L1850" i="1"/>
  <c r="K1850" i="1"/>
  <c r="J1850" i="1"/>
  <c r="F188" i="1"/>
  <c r="L187" i="1"/>
  <c r="K187" i="1"/>
  <c r="J187" i="1"/>
  <c r="F2312" i="1"/>
  <c r="L2311" i="1"/>
  <c r="K2311" i="1"/>
  <c r="J2311" i="1"/>
  <c r="F2420" i="1"/>
  <c r="L2419" i="1"/>
  <c r="K2419" i="1"/>
  <c r="J2419" i="1"/>
  <c r="F2498" i="1"/>
  <c r="L2497" i="1"/>
  <c r="K2497" i="1"/>
  <c r="J2497" i="1"/>
  <c r="F1716" i="1"/>
  <c r="L1715" i="1"/>
  <c r="K1715" i="1"/>
  <c r="J1715" i="1"/>
  <c r="L2368" i="1"/>
  <c r="K2368" i="1"/>
  <c r="J2368" i="1"/>
  <c r="F2811" i="1"/>
  <c r="L2810" i="1"/>
  <c r="K2810" i="1"/>
  <c r="J2810" i="1"/>
  <c r="F493" i="1"/>
  <c r="L492" i="1"/>
  <c r="K492" i="1"/>
  <c r="J492" i="1"/>
  <c r="F279" i="1"/>
  <c r="L278" i="1"/>
  <c r="K278" i="1"/>
  <c r="J278" i="1"/>
  <c r="F1601" i="1"/>
  <c r="L1600" i="1"/>
  <c r="K1600" i="1"/>
  <c r="J1600" i="1"/>
  <c r="F768" i="1"/>
  <c r="L767" i="1"/>
  <c r="K767" i="1"/>
  <c r="J767" i="1"/>
  <c r="F1247" i="1"/>
  <c r="L1246" i="1"/>
  <c r="K1246" i="1"/>
  <c r="J1246" i="1"/>
  <c r="F1992" i="1"/>
  <c r="L1991" i="1"/>
  <c r="K1991" i="1"/>
  <c r="J1991" i="1"/>
  <c r="F834" i="1"/>
  <c r="L833" i="1"/>
  <c r="K833" i="1"/>
  <c r="J833" i="1"/>
  <c r="F1894" i="1"/>
  <c r="L1893" i="1"/>
  <c r="K1893" i="1"/>
  <c r="J1893" i="1"/>
  <c r="F2607" i="1"/>
  <c r="L2606" i="1"/>
  <c r="K2606" i="1"/>
  <c r="J2606" i="1"/>
  <c r="F624" i="1"/>
  <c r="L623" i="1"/>
  <c r="K623" i="1"/>
  <c r="J623" i="1"/>
  <c r="F2421" i="1" l="1"/>
  <c r="L2420" i="1"/>
  <c r="K2420" i="1"/>
  <c r="J2420" i="1"/>
  <c r="F1852" i="1"/>
  <c r="L1851" i="1"/>
  <c r="K1851" i="1"/>
  <c r="J1851" i="1"/>
  <c r="F1086" i="1"/>
  <c r="L1085" i="1"/>
  <c r="K1085" i="1"/>
  <c r="J1085" i="1"/>
  <c r="F1895" i="1"/>
  <c r="L1894" i="1"/>
  <c r="K1894" i="1"/>
  <c r="J1894" i="1"/>
  <c r="F1248" i="1"/>
  <c r="L1247" i="1"/>
  <c r="K1247" i="1"/>
  <c r="J1247" i="1"/>
  <c r="F280" i="1"/>
  <c r="L279" i="1"/>
  <c r="K279" i="1"/>
  <c r="J279" i="1"/>
  <c r="F625" i="1"/>
  <c r="L624" i="1"/>
  <c r="K624" i="1"/>
  <c r="J624" i="1"/>
  <c r="F2313" i="1"/>
  <c r="L2312" i="1"/>
  <c r="K2312" i="1"/>
  <c r="J2312" i="1"/>
  <c r="F494" i="1"/>
  <c r="L493" i="1"/>
  <c r="K493" i="1"/>
  <c r="J493" i="1"/>
  <c r="F1717" i="1"/>
  <c r="L1716" i="1"/>
  <c r="K1716" i="1"/>
  <c r="J1716" i="1"/>
  <c r="F769" i="1"/>
  <c r="L768" i="1"/>
  <c r="K768" i="1"/>
  <c r="J768" i="1"/>
  <c r="F2499" i="1"/>
  <c r="L2498" i="1"/>
  <c r="K2498" i="1"/>
  <c r="J2498" i="1"/>
  <c r="F189" i="1"/>
  <c r="L188" i="1"/>
  <c r="K188" i="1"/>
  <c r="J188" i="1"/>
  <c r="F2879" i="1"/>
  <c r="L2878" i="1"/>
  <c r="K2878" i="1"/>
  <c r="J2878" i="1"/>
  <c r="F835" i="1"/>
  <c r="L834" i="1"/>
  <c r="K834" i="1"/>
  <c r="J834" i="1"/>
  <c r="F1993" i="1"/>
  <c r="L1992" i="1"/>
  <c r="K1992" i="1"/>
  <c r="J1992" i="1"/>
  <c r="F2812" i="1"/>
  <c r="L2811" i="1"/>
  <c r="K2811" i="1"/>
  <c r="J2811" i="1"/>
  <c r="F1431" i="1"/>
  <c r="L1430" i="1"/>
  <c r="K1430" i="1"/>
  <c r="J1430" i="1"/>
  <c r="F2608" i="1"/>
  <c r="L2607" i="1"/>
  <c r="K2607" i="1"/>
  <c r="J2607" i="1"/>
  <c r="F1602" i="1"/>
  <c r="L1601" i="1"/>
  <c r="K1601" i="1"/>
  <c r="J1601" i="1"/>
  <c r="F2609" i="1" l="1"/>
  <c r="L2608" i="1"/>
  <c r="K2608" i="1"/>
  <c r="J2608" i="1"/>
  <c r="F1994" i="1"/>
  <c r="L1993" i="1"/>
  <c r="K1993" i="1"/>
  <c r="J1993" i="1"/>
  <c r="F190" i="1"/>
  <c r="L189" i="1"/>
  <c r="K189" i="1"/>
  <c r="J189" i="1"/>
  <c r="F1718" i="1"/>
  <c r="L1717" i="1"/>
  <c r="K1717" i="1"/>
  <c r="J1717" i="1"/>
  <c r="F626" i="1"/>
  <c r="L625" i="1"/>
  <c r="K625" i="1"/>
  <c r="J625" i="1"/>
  <c r="F1896" i="1"/>
  <c r="L1895" i="1"/>
  <c r="K1895" i="1"/>
  <c r="J1895" i="1"/>
  <c r="F2422" i="1"/>
  <c r="L2421" i="1"/>
  <c r="K2421" i="1"/>
  <c r="J2421" i="1"/>
  <c r="F2500" i="1"/>
  <c r="L2499" i="1"/>
  <c r="K2499" i="1"/>
  <c r="J2499" i="1"/>
  <c r="F1432" i="1"/>
  <c r="L1431" i="1"/>
  <c r="K1431" i="1"/>
  <c r="J1431" i="1"/>
  <c r="F281" i="1"/>
  <c r="L280" i="1"/>
  <c r="K280" i="1"/>
  <c r="J280" i="1"/>
  <c r="F836" i="1"/>
  <c r="L835" i="1"/>
  <c r="K835" i="1"/>
  <c r="J835" i="1"/>
  <c r="F495" i="1"/>
  <c r="L494" i="1"/>
  <c r="K494" i="1"/>
  <c r="J494" i="1"/>
  <c r="F1087" i="1"/>
  <c r="L1086" i="1"/>
  <c r="K1086" i="1"/>
  <c r="J1086" i="1"/>
  <c r="F1603" i="1"/>
  <c r="L1602" i="1"/>
  <c r="K1602" i="1"/>
  <c r="J1602" i="1"/>
  <c r="F2813" i="1"/>
  <c r="L2812" i="1"/>
  <c r="K2812" i="1"/>
  <c r="J2812" i="1"/>
  <c r="F2880" i="1"/>
  <c r="L2879" i="1"/>
  <c r="J2879" i="1"/>
  <c r="K2879" i="1"/>
  <c r="F770" i="1"/>
  <c r="L769" i="1"/>
  <c r="K769" i="1"/>
  <c r="J769" i="1"/>
  <c r="F2314" i="1"/>
  <c r="L2313" i="1"/>
  <c r="K2313" i="1"/>
  <c r="J2313" i="1"/>
  <c r="L1248" i="1"/>
  <c r="K1248" i="1"/>
  <c r="J1248" i="1"/>
  <c r="L1852" i="1"/>
  <c r="K1852" i="1"/>
  <c r="J1852" i="1"/>
  <c r="F2881" i="1" l="1"/>
  <c r="L2880" i="1"/>
  <c r="K2880" i="1"/>
  <c r="J2880" i="1"/>
  <c r="F1088" i="1"/>
  <c r="L1087" i="1"/>
  <c r="K1087" i="1"/>
  <c r="J1087" i="1"/>
  <c r="F282" i="1"/>
  <c r="L281" i="1"/>
  <c r="K281" i="1"/>
  <c r="J281" i="1"/>
  <c r="F2423" i="1"/>
  <c r="L2422" i="1"/>
  <c r="K2422" i="1"/>
  <c r="J2422" i="1"/>
  <c r="F1719" i="1"/>
  <c r="L1718" i="1"/>
  <c r="K1718" i="1"/>
  <c r="J1718" i="1"/>
  <c r="F2610" i="1"/>
  <c r="L2609" i="1"/>
  <c r="K2609" i="1"/>
  <c r="J2609" i="1"/>
  <c r="F2315" i="1"/>
  <c r="L2314" i="1"/>
  <c r="K2314" i="1"/>
  <c r="J2314" i="1"/>
  <c r="F496" i="1"/>
  <c r="L495" i="1"/>
  <c r="K495" i="1"/>
  <c r="J495" i="1"/>
  <c r="F1897" i="1"/>
  <c r="L1896" i="1"/>
  <c r="K1896" i="1"/>
  <c r="J1896" i="1"/>
  <c r="F2814" i="1"/>
  <c r="L2813" i="1"/>
  <c r="K2813" i="1"/>
  <c r="J2813" i="1"/>
  <c r="F1433" i="1"/>
  <c r="L1432" i="1"/>
  <c r="K1432" i="1"/>
  <c r="J1432" i="1"/>
  <c r="F191" i="1"/>
  <c r="L190" i="1"/>
  <c r="K190" i="1"/>
  <c r="J190" i="1"/>
  <c r="F771" i="1"/>
  <c r="L770" i="1"/>
  <c r="K770" i="1"/>
  <c r="J770" i="1"/>
  <c r="L1603" i="1"/>
  <c r="K1603" i="1"/>
  <c r="J1603" i="1"/>
  <c r="F837" i="1"/>
  <c r="L836" i="1"/>
  <c r="K836" i="1"/>
  <c r="J836" i="1"/>
  <c r="F2501" i="1"/>
  <c r="L2500" i="1"/>
  <c r="K2500" i="1"/>
  <c r="J2500" i="1"/>
  <c r="L626" i="1"/>
  <c r="K626" i="1"/>
  <c r="J626" i="1"/>
  <c r="F1995" i="1"/>
  <c r="L1994" i="1"/>
  <c r="K1994" i="1"/>
  <c r="J1994" i="1"/>
  <c r="F1434" i="1" l="1"/>
  <c r="L1433" i="1"/>
  <c r="K1433" i="1"/>
  <c r="J1433" i="1"/>
  <c r="F772" i="1"/>
  <c r="L771" i="1"/>
  <c r="K771" i="1"/>
  <c r="J771" i="1"/>
  <c r="F2815" i="1"/>
  <c r="L2814" i="1"/>
  <c r="K2814" i="1"/>
  <c r="J2814" i="1"/>
  <c r="F2316" i="1"/>
  <c r="L2315" i="1"/>
  <c r="K2315" i="1"/>
  <c r="J2315" i="1"/>
  <c r="F2424" i="1"/>
  <c r="L2423" i="1"/>
  <c r="K2423" i="1"/>
  <c r="J2423" i="1"/>
  <c r="F2882" i="1"/>
  <c r="L2881" i="1"/>
  <c r="K2881" i="1"/>
  <c r="J2881" i="1"/>
  <c r="F2502" i="1"/>
  <c r="L2501" i="1"/>
  <c r="K2501" i="1"/>
  <c r="J2501" i="1"/>
  <c r="F192" i="1"/>
  <c r="L191" i="1"/>
  <c r="K191" i="1"/>
  <c r="J191" i="1"/>
  <c r="F1898" i="1"/>
  <c r="L1897" i="1"/>
  <c r="K1897" i="1"/>
  <c r="J1897" i="1"/>
  <c r="F2611" i="1"/>
  <c r="L2610" i="1"/>
  <c r="K2610" i="1"/>
  <c r="J2610" i="1"/>
  <c r="F283" i="1"/>
  <c r="L282" i="1"/>
  <c r="K282" i="1"/>
  <c r="J282" i="1"/>
  <c r="F497" i="1"/>
  <c r="L496" i="1"/>
  <c r="K496" i="1"/>
  <c r="J496" i="1"/>
  <c r="F838" i="1"/>
  <c r="L837" i="1"/>
  <c r="K837" i="1"/>
  <c r="J837" i="1"/>
  <c r="F1720" i="1"/>
  <c r="L1719" i="1"/>
  <c r="K1719" i="1"/>
  <c r="J1719" i="1"/>
  <c r="F1996" i="1"/>
  <c r="L1995" i="1"/>
  <c r="K1995" i="1"/>
  <c r="J1995" i="1"/>
  <c r="F1089" i="1"/>
  <c r="L1088" i="1"/>
  <c r="K1088" i="1"/>
  <c r="J1088" i="1"/>
  <c r="F1090" i="1" l="1"/>
  <c r="L1089" i="1"/>
  <c r="K1089" i="1"/>
  <c r="J1089" i="1"/>
  <c r="F839" i="1"/>
  <c r="L838" i="1"/>
  <c r="K838" i="1"/>
  <c r="J838" i="1"/>
  <c r="F2612" i="1"/>
  <c r="L2611" i="1"/>
  <c r="K2611" i="1"/>
  <c r="J2611" i="1"/>
  <c r="F2503" i="1"/>
  <c r="L2502" i="1"/>
  <c r="K2502" i="1"/>
  <c r="J2502" i="1"/>
  <c r="F2317" i="1"/>
  <c r="L2316" i="1"/>
  <c r="K2316" i="1"/>
  <c r="J2316" i="1"/>
  <c r="F1435" i="1"/>
  <c r="L1434" i="1"/>
  <c r="K1434" i="1"/>
  <c r="J1434" i="1"/>
  <c r="F1899" i="1"/>
  <c r="L1898" i="1"/>
  <c r="K1898" i="1"/>
  <c r="J1898" i="1"/>
  <c r="F2816" i="1"/>
  <c r="L2815" i="1"/>
  <c r="K2815" i="1"/>
  <c r="J2815" i="1"/>
  <c r="F498" i="1"/>
  <c r="L497" i="1"/>
  <c r="K497" i="1"/>
  <c r="J497" i="1"/>
  <c r="F2883" i="1"/>
  <c r="L2882" i="1"/>
  <c r="K2882" i="1"/>
  <c r="J2882" i="1"/>
  <c r="F1997" i="1"/>
  <c r="L1996" i="1"/>
  <c r="K1996" i="1"/>
  <c r="J1996" i="1"/>
  <c r="F1721" i="1"/>
  <c r="L1720" i="1"/>
  <c r="K1720" i="1"/>
  <c r="J1720" i="1"/>
  <c r="F284" i="1"/>
  <c r="L283" i="1"/>
  <c r="K283" i="1"/>
  <c r="J283" i="1"/>
  <c r="F193" i="1"/>
  <c r="L192" i="1"/>
  <c r="K192" i="1"/>
  <c r="J192" i="1"/>
  <c r="F2425" i="1"/>
  <c r="L2424" i="1"/>
  <c r="K2424" i="1"/>
  <c r="J2424" i="1"/>
  <c r="F773" i="1"/>
  <c r="L772" i="1"/>
  <c r="K772" i="1"/>
  <c r="J772" i="1"/>
  <c r="F774" i="1" l="1"/>
  <c r="L773" i="1"/>
  <c r="K773" i="1"/>
  <c r="J773" i="1"/>
  <c r="F285" i="1"/>
  <c r="L284" i="1"/>
  <c r="K284" i="1"/>
  <c r="J284" i="1"/>
  <c r="F2884" i="1"/>
  <c r="L2883" i="1"/>
  <c r="K2883" i="1"/>
  <c r="J2883" i="1"/>
  <c r="F1900" i="1"/>
  <c r="L1899" i="1"/>
  <c r="K1899" i="1"/>
  <c r="J1899" i="1"/>
  <c r="F2504" i="1"/>
  <c r="L2503" i="1"/>
  <c r="K2503" i="1"/>
  <c r="J2503" i="1"/>
  <c r="L1090" i="1"/>
  <c r="K1090" i="1"/>
  <c r="J1090" i="1"/>
  <c r="F1722" i="1"/>
  <c r="L1721" i="1"/>
  <c r="K1721" i="1"/>
  <c r="J1721" i="1"/>
  <c r="F2426" i="1"/>
  <c r="L2425" i="1"/>
  <c r="K2425" i="1"/>
  <c r="J2425" i="1"/>
  <c r="F1436" i="1"/>
  <c r="L1435" i="1"/>
  <c r="K1435" i="1"/>
  <c r="J1435" i="1"/>
  <c r="F2613" i="1"/>
  <c r="L2612" i="1"/>
  <c r="K2612" i="1"/>
  <c r="J2612" i="1"/>
  <c r="F499" i="1"/>
  <c r="L498" i="1"/>
  <c r="K498" i="1"/>
  <c r="J498" i="1"/>
  <c r="F194" i="1"/>
  <c r="L193" i="1"/>
  <c r="K193" i="1"/>
  <c r="J193" i="1"/>
  <c r="F1998" i="1"/>
  <c r="L1997" i="1"/>
  <c r="K1997" i="1"/>
  <c r="J1997" i="1"/>
  <c r="F2817" i="1"/>
  <c r="L2816" i="1"/>
  <c r="K2816" i="1"/>
  <c r="J2816" i="1"/>
  <c r="F2318" i="1"/>
  <c r="L2317" i="1"/>
  <c r="K2317" i="1"/>
  <c r="J2317" i="1"/>
  <c r="F840" i="1"/>
  <c r="L839" i="1"/>
  <c r="K839" i="1"/>
  <c r="J839" i="1"/>
  <c r="F1901" i="1" l="1"/>
  <c r="L1900" i="1"/>
  <c r="K1900" i="1"/>
  <c r="J1900" i="1"/>
  <c r="F775" i="1"/>
  <c r="L774" i="1"/>
  <c r="K774" i="1"/>
  <c r="J774" i="1"/>
  <c r="F841" i="1"/>
  <c r="L840" i="1"/>
  <c r="K840" i="1"/>
  <c r="J840" i="1"/>
  <c r="F1999" i="1"/>
  <c r="L1998" i="1"/>
  <c r="K1998" i="1"/>
  <c r="J1998" i="1"/>
  <c r="F2614" i="1"/>
  <c r="L2613" i="1"/>
  <c r="K2613" i="1"/>
  <c r="J2613" i="1"/>
  <c r="F1723" i="1"/>
  <c r="L1722" i="1"/>
  <c r="K1722" i="1"/>
  <c r="J1722" i="1"/>
  <c r="F2885" i="1"/>
  <c r="L2884" i="1"/>
  <c r="K2884" i="1"/>
  <c r="J2884" i="1"/>
  <c r="F195" i="1"/>
  <c r="L194" i="1"/>
  <c r="K194" i="1"/>
  <c r="J194" i="1"/>
  <c r="F2319" i="1"/>
  <c r="L2318" i="1"/>
  <c r="K2318" i="1"/>
  <c r="J2318" i="1"/>
  <c r="L1436" i="1"/>
  <c r="K1436" i="1"/>
  <c r="J1436" i="1"/>
  <c r="F2505" i="1"/>
  <c r="L2504" i="1"/>
  <c r="K2504" i="1"/>
  <c r="J2504" i="1"/>
  <c r="F286" i="1"/>
  <c r="L285" i="1"/>
  <c r="K285" i="1"/>
  <c r="J285" i="1"/>
  <c r="F2818" i="1"/>
  <c r="L2817" i="1"/>
  <c r="K2817" i="1"/>
  <c r="J2817" i="1"/>
  <c r="F500" i="1"/>
  <c r="K499" i="1"/>
  <c r="L499" i="1"/>
  <c r="J499" i="1"/>
  <c r="F2427" i="1"/>
  <c r="L2426" i="1"/>
  <c r="K2426" i="1"/>
  <c r="J2426" i="1"/>
  <c r="F2886" i="1" l="1"/>
  <c r="L2885" i="1"/>
  <c r="K2885" i="1"/>
  <c r="J2885" i="1"/>
  <c r="F2000" i="1"/>
  <c r="L1999" i="1"/>
  <c r="K1999" i="1"/>
  <c r="J1999" i="1"/>
  <c r="F1902" i="1"/>
  <c r="L1901" i="1"/>
  <c r="K1901" i="1"/>
  <c r="J1901" i="1"/>
  <c r="F2819" i="1"/>
  <c r="L2818" i="1"/>
  <c r="K2818" i="1"/>
  <c r="J2818" i="1"/>
  <c r="F2320" i="1"/>
  <c r="L2319" i="1"/>
  <c r="K2319" i="1"/>
  <c r="J2319" i="1"/>
  <c r="F1724" i="1"/>
  <c r="L1723" i="1"/>
  <c r="K1723" i="1"/>
  <c r="J1723" i="1"/>
  <c r="F842" i="1"/>
  <c r="L841" i="1"/>
  <c r="K841" i="1"/>
  <c r="J841" i="1"/>
  <c r="F2428" i="1"/>
  <c r="L2427" i="1"/>
  <c r="K2427" i="1"/>
  <c r="J2427" i="1"/>
  <c r="F287" i="1"/>
  <c r="L286" i="1"/>
  <c r="K286" i="1"/>
  <c r="J286" i="1"/>
  <c r="F196" i="1"/>
  <c r="L195" i="1"/>
  <c r="K195" i="1"/>
  <c r="J195" i="1"/>
  <c r="F2506" i="1"/>
  <c r="L2505" i="1"/>
  <c r="K2505" i="1"/>
  <c r="J2505" i="1"/>
  <c r="F2615" i="1"/>
  <c r="L2614" i="1"/>
  <c r="K2614" i="1"/>
  <c r="J2614" i="1"/>
  <c r="F776" i="1"/>
  <c r="L775" i="1"/>
  <c r="K775" i="1"/>
  <c r="J775" i="1"/>
  <c r="F501" i="1"/>
  <c r="L500" i="1"/>
  <c r="K500" i="1"/>
  <c r="J500" i="1"/>
  <c r="F777" i="1" l="1"/>
  <c r="L776" i="1"/>
  <c r="K776" i="1"/>
  <c r="J776" i="1"/>
  <c r="F197" i="1"/>
  <c r="L196" i="1"/>
  <c r="K196" i="1"/>
  <c r="J196" i="1"/>
  <c r="F843" i="1"/>
  <c r="L842" i="1"/>
  <c r="K842" i="1"/>
  <c r="J842" i="1"/>
  <c r="F2820" i="1"/>
  <c r="L2819" i="1"/>
  <c r="K2819" i="1"/>
  <c r="J2819" i="1"/>
  <c r="F2887" i="1"/>
  <c r="L2886" i="1"/>
  <c r="K2886" i="1"/>
  <c r="J2886" i="1"/>
  <c r="F2616" i="1"/>
  <c r="L2615" i="1"/>
  <c r="K2615" i="1"/>
  <c r="J2615" i="1"/>
  <c r="F288" i="1"/>
  <c r="L287" i="1"/>
  <c r="K287" i="1"/>
  <c r="J287" i="1"/>
  <c r="F1725" i="1"/>
  <c r="L1724" i="1"/>
  <c r="K1724" i="1"/>
  <c r="J1724" i="1"/>
  <c r="F1903" i="1"/>
  <c r="L1902" i="1"/>
  <c r="K1902" i="1"/>
  <c r="J1902" i="1"/>
  <c r="F502" i="1"/>
  <c r="L501" i="1"/>
  <c r="K501" i="1"/>
  <c r="J501" i="1"/>
  <c r="L2506" i="1"/>
  <c r="K2506" i="1"/>
  <c r="J2506" i="1"/>
  <c r="F2429" i="1"/>
  <c r="L2428" i="1"/>
  <c r="K2428" i="1"/>
  <c r="J2428" i="1"/>
  <c r="F2321" i="1"/>
  <c r="L2320" i="1"/>
  <c r="K2320" i="1"/>
  <c r="J2320" i="1"/>
  <c r="F2001" i="1"/>
  <c r="L2000" i="1"/>
  <c r="K2000" i="1"/>
  <c r="J2000" i="1"/>
  <c r="F503" i="1" l="1"/>
  <c r="L502" i="1"/>
  <c r="K502" i="1"/>
  <c r="J502" i="1"/>
  <c r="F289" i="1"/>
  <c r="L288" i="1"/>
  <c r="K288" i="1"/>
  <c r="J288" i="1"/>
  <c r="F2821" i="1"/>
  <c r="L2820" i="1"/>
  <c r="K2820" i="1"/>
  <c r="J2820" i="1"/>
  <c r="F778" i="1"/>
  <c r="L777" i="1"/>
  <c r="K777" i="1"/>
  <c r="J777" i="1"/>
  <c r="F2322" i="1"/>
  <c r="L2321" i="1"/>
  <c r="K2321" i="1"/>
  <c r="J2321" i="1"/>
  <c r="F1904" i="1"/>
  <c r="L1903" i="1"/>
  <c r="K1903" i="1"/>
  <c r="J1903" i="1"/>
  <c r="F2617" i="1"/>
  <c r="L2616" i="1"/>
  <c r="K2616" i="1"/>
  <c r="J2616" i="1"/>
  <c r="F844" i="1"/>
  <c r="L843" i="1"/>
  <c r="K843" i="1"/>
  <c r="J843" i="1"/>
  <c r="F2430" i="1"/>
  <c r="L2429" i="1"/>
  <c r="K2429" i="1"/>
  <c r="J2429" i="1"/>
  <c r="F1726" i="1"/>
  <c r="L1725" i="1"/>
  <c r="K1725" i="1"/>
  <c r="J1725" i="1"/>
  <c r="F2888" i="1"/>
  <c r="L2887" i="1"/>
  <c r="K2887" i="1"/>
  <c r="J2887" i="1"/>
  <c r="F198" i="1"/>
  <c r="L197" i="1"/>
  <c r="K197" i="1"/>
  <c r="J197" i="1"/>
  <c r="F2002" i="1"/>
  <c r="L2001" i="1"/>
  <c r="K2001" i="1"/>
  <c r="J2001" i="1"/>
  <c r="L844" i="1" l="1"/>
  <c r="K844" i="1"/>
  <c r="J844" i="1"/>
  <c r="F1727" i="1"/>
  <c r="L1726" i="1"/>
  <c r="K1726" i="1"/>
  <c r="J1726" i="1"/>
  <c r="F779" i="1"/>
  <c r="L778" i="1"/>
  <c r="K778" i="1"/>
  <c r="J778" i="1"/>
  <c r="F2323" i="1"/>
  <c r="L2322" i="1"/>
  <c r="K2322" i="1"/>
  <c r="J2322" i="1"/>
  <c r="F2003" i="1"/>
  <c r="L2002" i="1"/>
  <c r="K2002" i="1"/>
  <c r="J2002" i="1"/>
  <c r="F2618" i="1"/>
  <c r="L2617" i="1"/>
  <c r="K2617" i="1"/>
  <c r="J2617" i="1"/>
  <c r="F504" i="1"/>
  <c r="L503" i="1"/>
  <c r="K503" i="1"/>
  <c r="J503" i="1"/>
  <c r="F290" i="1"/>
  <c r="L289" i="1"/>
  <c r="K289" i="1"/>
  <c r="J289" i="1"/>
  <c r="F2889" i="1"/>
  <c r="L2888" i="1"/>
  <c r="K2888" i="1"/>
  <c r="J2888" i="1"/>
  <c r="F199" i="1"/>
  <c r="L198" i="1"/>
  <c r="K198" i="1"/>
  <c r="J198" i="1"/>
  <c r="F2431" i="1"/>
  <c r="L2430" i="1"/>
  <c r="K2430" i="1"/>
  <c r="J2430" i="1"/>
  <c r="F1905" i="1"/>
  <c r="L1904" i="1"/>
  <c r="K1904" i="1"/>
  <c r="J1904" i="1"/>
  <c r="F2822" i="1"/>
  <c r="L2821" i="1"/>
  <c r="K2821" i="1"/>
  <c r="J2821" i="1"/>
  <c r="F2823" i="1" l="1"/>
  <c r="L2822" i="1"/>
  <c r="K2822" i="1"/>
  <c r="J2822" i="1"/>
  <c r="F200" i="1"/>
  <c r="L199" i="1"/>
  <c r="K199" i="1"/>
  <c r="J199" i="1"/>
  <c r="F505" i="1"/>
  <c r="L504" i="1"/>
  <c r="K504" i="1"/>
  <c r="J504" i="1"/>
  <c r="F2324" i="1"/>
  <c r="L2323" i="1"/>
  <c r="K2323" i="1"/>
  <c r="J2323" i="1"/>
  <c r="F1906" i="1"/>
  <c r="L1905" i="1"/>
  <c r="K1905" i="1"/>
  <c r="J1905" i="1"/>
  <c r="F780" i="1"/>
  <c r="L779" i="1"/>
  <c r="K779" i="1"/>
  <c r="J779" i="1"/>
  <c r="F2890" i="1"/>
  <c r="L2889" i="1"/>
  <c r="K2889" i="1"/>
  <c r="J2889" i="1"/>
  <c r="F2619" i="1"/>
  <c r="L2618" i="1"/>
  <c r="K2618" i="1"/>
  <c r="J2618" i="1"/>
  <c r="F2432" i="1"/>
  <c r="L2431" i="1"/>
  <c r="K2431" i="1"/>
  <c r="J2431" i="1"/>
  <c r="F291" i="1"/>
  <c r="L290" i="1"/>
  <c r="K290" i="1"/>
  <c r="J290" i="1"/>
  <c r="F2004" i="1"/>
  <c r="L2003" i="1"/>
  <c r="K2003" i="1"/>
  <c r="J2003" i="1"/>
  <c r="F1728" i="1"/>
  <c r="L1727" i="1"/>
  <c r="K1727" i="1"/>
  <c r="J1727" i="1"/>
  <c r="F292" i="1" l="1"/>
  <c r="L291" i="1"/>
  <c r="K291" i="1"/>
  <c r="J291" i="1"/>
  <c r="F2891" i="1"/>
  <c r="L2890" i="1"/>
  <c r="K2890" i="1"/>
  <c r="J2890" i="1"/>
  <c r="F2325" i="1"/>
  <c r="L2324" i="1"/>
  <c r="K2324" i="1"/>
  <c r="J2324" i="1"/>
  <c r="F2824" i="1"/>
  <c r="L2823" i="1"/>
  <c r="K2823" i="1"/>
  <c r="J2823" i="1"/>
  <c r="F781" i="1"/>
  <c r="L780" i="1"/>
  <c r="K780" i="1"/>
  <c r="J780" i="1"/>
  <c r="F506" i="1"/>
  <c r="L505" i="1"/>
  <c r="K505" i="1"/>
  <c r="J505" i="1"/>
  <c r="F1729" i="1"/>
  <c r="L1728" i="1"/>
  <c r="K1728" i="1"/>
  <c r="J1728" i="1"/>
  <c r="F2433" i="1"/>
  <c r="L2432" i="1"/>
  <c r="K2432" i="1"/>
  <c r="J2432" i="1"/>
  <c r="F2005" i="1"/>
  <c r="L2004" i="1"/>
  <c r="K2004" i="1"/>
  <c r="J2004" i="1"/>
  <c r="F2620" i="1"/>
  <c r="L2619" i="1"/>
  <c r="K2619" i="1"/>
  <c r="J2619" i="1"/>
  <c r="F1907" i="1"/>
  <c r="L1906" i="1"/>
  <c r="K1906" i="1"/>
  <c r="J1906" i="1"/>
  <c r="F201" i="1"/>
  <c r="L200" i="1"/>
  <c r="K200" i="1"/>
  <c r="J200" i="1"/>
  <c r="F2621" i="1" l="1"/>
  <c r="L2620" i="1"/>
  <c r="K2620" i="1"/>
  <c r="J2620" i="1"/>
  <c r="F1730" i="1"/>
  <c r="L1729" i="1"/>
  <c r="K1729" i="1"/>
  <c r="J1729" i="1"/>
  <c r="F293" i="1"/>
  <c r="L292" i="1"/>
  <c r="K292" i="1"/>
  <c r="J292" i="1"/>
  <c r="F2825" i="1"/>
  <c r="L2824" i="1"/>
  <c r="K2824" i="1"/>
  <c r="J2824" i="1"/>
  <c r="F2326" i="1"/>
  <c r="L2325" i="1"/>
  <c r="K2325" i="1"/>
  <c r="J2325" i="1"/>
  <c r="F202" i="1"/>
  <c r="L201" i="1"/>
  <c r="K201" i="1"/>
  <c r="J201" i="1"/>
  <c r="F1908" i="1"/>
  <c r="L1907" i="1"/>
  <c r="K1907" i="1"/>
  <c r="J1907" i="1"/>
  <c r="F2434" i="1"/>
  <c r="L2433" i="1"/>
  <c r="K2433" i="1"/>
  <c r="J2433" i="1"/>
  <c r="F782" i="1"/>
  <c r="L781" i="1"/>
  <c r="K781" i="1"/>
  <c r="J781" i="1"/>
  <c r="F2892" i="1"/>
  <c r="L2891" i="1"/>
  <c r="K2891" i="1"/>
  <c r="J2891" i="1"/>
  <c r="F2006" i="1"/>
  <c r="L2005" i="1"/>
  <c r="K2005" i="1"/>
  <c r="J2005" i="1"/>
  <c r="F507" i="1"/>
  <c r="L506" i="1"/>
  <c r="K506" i="1"/>
  <c r="J506" i="1"/>
  <c r="F783" i="1" l="1"/>
  <c r="L782" i="1"/>
  <c r="K782" i="1"/>
  <c r="J782" i="1"/>
  <c r="F203" i="1"/>
  <c r="L202" i="1"/>
  <c r="K202" i="1"/>
  <c r="J202" i="1"/>
  <c r="F2893" i="1"/>
  <c r="L2892" i="1"/>
  <c r="K2892" i="1"/>
  <c r="J2892" i="1"/>
  <c r="F2826" i="1"/>
  <c r="L2825" i="1"/>
  <c r="K2825" i="1"/>
  <c r="J2825" i="1"/>
  <c r="F1909" i="1"/>
  <c r="L1908" i="1"/>
  <c r="K1908" i="1"/>
  <c r="J1908" i="1"/>
  <c r="F2622" i="1"/>
  <c r="L2621" i="1"/>
  <c r="K2621" i="1"/>
  <c r="J2621" i="1"/>
  <c r="F508" i="1"/>
  <c r="L507" i="1"/>
  <c r="K507" i="1"/>
  <c r="J507" i="1"/>
  <c r="F294" i="1"/>
  <c r="L293" i="1"/>
  <c r="K293" i="1"/>
  <c r="J293" i="1"/>
  <c r="F2007" i="1"/>
  <c r="L2006" i="1"/>
  <c r="K2006" i="1"/>
  <c r="J2006" i="1"/>
  <c r="F2435" i="1"/>
  <c r="L2434" i="1"/>
  <c r="K2434" i="1"/>
  <c r="J2434" i="1"/>
  <c r="L2326" i="1"/>
  <c r="K2326" i="1"/>
  <c r="J2326" i="1"/>
  <c r="F1731" i="1"/>
  <c r="L1730" i="1"/>
  <c r="K1730" i="1"/>
  <c r="J1730" i="1"/>
  <c r="L2826" i="1" l="1"/>
  <c r="K2826" i="1"/>
  <c r="J2826" i="1"/>
  <c r="F784" i="1"/>
  <c r="L783" i="1"/>
  <c r="K783" i="1"/>
  <c r="J783" i="1"/>
  <c r="F2436" i="1"/>
  <c r="L2435" i="1"/>
  <c r="K2435" i="1"/>
  <c r="J2435" i="1"/>
  <c r="F2008" i="1"/>
  <c r="L2007" i="1"/>
  <c r="K2007" i="1"/>
  <c r="J2007" i="1"/>
  <c r="L2622" i="1"/>
  <c r="K2622" i="1"/>
  <c r="J2622" i="1"/>
  <c r="F2894" i="1"/>
  <c r="L2893" i="1"/>
  <c r="K2893" i="1"/>
  <c r="J2893" i="1"/>
  <c r="F1732" i="1"/>
  <c r="L1731" i="1"/>
  <c r="K1731" i="1"/>
  <c r="J1731" i="1"/>
  <c r="F295" i="1"/>
  <c r="L294" i="1"/>
  <c r="K294" i="1"/>
  <c r="J294" i="1"/>
  <c r="L1909" i="1"/>
  <c r="K1909" i="1"/>
  <c r="J1909" i="1"/>
  <c r="F204" i="1"/>
  <c r="L203" i="1"/>
  <c r="K203" i="1"/>
  <c r="J203" i="1"/>
  <c r="F509" i="1"/>
  <c r="L508" i="1"/>
  <c r="K508" i="1"/>
  <c r="J508" i="1"/>
  <c r="F1733" i="1" l="1"/>
  <c r="L1732" i="1"/>
  <c r="K1732" i="1"/>
  <c r="J1732" i="1"/>
  <c r="F2009" i="1"/>
  <c r="L2008" i="1"/>
  <c r="K2008" i="1"/>
  <c r="J2008" i="1"/>
  <c r="F205" i="1"/>
  <c r="L204" i="1"/>
  <c r="K204" i="1"/>
  <c r="J204" i="1"/>
  <c r="F296" i="1"/>
  <c r="K295" i="1"/>
  <c r="L295" i="1"/>
  <c r="J295" i="1"/>
  <c r="F2437" i="1"/>
  <c r="L2436" i="1"/>
  <c r="K2436" i="1"/>
  <c r="J2436" i="1"/>
  <c r="F2895" i="1"/>
  <c r="L2894" i="1"/>
  <c r="K2894" i="1"/>
  <c r="J2894" i="1"/>
  <c r="F510" i="1"/>
  <c r="L509" i="1"/>
  <c r="K509" i="1"/>
  <c r="J509" i="1"/>
  <c r="F785" i="1"/>
  <c r="L784" i="1"/>
  <c r="K784" i="1"/>
  <c r="J784" i="1"/>
  <c r="F1734" i="1" l="1"/>
  <c r="L1733" i="1"/>
  <c r="K1733" i="1"/>
  <c r="J1733" i="1"/>
  <c r="F511" i="1"/>
  <c r="L510" i="1"/>
  <c r="K510" i="1"/>
  <c r="J510" i="1"/>
  <c r="F2896" i="1"/>
  <c r="L2895" i="1"/>
  <c r="K2895" i="1"/>
  <c r="J2895" i="1"/>
  <c r="F206" i="1"/>
  <c r="L205" i="1"/>
  <c r="K205" i="1"/>
  <c r="J205" i="1"/>
  <c r="F786" i="1"/>
  <c r="L785" i="1"/>
  <c r="K785" i="1"/>
  <c r="J785" i="1"/>
  <c r="F2438" i="1"/>
  <c r="L2437" i="1"/>
  <c r="K2437" i="1"/>
  <c r="J2437" i="1"/>
  <c r="F2010" i="1"/>
  <c r="L2009" i="1"/>
  <c r="K2009" i="1"/>
  <c r="J2009" i="1"/>
  <c r="F297" i="1"/>
  <c r="L296" i="1"/>
  <c r="K296" i="1"/>
  <c r="J296" i="1"/>
  <c r="F2011" i="1" l="1"/>
  <c r="L2010" i="1"/>
  <c r="K2010" i="1"/>
  <c r="J2010" i="1"/>
  <c r="F207" i="1"/>
  <c r="L206" i="1"/>
  <c r="K206" i="1"/>
  <c r="J206" i="1"/>
  <c r="F1735" i="1"/>
  <c r="L1734" i="1"/>
  <c r="K1734" i="1"/>
  <c r="J1734" i="1"/>
  <c r="L2438" i="1"/>
  <c r="K2438" i="1"/>
  <c r="J2438" i="1"/>
  <c r="F2897" i="1"/>
  <c r="L2896" i="1"/>
  <c r="K2896" i="1"/>
  <c r="J2896" i="1"/>
  <c r="F298" i="1"/>
  <c r="L297" i="1"/>
  <c r="K297" i="1"/>
  <c r="J297" i="1"/>
  <c r="F787" i="1"/>
  <c r="L786" i="1"/>
  <c r="K786" i="1"/>
  <c r="J786" i="1"/>
  <c r="F512" i="1"/>
  <c r="L511" i="1"/>
  <c r="K511" i="1"/>
  <c r="J511" i="1"/>
  <c r="F2012" i="1" l="1"/>
  <c r="L2011" i="1"/>
  <c r="K2011" i="1"/>
  <c r="J2011" i="1"/>
  <c r="F788" i="1"/>
  <c r="L787" i="1"/>
  <c r="K787" i="1"/>
  <c r="J787" i="1"/>
  <c r="F299" i="1"/>
  <c r="L298" i="1"/>
  <c r="K298" i="1"/>
  <c r="J298" i="1"/>
  <c r="F1736" i="1"/>
  <c r="L1735" i="1"/>
  <c r="K1735" i="1"/>
  <c r="J1735" i="1"/>
  <c r="F208" i="1"/>
  <c r="L207" i="1"/>
  <c r="K207" i="1"/>
  <c r="J207" i="1"/>
  <c r="F513" i="1"/>
  <c r="L512" i="1"/>
  <c r="K512" i="1"/>
  <c r="J512" i="1"/>
  <c r="F2898" i="1"/>
  <c r="L2897" i="1"/>
  <c r="K2897" i="1"/>
  <c r="J2897" i="1"/>
  <c r="F514" i="1" l="1"/>
  <c r="L513" i="1"/>
  <c r="K513" i="1"/>
  <c r="J513" i="1"/>
  <c r="F2899" i="1"/>
  <c r="L2898" i="1"/>
  <c r="K2898" i="1"/>
  <c r="J2898" i="1"/>
  <c r="F1737" i="1"/>
  <c r="L1736" i="1"/>
  <c r="K1736" i="1"/>
  <c r="J1736" i="1"/>
  <c r="F2013" i="1"/>
  <c r="L2012" i="1"/>
  <c r="K2012" i="1"/>
  <c r="J2012" i="1"/>
  <c r="F789" i="1"/>
  <c r="L788" i="1"/>
  <c r="K788" i="1"/>
  <c r="J788" i="1"/>
  <c r="F300" i="1"/>
  <c r="L299" i="1"/>
  <c r="K299" i="1"/>
  <c r="J299" i="1"/>
  <c r="F209" i="1"/>
  <c r="L208" i="1"/>
  <c r="K208" i="1"/>
  <c r="J208" i="1"/>
  <c r="F210" i="1" l="1"/>
  <c r="L209" i="1"/>
  <c r="K209" i="1"/>
  <c r="J209" i="1"/>
  <c r="F2014" i="1"/>
  <c r="L2013" i="1"/>
  <c r="K2013" i="1"/>
  <c r="J2013" i="1"/>
  <c r="F515" i="1"/>
  <c r="L514" i="1"/>
  <c r="K514" i="1"/>
  <c r="J514" i="1"/>
  <c r="F301" i="1"/>
  <c r="L300" i="1"/>
  <c r="K300" i="1"/>
  <c r="J300" i="1"/>
  <c r="F1738" i="1"/>
  <c r="L1737" i="1"/>
  <c r="K1737" i="1"/>
  <c r="J1737" i="1"/>
  <c r="F790" i="1"/>
  <c r="L789" i="1"/>
  <c r="K789" i="1"/>
  <c r="J789" i="1"/>
  <c r="F2900" i="1"/>
  <c r="L2899" i="1"/>
  <c r="K2899" i="1"/>
  <c r="J2899" i="1"/>
  <c r="L2900" i="1" l="1"/>
  <c r="K2900" i="1"/>
  <c r="J2900" i="1"/>
  <c r="F302" i="1"/>
  <c r="L301" i="1"/>
  <c r="K301" i="1"/>
  <c r="J301" i="1"/>
  <c r="F211" i="1"/>
  <c r="L210" i="1"/>
  <c r="K210" i="1"/>
  <c r="J210" i="1"/>
  <c r="F1739" i="1"/>
  <c r="L1738" i="1"/>
  <c r="K1738" i="1"/>
  <c r="J1738" i="1"/>
  <c r="L790" i="1"/>
  <c r="K790" i="1"/>
  <c r="J790" i="1"/>
  <c r="F516" i="1"/>
  <c r="L515" i="1"/>
  <c r="K515" i="1"/>
  <c r="J515" i="1"/>
  <c r="F2015" i="1"/>
  <c r="L2014" i="1"/>
  <c r="K2014" i="1"/>
  <c r="J2014" i="1"/>
  <c r="F1740" i="1" l="1"/>
  <c r="L1739" i="1"/>
  <c r="K1739" i="1"/>
  <c r="J1739" i="1"/>
  <c r="F2016" i="1"/>
  <c r="L2015" i="1"/>
  <c r="K2015" i="1"/>
  <c r="J2015" i="1"/>
  <c r="F517" i="1"/>
  <c r="L516" i="1"/>
  <c r="K516" i="1"/>
  <c r="J516" i="1"/>
  <c r="F212" i="1"/>
  <c r="L211" i="1"/>
  <c r="K211" i="1"/>
  <c r="J211" i="1"/>
  <c r="F303" i="1"/>
  <c r="L302" i="1"/>
  <c r="K302" i="1"/>
  <c r="J302" i="1"/>
  <c r="F213" i="1" l="1"/>
  <c r="L212" i="1"/>
  <c r="K212" i="1"/>
  <c r="J212" i="1"/>
  <c r="F1741" i="1"/>
  <c r="L1740" i="1"/>
  <c r="K1740" i="1"/>
  <c r="J1740" i="1"/>
  <c r="F518" i="1"/>
  <c r="L517" i="1"/>
  <c r="K517" i="1"/>
  <c r="J517" i="1"/>
  <c r="F304" i="1"/>
  <c r="L303" i="1"/>
  <c r="K303" i="1"/>
  <c r="J303" i="1"/>
  <c r="F2017" i="1"/>
  <c r="L2016" i="1"/>
  <c r="K2016" i="1"/>
  <c r="J2016" i="1"/>
  <c r="F305" i="1" l="1"/>
  <c r="L304" i="1"/>
  <c r="K304" i="1"/>
  <c r="J304" i="1"/>
  <c r="F214" i="1"/>
  <c r="L213" i="1"/>
  <c r="K213" i="1"/>
  <c r="J213" i="1"/>
  <c r="F519" i="1"/>
  <c r="L518" i="1"/>
  <c r="K518" i="1"/>
  <c r="J518" i="1"/>
  <c r="F2018" i="1"/>
  <c r="L2017" i="1"/>
  <c r="K2017" i="1"/>
  <c r="J2017" i="1"/>
  <c r="F1742" i="1"/>
  <c r="L1741" i="1"/>
  <c r="K1741" i="1"/>
  <c r="J1741" i="1"/>
  <c r="F215" i="1" l="1"/>
  <c r="L214" i="1"/>
  <c r="K214" i="1"/>
  <c r="J214" i="1"/>
  <c r="F520" i="1"/>
  <c r="L519" i="1"/>
  <c r="K519" i="1"/>
  <c r="J519" i="1"/>
  <c r="F1743" i="1"/>
  <c r="L1742" i="1"/>
  <c r="K1742" i="1"/>
  <c r="J1742" i="1"/>
  <c r="F2019" i="1"/>
  <c r="L2018" i="1"/>
  <c r="K2018" i="1"/>
  <c r="J2018" i="1"/>
  <c r="F306" i="1"/>
  <c r="L305" i="1"/>
  <c r="K305" i="1"/>
  <c r="J305" i="1"/>
  <c r="F2020" i="1" l="1"/>
  <c r="L2019" i="1"/>
  <c r="K2019" i="1"/>
  <c r="J2019" i="1"/>
  <c r="F216" i="1"/>
  <c r="L215" i="1"/>
  <c r="K215" i="1"/>
  <c r="J215" i="1"/>
  <c r="F1744" i="1"/>
  <c r="L1743" i="1"/>
  <c r="K1743" i="1"/>
  <c r="J1743" i="1"/>
  <c r="F307" i="1"/>
  <c r="L306" i="1"/>
  <c r="K306" i="1"/>
  <c r="J306" i="1"/>
  <c r="F521" i="1"/>
  <c r="L520" i="1"/>
  <c r="K520" i="1"/>
  <c r="J520" i="1"/>
  <c r="F217" i="1" l="1"/>
  <c r="L216" i="1"/>
  <c r="K216" i="1"/>
  <c r="J216" i="1"/>
  <c r="F2021" i="1"/>
  <c r="L2020" i="1"/>
  <c r="K2020" i="1"/>
  <c r="J2020" i="1"/>
  <c r="F308" i="1"/>
  <c r="K307" i="1"/>
  <c r="L307" i="1"/>
  <c r="J307" i="1"/>
  <c r="F1745" i="1"/>
  <c r="L1744" i="1"/>
  <c r="K1744" i="1"/>
  <c r="J1744" i="1"/>
  <c r="F522" i="1"/>
  <c r="L521" i="1"/>
  <c r="K521" i="1"/>
  <c r="J521" i="1"/>
  <c r="F1746" i="1" l="1"/>
  <c r="L1745" i="1"/>
  <c r="K1745" i="1"/>
  <c r="J1745" i="1"/>
  <c r="F218" i="1"/>
  <c r="L217" i="1"/>
  <c r="K217" i="1"/>
  <c r="J217" i="1"/>
  <c r="F309" i="1"/>
  <c r="L308" i="1"/>
  <c r="K308" i="1"/>
  <c r="J308" i="1"/>
  <c r="F523" i="1"/>
  <c r="L522" i="1"/>
  <c r="K522" i="1"/>
  <c r="J522" i="1"/>
  <c r="F2022" i="1"/>
  <c r="L2021" i="1"/>
  <c r="K2021" i="1"/>
  <c r="J2021" i="1"/>
  <c r="F524" i="1" l="1"/>
  <c r="L523" i="1"/>
  <c r="K523" i="1"/>
  <c r="J523" i="1"/>
  <c r="F1747" i="1"/>
  <c r="L1746" i="1"/>
  <c r="K1746" i="1"/>
  <c r="J1746" i="1"/>
  <c r="F2023" i="1"/>
  <c r="L2022" i="1"/>
  <c r="K2022" i="1"/>
  <c r="J2022" i="1"/>
  <c r="F310" i="1"/>
  <c r="L309" i="1"/>
  <c r="K309" i="1"/>
  <c r="J309" i="1"/>
  <c r="F219" i="1"/>
  <c r="L218" i="1"/>
  <c r="K218" i="1"/>
  <c r="J218" i="1"/>
  <c r="F2024" i="1" l="1"/>
  <c r="L2023" i="1"/>
  <c r="K2023" i="1"/>
  <c r="J2023" i="1"/>
  <c r="F525" i="1"/>
  <c r="L524" i="1"/>
  <c r="K524" i="1"/>
  <c r="J524" i="1"/>
  <c r="F220" i="1"/>
  <c r="L219" i="1"/>
  <c r="K219" i="1"/>
  <c r="J219" i="1"/>
  <c r="F1748" i="1"/>
  <c r="L1747" i="1"/>
  <c r="K1747" i="1"/>
  <c r="J1747" i="1"/>
  <c r="L310" i="1"/>
  <c r="K310" i="1"/>
  <c r="J310" i="1"/>
  <c r="F1749" i="1" l="1"/>
  <c r="L1748" i="1"/>
  <c r="K1748" i="1"/>
  <c r="J1748" i="1"/>
  <c r="F2025" i="1"/>
  <c r="L2024" i="1"/>
  <c r="K2024" i="1"/>
  <c r="J2024" i="1"/>
  <c r="F221" i="1"/>
  <c r="L220" i="1"/>
  <c r="K220" i="1"/>
  <c r="J220" i="1"/>
  <c r="F526" i="1"/>
  <c r="L525" i="1"/>
  <c r="K525" i="1"/>
  <c r="J525" i="1"/>
  <c r="F527" i="1" l="1"/>
  <c r="L526" i="1"/>
  <c r="K526" i="1"/>
  <c r="J526" i="1"/>
  <c r="F1750" i="1"/>
  <c r="L1749" i="1"/>
  <c r="K1749" i="1"/>
  <c r="J1749" i="1"/>
  <c r="F222" i="1"/>
  <c r="L221" i="1"/>
  <c r="K221" i="1"/>
  <c r="J221" i="1"/>
  <c r="F2026" i="1"/>
  <c r="L2025" i="1"/>
  <c r="K2025" i="1"/>
  <c r="J2025" i="1"/>
  <c r="L2026" i="1" l="1"/>
  <c r="K2026" i="1"/>
  <c r="J2026" i="1"/>
  <c r="F528" i="1"/>
  <c r="L527" i="1"/>
  <c r="K527" i="1"/>
  <c r="J527" i="1"/>
  <c r="F223" i="1"/>
  <c r="L222" i="1"/>
  <c r="K222" i="1"/>
  <c r="J222" i="1"/>
  <c r="F1751" i="1"/>
  <c r="L1750" i="1"/>
  <c r="K1750" i="1"/>
  <c r="J1750" i="1"/>
  <c r="F1752" i="1" l="1"/>
  <c r="L1751" i="1"/>
  <c r="K1751" i="1"/>
  <c r="J1751" i="1"/>
  <c r="F224" i="1"/>
  <c r="L223" i="1"/>
  <c r="K223" i="1"/>
  <c r="J223" i="1"/>
  <c r="F529" i="1"/>
  <c r="L528" i="1"/>
  <c r="K528" i="1"/>
  <c r="J528" i="1"/>
  <c r="F1753" i="1" l="1"/>
  <c r="L1752" i="1"/>
  <c r="K1752" i="1"/>
  <c r="J1752" i="1"/>
  <c r="F530" i="1"/>
  <c r="L529" i="1"/>
  <c r="K529" i="1"/>
  <c r="J529" i="1"/>
  <c r="F225" i="1"/>
  <c r="L224" i="1"/>
  <c r="K224" i="1"/>
  <c r="J224" i="1"/>
  <c r="F531" i="1" l="1"/>
  <c r="L530" i="1"/>
  <c r="K530" i="1"/>
  <c r="J530" i="1"/>
  <c r="F1754" i="1"/>
  <c r="L1753" i="1"/>
  <c r="K1753" i="1"/>
  <c r="J1753" i="1"/>
  <c r="F226" i="1"/>
  <c r="L225" i="1"/>
  <c r="K225" i="1"/>
  <c r="J225" i="1"/>
  <c r="L531" i="1" l="1"/>
  <c r="K531" i="1"/>
  <c r="J531" i="1"/>
  <c r="F227" i="1"/>
  <c r="L226" i="1"/>
  <c r="K226" i="1"/>
  <c r="J226" i="1"/>
  <c r="F1755" i="1"/>
  <c r="L1754" i="1"/>
  <c r="K1754" i="1"/>
  <c r="J1754" i="1"/>
  <c r="F1756" i="1" l="1"/>
  <c r="L1755" i="1"/>
  <c r="K1755" i="1"/>
  <c r="J1755" i="1"/>
  <c r="F228" i="1"/>
  <c r="L227" i="1"/>
  <c r="K227" i="1"/>
  <c r="J227" i="1"/>
  <c r="F1757" i="1" l="1"/>
  <c r="L1756" i="1"/>
  <c r="K1756" i="1"/>
  <c r="J1756" i="1"/>
  <c r="L228" i="1"/>
  <c r="K228" i="1"/>
  <c r="J228" i="1"/>
  <c r="F1758" i="1" l="1"/>
  <c r="L1757" i="1"/>
  <c r="K1757" i="1"/>
  <c r="J1757" i="1"/>
  <c r="F1759" i="1" l="1"/>
  <c r="L1758" i="1"/>
  <c r="K1758" i="1"/>
  <c r="J1758" i="1"/>
  <c r="F1760" i="1" l="1"/>
  <c r="L1759" i="1"/>
  <c r="K1759" i="1"/>
  <c r="J1759" i="1"/>
  <c r="F1761" i="1" l="1"/>
  <c r="L1760" i="1"/>
  <c r="K1760" i="1"/>
  <c r="J1760" i="1"/>
  <c r="L1761" i="1" l="1"/>
  <c r="K1761" i="1"/>
  <c r="J1761" i="1"/>
</calcChain>
</file>

<file path=xl/sharedStrings.xml><?xml version="1.0" encoding="utf-8"?>
<sst xmlns="http://schemas.openxmlformats.org/spreadsheetml/2006/main" count="5599" uniqueCount="2298">
  <si>
    <t>Baguio Benguet Community Credit Cooperative</t>
  </si>
  <si>
    <t>No.56 Cooperative Street, Corner Assumption Road, Baguio City</t>
  </si>
  <si>
    <t>Sales Report Detailed per invoice</t>
  </si>
  <si>
    <t xml:space="preserve"> From : 01/05/2023  To: 01/05/2023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</si>
  <si>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</si>
  <si>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</si>
  <si>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</si>
  <si>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</si>
  <si>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</si>
  <si>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</si>
  <si>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</si>
  <si>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</si>
  <si>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</si>
  <si>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</si>
  <si>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g100</t>
  </si>
  <si>
    <t>GLOBE 100</t>
  </si>
  <si>
    <t>g300</t>
  </si>
  <si>
    <t>GLOBE 300</t>
  </si>
  <si>
    <t>Invoice Amount</t>
  </si>
  <si>
    <t>4800361393669</t>
  </si>
  <si>
    <t>NESCAFE CLASSIC REAL 200GX24</t>
  </si>
  <si>
    <t>8475</t>
  </si>
  <si>
    <t>SUGAR BROWN 1KLX50</t>
  </si>
  <si>
    <t>4807770100536</t>
  </si>
  <si>
    <t>BINGO CHOCO ORANGE CS 28GX10SX30</t>
  </si>
  <si>
    <t>4807770101717</t>
  </si>
  <si>
    <t>MONDE BREADSTIX 130GX30</t>
  </si>
  <si>
    <t>4807770100406</t>
  </si>
  <si>
    <t>MONDE EGGNOG 130GX20</t>
  </si>
  <si>
    <t>4807770100529</t>
  </si>
  <si>
    <t>NISSIN BUTTER COCONUT 10GX12SX24</t>
  </si>
  <si>
    <t>750515031517</t>
  </si>
  <si>
    <t>SKYFLAKES TSOKOLATE 30GX10S</t>
  </si>
  <si>
    <t>4807770273629</t>
  </si>
  <si>
    <t>LM SUP GO SBULALO 70GX30</t>
  </si>
  <si>
    <t>4806531431223</t>
  </si>
  <si>
    <t>SIP 1000MLX12</t>
  </si>
  <si>
    <t>1000</t>
  </si>
  <si>
    <t>RICE 1/2 CAVAN</t>
  </si>
  <si>
    <t>748485801490</t>
  </si>
  <si>
    <t>ARGENTINA MEAT LOAF 150GX48</t>
  </si>
  <si>
    <t>4800361388771</t>
  </si>
  <si>
    <t>BB PWR MILK DRINK 700GX14</t>
  </si>
  <si>
    <t>4800361410090</t>
  </si>
  <si>
    <t>BEAR BRAND JUNIOR 2KGX8</t>
  </si>
  <si>
    <t>4800488070276</t>
  </si>
  <si>
    <t>CHARMEE ALL FLOW W/ WINGS 20SX12</t>
  </si>
  <si>
    <t>4800216126725</t>
  </si>
  <si>
    <t>CHEEZY SPICY CHEESY 150GX20</t>
  </si>
  <si>
    <t>4808888200583</t>
  </si>
  <si>
    <t>COLGATE CLASSIC CHILD XTRASOFT</t>
  </si>
  <si>
    <t>8996001440049</t>
  </si>
  <si>
    <t>ENERGEN HANGER CHOCOLATE 40GX240</t>
  </si>
  <si>
    <t>4806503244080</t>
  </si>
  <si>
    <t>FAMILYS SARD BONUS PLAIN 155G</t>
  </si>
  <si>
    <t>4804880551456</t>
  </si>
  <si>
    <t>FRITO PLUS 1.8LX8</t>
  </si>
  <si>
    <t>4806525060286</t>
  </si>
  <si>
    <t>GLEE TOOTHBRUSH</t>
  </si>
  <si>
    <t>4800010012019</t>
  </si>
  <si>
    <t>GT GRANULES 100GX24</t>
  </si>
  <si>
    <t>4806506704260</t>
  </si>
  <si>
    <t>H&amp;Y GOLD COIN CHOCO 100SX300GX12</t>
  </si>
  <si>
    <t>4806506702198</t>
  </si>
  <si>
    <t>H&amp;Y JELLYBEE STICK ASSTD 320GX20</t>
  </si>
  <si>
    <t>4800034014440</t>
  </si>
  <si>
    <t>HAPEE KIDDIE APPLE 50MLX72</t>
  </si>
  <si>
    <t>4800528457449</t>
  </si>
  <si>
    <t>HOBE PANCIT CANTON 454GX12</t>
  </si>
  <si>
    <t>4806516212434</t>
  </si>
  <si>
    <t>KAMI BTR 2PLY 150P 300S 11+1 X12PK</t>
  </si>
  <si>
    <t>D701</t>
  </si>
  <si>
    <t>KING JAMES EL GRANDE JUMBO HD 1KG</t>
  </si>
  <si>
    <t>4800575425033</t>
  </si>
  <si>
    <t>KREM-TOP COFFEE CREAMER 250GX30</t>
  </si>
  <si>
    <t>745114088215</t>
  </si>
  <si>
    <t>LEAHS FISH BALL 250G</t>
  </si>
  <si>
    <t>745114088239</t>
  </si>
  <si>
    <t>LEAHS KIKIAM 250G</t>
  </si>
  <si>
    <t>4807770309700</t>
  </si>
  <si>
    <t>LM IM 10 CHICKEN+LM PC KALAMANSI 5S</t>
  </si>
  <si>
    <t>6902131112925</t>
  </si>
  <si>
    <t>MALING CHICKEN LMEAT 397GX48</t>
  </si>
  <si>
    <t>686352603610</t>
  </si>
  <si>
    <t>ONE ONE JAP RICE SWEET POTATO CORN</t>
  </si>
  <si>
    <t>4800010075601</t>
  </si>
  <si>
    <t>PCREAMS CHOCOLATE 30GX10SX20</t>
  </si>
  <si>
    <t>4808887119480</t>
  </si>
  <si>
    <t>PF SIZZLING SSG DLGHTS150X48</t>
  </si>
  <si>
    <t>4809015308516</t>
  </si>
  <si>
    <t>PRAWN CRACKERS PLAIN 500GX30</t>
  </si>
  <si>
    <t>4800045350049</t>
  </si>
  <si>
    <t>PRIDE WFC SUMMER BLOOM 2KGX6</t>
  </si>
  <si>
    <t>4800110097176</t>
  </si>
  <si>
    <t>SELECTA FORTIFIED MILK 1LX2SX6</t>
  </si>
  <si>
    <t>4800092110580</t>
  </si>
  <si>
    <t>SUPERSTIX WS CHOCO WCDOTS 715GX6</t>
  </si>
  <si>
    <t>8850006593608</t>
  </si>
  <si>
    <t>TENDER CARE HEAD-TO-TOE 380ML</t>
  </si>
  <si>
    <t>vgn59</t>
  </si>
  <si>
    <t>VGN STAR ANIS 15G</t>
  </si>
  <si>
    <t>4800527629649</t>
  </si>
  <si>
    <t>YT CORNED BEEF 155GX100</t>
  </si>
  <si>
    <t>4800014145089</t>
  </si>
  <si>
    <t>ABSOLUTE 1LITX12</t>
  </si>
  <si>
    <t>4809012063548</t>
  </si>
  <si>
    <t>HEARTEX KTOWEL PROMO 2X16</t>
  </si>
  <si>
    <t>spoon</t>
  </si>
  <si>
    <t>KAPITAN SPOON 25 PCS.</t>
  </si>
  <si>
    <t>4800016561443</t>
  </si>
  <si>
    <t>NISSIN CN MINI HOT CRMY SEAFOOD 48S</t>
  </si>
  <si>
    <t>4800067601747</t>
  </si>
  <si>
    <t>GLEAM MURIATIC ACID 500ML</t>
  </si>
  <si>
    <t>4800047840210</t>
  </si>
  <si>
    <t>ZONROX FRESH 500MLX36</t>
  </si>
  <si>
    <t>205021</t>
  </si>
  <si>
    <t>BASONG PINOY VIOLET 6OZX20</t>
  </si>
  <si>
    <t>4806509690539</t>
  </si>
  <si>
    <t>JIMMS 5N1 COFFEE 21GX20X30</t>
  </si>
  <si>
    <t>4806509690614</t>
  </si>
  <si>
    <t>JIMMS 7IN1 21GX20X30</t>
  </si>
  <si>
    <t>4809014465340</t>
  </si>
  <si>
    <t>RESTO BAR PAPER PLATE LAMINATED 20S</t>
  </si>
  <si>
    <t>8998866807265</t>
  </si>
  <si>
    <t>TOP CAFE WHITE N CREAMY 25GX360(12p</t>
  </si>
  <si>
    <t>4809013017410</t>
  </si>
  <si>
    <t>VB RAISIN LOAF</t>
  </si>
  <si>
    <t>748485100401</t>
  </si>
  <si>
    <t>CT FLAKES IN OIL 155GX50</t>
  </si>
  <si>
    <t>4801958240007</t>
  </si>
  <si>
    <t>AJINOMOTO 100GX12X8</t>
  </si>
  <si>
    <t>4806519822081</t>
  </si>
  <si>
    <t>BABY FIRST WIPES 10S 3+1X24</t>
  </si>
  <si>
    <t>4800361379373</t>
  </si>
  <si>
    <t>BB ADULT PLUS 300GX32</t>
  </si>
  <si>
    <t>4800361380836</t>
  </si>
  <si>
    <t>BB ADULT PLUS 600GX12</t>
  </si>
  <si>
    <t>4800361388337</t>
  </si>
  <si>
    <t>BB PWR MILK DRINK 1.2KGX12</t>
  </si>
  <si>
    <t>4800417059440</t>
  </si>
  <si>
    <t>BENCH DAILY SCENT NINE TO NINE</t>
  </si>
  <si>
    <t>4800417059433</t>
  </si>
  <si>
    <t>BENCH DSCENT LAZY AFTRNUN 50ML</t>
  </si>
  <si>
    <t>4800011113944</t>
  </si>
  <si>
    <t>BIODERM COOLNESS 90GX100</t>
  </si>
  <si>
    <t>4800011114248</t>
  </si>
  <si>
    <t>BIODERM FRESHEN 90GX100</t>
  </si>
  <si>
    <t>8850007335337</t>
  </si>
  <si>
    <t>CAREFREE FLEXI COMFORT 20SX24</t>
  </si>
  <si>
    <t>4800045411177</t>
  </si>
  <si>
    <t>CHARM FABCON BERRIES&amp;BLOSSOM 30MLX3</t>
  </si>
  <si>
    <t>4800092116520</t>
  </si>
  <si>
    <t>CHOCO MUCHO COOKIE DOUBLE CHOCO 30X</t>
  </si>
  <si>
    <t>8850006327425</t>
  </si>
  <si>
    <t>COLGATE GRF TWINPACK 195GX24</t>
  </si>
  <si>
    <t>8850006302132</t>
  </si>
  <si>
    <t>COLGATE PLAX PPMINT FRESH 250MLX24</t>
  </si>
  <si>
    <t>8717644190494</t>
  </si>
  <si>
    <t>DOVE BAR CREAM BLUE 100GX48</t>
  </si>
  <si>
    <t>4800888217455</t>
  </si>
  <si>
    <t>DOVE INTENSE REPAIR 24(11+1)12ML</t>
  </si>
  <si>
    <t>4902430727143</t>
  </si>
  <si>
    <t>DOWNY PC PASSION 33MLX144</t>
  </si>
  <si>
    <t>8851717904974</t>
  </si>
  <si>
    <t>DUTCHMILL DELIGHT PBIO 100MLX5SX10</t>
  </si>
  <si>
    <t>203021</t>
  </si>
  <si>
    <t>ECO BAG WITH HANDLE XL</t>
  </si>
  <si>
    <t>4809011486829</t>
  </si>
  <si>
    <t>FISH SAUCE-BAGOONG 25OZX12</t>
  </si>
  <si>
    <t>750515017528</t>
  </si>
  <si>
    <t>FITA CRACKERS 30GX15SX20</t>
  </si>
  <si>
    <t>4806516221801</t>
  </si>
  <si>
    <t>FRESH BRUSH FLEXI CHARCOAL</t>
  </si>
  <si>
    <t>4803925350054</t>
  </si>
  <si>
    <t>GATORADE BLUE BOLT 350MLX24</t>
  </si>
  <si>
    <t>turmeric250g</t>
  </si>
  <si>
    <t>GS TURMERIC 16N1 250G</t>
  </si>
  <si>
    <t>4800016024276</t>
  </si>
  <si>
    <t>GT WHITE TP 10+1 PROMO 21S</t>
  </si>
  <si>
    <t>6922868286348</t>
  </si>
  <si>
    <t>HEARTEX CHIEF BLUE 6X72</t>
  </si>
  <si>
    <t>4806528691517</t>
  </si>
  <si>
    <t>JACKPOT SHANGHAI PORK 20PCS</t>
  </si>
  <si>
    <t>8850007032298</t>
  </si>
  <si>
    <t>JB LOTION MILK &amp; OATS 200MLX6</t>
  </si>
  <si>
    <t>4801010501213</t>
  </si>
  <si>
    <t>JB OIL REGULAR 50ML</t>
  </si>
  <si>
    <t>8850007011149</t>
  </si>
  <si>
    <t>JB POWDER CLASSIC 200G</t>
  </si>
  <si>
    <t>kf94</t>
  </si>
  <si>
    <t>KF94 FACEMASK</t>
  </si>
  <si>
    <t>D711</t>
  </si>
  <si>
    <t>KING JAMES MEAT MEATLOAF 250G</t>
  </si>
  <si>
    <t>D716</t>
  </si>
  <si>
    <t>KING JAMES PLAIN MINI 250G</t>
  </si>
  <si>
    <t>4800133900255</t>
  </si>
  <si>
    <t>KING SUE CHIX NUGGETS CLASSIC 250G</t>
  </si>
  <si>
    <t>4800133720259</t>
  </si>
  <si>
    <t>KING SUE DELIBURGER BEEF 250G</t>
  </si>
  <si>
    <t>8998389121596</t>
  </si>
  <si>
    <t>KOKOLA KUKIS BUTTER 218GX24</t>
  </si>
  <si>
    <t>44</t>
  </si>
  <si>
    <t>LARD SEALED COCONUT OIL 1/2KLX8</t>
  </si>
  <si>
    <t>4809010109071</t>
  </si>
  <si>
    <t>LAURAS BREAD STICKS 100GX80</t>
  </si>
  <si>
    <t>4800888602282</t>
  </si>
  <si>
    <t>LC HAM SPREAD DOY 220ML</t>
  </si>
  <si>
    <t>4807770273858</t>
  </si>
  <si>
    <t>LM GC PC EXTRA HOT CHILI 70GX36</t>
  </si>
  <si>
    <t>4807770272097</t>
  </si>
  <si>
    <t>LM IM SPICY HOT BEEF 55GX72</t>
  </si>
  <si>
    <t>4807770309687</t>
  </si>
  <si>
    <t>LM PC HOT PROMO 10+1</t>
  </si>
  <si>
    <t>4807770308925</t>
  </si>
  <si>
    <t>LM PC KALAMANSI PROMO</t>
  </si>
  <si>
    <t>4807770274381</t>
  </si>
  <si>
    <t>LM PC MIX&amp;MATCH HOT+CHILI 79GX72</t>
  </si>
  <si>
    <t>4807770273650</t>
  </si>
  <si>
    <t>LM SPICY LABUYO CHICKEN 50GX72</t>
  </si>
  <si>
    <t>4807770273667</t>
  </si>
  <si>
    <t>LM SPICY LABUYO PORK 50GX72</t>
  </si>
  <si>
    <t>4807770272646</t>
  </si>
  <si>
    <t>LM SUP JJAMPPONG 70GX30</t>
  </si>
  <si>
    <t>4800361050142</t>
  </si>
  <si>
    <t>MAGGI SAVOR CHILI 130MLX24</t>
  </si>
  <si>
    <t>4806504710126</t>
  </si>
  <si>
    <t>MEGA SAR IN T.S. CHILI 155G</t>
  </si>
  <si>
    <t>8935001711063</t>
  </si>
  <si>
    <t>MENTOS AIR ACTION BAG 40X50</t>
  </si>
  <si>
    <t>4800156001755</t>
  </si>
  <si>
    <t>MICHAEL BABY OIL PINK 50ML</t>
  </si>
  <si>
    <t>841165150182</t>
  </si>
  <si>
    <t>MILK MAN GREEN APPLE 100MLX6SX16</t>
  </si>
  <si>
    <t>841165170029</t>
  </si>
  <si>
    <t>MILK MAN ORIGINAL 100MLX6SX16</t>
  </si>
  <si>
    <t>4800361418034</t>
  </si>
  <si>
    <t>MILO ACTIV-GO WINNER 624GX14</t>
  </si>
  <si>
    <t>8850007372882</t>
  </si>
  <si>
    <t>MODESS COTTONY MAXI WING 16SX30</t>
  </si>
  <si>
    <t>8850007371441</t>
  </si>
  <si>
    <t>MODESS CSOFT MAXI SNW 12SX24</t>
  </si>
  <si>
    <t>4807770122903</t>
  </si>
  <si>
    <t>MONDE BANANA BAR 20GX10SX12</t>
  </si>
  <si>
    <t>4800016552106</t>
  </si>
  <si>
    <t>NISSIN CN MINI BEEF 40GX48 cup</t>
  </si>
  <si>
    <t>4891208040150</t>
  </si>
  <si>
    <t>O KIREI YUMMY FLAKES SHRIMP 45GX50</t>
  </si>
  <si>
    <t>4809013220032</t>
  </si>
  <si>
    <t>PLACENTA PAPAYA EXTRACT 135G</t>
  </si>
  <si>
    <t>4800045310296</t>
  </si>
  <si>
    <t>PRIDE APD 1000GX12</t>
  </si>
  <si>
    <t>4800060080808</t>
  </si>
  <si>
    <t>PURITY COTTON BUDS IN CAN 400TX40</t>
  </si>
  <si>
    <t>8993175539906</t>
  </si>
  <si>
    <t>RICHOCO CHOCO WAFER 24GX10SX20</t>
  </si>
  <si>
    <t>8993175547901</t>
  </si>
  <si>
    <t>RICHOCO TIME BREAK WAFER 20GX10S</t>
  </si>
  <si>
    <t>4806501953144</t>
  </si>
  <si>
    <t>ROSE CANE VINEGAR 1LX12</t>
  </si>
  <si>
    <t>4800344001413</t>
  </si>
  <si>
    <t>SILVER SWAN SOY SAUCE 350MLX24</t>
  </si>
  <si>
    <t>4806529170448</t>
  </si>
  <si>
    <t>SINTA YUMMY ORANGE 30SX24</t>
  </si>
  <si>
    <t>4801688103825</t>
  </si>
  <si>
    <t>SNACKU RC VEGETABLE 60GX25</t>
  </si>
  <si>
    <t>7622300601782</t>
  </si>
  <si>
    <t>TANG MANGO 25GX144</t>
  </si>
  <si>
    <t>4806508627659</t>
  </si>
  <si>
    <t>TOYO SARDINES W/CHILI EOC 155GX100</t>
  </si>
  <si>
    <t>748485200019</t>
  </si>
  <si>
    <t>555 SAR TOMATO SAUCE 155GX100</t>
  </si>
  <si>
    <t>748485200026</t>
  </si>
  <si>
    <t>555 SAR TS WCHILI 155GX100</t>
  </si>
  <si>
    <t>4800575140158</t>
  </si>
  <si>
    <t>ALASKA EVAPORADA 140MLX48</t>
  </si>
  <si>
    <t>4800575140370</t>
  </si>
  <si>
    <t>ALASKA EVAPORADA 370MLX48</t>
  </si>
  <si>
    <t>4807770100697</t>
  </si>
  <si>
    <t>BINGO CHOCO VANILLA 28GX10S</t>
  </si>
  <si>
    <t>6920354286728</t>
  </si>
  <si>
    <t>BINTAI PORK LUNCHEON MEAT 397GX24</t>
  </si>
  <si>
    <t>748485401515</t>
  </si>
  <si>
    <t>BIRCH TREE FORTIFIED WFB 700GX12</t>
  </si>
  <si>
    <t>4806519821442</t>
  </si>
  <si>
    <t>BLEST HK TOWELS 100PX2SX15</t>
  </si>
  <si>
    <t>4800249902921</t>
  </si>
  <si>
    <t>CDO BEEFIO LUNCHEON BEEF 350GX24</t>
  </si>
  <si>
    <t>4800249003567</t>
  </si>
  <si>
    <t>CDO CSTYLE LUNCHEON MEAT FS 350GX24</t>
  </si>
  <si>
    <t>7622210074980</t>
  </si>
  <si>
    <t>CHEEZ WHIZ SP ORIG 220GX24</t>
  </si>
  <si>
    <t>4800216110014</t>
  </si>
  <si>
    <t>CLOVER CHEESE 85GX35</t>
  </si>
  <si>
    <t>4801958390108</t>
  </si>
  <si>
    <t>CRISPY FRY ORIG 62GX13X14</t>
  </si>
  <si>
    <t>8851717200045</t>
  </si>
  <si>
    <t>DUTCH MILL MIXED FRUIT 90MLX48</t>
  </si>
  <si>
    <t>8853002303110</t>
  </si>
  <si>
    <t>DUTCH MILL SFRUITS 90MLX48</t>
  </si>
  <si>
    <t>8996001440124</t>
  </si>
  <si>
    <t>ENERGEN HANGER VANILLA 40GX240</t>
  </si>
  <si>
    <t>748485900056</t>
  </si>
  <si>
    <t>FRESCA TUNA AFRITADA 175GX48</t>
  </si>
  <si>
    <t>748485900094</t>
  </si>
  <si>
    <t>FRESCA TUNA FLAKES IN OIL 175GX48</t>
  </si>
  <si>
    <t>748485900049</t>
  </si>
  <si>
    <t>FRESCA TUNA MECHADO 175G</t>
  </si>
  <si>
    <t>8850006536063</t>
  </si>
  <si>
    <t>GARD AD REFRESHING MENTHOL 14MLX288</t>
  </si>
  <si>
    <t>4902806015836</t>
  </si>
  <si>
    <t>GATSBY SPIKY POWER&amp;SPIKES 25G</t>
  </si>
  <si>
    <t>4806014099162</t>
  </si>
  <si>
    <t>JOLLY CLARO PALM OIL SUP 1LX12</t>
  </si>
  <si>
    <t>4808680221250</t>
  </si>
  <si>
    <t>KNORR CS CREAM OF MUSHROOM 70GX60</t>
  </si>
  <si>
    <t>4808680233000</t>
  </si>
  <si>
    <t>KNORR LIQUID SEASONING 500ML</t>
  </si>
  <si>
    <t>4808680210902</t>
  </si>
  <si>
    <t>KNORR RCS NIDO ORIENTAL 60GX60</t>
  </si>
  <si>
    <t>4808680652146</t>
  </si>
  <si>
    <t>KNORR SINIGANG MIX WGABI 22GX144</t>
  </si>
  <si>
    <t>kremeria</t>
  </si>
  <si>
    <t>KREMERIA MARGARINE 225GX48</t>
  </si>
  <si>
    <t>745114088024</t>
  </si>
  <si>
    <t>LEAHS DERECADO SKINLESS</t>
  </si>
  <si>
    <t>745114088154</t>
  </si>
  <si>
    <t>LEAHS LUMPIANG LONGGANISA</t>
  </si>
  <si>
    <t>745114088161</t>
  </si>
  <si>
    <t>LEAHS LUMPIANG SHANGHAI</t>
  </si>
  <si>
    <t>745114088031</t>
  </si>
  <si>
    <t>LEAHS PORK HAMONADO SKINLESS</t>
  </si>
  <si>
    <t>4807770270017</t>
  </si>
  <si>
    <t>LM IM BEEF N BEEF 55GX72</t>
  </si>
  <si>
    <t>4807770270024</t>
  </si>
  <si>
    <t>LM IM CHICKEN N CHICKEN 55GX72</t>
  </si>
  <si>
    <t>4805358373037</t>
  </si>
  <si>
    <t>MAGNOLIA DAILY QUEZO 185GX48</t>
  </si>
  <si>
    <t>4801668100288</t>
  </si>
  <si>
    <t>MANG TOMAS AAS HOT &amp; SPICY 325GX24</t>
  </si>
  <si>
    <t>4800016307010</t>
  </si>
  <si>
    <t>MAXX EUCALYPTUS 50S</t>
  </si>
  <si>
    <t>4806504721016</t>
  </si>
  <si>
    <t>MEGA TF HOT &amp; SPICY 180GX48</t>
  </si>
  <si>
    <t>4807770100963</t>
  </si>
  <si>
    <t>MONDE EGGNOG 18GX10SX10</t>
  </si>
  <si>
    <t>4800361380737</t>
  </si>
  <si>
    <t>NESTLE COFFEEMATE 450GX24</t>
  </si>
  <si>
    <t>4807770122170</t>
  </si>
  <si>
    <t>NISSIN BUTTER COCONUT 25GX10SX20</t>
  </si>
  <si>
    <t>4800016561269</t>
  </si>
  <si>
    <t>NISSIN RAMEN IM SHOT BEEF 62GX72</t>
  </si>
  <si>
    <t>4800016560910</t>
  </si>
  <si>
    <t>NISSIN RAMEN IN SPICY SF 59GX72</t>
  </si>
  <si>
    <t>4800194177108</t>
  </si>
  <si>
    <t>OISHI RINBEE CHEESE STICKS 85GX30</t>
  </si>
  <si>
    <t>4800016555985</t>
  </si>
  <si>
    <t>PAYLESS IPC XB KALAMANSI 130GX48</t>
  </si>
  <si>
    <t>4800016556517</t>
  </si>
  <si>
    <t>PAYLESS PC XB CHILIMANSI 130GX48</t>
  </si>
  <si>
    <t>4800118366359</t>
  </si>
  <si>
    <t>PETGARD DOG SHAMPOO 120ML</t>
  </si>
  <si>
    <t>4808887011852</t>
  </si>
  <si>
    <t>PF STAR CORNED BEEF 150GX48</t>
  </si>
  <si>
    <t>4808887011678</t>
  </si>
  <si>
    <t>PF STAR CORNED BEEF 175GX48</t>
  </si>
  <si>
    <t>4808887011685</t>
  </si>
  <si>
    <t>PF STAR CORNED BEEF 260G</t>
  </si>
  <si>
    <t>4800016644801</t>
  </si>
  <si>
    <t>PIATTOS CHEESE 25GX80</t>
  </si>
  <si>
    <t>4800045310074</t>
  </si>
  <si>
    <t>PRIDE SAF 2KGX6</t>
  </si>
  <si>
    <t>8993175537131</t>
  </si>
  <si>
    <t>RICHEESE CHEESE WAFER 20.5GX10SX20</t>
  </si>
  <si>
    <t>4806512341022</t>
  </si>
  <si>
    <t>RIGHT CHOICE ECONOMY PACK X144</t>
  </si>
  <si>
    <t>4800344001628</t>
  </si>
  <si>
    <t>SILVER SWAN SOY SAUCE 1LX12</t>
  </si>
  <si>
    <t>4800110060842</t>
  </si>
  <si>
    <t>WK FIESTA SALAD MACARONI 400GX30</t>
  </si>
  <si>
    <t>054028367911</t>
  </si>
  <si>
    <t>YAKULT 80MLX5SX10</t>
  </si>
  <si>
    <t>4800047841736</t>
  </si>
  <si>
    <t>ZONROX PLUS 900MLX24</t>
  </si>
  <si>
    <t>208</t>
  </si>
  <si>
    <t>CABANATUAN LONGGANISA SPCY HAMONADO</t>
  </si>
  <si>
    <t>4800249420098</t>
  </si>
  <si>
    <t>CDO SAVERS SWEET HAM 250G</t>
  </si>
  <si>
    <t>766966325563</t>
  </si>
  <si>
    <t>FIESTA IG COCONUT MILK PWR 50GX144</t>
  </si>
  <si>
    <t>8801045999906</t>
  </si>
  <si>
    <t>JIN RAMEN MILD 120GX20</t>
  </si>
  <si>
    <t>8801045999913</t>
  </si>
  <si>
    <t>JIN RAMEN SPICY 120GX20</t>
  </si>
  <si>
    <t>4800888607621</t>
  </si>
  <si>
    <t>KNORR CHICKEN+GT TP(12+1)10GX48</t>
  </si>
  <si>
    <t>4800888607638</t>
  </si>
  <si>
    <t>KNORR PORK+GT TP(12+1)10GX48</t>
  </si>
  <si>
    <t>8998666001702</t>
  </si>
  <si>
    <t>KOPIKO ASTIG TP 50GX10X12</t>
  </si>
  <si>
    <t>4800377100565</t>
  </si>
  <si>
    <t>LIWANAG ESPERMA CANDLE NO16 4SX100</t>
  </si>
  <si>
    <t>4808887012026</t>
  </si>
  <si>
    <t>PF STAR CHEESE CORNED BEEF 175GX48</t>
  </si>
  <si>
    <t>4806500730012</t>
  </si>
  <si>
    <t>SNOWBEAR CANDY</t>
  </si>
  <si>
    <t>9310155203432</t>
  </si>
  <si>
    <t>SR SMALL SHELLS 12X600G</t>
  </si>
  <si>
    <t>vgn126</t>
  </si>
  <si>
    <t>VGN RED BEANS</t>
  </si>
  <si>
    <t>vgn100</t>
  </si>
  <si>
    <t>VGN SILI POWDER 20G</t>
  </si>
  <si>
    <t>750515018501</t>
  </si>
  <si>
    <t>SKYFLAKES 25GX10SX30</t>
  </si>
  <si>
    <t>8851028002505</t>
  </si>
  <si>
    <t>VITA MILK DOUBLE CHOCO 300MLX24</t>
  </si>
  <si>
    <t>4809012634991</t>
  </si>
  <si>
    <t>BLEST FACIAL TISSUE POP-UP 40PX144</t>
  </si>
  <si>
    <t>8997035600027</t>
  </si>
  <si>
    <t>POCARI SWEAT 500MLX24</t>
  </si>
  <si>
    <t>4806025961564</t>
  </si>
  <si>
    <t>CRICKET ORIG SIMPLICITY</t>
  </si>
  <si>
    <t>4800047847219</t>
  </si>
  <si>
    <t>ZONROX GENTLE CLEAN 900MLX24</t>
  </si>
  <si>
    <t>gp250g</t>
  </si>
  <si>
    <t>ABULENCIA GROUND PORK 250G</t>
  </si>
  <si>
    <t>4806523560030</t>
  </si>
  <si>
    <t>APOLLO PANSIT CANTON 100GX20</t>
  </si>
  <si>
    <t>748485401492</t>
  </si>
  <si>
    <t>BIRCH TREE FORTIFIED 33G x160</t>
  </si>
  <si>
    <t>4800888217783</t>
  </si>
  <si>
    <t>CREAMSILK LONG&amp;LUSCIOUS 10MLX288</t>
  </si>
  <si>
    <t>4800047847356</t>
  </si>
  <si>
    <t>DEL GENTLE PROTECT FS 26MLX480</t>
  </si>
  <si>
    <t>4809011486805</t>
  </si>
  <si>
    <t>FISH SAUCE-BAGOONG 12OZX24</t>
  </si>
  <si>
    <t>4902430726993</t>
  </si>
  <si>
    <t>H&amp;S ADS APPLE FRESH 12MLX432</t>
  </si>
  <si>
    <t>4800575141667</t>
  </si>
  <si>
    <t>KREM-TOP COFFEE CREAMER 450GX24</t>
  </si>
  <si>
    <t>4807770273674</t>
  </si>
  <si>
    <t>LM PC KALAMANSI 80GX72</t>
  </si>
  <si>
    <t>4809013526912</t>
  </si>
  <si>
    <t>MASTER GULAMAN RED 25GX10X10</t>
  </si>
  <si>
    <t>089686171679</t>
  </si>
  <si>
    <t>MI GORENG PEDAS SPICY 80GX40</t>
  </si>
  <si>
    <t>4800016552137</t>
  </si>
  <si>
    <t>NISSIN CN MINI BATCHOY 40GX48</t>
  </si>
  <si>
    <t>4800016552113</t>
  </si>
  <si>
    <t>NISSIN CN MINI SEAFOOD 40GX48</t>
  </si>
  <si>
    <t>4800016553325</t>
  </si>
  <si>
    <t>PAYLESS IM CHICKEN 55GX72</t>
  </si>
  <si>
    <t>4808887030204</t>
  </si>
  <si>
    <t>PF CHINESE LUNCHEON MEAT 165G</t>
  </si>
  <si>
    <t>4800016661099</t>
  </si>
  <si>
    <t>ROLLER COASTER CHEDDAR 85GX50</t>
  </si>
  <si>
    <t>4806501953106</t>
  </si>
  <si>
    <t>ROSE CANE VINEGAR 200MLX48</t>
  </si>
  <si>
    <t>4800344001949</t>
  </si>
  <si>
    <t>SILVER SWAN SOY SAUCE 200MLX60</t>
  </si>
  <si>
    <t>4806506318832</t>
  </si>
  <si>
    <t>SISTERS CC DAY MAXI RF WW 8SX36</t>
  </si>
  <si>
    <t>4800045310159</t>
  </si>
  <si>
    <t>SMART DP LEMON 400GX36</t>
  </si>
  <si>
    <t>4800888214133</t>
  </si>
  <si>
    <t>SUNSILK SAKURA&amp;RASPBERRY 11MLX288</t>
  </si>
  <si>
    <t>4806011812061</t>
  </si>
  <si>
    <t>SUPER Q GOLDEN BIHON 454GX15</t>
  </si>
  <si>
    <t>4800888183804</t>
  </si>
  <si>
    <t>SURF PWR WFABCON ROSE FRESH 57GX288</t>
  </si>
  <si>
    <t>8996001346365</t>
  </si>
  <si>
    <t>FRES APPLE PEACH MC 3GX50SX24</t>
  </si>
  <si>
    <t>748485900032</t>
  </si>
  <si>
    <t>FRESCA TUNA CALDERETA 175GX48</t>
  </si>
  <si>
    <t>4809010626332</t>
  </si>
  <si>
    <t>LSQ CHEESE CAKE 30GX10SX12</t>
  </si>
  <si>
    <t>4800092110528</t>
  </si>
  <si>
    <t>REBISCO HANSEL CHOCO SAND 10SX40</t>
  </si>
  <si>
    <t>4806506311079</t>
  </si>
  <si>
    <t>SISTERS N&amp;D PROMO WPLX18</t>
  </si>
  <si>
    <t>4800527629083</t>
  </si>
  <si>
    <t>YOUNGSTOWN GREEN S/S 155GX100</t>
  </si>
  <si>
    <t>033200011101</t>
  </si>
  <si>
    <t>A&amp;H PURE BAKING SODA 454GX24</t>
  </si>
  <si>
    <t>4800014144082</t>
  </si>
  <si>
    <t>ABSOLUTE 500MLX24</t>
  </si>
  <si>
    <t>4800361410816</t>
  </si>
  <si>
    <t>BB FORTIFIED SWACK PACK P10 33GX128</t>
  </si>
  <si>
    <t>9556771002385</t>
  </si>
  <si>
    <t>BEST CUP WHITE 3N1 PROMO 15SX30</t>
  </si>
  <si>
    <t>4809011681392</t>
  </si>
  <si>
    <t>BOY B CNICK CHILI CHEESE 100GX40</t>
  </si>
  <si>
    <t>4809011681378</t>
  </si>
  <si>
    <t>BOY B CNICK GARLIC 100GX40</t>
  </si>
  <si>
    <t>4809011681446</t>
  </si>
  <si>
    <t>BOY BAWANG GOLDEN SWEETCORN 100GX40</t>
  </si>
  <si>
    <t>4800631000488</t>
  </si>
  <si>
    <t>BOY BAWANG MIXED NUTS 100GX40</t>
  </si>
  <si>
    <t>4806501709260</t>
  </si>
  <si>
    <t>CALLA KALAMANSI MAGIC 1.6KGX6</t>
  </si>
  <si>
    <t>4800011122236</t>
  </si>
  <si>
    <t>CASINO ETHYL DUAL MOIST 500ML</t>
  </si>
  <si>
    <t>4800249005943</t>
  </si>
  <si>
    <t>CDO ULAM BURGER CRISPY 228G</t>
  </si>
  <si>
    <t>4800488011415</t>
  </si>
  <si>
    <t>CHARMEE ALLFLOW WW 8S +1 X36</t>
  </si>
  <si>
    <t>4800488100089</t>
  </si>
  <si>
    <t>CHARMEE PLB DEO GREEN TEA 20SX24</t>
  </si>
  <si>
    <t>4800488011330</t>
  </si>
  <si>
    <t>CHARMEE PLB LAVANDER SCENT 20SX24</t>
  </si>
  <si>
    <t>4801688103511</t>
  </si>
  <si>
    <t>CHEESE RING 60GX25</t>
  </si>
  <si>
    <t>4800888181787</t>
  </si>
  <si>
    <t>CREAMSILK DAMAGE CONTROL 24(11+1) 1</t>
  </si>
  <si>
    <t>748485100319</t>
  </si>
  <si>
    <t>CT FLAKES IN OIL 420GX24</t>
  </si>
  <si>
    <t>4800024015976</t>
  </si>
  <si>
    <t>DM CHUNKS PA 432GX24</t>
  </si>
  <si>
    <t>4800024575425</t>
  </si>
  <si>
    <t>DM TS FILIPINO STYLE 200GX48</t>
  </si>
  <si>
    <t>9557727929202</t>
  </si>
  <si>
    <t>DOREEN CONDENSED MILK 390GX48</t>
  </si>
  <si>
    <t>4987176057341</t>
  </si>
  <si>
    <t>DOWNY FABCON ANTIBAC 23MLX360</t>
  </si>
  <si>
    <t>4801668500224</t>
  </si>
  <si>
    <t>DP P SOY SAUCE 1LX12</t>
  </si>
  <si>
    <t>4801668100141</t>
  </si>
  <si>
    <t>DP P WHITE VINEGAR 1LX12</t>
  </si>
  <si>
    <t>4806789442156</t>
  </si>
  <si>
    <t>ESKINOL PAPAYA 225MLX72</t>
  </si>
  <si>
    <t>4804888555647</t>
  </si>
  <si>
    <t>FRY &amp; POP VEGETABLE CRACKER 40X400G</t>
  </si>
  <si>
    <t>750515021204</t>
  </si>
  <si>
    <t>GRAHAMS HONEY CRACKERS 200GX24</t>
  </si>
  <si>
    <t>4902430522809</t>
  </si>
  <si>
    <t>H&amp;S SHAMPOO COOL MENTHOL MEN 12MLX5</t>
  </si>
  <si>
    <t>4800110026497</t>
  </si>
  <si>
    <t>HOMI BEEF BRISKET 55GX72</t>
  </si>
  <si>
    <t>4800110025995</t>
  </si>
  <si>
    <t>HOMI CHICKEN &amp; GARLIC 55GX72</t>
  </si>
  <si>
    <t>9555513203017</t>
  </si>
  <si>
    <t>JERSEY EVAPORADA 370MLX48</t>
  </si>
  <si>
    <t>4806515161573</t>
  </si>
  <si>
    <t>KERATIN PLUS SHAMPOO HAIR FALL CONT</t>
  </si>
  <si>
    <t>4806535180134</t>
  </si>
  <si>
    <t>KF GINGER TURMERIC TEASAN 1.5GX20B</t>
  </si>
  <si>
    <t>4800888602718</t>
  </si>
  <si>
    <t>KNORR CHICKEN BROTH CUBES 10GX576</t>
  </si>
  <si>
    <t>4800888602725</t>
  </si>
  <si>
    <t>KNORR PORK BROTH CUBE 10GX576</t>
  </si>
  <si>
    <t>4800888600219</t>
  </si>
  <si>
    <t>KNORR SINIGANG SA MISO MIX 25G</t>
  </si>
  <si>
    <t>4807770272820</t>
  </si>
  <si>
    <t>LM SPECIAL BULALO 55GX72</t>
  </si>
  <si>
    <t>4807770272813</t>
  </si>
  <si>
    <t>LM SPL LA PAZ BATCHOY 65GX72</t>
  </si>
  <si>
    <t>4805358317031</t>
  </si>
  <si>
    <t>MAGNOLIA CHEEZEE 165GX48</t>
  </si>
  <si>
    <t>4800519882076</t>
  </si>
  <si>
    <t>MARKENBURG MMALLOWS FLOWER 250GX20</t>
  </si>
  <si>
    <t>4806508624504</t>
  </si>
  <si>
    <t>MAYON WHOLE KERNEL CORN X 24</t>
  </si>
  <si>
    <t>4806504713844</t>
  </si>
  <si>
    <t>MEGA PRIME BREAD CRUMBS 80GX50</t>
  </si>
  <si>
    <t>4806504713547</t>
  </si>
  <si>
    <t>MEGA PRIME OYSTER SAUCE 25GX144</t>
  </si>
  <si>
    <t>4806504710263</t>
  </si>
  <si>
    <t>MEGA SAR NATURAL OIL 155GX100</t>
  </si>
  <si>
    <t>4806504710119</t>
  </si>
  <si>
    <t>MEGA SAR TOMATO SAUCE 155GX100</t>
  </si>
  <si>
    <t>8992826121330</t>
  </si>
  <si>
    <t>MITRA PALM OIL 1.8L+0.2MLX6</t>
  </si>
  <si>
    <t>4804888804226</t>
  </si>
  <si>
    <t>MSITAS BARBEQUE MARINADE 350MLX24</t>
  </si>
  <si>
    <t>4800361390804</t>
  </si>
  <si>
    <t>NESTLE COFFEEMATE 170GX60</t>
  </si>
  <si>
    <t>4800016551598</t>
  </si>
  <si>
    <t>NISSIN RAMEN IN SEAFOOD 55GX72</t>
  </si>
  <si>
    <t>4902430884969</t>
  </si>
  <si>
    <t>PANTENE SH L&amp;S 12MLX432</t>
  </si>
  <si>
    <t>4801668100301</t>
  </si>
  <si>
    <t>PAPA BANANA CATSUP REG. 550G</t>
  </si>
  <si>
    <t>4808887012002</t>
  </si>
  <si>
    <t>PF STAR CHEESE CORNED BEEF 150GX48</t>
  </si>
  <si>
    <t>4800045340095</t>
  </si>
  <si>
    <t>PRIDE BAR CUT WHITE 100GX144</t>
  </si>
  <si>
    <t>4806512341213</t>
  </si>
  <si>
    <t>RC METAL SCOURING BALL</t>
  </si>
  <si>
    <t>4800092110016</t>
  </si>
  <si>
    <t>REBISCO CREAM 32GX10SX40</t>
  </si>
  <si>
    <t>4807788611987</t>
  </si>
  <si>
    <t>RM COTTON ROLL 50G</t>
  </si>
  <si>
    <t>4806520120145</t>
  </si>
  <si>
    <t>SANLO SALABAT OREGANO 75GX10S</t>
  </si>
  <si>
    <t>4800314000118</t>
  </si>
  <si>
    <t>SB HD SCRUB SPONGE TRIAL 30MX12X8</t>
  </si>
  <si>
    <t>4800045310272</t>
  </si>
  <si>
    <t>SMART DP KALAMANSI 400GX36</t>
  </si>
  <si>
    <t>4800344002410</t>
  </si>
  <si>
    <t>SS LAURIAT CHNSE SOY SAUCE 350MLX18</t>
  </si>
  <si>
    <t>4805358245051</t>
  </si>
  <si>
    <t>STAR MARGARINE 250GX72</t>
  </si>
  <si>
    <t>4801668606537</t>
  </si>
  <si>
    <t>UFC WHOLE MUSHROOMS 400gX24</t>
  </si>
  <si>
    <t>4800045340279</t>
  </si>
  <si>
    <t>UNIQUE METEOR MINT 100MLX72</t>
  </si>
  <si>
    <t>vgn35</t>
  </si>
  <si>
    <t>VGN POPCORN PLAIN 400G</t>
  </si>
  <si>
    <t>4806020421940</t>
  </si>
  <si>
    <t>WINROX BLEACH REGULAR 500MLX24</t>
  </si>
  <si>
    <t>4806501690667</t>
  </si>
  <si>
    <t>BIG OVEN BROWNIES 200G</t>
  </si>
  <si>
    <t>4800016052040</t>
  </si>
  <si>
    <t>C2 GREEN TEA APPLE 355ML</t>
  </si>
  <si>
    <t>4805358247048</t>
  </si>
  <si>
    <t>DARI CREME BUTTERMILK 200GX48</t>
  </si>
  <si>
    <t>4800024550088</t>
  </si>
  <si>
    <t>DM PINEAPPLE ORANGE 240MLX24</t>
  </si>
  <si>
    <t>DUSTPANSMALL</t>
  </si>
  <si>
    <t>DUST PAN SMALL</t>
  </si>
  <si>
    <t>4800488960751</t>
  </si>
  <si>
    <t>EQ PANTS JUMBO XXL 40X6</t>
  </si>
  <si>
    <t>4806502720110</t>
  </si>
  <si>
    <t>GARDENIA BUTTER TOAST 125G</t>
  </si>
  <si>
    <t>4902430154147</t>
  </si>
  <si>
    <t>JOY CC LEMON 200MLX40</t>
  </si>
  <si>
    <t>4800015231002</t>
  </si>
  <si>
    <t>KITCHEN MAGIC CW SAMPLER 20mX30cmX4</t>
  </si>
  <si>
    <t>4807770273698</t>
  </si>
  <si>
    <t>LM PC CHILIMANSI 80GX72</t>
  </si>
  <si>
    <t>4807770273704</t>
  </si>
  <si>
    <t>LM PC ORIGINAL 80GX72</t>
  </si>
  <si>
    <t>4806018406294</t>
  </si>
  <si>
    <t>LSQ WHATTA TOPS ASSORTED 35GX10X12</t>
  </si>
  <si>
    <t>4807770120091</t>
  </si>
  <si>
    <t>MONDE BREADSTIX CHEESE 20GX10SX10</t>
  </si>
  <si>
    <t>6920238091677</t>
  </si>
  <si>
    <t>NS BEEF BULGOGI FRIED NOODLE 103GX3</t>
  </si>
  <si>
    <t>748485200675</t>
  </si>
  <si>
    <t>555 FRIED SARDINES WTAUSI 155GX100</t>
  </si>
  <si>
    <t>748485700014</t>
  </si>
  <si>
    <t>555 TUNA ADOBO 155GX50</t>
  </si>
  <si>
    <t>748485700021</t>
  </si>
  <si>
    <t>555 TUNA AFRITADA 155GX50</t>
  </si>
  <si>
    <t>748485700038</t>
  </si>
  <si>
    <t>555 TUNA CALDERETA 155GX50</t>
  </si>
  <si>
    <t>748485700083</t>
  </si>
  <si>
    <t>555 TUNA FLAKES IN OIL 155GX50</t>
  </si>
  <si>
    <t>748485700045</t>
  </si>
  <si>
    <t>555 TUNA MECHADO 155GX50</t>
  </si>
  <si>
    <t>4902430671590</t>
  </si>
  <si>
    <t>ARIEL POWER GEL DOWNY 810GX8</t>
  </si>
  <si>
    <t>4806519820704</t>
  </si>
  <si>
    <t>BLEST KITCHEN TOWELS 70PX48</t>
  </si>
  <si>
    <t>4800040312110</t>
  </si>
  <si>
    <t>BUTTER CRUNCH 600GX12</t>
  </si>
  <si>
    <t>4800040314114</t>
  </si>
  <si>
    <t>CHOCOLATE CHIPS COOKIES 600GX12</t>
  </si>
  <si>
    <t>4801668100448</t>
  </si>
  <si>
    <t>DATU PUTI TRIO PACK 350MLX6</t>
  </si>
  <si>
    <t>7622210340191</t>
  </si>
  <si>
    <t>EDEN MAYO SUP 220MLX24</t>
  </si>
  <si>
    <t>4800488961932</t>
  </si>
  <si>
    <t>EQ PANTS MINI PACK  XL 4X40</t>
  </si>
  <si>
    <t>6924180200897</t>
  </si>
  <si>
    <t>FRESH TISSUE 4SX12</t>
  </si>
  <si>
    <t>4800016022548</t>
  </si>
  <si>
    <t>GT CHOCO TWIN PACK 10+1 FREE 18S</t>
  </si>
  <si>
    <t>4806014000304</t>
  </si>
  <si>
    <t>JOLLYCOW FRESH MILK 1LX12</t>
  </si>
  <si>
    <t>4902430154239</t>
  </si>
  <si>
    <t>JOY ANTIBAC WPO SAFEGUARD 200MLX40</t>
  </si>
  <si>
    <t>4902430468718</t>
  </si>
  <si>
    <t>JOY CC LEMON 600MLX8</t>
  </si>
  <si>
    <t>4801668300039</t>
  </si>
  <si>
    <t>JUFRAN SWEET CHILI SAUCE 330G</t>
  </si>
  <si>
    <t>4800133240221</t>
  </si>
  <si>
    <t>KING SUE BACON BITS 220G</t>
  </si>
  <si>
    <t>4800133200270</t>
  </si>
  <si>
    <t>KING SUE HICKORY SMOKED BACON 227G</t>
  </si>
  <si>
    <t>4807770270116</t>
  </si>
  <si>
    <t>LM IM ITNOK CHICKEN WEGG 55GX72</t>
  </si>
  <si>
    <t>4806508624108</t>
  </si>
  <si>
    <t>MAYON GREEN PEAS 225GX48</t>
  </si>
  <si>
    <t>4806503884040</t>
  </si>
  <si>
    <t>MEKENI ALL DAY BACON 250G</t>
  </si>
  <si>
    <t>4804888804233</t>
  </si>
  <si>
    <t>MSITAS OYSTER SAUCE 156GX24</t>
  </si>
  <si>
    <t>4800361393744</t>
  </si>
  <si>
    <t>NESCAFE CLASSIC DECAF RSEAL 80GX30</t>
  </si>
  <si>
    <t>4800361393232</t>
  </si>
  <si>
    <t>NESTLE COFFEEMATE 250GX40</t>
  </si>
  <si>
    <t>vgn63</t>
  </si>
  <si>
    <t>VGN ASSTD GUMMY CANDIES</t>
  </si>
  <si>
    <t>vgn175</t>
  </si>
  <si>
    <t>VGN MARSHMALLOW CATERPILLAR</t>
  </si>
  <si>
    <t>4800110021973</t>
  </si>
  <si>
    <t>WHITE KING CHAMPORADO 227G</t>
  </si>
  <si>
    <t>8888336025445</t>
  </si>
  <si>
    <t>KOTEX LUXE UT WING 223CM 8X48</t>
  </si>
  <si>
    <t>4807770273827</t>
  </si>
  <si>
    <t>LM SPICY LA PAZ BATCHOY INS 70GX30</t>
  </si>
  <si>
    <t>4807770273100</t>
  </si>
  <si>
    <t>LM SPL JJAMPPONG 65GX72</t>
  </si>
  <si>
    <t>PL9075</t>
  </si>
  <si>
    <t>ABULENCIA PORK LIEMPO</t>
  </si>
  <si>
    <t>88</t>
  </si>
  <si>
    <t>ABULENCIA PORKCHOP 500G</t>
  </si>
  <si>
    <t>4800888139450</t>
  </si>
  <si>
    <t>CREAMSILK C DAMAGE CONTROL 180MLX24</t>
  </si>
  <si>
    <t>4902430504546</t>
  </si>
  <si>
    <t>DOWNY PARFUM MYSTIQUE BTL 800MLX12</t>
  </si>
  <si>
    <t>4902430468763</t>
  </si>
  <si>
    <t>JOY DL ANTIBAC 780MLX12</t>
  </si>
  <si>
    <t>4800133630251</t>
  </si>
  <si>
    <t>KING SUE BEEF TERIYAKI 250G</t>
  </si>
  <si>
    <t>4800361015165</t>
  </si>
  <si>
    <t>NESTLE LOW FAT MILK 1LX12</t>
  </si>
  <si>
    <t>4902430790468</t>
  </si>
  <si>
    <t>PANTENE SH HFALL CONTROL 300MLX12</t>
  </si>
  <si>
    <t>4800344009419</t>
  </si>
  <si>
    <t>SILVER SWAN PATIS 350MLX24</t>
  </si>
  <si>
    <t>4806502359709</t>
  </si>
  <si>
    <t>TISYU CORELESS TWIN 2SX90</t>
  </si>
  <si>
    <t>vgn22</t>
  </si>
  <si>
    <t>VGN LAUREL LEAVES TIESX15</t>
  </si>
  <si>
    <t>4800047841767</t>
  </si>
  <si>
    <t>ZONROX CS BLOSSOM FRESH 30MLX360</t>
  </si>
  <si>
    <t>4800024583161</t>
  </si>
  <si>
    <t>DM POTATO CRISP ORIGINAL 80GX48</t>
  </si>
  <si>
    <t>4806502352724</t>
  </si>
  <si>
    <t>FEMME COTTON PADS 35SX100</t>
  </si>
  <si>
    <t>4806502160688</t>
  </si>
  <si>
    <t>FEMME KITCHEN TOWEL 75PX32</t>
  </si>
  <si>
    <t>4806502720172</t>
  </si>
  <si>
    <t>GARDENIA BUTTER TOAST 2SX50GX10</t>
  </si>
  <si>
    <t>4809012063821</t>
  </si>
  <si>
    <t>GREEN LEAF ULTRA STRONG 1X20</t>
  </si>
  <si>
    <t>4806504710157</t>
  </si>
  <si>
    <t>MEGA SAR SPANISH STYLE 155GX100</t>
  </si>
  <si>
    <t>4800194105965</t>
  </si>
  <si>
    <t>O PRAWN SPICY 60GX50</t>
  </si>
  <si>
    <t>4808887010022</t>
  </si>
  <si>
    <t>PF CORNED BEEF 380GX24</t>
  </si>
  <si>
    <t>vgn15</t>
  </si>
  <si>
    <t>VGN BP GROUND TIESX15</t>
  </si>
  <si>
    <t>4806524222050</t>
  </si>
  <si>
    <t>Y-SHOT MIXED NUT 70GX50</t>
  </si>
  <si>
    <t>052100009131</t>
  </si>
  <si>
    <t>MC CORMICK WHOLE BLACK PEPPER 29GX1</t>
  </si>
  <si>
    <t>052100009117</t>
  </si>
  <si>
    <t>MCCORMICK BLK PEPPER GROUND 35GX12</t>
  </si>
  <si>
    <t>031146150601</t>
  </si>
  <si>
    <t>SHIN SPICY  RAMYUN NOODLES 120GX20</t>
  </si>
  <si>
    <t>4800116016010</t>
  </si>
  <si>
    <t>SUNFLOWER CRACKERS STRAWBERRY 42X19</t>
  </si>
  <si>
    <t>8850007331797</t>
  </si>
  <si>
    <t>CAREFREE HFRESH 20SX24</t>
  </si>
  <si>
    <t>8850006304709</t>
  </si>
  <si>
    <t>COL MW PLAX FRSH TEA 250ML</t>
  </si>
  <si>
    <t>4806520120121</t>
  </si>
  <si>
    <t>SANLO SALABAT TURMERIC 75GX10S</t>
  </si>
  <si>
    <t>4807770123030</t>
  </si>
  <si>
    <t>MONDE MAMON FLVR SELECTIONS 273GX18</t>
  </si>
  <si>
    <t>4800135006542</t>
  </si>
  <si>
    <t>PHCARE FW GUAVA EXTRACT 50ML</t>
  </si>
  <si>
    <t>4800016091209</t>
  </si>
  <si>
    <t>SWISS MISS MILK CHOCOLATE 26GX96</t>
  </si>
  <si>
    <t>4800016091230</t>
  </si>
  <si>
    <t>SWISS MISS MRSHMLLW 28GX10SX12</t>
  </si>
  <si>
    <t>4800249008647</t>
  </si>
  <si>
    <t>BINGO BEEF LOAF 150G</t>
  </si>
  <si>
    <t>4800249005776</t>
  </si>
  <si>
    <t>BINGO CORNED BEEF 150GX48</t>
  </si>
  <si>
    <t>4800249008623</t>
  </si>
  <si>
    <t>BINGO MEAT LOAF 150GX48</t>
  </si>
  <si>
    <t>4809011681194</t>
  </si>
  <si>
    <t>BOY B CNICK HOT GARLIC 100GX40</t>
  </si>
  <si>
    <t>206</t>
  </si>
  <si>
    <t>CABANATUAN LONGGANISA GARLIC</t>
  </si>
  <si>
    <t>4800024562692</t>
  </si>
  <si>
    <t>DM 100% PA JUICE WACE 240MLX24</t>
  </si>
  <si>
    <t>4800024572981</t>
  </si>
  <si>
    <t>DM 100% PA LC HEART SMART 240MLX24</t>
  </si>
  <si>
    <t>4800024576880</t>
  </si>
  <si>
    <t>DM BONE SMART 100% PA 240MLX24</t>
  </si>
  <si>
    <t>4800024574213</t>
  </si>
  <si>
    <t>DM ORANGE JUICE HEART SMART 24</t>
  </si>
  <si>
    <t>4800024550057</t>
  </si>
  <si>
    <t>DM PA CRUSH 240MLX24</t>
  </si>
  <si>
    <t>203020</t>
  </si>
  <si>
    <t>ECO BAG WITH HANDLE LARGE</t>
  </si>
  <si>
    <t>4809011486812</t>
  </si>
  <si>
    <t>FISH SAUCE-BAGOONG 15OZX15</t>
  </si>
  <si>
    <t>750515011359</t>
  </si>
  <si>
    <t>HAPPY TIME ASSORTED 1.5KGX4</t>
  </si>
  <si>
    <t>4806502359181</t>
  </si>
  <si>
    <t>JADE TISSUE 2PLY 4SX24</t>
  </si>
  <si>
    <t>D715</t>
  </si>
  <si>
    <t>KING JAMES PORK BOLOGNA 250G</t>
  </si>
  <si>
    <t>4806517040029</t>
  </si>
  <si>
    <t>KNICK KNACKS CHOCOLATE 62GX56</t>
  </si>
  <si>
    <t>4809013300215</t>
  </si>
  <si>
    <t>KOJIE SAN SKIN LS 65GX2SX48</t>
  </si>
  <si>
    <t>4809016162155</t>
  </si>
  <si>
    <t>LEMME WASH LEMON 1L</t>
  </si>
  <si>
    <t>4807770273711</t>
  </si>
  <si>
    <t>LM PC SWEET &amp; SPICY 80GX72</t>
  </si>
  <si>
    <t>4800361316934</t>
  </si>
  <si>
    <t>MAGGI SAVOR CHILIMANSI 130MLX24</t>
  </si>
  <si>
    <t>052100089508</t>
  </si>
  <si>
    <t>MC IODIZED SALT 500GX24</t>
  </si>
  <si>
    <t>4800029013762</t>
  </si>
  <si>
    <t>MELLO BANANA SPLIT MALLOW 50SX10</t>
  </si>
  <si>
    <t>4807770101502</t>
  </si>
  <si>
    <t>MONDE BREADSTIX 20GX10SX10</t>
  </si>
  <si>
    <t>4800361388252</t>
  </si>
  <si>
    <t>NESCAFE CLASSIC STICK 2GX20</t>
  </si>
  <si>
    <t>8850006493038</t>
  </si>
  <si>
    <t>PALMOLIVE SH H&amp;SMOOTH 15MLX432</t>
  </si>
  <si>
    <t>4800016553332</t>
  </si>
  <si>
    <t>PAYLESS IM BEEF 55GX72</t>
  </si>
  <si>
    <t>4800060008475</t>
  </si>
  <si>
    <t>PURITY COTTON BALLS 50SX105</t>
  </si>
  <si>
    <t>4800092110030</t>
  </si>
  <si>
    <t>REBISCO CHOCO CS 34GX10SX40</t>
  </si>
  <si>
    <t>4800092115295</t>
  </si>
  <si>
    <t>REBISCO PASTILLAS 40X10S</t>
  </si>
  <si>
    <t>4800092110047</t>
  </si>
  <si>
    <t>REBISCO SBERRY SANDWICH 34GX10SX40</t>
  </si>
  <si>
    <t>4806525660363</t>
  </si>
  <si>
    <t>RELISH VERMICELLI 80GX48</t>
  </si>
  <si>
    <t>4809015759769</t>
  </si>
  <si>
    <t>SIMPLY G KERATIN PERFUME-C 14MLX360</t>
  </si>
  <si>
    <t>8998866619974</t>
  </si>
  <si>
    <t>WINGS SOLVE SUMMER 1200GX12</t>
  </si>
  <si>
    <t>4800047840555</t>
  </si>
  <si>
    <t>ZONROX FLORAL 250MLX48</t>
  </si>
  <si>
    <t>4800575130166</t>
  </si>
  <si>
    <t>ALASKA CONDENSADA 216MLX48</t>
  </si>
  <si>
    <t>4801668603642</t>
  </si>
  <si>
    <t>DATU PUTI OYSTER SAUCE 170GX24</t>
  </si>
  <si>
    <t>4801668505045</t>
  </si>
  <si>
    <t>DATU PUTI PATIS 1LX12</t>
  </si>
  <si>
    <t>4800024583864</t>
  </si>
  <si>
    <t>DM MR. MILK SB YOGHURT 100MLX6X16</t>
  </si>
  <si>
    <t>4800024583055</t>
  </si>
  <si>
    <t>DM MR.MILK MANGO YOGHURT 100MLX6X16</t>
  </si>
  <si>
    <t>4800011102030</t>
  </si>
  <si>
    <t>DR. WONGS LIGHTENING SOAP 60GX72</t>
  </si>
  <si>
    <t>748485160092</t>
  </si>
  <si>
    <t>HUNTS TOMATO PASTE 150GX48</t>
  </si>
  <si>
    <t>4806014099230</t>
  </si>
  <si>
    <t>JOLLY GARBANZOS 225GX24</t>
  </si>
  <si>
    <t>4806014000762</t>
  </si>
  <si>
    <t>JOLLY WHOLE MUSHROOMS 400GX24</t>
  </si>
  <si>
    <t>4800133320251</t>
  </si>
  <si>
    <t>KING SUE SALAMI HAM 250G</t>
  </si>
  <si>
    <t>4806517040067</t>
  </si>
  <si>
    <t>KNICK KNACKS STRAWBERRY 62GX56</t>
  </si>
  <si>
    <t>4800888222039</t>
  </si>
  <si>
    <t>KNORR CUBES CHICKEN 120G FRSOY 36S</t>
  </si>
  <si>
    <t>4800361000239</t>
  </si>
  <si>
    <t>KOKO KRUNCH 330GX18</t>
  </si>
  <si>
    <t>4807770274329</t>
  </si>
  <si>
    <t>LM IM MILKY ME MILK CHIX 62GX72</t>
  </si>
  <si>
    <t>9300682036955</t>
  </si>
  <si>
    <t>MALTESERS SINGLES 37GX20</t>
  </si>
  <si>
    <t>8801901092574</t>
  </si>
  <si>
    <t>MAXSUN BUTANE</t>
  </si>
  <si>
    <t>8992826121323</t>
  </si>
  <si>
    <t>MITRA PALM OIL 1LX12</t>
  </si>
  <si>
    <t>750515013100</t>
  </si>
  <si>
    <t>MY SAN BUTTER COOKIES 800GX12</t>
  </si>
  <si>
    <t>4800016043246</t>
  </si>
  <si>
    <t>NIPS PEANUT DELUXE 90GX12X6</t>
  </si>
  <si>
    <t>4800016635724</t>
  </si>
  <si>
    <t>PIATOS CHEESE PRTY PCK(SUPRSIZED)17</t>
  </si>
  <si>
    <t>4800274120031</t>
  </si>
  <si>
    <t>QUAKER WG ROLLED OATS 1.2KGX12</t>
  </si>
  <si>
    <t>4800225990225</t>
  </si>
  <si>
    <t>SANTA MONICA BAKING SODA 250GX48</t>
  </si>
  <si>
    <t>4800045410798</t>
  </si>
  <si>
    <t>SMART LIQUID KALAMANSI DOY 250MLX48</t>
  </si>
  <si>
    <t>6914973600362</t>
  </si>
  <si>
    <t>SNICKERS 51GX24X8</t>
  </si>
  <si>
    <t>4800116007018</t>
  </si>
  <si>
    <t>SUNFLOWER CRACKERS LEMON 42X190G</t>
  </si>
  <si>
    <t>4902430640091</t>
  </si>
  <si>
    <t>TIDE PWD LEMON &amp; KALAMANSI 55GX96</t>
  </si>
  <si>
    <t>5762385161237</t>
  </si>
  <si>
    <t>TULIP PORK LUNCHEON MEAT 24X340G</t>
  </si>
  <si>
    <t>vgn123</t>
  </si>
  <si>
    <t>VGN BLACK BEANS</t>
  </si>
  <si>
    <t>8998866619967</t>
  </si>
  <si>
    <t>WINGS SOLVE SUMMER 70GX150</t>
  </si>
  <si>
    <t>748485400617</t>
  </si>
  <si>
    <t>ANGEL FILLED MILK 410MLX48</t>
  </si>
  <si>
    <t>4800361393867</t>
  </si>
  <si>
    <t>BB 1.6KGX10</t>
  </si>
  <si>
    <t>4800016641503</t>
  </si>
  <si>
    <t>CHIPPY CHILI &amp; CHEESE 110G</t>
  </si>
  <si>
    <t>4806501691213</t>
  </si>
  <si>
    <t>CHOCOVRON BITESIZE MATCHA 80GX24</t>
  </si>
  <si>
    <t>4800888180100</t>
  </si>
  <si>
    <t>CREAMSILK COND DRY RESCUE 11MLX288</t>
  </si>
  <si>
    <t>748485102313</t>
  </si>
  <si>
    <t>CT CORNED TUNA 180GX48</t>
  </si>
  <si>
    <t>748485100081</t>
  </si>
  <si>
    <t>CT FLAKES IN VEG OIL 180GX48</t>
  </si>
  <si>
    <t>4808647020094</t>
  </si>
  <si>
    <t>EDEN CHEESE 165GX48</t>
  </si>
  <si>
    <t>4806511062904</t>
  </si>
  <si>
    <t>FINO COTTON BUDS 200 TIPSX144</t>
  </si>
  <si>
    <t>4806502721452</t>
  </si>
  <si>
    <t>GARDENIA HF WHEAT BREAD 400G</t>
  </si>
  <si>
    <t>4806014000137</t>
  </si>
  <si>
    <t>JOLLY CREAM CORN 425GX24</t>
  </si>
  <si>
    <t>4806014000779</t>
  </si>
  <si>
    <t>JOLLY MUSHROOMS PCS&amp;STEM 400GX24</t>
  </si>
  <si>
    <t>4807770274374</t>
  </si>
  <si>
    <t>LM MIX&amp;MATCH SWEETSPICYMANSI 79GX72</t>
  </si>
  <si>
    <t>4807770274268</t>
  </si>
  <si>
    <t>LM PC EXTRA HOT KASALO PACK 120GX48</t>
  </si>
  <si>
    <t>4806018406072</t>
  </si>
  <si>
    <t>LSQ LTC QUEZO CON UBE 38GX10SX12</t>
  </si>
  <si>
    <t>4806503886914</t>
  </si>
  <si>
    <t>MEKENI  SKINLESS LONGANIZA400G</t>
  </si>
  <si>
    <t>4806503884057</t>
  </si>
  <si>
    <t>MEKENI SWEET HAM 250G</t>
  </si>
  <si>
    <t>4800016561429</t>
  </si>
  <si>
    <t>NISSIN RAMEN CREAMY SEAFOODS 63GX72</t>
  </si>
  <si>
    <t>4800016561436</t>
  </si>
  <si>
    <t>PAYLESS IPC XB SWEET&amp;SPICY 130GX48</t>
  </si>
  <si>
    <t>4800016633799</t>
  </si>
  <si>
    <t>PIATTOS ROADHOUSE BARBEQUE 85GX50</t>
  </si>
  <si>
    <t>8997035600560</t>
  </si>
  <si>
    <t>POCARI SWEAT 2000MLX6</t>
  </si>
  <si>
    <t>4807770101724</t>
  </si>
  <si>
    <t>BINGO EXTCHOCO VANILLA 75GX60</t>
  </si>
  <si>
    <t>4809015648254</t>
  </si>
  <si>
    <t>CALAMANSI JUICE 250MLX12</t>
  </si>
  <si>
    <t>4800014147083</t>
  </si>
  <si>
    <t>ABSOLUTE DDW 350MLX35</t>
  </si>
  <si>
    <t>4806531431209</t>
  </si>
  <si>
    <t>SIP 350MLX24</t>
  </si>
  <si>
    <t>4804888999342</t>
  </si>
  <si>
    <t>LORINS PATIS 150MLX48</t>
  </si>
  <si>
    <t>4801668100271</t>
  </si>
  <si>
    <t>MANG TOMAS LECHON SARSA 550G</t>
  </si>
  <si>
    <t>vgn88</t>
  </si>
  <si>
    <t>VGN BP CRACK 40G</t>
  </si>
  <si>
    <t>s300</t>
  </si>
  <si>
    <t>SMART 300</t>
  </si>
  <si>
    <t>RUBY</t>
  </si>
  <si>
    <t>4807770271601</t>
  </si>
  <si>
    <t>LM SUP SPECIAL BEEF 35GX48</t>
  </si>
  <si>
    <t>4807770274169</t>
  </si>
  <si>
    <t>LM GO CUP LOMI 40GX48</t>
  </si>
  <si>
    <t>4807770271519</t>
  </si>
  <si>
    <t>LM SUP CHICKEN SOTANGHON 28GX48</t>
  </si>
  <si>
    <t>4800361381086</t>
  </si>
  <si>
    <t>BB PWD MILK DRINK 150GX72</t>
  </si>
  <si>
    <t>4800016024351</t>
  </si>
  <si>
    <t>GT WHITE TP+ GT PREMIUM PROMO 12S</t>
  </si>
  <si>
    <t>4808680021355</t>
  </si>
  <si>
    <t>LC REAL MAYONNAISE 80MLX72</t>
  </si>
  <si>
    <t>ALCOHOLH</t>
  </si>
  <si>
    <t>ALCOHOL HORSE TYPE 100ML</t>
  </si>
  <si>
    <t>025</t>
  </si>
  <si>
    <t>REFILL 5 GAL</t>
  </si>
  <si>
    <t>4902430727150</t>
  </si>
  <si>
    <t>DOWNY PC MYSTIQUE 25MLX144</t>
  </si>
  <si>
    <t>4806524492224</t>
  </si>
  <si>
    <t>GLADLY TISSUE 6SX16</t>
  </si>
  <si>
    <t>4800060254704</t>
  </si>
  <si>
    <t>JOY EXTRA 200S 9RX10</t>
  </si>
  <si>
    <t>4805358602083</t>
  </si>
  <si>
    <t>MAGNOLIA LOW FAT MILK 1LX12</t>
  </si>
  <si>
    <t>4800361015110</t>
  </si>
  <si>
    <t>NESTLE FRESH MILK 1LX12</t>
  </si>
  <si>
    <t>4800045360048</t>
  </si>
  <si>
    <t>PRIDE KALAMANSI FRESH 2KGX6</t>
  </si>
  <si>
    <t>4800060084707</t>
  </si>
  <si>
    <t>PURITY COTTON BALLS 30X75</t>
  </si>
  <si>
    <t>4800011179049</t>
  </si>
  <si>
    <t>SULFUR DR S WONGS 80G</t>
  </si>
  <si>
    <t>4806525661599</t>
  </si>
  <si>
    <t>111 PAPER CUP 8OZ 20PCSX60</t>
  </si>
  <si>
    <t>4807770273612</t>
  </si>
  <si>
    <t>LM CGO SPICY BULALO 40GX48</t>
  </si>
  <si>
    <t>4807770273810</t>
  </si>
  <si>
    <t>LM SPICY LA PAZ BATCHOY 40GX48</t>
  </si>
  <si>
    <t>4807770272943</t>
  </si>
  <si>
    <t>LM SUP SEAFOOD 35GX48</t>
  </si>
  <si>
    <t>4807770122736</t>
  </si>
  <si>
    <t>MONDE CHEESE BAR 23GX10SX12</t>
  </si>
  <si>
    <t>205015</t>
  </si>
  <si>
    <t>PAPER CUPS 6.5 OZX50PX20</t>
  </si>
  <si>
    <t>4806524490367</t>
  </si>
  <si>
    <t>RESTO BAR SPOON 25PCSX50</t>
  </si>
  <si>
    <t>10550</t>
  </si>
  <si>
    <t>SUGAR WHITE 1KGX50</t>
  </si>
  <si>
    <t>7622300501549</t>
  </si>
  <si>
    <t>CHEEZ WHIZ PLAIN  EO SQZ 115GX24</t>
  </si>
  <si>
    <t>4800888112958</t>
  </si>
  <si>
    <t>DOMEX CLASSIC 250MLX48</t>
  </si>
  <si>
    <t>8000700000227</t>
  </si>
  <si>
    <t>DOVE BAR SENSITIVE 100GX48</t>
  </si>
  <si>
    <t>8851717200014</t>
  </si>
  <si>
    <t>DUTCH MILL BLUEBERRY 90MLX48</t>
  </si>
  <si>
    <t>4800016307041</t>
  </si>
  <si>
    <t>DYNAMITE CHOCO MINT 50S</t>
  </si>
  <si>
    <t>4800092550911</t>
  </si>
  <si>
    <t>FUDGEE BARR CHOCOLATE 38GX10SX10</t>
  </si>
  <si>
    <t>4806517043686</t>
  </si>
  <si>
    <t>GOYA BAR DARK CHOCOLATE 15GX24</t>
  </si>
  <si>
    <t>6903244670548</t>
  </si>
  <si>
    <t>HEARTEX TRAVELLERS TISSUE ASSTD/100</t>
  </si>
  <si>
    <t>6922868289233</t>
  </si>
  <si>
    <t>HEARTTEX CHIEF GREEN 10TX6SX72</t>
  </si>
  <si>
    <t>4800158987033</t>
  </si>
  <si>
    <t>HOKKAIDO MAC IN NAT OIL 155GX100</t>
  </si>
  <si>
    <t>80768258</t>
  </si>
  <si>
    <t>KINDER JOY 4GIRLS 20GX24X3</t>
  </si>
  <si>
    <t>4809010109910</t>
  </si>
  <si>
    <t>LAURAS PUTO SEKO 250GX50</t>
  </si>
  <si>
    <t>93682961</t>
  </si>
  <si>
    <t>M&amp;MS MILK SINGLES 40GX24</t>
  </si>
  <si>
    <t>4807770121333</t>
  </si>
  <si>
    <t>MONDE SPL MAMON CLASSIC 40GX6SX12</t>
  </si>
  <si>
    <t>4809011293229</t>
  </si>
  <si>
    <t>OK LUMPIANG SHANGHAI 18GX10S</t>
  </si>
  <si>
    <t>4800818808906</t>
  </si>
  <si>
    <t>POTCHI STRAWBERRY CREAM 50SX40</t>
  </si>
  <si>
    <t>4806506050015</t>
  </si>
  <si>
    <t>SOLA LEMON ICED TEA 473MLX24</t>
  </si>
  <si>
    <t>4800119131765</t>
  </si>
  <si>
    <t>SPLASH CNTRL SET LOTIONCLR500G</t>
  </si>
  <si>
    <t>9310155100038</t>
  </si>
  <si>
    <t>SR LINGUINE 20X500G</t>
  </si>
  <si>
    <t>4806512340247</t>
  </si>
  <si>
    <t>SUPER TIBAY 2N1 BP 6SX24</t>
  </si>
  <si>
    <t>9551007000049</t>
  </si>
  <si>
    <t>TRAP-A-ROACH HOY HOY</t>
  </si>
  <si>
    <t>VGN24</t>
  </si>
  <si>
    <t>VGN CURRY POWDER 20G</t>
  </si>
  <si>
    <t>4809011001152</t>
  </si>
  <si>
    <t>VGN MERT BREADING 100G</t>
  </si>
  <si>
    <t>4800602087937</t>
  </si>
  <si>
    <t>WILKINS DISTILLED WATER 1LX12</t>
  </si>
  <si>
    <t>4801981107971</t>
  </si>
  <si>
    <t>WILKINS PURE 500MLX24</t>
  </si>
  <si>
    <t>4806524221701</t>
  </si>
  <si>
    <t>YUMSHOT TOMATO FLAVOR 60G</t>
  </si>
  <si>
    <t>TURMERIC50G</t>
  </si>
  <si>
    <t>GS TURMERIC 16N1 50G</t>
  </si>
  <si>
    <t>HONEY</t>
  </si>
  <si>
    <t>KF NATURAL HONEY 320G</t>
  </si>
  <si>
    <t>4806517681338</t>
  </si>
  <si>
    <t>INSTAMEALS ARROZCALDO 65GX36</t>
  </si>
  <si>
    <t>4806517681345</t>
  </si>
  <si>
    <t>INSTAMEALS CHAMPORADO 65GX36</t>
  </si>
  <si>
    <t>4801668600641</t>
  </si>
  <si>
    <t>MANG TOMAS SARSA POUCH 100G</t>
  </si>
  <si>
    <t>4806502161234</t>
  </si>
  <si>
    <t>SANICARE BABY WIPES 15SX60</t>
  </si>
  <si>
    <t>4809012063432</t>
  </si>
  <si>
    <t>SMILE POCKET TISSUE BLUE 72S</t>
  </si>
  <si>
    <t>4806525060293</t>
  </si>
  <si>
    <t>TASTYBITZ GARLIC PEANUT 280GX24</t>
  </si>
  <si>
    <t>4806030204885</t>
  </si>
  <si>
    <t>TENTAY FISH BALL SAUCE SPICY 350GX2</t>
  </si>
  <si>
    <t>4806502165355</t>
  </si>
  <si>
    <t>JADE 2PLY 400SH 12SX8</t>
  </si>
  <si>
    <t>8998666001719</t>
  </si>
  <si>
    <t>KOPIKO BROWN TP 27.5G(2S)X10X12</t>
  </si>
  <si>
    <t>4800361415347</t>
  </si>
  <si>
    <t>NESCAFE ORIGINAL TP 56GX2OO</t>
  </si>
  <si>
    <t>4805885171007</t>
  </si>
  <si>
    <t>RENO LIVER SPREAD 85GX48</t>
  </si>
  <si>
    <t>4800067601846</t>
  </si>
  <si>
    <t>GLEAM LIQUID SOSA 500ML</t>
  </si>
  <si>
    <t>GUYABANO</t>
  </si>
  <si>
    <t>GM GUYABANO COFFEE 21GX12S</t>
  </si>
  <si>
    <t>850006000012</t>
  </si>
  <si>
    <t>GM MANGOSTEEN STEVIA COFFEE 12SX20</t>
  </si>
  <si>
    <t>4800016022920</t>
  </si>
  <si>
    <t>GT SUPREME TOFFEE HZLNT 26GX120</t>
  </si>
  <si>
    <t>745178432313</t>
  </si>
  <si>
    <t>JICSAM COFFEE MLNGGY&amp;BANABA 18GX10S</t>
  </si>
  <si>
    <t>745178432306</t>
  </si>
  <si>
    <t>JICSAM MANGOSTEEN NO SUGAR 12GX10S</t>
  </si>
  <si>
    <t>8998666001726</t>
  </si>
  <si>
    <t>KOPIKO BLANCA TP 26GX2SX10X12</t>
  </si>
  <si>
    <t>8998666001467</t>
  </si>
  <si>
    <t>KOPIKO DOUBLE CUPS 33GX10X24</t>
  </si>
  <si>
    <t>8996001410981</t>
  </si>
  <si>
    <t>KOPIKO L .A COFFEE 25GX10X24</t>
  </si>
  <si>
    <t>4800361413503</t>
  </si>
  <si>
    <t>MILO ACTIVE GO WINNER 42(12X24G)</t>
  </si>
  <si>
    <t>8998866623476</t>
  </si>
  <si>
    <t>NEO CHOCODRINK 28G 9+1 8S</t>
  </si>
  <si>
    <t>8801073187702</t>
  </si>
  <si>
    <t>SEASONED SEAWEED 4G</t>
  </si>
  <si>
    <t>8998866610582</t>
  </si>
  <si>
    <t>TOP CAFE BREWED 22GX18SX20</t>
  </si>
  <si>
    <t>4806502720417</t>
  </si>
  <si>
    <t>GARDENIA WHITE BREAD CLASSIC 400G</t>
  </si>
  <si>
    <t>8996001410226</t>
  </si>
  <si>
    <t>KOPIKO ASTIG 3IN1 HANGER 20GX240</t>
  </si>
  <si>
    <t>8996001410547</t>
  </si>
  <si>
    <t>KOPIKO BROWN COFFEE H 25GX240</t>
  </si>
  <si>
    <t>4806515160828</t>
  </si>
  <si>
    <t>ALCOPLUS ETHYL 70% 500MLX24</t>
  </si>
  <si>
    <t>2465</t>
  </si>
  <si>
    <t>BASIN ESSENTIAL</t>
  </si>
  <si>
    <t>4800045411146</t>
  </si>
  <si>
    <t>CHARM FABCON PEONY FANTASY 400MLX24</t>
  </si>
  <si>
    <t>8850006327463</t>
  </si>
  <si>
    <t>COLGATE TRIPLE ACTION TWINPACK 175M</t>
  </si>
  <si>
    <t>4804880551357</t>
  </si>
  <si>
    <t>FRITO PLUS PALM OIL SUPER DSKARTE P</t>
  </si>
  <si>
    <t>4800092551451</t>
  </si>
  <si>
    <t>FUDGEE BARR MACAPUNO 42GX10X10</t>
  </si>
  <si>
    <t>9555222601463</t>
  </si>
  <si>
    <t>GLADE AF WILD LAVENDER 320MLX12</t>
  </si>
  <si>
    <t>4806524492231</t>
  </si>
  <si>
    <t>GLADLY TISSUE 2SX90</t>
  </si>
  <si>
    <t>4800040342636</t>
  </si>
  <si>
    <t>HIRO 33GX10SX24</t>
  </si>
  <si>
    <t>4806518846019</t>
  </si>
  <si>
    <t>HONEY HOUSE ORIG 22GX10SX30</t>
  </si>
  <si>
    <t>4800888609403</t>
  </si>
  <si>
    <t>KNORR SINIGANG GABI+PLATE 24(6+1)22</t>
  </si>
  <si>
    <t>4805358324053</t>
  </si>
  <si>
    <t>MAG. CHEEZEE SPREAD PLN 235G</t>
  </si>
  <si>
    <t>4800361393621</t>
  </si>
  <si>
    <t>NESCAFE DECAF RESEALABLE 160GX24</t>
  </si>
  <si>
    <t>4800016663505</t>
  </si>
  <si>
    <t>NOVA COUNTRY CHEDDAR 78GX50</t>
  </si>
  <si>
    <t>4902430698085</t>
  </si>
  <si>
    <t>PANTENE SH HFALL CONTROL 12MLX432</t>
  </si>
  <si>
    <t>4804888379311</t>
  </si>
  <si>
    <t>PEOTRACO MUSCOVADO SUGAR 1/2 KILO</t>
  </si>
  <si>
    <t>4800045380909</t>
  </si>
  <si>
    <t>PRIDE BAR WFC SUMMER BLOOM 400GX36</t>
  </si>
  <si>
    <t>4800045310036</t>
  </si>
  <si>
    <t>PRIDE SAF 1KGX12</t>
  </si>
  <si>
    <t>4902430935999</t>
  </si>
  <si>
    <t>SAFEGUARD CLASSIC BEIGE 135GX72</t>
  </si>
  <si>
    <t>4800314000026</t>
  </si>
  <si>
    <t>SB SCRUB PAD REG 8MM LX240</t>
  </si>
  <si>
    <t>VGN20</t>
  </si>
  <si>
    <t>VGN BANANA BLOSSOM 30G</t>
  </si>
  <si>
    <t>VGN13</t>
  </si>
  <si>
    <t>VGN BP GROUND 20G</t>
  </si>
  <si>
    <t>VGN01</t>
  </si>
  <si>
    <t>VGN BP WHOLE 15G</t>
  </si>
  <si>
    <t>VGN177</t>
  </si>
  <si>
    <t>VGN SUNFLOWER SEED 150G</t>
  </si>
  <si>
    <t>807176703748</t>
  </si>
  <si>
    <t>BIBIGO SEASONED SEAWEED 5GX72</t>
  </si>
  <si>
    <t>4800154263025</t>
  </si>
  <si>
    <t>UNI-PAK SARDINE EO W/CHILI 425GX48</t>
  </si>
  <si>
    <t>4806501709253</t>
  </si>
  <si>
    <t>CALLA KALAMANSI MAGIC 800GX12</t>
  </si>
  <si>
    <t>4801234145514</t>
  </si>
  <si>
    <t>GLADE AF FLORAL PERFECTION 320MLX12</t>
  </si>
  <si>
    <t>4806014000533</t>
  </si>
  <si>
    <t>JOLLY CORN OIL 1LX12</t>
  </si>
  <si>
    <t>710535641004</t>
  </si>
  <si>
    <t>KOPIMO 6 IN 1 MANGOSTEEN</t>
  </si>
  <si>
    <t>4800034043365</t>
  </si>
  <si>
    <t>MAXILINIS DL LEMON SAYA 1LX12</t>
  </si>
  <si>
    <t>4806525662077</t>
  </si>
  <si>
    <t>RELISH VERMICELLI PREMIUM 500G</t>
  </si>
  <si>
    <t>8936013256474</t>
  </si>
  <si>
    <t>TRAP-A-ROACH HOYHOY</t>
  </si>
  <si>
    <t>4806525661582</t>
  </si>
  <si>
    <t>111 BAKING PAPER 5MX24</t>
  </si>
  <si>
    <t>4800092660788</t>
  </si>
  <si>
    <t>CHOCO MUCHO WHITE CHOCO BAR 20X10</t>
  </si>
  <si>
    <t>4800888601001</t>
  </si>
  <si>
    <t>KNORR BEEF BROTH CUBES 120GX36</t>
  </si>
  <si>
    <t>4800888230645</t>
  </si>
  <si>
    <t>KNORR PORK CUBE 120G FRSOY 36S</t>
  </si>
  <si>
    <t>4807770120725</t>
  </si>
  <si>
    <t>MONDE CREAM PUFF CHOCO 25GX60</t>
  </si>
  <si>
    <t>VGN63</t>
  </si>
  <si>
    <t>033748000124</t>
  </si>
  <si>
    <t>GINA MANGO NECTAR 240MLX30</t>
  </si>
  <si>
    <t>4806515160842</t>
  </si>
  <si>
    <t>ALCOPLUS ISO 250MLX48</t>
  </si>
  <si>
    <t>4806501597416</t>
  </si>
  <si>
    <t>ANLENE MOVEMAX PLAIN 300GX24</t>
  </si>
  <si>
    <t>8850007330035</t>
  </si>
  <si>
    <t>CAREFREE SD LONG SC PINK 20SX12</t>
  </si>
  <si>
    <t>4806014099612</t>
  </si>
  <si>
    <t>JOLLY CANOLA OIL 500MLX24</t>
  </si>
  <si>
    <t>4806516220378</t>
  </si>
  <si>
    <t>KAMI KITCHEN TOWEL TP 2PLY 18S</t>
  </si>
  <si>
    <t>6924180200347</t>
  </si>
  <si>
    <t>KAMI TISSUE 300SX120</t>
  </si>
  <si>
    <t>8801055706457</t>
  </si>
  <si>
    <t>NESCAFE GOLD 100G</t>
  </si>
  <si>
    <t>4807770101861</t>
  </si>
  <si>
    <t>MONDE BREADSTIX 35GX60</t>
  </si>
  <si>
    <t>4800024583178</t>
  </si>
  <si>
    <t>DM POTATO CRISP SPICY 100GX48</t>
  </si>
  <si>
    <t>4800086046987</t>
  </si>
  <si>
    <t>SLECTA CUPS CHOCO 16X100ML</t>
  </si>
  <si>
    <t>0745110018162</t>
  </si>
  <si>
    <t>ALCOSHIELD ETHYL ALC 70% 300ML</t>
  </si>
  <si>
    <t>205</t>
  </si>
  <si>
    <t>CABANATUAN LONGGANISA BATUTAY</t>
  </si>
  <si>
    <t>4800249043372</t>
  </si>
  <si>
    <t>CDO CHICKEN LOAF 150GX48</t>
  </si>
  <si>
    <t>4800249908237</t>
  </si>
  <si>
    <t>CDO KARNE NORTE GUISADO 175GX48</t>
  </si>
  <si>
    <t>4800249909333</t>
  </si>
  <si>
    <t>CDO MEAT LOAF 150G</t>
  </si>
  <si>
    <t>4800888149497</t>
  </si>
  <si>
    <t>CLEAR SH COOL SPORT MENT MEN 75ML</t>
  </si>
  <si>
    <t>8996001603284</t>
  </si>
  <si>
    <t>ENERGEN PANDESAL MATE 30GX240</t>
  </si>
  <si>
    <t>4800133350258</t>
  </si>
  <si>
    <t>KING SUE SPICED HAM 250G</t>
  </si>
  <si>
    <t>4808680230764</t>
  </si>
  <si>
    <t>KNORR LIQUID SEASONING 130MLX24</t>
  </si>
  <si>
    <t>4808680022031</t>
  </si>
  <si>
    <t>LC CHICKEN SPREAD 220ML</t>
  </si>
  <si>
    <t>745114088208</t>
  </si>
  <si>
    <t>LEAHS FISH BALL 500G</t>
  </si>
  <si>
    <t>745114088246</t>
  </si>
  <si>
    <t>LEAHS FISH LUMPIA 250G</t>
  </si>
  <si>
    <t>4800361418058</t>
  </si>
  <si>
    <t>MILO ACTIV-GO 1.2KGX9</t>
  </si>
  <si>
    <t>8992826121231</t>
  </si>
  <si>
    <t>MITRA PALM OIL PET 950MLX12</t>
  </si>
  <si>
    <t>4800016560385</t>
  </si>
  <si>
    <t>NISSIN EXPRESS FILIPNO STYLE 60GX72</t>
  </si>
  <si>
    <t>4808888004167</t>
  </si>
  <si>
    <t>PALM POSH Intensive Moisture 15mL 1</t>
  </si>
  <si>
    <t>4902430902571</t>
  </si>
  <si>
    <t>SAFEGUARD ARCTIC FRESH 175GX60</t>
  </si>
  <si>
    <t>4800314009692</t>
  </si>
  <si>
    <t>SB HD SCRUB MINI 30M 12SX96</t>
  </si>
  <si>
    <t>4800344003622</t>
  </si>
  <si>
    <t>SILVER SWAN CANE VINEGAR 1LX12</t>
  </si>
  <si>
    <t>014285000075</t>
  </si>
  <si>
    <t>UFC BANANA CATSUP REG.550G</t>
  </si>
  <si>
    <t>8998866803588</t>
  </si>
  <si>
    <t>WINGS LAVANDER 1KGX12</t>
  </si>
  <si>
    <t>4800631681311</t>
  </si>
  <si>
    <t>BOY B CNICK LECHON MANOK 100GX40</t>
  </si>
  <si>
    <t>4800092330292</t>
  </si>
  <si>
    <t>HAPPY PEANUTS GARLIC 100GX24</t>
  </si>
  <si>
    <t>018</t>
  </si>
  <si>
    <t>REFILL 2.5 GAL</t>
  </si>
  <si>
    <t>010</t>
  </si>
  <si>
    <t>REFILL 5 LITERS BELOW</t>
  </si>
  <si>
    <t>012</t>
  </si>
  <si>
    <t>REFILL 6 LITERS UP</t>
  </si>
  <si>
    <t>4800361403443</t>
  </si>
  <si>
    <t>BB ADULT PLUS 1.2KGX12</t>
  </si>
  <si>
    <t>4800022100025</t>
  </si>
  <si>
    <t>HUNTS PORK &amp; BEANS 390GX48</t>
  </si>
  <si>
    <t>4800022100070</t>
  </si>
  <si>
    <t>HUNTS PORK AND BEANS 175GX48</t>
  </si>
  <si>
    <t>8996001414309</t>
  </si>
  <si>
    <t>KOPIKO CAFE BLANCA 30GX10X24</t>
  </si>
  <si>
    <t>4800092110115</t>
  </si>
  <si>
    <t>REBISCO BRAVO BISCUITS 10SX30</t>
  </si>
  <si>
    <t>4805885172004</t>
  </si>
  <si>
    <t>RENO LIVER SPREAD 230GX48</t>
  </si>
  <si>
    <t>4800154263049</t>
  </si>
  <si>
    <t>UNI-PAK MACKEREL 425GX48</t>
  </si>
  <si>
    <t>4806502720615</t>
  </si>
  <si>
    <t>GARDENIA WHITE BREAD CLASSIC 600G</t>
  </si>
  <si>
    <t>8992826121217</t>
  </si>
  <si>
    <t>MITRA PALM OIL PET 485MLX24</t>
  </si>
  <si>
    <t>4806500478228</t>
  </si>
  <si>
    <t>DELICIOUS MAMI MIKI MOLO 200GX20</t>
  </si>
  <si>
    <t>4800024577139</t>
  </si>
  <si>
    <t>DM SW BLEND BKETSUP WSPOUT 320GX36</t>
  </si>
  <si>
    <t>4800060254605</t>
  </si>
  <si>
    <t>JOY EXTRA 200S 4RX24</t>
  </si>
  <si>
    <t>4808680022017</t>
  </si>
  <si>
    <t>LC CHICKEN SPREAD 80ML</t>
  </si>
  <si>
    <t>4807770274275</t>
  </si>
  <si>
    <t>LM PC KALAMANSI KASALO PACK 120GX48</t>
  </si>
  <si>
    <t>4806512230357</t>
  </si>
  <si>
    <t>MAGNOLIA PCAKE WMAPLE SYRUP 200GX48</t>
  </si>
  <si>
    <t>4800361413480</t>
  </si>
  <si>
    <t>MILO ACTIV-GO WINNER 504X24G</t>
  </si>
  <si>
    <t>4800045310289</t>
  </si>
  <si>
    <t>PRIDE APD 500GX24</t>
  </si>
  <si>
    <t>014285000921</t>
  </si>
  <si>
    <t>UFC GOLDEN FIESTA OIL 950ML</t>
  </si>
  <si>
    <t>VGN221</t>
  </si>
  <si>
    <t>VGN FRUIT MALLOWS MELON</t>
  </si>
  <si>
    <t>4800110021980</t>
  </si>
  <si>
    <t>WK CHAMPORADO 113G</t>
  </si>
  <si>
    <t>8992628032155</t>
  </si>
  <si>
    <t>BIMOLI VEG OIL RP 2LX6</t>
  </si>
  <si>
    <t>4806519821992</t>
  </si>
  <si>
    <t>BLEST HK TOWELS 70PX3SX16</t>
  </si>
  <si>
    <t>7622210641311</t>
  </si>
  <si>
    <t>EDEN SINGLES 10S 24X208G</t>
  </si>
  <si>
    <t>4800016021596</t>
  </si>
  <si>
    <t>GT WHITE CM S&amp;CHOCOLATEY 30GX10X24</t>
  </si>
  <si>
    <t>4806528691487</t>
  </si>
  <si>
    <t>JACKPOT SHANGHAI PORK 75PCS</t>
  </si>
  <si>
    <t>745114088130</t>
  </si>
  <si>
    <t>LEAHS TOCINO 500G</t>
  </si>
  <si>
    <t>4807770274305</t>
  </si>
  <si>
    <t>LM PC EXTRA HOT CHILI 75GX72</t>
  </si>
  <si>
    <t>4806510073024</t>
  </si>
  <si>
    <t>MC GARLIC POWDER REG 35GX12</t>
  </si>
  <si>
    <t>4801010327202</t>
  </si>
  <si>
    <t>MODESS CS ALL NIGHT 10SX24</t>
  </si>
  <si>
    <t>4806534280415</t>
  </si>
  <si>
    <t>MS OYSTER SAUCE SPOUT 405GX30</t>
  </si>
  <si>
    <t>4800016671500</t>
  </si>
  <si>
    <t>PIATTOS SC&amp;O 85GX50</t>
  </si>
  <si>
    <t>4800060075507</t>
  </si>
  <si>
    <t>PURITY COTTON ROLL 90GX48</t>
  </si>
  <si>
    <t>4800060906108</t>
  </si>
  <si>
    <t>PURITY WIPES 30SX36</t>
  </si>
  <si>
    <t>SALT</t>
  </si>
  <si>
    <t>ROCK SALT 750G</t>
  </si>
  <si>
    <t>4806506318917</t>
  </si>
  <si>
    <t>SISTERS CC PANTYLINER 20+2SX36</t>
  </si>
  <si>
    <t>4801668607961</t>
  </si>
  <si>
    <t>UFC CHICKEN&amp;CORN 60GX36</t>
  </si>
  <si>
    <t>4801668607947</t>
  </si>
  <si>
    <t>UFC CREAM OF MUSHROOM 70GX36</t>
  </si>
  <si>
    <t>4800110068411</t>
  </si>
  <si>
    <t>WK ALL PURPOSE FLOUR 1KGX12</t>
  </si>
  <si>
    <t>748485300016</t>
  </si>
  <si>
    <t>555 MACKEREL TS 155GX100</t>
  </si>
  <si>
    <t>748485700090</t>
  </si>
  <si>
    <t>555 TUNA BICOL EXPRESS 155GX50</t>
  </si>
  <si>
    <t>4800067600139</t>
  </si>
  <si>
    <t>ALBATROSS APPLE 50G</t>
  </si>
  <si>
    <t>4809015173527</t>
  </si>
  <si>
    <t>ALL WHITE GLUTHATIONE SOAP 65G</t>
  </si>
  <si>
    <t>4800011115061</t>
  </si>
  <si>
    <t>BIODERM BLOOM 135GX72</t>
  </si>
  <si>
    <t>4800011114262</t>
  </si>
  <si>
    <t>BIODERM FRESHEN 135GX72</t>
  </si>
  <si>
    <t>8934868149910</t>
  </si>
  <si>
    <t>DOMEX STAIN&amp;LIMESCALE CLNR 880MLX16</t>
  </si>
  <si>
    <t>4800092115646</t>
  </si>
  <si>
    <t>FROOTEES ASSTD 320GX30</t>
  </si>
  <si>
    <t>48040693</t>
  </si>
  <si>
    <t>JJ BPDR BLOSSOMS (PINK) 25GX12X12</t>
  </si>
  <si>
    <t>4800015202002</t>
  </si>
  <si>
    <t>KM ALUMINUM FOIL REFILL 8MX48S</t>
  </si>
  <si>
    <t>4800068111115</t>
  </si>
  <si>
    <t>MB OYSTER SAUCE 400GX12</t>
  </si>
  <si>
    <t>4806512023539</t>
  </si>
  <si>
    <t>MSITAS OYSTER SAUCE DP 150GX24</t>
  </si>
  <si>
    <t>4800361393645</t>
  </si>
  <si>
    <t>NESCAFE CLASSIC REAL 50GX60</t>
  </si>
  <si>
    <t>4800361393096</t>
  </si>
  <si>
    <t>NESCAFE CREAMY WHITE 30x29gX240</t>
  </si>
  <si>
    <t>4800016551581</t>
  </si>
  <si>
    <t>NISSIN RAMEN IN BEEF 55GX72</t>
  </si>
  <si>
    <t>8888826016564</t>
  </si>
  <si>
    <t>ORAL B ULTRA CLEAN CLASSIC MEDIUM</t>
  </si>
  <si>
    <t>4800249006612</t>
  </si>
  <si>
    <t>SAN MARINO CORNED TUNA 150GX48</t>
  </si>
  <si>
    <t>4800249043587</t>
  </si>
  <si>
    <t>SAN MARINO CT SPANISH STYLE 150GX48</t>
  </si>
  <si>
    <t>4809010486424</t>
  </si>
  <si>
    <t>STICKMAN WAFER CHOCO 130SX6</t>
  </si>
  <si>
    <t>VGN07</t>
  </si>
  <si>
    <t>VGN BP CRACK TIESX15</t>
  </si>
  <si>
    <t>VGN03</t>
  </si>
  <si>
    <t>VGN BP WHOLE TIESX15</t>
  </si>
  <si>
    <t>4801668505038</t>
  </si>
  <si>
    <t>DATU PUTI PATIS PET 350MLX24</t>
  </si>
  <si>
    <t>4801668500293</t>
  </si>
  <si>
    <t>DP WHITE VINEGAR 385MLX24</t>
  </si>
  <si>
    <t>4806026310002</t>
  </si>
  <si>
    <t>ELLIE PALM OIL PET 1LX12</t>
  </si>
  <si>
    <t>4801668200018</t>
  </si>
  <si>
    <t>JUFRAN CATSUP 320GX24</t>
  </si>
  <si>
    <t>D704</t>
  </si>
  <si>
    <t>KING JAMES CHEEZY MINI 250G</t>
  </si>
  <si>
    <t>D703</t>
  </si>
  <si>
    <t>KING JAMES HUNGARIAN SUASAGE 500G</t>
  </si>
  <si>
    <t>8850006493045</t>
  </si>
  <si>
    <t>PALMOLIVE SH S&amp;STRAIGHT 15MLX432</t>
  </si>
  <si>
    <t>4800045330058</t>
  </si>
  <si>
    <t>PRIDE BAR KALAMANSI 400GX36</t>
  </si>
  <si>
    <t>4800045411269</t>
  </si>
  <si>
    <t>WHITE ROSE PAPAYA 60GX144</t>
  </si>
  <si>
    <t>4800011187150</t>
  </si>
  <si>
    <t>WINNER DW KALAMANSI PET 350ML</t>
  </si>
  <si>
    <t>4800016052149</t>
  </si>
  <si>
    <t>C2 GREEN TEA LEMON 500MLX24</t>
  </si>
  <si>
    <t>SOLO1</t>
  </si>
  <si>
    <t>C2 SOLO LEMON 230ML</t>
  </si>
  <si>
    <t>4800249039276</t>
  </si>
  <si>
    <t>CDO PREMIUM TONKATSU 420G</t>
  </si>
  <si>
    <t>4800249902143</t>
  </si>
  <si>
    <t>CDO VIENNA SAUSAGE 70GX48</t>
  </si>
  <si>
    <t>4800024582461</t>
  </si>
  <si>
    <t>DM SWEET CHILI SAUCE POUCH 320GX36</t>
  </si>
  <si>
    <t>024000163022</t>
  </si>
  <si>
    <t>DM WHOLE KERNEL CORN 420GX24</t>
  </si>
  <si>
    <t>4806014099285</t>
  </si>
  <si>
    <t>JOLLY CANOLA OIL DUO 1LX2SX6</t>
  </si>
  <si>
    <t>4806503884026</t>
  </si>
  <si>
    <t>MEKENI BACON 500G</t>
  </si>
  <si>
    <t>4806503882312</t>
  </si>
  <si>
    <t>MEKENI CHUMMY CHEESEDOG 500G</t>
  </si>
  <si>
    <t>4806503886907</t>
  </si>
  <si>
    <t>MEKENI SKINLESS LONGANIZA 200G</t>
  </si>
  <si>
    <t>841165170012</t>
  </si>
  <si>
    <t>MILK MAN YD SBERRY 100MLX6SX16</t>
  </si>
  <si>
    <t>4808887010077</t>
  </si>
  <si>
    <t>PF CORNED BEEF 150GX48</t>
  </si>
  <si>
    <t>4800110093888</t>
  </si>
  <si>
    <t>SELECTA FORTIFIED FILLED MILK 1LX12</t>
  </si>
  <si>
    <t>4801962203661</t>
  </si>
  <si>
    <t>ADVANCED AEROSOL 600MLX12</t>
  </si>
  <si>
    <t>4800067600108</t>
  </si>
  <si>
    <t>ALBATROSS LEMONS 50GX480</t>
  </si>
  <si>
    <t>4806501597454</t>
  </si>
  <si>
    <t>ANLENE GOLD CHOCOLATE 300GX24</t>
  </si>
  <si>
    <t>4806519821206</t>
  </si>
  <si>
    <t>BABY FIRST WIPES 60SX3SX12</t>
  </si>
  <si>
    <t>4800010008302</t>
  </si>
  <si>
    <t>BLEND 45 25GX48</t>
  </si>
  <si>
    <t>6920354823985</t>
  </si>
  <si>
    <t>COL TP FRSH CONF FRSH 175G TWIN</t>
  </si>
  <si>
    <t>748485100418</t>
  </si>
  <si>
    <t>CT FLAKES HOT &amp; SPICY 155GX50</t>
  </si>
  <si>
    <t>748485100326</t>
  </si>
  <si>
    <t>CT FLAKES IN OIL HOT&amp;SPICY 420GX24</t>
  </si>
  <si>
    <t>4800047847271</t>
  </si>
  <si>
    <t>DEL WFP FOREVER JOY 26MLX480</t>
  </si>
  <si>
    <t>4800888112965</t>
  </si>
  <si>
    <t>DOMEX CLASSIC 500MLX24</t>
  </si>
  <si>
    <t>8993417390210</t>
  </si>
  <si>
    <t>ESKULIN KIDS SH MICKEY MOUSE 200ML</t>
  </si>
  <si>
    <t>4806506704864</t>
  </si>
  <si>
    <t>H&amp;Y SOFEE ASSORTED JYLLY STRIPS 24</t>
  </si>
  <si>
    <t>4800034014549</t>
  </si>
  <si>
    <t>HAPEE KIDDIE JUICY GRAPES 50MLX108</t>
  </si>
  <si>
    <t>6922868285273</t>
  </si>
  <si>
    <t>HEARTTEX P.TISSUE PINK SCNT 6S</t>
  </si>
  <si>
    <t>8850007040354</t>
  </si>
  <si>
    <t>JB SH AKIDS SHINY DROPS 200ML</t>
  </si>
  <si>
    <t>9556006004234</t>
  </si>
  <si>
    <t>JB SHAMPOO SOFT&amp;SHINY 200ML</t>
  </si>
  <si>
    <t>80974482</t>
  </si>
  <si>
    <t>KINDER JOY 4BOYS 20GX24X3</t>
  </si>
  <si>
    <t>4808680210957</t>
  </si>
  <si>
    <t>KNORR RCS CRAB &amp; CORN 60GX60</t>
  </si>
  <si>
    <t>6920238011156</t>
  </si>
  <si>
    <t>KOREAN CLAY POT RAMYUN 120GX30</t>
  </si>
  <si>
    <t>4808680022314</t>
  </si>
  <si>
    <t>LC BACON SPREAD 220MLX24</t>
  </si>
  <si>
    <t>4807770271342</t>
  </si>
  <si>
    <t>LM SUP PINOY CHICKEN 35GX48</t>
  </si>
  <si>
    <t>4807770272936</t>
  </si>
  <si>
    <t>LM SUP SEAFOOD 70GX30</t>
  </si>
  <si>
    <t>745125700038</t>
  </si>
  <si>
    <t>MAMA PINAS BIHON 454GX12</t>
  </si>
  <si>
    <t>4806512023522</t>
  </si>
  <si>
    <t>MS OYSTER SAUCE 90GX36</t>
  </si>
  <si>
    <t>4800016551611</t>
  </si>
  <si>
    <t>NISSIN YAKISOBA SAVORY BEEF 59GX72</t>
  </si>
  <si>
    <t>4800016666407</t>
  </si>
  <si>
    <t>NOVA COUNTRY CHEDDAR 160GX18</t>
  </si>
  <si>
    <t>031146155736</t>
  </si>
  <si>
    <t>NS CHAPAGETTI ORIGINAL 140GX20</t>
  </si>
  <si>
    <t>8998866803816</t>
  </si>
  <si>
    <t>NUVO HW FRESH BLOSSOM 250MLX12</t>
  </si>
  <si>
    <t>8999999028039</t>
  </si>
  <si>
    <t>PEPSODENT TWIN 190G</t>
  </si>
  <si>
    <t>4800058345681</t>
  </si>
  <si>
    <t>PHILIPS MEAT LOAF 150GX50</t>
  </si>
  <si>
    <t>8993175538145</t>
  </si>
  <si>
    <t>RICHEESE CHEESE WAFER 52GX60</t>
  </si>
  <si>
    <t>8993175547994</t>
  </si>
  <si>
    <t>RICHEESE COCOLAVA 50GX60</t>
  </si>
  <si>
    <t>8993175551069</t>
  </si>
  <si>
    <t>RICHEESE PINK LAVA ICE SCRMBL 50GX6</t>
  </si>
  <si>
    <t>8993175550390</t>
  </si>
  <si>
    <t>RICHNUTS WAFER PEANUT BUTTER 50GX60</t>
  </si>
  <si>
    <t>8993175539241</t>
  </si>
  <si>
    <t>RICHOCO CHOCO WAFER 52GX60</t>
  </si>
  <si>
    <t>8993175540438</t>
  </si>
  <si>
    <t>RICHOCO WHITE 52GX60</t>
  </si>
  <si>
    <t>4800314000125</t>
  </si>
  <si>
    <t>SB HD SCRUB SPONGE REG LX96</t>
  </si>
  <si>
    <t>051500000793</t>
  </si>
  <si>
    <t>SM BLUEBERRY PRESERVES 12OZX12</t>
  </si>
  <si>
    <t>8998866501460</t>
  </si>
  <si>
    <t>SO ROYALE ANTIBAC FAB 30MLX360</t>
  </si>
  <si>
    <t>4806513691034</t>
  </si>
  <si>
    <t>SOLBAC SPRAY CITRUS&amp;GREENS PROMO 40</t>
  </si>
  <si>
    <t>4800888190970</t>
  </si>
  <si>
    <t>SURF BAR CHERRY BLOSSOM 130GX96</t>
  </si>
  <si>
    <t>4806527872412</t>
  </si>
  <si>
    <t>SWEET STRAWBERRY 24SX30</t>
  </si>
  <si>
    <t>4806507621290</t>
  </si>
  <si>
    <t>TIWI YOOGA JELLY 624GX24</t>
  </si>
  <si>
    <t>014285003045</t>
  </si>
  <si>
    <t>UFC TA BANANA CATSUP 1KGX12</t>
  </si>
  <si>
    <t>VGN200</t>
  </si>
  <si>
    <t>VGN MARSHMALLOW STRAWBERRY</t>
  </si>
  <si>
    <t>4800047847288</t>
  </si>
  <si>
    <t>ZONROX MULTICLEAN FLRLBLST 900MLX12</t>
  </si>
  <si>
    <t>748485802473</t>
  </si>
  <si>
    <t>ARGENTINA CORNED CHICKEN REG 150G</t>
  </si>
  <si>
    <t>4800030280108</t>
  </si>
  <si>
    <t>AUSTRALIA HARVEST IOATS 1KGX15</t>
  </si>
  <si>
    <t>4800361412100</t>
  </si>
  <si>
    <t>BB FORTIFIED RTD 110MLX60</t>
  </si>
  <si>
    <t>748485913049</t>
  </si>
  <si>
    <t>BIRCH TREE FORTIFIED 1KG+100GX12</t>
  </si>
  <si>
    <t>4800488100188</t>
  </si>
  <si>
    <t>CHARMEE ALL TOF W/WINGS 12SX24</t>
  </si>
  <si>
    <t>4800488114772</t>
  </si>
  <si>
    <t>CHARMEE PL GO GIRL 20S+2X36</t>
  </si>
  <si>
    <t>4804880551739</t>
  </si>
  <si>
    <t>FRITO PLUS CANOLA OIL 900MLX12</t>
  </si>
  <si>
    <t>4803925061141</t>
  </si>
  <si>
    <t>GATORADE BLUE BOLT 500MLX24</t>
  </si>
  <si>
    <t>4987176040480</t>
  </si>
  <si>
    <t>H&amp;S SHAMPOO ANTIBAC 12MLX432</t>
  </si>
  <si>
    <t>4800249011319</t>
  </si>
  <si>
    <t>HIGHLANDS CORNED BEEF 150G</t>
  </si>
  <si>
    <t>4800249032635</t>
  </si>
  <si>
    <t>HIGHLANDS CORNED BEEF REGULAR 150GX</t>
  </si>
  <si>
    <t>4806516762441</t>
  </si>
  <si>
    <t>JERSEY BUKO PANDAN CONDENSED 390GX4</t>
  </si>
  <si>
    <t>4800361330657</t>
  </si>
  <si>
    <t>KOKO KRUNCH 15GX12SX24</t>
  </si>
  <si>
    <t>4801234130183</t>
  </si>
  <si>
    <t>OFF OVERTIME IRL 100MLX48</t>
  </si>
  <si>
    <t>4800011736044</t>
  </si>
  <si>
    <t>OMEGA PAIN KILLER 120ML</t>
  </si>
  <si>
    <t>4800135006139</t>
  </si>
  <si>
    <t>PH CARE DELICATE WHITE 50ML</t>
  </si>
  <si>
    <t>4800060080600</t>
  </si>
  <si>
    <t>PURITY COTTON BUDS 90X136</t>
  </si>
  <si>
    <t>4800092110405</t>
  </si>
  <si>
    <t>REBISCO BUTTER SANDWICH 320GX40</t>
  </si>
  <si>
    <t>4800314000019</t>
  </si>
  <si>
    <t>SB HD SCRUB PAD TRIAL LX240</t>
  </si>
  <si>
    <t>4800344702112</t>
  </si>
  <si>
    <t>SWAN SANITARY TOOTHPICK 30X320</t>
  </si>
  <si>
    <t>VGN131</t>
  </si>
  <si>
    <t>VGN SWEET CORN POP</t>
  </si>
  <si>
    <t>4800361410892</t>
  </si>
  <si>
    <t>BB POW FORTIFIED MILK 320GX36</t>
  </si>
  <si>
    <t>4807770100611</t>
  </si>
  <si>
    <t>BINGO EC DOUBLE CHOCO 28GX10SX30</t>
  </si>
  <si>
    <t>4800888141194</t>
  </si>
  <si>
    <t>CLEAR SH COMP SOFT CARE 12MLX288</t>
  </si>
  <si>
    <t>4806511062409</t>
  </si>
  <si>
    <t>FINO COTTON BALLS 50S</t>
  </si>
  <si>
    <t>748485900063</t>
  </si>
  <si>
    <t>FRESCA TUNA LPAKSIW 175GX48</t>
  </si>
  <si>
    <t>6924180200163</t>
  </si>
  <si>
    <t>FRESH TISSUE 12SX8</t>
  </si>
  <si>
    <t>4800888600790</t>
  </si>
  <si>
    <t>KNORR SINIGANG SM ORIG 20GX144</t>
  </si>
  <si>
    <t>8850006494448</t>
  </si>
  <si>
    <t>PALMOLIVE MEN AD DEEPCLEAN 10MLX384</t>
  </si>
  <si>
    <t>4800058345674</t>
  </si>
  <si>
    <t>PHILIPS MEAT LOAF 200GX48</t>
  </si>
  <si>
    <t>8998866809511</t>
  </si>
  <si>
    <t>WINGS SOLVE CALAMANSI CLEAN 150GX96</t>
  </si>
  <si>
    <t>8998866606875</t>
  </si>
  <si>
    <t>WINGS SOLVE FLORAL FRESH 1KGX12</t>
  </si>
  <si>
    <t>9556031206306</t>
  </si>
  <si>
    <t>AJAX MPC LAVANDER FRESH 1Lx12</t>
  </si>
  <si>
    <t>4800067600429</t>
  </si>
  <si>
    <t>ALBATROSS SAMBA S 100GX192</t>
  </si>
  <si>
    <t>4800488958604</t>
  </si>
  <si>
    <t>CHARMEE PL GGIRL ROSE SCENT 8SX60</t>
  </si>
  <si>
    <t>4800040352314</t>
  </si>
  <si>
    <t>CHOCO MALLOWS 100GX6SX48</t>
  </si>
  <si>
    <t>4800024562609</t>
  </si>
  <si>
    <t>DM 100% PA FIBER-ENRICHED 1.36LX12</t>
  </si>
  <si>
    <t>4800024020642</t>
  </si>
  <si>
    <t>DM CHUNKS PA 227GX24</t>
  </si>
  <si>
    <t>4800024556233</t>
  </si>
  <si>
    <t>DM SALAD MACARONI PI 1KGX10</t>
  </si>
  <si>
    <t>4800024575500</t>
  </si>
  <si>
    <t>DM SS FILIPINO STYLE 1KGX12</t>
  </si>
  <si>
    <t>4902430877497</t>
  </si>
  <si>
    <t>DOWNY DET SUNRISE FRESH 70GX216</t>
  </si>
  <si>
    <t>8996001603192</t>
  </si>
  <si>
    <t>ENERGEN CHAMPION HANGER 35GX10X24</t>
  </si>
  <si>
    <t>4800067601822</t>
  </si>
  <si>
    <t>GLEAM LIQUID SOSA 250ML</t>
  </si>
  <si>
    <t>4800282200022</t>
  </si>
  <si>
    <t>GOLDEN MIXED VEGETABLES 200G</t>
  </si>
  <si>
    <t>4800249011579</t>
  </si>
  <si>
    <t>HIGHLANDS CORNED BEEF 260GX48</t>
  </si>
  <si>
    <t>4800888600998</t>
  </si>
  <si>
    <t>KNORR BEEF BROTH CUBE 60G</t>
  </si>
  <si>
    <t>4800888601025</t>
  </si>
  <si>
    <t>KNORR CHICKEN BROTH CUBES 60GX72</t>
  </si>
  <si>
    <t>4800888601070</t>
  </si>
  <si>
    <t>KNORR PORK BROTH CUBES 6S</t>
  </si>
  <si>
    <t>4805358317062</t>
  </si>
  <si>
    <t>MAGNOLIA CHEEZEE 470GX12</t>
  </si>
  <si>
    <t>4804880553498</t>
  </si>
  <si>
    <t>MARCA LEON CANOLA OIL STP 1LX2SX6</t>
  </si>
  <si>
    <t>4800016665288</t>
  </si>
  <si>
    <t>PIATTOS ROAST BEEF 85GX50</t>
  </si>
  <si>
    <t>104</t>
  </si>
  <si>
    <t>PLASTIC 8X13</t>
  </si>
  <si>
    <t>4800016628269</t>
  </si>
  <si>
    <t>PRETZELS CHOCOLATE 40GX100</t>
  </si>
  <si>
    <t>8998866501668</t>
  </si>
  <si>
    <t>SANTEX SOAP BLUE 80GX72</t>
  </si>
  <si>
    <t>4806011813068</t>
  </si>
  <si>
    <t>SUPER Q PALABOK 454GX12</t>
  </si>
  <si>
    <t>4800217051019</t>
  </si>
  <si>
    <t>TEMPLE BLACK BEANS 180GX24</t>
  </si>
  <si>
    <t>4806525543543</t>
  </si>
  <si>
    <t>TENDER LOVE CLEANSING WIPES ALOE VE</t>
  </si>
  <si>
    <t>062385061731</t>
  </si>
  <si>
    <t>TULIP JAMONILLA LUN MEAT 24X340G</t>
  </si>
  <si>
    <t>VGN129</t>
  </si>
  <si>
    <t>VGN126</t>
  </si>
  <si>
    <t>4806516143059</t>
  </si>
  <si>
    <t>ALLATIN IODIZED SALT 1KGX25</t>
  </si>
  <si>
    <t>4806506704819</t>
  </si>
  <si>
    <t>H&amp;Y SOFEE FUN JELLY ASSTD 600GX20</t>
  </si>
  <si>
    <t>4806506704130</t>
  </si>
  <si>
    <t>H&amp;Y STAR CUP 100SX500GX12</t>
  </si>
  <si>
    <t>D712</t>
  </si>
  <si>
    <t>KING JAMES SMOKED CHIX LONGGANISA 2</t>
  </si>
  <si>
    <t>4800361381246</t>
  </si>
  <si>
    <t>MILO ACTIV-GO 300GX40</t>
  </si>
  <si>
    <t>4800237553272</t>
  </si>
  <si>
    <t>VITAL PEANUT MILK CHOCO COIN 20SX20</t>
  </si>
  <si>
    <t>4902430768917</t>
  </si>
  <si>
    <t>ARIEL JWDOWNY GOLDEN BLOOM 66GX216</t>
  </si>
  <si>
    <t>4806501709109</t>
  </si>
  <si>
    <t>CALLA P FLORAL 45GX240</t>
  </si>
  <si>
    <t>4800552888004</t>
  </si>
  <si>
    <t>CDELIGHT CHOCO CHIP 200GX24</t>
  </si>
  <si>
    <t>4800024037480</t>
  </si>
  <si>
    <t>DM FIESTA FRUIT COCKTAIL 836GX</t>
  </si>
  <si>
    <t>4800888217448</t>
  </si>
  <si>
    <t>DOVE STRAIGHT&amp;SILKY 24(11+1)12ML</t>
  </si>
  <si>
    <t>8851717200007</t>
  </si>
  <si>
    <t>DUTCHMILL SBERRY 90MLX48</t>
  </si>
  <si>
    <t>4800040211239</t>
  </si>
  <si>
    <t>FLAT TOPS MILK CHOCO 50GX100</t>
  </si>
  <si>
    <t>4800159155059</t>
  </si>
  <si>
    <t>HAKATA MACKEREL NAT OIL 155GX100</t>
  </si>
  <si>
    <t>4800888607959</t>
  </si>
  <si>
    <t>KNORR SHRIMP BROTH CUBE 10GX576</t>
  </si>
  <si>
    <t>745114088048</t>
  </si>
  <si>
    <t>LEAHS VIGAN SKINLESS</t>
  </si>
  <si>
    <t>4806018405532</t>
  </si>
  <si>
    <t>LSQ BUTTERSCOTCH 35GX10SX12</t>
  </si>
  <si>
    <t>4805358327665</t>
  </si>
  <si>
    <t>MAG. CHEEZEE SQUEEZE PTO 235G</t>
  </si>
  <si>
    <t>4800068111948</t>
  </si>
  <si>
    <t>MB OYSTER SAUCE 11+1 360GX9</t>
  </si>
  <si>
    <t>4800361415293</t>
  </si>
  <si>
    <t>MILO ACTIV-GO TP 48G</t>
  </si>
  <si>
    <t>4800016552274</t>
  </si>
  <si>
    <t>NISSIN CN MINI BULALO 40GX48</t>
  </si>
  <si>
    <t>8850006491775</t>
  </si>
  <si>
    <t>PALMOLIVE C H&amp;SMOOTH 12MLX360</t>
  </si>
  <si>
    <t>8850006491799</t>
  </si>
  <si>
    <t>PALMOLIVE C SILKY STRAIGHT 12MLX360</t>
  </si>
  <si>
    <t>4800016635243</t>
  </si>
  <si>
    <t>PIC-A ULTIMATE CHEDDAR 90GX50</t>
  </si>
  <si>
    <t>4800045411412</t>
  </si>
  <si>
    <t>SHIELD MENTHOL COOL 60GX144</t>
  </si>
  <si>
    <t>7622300601744</t>
  </si>
  <si>
    <t>TANG ICED TEA LMN LTRO 25GX144</t>
  </si>
  <si>
    <t>7622300559991</t>
  </si>
  <si>
    <t>TANG ORANGE LITRO 30GX144</t>
  </si>
  <si>
    <t>VGN176</t>
  </si>
  <si>
    <t>VGN SUNFLOWER SEED 70G</t>
  </si>
  <si>
    <t>4800194105958</t>
  </si>
  <si>
    <t>O PRAWN CRACKER SWEET &amp; EHOT 60GX50</t>
  </si>
  <si>
    <t>4800016138577</t>
  </si>
  <si>
    <t>TORTILLOS CHILI 100GX50</t>
  </si>
  <si>
    <t>4806502358665</t>
  </si>
  <si>
    <t>SANICARE 3PLY SOLO 600SX96</t>
  </si>
  <si>
    <t>4807770122675</t>
  </si>
  <si>
    <t>BREADSTIX GARLIC PARMESIAN 25GX60</t>
  </si>
  <si>
    <t>8850006301135</t>
  </si>
  <si>
    <t>COLGATE PLAX PPMINT FRESH 500MLX12</t>
  </si>
  <si>
    <t>8851717040023</t>
  </si>
  <si>
    <t>DUTCH MILL ORANGE 180MLX48</t>
  </si>
  <si>
    <t>8853002310385</t>
  </si>
  <si>
    <t>DUTCHMILL MANGO 180MLX48</t>
  </si>
  <si>
    <t>4800092551291</t>
  </si>
  <si>
    <t>FUDGEE BARR MILK CCFCB 10SX10</t>
  </si>
  <si>
    <t>4800047820564</t>
  </si>
  <si>
    <t>GC ETHYL W/ MOIST SPRAY 300MLX12</t>
  </si>
  <si>
    <t>4800888601032</t>
  </si>
  <si>
    <t>KNORR CHICKEN BROTH CUBES 120GX36</t>
  </si>
  <si>
    <t>4808680230979</t>
  </si>
  <si>
    <t>KNORR LIQUID SEASONING 250MLX24</t>
  </si>
  <si>
    <t>4807770274312</t>
  </si>
  <si>
    <t>LM IM MILKY ME MILKY CORN 62GX72</t>
  </si>
  <si>
    <t>6936845213166</t>
  </si>
  <si>
    <t>LVTA PROTECTIVE MASK 3PLY 50S</t>
  </si>
  <si>
    <t>4804880553481</t>
  </si>
  <si>
    <t>MARCA LEON CANOLA OIL 1.8LX8</t>
  </si>
  <si>
    <t>4800361383493</t>
  </si>
  <si>
    <t>NESCAFE CREAMY LATTE  27.5GX240</t>
  </si>
  <si>
    <t>4806502359716</t>
  </si>
  <si>
    <t>SANICARE FACIAL TISSUE 50PX48</t>
  </si>
  <si>
    <t>4800888169709</t>
  </si>
  <si>
    <t>SUNSILK SH STRONG&amp;LONG 13MLX288</t>
  </si>
  <si>
    <t>VGN22</t>
  </si>
  <si>
    <t>4806515160811</t>
  </si>
  <si>
    <t>ALCOPLUS ETHALC 70% 150MLX48</t>
  </si>
  <si>
    <t>4800030280207</t>
  </si>
  <si>
    <t>AUSTRALIA HARVEST INSTANT 500GX30</t>
  </si>
  <si>
    <t>4801010361121</t>
  </si>
  <si>
    <t>CAREFREE FLAT SUPERDRY 15SX36</t>
  </si>
  <si>
    <t>4808647010026</t>
  </si>
  <si>
    <t>CHEEZ WHIZ PLAIN 220GX24</t>
  </si>
  <si>
    <t>4800888154255</t>
  </si>
  <si>
    <t>DOVE SH NOC 10MLX288</t>
  </si>
  <si>
    <t>4902430344876</t>
  </si>
  <si>
    <t>DOWNY FB ANTIBAC 27MLX360</t>
  </si>
  <si>
    <t>4806502725894</t>
  </si>
  <si>
    <t>GARDENIA HF WHEAT RAISIN 400G</t>
  </si>
  <si>
    <t>4902430154154</t>
  </si>
  <si>
    <t>JOY CC KALAMANSI 190MLX40</t>
  </si>
  <si>
    <t>8850007371397</t>
  </si>
  <si>
    <t>MODESS CSNWING REG 8PX48</t>
  </si>
  <si>
    <t>4800361392549</t>
  </si>
  <si>
    <t>NESTEA CRANBERRY RED TEA 25GX144</t>
  </si>
  <si>
    <t>4809016272090</t>
  </si>
  <si>
    <t>PAN-PEE PANTS DIAPER XL 24SX10</t>
  </si>
  <si>
    <t>4806502161241</t>
  </si>
  <si>
    <t>SANICARE BABY WIPES 80SX16</t>
  </si>
  <si>
    <t>4800119218350</t>
  </si>
  <si>
    <t>SKINWHITE ADV WHTNING LOT200ML</t>
  </si>
  <si>
    <t>750515030251</t>
  </si>
  <si>
    <t>SKYFLAKES ONION &amp; CHIVES 25GX10SX30</t>
  </si>
  <si>
    <t>4806020456256</t>
  </si>
  <si>
    <t>SPEED KALAMANSI 2KGX6</t>
  </si>
  <si>
    <t>4716908323733</t>
  </si>
  <si>
    <t>TREE TOP APPLE JUICE 6X2L</t>
  </si>
  <si>
    <t>4808680022611</t>
  </si>
  <si>
    <t>BF SALAD &amp; SANDWICH MATE D 220MLX24</t>
  </si>
  <si>
    <t>4808647010064</t>
  </si>
  <si>
    <t>CHEEZ WHIZ PIMIENTO 450GX12</t>
  </si>
  <si>
    <t>8850006320501</t>
  </si>
  <si>
    <t>COLGATE GRF 95MLX72</t>
  </si>
  <si>
    <t>4800024012326</t>
  </si>
  <si>
    <t>DM PA SLICES 227GX24</t>
  </si>
  <si>
    <t>4902430333597</t>
  </si>
  <si>
    <t>H&amp;S ADS COOL MENTHOL 12MLX504</t>
  </si>
  <si>
    <t>4800344001420</t>
  </si>
  <si>
    <t>SILVER SWAN SOY SAUCE 385MLX24</t>
  </si>
  <si>
    <t>750515018488</t>
  </si>
  <si>
    <t>SKYFLAKES 600GX24SX15</t>
  </si>
  <si>
    <t>4902430278119</t>
  </si>
  <si>
    <t>TIDE U ORIGINAL SCENT 380GX36</t>
  </si>
  <si>
    <t>4800024556899</t>
  </si>
  <si>
    <t>DM TOMATO PASTE SUP 150GX48</t>
  </si>
  <si>
    <t>4801668600825</t>
  </si>
  <si>
    <t>DP WHITE VINEGAR 350MLX30</t>
  </si>
  <si>
    <t>4800888602732</t>
  </si>
  <si>
    <t>KNORR BEEF BROTH CUBES 10GX576</t>
  </si>
  <si>
    <t>4800194177603</t>
  </si>
  <si>
    <t>O O-PUSIT SWEET&amp;SPICY SQUID 80GX30</t>
  </si>
  <si>
    <t>4809015759776</t>
  </si>
  <si>
    <t>SIMPLY G KERATIN PERFUME-B 14MLX360</t>
  </si>
  <si>
    <t>4800045310173</t>
  </si>
  <si>
    <t>SMART DISH PASTE LEMON 200GX48</t>
  </si>
  <si>
    <t>4800575370302</t>
  </si>
  <si>
    <t>COWBELL CONDENSADA 300MLX48</t>
  </si>
  <si>
    <t>4800888218377</t>
  </si>
  <si>
    <t>KNORR LQD SEASONING CHILI 130MLX24</t>
  </si>
  <si>
    <t>4809011815568</t>
  </si>
  <si>
    <t>MENU MAGIC JELLY PANDAN 24GX10SX48</t>
  </si>
  <si>
    <t>4800194177597</t>
  </si>
  <si>
    <t>OISHI SHRIPON SHRIMP KROPECK 65GX15</t>
  </si>
  <si>
    <t>4800344003424</t>
  </si>
  <si>
    <t>SILVER SWAN CANE VINEGAR 385MLX24</t>
  </si>
  <si>
    <t>4806020440163</t>
  </si>
  <si>
    <t>SPEED POWER WHITENER 500GX24</t>
  </si>
  <si>
    <t>4800888181640</t>
  </si>
  <si>
    <t>SURF PWR ANTIBAC W5HE +35% 1.1KGX12</t>
  </si>
  <si>
    <t>4800016138546</t>
  </si>
  <si>
    <t>TORTILLOS CHEESE 100G</t>
  </si>
  <si>
    <t>4809012634168</t>
  </si>
  <si>
    <t>BLEST FACIAL TISSUE 50 PULLSX72</t>
  </si>
  <si>
    <t>4800249042726</t>
  </si>
  <si>
    <t>CDO FUNTASTYK CHICKEN TOCINO 225G</t>
  </si>
  <si>
    <t>4800249165333</t>
  </si>
  <si>
    <t>CDO NF SKINLESS LONGANIZA 250G</t>
  </si>
  <si>
    <t>4800016643095</t>
  </si>
  <si>
    <t>CHIPPY BBQ 110G</t>
  </si>
  <si>
    <t>4800016635076</t>
  </si>
  <si>
    <t>CHIPPY MILD &amp; TASTY 110GX50</t>
  </si>
  <si>
    <t>4800611546760</t>
  </si>
  <si>
    <t>COBRA ED 350MLX24</t>
  </si>
  <si>
    <t>4801668602034</t>
  </si>
  <si>
    <t>DP S SOY SAUCE 200MLX60</t>
  </si>
  <si>
    <t>4801668602027</t>
  </si>
  <si>
    <t>DP S WHITE VINEGAR 200MLX60</t>
  </si>
  <si>
    <t>4800110026909</t>
  </si>
  <si>
    <t>HOMI IPC TOYOMANSI 72X60g</t>
  </si>
  <si>
    <t>8997878004310</t>
  </si>
  <si>
    <t>MILKITA CARAMEL MILK POP 90GX12</t>
  </si>
  <si>
    <t>8997878004297</t>
  </si>
  <si>
    <t>MILKITA LOLLIPOP MANGO 10SX12</t>
  </si>
  <si>
    <t>731126103169</t>
  </si>
  <si>
    <t>NAGARAYA BBQ 160GX48</t>
  </si>
  <si>
    <t>4807770121203</t>
  </si>
  <si>
    <t>NISSIN STICKWAFER CHOCO 28GX10SX24</t>
  </si>
  <si>
    <t>4800016663802</t>
  </si>
  <si>
    <t>NOVA MGS COUNTRY CHEDDAR 40GX80</t>
  </si>
  <si>
    <t>014285003861</t>
  </si>
  <si>
    <t>PAPA BANANA CATSUP S 100GX48</t>
  </si>
  <si>
    <t>4806529170431</t>
  </si>
  <si>
    <t>SINTA YUMMY MANGO 210GX20</t>
  </si>
  <si>
    <t>4806533050019</t>
  </si>
  <si>
    <t>SIONGCI VERMICELLI 1.6OZX200</t>
  </si>
  <si>
    <t>4800045310258</t>
  </si>
  <si>
    <t>SMART DL KALAMANSI 50MLX144</t>
  </si>
  <si>
    <t>4800045320080</t>
  </si>
  <si>
    <t>STARWAX RED 180GX60</t>
  </si>
  <si>
    <t>4800888151834</t>
  </si>
  <si>
    <t>SURF PWR WFABCON TAWAS 57GX288</t>
  </si>
  <si>
    <t>7622300637996</t>
  </si>
  <si>
    <t>TANG GRAPE 25GX144</t>
  </si>
  <si>
    <t>7622300601768</t>
  </si>
  <si>
    <t>TANG PINEAPPLE 25GX144</t>
  </si>
  <si>
    <t>014285000945</t>
  </si>
  <si>
    <t>UFC GOLDENFIESTA OIL SUP 250ML</t>
  </si>
  <si>
    <t>4806525661575</t>
  </si>
  <si>
    <t>111 CLING WRAP 30MX24</t>
  </si>
  <si>
    <t>748485200040</t>
  </si>
  <si>
    <t>555 SPANISH STYLE SIO 155GX100</t>
  </si>
  <si>
    <t>748485800738</t>
  </si>
  <si>
    <t>ARGENTINA BEEF LOAF 150GX48</t>
  </si>
  <si>
    <t>4800888187840</t>
  </si>
  <si>
    <t>BREEZE PWR ACTIVE BLEACH 70GX144</t>
  </si>
  <si>
    <t>4800249909319</t>
  </si>
  <si>
    <t>CDO BEEF LOAF 150GX48</t>
  </si>
  <si>
    <t>748485100432</t>
  </si>
  <si>
    <t>CT AFRITADA 155GX50</t>
  </si>
  <si>
    <t>4805358247017</t>
  </si>
  <si>
    <t>DARI CREME BUTTERMILK 100G</t>
  </si>
  <si>
    <t>4800488958895</t>
  </si>
  <si>
    <t>EQ DRY NEW BORN 22SX12</t>
  </si>
  <si>
    <t>8935001711056</t>
  </si>
  <si>
    <t>MENTOS MROLL MINT 20SX24</t>
  </si>
  <si>
    <t>8850006480762</t>
  </si>
  <si>
    <t>PALMOLIVE VIBRANT COLOR 15MLX432</t>
  </si>
  <si>
    <t>4902430790826</t>
  </si>
  <si>
    <t>SAFEGUARD PURE WHITE (11+1) 60GX14</t>
  </si>
  <si>
    <t>4806506318825</t>
  </si>
  <si>
    <t>SISTERS BUDGET PACK NU 4X36</t>
  </si>
  <si>
    <t>4806506318856</t>
  </si>
  <si>
    <t>SISTERS NU SILK FLOSS 8X36</t>
  </si>
  <si>
    <t>301003</t>
  </si>
  <si>
    <t>SOFA RUG</t>
  </si>
  <si>
    <t>4902430831406</t>
  </si>
  <si>
    <t>TIDE PREM CLEAN POWDER PRFUME FNTAS</t>
  </si>
  <si>
    <t>014285000914</t>
  </si>
  <si>
    <t>UFC GOLDEN FIESTA OIL PET 485MLX24</t>
  </si>
  <si>
    <t>8851028000808</t>
  </si>
  <si>
    <t>VITA MILK CHOCO 300MLX24</t>
  </si>
  <si>
    <t>4800527127688</t>
  </si>
  <si>
    <t>YT SAR IN TOMATO SAUCE 425GX48</t>
  </si>
  <si>
    <t>VGN33</t>
  </si>
  <si>
    <t>VGN RAISINS 200G</t>
  </si>
  <si>
    <t>4987176089465</t>
  </si>
  <si>
    <t>ARIEL PWD 70G (3FGB+3FP+6SRF) PROMO</t>
  </si>
  <si>
    <t>4801234113520</t>
  </si>
  <si>
    <t>BAYGON FLY PAPER 1BX50X4</t>
  </si>
  <si>
    <t>748485401591</t>
  </si>
  <si>
    <t>BIRCH TREE FORTIFIED 150GX72</t>
  </si>
  <si>
    <t>4800040312219</t>
  </si>
  <si>
    <t>BUTTER CRUNCH COOKIES 200GX36</t>
  </si>
  <si>
    <t>4800249044133</t>
  </si>
  <si>
    <t>CDO CHICK FRANKS CLASSIC SJBO 500G</t>
  </si>
  <si>
    <t>4800047847332</t>
  </si>
  <si>
    <t>DEL FS PINK 33MLX336</t>
  </si>
  <si>
    <t>4800092331909</t>
  </si>
  <si>
    <t>DINGDONG MIXED NUTS HOT&amp;SPICY 60X10</t>
  </si>
  <si>
    <t>4800024550927</t>
  </si>
  <si>
    <t>DM SWEETENED PA 240MLX24</t>
  </si>
  <si>
    <t>4800888206565</t>
  </si>
  <si>
    <t>DOVE CON KERATIN REPAIR 10MLX288</t>
  </si>
  <si>
    <t>4800888212900</t>
  </si>
  <si>
    <t>DOVE SH INTENSE REPAIR BLUE 288X12M</t>
  </si>
  <si>
    <t>4806502721445</t>
  </si>
  <si>
    <t>GARDENIA CALIFORNIA RAISINS LOAF 40</t>
  </si>
  <si>
    <t>4800016629693</t>
  </si>
  <si>
    <t>JNJ POTATO CHIPS BARBEQUE MEGA 130G</t>
  </si>
  <si>
    <t>4800194179836</t>
  </si>
  <si>
    <t>MARTYS CRK CHICKEN INASAL 90GX30</t>
  </si>
  <si>
    <t>8990800012285</t>
  </si>
  <si>
    <t>MENTOS MROLL ASSD FRUITS 20SX24</t>
  </si>
  <si>
    <t>4804888809474</t>
  </si>
  <si>
    <t>MS OYSTER SAUCE 30GX96</t>
  </si>
  <si>
    <t>8853301530293</t>
  </si>
  <si>
    <t>PEDIGREE SIMMERED BEEF FLAVOUR 130G</t>
  </si>
  <si>
    <t>POTHOLDER</t>
  </si>
  <si>
    <t>POT HOLDER</t>
  </si>
  <si>
    <t>4800045350018</t>
  </si>
  <si>
    <t>PRIDE WFC SUMMER BLOOM 40GX300</t>
  </si>
  <si>
    <t>4801234134426</t>
  </si>
  <si>
    <t>SCJ BAYGON COIL SCENTED 150GX12SX6</t>
  </si>
  <si>
    <t>4800110097909</t>
  </si>
  <si>
    <t>SELECTA LOW FAT 1LX2SX6</t>
  </si>
  <si>
    <t>4800344004421</t>
  </si>
  <si>
    <t>SILVER SWAN SUKANG PUTI 385MLX24</t>
  </si>
  <si>
    <t>4806512340285</t>
  </si>
  <si>
    <t>SUPER TIBAY METAL SCOURING BALx144</t>
  </si>
  <si>
    <t>4800888136770</t>
  </si>
  <si>
    <t>SURF BAR SUNFRESH 130GX96</t>
  </si>
  <si>
    <t>4809014282077</t>
  </si>
  <si>
    <t>WHIMSY PEANUT BUTTER WS 380GX12</t>
  </si>
  <si>
    <t>4800110006727</t>
  </si>
  <si>
    <t>WK HOTCAKE CREAMY 400G</t>
  </si>
  <si>
    <t>GP250G</t>
  </si>
  <si>
    <t>PR9075</t>
  </si>
  <si>
    <t>ABULENCIA PORK RIBS 500G</t>
  </si>
  <si>
    <t>4804880241197</t>
  </si>
  <si>
    <t>BAGUIO OIL ORCHIDS 900MLX12</t>
  </si>
  <si>
    <t>4800361393492</t>
  </si>
  <si>
    <t>BB CHOCO MILK 300GX32</t>
  </si>
  <si>
    <t>4806501709130</t>
  </si>
  <si>
    <t>CALLA PD FLORAL FRESH 800GX12</t>
  </si>
  <si>
    <t>301001</t>
  </si>
  <si>
    <t>DOORMAT OVAL</t>
  </si>
  <si>
    <t>4800092553318</t>
  </si>
  <si>
    <t>DOWEE DONUT ASSTD 42GX10SX10</t>
  </si>
  <si>
    <t>4800092552090</t>
  </si>
  <si>
    <t>FUDGEE BARR FLAVOR COMBO 10SX10</t>
  </si>
  <si>
    <t>4800156001403</t>
  </si>
  <si>
    <t>GL FACIAL WIPES GREEN 12WX36</t>
  </si>
  <si>
    <t>4806525273556</t>
  </si>
  <si>
    <t>KIDS TOOTHBRUSH PEPPA PIG</t>
  </si>
  <si>
    <t>4809016162124</t>
  </si>
  <si>
    <t>LEMME WASH CALAMANSI 1L</t>
  </si>
  <si>
    <t>4806018405792</t>
  </si>
  <si>
    <t>LSQ LAVA CAKE BAVARIAN 10SX12</t>
  </si>
  <si>
    <t>4800016081132</t>
  </si>
  <si>
    <t>MAGIC FLAVORS CHEESE 10SX40</t>
  </si>
  <si>
    <t>4808888004181</t>
  </si>
  <si>
    <t>PALM SH SILKY STRAIGHT 11+1 15MLX36</t>
  </si>
  <si>
    <t>VGN175</t>
  </si>
  <si>
    <t>VGN220</t>
  </si>
  <si>
    <t>VGN TWIZZLE DOUBLE</t>
  </si>
  <si>
    <t>8998866623032</t>
  </si>
  <si>
    <t>TOP CAFE PALM SUGAR TP 66GX180</t>
  </si>
  <si>
    <t>4806501597027</t>
  </si>
  <si>
    <t>ANLENE MOVEMAX PLAIN 180G 1X24</t>
  </si>
  <si>
    <t>4902430764858</t>
  </si>
  <si>
    <t>ARIEL PGEL SUNRISE FRESH 64GX108</t>
  </si>
  <si>
    <t>750515017108</t>
  </si>
  <si>
    <t>FITA CRACKERS 600GX12</t>
  </si>
  <si>
    <t>4800186004429</t>
  </si>
  <si>
    <t>GOLDEN OATS INS WSBERRY&amp;CRM 400GX24</t>
  </si>
  <si>
    <t>645175570103</t>
  </si>
  <si>
    <t>JIN RAMEN MILD CUP 65GX6</t>
  </si>
  <si>
    <t>4809013798029</t>
  </si>
  <si>
    <t>LACHICA MISUA 200GX20</t>
  </si>
  <si>
    <t>8992826121378</t>
  </si>
  <si>
    <t>MITRA PALM OIL 250MLX48</t>
  </si>
  <si>
    <t>750515030299</t>
  </si>
  <si>
    <t>SKYFLAKES FIT WOMEGA-3 250GX30</t>
  </si>
  <si>
    <t>750515017405</t>
  </si>
  <si>
    <t>FITA CRACKERS SLUGS 80GX40</t>
  </si>
  <si>
    <t>4800361403764</t>
  </si>
  <si>
    <t>NESCAFE BNB ORIGINAL 28GX520</t>
  </si>
  <si>
    <t>48033077</t>
  </si>
  <si>
    <t>ACEITE DE ALCAMPORADO 25ML</t>
  </si>
  <si>
    <t>4987176059291</t>
  </si>
  <si>
    <t>ARIEL DETOX HYGIENE PRO 78GX216</t>
  </si>
  <si>
    <t>4800888178503</t>
  </si>
  <si>
    <t>AXE DRY ROLL ON APOLLO 40MLX24</t>
  </si>
  <si>
    <t>4800361403474</t>
  </si>
  <si>
    <t>BB POWDER MILK DRINK 2KGX6</t>
  </si>
  <si>
    <t>4800011115245</t>
  </si>
  <si>
    <t>BIODERM PRISTINE 90GX100</t>
  </si>
  <si>
    <t>4808647010057</t>
  </si>
  <si>
    <t>CHEEZ WHIZ PIMIENTO 220GX24</t>
  </si>
  <si>
    <t>4806011900027</t>
  </si>
  <si>
    <t>FIDEL IODIZED SALT CSS 500GX24</t>
  </si>
  <si>
    <t>4800016022944</t>
  </si>
  <si>
    <t>GT SUPREME BLACK FOREST LATTE 26GX1</t>
  </si>
  <si>
    <t>4806516144032</t>
  </si>
  <si>
    <t>JOLLY OLE CHEF CORNSTARCH 400GX24</t>
  </si>
  <si>
    <t>4801668100295</t>
  </si>
  <si>
    <t>PAPA BANANA CATSUP 320GX24</t>
  </si>
  <si>
    <t>4800274412006</t>
  </si>
  <si>
    <t>QUAKER IO MILK 200GX18</t>
  </si>
  <si>
    <t>4902430854498</t>
  </si>
  <si>
    <t>REJOICE SH WS 170MLX24</t>
  </si>
  <si>
    <t>4800119237993</t>
  </si>
  <si>
    <t>SKINWHITE MOISTURE WHITE 200ML</t>
  </si>
  <si>
    <t>4800119240030</t>
  </si>
  <si>
    <t>SW LOTION ANTIBAC SPF20 100ML</t>
  </si>
  <si>
    <t>VGN05</t>
  </si>
  <si>
    <t>VGN BP CRACKED 15G</t>
  </si>
  <si>
    <t>VGN60</t>
  </si>
  <si>
    <t>VGN GARLIC POWDER 20G</t>
  </si>
  <si>
    <t>VGN147</t>
  </si>
  <si>
    <t>VGN ONION POWDER</t>
  </si>
  <si>
    <t>4807770122644</t>
  </si>
  <si>
    <t>NISSIN WAFER DOUBLE CHOCOLATE 55GX6</t>
  </si>
  <si>
    <t>4800575884007</t>
  </si>
  <si>
    <t>ALPINE FULL CREAM EVAP 370MLX48</t>
  </si>
  <si>
    <t>6904731003818</t>
  </si>
  <si>
    <t>H&amp;Y LYCHEE CONJAC JELLY 160GX40</t>
  </si>
  <si>
    <t>052100009803</t>
  </si>
  <si>
    <t>MC CORMICK BASIL LEAVES 9GX12</t>
  </si>
  <si>
    <t>4800243004126</t>
  </si>
  <si>
    <t>PREGROE 4N1 SHAMPOO ALOE 9MLX24</t>
  </si>
  <si>
    <t>8850338024580</t>
  </si>
  <si>
    <t>TANG MIXED BERRIES 20GX144</t>
  </si>
  <si>
    <t>4806506318887</t>
  </si>
  <si>
    <t>SISTERS CC ULTRA COMFORT M-HF 6SX48</t>
  </si>
  <si>
    <t>4800060254506</t>
  </si>
  <si>
    <t>JOY EXTRA 200SX96</t>
  </si>
  <si>
    <t>8850338000553</t>
  </si>
  <si>
    <t>HALLS HONEY LEMON 50SX60</t>
  </si>
  <si>
    <t>8935001722724</t>
  </si>
  <si>
    <t>MENTOS MROLL SBERRY 20SX24</t>
  </si>
  <si>
    <t>8935001711025</t>
  </si>
  <si>
    <t>MENTOS RAINBOW NMR 200GX20MRX24</t>
  </si>
  <si>
    <t>4806529170424</t>
  </si>
  <si>
    <t>SINTA YUMMY LYCHEE 210GX24</t>
  </si>
  <si>
    <t>4806527873266</t>
  </si>
  <si>
    <t>SWEETY ORANGE GUMMY 30SX24</t>
  </si>
  <si>
    <t>4800040111164</t>
  </si>
  <si>
    <t>CAFE PURO MASON JAR 90GX16</t>
  </si>
  <si>
    <t>CHILI</t>
  </si>
  <si>
    <t>KATES CRUNCHY CHILI GARLIC</t>
  </si>
  <si>
    <t>4807770273247</t>
  </si>
  <si>
    <t>LM NAMNAM 96GX30</t>
  </si>
  <si>
    <t>4800045350025</t>
  </si>
  <si>
    <t>PRIDE W/ FABCON 500GX24</t>
  </si>
  <si>
    <t>748485200033</t>
  </si>
  <si>
    <t>555 SARDINES NATURAL OIL 155GX</t>
  </si>
  <si>
    <t>503</t>
  </si>
  <si>
    <t>DCM BAGOONG FISH PASTE</t>
  </si>
  <si>
    <t>4800249038040</t>
  </si>
  <si>
    <t>SAN MARINO CT CALDERETA 155GX48</t>
  </si>
  <si>
    <t>7622210706744</t>
  </si>
  <si>
    <t>TANG GUYABANO 25GX144</t>
  </si>
  <si>
    <t>4902430587907</t>
  </si>
  <si>
    <t>TIDE POWDER ORIGINAL SCENT 80GX216</t>
  </si>
  <si>
    <t>745178574686</t>
  </si>
  <si>
    <t>YB HOORAY HOTDOG REG 1KG</t>
  </si>
  <si>
    <t>745178574624</t>
  </si>
  <si>
    <t>YB SISIG CAPAMPANGAN 200G</t>
  </si>
  <si>
    <t>4800249699029</t>
  </si>
  <si>
    <t>CDO FUNTASTYK LONGGANIZA 240G</t>
  </si>
  <si>
    <t>4800045411153</t>
  </si>
  <si>
    <t>CHARM FABCON BERRIES&amp;BLOSSOM 400MLX</t>
  </si>
  <si>
    <t>4800488100072</t>
  </si>
  <si>
    <t>CHARMEE PLB  DEO GREEN TEA 8SX48</t>
  </si>
  <si>
    <t>4801668100103</t>
  </si>
  <si>
    <t>DATU PUTI VINEGAR 350MLX24</t>
  </si>
  <si>
    <t>4806502359778</t>
  </si>
  <si>
    <t>FEMME TISSUE 2PLY 9SX12</t>
  </si>
  <si>
    <t>4800067601723</t>
  </si>
  <si>
    <t>GLEAM MURIATIC ACID 250MLX48</t>
  </si>
  <si>
    <t>SPOON</t>
  </si>
  <si>
    <t>4800888600806</t>
  </si>
  <si>
    <t>KNORR SINIGANG SM ORIG 40GX144</t>
  </si>
  <si>
    <t>8998666002983</t>
  </si>
  <si>
    <t>KOPIKO CAFEMOCHA TP 51GX120</t>
  </si>
  <si>
    <t>4800016082924</t>
  </si>
  <si>
    <t>MAGIC FLAKES ONION CHIVES 28GX11SX4</t>
  </si>
  <si>
    <t>48033053</t>
  </si>
  <si>
    <t>MANZANILLA OIL 25ML</t>
  </si>
  <si>
    <t>4800011159034</t>
  </si>
  <si>
    <t>MANZANILLA OIL 50ML</t>
  </si>
  <si>
    <t>4800361417235</t>
  </si>
  <si>
    <t>NESCAFE CREATIONS DBLE LATTE 33GX24</t>
  </si>
  <si>
    <t>4808887011760</t>
  </si>
  <si>
    <t>PF STAR CARNE NORTE 150G</t>
  </si>
  <si>
    <t>4800045310050</t>
  </si>
  <si>
    <t>PRIDE AB 40GX300</t>
  </si>
  <si>
    <t>4800110069197</t>
  </si>
  <si>
    <t>WK FIESTA STIPID 3CHEESE P119X10</t>
  </si>
  <si>
    <t>4801958341100</t>
  </si>
  <si>
    <t>AJINOMOTO 11g X 18</t>
  </si>
  <si>
    <t>4806513170263</t>
  </si>
  <si>
    <t>BLACK BEAUTY HOT OIL W/VIT 30MLX144</t>
  </si>
  <si>
    <t>4806501709352</t>
  </si>
  <si>
    <t>CALLA P ROSE GARDEN 45GX240</t>
  </si>
  <si>
    <t>4800045411160</t>
  </si>
  <si>
    <t>CHARM FABCON PEONY FANTASY 30MLX360</t>
  </si>
  <si>
    <t>750515017450</t>
  </si>
  <si>
    <t>FITA CRACKERS 30GX10S</t>
  </si>
  <si>
    <t>4800016022227</t>
  </si>
  <si>
    <t>GT WHITE CARAMEL TP 50GX10X12</t>
  </si>
  <si>
    <t>4800016082962</t>
  </si>
  <si>
    <t>MAGIC CHIPS CHEESE 28GX100</t>
  </si>
  <si>
    <t>4800016306013</t>
  </si>
  <si>
    <t>MAXX HONEY LEMON 50SX40</t>
  </si>
  <si>
    <t>8998866610117</t>
  </si>
  <si>
    <t>MI SEDAAP AYAMKRIS 88GX5</t>
  </si>
  <si>
    <t>4800016622571</t>
  </si>
  <si>
    <t>PIC-A ULTIMATE CHEDDAR 180GX18</t>
  </si>
  <si>
    <t>4800060075200</t>
  </si>
  <si>
    <t>PURITY COTTON ROLL 10GX144</t>
  </si>
  <si>
    <t>4806525662022</t>
  </si>
  <si>
    <t>RELISH MUSHROOM PIECES&amp;STEMS 400G</t>
  </si>
  <si>
    <t>4809015759752</t>
  </si>
  <si>
    <t>SIMPLY G KERATIN PERFUME-D 14MLX360</t>
  </si>
  <si>
    <t>4800888209634</t>
  </si>
  <si>
    <t>SUNSILK COCONUT HYDRATION 288X11ML</t>
  </si>
  <si>
    <t>4800888218940</t>
  </si>
  <si>
    <t>SURF PWDR ANTIBAC 60GX288</t>
  </si>
  <si>
    <t>4800888151827</t>
  </si>
  <si>
    <t>SURF PWDR KALAMANSI 288X57G</t>
  </si>
  <si>
    <t>4800016477409</t>
  </si>
  <si>
    <t>X.O SBERRY CHEESECAKE CANDY 175GX40</t>
  </si>
  <si>
    <t>4800040311410</t>
  </si>
  <si>
    <t>BUTTER COOKIES 70GX60</t>
  </si>
  <si>
    <t>4800040352413</t>
  </si>
  <si>
    <t>CHOCO MALLOWS SP 36GX120</t>
  </si>
  <si>
    <t>4800040314428</t>
  </si>
  <si>
    <t>CHOCOLATE CHIP 80GX60</t>
  </si>
  <si>
    <t>4800016014499</t>
  </si>
  <si>
    <t>CREAM ALL COFFEE CREAMER 80G</t>
  </si>
  <si>
    <t>4800010009767</t>
  </si>
  <si>
    <t>GT GRANULES 25GX48</t>
  </si>
  <si>
    <t>4902430736510</t>
  </si>
  <si>
    <t>H&amp;S ADS LEMON 12MLX504</t>
  </si>
  <si>
    <t>052100056463</t>
  </si>
  <si>
    <t>MC CORMICK CCM GARLIC 45GX24</t>
  </si>
  <si>
    <t>4800110099026</t>
  </si>
  <si>
    <t>ROYAL R&amp;T PINOY CEL 900GW1KGX10</t>
  </si>
  <si>
    <t>4806525541938</t>
  </si>
  <si>
    <t>TENDER LOVE UNSCENTED WIPES 3+1 12S</t>
  </si>
  <si>
    <t>4800045340248</t>
  </si>
  <si>
    <t>UNIQUE SUPERNOVA RED 100MLX72</t>
  </si>
  <si>
    <t>VGN23</t>
  </si>
  <si>
    <t>VGN ATSUETE POWDER 25G</t>
  </si>
  <si>
    <t>VGN71</t>
  </si>
  <si>
    <t>VGN CINAMON POWDER</t>
  </si>
  <si>
    <t>VGN56</t>
  </si>
  <si>
    <t>VGN SESAME SEEDS 40G</t>
  </si>
  <si>
    <t>VGN59</t>
  </si>
  <si>
    <t>VGN79</t>
  </si>
  <si>
    <t>VGN TURMERIC POWDER</t>
  </si>
  <si>
    <t>750515051911</t>
  </si>
  <si>
    <t>SKYFLAKES CONDENSADA FRNESCAFE 30S</t>
  </si>
  <si>
    <t>4807788056672</t>
  </si>
  <si>
    <t>EQUAL CLASSIC SUGAR 12G</t>
  </si>
  <si>
    <t>4806520120015</t>
  </si>
  <si>
    <t>SANLO SALABAT ORIGINAL 75GX10S</t>
  </si>
  <si>
    <t>4800015201005</t>
  </si>
  <si>
    <t>KITCHEN MAGIC ALUMINUM FOIL 5MX24</t>
  </si>
  <si>
    <t>4800611223579</t>
  </si>
  <si>
    <t>COBRA SMART ED 350MLX24</t>
  </si>
  <si>
    <t>4806525661636</t>
  </si>
  <si>
    <t>111 PAPER CUPS 12OZX48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</si>
  <si>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</si>
  <si>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</si>
  <si>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</si>
  <si>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</si>
  <si>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</si>
  <si>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</si>
  <si>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</si>
  <si>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</si>
  <si>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</si>
  <si>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</si>
  <si>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</si>
  <si>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</si>
  <si>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REYES, OLIVER ZABALA</t>
  </si>
  <si>
    <t>NUÑEZ, SARAH FIALEN</t>
  </si>
  <si>
    <t>ALIMORONG, IRINA JOELLE BAYUDANG</t>
  </si>
  <si>
    <t>BBCCC - GROCERY</t>
  </si>
  <si>
    <t>PIL-EY, ALLAN LIMMAYOG</t>
  </si>
  <si>
    <t>ISLA, JOCELYN ASPURIA</t>
  </si>
  <si>
    <t>MILO, ARGIE SANDOC</t>
  </si>
  <si>
    <t>SANDOC, ANA LOIS LICUP</t>
  </si>
  <si>
    <t>MAPANAO, RHEANEZZA LABRADOR</t>
  </si>
  <si>
    <t>AYUDOC, GERALDINE FLORENTINO</t>
  </si>
  <si>
    <t>MALLARI, MARICA JOY FERNANDEZ</t>
  </si>
  <si>
    <t>RILLERA, MA. ASHLY LUMIQUED</t>
  </si>
  <si>
    <t>NATURA, JOCELYN MANLONGAT</t>
  </si>
  <si>
    <t>CABREROS, JOSEPH NACIONALES</t>
  </si>
  <si>
    <t>MALIDOM, LORILYNNE DEL ROSARIO</t>
  </si>
  <si>
    <t>EVANGELISTA, VIRGINIA GANIO</t>
  </si>
  <si>
    <t>GACAO, RIZZA VALENTIN</t>
  </si>
  <si>
    <t>EVANGELISTA, DEN MARK DULAY</t>
  </si>
  <si>
    <t>LABRADOR, MARIA CECILIA TEODOSIO</t>
  </si>
  <si>
    <t>GOCE, JIMMY TADIQUE</t>
  </si>
  <si>
    <t>NAHIWAN, VIVIAN NAMUHMUH</t>
  </si>
  <si>
    <t>MENOR, RUBEN JR. SUYAT</t>
  </si>
  <si>
    <t>MANANSALA, JOMELYN KENIO</t>
  </si>
  <si>
    <t>KENIO, JINEAD MAE APERO</t>
  </si>
  <si>
    <t>PECJO, MARISSA DE VERA</t>
  </si>
  <si>
    <t>ARINOS, JAIRA CLARE CATALONIA</t>
  </si>
  <si>
    <t>DIZON, DANILO MALLA</t>
  </si>
  <si>
    <t>HIPOL, LUCRECIA MAMANAO</t>
  </si>
  <si>
    <t>MENDOZA, JOSEPH CIUBAL</t>
  </si>
  <si>
    <t>CHOU, ANDRINA CALUMINGA</t>
  </si>
  <si>
    <t>MUNAR, JAIME MABALOT</t>
  </si>
  <si>
    <t>BANDAAY, SARAH KATHRINA LOZARES</t>
  </si>
  <si>
    <t>LOZANO, CRISPIN RACUYA</t>
  </si>
  <si>
    <t>ESCOBAR, GERALDINE BERBAÑO</t>
  </si>
  <si>
    <t>MATIAS, ELVIE DONGPA-AN</t>
  </si>
  <si>
    <t>AUSTRIA, JOSEPH LLAMERA</t>
  </si>
  <si>
    <t>LINGLINGAN, RONALD BATAWAG</t>
  </si>
  <si>
    <t>BAUTISTA, AILYN ESTOQUE</t>
  </si>
  <si>
    <t>LAYUS, VILMA FRONDA</t>
  </si>
  <si>
    <t>MALAGGAY, MARCELA GALLEO</t>
  </si>
  <si>
    <t>TORRES, FROILAN LOUIE CONSOLACION</t>
  </si>
  <si>
    <t>PEÑAFLORIDA, DANNY ALACRE</t>
  </si>
  <si>
    <t>PATRAS, JOVIAN ACIONG</t>
  </si>
  <si>
    <t>ALMONTE, ANTHONY DACUMOS</t>
  </si>
  <si>
    <t>BAB-ANGA, JUANA FARODEN</t>
  </si>
  <si>
    <t>CHIU, HENRY SAINGAN</t>
  </si>
  <si>
    <t>STA. MARIA, MYRNA RITUMALTA</t>
  </si>
  <si>
    <t>BAGANG, ROSALINDA JURALBAL</t>
  </si>
  <si>
    <t>ESTARIS, JENNIFER BALOLONG</t>
  </si>
  <si>
    <t>DALIS, LAILA CALUMINGA</t>
  </si>
  <si>
    <t>SISON, REYNALDO CULPOTURA</t>
  </si>
  <si>
    <t>INSO, BETTY BALANTIN</t>
  </si>
  <si>
    <t>LANGBIS, CHRISTOPHER PANGUSBAN</t>
  </si>
  <si>
    <t>RAMOS, GEORGE KADCHAO</t>
  </si>
  <si>
    <t>ANTONIO, IPHY MAGALIM</t>
  </si>
  <si>
    <t>VILLACRUCIS, JEAN MARIE TAGURE</t>
  </si>
  <si>
    <t>MORALES, CECILE ANOG</t>
  </si>
  <si>
    <t>VELASCO, RIEZELYN ATILANO</t>
  </si>
  <si>
    <t>PADERES, MARGILYN CORPUZ</t>
  </si>
  <si>
    <t>PADERES, MAYBELLE CORPUZ</t>
  </si>
  <si>
    <t>TERNIDA, RACHEL ANTIONETTE MADRID</t>
  </si>
  <si>
    <t>ABRIGO, ALONA RAMIREZ</t>
  </si>
  <si>
    <t>CANUTO, GLORIA ALINGCOTAN</t>
  </si>
  <si>
    <t>MEDENILLA, ENELENE CRUZ</t>
  </si>
  <si>
    <t>LACOPIA, NORMA MALAPIT</t>
  </si>
  <si>
    <t>DE PERALTA, JIMMY DE OCAMPO</t>
  </si>
  <si>
    <t>NONES, DENNIS LOPEZ</t>
  </si>
  <si>
    <t>FERNANDEZ, MARIEJO DE LEON</t>
  </si>
  <si>
    <t>BASILIO, LILIAN VILORIA</t>
  </si>
  <si>
    <t>RAQUIZA, JENNIFER MARIANO</t>
  </si>
  <si>
    <t>TODLONG, ANNALYN LONDOB</t>
  </si>
  <si>
    <t>GADO, CYNTHIA DE LEON</t>
  </si>
  <si>
    <t>SACYATEN, ARTEMIO OLLAY</t>
  </si>
  <si>
    <t>GALOS, GILBERT DELA CRUZ</t>
  </si>
  <si>
    <t>TORIBIO, IRA MOGA</t>
  </si>
  <si>
    <t>SANTOS, MARIETA RULLEPA</t>
  </si>
  <si>
    <t>CALUB, EUFEMIA PABLO</t>
  </si>
  <si>
    <t>FERNANDEZ, EVANGELINE DELA CRUZ</t>
  </si>
  <si>
    <t>DALLAPAS, JUNE BASIWAL</t>
  </si>
  <si>
    <t>MADINO, MARIE POL-AS</t>
  </si>
  <si>
    <t>ALIGA, LETICIA MALIG-ENG</t>
  </si>
  <si>
    <t>GALLETES, WILSON DELOS SANTOS</t>
  </si>
  <si>
    <t>FELIX, MARIZA ENOJA</t>
  </si>
  <si>
    <t>CACAY, VIOLETA GUILLERMO</t>
  </si>
  <si>
    <t>PLATILLA, EDGAR TANGTANG</t>
  </si>
  <si>
    <t>VILLANUEVA, JOSEPHINE MANUEL</t>
  </si>
  <si>
    <t>PACIO, MARY GRACE LONGBUAN</t>
  </si>
  <si>
    <t>TABDI, EVAEMILYN NASIS</t>
  </si>
  <si>
    <t>PEREZ, CANDIDO MADRIAGA</t>
  </si>
  <si>
    <t>PILASPILAS, KAREN MALINGTA</t>
  </si>
  <si>
    <t>SUPSUP JR., CONSTANTINO ESTACIO</t>
  </si>
  <si>
    <t>NERONA, RUBYLYN BARLAAN</t>
  </si>
  <si>
    <t>ANCHETA, REGENA JEAN GUNAYON</t>
  </si>
  <si>
    <t>CABANILLA, RENATO RINGOR</t>
  </si>
  <si>
    <t>KALASKAS, EDNA DAMPASO</t>
  </si>
  <si>
    <t>VALENCIA, JOCELYN PERALTA</t>
  </si>
  <si>
    <t>GALLETES, WILLIE DELOS SANTOS</t>
  </si>
  <si>
    <t xml:space="preserve">Total Loans : </t>
  </si>
  <si>
    <t xml:space="preserve">Total Cash : </t>
  </si>
  <si>
    <t xml:space="preserve">Total Amount : </t>
  </si>
  <si>
    <t>Invoice Date</t>
  </si>
  <si>
    <t>Loan Amount</t>
  </si>
  <si>
    <t>Cash Amount</t>
  </si>
  <si>
    <t>Payment Mode</t>
  </si>
  <si>
    <t>Grand Total</t>
  </si>
  <si>
    <t>Invoice No.</t>
  </si>
  <si>
    <t>Member ID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</si>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</sst>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9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  <font>
      <sz val="16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E7D-D938-4CCC-A6DD-BE34D859702E}">
  <dimension ref="A2:Q3004"/>
  <sheetViews>
    <sheetView tabSelected="1" zoomScale="85" zoomScaleNormal="85" workbookViewId="0">
      <selection activeCell="F33" sqref="F33"/>
    </sheetView>
  </sheetViews>
  <sheetFormatPr defaultRowHeight="15" x14ac:dyDescent="0.25"/>
  <cols>
    <col min="1" max="1" width="14.710937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6" width="11" bestFit="1" customWidth="1"/>
    <col min="7" max="8" width="13.7109375" bestFit="1" customWidth="1"/>
    <col min="9" max="9" width="12.7109375" bestFit="1" customWidth="1"/>
    <col min="10" max="10" width="12" bestFit="1" customWidth="1"/>
    <col min="11" max="11" width="12.28515625" bestFit="1" customWidth="1"/>
    <col min="12" max="12" width="13.7109375" bestFit="1" customWidth="1"/>
    <col min="13" max="14" width="13.7109375" customWidth="1"/>
    <col min="15" max="15" width="36.5703125" bestFit="1" customWidth="1"/>
    <col min="16" max="16" width="13.7109375" bestFit="1" customWidth="1"/>
    <col min="17" max="17" width="11.85546875" bestFit="1" customWidth="1"/>
  </cols>
  <sheetData>
    <row r="2" spans="1:17" ht="15.75" x14ac:dyDescent="0.25">
      <c r="A2" s="26"/>
      <c r="B2" s="26" t="s">
        <v>0</v>
      </c>
      <c r="C2" s="26"/>
    </row>
    <row r="3" spans="1:17" ht="15.75" x14ac:dyDescent="0.25">
      <c r="A3" s="5"/>
      <c r="B3" s="5" t="s">
        <v>1</v>
      </c>
      <c r="C3" s="5"/>
      <c r="D3" s="26"/>
      <c r="E3" s="26"/>
      <c r="F3" s="26"/>
      <c r="G3" s="26"/>
      <c r="K3" s="26"/>
      <c r="L3" s="26"/>
      <c r="M3" s="26"/>
      <c r="N3" s="26"/>
      <c r="O3" s="26"/>
      <c r="P3" s="26"/>
    </row>
    <row r="4" spans="1:17" ht="15.75" x14ac:dyDescent="0.25">
      <c r="A4" s="26"/>
      <c r="B4" s="26" t="s">
        <v>2</v>
      </c>
      <c r="C4" s="26"/>
      <c r="D4" s="5"/>
      <c r="E4" s="5"/>
      <c r="F4" s="5"/>
      <c r="G4" s="5"/>
      <c r="K4" s="5"/>
      <c r="L4" s="5"/>
      <c r="M4" s="5"/>
      <c r="N4" s="5"/>
      <c r="O4" s="5"/>
      <c r="P4" s="5"/>
    </row>
    <row r="5" spans="1:17" ht="15.75" x14ac:dyDescent="0.25">
      <c r="D5" s="26"/>
      <c r="E5" s="26"/>
      <c r="F5" s="26"/>
      <c r="G5" s="26"/>
      <c r="K5" s="26"/>
      <c r="L5" s="26"/>
      <c r="M5" s="26"/>
      <c r="N5" s="26"/>
      <c r="O5" s="26"/>
      <c r="P5" s="26"/>
    </row>
    <row r="6" spans="1:17" x14ac:dyDescent="0.25">
      <c r="A6" s="5"/>
      <c r="B6" s="5" t="s">
        <v>3</v>
      </c>
      <c r="C6" s="5"/>
    </row>
    <row r="7" spans="1:17" x14ac:dyDescent="0.25">
      <c r="C7" s="5"/>
      <c r="D7" s="5"/>
      <c r="E7" s="5"/>
      <c r="F7" s="5"/>
      <c r="G7" s="5"/>
      <c r="K7" s="5"/>
      <c r="L7" s="5"/>
      <c r="M7" s="5"/>
      <c r="N7" s="5"/>
      <c r="O7" s="5"/>
      <c r="P7" s="5"/>
    </row>
    <row r="11" spans="1:17" x14ac:dyDescent="0.25">
      <c r="A11" s="3" t="s">
        <v>4</v>
      </c>
      <c r="B11" s="4">
        <v>925018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44931</v>
      </c>
      <c r="C12" s="3" t="s">
        <v>8</v>
      </c>
      <c r="D12" s="7">
        <v>1</v>
      </c>
    </row>
    <row r="13" spans="1:17" ht="21" x14ac:dyDescent="0.3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2295</v>
      </c>
      <c r="G14" s="9" t="s">
        <v>2296</v>
      </c>
      <c r="H14" s="9" t="s">
        <v>2290</v>
      </c>
      <c r="I14" s="9" t="s">
        <v>2297</v>
      </c>
      <c r="J14" s="9" t="s">
        <v>2291</v>
      </c>
      <c r="K14" s="9" t="s">
        <v>2292</v>
      </c>
      <c r="L14" s="9" t="s">
        <v>2293</v>
      </c>
      <c r="M14" s="25" t="s">
        <v>2183</v>
      </c>
      <c r="N14" s="25" t="s">
        <v>2184</v>
      </c>
      <c r="O14" s="25" t="s">
        <v>2186</v>
      </c>
      <c r="P14" s="9" t="s">
        <v>18</v>
      </c>
      <c r="Q14" s="9" t="s">
        <v>2294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105</v>
      </c>
      <c r="E16" s="11">
        <v>105</v>
      </c>
      <c r="F16">
        <f t="shared" ref="F16:F25" si="0">IF(ISTEXT(E16),IF(E16="Amount",F$14,""),IF(ISBLANK(E16),"",IF(ISTEXT(D16),"",IF(A11="Invoice No. : ",B11,F15))))</f>
        <v>925018</v>
      </c>
      <c r="G16">
        <f>IF(ISTEXT(E16),IF(E16="Amount",G$14,""),IF(ISBLANK(E16),"",IF(ISTEXT(D16),"",IF(A11="Invoice No. : ",INDEX(Sheet2!F$14:F$154,MATCH(B11,Sheet2!A$14:A$154,0)),G15))))</f>
        <v>999999998</v>
      </c>
      <c r="H16" t="str">
        <f t="shared" ref="H16:H25" si="1">IF(ISTEXT(E16),IF(E16="Amount",H$14,""),IF(ISBLANK(E16),"",IF(ISTEXT(D16),"",IF(A11="Invoice No. : ",TEXT(B12,"mm/dd/yyyy"),H15))))</f>
        <v>01/05/2023</v>
      </c>
      <c r="I16" t="str">
        <f>IF(ISTEXT(E16),IF(E16="Amount",I$14,""),IF(ISBLANK(E16),"",IF(ISTEXT(D16),"",IF(A11="Invoice No. : ",TEXT(INDEX(Sheet2!C$14:C$154,MATCH(B11,Sheet2!A$14:A$154,0)),"hh:mm:ss"),I15))))</f>
        <v>09:36:39</v>
      </c>
      <c r="J16">
        <f>IF(ISBLANK(G16),"",IF(ISTEXT(G16),IF(E16="Amount",J$14,""),INDEX(Sheet2!H$14:H$154,MATCH(F16,Sheet2!A$14:A$154,0))))</f>
        <v>415</v>
      </c>
      <c r="K16">
        <f>IF(ISBLANK(G16),"",IF(ISTEXT(G16),IF(E16="Amount",K$14,""),INDEX(Sheet2!I$14:I$154,MATCH(F16,Sheet2!A$14:A$154,0))))</f>
        <v>0</v>
      </c>
      <c r="L16" t="str">
        <f>IF(ISBLANK(G16),"",IF(ISTEXT(G16),IF(E16="Amount",L$14,""),IF(INDEX(Sheet2!H$14:H$154,MATCH(F16,Sheet2!A$14:A$154,0)) &lt;&gt; 0, IF(INDEX(Sheet2!I$14:I$154,MATCH(F16,Sheet2!A$14:A$154,0)) &lt;&gt; 0, "Loan","Loan"),"Cash")))</f>
        <v>Loan</v>
      </c>
      <c r="M16">
        <f>IF(ISTEXT(E16),IF(E16="Amount",M$14,""),IF(ISBLANK(E16),"",IF(ISTEXT(D16),"",IF(A11="Invoice No. : ",INDEX(Sheet2!D$14:D$154,MATCH(B11,Sheet2!A$14:A$154,0)),M15))))</f>
        <v>1</v>
      </c>
      <c r="N16" t="str">
        <f>IF(ISTEXT(E16),IF(E16="Amount",N$14,""),IF(ISBLANK(E16),"",IF(ISTEXT(D16),"",IF(A11="Invoice No. : ",INDEX(Sheet2!E$14:E$154,MATCH(B11,Sheet2!A$14:A$154,0)),N15))))</f>
        <v>BRAILLE</v>
      </c>
      <c r="O16" t="str">
        <f>IF(ISTEXT(E16),IF(E16="Amount",O$14,""),IF(ISBLANK(E16),"",IF(ISTEXT(D16),"",IF(A11="Invoice No. : ",INDEX(Sheet2!G$14:G$154,MATCH(B11,Sheet2!A$14:A$154,0)),O15))))</f>
        <v>BBCCC - MAIN</v>
      </c>
      <c r="P16">
        <f t="shared" ref="P16:P25" si="2">IF(ISTEXT(E16),IF(E16="Amount",P$14,""),IF(D17="Invoice Amount",E17,IF(ISBLANK(D16),"",P17)))</f>
        <v>415</v>
      </c>
      <c r="Q16">
        <f t="shared" ref="Q16:Q25" si="3">IF(ISTEXT(E16),IF(E16="Amount",Q$14,""),IF(ISBLANK(C16),"",IF(ISNUMBER(C16),VLOOKUP("Grand Total : ",D:E,2,FALSE),"")))</f>
        <v>195197.25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310</v>
      </c>
      <c r="E17" s="11">
        <v>310</v>
      </c>
      <c r="F17">
        <f t="shared" si="0"/>
        <v>925018</v>
      </c>
      <c r="G17">
        <f>IF(ISTEXT(E17),IF(E17="Amount",G$14,""),IF(ISBLANK(E17),"",IF(ISTEXT(D17),"",IF(A12="Invoice No. : ",INDEX(Sheet2!F$14:F$154,MATCH(B12,Sheet2!A$14:A$154,0)),G16))))</f>
        <v>999999998</v>
      </c>
      <c r="H17" t="str">
        <f t="shared" si="1"/>
        <v>01/05/2023</v>
      </c>
      <c r="I17" t="str">
        <f>IF(ISTEXT(E17),IF(E17="Amount",I$14,""),IF(ISBLANK(E17),"",IF(ISTEXT(D17),"",IF(A12="Invoice No. : ",TEXT(INDEX(Sheet2!C$14:C$154,MATCH(B12,Sheet2!A$14:A$154,0)),"hh:mm:ss"),I16))))</f>
        <v>09:36:39</v>
      </c>
      <c r="J17">
        <f>IF(ISBLANK(G17),"",IF(ISTEXT(G17),IF(E17="Amount",J$14,""),INDEX(Sheet2!H$14:H$154,MATCH(F17,Sheet2!A$14:A$154,0))))</f>
        <v>415</v>
      </c>
      <c r="K17">
        <f>IF(ISBLANK(G17),"",IF(ISTEXT(G17),IF(E17="Amount",K$14,""),INDEX(Sheet2!I$14:I$154,MATCH(F17,Sheet2!A$14:A$154,0))))</f>
        <v>0</v>
      </c>
      <c r="L17" t="str">
        <f>IF(ISBLANK(G17),"",IF(ISTEXT(G17),IF(E17="Amount",L$14,""),IF(INDEX(Sheet2!H$14:H$154,MATCH(F17,Sheet2!A$14:A$154,0)) &lt;&gt; 0, IF(INDEX(Sheet2!I$14:I$154,MATCH(F17,Sheet2!A$14:A$154,0)) &lt;&gt; 0, "Loan","Loan"),"Cash")))</f>
        <v>Loan</v>
      </c>
      <c r="M17">
        <f>IF(ISTEXT(E17),IF(E17="Amount",M$14,""),IF(ISBLANK(E17),"",IF(ISTEXT(D17),"",IF(A12="Invoice No. : ",INDEX(Sheet2!D$14:D$154,MATCH(B12,Sheet2!A$14:A$154,0)),M16))))</f>
        <v>1</v>
      </c>
      <c r="N17" t="str">
        <f>IF(ISTEXT(E17),IF(E17="Amount",N$14,""),IF(ISBLANK(E17),"",IF(ISTEXT(D17),"",IF(A12="Invoice No. : ",INDEX(Sheet2!E$14:E$154,MATCH(B12,Sheet2!A$14:A$154,0)),N16))))</f>
        <v>BRAILLE</v>
      </c>
      <c r="O17" t="str">
        <f>IF(ISTEXT(E17),IF(E17="Amount",O$14,""),IF(ISBLANK(E17),"",IF(ISTEXT(D17),"",IF(A12="Invoice No. : ",INDEX(Sheet2!G$14:G$154,MATCH(B12,Sheet2!A$14:A$154,0)),O16))))</f>
        <v>BBCCC - MAIN</v>
      </c>
      <c r="P17">
        <f t="shared" si="2"/>
        <v>415</v>
      </c>
      <c r="Q17">
        <f t="shared" si="3"/>
        <v>195197.25</v>
      </c>
    </row>
    <row r="18" spans="1:17" x14ac:dyDescent="0.25">
      <c r="D18" s="12" t="s">
        <v>18</v>
      </c>
      <c r="E18" s="13">
        <v>415</v>
      </c>
      <c r="F18" t="str">
        <f t="shared" si="0"/>
        <v/>
      </c>
      <c r="G18" t="str">
        <f>IF(ISTEXT(E18),IF(E18="Amount",G$14,""),IF(ISBLANK(E18),"",IF(ISTEXT(D18),"",IF(A13="Invoice No. : ",INDEX(Sheet2!F$14:F$154,MATCH(B13,Sheet2!A$14:A$154,0)),G17))))</f>
        <v/>
      </c>
      <c r="H18" t="str">
        <f t="shared" si="1"/>
        <v/>
      </c>
      <c r="I18" t="str">
        <f>IF(ISTEXT(E18),IF(E18="Amount",I$14,""),IF(ISBLANK(E18),"",IF(ISTEXT(D18),"",IF(A13="Invoice No. : ",TEXT(INDEX(Sheet2!C$14:C$154,MATCH(B13,Sheet2!A$14:A$154,0)),"hh:mm:ss"),I17))))</f>
        <v/>
      </c>
      <c r="J18" t="str">
        <f>IF(ISBLANK(G18),"",IF(ISTEXT(G18),IF(E18="Amount",J$14,""),INDEX(Sheet2!H$14:H$154,MATCH(F18,Sheet2!A$14:A$154,0))))</f>
        <v/>
      </c>
      <c r="K18" t="str">
        <f>IF(ISBLANK(G18),"",IF(ISTEXT(G18),IF(E18="Amount",K$14,""),INDEX(Sheet2!I$14:I$154,MATCH(F18,Sheet2!A$14:A$154,0))))</f>
        <v/>
      </c>
      <c r="L18" t="str">
        <f>IF(ISBLANK(G18),"",IF(ISTEXT(G18),IF(E18="Amount",L$14,""),IF(INDEX(Sheet2!H$14:H$154,MATCH(F18,Sheet2!A$14:A$154,0)) &lt;&gt; 0, IF(INDEX(Sheet2!I$14:I$154,MATCH(F18,Sheet2!A$14:A$154,0)) &lt;&gt; 0, "Loan","Loan"),"Cash")))</f>
        <v/>
      </c>
      <c r="M18" t="str">
        <f>IF(ISTEXT(E18),IF(E18="Amount",M$14,""),IF(ISBLANK(E18),"",IF(ISTEXT(D18),"",IF(A13="Invoice No. : ",INDEX(Sheet2!D$14:D$154,MATCH(B13,Sheet2!A$14:A$154,0)),M17))))</f>
        <v/>
      </c>
      <c r="N18" t="str">
        <f>IF(ISTEXT(E18),IF(E18="Amount",N$14,""),IF(ISBLANK(E18),"",IF(ISTEXT(D18),"",IF(A13="Invoice No. : ",INDEX(Sheet2!E$14:E$154,MATCH(B13,Sheet2!A$14:A$154,0)),N17))))</f>
        <v/>
      </c>
      <c r="O18" t="str">
        <f>IF(ISTEXT(E18),IF(E18="Amount",O$14,""),IF(ISBLANK(E18),"",IF(ISTEXT(D18),"",IF(A13="Invoice No. : ",INDEX(Sheet2!G$14:G$154,MATCH(B13,Sheet2!A$14:A$154,0)),O17))))</f>
        <v/>
      </c>
      <c r="P18" t="str">
        <f t="shared" si="2"/>
        <v/>
      </c>
      <c r="Q18" t="str">
        <f t="shared" si="3"/>
        <v/>
      </c>
    </row>
    <row r="19" spans="1:17" x14ac:dyDescent="0.25">
      <c r="F19" t="str">
        <f t="shared" si="0"/>
        <v/>
      </c>
      <c r="G19" t="str">
        <f>IF(ISTEXT(E19),IF(E19="Amount",G$14,""),IF(ISBLANK(E19),"",IF(ISTEXT(D19),"",IF(A14="Invoice No. : ",INDEX(Sheet2!F$14:F$154,MATCH(B14,Sheet2!A$14:A$154,0)),G18))))</f>
        <v/>
      </c>
      <c r="H19" t="str">
        <f t="shared" si="1"/>
        <v/>
      </c>
      <c r="I19" t="str">
        <f>IF(ISTEXT(E19),IF(E19="Amount",I$14,""),IF(ISBLANK(E19),"",IF(ISTEXT(D19),"",IF(A14="Invoice No. : ",TEXT(INDEX(Sheet2!C$14:C$154,MATCH(B14,Sheet2!A$14:A$154,0)),"hh:mm:ss"),I18))))</f>
        <v/>
      </c>
      <c r="J19" t="str">
        <f>IF(ISBLANK(G19),"",IF(ISTEXT(G19),IF(E19="Amount",J$14,""),INDEX(Sheet2!H$14:H$154,MATCH(F19,Sheet2!A$14:A$154,0))))</f>
        <v/>
      </c>
      <c r="K19" t="str">
        <f>IF(ISBLANK(G19),"",IF(ISTEXT(G19),IF(E19="Amount",K$14,""),INDEX(Sheet2!I$14:I$154,MATCH(F19,Sheet2!A$14:A$154,0))))</f>
        <v/>
      </c>
      <c r="L19" t="str">
        <f>IF(ISBLANK(G19),"",IF(ISTEXT(G19),IF(E19="Amount",L$14,""),IF(INDEX(Sheet2!H$14:H$154,MATCH(F19,Sheet2!A$14:A$154,0)) &lt;&gt; 0, IF(INDEX(Sheet2!I$14:I$154,MATCH(F19,Sheet2!A$14:A$154,0)) &lt;&gt; 0, "Loan","Loan"),"Cash")))</f>
        <v/>
      </c>
      <c r="M19" t="str">
        <f>IF(ISTEXT(E19),IF(E19="Amount",M$14,""),IF(ISBLANK(E19),"",IF(ISTEXT(D19),"",IF(A14="Invoice No. : ",INDEX(Sheet2!D$14:D$154,MATCH(B14,Sheet2!A$14:A$154,0)),M18))))</f>
        <v/>
      </c>
      <c r="N19" t="str">
        <f>IF(ISTEXT(E19),IF(E19="Amount",N$14,""),IF(ISBLANK(E19),"",IF(ISTEXT(D19),"",IF(A14="Invoice No. : ",INDEX(Sheet2!E$14:E$154,MATCH(B14,Sheet2!A$14:A$154,0)),N18))))</f>
        <v/>
      </c>
      <c r="O19" t="str">
        <f>IF(ISTEXT(E19),IF(E19="Amount",O$14,""),IF(ISBLANK(E19),"",IF(ISTEXT(D19),"",IF(A14="Invoice No. : ",INDEX(Sheet2!G$14:G$154,MATCH(B14,Sheet2!A$14:A$154,0)),O18))))</f>
        <v/>
      </c>
      <c r="P19" t="str">
        <f t="shared" si="2"/>
        <v/>
      </c>
      <c r="Q19" t="str">
        <f t="shared" si="3"/>
        <v/>
      </c>
    </row>
    <row r="20" spans="1:17" x14ac:dyDescent="0.25">
      <c r="F20" t="str">
        <f t="shared" si="0"/>
        <v/>
      </c>
      <c r="G20" t="str">
        <f>IF(ISTEXT(E20),IF(E20="Amount",G$14,""),IF(ISBLANK(E20),"",IF(ISTEXT(D20),"",IF(A15="Invoice No. : ",INDEX(Sheet2!F$14:F$154,MATCH(B15,Sheet2!A$14:A$154,0)),G19))))</f>
        <v/>
      </c>
      <c r="H20" t="str">
        <f t="shared" si="1"/>
        <v/>
      </c>
      <c r="I20" t="str">
        <f>IF(ISTEXT(E20),IF(E20="Amount",I$14,""),IF(ISBLANK(E20),"",IF(ISTEXT(D20),"",IF(A15="Invoice No. : ",TEXT(INDEX(Sheet2!C$14:C$154,MATCH(B15,Sheet2!A$14:A$154,0)),"hh:mm:ss"),I19))))</f>
        <v/>
      </c>
      <c r="J20" t="str">
        <f>IF(ISBLANK(G20),"",IF(ISTEXT(G20),IF(E20="Amount",J$14,""),INDEX(Sheet2!H$14:H$154,MATCH(F20,Sheet2!A$14:A$154,0))))</f>
        <v/>
      </c>
      <c r="K20" t="str">
        <f>IF(ISBLANK(G20),"",IF(ISTEXT(G20),IF(E20="Amount",K$14,""),INDEX(Sheet2!I$14:I$154,MATCH(F20,Sheet2!A$14:A$154,0))))</f>
        <v/>
      </c>
      <c r="L20" t="str">
        <f>IF(ISBLANK(G20),"",IF(ISTEXT(G20),IF(E20="Amount",L$14,""),IF(INDEX(Sheet2!H$14:H$154,MATCH(F20,Sheet2!A$14:A$154,0)) &lt;&gt; 0, IF(INDEX(Sheet2!I$14:I$154,MATCH(F20,Sheet2!A$14:A$154,0)) &lt;&gt; 0, "Loan","Loan"),"Cash")))</f>
        <v/>
      </c>
      <c r="M20" t="str">
        <f>IF(ISTEXT(E20),IF(E20="Amount",M$14,""),IF(ISBLANK(E20),"",IF(ISTEXT(D20),"",IF(A15="Invoice No. : ",INDEX(Sheet2!D$14:D$154,MATCH(B15,Sheet2!A$14:A$154,0)),M19))))</f>
        <v/>
      </c>
      <c r="N20" t="str">
        <f>IF(ISTEXT(E20),IF(E20="Amount",N$14,""),IF(ISBLANK(E20),"",IF(ISTEXT(D20),"",IF(A15="Invoice No. : ",INDEX(Sheet2!E$14:E$154,MATCH(B15,Sheet2!A$14:A$154,0)),N19))))</f>
        <v/>
      </c>
      <c r="O20" t="str">
        <f>IF(ISTEXT(E20),IF(E20="Amount",O$14,""),IF(ISBLANK(E20),"",IF(ISTEXT(D20),"",IF(A15="Invoice No. : ",INDEX(Sheet2!G$14:G$154,MATCH(B15,Sheet2!A$14:A$154,0)),O19))))</f>
        <v/>
      </c>
      <c r="P20" t="str">
        <f t="shared" si="2"/>
        <v/>
      </c>
      <c r="Q20" t="str">
        <f t="shared" si="3"/>
        <v/>
      </c>
    </row>
    <row r="21" spans="1:17" x14ac:dyDescent="0.25">
      <c r="A21" s="3" t="s">
        <v>4</v>
      </c>
      <c r="B21" s="4">
        <v>925019</v>
      </c>
      <c r="C21" s="3" t="s">
        <v>5</v>
      </c>
      <c r="D21" s="5" t="s">
        <v>6</v>
      </c>
      <c r="F21" t="str">
        <f t="shared" si="0"/>
        <v/>
      </c>
      <c r="G21" t="str">
        <f>IF(ISTEXT(E21),IF(E21="Amount",G$14,""),IF(ISBLANK(E21),"",IF(ISTEXT(D21),"",IF(A16="Invoice No. : ",INDEX(Sheet2!F$14:F$154,MATCH(B16,Sheet2!A$14:A$154,0)),G20))))</f>
        <v/>
      </c>
      <c r="H21" t="str">
        <f t="shared" si="1"/>
        <v/>
      </c>
      <c r="I21" t="str">
        <f>IF(ISTEXT(E21),IF(E21="Amount",I$14,""),IF(ISBLANK(E21),"",IF(ISTEXT(D21),"",IF(A16="Invoice No. : ",TEXT(INDEX(Sheet2!C$14:C$154,MATCH(B16,Sheet2!A$14:A$154,0)),"hh:mm:ss"),I20))))</f>
        <v/>
      </c>
      <c r="J21" t="str">
        <f>IF(ISBLANK(G21),"",IF(ISTEXT(G21),IF(E21="Amount",J$14,""),INDEX(Sheet2!H$14:H$154,MATCH(F21,Sheet2!A$14:A$154,0))))</f>
        <v/>
      </c>
      <c r="K21" t="str">
        <f>IF(ISBLANK(G21),"",IF(ISTEXT(G21),IF(E21="Amount",K$14,""),INDEX(Sheet2!I$14:I$154,MATCH(F21,Sheet2!A$14:A$154,0))))</f>
        <v/>
      </c>
      <c r="L21" t="str">
        <f>IF(ISBLANK(G21),"",IF(ISTEXT(G21),IF(E21="Amount",L$14,""),IF(INDEX(Sheet2!H$14:H$154,MATCH(F21,Sheet2!A$14:A$154,0)) &lt;&gt; 0, IF(INDEX(Sheet2!I$14:I$154,MATCH(F21,Sheet2!A$14:A$154,0)) &lt;&gt; 0, "Loan","Loan"),"Cash")))</f>
        <v/>
      </c>
      <c r="M21" t="str">
        <f>IF(ISTEXT(E21),IF(E21="Amount",M$14,""),IF(ISBLANK(E21),"",IF(ISTEXT(D21),"",IF(A16="Invoice No. : ",INDEX(Sheet2!D$14:D$154,MATCH(B16,Sheet2!A$14:A$154,0)),M20))))</f>
        <v/>
      </c>
      <c r="N21" t="str">
        <f>IF(ISTEXT(E21),IF(E21="Amount",N$14,""),IF(ISBLANK(E21),"",IF(ISTEXT(D21),"",IF(A16="Invoice No. : ",INDEX(Sheet2!E$14:E$154,MATCH(B16,Sheet2!A$14:A$154,0)),N20))))</f>
        <v/>
      </c>
      <c r="O21" t="str">
        <f>IF(ISTEXT(E21),IF(E21="Amount",O$14,""),IF(ISBLANK(E21),"",IF(ISTEXT(D21),"",IF(A16="Invoice No. : ",INDEX(Sheet2!G$14:G$154,MATCH(B16,Sheet2!A$14:A$154,0)),O20))))</f>
        <v/>
      </c>
      <c r="P21" t="str">
        <f t="shared" si="2"/>
        <v/>
      </c>
      <c r="Q21" t="str">
        <f t="shared" si="3"/>
        <v/>
      </c>
    </row>
    <row r="22" spans="1:17" x14ac:dyDescent="0.25">
      <c r="A22" s="3" t="s">
        <v>7</v>
      </c>
      <c r="B22" s="6">
        <v>44931</v>
      </c>
      <c r="C22" s="3" t="s">
        <v>8</v>
      </c>
      <c r="D22" s="7">
        <v>1</v>
      </c>
      <c r="F22" t="str">
        <f t="shared" si="0"/>
        <v/>
      </c>
      <c r="G22" t="str">
        <f>IF(ISTEXT(E22),IF(E22="Amount",G$14,""),IF(ISBLANK(E22),"",IF(ISTEXT(D22),"",IF(A17="Invoice No. : ",INDEX(Sheet2!F$14:F$154,MATCH(B17,Sheet2!A$14:A$154,0)),G21))))</f>
        <v/>
      </c>
      <c r="H22" t="str">
        <f t="shared" si="1"/>
        <v/>
      </c>
      <c r="I22" t="str">
        <f>IF(ISTEXT(E22),IF(E22="Amount",I$14,""),IF(ISBLANK(E22),"",IF(ISTEXT(D22),"",IF(A17="Invoice No. : ",TEXT(INDEX(Sheet2!C$14:C$154,MATCH(B17,Sheet2!A$14:A$154,0)),"hh:mm:ss"),I21))))</f>
        <v/>
      </c>
      <c r="J22" t="str">
        <f>IF(ISBLANK(G22),"",IF(ISTEXT(G22),IF(E22="Amount",J$14,""),INDEX(Sheet2!H$14:H$154,MATCH(F22,Sheet2!A$14:A$154,0))))</f>
        <v/>
      </c>
      <c r="K22" t="str">
        <f>IF(ISBLANK(G22),"",IF(ISTEXT(G22),IF(E22="Amount",K$14,""),INDEX(Sheet2!I$14:I$154,MATCH(F22,Sheet2!A$14:A$154,0))))</f>
        <v/>
      </c>
      <c r="L22" t="str">
        <f>IF(ISBLANK(G22),"",IF(ISTEXT(G22),IF(E22="Amount",L$14,""),IF(INDEX(Sheet2!H$14:H$154,MATCH(F22,Sheet2!A$14:A$154,0)) &lt;&gt; 0, IF(INDEX(Sheet2!I$14:I$154,MATCH(F22,Sheet2!A$14:A$154,0)) &lt;&gt; 0, "Loan","Loan"),"Cash")))</f>
        <v/>
      </c>
      <c r="M22" t="str">
        <f>IF(ISTEXT(E22),IF(E22="Amount",M$14,""),IF(ISBLANK(E22),"",IF(ISTEXT(D22),"",IF(A17="Invoice No. : ",INDEX(Sheet2!D$14:D$154,MATCH(B17,Sheet2!A$14:A$154,0)),M21))))</f>
        <v/>
      </c>
      <c r="N22" t="str">
        <f>IF(ISTEXT(E22),IF(E22="Amount",N$14,""),IF(ISBLANK(E22),"",IF(ISTEXT(D22),"",IF(A17="Invoice No. : ",INDEX(Sheet2!E$14:E$154,MATCH(B17,Sheet2!A$14:A$154,0)),N21))))</f>
        <v/>
      </c>
      <c r="O22" t="str">
        <f>IF(ISTEXT(E22),IF(E22="Amount",O$14,""),IF(ISBLANK(E22),"",IF(ISTEXT(D22),"",IF(A17="Invoice No. : ",INDEX(Sheet2!G$14:G$154,MATCH(B17,Sheet2!A$14:A$154,0)),O21))))</f>
        <v/>
      </c>
      <c r="P22" t="str">
        <f t="shared" si="2"/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IF(ISTEXT(E23),IF(E23="Amount",G$14,""),IF(ISBLANK(E23),"",IF(ISTEXT(D23),"",IF(A18="Invoice No. : ",INDEX(Sheet2!F$14:F$154,MATCH(B18,Sheet2!A$14:A$154,0)),G22))))</f>
        <v/>
      </c>
      <c r="H23" t="str">
        <f t="shared" si="1"/>
        <v/>
      </c>
      <c r="I23" t="str">
        <f>IF(ISTEXT(E23),IF(E23="Amount",I$14,""),IF(ISBLANK(E23),"",IF(ISTEXT(D23),"",IF(A18="Invoice No. : ",TEXT(INDEX(Sheet2!C$14:C$154,MATCH(B18,Sheet2!A$14:A$154,0)),"hh:mm:ss"),I22))))</f>
        <v/>
      </c>
      <c r="J23" t="str">
        <f>IF(ISBLANK(G23),"",IF(ISTEXT(G23),IF(E23="Amount",J$14,""),INDEX(Sheet2!H$14:H$154,MATCH(F23,Sheet2!A$14:A$154,0))))</f>
        <v/>
      </c>
      <c r="K23" t="str">
        <f>IF(ISBLANK(G23),"",IF(ISTEXT(G23),IF(E23="Amount",K$14,""),INDEX(Sheet2!I$14:I$154,MATCH(F23,Sheet2!A$14:A$154,0))))</f>
        <v/>
      </c>
      <c r="L23" t="str">
        <f>IF(ISBLANK(G23),"",IF(ISTEXT(G23),IF(E23="Amount",L$14,""),IF(INDEX(Sheet2!H$14:H$154,MATCH(F23,Sheet2!A$14:A$154,0)) &lt;&gt; 0, IF(INDEX(Sheet2!I$14:I$154,MATCH(F23,Sheet2!A$14:A$154,0)) &lt;&gt; 0, "Loan","Loan"),"Cash")))</f>
        <v/>
      </c>
      <c r="M23" t="str">
        <f>IF(ISTEXT(E23),IF(E23="Amount",M$14,""),IF(ISBLANK(E23),"",IF(ISTEXT(D23),"",IF(A18="Invoice No. : ",INDEX(Sheet2!D$14:D$154,MATCH(B18,Sheet2!A$14:A$154,0)),M22))))</f>
        <v/>
      </c>
      <c r="N23" t="str">
        <f>IF(ISTEXT(E23),IF(E23="Amount",N$14,""),IF(ISBLANK(E23),"",IF(ISTEXT(D23),"",IF(A18="Invoice No. : ",INDEX(Sheet2!E$14:E$154,MATCH(B18,Sheet2!A$14:A$154,0)),N22))))</f>
        <v/>
      </c>
      <c r="O23" t="str">
        <f>IF(ISTEXT(E23),IF(E23="Amount",O$14,""),IF(ISBLANK(E23),"",IF(ISTEXT(D23),"",IF(A18="Invoice No. : ",INDEX(Sheet2!G$14:G$154,MATCH(B18,Sheet2!A$14:A$154,0)),O22))))</f>
        <v/>
      </c>
      <c r="P23" t="str">
        <f t="shared" si="2"/>
        <v/>
      </c>
      <c r="Q23" t="str">
        <f t="shared" si="3"/>
        <v/>
      </c>
    </row>
    <row r="24" spans="1:17" x14ac:dyDescent="0.25">
      <c r="A24" s="8" t="s">
        <v>9</v>
      </c>
      <c r="B24" s="8" t="s">
        <v>10</v>
      </c>
      <c r="C24" s="9" t="s">
        <v>11</v>
      </c>
      <c r="D24" s="9" t="s">
        <v>12</v>
      </c>
      <c r="E24" s="9" t="s">
        <v>13</v>
      </c>
      <c r="F24" t="str">
        <f t="shared" si="0"/>
        <v>Invoice No.</v>
      </c>
      <c r="G24" t="str">
        <f>IF(ISTEXT(E24),IF(E24="Amount",G$14,""),IF(ISBLANK(E24),"",IF(ISTEXT(D24),"",IF(A19="Invoice No. : ",INDEX(Sheet2!F$14:F$154,MATCH(B19,Sheet2!A$14:A$154,0)),G23))))</f>
        <v>Member ID</v>
      </c>
      <c r="H24" t="str">
        <f t="shared" si="1"/>
        <v>Invoice Date</v>
      </c>
      <c r="I24" t="str">
        <f>IF(ISTEXT(E24),IF(E24="Amount",I$14,""),IF(ISBLANK(E24),"",IF(ISTEXT(D24),"",IF(A19="Invoice No. : ",TEXT(INDEX(Sheet2!C$14:C$154,MATCH(B19,Sheet2!A$14:A$154,0)),"hh:mm:ss"),I23))))</f>
        <v>Invoice Time</v>
      </c>
      <c r="J24" t="str">
        <f>IF(ISBLANK(G24),"",IF(ISTEXT(G24),IF(E24="Amount",J$14,""),INDEX(Sheet2!H$14:H$154,MATCH(F24,Sheet2!A$14:A$154,0))))</f>
        <v>Loan Amount</v>
      </c>
      <c r="K24" t="str">
        <f>IF(ISBLANK(G24),"",IF(ISTEXT(G24),IF(E24="Amount",K$14,""),INDEX(Sheet2!I$14:I$154,MATCH(F24,Sheet2!A$14:A$154,0))))</f>
        <v>Cash Amount</v>
      </c>
      <c r="L24" t="str">
        <f>IF(ISBLANK(G24),"",IF(ISTEXT(G24),IF(E24="Amount",L$14,""),IF(INDEX(Sheet2!H$14:H$154,MATCH(F24,Sheet2!A$14:A$154,0)) &lt;&gt; 0, IF(INDEX(Sheet2!I$14:I$154,MATCH(F24,Sheet2!A$14:A$154,0)) &lt;&gt; 0, "Loan","Loan"),"Cash")))</f>
        <v>Payment Mode</v>
      </c>
      <c r="M24" t="str">
        <f>IF(ISTEXT(E24),IF(E24="Amount",M$14,""),IF(ISBLANK(E24),"",IF(ISTEXT(D24),"",IF(A19="Invoice No. : ",INDEX(Sheet2!D$14:D$154,MATCH(B19,Sheet2!A$14:A$154,0)),M23))))</f>
        <v>Terminal</v>
      </c>
      <c r="N24" t="str">
        <f>IF(ISTEXT(E24),IF(E24="Amount",N$14,""),IF(ISBLANK(E24),"",IF(ISTEXT(D24),"",IF(A19="Invoice No. : ",INDEX(Sheet2!E$14:E$154,MATCH(B19,Sheet2!A$14:A$154,0)),N23))))</f>
        <v>Cashier</v>
      </c>
      <c r="O24" t="str">
        <f>IF(ISTEXT(E24),IF(E24="Amount",O$14,""),IF(ISBLANK(E24),"",IF(ISTEXT(D24),"",IF(A19="Invoice No. : ",INDEX(Sheet2!G$14:G$154,MATCH(B19,Sheet2!A$14:A$154,0)),O23))))</f>
        <v>Name</v>
      </c>
      <c r="P24" t="str">
        <f t="shared" si="2"/>
        <v>Invoice Amount</v>
      </c>
      <c r="Q24" t="str">
        <f t="shared" si="3"/>
        <v>Grand Total</v>
      </c>
    </row>
    <row r="25" spans="1:17" x14ac:dyDescent="0.25">
      <c r="F25" t="str">
        <f t="shared" si="0"/>
        <v/>
      </c>
      <c r="G25" t="str">
        <f>IF(ISTEXT(E25),IF(E25="Amount",G$14,""),IF(ISBLANK(E25),"",IF(ISTEXT(D25),"",IF(A20="Invoice No. : ",INDEX(Sheet2!F$14:F$154,MATCH(B20,Sheet2!A$14:A$154,0)),G24))))</f>
        <v/>
      </c>
      <c r="H25" t="str">
        <f t="shared" si="1"/>
        <v/>
      </c>
      <c r="I25" t="str">
        <f>IF(ISTEXT(E25),IF(E25="Amount",I$14,""),IF(ISBLANK(E25),"",IF(ISTEXT(D25),"",IF(A20="Invoice No. : ",TEXT(INDEX(Sheet2!C$14:C$154,MATCH(B20,Sheet2!A$14:A$154,0)),"hh:mm:ss"),I24))))</f>
        <v/>
      </c>
      <c r="J25" t="str">
        <f>IF(ISBLANK(G25),"",IF(ISTEXT(G25),IF(E25="Amount",J$14,""),INDEX(Sheet2!H$14:H$154,MATCH(F25,Sheet2!A$14:A$154,0))))</f>
        <v/>
      </c>
      <c r="K25" t="str">
        <f>IF(ISBLANK(G25),"",IF(ISTEXT(G25),IF(E25="Amount",K$14,""),INDEX(Sheet2!I$14:I$154,MATCH(F25,Sheet2!A$14:A$154,0))))</f>
        <v/>
      </c>
      <c r="L25" t="str">
        <f>IF(ISBLANK(G25),"",IF(ISTEXT(G25),IF(E25="Amount",L$14,""),IF(INDEX(Sheet2!H$14:H$154,MATCH(F25,Sheet2!A$14:A$154,0)) &lt;&gt; 0, IF(INDEX(Sheet2!I$14:I$154,MATCH(F25,Sheet2!A$14:A$154,0)) &lt;&gt; 0, "Loan","Loan"),"Cash")))</f>
        <v/>
      </c>
      <c r="M25" t="str">
        <f>IF(ISTEXT(E25),IF(E25="Amount",M$14,""),IF(ISBLANK(E25),"",IF(ISTEXT(D25),"",IF(A20="Invoice No. : ",INDEX(Sheet2!D$14:D$154,MATCH(B20,Sheet2!A$14:A$154,0)),M24))))</f>
        <v/>
      </c>
      <c r="N25" t="str">
        <f>IF(ISTEXT(E25),IF(E25="Amount",N$14,""),IF(ISBLANK(E25),"",IF(ISTEXT(D25),"",IF(A20="Invoice No. : ",INDEX(Sheet2!E$14:E$154,MATCH(B20,Sheet2!A$14:A$154,0)),N24))))</f>
        <v/>
      </c>
      <c r="O25" t="str">
        <f>IF(ISTEXT(E25),IF(E25="Amount",O$14,""),IF(ISBLANK(E25),"",IF(ISTEXT(D25),"",IF(A20="Invoice No. : ",INDEX(Sheet2!G$14:G$154,MATCH(B20,Sheet2!A$14:A$154,0)),O24))))</f>
        <v/>
      </c>
      <c r="P25" t="str">
        <f t="shared" si="2"/>
        <v/>
      </c>
      <c r="Q25" t="str">
        <f t="shared" si="3"/>
        <v/>
      </c>
    </row>
    <row r="26" spans="1:17" x14ac:dyDescent="0.25">
      <c r="A26" s="10" t="s">
        <v>19</v>
      </c>
      <c r="B26" s="10" t="s">
        <v>20</v>
      </c>
      <c r="C26" s="11">
        <v>1</v>
      </c>
      <c r="D26" s="11">
        <v>160</v>
      </c>
      <c r="E26" s="11">
        <v>160</v>
      </c>
      <c r="F26">
        <f t="shared" ref="F25:F88" si="4">IF(ISTEXT(E26),IF(E26="Amount",F$14,""),IF(ISBLANK(E26),"",IF(ISTEXT(D26),"",IF(A21="Invoice No. : ",B21,F25))))</f>
        <v>925019</v>
      </c>
      <c r="G26">
        <f>IF(ISTEXT(E26),IF(E26="Amount",G$14,""),IF(ISBLANK(E26),"",IF(ISTEXT(D26),"",IF(A21="Invoice No. : ",INDEX(Sheet2!F$14:F$154,MATCH(B21,Sheet2!A$14:A$154,0)),G25))))</f>
        <v>999999998</v>
      </c>
      <c r="H26" t="str">
        <f t="shared" ref="H25:H88" si="5">IF(ISTEXT(E26),IF(E26="Amount",H$14,""),IF(ISBLANK(E26),"",IF(ISTEXT(D26),"",IF(A21="Invoice No. : ",TEXT(B22,"mm/dd/yyyy"),H25))))</f>
        <v>01/05/2023</v>
      </c>
      <c r="I26" t="str">
        <f>IF(ISTEXT(E26),IF(E26="Amount",I$14,""),IF(ISBLANK(E26),"",IF(ISTEXT(D26),"",IF(A21="Invoice No. : ",TEXT(INDEX(Sheet2!C$14:C$154,MATCH(B21,Sheet2!A$14:A$154,0)),"hh:mm:ss"),I25))))</f>
        <v>09:43:38</v>
      </c>
      <c r="J26">
        <f>IF(ISBLANK(G26),"",IF(ISTEXT(G26),IF(E26="Amount",J$14,""),INDEX(Sheet2!H$14:H$154,MATCH(F26,Sheet2!A$14:A$154,0))))</f>
        <v>200</v>
      </c>
      <c r="K26">
        <f>IF(ISBLANK(G26),"",IF(ISTEXT(G26),IF(E26="Amount",K$14,""),INDEX(Sheet2!I$14:I$154,MATCH(F26,Sheet2!A$14:A$154,0))))</f>
        <v>45</v>
      </c>
      <c r="L26" t="str">
        <f>IF(ISBLANK(G26),"",IF(ISTEXT(G26),IF(E26="Amount",L$14,""),IF(INDEX(Sheet2!H$14:H$154,MATCH(F26,Sheet2!A$14:A$154,0)) &lt;&gt; 0, IF(INDEX(Sheet2!I$14:I$154,MATCH(F26,Sheet2!A$14:A$154,0)) &lt;&gt; 0, "Loan","Loan"),"Cash")))</f>
        <v>Loan</v>
      </c>
      <c r="M26">
        <f>IF(ISTEXT(E26),IF(E26="Amount",M$14,""),IF(ISBLANK(E26),"",IF(ISTEXT(D26),"",IF(A21="Invoice No. : ",INDEX(Sheet2!D$14:D$154,MATCH(B21,Sheet2!A$14:A$154,0)),M25))))</f>
        <v>1</v>
      </c>
      <c r="N26" t="str">
        <f>IF(ISTEXT(E26),IF(E26="Amount",N$14,""),IF(ISBLANK(E26),"",IF(ISTEXT(D26),"",IF(A21="Invoice No. : ",INDEX(Sheet2!E$14:E$154,MATCH(B21,Sheet2!A$14:A$154,0)),N25))))</f>
        <v>BRAILLE</v>
      </c>
      <c r="O26" t="str">
        <f>IF(ISTEXT(E26),IF(E26="Amount",O$14,""),IF(ISBLANK(E26),"",IF(ISTEXT(D26),"",IF(A21="Invoice No. : ",INDEX(Sheet2!G$14:G$154,MATCH(B21,Sheet2!A$14:A$154,0)),O25))))</f>
        <v>BBCCC - MAIN</v>
      </c>
      <c r="P26">
        <f t="shared" ref="P25:P88" si="6">IF(ISTEXT(E26),IF(E26="Amount",P$14,""),IF(D27="Invoice Amount",E27,IF(ISBLANK(D26),"",P27)))</f>
        <v>245</v>
      </c>
      <c r="Q26">
        <f t="shared" ref="Q25:Q88" si="7">IF(ISTEXT(E26),IF(E26="Amount",Q$14,""),IF(ISBLANK(C26),"",IF(ISNUMBER(C26),VLOOKUP("Grand Total : ",D:E,2,FALSE),"")))</f>
        <v>195197.25</v>
      </c>
    </row>
    <row r="27" spans="1:17" x14ac:dyDescent="0.25">
      <c r="A27" s="10" t="s">
        <v>21</v>
      </c>
      <c r="B27" s="10" t="s">
        <v>22</v>
      </c>
      <c r="C27" s="11">
        <v>1</v>
      </c>
      <c r="D27" s="11">
        <v>85</v>
      </c>
      <c r="E27" s="11">
        <v>85</v>
      </c>
      <c r="F27">
        <f t="shared" si="4"/>
        <v>925019</v>
      </c>
      <c r="G27">
        <f>IF(ISTEXT(E27),IF(E27="Amount",G$14,""),IF(ISBLANK(E27),"",IF(ISTEXT(D27),"",IF(A22="Invoice No. : ",INDEX(Sheet2!F$14:F$154,MATCH(B22,Sheet2!A$14:A$154,0)),G26))))</f>
        <v>999999998</v>
      </c>
      <c r="H27" t="str">
        <f t="shared" si="5"/>
        <v>01/05/2023</v>
      </c>
      <c r="I27" t="str">
        <f>IF(ISTEXT(E27),IF(E27="Amount",I$14,""),IF(ISBLANK(E27),"",IF(ISTEXT(D27),"",IF(A22="Invoice No. : ",TEXT(INDEX(Sheet2!C$14:C$154,MATCH(B22,Sheet2!A$14:A$154,0)),"hh:mm:ss"),I26))))</f>
        <v>09:43:38</v>
      </c>
      <c r="J27">
        <f>IF(ISBLANK(G27),"",IF(ISTEXT(G27),IF(E27="Amount",J$14,""),INDEX(Sheet2!H$14:H$154,MATCH(F27,Sheet2!A$14:A$154,0))))</f>
        <v>200</v>
      </c>
      <c r="K27">
        <f>IF(ISBLANK(G27),"",IF(ISTEXT(G27),IF(E27="Amount",K$14,""),INDEX(Sheet2!I$14:I$154,MATCH(F27,Sheet2!A$14:A$154,0))))</f>
        <v>45</v>
      </c>
      <c r="L27" t="str">
        <f>IF(ISBLANK(G27),"",IF(ISTEXT(G27),IF(E27="Amount",L$14,""),IF(INDEX(Sheet2!H$14:H$154,MATCH(F27,Sheet2!A$14:A$154,0)) &lt;&gt; 0, IF(INDEX(Sheet2!I$14:I$154,MATCH(F27,Sheet2!A$14:A$154,0)) &lt;&gt; 0, "Loan","Loan"),"Cash")))</f>
        <v>Loan</v>
      </c>
      <c r="M27">
        <f>IF(ISTEXT(E27),IF(E27="Amount",M$14,""),IF(ISBLANK(E27),"",IF(ISTEXT(D27),"",IF(A22="Invoice No. : ",INDEX(Sheet2!D$14:D$154,MATCH(B22,Sheet2!A$14:A$154,0)),M26))))</f>
        <v>1</v>
      </c>
      <c r="N27" t="str">
        <f>IF(ISTEXT(E27),IF(E27="Amount",N$14,""),IF(ISBLANK(E27),"",IF(ISTEXT(D27),"",IF(A22="Invoice No. : ",INDEX(Sheet2!E$14:E$154,MATCH(B22,Sheet2!A$14:A$154,0)),N26))))</f>
        <v>BRAILLE</v>
      </c>
      <c r="O27" t="str">
        <f>IF(ISTEXT(E27),IF(E27="Amount",O$14,""),IF(ISBLANK(E27),"",IF(ISTEXT(D27),"",IF(A22="Invoice No. : ",INDEX(Sheet2!G$14:G$154,MATCH(B22,Sheet2!A$14:A$154,0)),O26))))</f>
        <v>BBCCC - MAIN</v>
      </c>
      <c r="P27">
        <f t="shared" si="6"/>
        <v>245</v>
      </c>
      <c r="Q27">
        <f t="shared" si="7"/>
        <v>195197.25</v>
      </c>
    </row>
    <row r="28" spans="1:17" x14ac:dyDescent="0.25">
      <c r="D28" s="12" t="s">
        <v>18</v>
      </c>
      <c r="E28" s="13">
        <v>245</v>
      </c>
      <c r="F28" t="str">
        <f t="shared" si="4"/>
        <v/>
      </c>
      <c r="G28" t="str">
        <f>IF(ISTEXT(E28),IF(E28="Amount",G$14,""),IF(ISBLANK(E28),"",IF(ISTEXT(D28),"",IF(A23="Invoice No. : ",INDEX(Sheet2!F$14:F$154,MATCH(B23,Sheet2!A$14:A$154,0)),G27))))</f>
        <v/>
      </c>
      <c r="H28" t="str">
        <f t="shared" si="5"/>
        <v/>
      </c>
      <c r="I28" t="str">
        <f>IF(ISTEXT(E28),IF(E28="Amount",I$14,""),IF(ISBLANK(E28),"",IF(ISTEXT(D28),"",IF(A23="Invoice No. : ",TEXT(INDEX(Sheet2!C$14:C$154,MATCH(B23,Sheet2!A$14:A$154,0)),"hh:mm:ss"),I27))))</f>
        <v/>
      </c>
      <c r="J28" t="str">
        <f>IF(ISBLANK(G28),"",IF(ISTEXT(G28),IF(E28="Amount",J$14,""),INDEX(Sheet2!H$14:H$154,MATCH(F28,Sheet2!A$14:A$154,0))))</f>
        <v/>
      </c>
      <c r="K28" t="str">
        <f>IF(ISBLANK(G28),"",IF(ISTEXT(G28),IF(E28="Amount",K$14,""),INDEX(Sheet2!I$14:I$154,MATCH(F28,Sheet2!A$14:A$154,0))))</f>
        <v/>
      </c>
      <c r="L28" t="str">
        <f>IF(ISBLANK(G28),"",IF(ISTEXT(G28),IF(E28="Amount",L$14,""),IF(INDEX(Sheet2!H$14:H$154,MATCH(F28,Sheet2!A$14:A$154,0)) &lt;&gt; 0, IF(INDEX(Sheet2!I$14:I$154,MATCH(F28,Sheet2!A$14:A$154,0)) &lt;&gt; 0, "Loan","Loan"),"Cash")))</f>
        <v/>
      </c>
      <c r="M28" t="str">
        <f>IF(ISTEXT(E28),IF(E28="Amount",M$14,""),IF(ISBLANK(E28),"",IF(ISTEXT(D28),"",IF(A23="Invoice No. : ",INDEX(Sheet2!D$14:D$154,MATCH(B23,Sheet2!A$14:A$154,0)),M27))))</f>
        <v/>
      </c>
      <c r="N28" t="str">
        <f>IF(ISTEXT(E28),IF(E28="Amount",N$14,""),IF(ISBLANK(E28),"",IF(ISTEXT(D28),"",IF(A23="Invoice No. : ",INDEX(Sheet2!E$14:E$154,MATCH(B23,Sheet2!A$14:A$154,0)),N27))))</f>
        <v/>
      </c>
      <c r="O28" t="str">
        <f>IF(ISTEXT(E28),IF(E28="Amount",O$14,""),IF(ISBLANK(E28),"",IF(ISTEXT(D28),"",IF(A23="Invoice No. : ",INDEX(Sheet2!G$14:G$154,MATCH(B23,Sheet2!A$14:A$154,0)),O27))))</f>
        <v/>
      </c>
      <c r="P28" t="str">
        <f t="shared" si="6"/>
        <v/>
      </c>
      <c r="Q28" t="str">
        <f t="shared" si="7"/>
        <v/>
      </c>
    </row>
    <row r="29" spans="1:17" x14ac:dyDescent="0.25">
      <c r="F29" t="str">
        <f t="shared" si="4"/>
        <v/>
      </c>
      <c r="G29" t="str">
        <f>IF(ISTEXT(E29),IF(E29="Amount",G$14,""),IF(ISBLANK(E29),"",IF(ISTEXT(D29),"",IF(A24="Invoice No. : ",INDEX(Sheet2!F$14:F$154,MATCH(B24,Sheet2!A$14:A$154,0)),G28))))</f>
        <v/>
      </c>
      <c r="H29" t="str">
        <f t="shared" si="5"/>
        <v/>
      </c>
      <c r="I29" t="str">
        <f>IF(ISTEXT(E29),IF(E29="Amount",I$14,""),IF(ISBLANK(E29),"",IF(ISTEXT(D29),"",IF(A24="Invoice No. : ",TEXT(INDEX(Sheet2!C$14:C$154,MATCH(B24,Sheet2!A$14:A$154,0)),"hh:mm:ss"),I28))))</f>
        <v/>
      </c>
      <c r="J29" t="str">
        <f>IF(ISBLANK(G29),"",IF(ISTEXT(G29),IF(E29="Amount",J$14,""),INDEX(Sheet2!H$14:H$154,MATCH(F29,Sheet2!A$14:A$154,0))))</f>
        <v/>
      </c>
      <c r="K29" t="str">
        <f>IF(ISBLANK(G29),"",IF(ISTEXT(G29),IF(E29="Amount",K$14,""),INDEX(Sheet2!I$14:I$154,MATCH(F29,Sheet2!A$14:A$154,0))))</f>
        <v/>
      </c>
      <c r="L29" t="str">
        <f>IF(ISBLANK(G29),"",IF(ISTEXT(G29),IF(E29="Amount",L$14,""),IF(INDEX(Sheet2!H$14:H$154,MATCH(F29,Sheet2!A$14:A$154,0)) &lt;&gt; 0, IF(INDEX(Sheet2!I$14:I$154,MATCH(F29,Sheet2!A$14:A$154,0)) &lt;&gt; 0, "Loan","Loan"),"Cash")))</f>
        <v/>
      </c>
      <c r="M29" t="str">
        <f>IF(ISTEXT(E29),IF(E29="Amount",M$14,""),IF(ISBLANK(E29),"",IF(ISTEXT(D29),"",IF(A24="Invoice No. : ",INDEX(Sheet2!D$14:D$154,MATCH(B24,Sheet2!A$14:A$154,0)),M28))))</f>
        <v/>
      </c>
      <c r="N29" t="str">
        <f>IF(ISTEXT(E29),IF(E29="Amount",N$14,""),IF(ISBLANK(E29),"",IF(ISTEXT(D29),"",IF(A24="Invoice No. : ",INDEX(Sheet2!E$14:E$154,MATCH(B24,Sheet2!A$14:A$154,0)),N28))))</f>
        <v/>
      </c>
      <c r="O29" t="str">
        <f>IF(ISTEXT(E29),IF(E29="Amount",O$14,""),IF(ISBLANK(E29),"",IF(ISTEXT(D29),"",IF(A24="Invoice No. : ",INDEX(Sheet2!G$14:G$154,MATCH(B24,Sheet2!A$14:A$154,0)),O28))))</f>
        <v/>
      </c>
      <c r="P29" t="str">
        <f t="shared" si="6"/>
        <v/>
      </c>
      <c r="Q29" t="str">
        <f t="shared" si="7"/>
        <v/>
      </c>
    </row>
    <row r="30" spans="1:17" x14ac:dyDescent="0.25">
      <c r="F30" t="str">
        <f t="shared" si="4"/>
        <v/>
      </c>
      <c r="G30" t="str">
        <f>IF(ISTEXT(E30),IF(E30="Amount",G$14,""),IF(ISBLANK(E30),"",IF(ISTEXT(D30),"",IF(A25="Invoice No. : ",INDEX(Sheet2!F$14:F$154,MATCH(B25,Sheet2!A$14:A$154,0)),G29))))</f>
        <v/>
      </c>
      <c r="H30" t="str">
        <f t="shared" si="5"/>
        <v/>
      </c>
      <c r="I30" t="str">
        <f>IF(ISTEXT(E30),IF(E30="Amount",I$14,""),IF(ISBLANK(E30),"",IF(ISTEXT(D30),"",IF(A25="Invoice No. : ",TEXT(INDEX(Sheet2!C$14:C$154,MATCH(B25,Sheet2!A$14:A$154,0)),"hh:mm:ss"),I29))))</f>
        <v/>
      </c>
      <c r="J30" t="str">
        <f>IF(ISBLANK(G30),"",IF(ISTEXT(G30),IF(E30="Amount",J$14,""),INDEX(Sheet2!H$14:H$154,MATCH(F30,Sheet2!A$14:A$154,0))))</f>
        <v/>
      </c>
      <c r="K30" t="str">
        <f>IF(ISBLANK(G30),"",IF(ISTEXT(G30),IF(E30="Amount",K$14,""),INDEX(Sheet2!I$14:I$154,MATCH(F30,Sheet2!A$14:A$154,0))))</f>
        <v/>
      </c>
      <c r="L30" t="str">
        <f>IF(ISBLANK(G30),"",IF(ISTEXT(G30),IF(E30="Amount",L$14,""),IF(INDEX(Sheet2!H$14:H$154,MATCH(F30,Sheet2!A$14:A$154,0)) &lt;&gt; 0, IF(INDEX(Sheet2!I$14:I$154,MATCH(F30,Sheet2!A$14:A$154,0)) &lt;&gt; 0, "Loan","Loan"),"Cash")))</f>
        <v/>
      </c>
      <c r="M30" t="str">
        <f>IF(ISTEXT(E30),IF(E30="Amount",M$14,""),IF(ISBLANK(E30),"",IF(ISTEXT(D30),"",IF(A25="Invoice No. : ",INDEX(Sheet2!D$14:D$154,MATCH(B25,Sheet2!A$14:A$154,0)),M29))))</f>
        <v/>
      </c>
      <c r="N30" t="str">
        <f>IF(ISTEXT(E30),IF(E30="Amount",N$14,""),IF(ISBLANK(E30),"",IF(ISTEXT(D30),"",IF(A25="Invoice No. : ",INDEX(Sheet2!E$14:E$154,MATCH(B25,Sheet2!A$14:A$154,0)),N29))))</f>
        <v/>
      </c>
      <c r="O30" t="str">
        <f>IF(ISTEXT(E30),IF(E30="Amount",O$14,""),IF(ISBLANK(E30),"",IF(ISTEXT(D30),"",IF(A25="Invoice No. : ",INDEX(Sheet2!G$14:G$154,MATCH(B25,Sheet2!A$14:A$154,0)),O29))))</f>
        <v/>
      </c>
      <c r="P30" t="str">
        <f t="shared" si="6"/>
        <v/>
      </c>
      <c r="Q30" t="str">
        <f t="shared" si="7"/>
        <v/>
      </c>
    </row>
    <row r="31" spans="1:17" x14ac:dyDescent="0.25">
      <c r="A31" s="3" t="s">
        <v>4</v>
      </c>
      <c r="B31" s="4">
        <v>925020</v>
      </c>
      <c r="C31" s="3" t="s">
        <v>5</v>
      </c>
      <c r="D31" s="5" t="s">
        <v>6</v>
      </c>
      <c r="F31" t="str">
        <f t="shared" si="4"/>
        <v/>
      </c>
      <c r="G31" t="str">
        <f>IF(ISTEXT(E31),IF(E31="Amount",G$14,""),IF(ISBLANK(E31),"",IF(ISTEXT(D31),"",IF(A26="Invoice No. : ",INDEX(Sheet2!F$14:F$154,MATCH(B26,Sheet2!A$14:A$154,0)),G30))))</f>
        <v/>
      </c>
      <c r="H31" t="str">
        <f t="shared" si="5"/>
        <v/>
      </c>
      <c r="I31" t="str">
        <f>IF(ISTEXT(E31),IF(E31="Amount",I$14,""),IF(ISBLANK(E31),"",IF(ISTEXT(D31),"",IF(A26="Invoice No. : ",TEXT(INDEX(Sheet2!C$14:C$154,MATCH(B26,Sheet2!A$14:A$154,0)),"hh:mm:ss"),I30))))</f>
        <v/>
      </c>
      <c r="J31" t="str">
        <f>IF(ISBLANK(G31),"",IF(ISTEXT(G31),IF(E31="Amount",J$14,""),INDEX(Sheet2!H$14:H$154,MATCH(F31,Sheet2!A$14:A$154,0))))</f>
        <v/>
      </c>
      <c r="K31" t="str">
        <f>IF(ISBLANK(G31),"",IF(ISTEXT(G31),IF(E31="Amount",K$14,""),INDEX(Sheet2!I$14:I$154,MATCH(F31,Sheet2!A$14:A$154,0))))</f>
        <v/>
      </c>
      <c r="L31" t="str">
        <f>IF(ISBLANK(G31),"",IF(ISTEXT(G31),IF(E31="Amount",L$14,""),IF(INDEX(Sheet2!H$14:H$154,MATCH(F31,Sheet2!A$14:A$154,0)) &lt;&gt; 0, IF(INDEX(Sheet2!I$14:I$154,MATCH(F31,Sheet2!A$14:A$154,0)) &lt;&gt; 0, "Loan","Loan"),"Cash")))</f>
        <v/>
      </c>
      <c r="M31" t="str">
        <f>IF(ISTEXT(E31),IF(E31="Amount",M$14,""),IF(ISBLANK(E31),"",IF(ISTEXT(D31),"",IF(A26="Invoice No. : ",INDEX(Sheet2!D$14:D$154,MATCH(B26,Sheet2!A$14:A$154,0)),M30))))</f>
        <v/>
      </c>
      <c r="N31" t="str">
        <f>IF(ISTEXT(E31),IF(E31="Amount",N$14,""),IF(ISBLANK(E31),"",IF(ISTEXT(D31),"",IF(A26="Invoice No. : ",INDEX(Sheet2!E$14:E$154,MATCH(B26,Sheet2!A$14:A$154,0)),N30))))</f>
        <v/>
      </c>
      <c r="O31" t="str">
        <f>IF(ISTEXT(E31),IF(E31="Amount",O$14,""),IF(ISBLANK(E31),"",IF(ISTEXT(D31),"",IF(A26="Invoice No. : ",INDEX(Sheet2!G$14:G$154,MATCH(B26,Sheet2!A$14:A$154,0)),O30))))</f>
        <v/>
      </c>
      <c r="P31" t="str">
        <f t="shared" si="6"/>
        <v/>
      </c>
      <c r="Q31" t="str">
        <f t="shared" si="7"/>
        <v/>
      </c>
    </row>
    <row r="32" spans="1:17" x14ac:dyDescent="0.25">
      <c r="A32" s="3" t="s">
        <v>7</v>
      </c>
      <c r="B32" s="6">
        <v>44931</v>
      </c>
      <c r="C32" s="3" t="s">
        <v>8</v>
      </c>
      <c r="D32" s="7">
        <v>1</v>
      </c>
      <c r="F32" t="str">
        <f t="shared" si="4"/>
        <v/>
      </c>
      <c r="G32" t="str">
        <f>IF(ISTEXT(E32),IF(E32="Amount",G$14,""),IF(ISBLANK(E32),"",IF(ISTEXT(D32),"",IF(A27="Invoice No. : ",INDEX(Sheet2!F$14:F$154,MATCH(B27,Sheet2!A$14:A$154,0)),G31))))</f>
        <v/>
      </c>
      <c r="H32" t="str">
        <f t="shared" si="5"/>
        <v/>
      </c>
      <c r="I32" t="str">
        <f>IF(ISTEXT(E32),IF(E32="Amount",I$14,""),IF(ISBLANK(E32),"",IF(ISTEXT(D32),"",IF(A27="Invoice No. : ",TEXT(INDEX(Sheet2!C$14:C$154,MATCH(B27,Sheet2!A$14:A$154,0)),"hh:mm:ss"),I31))))</f>
        <v/>
      </c>
      <c r="J32" t="str">
        <f>IF(ISBLANK(G32),"",IF(ISTEXT(G32),IF(E32="Amount",J$14,""),INDEX(Sheet2!H$14:H$154,MATCH(F32,Sheet2!A$14:A$154,0))))</f>
        <v/>
      </c>
      <c r="K32" t="str">
        <f>IF(ISBLANK(G32),"",IF(ISTEXT(G32),IF(E32="Amount",K$14,""),INDEX(Sheet2!I$14:I$154,MATCH(F32,Sheet2!A$14:A$154,0))))</f>
        <v/>
      </c>
      <c r="L32" t="str">
        <f>IF(ISBLANK(G32),"",IF(ISTEXT(G32),IF(E32="Amount",L$14,""),IF(INDEX(Sheet2!H$14:H$154,MATCH(F32,Sheet2!A$14:A$154,0)) &lt;&gt; 0, IF(INDEX(Sheet2!I$14:I$154,MATCH(F32,Sheet2!A$14:A$154,0)) &lt;&gt; 0, "Loan","Loan"),"Cash")))</f>
        <v/>
      </c>
      <c r="M32" t="str">
        <f>IF(ISTEXT(E32),IF(E32="Amount",M$14,""),IF(ISBLANK(E32),"",IF(ISTEXT(D32),"",IF(A27="Invoice No. : ",INDEX(Sheet2!D$14:D$154,MATCH(B27,Sheet2!A$14:A$154,0)),M31))))</f>
        <v/>
      </c>
      <c r="N32" t="str">
        <f>IF(ISTEXT(E32),IF(E32="Amount",N$14,""),IF(ISBLANK(E32),"",IF(ISTEXT(D32),"",IF(A27="Invoice No. : ",INDEX(Sheet2!E$14:E$154,MATCH(B27,Sheet2!A$14:A$154,0)),N31))))</f>
        <v/>
      </c>
      <c r="O32" t="str">
        <f>IF(ISTEXT(E32),IF(E32="Amount",O$14,""),IF(ISBLANK(E32),"",IF(ISTEXT(D32),"",IF(A27="Invoice No. : ",INDEX(Sheet2!G$14:G$154,MATCH(B27,Sheet2!A$14:A$154,0)),O31))))</f>
        <v/>
      </c>
      <c r="P32" t="str">
        <f t="shared" si="6"/>
        <v/>
      </c>
      <c r="Q32" t="str">
        <f t="shared" si="7"/>
        <v/>
      </c>
    </row>
    <row r="33" spans="1:17" x14ac:dyDescent="0.25">
      <c r="F33" t="str">
        <f t="shared" si="4"/>
        <v/>
      </c>
      <c r="G33" t="str">
        <f>IF(ISTEXT(E33),IF(E33="Amount",G$14,""),IF(ISBLANK(E33),"",IF(ISTEXT(D33),"",IF(A28="Invoice No. : ",INDEX(Sheet2!F$14:F$154,MATCH(B28,Sheet2!A$14:A$154,0)),G32))))</f>
        <v/>
      </c>
      <c r="H33" t="str">
        <f t="shared" si="5"/>
        <v/>
      </c>
      <c r="I33" t="str">
        <f>IF(ISTEXT(E33),IF(E33="Amount",I$14,""),IF(ISBLANK(E33),"",IF(ISTEXT(D33),"",IF(A28="Invoice No. : ",TEXT(INDEX(Sheet2!C$14:C$154,MATCH(B28,Sheet2!A$14:A$154,0)),"hh:mm:ss"),I32))))</f>
        <v/>
      </c>
      <c r="J33" t="str">
        <f>IF(ISBLANK(G33),"",IF(ISTEXT(G33),IF(E33="Amount",J$14,""),INDEX(Sheet2!H$14:H$154,MATCH(F33,Sheet2!A$14:A$154,0))))</f>
        <v/>
      </c>
      <c r="K33" t="str">
        <f>IF(ISBLANK(G33),"",IF(ISTEXT(G33),IF(E33="Amount",K$14,""),INDEX(Sheet2!I$14:I$154,MATCH(F33,Sheet2!A$14:A$154,0))))</f>
        <v/>
      </c>
      <c r="L33" t="str">
        <f>IF(ISBLANK(G33),"",IF(ISTEXT(G33),IF(E33="Amount",L$14,""),IF(INDEX(Sheet2!H$14:H$154,MATCH(F33,Sheet2!A$14:A$154,0)) &lt;&gt; 0, IF(INDEX(Sheet2!I$14:I$154,MATCH(F33,Sheet2!A$14:A$154,0)) &lt;&gt; 0, "Loan","Loan"),"Cash")))</f>
        <v/>
      </c>
      <c r="M33" t="str">
        <f>IF(ISTEXT(E33),IF(E33="Amount",M$14,""),IF(ISBLANK(E33),"",IF(ISTEXT(D33),"",IF(A28="Invoice No. : ",INDEX(Sheet2!D$14:D$154,MATCH(B28,Sheet2!A$14:A$154,0)),M32))))</f>
        <v/>
      </c>
      <c r="N33" t="str">
        <f>IF(ISTEXT(E33),IF(E33="Amount",N$14,""),IF(ISBLANK(E33),"",IF(ISTEXT(D33),"",IF(A28="Invoice No. : ",INDEX(Sheet2!E$14:E$154,MATCH(B28,Sheet2!A$14:A$154,0)),N32))))</f>
        <v/>
      </c>
      <c r="O33" t="str">
        <f>IF(ISTEXT(E33),IF(E33="Amount",O$14,""),IF(ISBLANK(E33),"",IF(ISTEXT(D33),"",IF(A28="Invoice No. : ",INDEX(Sheet2!G$14:G$154,MATCH(B28,Sheet2!A$14:A$154,0)),O32))))</f>
        <v/>
      </c>
      <c r="P33" t="str">
        <f t="shared" si="6"/>
        <v/>
      </c>
      <c r="Q33" t="str">
        <f t="shared" si="7"/>
        <v/>
      </c>
    </row>
    <row r="34" spans="1:17" x14ac:dyDescent="0.25">
      <c r="A34" s="8" t="s">
        <v>9</v>
      </c>
      <c r="B34" s="8" t="s">
        <v>10</v>
      </c>
      <c r="C34" s="9" t="s">
        <v>11</v>
      </c>
      <c r="D34" s="9" t="s">
        <v>12</v>
      </c>
      <c r="E34" s="9" t="s">
        <v>13</v>
      </c>
      <c r="F34" t="str">
        <f t="shared" si="4"/>
        <v>Invoice No.</v>
      </c>
      <c r="G34" t="str">
        <f>IF(ISTEXT(E34),IF(E34="Amount",G$14,""),IF(ISBLANK(E34),"",IF(ISTEXT(D34),"",IF(A29="Invoice No. : ",INDEX(Sheet2!F$14:F$154,MATCH(B29,Sheet2!A$14:A$154,0)),G33))))</f>
        <v>Member ID</v>
      </c>
      <c r="H34" t="str">
        <f t="shared" si="5"/>
        <v>Invoice Date</v>
      </c>
      <c r="I34" t="str">
        <f>IF(ISTEXT(E34),IF(E34="Amount",I$14,""),IF(ISBLANK(E34),"",IF(ISTEXT(D34),"",IF(A29="Invoice No. : ",TEXT(INDEX(Sheet2!C$14:C$154,MATCH(B29,Sheet2!A$14:A$154,0)),"hh:mm:ss"),I33))))</f>
        <v>Invoice Time</v>
      </c>
      <c r="J34" t="str">
        <f>IF(ISBLANK(G34),"",IF(ISTEXT(G34),IF(E34="Amount",J$14,""),INDEX(Sheet2!H$14:H$154,MATCH(F34,Sheet2!A$14:A$154,0))))</f>
        <v>Loan Amount</v>
      </c>
      <c r="K34" t="str">
        <f>IF(ISBLANK(G34),"",IF(ISTEXT(G34),IF(E34="Amount",K$14,""),INDEX(Sheet2!I$14:I$154,MATCH(F34,Sheet2!A$14:A$154,0))))</f>
        <v>Cash Amount</v>
      </c>
      <c r="L34" t="str">
        <f>IF(ISBLANK(G34),"",IF(ISTEXT(G34),IF(E34="Amount",L$14,""),IF(INDEX(Sheet2!H$14:H$154,MATCH(F34,Sheet2!A$14:A$154,0)) &lt;&gt; 0, IF(INDEX(Sheet2!I$14:I$154,MATCH(F34,Sheet2!A$14:A$154,0)) &lt;&gt; 0, "Loan","Loan"),"Cash")))</f>
        <v>Payment Mode</v>
      </c>
      <c r="M34" t="str">
        <f>IF(ISTEXT(E34),IF(E34="Amount",M$14,""),IF(ISBLANK(E34),"",IF(ISTEXT(D34),"",IF(A29="Invoice No. : ",INDEX(Sheet2!D$14:D$154,MATCH(B29,Sheet2!A$14:A$154,0)),M33))))</f>
        <v>Terminal</v>
      </c>
      <c r="N34" t="str">
        <f>IF(ISTEXT(E34),IF(E34="Amount",N$14,""),IF(ISBLANK(E34),"",IF(ISTEXT(D34),"",IF(A29="Invoice No. : ",INDEX(Sheet2!E$14:E$154,MATCH(B29,Sheet2!A$14:A$154,0)),N33))))</f>
        <v>Cashier</v>
      </c>
      <c r="O34" t="str">
        <f>IF(ISTEXT(E34),IF(E34="Amount",O$14,""),IF(ISBLANK(E34),"",IF(ISTEXT(D34),"",IF(A29="Invoice No. : ",INDEX(Sheet2!G$14:G$154,MATCH(B29,Sheet2!A$14:A$154,0)),O33))))</f>
        <v>Name</v>
      </c>
      <c r="P34" t="str">
        <f t="shared" si="6"/>
        <v>Invoice Amount</v>
      </c>
      <c r="Q34" t="str">
        <f t="shared" si="7"/>
        <v>Grand Total</v>
      </c>
    </row>
    <row r="35" spans="1:17" x14ac:dyDescent="0.25">
      <c r="F35" t="str">
        <f t="shared" si="4"/>
        <v/>
      </c>
      <c r="G35" t="str">
        <f>IF(ISTEXT(E35),IF(E35="Amount",G$14,""),IF(ISBLANK(E35),"",IF(ISTEXT(D35),"",IF(A30="Invoice No. : ",INDEX(Sheet2!F$14:F$154,MATCH(B30,Sheet2!A$14:A$154,0)),G34))))</f>
        <v/>
      </c>
      <c r="H35" t="str">
        <f t="shared" si="5"/>
        <v/>
      </c>
      <c r="I35" t="str">
        <f>IF(ISTEXT(E35),IF(E35="Amount",I$14,""),IF(ISBLANK(E35),"",IF(ISTEXT(D35),"",IF(A30="Invoice No. : ",TEXT(INDEX(Sheet2!C$14:C$154,MATCH(B30,Sheet2!A$14:A$154,0)),"hh:mm:ss"),I34))))</f>
        <v/>
      </c>
      <c r="J35" t="str">
        <f>IF(ISBLANK(G35),"",IF(ISTEXT(G35),IF(E35="Amount",J$14,""),INDEX(Sheet2!H$14:H$154,MATCH(F35,Sheet2!A$14:A$154,0))))</f>
        <v/>
      </c>
      <c r="K35" t="str">
        <f>IF(ISBLANK(G35),"",IF(ISTEXT(G35),IF(E35="Amount",K$14,""),INDEX(Sheet2!I$14:I$154,MATCH(F35,Sheet2!A$14:A$154,0))))</f>
        <v/>
      </c>
      <c r="L35" t="str">
        <f>IF(ISBLANK(G35),"",IF(ISTEXT(G35),IF(E35="Amount",L$14,""),IF(INDEX(Sheet2!H$14:H$154,MATCH(F35,Sheet2!A$14:A$154,0)) &lt;&gt; 0, IF(INDEX(Sheet2!I$14:I$154,MATCH(F35,Sheet2!A$14:A$154,0)) &lt;&gt; 0, "Loan","Loan"),"Cash")))</f>
        <v/>
      </c>
      <c r="M35" t="str">
        <f>IF(ISTEXT(E35),IF(E35="Amount",M$14,""),IF(ISBLANK(E35),"",IF(ISTEXT(D35),"",IF(A30="Invoice No. : ",INDEX(Sheet2!D$14:D$154,MATCH(B30,Sheet2!A$14:A$154,0)),M34))))</f>
        <v/>
      </c>
      <c r="N35" t="str">
        <f>IF(ISTEXT(E35),IF(E35="Amount",N$14,""),IF(ISBLANK(E35),"",IF(ISTEXT(D35),"",IF(A30="Invoice No. : ",INDEX(Sheet2!E$14:E$154,MATCH(B30,Sheet2!A$14:A$154,0)),N34))))</f>
        <v/>
      </c>
      <c r="O35" t="str">
        <f>IF(ISTEXT(E35),IF(E35="Amount",O$14,""),IF(ISBLANK(E35),"",IF(ISTEXT(D35),"",IF(A30="Invoice No. : ",INDEX(Sheet2!G$14:G$154,MATCH(B30,Sheet2!A$14:A$154,0)),O34))))</f>
        <v/>
      </c>
      <c r="P35" t="str">
        <f t="shared" si="6"/>
        <v/>
      </c>
      <c r="Q35" t="str">
        <f t="shared" si="7"/>
        <v/>
      </c>
    </row>
    <row r="36" spans="1:17" x14ac:dyDescent="0.25">
      <c r="A36" s="10" t="s">
        <v>23</v>
      </c>
      <c r="B36" s="10" t="s">
        <v>24</v>
      </c>
      <c r="C36" s="11">
        <v>1</v>
      </c>
      <c r="D36" s="11">
        <v>57</v>
      </c>
      <c r="E36" s="11">
        <v>57</v>
      </c>
      <c r="F36">
        <f t="shared" si="4"/>
        <v>925020</v>
      </c>
      <c r="G36">
        <f>IF(ISTEXT(E36),IF(E36="Amount",G$14,""),IF(ISBLANK(E36),"",IF(ISTEXT(D36),"",IF(A31="Invoice No. : ",INDEX(Sheet2!F$14:F$154,MATCH(B31,Sheet2!A$14:A$154,0)),G35))))</f>
        <v>999999998</v>
      </c>
      <c r="H36" t="str">
        <f t="shared" si="5"/>
        <v>01/05/2023</v>
      </c>
      <c r="I36" t="str">
        <f>IF(ISTEXT(E36),IF(E36="Amount",I$14,""),IF(ISBLANK(E36),"",IF(ISTEXT(D36),"",IF(A31="Invoice No. : ",TEXT(INDEX(Sheet2!C$14:C$154,MATCH(B31,Sheet2!A$14:A$154,0)),"hh:mm:ss"),I35))))</f>
        <v>10:47:14</v>
      </c>
      <c r="J36">
        <f>IF(ISBLANK(G36),"",IF(ISTEXT(G36),IF(E36="Amount",J$14,""),INDEX(Sheet2!H$14:H$154,MATCH(F36,Sheet2!A$14:A$154,0))))</f>
        <v>200</v>
      </c>
      <c r="K36">
        <f>IF(ISBLANK(G36),"",IF(ISTEXT(G36),IF(E36="Amount",K$14,""),INDEX(Sheet2!I$14:I$154,MATCH(F36,Sheet2!A$14:A$154,0))))</f>
        <v>8.5</v>
      </c>
      <c r="L36" t="str">
        <f>IF(ISBLANK(G36),"",IF(ISTEXT(G36),IF(E36="Amount",L$14,""),IF(INDEX(Sheet2!H$14:H$154,MATCH(F36,Sheet2!A$14:A$154,0)) &lt;&gt; 0, IF(INDEX(Sheet2!I$14:I$154,MATCH(F36,Sheet2!A$14:A$154,0)) &lt;&gt; 0, "Loan","Loan"),"Cash")))</f>
        <v>Loan</v>
      </c>
      <c r="M36">
        <f>IF(ISTEXT(E36),IF(E36="Amount",M$14,""),IF(ISBLANK(E36),"",IF(ISTEXT(D36),"",IF(A31="Invoice No. : ",INDEX(Sheet2!D$14:D$154,MATCH(B31,Sheet2!A$14:A$154,0)),M35))))</f>
        <v>1</v>
      </c>
      <c r="N36" t="str">
        <f>IF(ISTEXT(E36),IF(E36="Amount",N$14,""),IF(ISBLANK(E36),"",IF(ISTEXT(D36),"",IF(A31="Invoice No. : ",INDEX(Sheet2!E$14:E$154,MATCH(B31,Sheet2!A$14:A$154,0)),N35))))</f>
        <v>BRAILLE</v>
      </c>
      <c r="O36" t="str">
        <f>IF(ISTEXT(E36),IF(E36="Amount",O$14,""),IF(ISBLANK(E36),"",IF(ISTEXT(D36),"",IF(A31="Invoice No. : ",INDEX(Sheet2!G$14:G$154,MATCH(B31,Sheet2!A$14:A$154,0)),O35))))</f>
        <v>BBCCC - MAIN</v>
      </c>
      <c r="P36">
        <f t="shared" si="6"/>
        <v>208.5</v>
      </c>
      <c r="Q36">
        <f t="shared" si="7"/>
        <v>195197.25</v>
      </c>
    </row>
    <row r="37" spans="1:17" x14ac:dyDescent="0.25">
      <c r="A37" s="10" t="s">
        <v>25</v>
      </c>
      <c r="B37" s="10" t="s">
        <v>26</v>
      </c>
      <c r="C37" s="11">
        <v>1</v>
      </c>
      <c r="D37" s="11">
        <v>29.75</v>
      </c>
      <c r="E37" s="11">
        <v>29.75</v>
      </c>
      <c r="F37">
        <f t="shared" si="4"/>
        <v>925020</v>
      </c>
      <c r="G37">
        <f>IF(ISTEXT(E37),IF(E37="Amount",G$14,""),IF(ISBLANK(E37),"",IF(ISTEXT(D37),"",IF(A32="Invoice No. : ",INDEX(Sheet2!F$14:F$154,MATCH(B32,Sheet2!A$14:A$154,0)),G36))))</f>
        <v>999999998</v>
      </c>
      <c r="H37" t="str">
        <f t="shared" si="5"/>
        <v>01/05/2023</v>
      </c>
      <c r="I37" t="str">
        <f>IF(ISTEXT(E37),IF(E37="Amount",I$14,""),IF(ISBLANK(E37),"",IF(ISTEXT(D37),"",IF(A32="Invoice No. : ",TEXT(INDEX(Sheet2!C$14:C$154,MATCH(B32,Sheet2!A$14:A$154,0)),"hh:mm:ss"),I36))))</f>
        <v>10:47:14</v>
      </c>
      <c r="J37">
        <f>IF(ISBLANK(G37),"",IF(ISTEXT(G37),IF(E37="Amount",J$14,""),INDEX(Sheet2!H$14:H$154,MATCH(F37,Sheet2!A$14:A$154,0))))</f>
        <v>200</v>
      </c>
      <c r="K37">
        <f>IF(ISBLANK(G37),"",IF(ISTEXT(G37),IF(E37="Amount",K$14,""),INDEX(Sheet2!I$14:I$154,MATCH(F37,Sheet2!A$14:A$154,0))))</f>
        <v>8.5</v>
      </c>
      <c r="L37" t="str">
        <f>IF(ISBLANK(G37),"",IF(ISTEXT(G37),IF(E37="Amount",L$14,""),IF(INDEX(Sheet2!H$14:H$154,MATCH(F37,Sheet2!A$14:A$154,0)) &lt;&gt; 0, IF(INDEX(Sheet2!I$14:I$154,MATCH(F37,Sheet2!A$14:A$154,0)) &lt;&gt; 0, "Loan","Loan"),"Cash")))</f>
        <v>Loan</v>
      </c>
      <c r="M37">
        <f>IF(ISTEXT(E37),IF(E37="Amount",M$14,""),IF(ISBLANK(E37),"",IF(ISTEXT(D37),"",IF(A32="Invoice No. : ",INDEX(Sheet2!D$14:D$154,MATCH(B32,Sheet2!A$14:A$154,0)),M36))))</f>
        <v>1</v>
      </c>
      <c r="N37" t="str">
        <f>IF(ISTEXT(E37),IF(E37="Amount",N$14,""),IF(ISBLANK(E37),"",IF(ISTEXT(D37),"",IF(A32="Invoice No. : ",INDEX(Sheet2!E$14:E$154,MATCH(B32,Sheet2!A$14:A$154,0)),N36))))</f>
        <v>BRAILLE</v>
      </c>
      <c r="O37" t="str">
        <f>IF(ISTEXT(E37),IF(E37="Amount",O$14,""),IF(ISBLANK(E37),"",IF(ISTEXT(D37),"",IF(A32="Invoice No. : ",INDEX(Sheet2!G$14:G$154,MATCH(B32,Sheet2!A$14:A$154,0)),O36))))</f>
        <v>BBCCC - MAIN</v>
      </c>
      <c r="P37">
        <f t="shared" si="6"/>
        <v>208.5</v>
      </c>
      <c r="Q37">
        <f t="shared" si="7"/>
        <v>195197.25</v>
      </c>
    </row>
    <row r="38" spans="1:17" x14ac:dyDescent="0.25">
      <c r="A38" s="10" t="s">
        <v>27</v>
      </c>
      <c r="B38" s="10" t="s">
        <v>28</v>
      </c>
      <c r="C38" s="11">
        <v>1</v>
      </c>
      <c r="D38" s="11">
        <v>29.75</v>
      </c>
      <c r="E38" s="11">
        <v>29.75</v>
      </c>
      <c r="F38">
        <f t="shared" si="4"/>
        <v>925020</v>
      </c>
      <c r="G38">
        <f>IF(ISTEXT(E38),IF(E38="Amount",G$14,""),IF(ISBLANK(E38),"",IF(ISTEXT(D38),"",IF(A33="Invoice No. : ",INDEX(Sheet2!F$14:F$154,MATCH(B33,Sheet2!A$14:A$154,0)),G37))))</f>
        <v>999999998</v>
      </c>
      <c r="H38" t="str">
        <f t="shared" si="5"/>
        <v>01/05/2023</v>
      </c>
      <c r="I38" t="str">
        <f>IF(ISTEXT(E38),IF(E38="Amount",I$14,""),IF(ISBLANK(E38),"",IF(ISTEXT(D38),"",IF(A33="Invoice No. : ",TEXT(INDEX(Sheet2!C$14:C$154,MATCH(B33,Sheet2!A$14:A$154,0)),"hh:mm:ss"),I37))))</f>
        <v>10:47:14</v>
      </c>
      <c r="J38">
        <f>IF(ISBLANK(G38),"",IF(ISTEXT(G38),IF(E38="Amount",J$14,""),INDEX(Sheet2!H$14:H$154,MATCH(F38,Sheet2!A$14:A$154,0))))</f>
        <v>200</v>
      </c>
      <c r="K38">
        <f>IF(ISBLANK(G38),"",IF(ISTEXT(G38),IF(E38="Amount",K$14,""),INDEX(Sheet2!I$14:I$154,MATCH(F38,Sheet2!A$14:A$154,0))))</f>
        <v>8.5</v>
      </c>
      <c r="L38" t="str">
        <f>IF(ISBLANK(G38),"",IF(ISTEXT(G38),IF(E38="Amount",L$14,""),IF(INDEX(Sheet2!H$14:H$154,MATCH(F38,Sheet2!A$14:A$154,0)) &lt;&gt; 0, IF(INDEX(Sheet2!I$14:I$154,MATCH(F38,Sheet2!A$14:A$154,0)) &lt;&gt; 0, "Loan","Loan"),"Cash")))</f>
        <v>Loan</v>
      </c>
      <c r="M38">
        <f>IF(ISTEXT(E38),IF(E38="Amount",M$14,""),IF(ISBLANK(E38),"",IF(ISTEXT(D38),"",IF(A33="Invoice No. : ",INDEX(Sheet2!D$14:D$154,MATCH(B33,Sheet2!A$14:A$154,0)),M37))))</f>
        <v>1</v>
      </c>
      <c r="N38" t="str">
        <f>IF(ISTEXT(E38),IF(E38="Amount",N$14,""),IF(ISBLANK(E38),"",IF(ISTEXT(D38),"",IF(A33="Invoice No. : ",INDEX(Sheet2!E$14:E$154,MATCH(B33,Sheet2!A$14:A$154,0)),N37))))</f>
        <v>BRAILLE</v>
      </c>
      <c r="O38" t="str">
        <f>IF(ISTEXT(E38),IF(E38="Amount",O$14,""),IF(ISBLANK(E38),"",IF(ISTEXT(D38),"",IF(A33="Invoice No. : ",INDEX(Sheet2!G$14:G$154,MATCH(B33,Sheet2!A$14:A$154,0)),O37))))</f>
        <v>BBCCC - MAIN</v>
      </c>
      <c r="P38">
        <f t="shared" si="6"/>
        <v>208.5</v>
      </c>
      <c r="Q38">
        <f t="shared" si="7"/>
        <v>195197.25</v>
      </c>
    </row>
    <row r="39" spans="1:17" x14ac:dyDescent="0.25">
      <c r="A39" s="10" t="s">
        <v>29</v>
      </c>
      <c r="B39" s="10" t="s">
        <v>30</v>
      </c>
      <c r="C39" s="11">
        <v>1</v>
      </c>
      <c r="D39" s="11">
        <v>35.5</v>
      </c>
      <c r="E39" s="11">
        <v>35.5</v>
      </c>
      <c r="F39">
        <f t="shared" si="4"/>
        <v>925020</v>
      </c>
      <c r="G39">
        <f>IF(ISTEXT(E39),IF(E39="Amount",G$14,""),IF(ISBLANK(E39),"",IF(ISTEXT(D39),"",IF(A34="Invoice No. : ",INDEX(Sheet2!F$14:F$154,MATCH(B34,Sheet2!A$14:A$154,0)),G38))))</f>
        <v>999999998</v>
      </c>
      <c r="H39" t="str">
        <f t="shared" si="5"/>
        <v>01/05/2023</v>
      </c>
      <c r="I39" t="str">
        <f>IF(ISTEXT(E39),IF(E39="Amount",I$14,""),IF(ISBLANK(E39),"",IF(ISTEXT(D39),"",IF(A34="Invoice No. : ",TEXT(INDEX(Sheet2!C$14:C$154,MATCH(B34,Sheet2!A$14:A$154,0)),"hh:mm:ss"),I38))))</f>
        <v>10:47:14</v>
      </c>
      <c r="J39">
        <f>IF(ISBLANK(G39),"",IF(ISTEXT(G39),IF(E39="Amount",J$14,""),INDEX(Sheet2!H$14:H$154,MATCH(F39,Sheet2!A$14:A$154,0))))</f>
        <v>200</v>
      </c>
      <c r="K39">
        <f>IF(ISBLANK(G39),"",IF(ISTEXT(G39),IF(E39="Amount",K$14,""),INDEX(Sheet2!I$14:I$154,MATCH(F39,Sheet2!A$14:A$154,0))))</f>
        <v>8.5</v>
      </c>
      <c r="L39" t="str">
        <f>IF(ISBLANK(G39),"",IF(ISTEXT(G39),IF(E39="Amount",L$14,""),IF(INDEX(Sheet2!H$14:H$154,MATCH(F39,Sheet2!A$14:A$154,0)) &lt;&gt; 0, IF(INDEX(Sheet2!I$14:I$154,MATCH(F39,Sheet2!A$14:A$154,0)) &lt;&gt; 0, "Loan","Loan"),"Cash")))</f>
        <v>Loan</v>
      </c>
      <c r="M39">
        <f>IF(ISTEXT(E39),IF(E39="Amount",M$14,""),IF(ISBLANK(E39),"",IF(ISTEXT(D39),"",IF(A34="Invoice No. : ",INDEX(Sheet2!D$14:D$154,MATCH(B34,Sheet2!A$14:A$154,0)),M38))))</f>
        <v>1</v>
      </c>
      <c r="N39" t="str">
        <f>IF(ISTEXT(E39),IF(E39="Amount",N$14,""),IF(ISBLANK(E39),"",IF(ISTEXT(D39),"",IF(A34="Invoice No. : ",INDEX(Sheet2!E$14:E$154,MATCH(B34,Sheet2!A$14:A$154,0)),N38))))</f>
        <v>BRAILLE</v>
      </c>
      <c r="O39" t="str">
        <f>IF(ISTEXT(E39),IF(E39="Amount",O$14,""),IF(ISBLANK(E39),"",IF(ISTEXT(D39),"",IF(A34="Invoice No. : ",INDEX(Sheet2!G$14:G$154,MATCH(B34,Sheet2!A$14:A$154,0)),O38))))</f>
        <v>BBCCC - MAIN</v>
      </c>
      <c r="P39">
        <f t="shared" si="6"/>
        <v>208.5</v>
      </c>
      <c r="Q39">
        <f t="shared" si="7"/>
        <v>195197.25</v>
      </c>
    </row>
    <row r="40" spans="1:17" x14ac:dyDescent="0.25">
      <c r="A40" s="10" t="s">
        <v>31</v>
      </c>
      <c r="B40" s="10" t="s">
        <v>32</v>
      </c>
      <c r="C40" s="11">
        <v>1</v>
      </c>
      <c r="D40" s="11">
        <v>56.5</v>
      </c>
      <c r="E40" s="11">
        <v>56.5</v>
      </c>
      <c r="F40">
        <f t="shared" si="4"/>
        <v>925020</v>
      </c>
      <c r="G40">
        <f>IF(ISTEXT(E40),IF(E40="Amount",G$14,""),IF(ISBLANK(E40),"",IF(ISTEXT(D40),"",IF(A35="Invoice No. : ",INDEX(Sheet2!F$14:F$154,MATCH(B35,Sheet2!A$14:A$154,0)),G39))))</f>
        <v>999999998</v>
      </c>
      <c r="H40" t="str">
        <f t="shared" si="5"/>
        <v>01/05/2023</v>
      </c>
      <c r="I40" t="str">
        <f>IF(ISTEXT(E40),IF(E40="Amount",I$14,""),IF(ISBLANK(E40),"",IF(ISTEXT(D40),"",IF(A35="Invoice No. : ",TEXT(INDEX(Sheet2!C$14:C$154,MATCH(B35,Sheet2!A$14:A$154,0)),"hh:mm:ss"),I39))))</f>
        <v>10:47:14</v>
      </c>
      <c r="J40">
        <f>IF(ISBLANK(G40),"",IF(ISTEXT(G40),IF(E40="Amount",J$14,""),INDEX(Sheet2!H$14:H$154,MATCH(F40,Sheet2!A$14:A$154,0))))</f>
        <v>200</v>
      </c>
      <c r="K40">
        <f>IF(ISBLANK(G40),"",IF(ISTEXT(G40),IF(E40="Amount",K$14,""),INDEX(Sheet2!I$14:I$154,MATCH(F40,Sheet2!A$14:A$154,0))))</f>
        <v>8.5</v>
      </c>
      <c r="L40" t="str">
        <f>IF(ISBLANK(G40),"",IF(ISTEXT(G40),IF(E40="Amount",L$14,""),IF(INDEX(Sheet2!H$14:H$154,MATCH(F40,Sheet2!A$14:A$154,0)) &lt;&gt; 0, IF(INDEX(Sheet2!I$14:I$154,MATCH(F40,Sheet2!A$14:A$154,0)) &lt;&gt; 0, "Loan","Loan"),"Cash")))</f>
        <v>Loan</v>
      </c>
      <c r="M40">
        <f>IF(ISTEXT(E40),IF(E40="Amount",M$14,""),IF(ISBLANK(E40),"",IF(ISTEXT(D40),"",IF(A35="Invoice No. : ",INDEX(Sheet2!D$14:D$154,MATCH(B35,Sheet2!A$14:A$154,0)),M39))))</f>
        <v>1</v>
      </c>
      <c r="N40" t="str">
        <f>IF(ISTEXT(E40),IF(E40="Amount",N$14,""),IF(ISBLANK(E40),"",IF(ISTEXT(D40),"",IF(A35="Invoice No. : ",INDEX(Sheet2!E$14:E$154,MATCH(B35,Sheet2!A$14:A$154,0)),N39))))</f>
        <v>BRAILLE</v>
      </c>
      <c r="O40" t="str">
        <f>IF(ISTEXT(E40),IF(E40="Amount",O$14,""),IF(ISBLANK(E40),"",IF(ISTEXT(D40),"",IF(A35="Invoice No. : ",INDEX(Sheet2!G$14:G$154,MATCH(B35,Sheet2!A$14:A$154,0)),O39))))</f>
        <v>BBCCC - MAIN</v>
      </c>
      <c r="P40">
        <f t="shared" si="6"/>
        <v>208.5</v>
      </c>
      <c r="Q40">
        <f t="shared" si="7"/>
        <v>195197.25</v>
      </c>
    </row>
    <row r="41" spans="1:17" x14ac:dyDescent="0.25">
      <c r="D41" s="12" t="s">
        <v>18</v>
      </c>
      <c r="E41" s="13">
        <v>208.5</v>
      </c>
      <c r="F41" t="str">
        <f t="shared" si="4"/>
        <v/>
      </c>
      <c r="G41" t="str">
        <f>IF(ISTEXT(E41),IF(E41="Amount",G$14,""),IF(ISBLANK(E41),"",IF(ISTEXT(D41),"",IF(A36="Invoice No. : ",INDEX(Sheet2!F$14:F$154,MATCH(B36,Sheet2!A$14:A$154,0)),G40))))</f>
        <v/>
      </c>
      <c r="H41" t="str">
        <f t="shared" si="5"/>
        <v/>
      </c>
      <c r="I41" t="str">
        <f>IF(ISTEXT(E41),IF(E41="Amount",I$14,""),IF(ISBLANK(E41),"",IF(ISTEXT(D41),"",IF(A36="Invoice No. : ",TEXT(INDEX(Sheet2!C$14:C$154,MATCH(B36,Sheet2!A$14:A$154,0)),"hh:mm:ss"),I40))))</f>
        <v/>
      </c>
      <c r="J41" t="str">
        <f>IF(ISBLANK(G41),"",IF(ISTEXT(G41),IF(E41="Amount",J$14,""),INDEX(Sheet2!H$14:H$154,MATCH(F41,Sheet2!A$14:A$154,0))))</f>
        <v/>
      </c>
      <c r="K41" t="str">
        <f>IF(ISBLANK(G41),"",IF(ISTEXT(G41),IF(E41="Amount",K$14,""),INDEX(Sheet2!I$14:I$154,MATCH(F41,Sheet2!A$14:A$154,0))))</f>
        <v/>
      </c>
      <c r="L41" t="str">
        <f>IF(ISBLANK(G41),"",IF(ISTEXT(G41),IF(E41="Amount",L$14,""),IF(INDEX(Sheet2!H$14:H$154,MATCH(F41,Sheet2!A$14:A$154,0)) &lt;&gt; 0, IF(INDEX(Sheet2!I$14:I$154,MATCH(F41,Sheet2!A$14:A$154,0)) &lt;&gt; 0, "Loan","Loan"),"Cash")))</f>
        <v/>
      </c>
      <c r="M41" t="str">
        <f>IF(ISTEXT(E41),IF(E41="Amount",M$14,""),IF(ISBLANK(E41),"",IF(ISTEXT(D41),"",IF(A36="Invoice No. : ",INDEX(Sheet2!D$14:D$154,MATCH(B36,Sheet2!A$14:A$154,0)),M40))))</f>
        <v/>
      </c>
      <c r="N41" t="str">
        <f>IF(ISTEXT(E41),IF(E41="Amount",N$14,""),IF(ISBLANK(E41),"",IF(ISTEXT(D41),"",IF(A36="Invoice No. : ",INDEX(Sheet2!E$14:E$154,MATCH(B36,Sheet2!A$14:A$154,0)),N40))))</f>
        <v/>
      </c>
      <c r="O41" t="str">
        <f>IF(ISTEXT(E41),IF(E41="Amount",O$14,""),IF(ISBLANK(E41),"",IF(ISTEXT(D41),"",IF(A36="Invoice No. : ",INDEX(Sheet2!G$14:G$154,MATCH(B36,Sheet2!A$14:A$154,0)),O40))))</f>
        <v/>
      </c>
      <c r="P41" t="str">
        <f t="shared" si="6"/>
        <v/>
      </c>
      <c r="Q41" t="str">
        <f t="shared" si="7"/>
        <v/>
      </c>
    </row>
    <row r="42" spans="1:17" x14ac:dyDescent="0.25">
      <c r="F42" t="str">
        <f t="shared" si="4"/>
        <v/>
      </c>
      <c r="G42" t="str">
        <f>IF(ISTEXT(E42),IF(E42="Amount",G$14,""),IF(ISBLANK(E42),"",IF(ISTEXT(D42),"",IF(A37="Invoice No. : ",INDEX(Sheet2!F$14:F$154,MATCH(B37,Sheet2!A$14:A$154,0)),G41))))</f>
        <v/>
      </c>
      <c r="H42" t="str">
        <f t="shared" si="5"/>
        <v/>
      </c>
      <c r="I42" t="str">
        <f>IF(ISTEXT(E42),IF(E42="Amount",I$14,""),IF(ISBLANK(E42),"",IF(ISTEXT(D42),"",IF(A37="Invoice No. : ",TEXT(INDEX(Sheet2!C$14:C$154,MATCH(B37,Sheet2!A$14:A$154,0)),"hh:mm:ss"),I41))))</f>
        <v/>
      </c>
      <c r="J42" t="str">
        <f>IF(ISBLANK(G42),"",IF(ISTEXT(G42),IF(E42="Amount",J$14,""),INDEX(Sheet2!H$14:H$154,MATCH(F42,Sheet2!A$14:A$154,0))))</f>
        <v/>
      </c>
      <c r="K42" t="str">
        <f>IF(ISBLANK(G42),"",IF(ISTEXT(G42),IF(E42="Amount",K$14,""),INDEX(Sheet2!I$14:I$154,MATCH(F42,Sheet2!A$14:A$154,0))))</f>
        <v/>
      </c>
      <c r="L42" t="str">
        <f>IF(ISBLANK(G42),"",IF(ISTEXT(G42),IF(E42="Amount",L$14,""),IF(INDEX(Sheet2!H$14:H$154,MATCH(F42,Sheet2!A$14:A$154,0)) &lt;&gt; 0, IF(INDEX(Sheet2!I$14:I$154,MATCH(F42,Sheet2!A$14:A$154,0)) &lt;&gt; 0, "Loan","Loan"),"Cash")))</f>
        <v/>
      </c>
      <c r="M42" t="str">
        <f>IF(ISTEXT(E42),IF(E42="Amount",M$14,""),IF(ISBLANK(E42),"",IF(ISTEXT(D42),"",IF(A37="Invoice No. : ",INDEX(Sheet2!D$14:D$154,MATCH(B37,Sheet2!A$14:A$154,0)),M41))))</f>
        <v/>
      </c>
      <c r="N42" t="str">
        <f>IF(ISTEXT(E42),IF(E42="Amount",N$14,""),IF(ISBLANK(E42),"",IF(ISTEXT(D42),"",IF(A37="Invoice No. : ",INDEX(Sheet2!E$14:E$154,MATCH(B37,Sheet2!A$14:A$154,0)),N41))))</f>
        <v/>
      </c>
      <c r="O42" t="str">
        <f>IF(ISTEXT(E42),IF(E42="Amount",O$14,""),IF(ISBLANK(E42),"",IF(ISTEXT(D42),"",IF(A37="Invoice No. : ",INDEX(Sheet2!G$14:G$154,MATCH(B37,Sheet2!A$14:A$154,0)),O41))))</f>
        <v/>
      </c>
      <c r="P42" t="str">
        <f t="shared" si="6"/>
        <v/>
      </c>
      <c r="Q42" t="str">
        <f t="shared" si="7"/>
        <v/>
      </c>
    </row>
    <row r="43" spans="1:17" x14ac:dyDescent="0.25">
      <c r="F43" t="str">
        <f t="shared" si="4"/>
        <v/>
      </c>
      <c r="G43" t="str">
        <f>IF(ISTEXT(E43),IF(E43="Amount",G$14,""),IF(ISBLANK(E43),"",IF(ISTEXT(D43),"",IF(A38="Invoice No. : ",INDEX(Sheet2!F$14:F$154,MATCH(B38,Sheet2!A$14:A$154,0)),G42))))</f>
        <v/>
      </c>
      <c r="H43" t="str">
        <f t="shared" si="5"/>
        <v/>
      </c>
      <c r="I43" t="str">
        <f>IF(ISTEXT(E43),IF(E43="Amount",I$14,""),IF(ISBLANK(E43),"",IF(ISTEXT(D43),"",IF(A38="Invoice No. : ",TEXT(INDEX(Sheet2!C$14:C$154,MATCH(B38,Sheet2!A$14:A$154,0)),"hh:mm:ss"),I42))))</f>
        <v/>
      </c>
      <c r="J43" t="str">
        <f>IF(ISBLANK(G43),"",IF(ISTEXT(G43),IF(E43="Amount",J$14,""),INDEX(Sheet2!H$14:H$154,MATCH(F43,Sheet2!A$14:A$154,0))))</f>
        <v/>
      </c>
      <c r="K43" t="str">
        <f>IF(ISBLANK(G43),"",IF(ISTEXT(G43),IF(E43="Amount",K$14,""),INDEX(Sheet2!I$14:I$154,MATCH(F43,Sheet2!A$14:A$154,0))))</f>
        <v/>
      </c>
      <c r="L43" t="str">
        <f>IF(ISBLANK(G43),"",IF(ISTEXT(G43),IF(E43="Amount",L$14,""),IF(INDEX(Sheet2!H$14:H$154,MATCH(F43,Sheet2!A$14:A$154,0)) &lt;&gt; 0, IF(INDEX(Sheet2!I$14:I$154,MATCH(F43,Sheet2!A$14:A$154,0)) &lt;&gt; 0, "Loan","Loan"),"Cash")))</f>
        <v/>
      </c>
      <c r="M43" t="str">
        <f>IF(ISTEXT(E43),IF(E43="Amount",M$14,""),IF(ISBLANK(E43),"",IF(ISTEXT(D43),"",IF(A38="Invoice No. : ",INDEX(Sheet2!D$14:D$154,MATCH(B38,Sheet2!A$14:A$154,0)),M42))))</f>
        <v/>
      </c>
      <c r="N43" t="str">
        <f>IF(ISTEXT(E43),IF(E43="Amount",N$14,""),IF(ISBLANK(E43),"",IF(ISTEXT(D43),"",IF(A38="Invoice No. : ",INDEX(Sheet2!E$14:E$154,MATCH(B38,Sheet2!A$14:A$154,0)),N42))))</f>
        <v/>
      </c>
      <c r="O43" t="str">
        <f>IF(ISTEXT(E43),IF(E43="Amount",O$14,""),IF(ISBLANK(E43),"",IF(ISTEXT(D43),"",IF(A38="Invoice No. : ",INDEX(Sheet2!G$14:G$154,MATCH(B38,Sheet2!A$14:A$154,0)),O42))))</f>
        <v/>
      </c>
      <c r="P43" t="str">
        <f t="shared" si="6"/>
        <v/>
      </c>
      <c r="Q43" t="str">
        <f t="shared" si="7"/>
        <v/>
      </c>
    </row>
    <row r="44" spans="1:17" x14ac:dyDescent="0.25">
      <c r="A44" s="3" t="s">
        <v>4</v>
      </c>
      <c r="B44" s="4">
        <v>925021</v>
      </c>
      <c r="C44" s="3" t="s">
        <v>5</v>
      </c>
      <c r="D44" s="5" t="s">
        <v>6</v>
      </c>
      <c r="F44" t="str">
        <f t="shared" si="4"/>
        <v/>
      </c>
      <c r="G44" t="str">
        <f>IF(ISTEXT(E44),IF(E44="Amount",G$14,""),IF(ISBLANK(E44),"",IF(ISTEXT(D44),"",IF(A39="Invoice No. : ",INDEX(Sheet2!F$14:F$154,MATCH(B39,Sheet2!A$14:A$154,0)),G43))))</f>
        <v/>
      </c>
      <c r="H44" t="str">
        <f t="shared" si="5"/>
        <v/>
      </c>
      <c r="I44" t="str">
        <f>IF(ISTEXT(E44),IF(E44="Amount",I$14,""),IF(ISBLANK(E44),"",IF(ISTEXT(D44),"",IF(A39="Invoice No. : ",TEXT(INDEX(Sheet2!C$14:C$154,MATCH(B39,Sheet2!A$14:A$154,0)),"hh:mm:ss"),I43))))</f>
        <v/>
      </c>
      <c r="J44" t="str">
        <f>IF(ISBLANK(G44),"",IF(ISTEXT(G44),IF(E44="Amount",J$14,""),INDEX(Sheet2!H$14:H$154,MATCH(F44,Sheet2!A$14:A$154,0))))</f>
        <v/>
      </c>
      <c r="K44" t="str">
        <f>IF(ISBLANK(G44),"",IF(ISTEXT(G44),IF(E44="Amount",K$14,""),INDEX(Sheet2!I$14:I$154,MATCH(F44,Sheet2!A$14:A$154,0))))</f>
        <v/>
      </c>
      <c r="L44" t="str">
        <f>IF(ISBLANK(G44),"",IF(ISTEXT(G44),IF(E44="Amount",L$14,""),IF(INDEX(Sheet2!H$14:H$154,MATCH(F44,Sheet2!A$14:A$154,0)) &lt;&gt; 0, IF(INDEX(Sheet2!I$14:I$154,MATCH(F44,Sheet2!A$14:A$154,0)) &lt;&gt; 0, "Loan","Loan"),"Cash")))</f>
        <v/>
      </c>
      <c r="M44" t="str">
        <f>IF(ISTEXT(E44),IF(E44="Amount",M$14,""),IF(ISBLANK(E44),"",IF(ISTEXT(D44),"",IF(A39="Invoice No. : ",INDEX(Sheet2!D$14:D$154,MATCH(B39,Sheet2!A$14:A$154,0)),M43))))</f>
        <v/>
      </c>
      <c r="N44" t="str">
        <f>IF(ISTEXT(E44),IF(E44="Amount",N$14,""),IF(ISBLANK(E44),"",IF(ISTEXT(D44),"",IF(A39="Invoice No. : ",INDEX(Sheet2!E$14:E$154,MATCH(B39,Sheet2!A$14:A$154,0)),N43))))</f>
        <v/>
      </c>
      <c r="O44" t="str">
        <f>IF(ISTEXT(E44),IF(E44="Amount",O$14,""),IF(ISBLANK(E44),"",IF(ISTEXT(D44),"",IF(A39="Invoice No. : ",INDEX(Sheet2!G$14:G$154,MATCH(B39,Sheet2!A$14:A$154,0)),O43))))</f>
        <v/>
      </c>
      <c r="P44" t="str">
        <f t="shared" si="6"/>
        <v/>
      </c>
      <c r="Q44" t="str">
        <f t="shared" si="7"/>
        <v/>
      </c>
    </row>
    <row r="45" spans="1:17" x14ac:dyDescent="0.25">
      <c r="A45" s="3" t="s">
        <v>7</v>
      </c>
      <c r="B45" s="6">
        <v>44931</v>
      </c>
      <c r="C45" s="3" t="s">
        <v>8</v>
      </c>
      <c r="D45" s="7">
        <v>1</v>
      </c>
      <c r="F45" t="str">
        <f t="shared" si="4"/>
        <v/>
      </c>
      <c r="G45" t="str">
        <f>IF(ISTEXT(E45),IF(E45="Amount",G$14,""),IF(ISBLANK(E45),"",IF(ISTEXT(D45),"",IF(A40="Invoice No. : ",INDEX(Sheet2!F$14:F$154,MATCH(B40,Sheet2!A$14:A$154,0)),G44))))</f>
        <v/>
      </c>
      <c r="H45" t="str">
        <f t="shared" si="5"/>
        <v/>
      </c>
      <c r="I45" t="str">
        <f>IF(ISTEXT(E45),IF(E45="Amount",I$14,""),IF(ISBLANK(E45),"",IF(ISTEXT(D45),"",IF(A40="Invoice No. : ",TEXT(INDEX(Sheet2!C$14:C$154,MATCH(B40,Sheet2!A$14:A$154,0)),"hh:mm:ss"),I44))))</f>
        <v/>
      </c>
      <c r="J45" t="str">
        <f>IF(ISBLANK(G45),"",IF(ISTEXT(G45),IF(E45="Amount",J$14,""),INDEX(Sheet2!H$14:H$154,MATCH(F45,Sheet2!A$14:A$154,0))))</f>
        <v/>
      </c>
      <c r="K45" t="str">
        <f>IF(ISBLANK(G45),"",IF(ISTEXT(G45),IF(E45="Amount",K$14,""),INDEX(Sheet2!I$14:I$154,MATCH(F45,Sheet2!A$14:A$154,0))))</f>
        <v/>
      </c>
      <c r="L45" t="str">
        <f>IF(ISBLANK(G45),"",IF(ISTEXT(G45),IF(E45="Amount",L$14,""),IF(INDEX(Sheet2!H$14:H$154,MATCH(F45,Sheet2!A$14:A$154,0)) &lt;&gt; 0, IF(INDEX(Sheet2!I$14:I$154,MATCH(F45,Sheet2!A$14:A$154,0)) &lt;&gt; 0, "Loan","Loan"),"Cash")))</f>
        <v/>
      </c>
      <c r="M45" t="str">
        <f>IF(ISTEXT(E45),IF(E45="Amount",M$14,""),IF(ISBLANK(E45),"",IF(ISTEXT(D45),"",IF(A40="Invoice No. : ",INDEX(Sheet2!D$14:D$154,MATCH(B40,Sheet2!A$14:A$154,0)),M44))))</f>
        <v/>
      </c>
      <c r="N45" t="str">
        <f>IF(ISTEXT(E45),IF(E45="Amount",N$14,""),IF(ISBLANK(E45),"",IF(ISTEXT(D45),"",IF(A40="Invoice No. : ",INDEX(Sheet2!E$14:E$154,MATCH(B40,Sheet2!A$14:A$154,0)),N44))))</f>
        <v/>
      </c>
      <c r="O45" t="str">
        <f>IF(ISTEXT(E45),IF(E45="Amount",O$14,""),IF(ISBLANK(E45),"",IF(ISTEXT(D45),"",IF(A40="Invoice No. : ",INDEX(Sheet2!G$14:G$154,MATCH(B40,Sheet2!A$14:A$154,0)),O44))))</f>
        <v/>
      </c>
      <c r="P45" t="str">
        <f t="shared" si="6"/>
        <v/>
      </c>
      <c r="Q45" t="str">
        <f t="shared" si="7"/>
        <v/>
      </c>
    </row>
    <row r="46" spans="1:17" x14ac:dyDescent="0.25">
      <c r="F46" t="str">
        <f t="shared" si="4"/>
        <v/>
      </c>
      <c r="G46" t="str">
        <f>IF(ISTEXT(E46),IF(E46="Amount",G$14,""),IF(ISBLANK(E46),"",IF(ISTEXT(D46),"",IF(A41="Invoice No. : ",INDEX(Sheet2!F$14:F$154,MATCH(B41,Sheet2!A$14:A$154,0)),G45))))</f>
        <v/>
      </c>
      <c r="H46" t="str">
        <f t="shared" si="5"/>
        <v/>
      </c>
      <c r="I46" t="str">
        <f>IF(ISTEXT(E46),IF(E46="Amount",I$14,""),IF(ISBLANK(E46),"",IF(ISTEXT(D46),"",IF(A41="Invoice No. : ",TEXT(INDEX(Sheet2!C$14:C$154,MATCH(B41,Sheet2!A$14:A$154,0)),"hh:mm:ss"),I45))))</f>
        <v/>
      </c>
      <c r="J46" t="str">
        <f>IF(ISBLANK(G46),"",IF(ISTEXT(G46),IF(E46="Amount",J$14,""),INDEX(Sheet2!H$14:H$154,MATCH(F46,Sheet2!A$14:A$154,0))))</f>
        <v/>
      </c>
      <c r="K46" t="str">
        <f>IF(ISBLANK(G46),"",IF(ISTEXT(G46),IF(E46="Amount",K$14,""),INDEX(Sheet2!I$14:I$154,MATCH(F46,Sheet2!A$14:A$154,0))))</f>
        <v/>
      </c>
      <c r="L46" t="str">
        <f>IF(ISBLANK(G46),"",IF(ISTEXT(G46),IF(E46="Amount",L$14,""),IF(INDEX(Sheet2!H$14:H$154,MATCH(F46,Sheet2!A$14:A$154,0)) &lt;&gt; 0, IF(INDEX(Sheet2!I$14:I$154,MATCH(F46,Sheet2!A$14:A$154,0)) &lt;&gt; 0, "Loan","Loan"),"Cash")))</f>
        <v/>
      </c>
      <c r="M46" t="str">
        <f>IF(ISTEXT(E46),IF(E46="Amount",M$14,""),IF(ISBLANK(E46),"",IF(ISTEXT(D46),"",IF(A41="Invoice No. : ",INDEX(Sheet2!D$14:D$154,MATCH(B41,Sheet2!A$14:A$154,0)),M45))))</f>
        <v/>
      </c>
      <c r="N46" t="str">
        <f>IF(ISTEXT(E46),IF(E46="Amount",N$14,""),IF(ISBLANK(E46),"",IF(ISTEXT(D46),"",IF(A41="Invoice No. : ",INDEX(Sheet2!E$14:E$154,MATCH(B41,Sheet2!A$14:A$154,0)),N45))))</f>
        <v/>
      </c>
      <c r="O46" t="str">
        <f>IF(ISTEXT(E46),IF(E46="Amount",O$14,""),IF(ISBLANK(E46),"",IF(ISTEXT(D46),"",IF(A41="Invoice No. : ",INDEX(Sheet2!G$14:G$154,MATCH(B41,Sheet2!A$14:A$154,0)),O45))))</f>
        <v/>
      </c>
      <c r="P46" t="str">
        <f t="shared" si="6"/>
        <v/>
      </c>
      <c r="Q46" t="str">
        <f t="shared" si="7"/>
        <v/>
      </c>
    </row>
    <row r="47" spans="1:17" x14ac:dyDescent="0.25">
      <c r="A47" s="8" t="s">
        <v>9</v>
      </c>
      <c r="B47" s="8" t="s">
        <v>10</v>
      </c>
      <c r="C47" s="9" t="s">
        <v>11</v>
      </c>
      <c r="D47" s="9" t="s">
        <v>12</v>
      </c>
      <c r="E47" s="9" t="s">
        <v>13</v>
      </c>
      <c r="F47" t="str">
        <f t="shared" si="4"/>
        <v>Invoice No.</v>
      </c>
      <c r="G47" t="str">
        <f>IF(ISTEXT(E47),IF(E47="Amount",G$14,""),IF(ISBLANK(E47),"",IF(ISTEXT(D47),"",IF(A42="Invoice No. : ",INDEX(Sheet2!F$14:F$154,MATCH(B42,Sheet2!A$14:A$154,0)),G46))))</f>
        <v>Member ID</v>
      </c>
      <c r="H47" t="str">
        <f t="shared" si="5"/>
        <v>Invoice Date</v>
      </c>
      <c r="I47" t="str">
        <f>IF(ISTEXT(E47),IF(E47="Amount",I$14,""),IF(ISBLANK(E47),"",IF(ISTEXT(D47),"",IF(A42="Invoice No. : ",TEXT(INDEX(Sheet2!C$14:C$154,MATCH(B42,Sheet2!A$14:A$154,0)),"hh:mm:ss"),I46))))</f>
        <v>Invoice Time</v>
      </c>
      <c r="J47" t="str">
        <f>IF(ISBLANK(G47),"",IF(ISTEXT(G47),IF(E47="Amount",J$14,""),INDEX(Sheet2!H$14:H$154,MATCH(F47,Sheet2!A$14:A$154,0))))</f>
        <v>Loan Amount</v>
      </c>
      <c r="K47" t="str">
        <f>IF(ISBLANK(G47),"",IF(ISTEXT(G47),IF(E47="Amount",K$14,""),INDEX(Sheet2!I$14:I$154,MATCH(F47,Sheet2!A$14:A$154,0))))</f>
        <v>Cash Amount</v>
      </c>
      <c r="L47" t="str">
        <f>IF(ISBLANK(G47),"",IF(ISTEXT(G47),IF(E47="Amount",L$14,""),IF(INDEX(Sheet2!H$14:H$154,MATCH(F47,Sheet2!A$14:A$154,0)) &lt;&gt; 0, IF(INDEX(Sheet2!I$14:I$154,MATCH(F47,Sheet2!A$14:A$154,0)) &lt;&gt; 0, "Loan","Loan"),"Cash")))</f>
        <v>Payment Mode</v>
      </c>
      <c r="M47" t="str">
        <f>IF(ISTEXT(E47),IF(E47="Amount",M$14,""),IF(ISBLANK(E47),"",IF(ISTEXT(D47),"",IF(A42="Invoice No. : ",INDEX(Sheet2!D$14:D$154,MATCH(B42,Sheet2!A$14:A$154,0)),M46))))</f>
        <v>Terminal</v>
      </c>
      <c r="N47" t="str">
        <f>IF(ISTEXT(E47),IF(E47="Amount",N$14,""),IF(ISBLANK(E47),"",IF(ISTEXT(D47),"",IF(A42="Invoice No. : ",INDEX(Sheet2!E$14:E$154,MATCH(B42,Sheet2!A$14:A$154,0)),N46))))</f>
        <v>Cashier</v>
      </c>
      <c r="O47" t="str">
        <f>IF(ISTEXT(E47),IF(E47="Amount",O$14,""),IF(ISBLANK(E47),"",IF(ISTEXT(D47),"",IF(A42="Invoice No. : ",INDEX(Sheet2!G$14:G$154,MATCH(B42,Sheet2!A$14:A$154,0)),O46))))</f>
        <v>Name</v>
      </c>
      <c r="P47" t="str">
        <f t="shared" si="6"/>
        <v>Invoice Amount</v>
      </c>
      <c r="Q47" t="str">
        <f t="shared" si="7"/>
        <v>Grand Total</v>
      </c>
    </row>
    <row r="48" spans="1:17" x14ac:dyDescent="0.25">
      <c r="F48" t="str">
        <f t="shared" si="4"/>
        <v/>
      </c>
      <c r="G48" t="str">
        <f>IF(ISTEXT(E48),IF(E48="Amount",G$14,""),IF(ISBLANK(E48),"",IF(ISTEXT(D48),"",IF(A43="Invoice No. : ",INDEX(Sheet2!F$14:F$154,MATCH(B43,Sheet2!A$14:A$154,0)),G47))))</f>
        <v/>
      </c>
      <c r="H48" t="str">
        <f t="shared" si="5"/>
        <v/>
      </c>
      <c r="I48" t="str">
        <f>IF(ISTEXT(E48),IF(E48="Amount",I$14,""),IF(ISBLANK(E48),"",IF(ISTEXT(D48),"",IF(A43="Invoice No. : ",TEXT(INDEX(Sheet2!C$14:C$154,MATCH(B43,Sheet2!A$14:A$154,0)),"hh:mm:ss"),I47))))</f>
        <v/>
      </c>
      <c r="J48" t="str">
        <f>IF(ISBLANK(G48),"",IF(ISTEXT(G48),IF(E48="Amount",J$14,""),INDEX(Sheet2!H$14:H$154,MATCH(F48,Sheet2!A$14:A$154,0))))</f>
        <v/>
      </c>
      <c r="K48" t="str">
        <f>IF(ISBLANK(G48),"",IF(ISTEXT(G48),IF(E48="Amount",K$14,""),INDEX(Sheet2!I$14:I$154,MATCH(F48,Sheet2!A$14:A$154,0))))</f>
        <v/>
      </c>
      <c r="L48" t="str">
        <f>IF(ISBLANK(G48),"",IF(ISTEXT(G48),IF(E48="Amount",L$14,""),IF(INDEX(Sheet2!H$14:H$154,MATCH(F48,Sheet2!A$14:A$154,0)) &lt;&gt; 0, IF(INDEX(Sheet2!I$14:I$154,MATCH(F48,Sheet2!A$14:A$154,0)) &lt;&gt; 0, "Loan","Loan"),"Cash")))</f>
        <v/>
      </c>
      <c r="M48" t="str">
        <f>IF(ISTEXT(E48),IF(E48="Amount",M$14,""),IF(ISBLANK(E48),"",IF(ISTEXT(D48),"",IF(A43="Invoice No. : ",INDEX(Sheet2!D$14:D$154,MATCH(B43,Sheet2!A$14:A$154,0)),M47))))</f>
        <v/>
      </c>
      <c r="N48" t="str">
        <f>IF(ISTEXT(E48),IF(E48="Amount",N$14,""),IF(ISBLANK(E48),"",IF(ISTEXT(D48),"",IF(A43="Invoice No. : ",INDEX(Sheet2!E$14:E$154,MATCH(B43,Sheet2!A$14:A$154,0)),N47))))</f>
        <v/>
      </c>
      <c r="O48" t="str">
        <f>IF(ISTEXT(E48),IF(E48="Amount",O$14,""),IF(ISBLANK(E48),"",IF(ISTEXT(D48),"",IF(A43="Invoice No. : ",INDEX(Sheet2!G$14:G$154,MATCH(B43,Sheet2!A$14:A$154,0)),O47))))</f>
        <v/>
      </c>
      <c r="P48" t="str">
        <f t="shared" si="6"/>
        <v/>
      </c>
      <c r="Q48" t="str">
        <f t="shared" si="7"/>
        <v/>
      </c>
    </row>
    <row r="49" spans="1:17" x14ac:dyDescent="0.25">
      <c r="A49" s="10" t="s">
        <v>33</v>
      </c>
      <c r="B49" s="10" t="s">
        <v>34</v>
      </c>
      <c r="C49" s="11">
        <v>1</v>
      </c>
      <c r="D49" s="11">
        <v>32.25</v>
      </c>
      <c r="E49" s="11">
        <v>32.25</v>
      </c>
      <c r="F49">
        <f t="shared" si="4"/>
        <v>925021</v>
      </c>
      <c r="G49">
        <f>IF(ISTEXT(E49),IF(E49="Amount",G$14,""),IF(ISBLANK(E49),"",IF(ISTEXT(D49),"",IF(A44="Invoice No. : ",INDEX(Sheet2!F$14:F$154,MATCH(B44,Sheet2!A$14:A$154,0)),G48))))</f>
        <v>41127</v>
      </c>
      <c r="H49" t="str">
        <f t="shared" si="5"/>
        <v>01/05/2023</v>
      </c>
      <c r="I49" t="str">
        <f>IF(ISTEXT(E49),IF(E49="Amount",I$14,""),IF(ISBLANK(E49),"",IF(ISTEXT(D49),"",IF(A44="Invoice No. : ",TEXT(INDEX(Sheet2!C$14:C$154,MATCH(B44,Sheet2!A$14:A$154,0)),"hh:mm:ss"),I48))))</f>
        <v>10:52:07</v>
      </c>
      <c r="J49">
        <f>IF(ISBLANK(G49),"",IF(ISTEXT(G49),IF(E49="Amount",J$14,""),INDEX(Sheet2!H$14:H$154,MATCH(F49,Sheet2!A$14:A$154,0))))</f>
        <v>0</v>
      </c>
      <c r="K49">
        <f>IF(ISBLANK(G49),"",IF(ISTEXT(G49),IF(E49="Amount",K$14,""),INDEX(Sheet2!I$14:I$154,MATCH(F49,Sheet2!A$14:A$154,0))))</f>
        <v>50.25</v>
      </c>
      <c r="L49" t="str">
        <f>IF(ISBLANK(G49),"",IF(ISTEXT(G49),IF(E49="Amount",L$14,""),IF(INDEX(Sheet2!H$14:H$154,MATCH(F49,Sheet2!A$14:A$154,0)) &lt;&gt; 0, IF(INDEX(Sheet2!I$14:I$154,MATCH(F49,Sheet2!A$14:A$154,0)) &lt;&gt; 0, "Loan","Loan"),"Cash")))</f>
        <v>Cash</v>
      </c>
      <c r="M49">
        <f>IF(ISTEXT(E49),IF(E49="Amount",M$14,""),IF(ISBLANK(E49),"",IF(ISTEXT(D49),"",IF(A44="Invoice No. : ",INDEX(Sheet2!D$14:D$154,MATCH(B44,Sheet2!A$14:A$154,0)),M48))))</f>
        <v>1</v>
      </c>
      <c r="N49" t="str">
        <f>IF(ISTEXT(E49),IF(E49="Amount",N$14,""),IF(ISBLANK(E49),"",IF(ISTEXT(D49),"",IF(A44="Invoice No. : ",INDEX(Sheet2!E$14:E$154,MATCH(B44,Sheet2!A$14:A$154,0)),N48))))</f>
        <v>BRAILLE</v>
      </c>
      <c r="O49" t="str">
        <f>IF(ISTEXT(E49),IF(E49="Amount",O$14,""),IF(ISBLANK(E49),"",IF(ISTEXT(D49),"",IF(A44="Invoice No. : ",INDEX(Sheet2!G$14:G$154,MATCH(B44,Sheet2!A$14:A$154,0)),O48))))</f>
        <v>REYES, OLIVER ZABALA</v>
      </c>
      <c r="P49">
        <f t="shared" si="6"/>
        <v>50.25</v>
      </c>
      <c r="Q49">
        <f t="shared" si="7"/>
        <v>195197.25</v>
      </c>
    </row>
    <row r="50" spans="1:17" x14ac:dyDescent="0.25">
      <c r="A50" s="10" t="s">
        <v>35</v>
      </c>
      <c r="B50" s="10" t="s">
        <v>36</v>
      </c>
      <c r="C50" s="11">
        <v>1</v>
      </c>
      <c r="D50" s="11">
        <v>18</v>
      </c>
      <c r="E50" s="11">
        <v>18</v>
      </c>
      <c r="F50">
        <f t="shared" si="4"/>
        <v>925021</v>
      </c>
      <c r="G50">
        <f>IF(ISTEXT(E50),IF(E50="Amount",G$14,""),IF(ISBLANK(E50),"",IF(ISTEXT(D50),"",IF(A45="Invoice No. : ",INDEX(Sheet2!F$14:F$154,MATCH(B45,Sheet2!A$14:A$154,0)),G49))))</f>
        <v>41127</v>
      </c>
      <c r="H50" t="str">
        <f t="shared" si="5"/>
        <v>01/05/2023</v>
      </c>
      <c r="I50" t="str">
        <f>IF(ISTEXT(E50),IF(E50="Amount",I$14,""),IF(ISBLANK(E50),"",IF(ISTEXT(D50),"",IF(A45="Invoice No. : ",TEXT(INDEX(Sheet2!C$14:C$154,MATCH(B45,Sheet2!A$14:A$154,0)),"hh:mm:ss"),I49))))</f>
        <v>10:52:07</v>
      </c>
      <c r="J50">
        <f>IF(ISBLANK(G50),"",IF(ISTEXT(G50),IF(E50="Amount",J$14,""),INDEX(Sheet2!H$14:H$154,MATCH(F50,Sheet2!A$14:A$154,0))))</f>
        <v>0</v>
      </c>
      <c r="K50">
        <f>IF(ISBLANK(G50),"",IF(ISTEXT(G50),IF(E50="Amount",K$14,""),INDEX(Sheet2!I$14:I$154,MATCH(F50,Sheet2!A$14:A$154,0))))</f>
        <v>50.25</v>
      </c>
      <c r="L50" t="str">
        <f>IF(ISBLANK(G50),"",IF(ISTEXT(G50),IF(E50="Amount",L$14,""),IF(INDEX(Sheet2!H$14:H$154,MATCH(F50,Sheet2!A$14:A$154,0)) &lt;&gt; 0, IF(INDEX(Sheet2!I$14:I$154,MATCH(F50,Sheet2!A$14:A$154,0)) &lt;&gt; 0, "Loan","Loan"),"Cash")))</f>
        <v>Cash</v>
      </c>
      <c r="M50">
        <f>IF(ISTEXT(E50),IF(E50="Amount",M$14,""),IF(ISBLANK(E50),"",IF(ISTEXT(D50),"",IF(A45="Invoice No. : ",INDEX(Sheet2!D$14:D$154,MATCH(B45,Sheet2!A$14:A$154,0)),M49))))</f>
        <v>1</v>
      </c>
      <c r="N50" t="str">
        <f>IF(ISTEXT(E50),IF(E50="Amount",N$14,""),IF(ISBLANK(E50),"",IF(ISTEXT(D50),"",IF(A45="Invoice No. : ",INDEX(Sheet2!E$14:E$154,MATCH(B45,Sheet2!A$14:A$154,0)),N49))))</f>
        <v>BRAILLE</v>
      </c>
      <c r="O50" t="str">
        <f>IF(ISTEXT(E50),IF(E50="Amount",O$14,""),IF(ISBLANK(E50),"",IF(ISTEXT(D50),"",IF(A45="Invoice No. : ",INDEX(Sheet2!G$14:G$154,MATCH(B45,Sheet2!A$14:A$154,0)),O49))))</f>
        <v>REYES, OLIVER ZABALA</v>
      </c>
      <c r="P50">
        <f t="shared" si="6"/>
        <v>50.25</v>
      </c>
      <c r="Q50">
        <f t="shared" si="7"/>
        <v>195197.25</v>
      </c>
    </row>
    <row r="51" spans="1:17" x14ac:dyDescent="0.25">
      <c r="D51" s="12" t="s">
        <v>18</v>
      </c>
      <c r="E51" s="13">
        <v>50.25</v>
      </c>
      <c r="F51" t="str">
        <f t="shared" si="4"/>
        <v/>
      </c>
      <c r="G51" t="str">
        <f>IF(ISTEXT(E51),IF(E51="Amount",G$14,""),IF(ISBLANK(E51),"",IF(ISTEXT(D51),"",IF(A46="Invoice No. : ",INDEX(Sheet2!F$14:F$154,MATCH(B46,Sheet2!A$14:A$154,0)),G50))))</f>
        <v/>
      </c>
      <c r="H51" t="str">
        <f t="shared" si="5"/>
        <v/>
      </c>
      <c r="I51" t="str">
        <f>IF(ISTEXT(E51),IF(E51="Amount",I$14,""),IF(ISBLANK(E51),"",IF(ISTEXT(D51),"",IF(A46="Invoice No. : ",TEXT(INDEX(Sheet2!C$14:C$154,MATCH(B46,Sheet2!A$14:A$154,0)),"hh:mm:ss"),I50))))</f>
        <v/>
      </c>
      <c r="J51" t="str">
        <f>IF(ISBLANK(G51),"",IF(ISTEXT(G51),IF(E51="Amount",J$14,""),INDEX(Sheet2!H$14:H$154,MATCH(F51,Sheet2!A$14:A$154,0))))</f>
        <v/>
      </c>
      <c r="K51" t="str">
        <f>IF(ISBLANK(G51),"",IF(ISTEXT(G51),IF(E51="Amount",K$14,""),INDEX(Sheet2!I$14:I$154,MATCH(F51,Sheet2!A$14:A$154,0))))</f>
        <v/>
      </c>
      <c r="L51" t="str">
        <f>IF(ISBLANK(G51),"",IF(ISTEXT(G51),IF(E51="Amount",L$14,""),IF(INDEX(Sheet2!H$14:H$154,MATCH(F51,Sheet2!A$14:A$154,0)) &lt;&gt; 0, IF(INDEX(Sheet2!I$14:I$154,MATCH(F51,Sheet2!A$14:A$154,0)) &lt;&gt; 0, "Loan","Loan"),"Cash")))</f>
        <v/>
      </c>
      <c r="M51" t="str">
        <f>IF(ISTEXT(E51),IF(E51="Amount",M$14,""),IF(ISBLANK(E51),"",IF(ISTEXT(D51),"",IF(A46="Invoice No. : ",INDEX(Sheet2!D$14:D$154,MATCH(B46,Sheet2!A$14:A$154,0)),M50))))</f>
        <v/>
      </c>
      <c r="N51" t="str">
        <f>IF(ISTEXT(E51),IF(E51="Amount",N$14,""),IF(ISBLANK(E51),"",IF(ISTEXT(D51),"",IF(A46="Invoice No. : ",INDEX(Sheet2!E$14:E$154,MATCH(B46,Sheet2!A$14:A$154,0)),N50))))</f>
        <v/>
      </c>
      <c r="O51" t="str">
        <f>IF(ISTEXT(E51),IF(E51="Amount",O$14,""),IF(ISBLANK(E51),"",IF(ISTEXT(D51),"",IF(A46="Invoice No. : ",INDEX(Sheet2!G$14:G$154,MATCH(B46,Sheet2!A$14:A$154,0)),O50))))</f>
        <v/>
      </c>
      <c r="P51" t="str">
        <f t="shared" si="6"/>
        <v/>
      </c>
      <c r="Q51" t="str">
        <f t="shared" si="7"/>
        <v/>
      </c>
    </row>
    <row r="52" spans="1:17" x14ac:dyDescent="0.25">
      <c r="F52" t="str">
        <f t="shared" si="4"/>
        <v/>
      </c>
      <c r="G52" t="str">
        <f>IF(ISTEXT(E52),IF(E52="Amount",G$14,""),IF(ISBLANK(E52),"",IF(ISTEXT(D52),"",IF(A47="Invoice No. : ",INDEX(Sheet2!F$14:F$154,MATCH(B47,Sheet2!A$14:A$154,0)),G51))))</f>
        <v/>
      </c>
      <c r="H52" t="str">
        <f t="shared" si="5"/>
        <v/>
      </c>
      <c r="I52" t="str">
        <f>IF(ISTEXT(E52),IF(E52="Amount",I$14,""),IF(ISBLANK(E52),"",IF(ISTEXT(D52),"",IF(A47="Invoice No. : ",TEXT(INDEX(Sheet2!C$14:C$154,MATCH(B47,Sheet2!A$14:A$154,0)),"hh:mm:ss"),I51))))</f>
        <v/>
      </c>
      <c r="J52" t="str">
        <f>IF(ISBLANK(G52),"",IF(ISTEXT(G52),IF(E52="Amount",J$14,""),INDEX(Sheet2!H$14:H$154,MATCH(F52,Sheet2!A$14:A$154,0))))</f>
        <v/>
      </c>
      <c r="K52" t="str">
        <f>IF(ISBLANK(G52),"",IF(ISTEXT(G52),IF(E52="Amount",K$14,""),INDEX(Sheet2!I$14:I$154,MATCH(F52,Sheet2!A$14:A$154,0))))</f>
        <v/>
      </c>
      <c r="L52" t="str">
        <f>IF(ISBLANK(G52),"",IF(ISTEXT(G52),IF(E52="Amount",L$14,""),IF(INDEX(Sheet2!H$14:H$154,MATCH(F52,Sheet2!A$14:A$154,0)) &lt;&gt; 0, IF(INDEX(Sheet2!I$14:I$154,MATCH(F52,Sheet2!A$14:A$154,0)) &lt;&gt; 0, "Loan","Loan"),"Cash")))</f>
        <v/>
      </c>
      <c r="M52" t="str">
        <f>IF(ISTEXT(E52),IF(E52="Amount",M$14,""),IF(ISBLANK(E52),"",IF(ISTEXT(D52),"",IF(A47="Invoice No. : ",INDEX(Sheet2!D$14:D$154,MATCH(B47,Sheet2!A$14:A$154,0)),M51))))</f>
        <v/>
      </c>
      <c r="N52" t="str">
        <f>IF(ISTEXT(E52),IF(E52="Amount",N$14,""),IF(ISBLANK(E52),"",IF(ISTEXT(D52),"",IF(A47="Invoice No. : ",INDEX(Sheet2!E$14:E$154,MATCH(B47,Sheet2!A$14:A$154,0)),N51))))</f>
        <v/>
      </c>
      <c r="O52" t="str">
        <f>IF(ISTEXT(E52),IF(E52="Amount",O$14,""),IF(ISBLANK(E52),"",IF(ISTEXT(D52),"",IF(A47="Invoice No. : ",INDEX(Sheet2!G$14:G$154,MATCH(B47,Sheet2!A$14:A$154,0)),O51))))</f>
        <v/>
      </c>
      <c r="P52" t="str">
        <f t="shared" si="6"/>
        <v/>
      </c>
      <c r="Q52" t="str">
        <f t="shared" si="7"/>
        <v/>
      </c>
    </row>
    <row r="53" spans="1:17" x14ac:dyDescent="0.25">
      <c r="F53" t="str">
        <f t="shared" si="4"/>
        <v/>
      </c>
      <c r="G53" t="str">
        <f>IF(ISTEXT(E53),IF(E53="Amount",G$14,""),IF(ISBLANK(E53),"",IF(ISTEXT(D53),"",IF(A48="Invoice No. : ",INDEX(Sheet2!F$14:F$154,MATCH(B48,Sheet2!A$14:A$154,0)),G52))))</f>
        <v/>
      </c>
      <c r="H53" t="str">
        <f t="shared" si="5"/>
        <v/>
      </c>
      <c r="I53" t="str">
        <f>IF(ISTEXT(E53),IF(E53="Amount",I$14,""),IF(ISBLANK(E53),"",IF(ISTEXT(D53),"",IF(A48="Invoice No. : ",TEXT(INDEX(Sheet2!C$14:C$154,MATCH(B48,Sheet2!A$14:A$154,0)),"hh:mm:ss"),I52))))</f>
        <v/>
      </c>
      <c r="J53" t="str">
        <f>IF(ISBLANK(G53),"",IF(ISTEXT(G53),IF(E53="Amount",J$14,""),INDEX(Sheet2!H$14:H$154,MATCH(F53,Sheet2!A$14:A$154,0))))</f>
        <v/>
      </c>
      <c r="K53" t="str">
        <f>IF(ISBLANK(G53),"",IF(ISTEXT(G53),IF(E53="Amount",K$14,""),INDEX(Sheet2!I$14:I$154,MATCH(F53,Sheet2!A$14:A$154,0))))</f>
        <v/>
      </c>
      <c r="L53" t="str">
        <f>IF(ISBLANK(G53),"",IF(ISTEXT(G53),IF(E53="Amount",L$14,""),IF(INDEX(Sheet2!H$14:H$154,MATCH(F53,Sheet2!A$14:A$154,0)) &lt;&gt; 0, IF(INDEX(Sheet2!I$14:I$154,MATCH(F53,Sheet2!A$14:A$154,0)) &lt;&gt; 0, "Loan","Loan"),"Cash")))</f>
        <v/>
      </c>
      <c r="M53" t="str">
        <f>IF(ISTEXT(E53),IF(E53="Amount",M$14,""),IF(ISBLANK(E53),"",IF(ISTEXT(D53),"",IF(A48="Invoice No. : ",INDEX(Sheet2!D$14:D$154,MATCH(B48,Sheet2!A$14:A$154,0)),M52))))</f>
        <v/>
      </c>
      <c r="N53" t="str">
        <f>IF(ISTEXT(E53),IF(E53="Amount",N$14,""),IF(ISBLANK(E53),"",IF(ISTEXT(D53),"",IF(A48="Invoice No. : ",INDEX(Sheet2!E$14:E$154,MATCH(B48,Sheet2!A$14:A$154,0)),N52))))</f>
        <v/>
      </c>
      <c r="O53" t="str">
        <f>IF(ISTEXT(E53),IF(E53="Amount",O$14,""),IF(ISBLANK(E53),"",IF(ISTEXT(D53),"",IF(A48="Invoice No. : ",INDEX(Sheet2!G$14:G$154,MATCH(B48,Sheet2!A$14:A$154,0)),O52))))</f>
        <v/>
      </c>
      <c r="P53" t="str">
        <f t="shared" si="6"/>
        <v/>
      </c>
      <c r="Q53" t="str">
        <f t="shared" si="7"/>
        <v/>
      </c>
    </row>
    <row r="54" spans="1:17" x14ac:dyDescent="0.25">
      <c r="A54" s="3" t="s">
        <v>4</v>
      </c>
      <c r="B54" s="4">
        <v>925022</v>
      </c>
      <c r="C54" s="3" t="s">
        <v>5</v>
      </c>
      <c r="D54" s="5" t="s">
        <v>6</v>
      </c>
      <c r="F54" t="str">
        <f t="shared" si="4"/>
        <v/>
      </c>
      <c r="G54" t="str">
        <f>IF(ISTEXT(E54),IF(E54="Amount",G$14,""),IF(ISBLANK(E54),"",IF(ISTEXT(D54),"",IF(A49="Invoice No. : ",INDEX(Sheet2!F$14:F$154,MATCH(B49,Sheet2!A$14:A$154,0)),G53))))</f>
        <v/>
      </c>
      <c r="H54" t="str">
        <f t="shared" si="5"/>
        <v/>
      </c>
      <c r="I54" t="str">
        <f>IF(ISTEXT(E54),IF(E54="Amount",I$14,""),IF(ISBLANK(E54),"",IF(ISTEXT(D54),"",IF(A49="Invoice No. : ",TEXT(INDEX(Sheet2!C$14:C$154,MATCH(B49,Sheet2!A$14:A$154,0)),"hh:mm:ss"),I53))))</f>
        <v/>
      </c>
      <c r="J54" t="str">
        <f>IF(ISBLANK(G54),"",IF(ISTEXT(G54),IF(E54="Amount",J$14,""),INDEX(Sheet2!H$14:H$154,MATCH(F54,Sheet2!A$14:A$154,0))))</f>
        <v/>
      </c>
      <c r="K54" t="str">
        <f>IF(ISBLANK(G54),"",IF(ISTEXT(G54),IF(E54="Amount",K$14,""),INDEX(Sheet2!I$14:I$154,MATCH(F54,Sheet2!A$14:A$154,0))))</f>
        <v/>
      </c>
      <c r="L54" t="str">
        <f>IF(ISBLANK(G54),"",IF(ISTEXT(G54),IF(E54="Amount",L$14,""),IF(INDEX(Sheet2!H$14:H$154,MATCH(F54,Sheet2!A$14:A$154,0)) &lt;&gt; 0, IF(INDEX(Sheet2!I$14:I$154,MATCH(F54,Sheet2!A$14:A$154,0)) &lt;&gt; 0, "Loan","Loan"),"Cash")))</f>
        <v/>
      </c>
      <c r="M54" t="str">
        <f>IF(ISTEXT(E54),IF(E54="Amount",M$14,""),IF(ISBLANK(E54),"",IF(ISTEXT(D54),"",IF(A49="Invoice No. : ",INDEX(Sheet2!D$14:D$154,MATCH(B49,Sheet2!A$14:A$154,0)),M53))))</f>
        <v/>
      </c>
      <c r="N54" t="str">
        <f>IF(ISTEXT(E54),IF(E54="Amount",N$14,""),IF(ISBLANK(E54),"",IF(ISTEXT(D54),"",IF(A49="Invoice No. : ",INDEX(Sheet2!E$14:E$154,MATCH(B49,Sheet2!A$14:A$154,0)),N53))))</f>
        <v/>
      </c>
      <c r="O54" t="str">
        <f>IF(ISTEXT(E54),IF(E54="Amount",O$14,""),IF(ISBLANK(E54),"",IF(ISTEXT(D54),"",IF(A49="Invoice No. : ",INDEX(Sheet2!G$14:G$154,MATCH(B49,Sheet2!A$14:A$154,0)),O53))))</f>
        <v/>
      </c>
      <c r="P54" t="str">
        <f t="shared" si="6"/>
        <v/>
      </c>
      <c r="Q54" t="str">
        <f t="shared" si="7"/>
        <v/>
      </c>
    </row>
    <row r="55" spans="1:17" x14ac:dyDescent="0.25">
      <c r="A55" s="3" t="s">
        <v>7</v>
      </c>
      <c r="B55" s="6">
        <v>44931</v>
      </c>
      <c r="C55" s="3" t="s">
        <v>8</v>
      </c>
      <c r="D55" s="7">
        <v>1</v>
      </c>
      <c r="F55" t="str">
        <f t="shared" si="4"/>
        <v/>
      </c>
      <c r="G55" t="str">
        <f>IF(ISTEXT(E55),IF(E55="Amount",G$14,""),IF(ISBLANK(E55),"",IF(ISTEXT(D55),"",IF(A50="Invoice No. : ",INDEX(Sheet2!F$14:F$154,MATCH(B50,Sheet2!A$14:A$154,0)),G54))))</f>
        <v/>
      </c>
      <c r="H55" t="str">
        <f t="shared" si="5"/>
        <v/>
      </c>
      <c r="I55" t="str">
        <f>IF(ISTEXT(E55),IF(E55="Amount",I$14,""),IF(ISBLANK(E55),"",IF(ISTEXT(D55),"",IF(A50="Invoice No. : ",TEXT(INDEX(Sheet2!C$14:C$154,MATCH(B50,Sheet2!A$14:A$154,0)),"hh:mm:ss"),I54))))</f>
        <v/>
      </c>
      <c r="J55" t="str">
        <f>IF(ISBLANK(G55),"",IF(ISTEXT(G55),IF(E55="Amount",J$14,""),INDEX(Sheet2!H$14:H$154,MATCH(F55,Sheet2!A$14:A$154,0))))</f>
        <v/>
      </c>
      <c r="K55" t="str">
        <f>IF(ISBLANK(G55),"",IF(ISTEXT(G55),IF(E55="Amount",K$14,""),INDEX(Sheet2!I$14:I$154,MATCH(F55,Sheet2!A$14:A$154,0))))</f>
        <v/>
      </c>
      <c r="L55" t="str">
        <f>IF(ISBLANK(G55),"",IF(ISTEXT(G55),IF(E55="Amount",L$14,""),IF(INDEX(Sheet2!H$14:H$154,MATCH(F55,Sheet2!A$14:A$154,0)) &lt;&gt; 0, IF(INDEX(Sheet2!I$14:I$154,MATCH(F55,Sheet2!A$14:A$154,0)) &lt;&gt; 0, "Loan","Loan"),"Cash")))</f>
        <v/>
      </c>
      <c r="M55" t="str">
        <f>IF(ISTEXT(E55),IF(E55="Amount",M$14,""),IF(ISBLANK(E55),"",IF(ISTEXT(D55),"",IF(A50="Invoice No. : ",INDEX(Sheet2!D$14:D$154,MATCH(B50,Sheet2!A$14:A$154,0)),M54))))</f>
        <v/>
      </c>
      <c r="N55" t="str">
        <f>IF(ISTEXT(E55),IF(E55="Amount",N$14,""),IF(ISBLANK(E55),"",IF(ISTEXT(D55),"",IF(A50="Invoice No. : ",INDEX(Sheet2!E$14:E$154,MATCH(B50,Sheet2!A$14:A$154,0)),N54))))</f>
        <v/>
      </c>
      <c r="O55" t="str">
        <f>IF(ISTEXT(E55),IF(E55="Amount",O$14,""),IF(ISBLANK(E55),"",IF(ISTEXT(D55),"",IF(A50="Invoice No. : ",INDEX(Sheet2!G$14:G$154,MATCH(B50,Sheet2!A$14:A$154,0)),O54))))</f>
        <v/>
      </c>
      <c r="P55" t="str">
        <f t="shared" si="6"/>
        <v/>
      </c>
      <c r="Q55" t="str">
        <f t="shared" si="7"/>
        <v/>
      </c>
    </row>
    <row r="56" spans="1:17" x14ac:dyDescent="0.25">
      <c r="F56" t="str">
        <f t="shared" si="4"/>
        <v/>
      </c>
      <c r="G56" t="str">
        <f>IF(ISTEXT(E56),IF(E56="Amount",G$14,""),IF(ISBLANK(E56),"",IF(ISTEXT(D56),"",IF(A51="Invoice No. : ",INDEX(Sheet2!F$14:F$154,MATCH(B51,Sheet2!A$14:A$154,0)),G55))))</f>
        <v/>
      </c>
      <c r="H56" t="str">
        <f t="shared" si="5"/>
        <v/>
      </c>
      <c r="I56" t="str">
        <f>IF(ISTEXT(E56),IF(E56="Amount",I$14,""),IF(ISBLANK(E56),"",IF(ISTEXT(D56),"",IF(A51="Invoice No. : ",TEXT(INDEX(Sheet2!C$14:C$154,MATCH(B51,Sheet2!A$14:A$154,0)),"hh:mm:ss"),I55))))</f>
        <v/>
      </c>
      <c r="J56" t="str">
        <f>IF(ISBLANK(G56),"",IF(ISTEXT(G56),IF(E56="Amount",J$14,""),INDEX(Sheet2!H$14:H$154,MATCH(F56,Sheet2!A$14:A$154,0))))</f>
        <v/>
      </c>
      <c r="K56" t="str">
        <f>IF(ISBLANK(G56),"",IF(ISTEXT(G56),IF(E56="Amount",K$14,""),INDEX(Sheet2!I$14:I$154,MATCH(F56,Sheet2!A$14:A$154,0))))</f>
        <v/>
      </c>
      <c r="L56" t="str">
        <f>IF(ISBLANK(G56),"",IF(ISTEXT(G56),IF(E56="Amount",L$14,""),IF(INDEX(Sheet2!H$14:H$154,MATCH(F56,Sheet2!A$14:A$154,0)) &lt;&gt; 0, IF(INDEX(Sheet2!I$14:I$154,MATCH(F56,Sheet2!A$14:A$154,0)) &lt;&gt; 0, "Loan","Loan"),"Cash")))</f>
        <v/>
      </c>
      <c r="M56" t="str">
        <f>IF(ISTEXT(E56),IF(E56="Amount",M$14,""),IF(ISBLANK(E56),"",IF(ISTEXT(D56),"",IF(A51="Invoice No. : ",INDEX(Sheet2!D$14:D$154,MATCH(B51,Sheet2!A$14:A$154,0)),M55))))</f>
        <v/>
      </c>
      <c r="N56" t="str">
        <f>IF(ISTEXT(E56),IF(E56="Amount",N$14,""),IF(ISBLANK(E56),"",IF(ISTEXT(D56),"",IF(A51="Invoice No. : ",INDEX(Sheet2!E$14:E$154,MATCH(B51,Sheet2!A$14:A$154,0)),N55))))</f>
        <v/>
      </c>
      <c r="O56" t="str">
        <f>IF(ISTEXT(E56),IF(E56="Amount",O$14,""),IF(ISBLANK(E56),"",IF(ISTEXT(D56),"",IF(A51="Invoice No. : ",INDEX(Sheet2!G$14:G$154,MATCH(B51,Sheet2!A$14:A$154,0)),O55))))</f>
        <v/>
      </c>
      <c r="P56" t="str">
        <f t="shared" si="6"/>
        <v/>
      </c>
      <c r="Q56" t="str">
        <f t="shared" si="7"/>
        <v/>
      </c>
    </row>
    <row r="57" spans="1:17" x14ac:dyDescent="0.25">
      <c r="A57" s="8" t="s">
        <v>9</v>
      </c>
      <c r="B57" s="8" t="s">
        <v>10</v>
      </c>
      <c r="C57" s="9" t="s">
        <v>11</v>
      </c>
      <c r="D57" s="9" t="s">
        <v>12</v>
      </c>
      <c r="E57" s="9" t="s">
        <v>13</v>
      </c>
      <c r="F57" t="str">
        <f t="shared" si="4"/>
        <v>Invoice No.</v>
      </c>
      <c r="G57" t="str">
        <f>IF(ISTEXT(E57),IF(E57="Amount",G$14,""),IF(ISBLANK(E57),"",IF(ISTEXT(D57),"",IF(A52="Invoice No. : ",INDEX(Sheet2!F$14:F$154,MATCH(B52,Sheet2!A$14:A$154,0)),G56))))</f>
        <v>Member ID</v>
      </c>
      <c r="H57" t="str">
        <f t="shared" si="5"/>
        <v>Invoice Date</v>
      </c>
      <c r="I57" t="str">
        <f>IF(ISTEXT(E57),IF(E57="Amount",I$14,""),IF(ISBLANK(E57),"",IF(ISTEXT(D57),"",IF(A52="Invoice No. : ",TEXT(INDEX(Sheet2!C$14:C$154,MATCH(B52,Sheet2!A$14:A$154,0)),"hh:mm:ss"),I56))))</f>
        <v>Invoice Time</v>
      </c>
      <c r="J57" t="str">
        <f>IF(ISBLANK(G57),"",IF(ISTEXT(G57),IF(E57="Amount",J$14,""),INDEX(Sheet2!H$14:H$154,MATCH(F57,Sheet2!A$14:A$154,0))))</f>
        <v>Loan Amount</v>
      </c>
      <c r="K57" t="str">
        <f>IF(ISBLANK(G57),"",IF(ISTEXT(G57),IF(E57="Amount",K$14,""),INDEX(Sheet2!I$14:I$154,MATCH(F57,Sheet2!A$14:A$154,0))))</f>
        <v>Cash Amount</v>
      </c>
      <c r="L57" t="str">
        <f>IF(ISBLANK(G57),"",IF(ISTEXT(G57),IF(E57="Amount",L$14,""),IF(INDEX(Sheet2!H$14:H$154,MATCH(F57,Sheet2!A$14:A$154,0)) &lt;&gt; 0, IF(INDEX(Sheet2!I$14:I$154,MATCH(F57,Sheet2!A$14:A$154,0)) &lt;&gt; 0, "Loan","Loan"),"Cash")))</f>
        <v>Payment Mode</v>
      </c>
      <c r="M57" t="str">
        <f>IF(ISTEXT(E57),IF(E57="Amount",M$14,""),IF(ISBLANK(E57),"",IF(ISTEXT(D57),"",IF(A52="Invoice No. : ",INDEX(Sheet2!D$14:D$154,MATCH(B52,Sheet2!A$14:A$154,0)),M56))))</f>
        <v>Terminal</v>
      </c>
      <c r="N57" t="str">
        <f>IF(ISTEXT(E57),IF(E57="Amount",N$14,""),IF(ISBLANK(E57),"",IF(ISTEXT(D57),"",IF(A52="Invoice No. : ",INDEX(Sheet2!E$14:E$154,MATCH(B52,Sheet2!A$14:A$154,0)),N56))))</f>
        <v>Cashier</v>
      </c>
      <c r="O57" t="str">
        <f>IF(ISTEXT(E57),IF(E57="Amount",O$14,""),IF(ISBLANK(E57),"",IF(ISTEXT(D57),"",IF(A52="Invoice No. : ",INDEX(Sheet2!G$14:G$154,MATCH(B52,Sheet2!A$14:A$154,0)),O56))))</f>
        <v>Name</v>
      </c>
      <c r="P57" t="str">
        <f t="shared" si="6"/>
        <v>Invoice Amount</v>
      </c>
      <c r="Q57" t="str">
        <f t="shared" si="7"/>
        <v>Grand Total</v>
      </c>
    </row>
    <row r="58" spans="1:17" x14ac:dyDescent="0.25">
      <c r="F58" t="str">
        <f t="shared" si="4"/>
        <v/>
      </c>
      <c r="G58" t="str">
        <f>IF(ISTEXT(E58),IF(E58="Amount",G$14,""),IF(ISBLANK(E58),"",IF(ISTEXT(D58),"",IF(A53="Invoice No. : ",INDEX(Sheet2!F$14:F$154,MATCH(B53,Sheet2!A$14:A$154,0)),G57))))</f>
        <v/>
      </c>
      <c r="H58" t="str">
        <f t="shared" si="5"/>
        <v/>
      </c>
      <c r="I58" t="str">
        <f>IF(ISTEXT(E58),IF(E58="Amount",I$14,""),IF(ISBLANK(E58),"",IF(ISTEXT(D58),"",IF(A53="Invoice No. : ",TEXT(INDEX(Sheet2!C$14:C$154,MATCH(B53,Sheet2!A$14:A$154,0)),"hh:mm:ss"),I57))))</f>
        <v/>
      </c>
      <c r="J58" t="str">
        <f>IF(ISBLANK(G58),"",IF(ISTEXT(G58),IF(E58="Amount",J$14,""),INDEX(Sheet2!H$14:H$154,MATCH(F58,Sheet2!A$14:A$154,0))))</f>
        <v/>
      </c>
      <c r="K58" t="str">
        <f>IF(ISBLANK(G58),"",IF(ISTEXT(G58),IF(E58="Amount",K$14,""),INDEX(Sheet2!I$14:I$154,MATCH(F58,Sheet2!A$14:A$154,0))))</f>
        <v/>
      </c>
      <c r="L58" t="str">
        <f>IF(ISBLANK(G58),"",IF(ISTEXT(G58),IF(E58="Amount",L$14,""),IF(INDEX(Sheet2!H$14:H$154,MATCH(F58,Sheet2!A$14:A$154,0)) &lt;&gt; 0, IF(INDEX(Sheet2!I$14:I$154,MATCH(F58,Sheet2!A$14:A$154,0)) &lt;&gt; 0, "Loan","Loan"),"Cash")))</f>
        <v/>
      </c>
      <c r="M58" t="str">
        <f>IF(ISTEXT(E58),IF(E58="Amount",M$14,""),IF(ISBLANK(E58),"",IF(ISTEXT(D58),"",IF(A53="Invoice No. : ",INDEX(Sheet2!D$14:D$154,MATCH(B53,Sheet2!A$14:A$154,0)),M57))))</f>
        <v/>
      </c>
      <c r="N58" t="str">
        <f>IF(ISTEXT(E58),IF(E58="Amount",N$14,""),IF(ISBLANK(E58),"",IF(ISTEXT(D58),"",IF(A53="Invoice No. : ",INDEX(Sheet2!E$14:E$154,MATCH(B53,Sheet2!A$14:A$154,0)),N57))))</f>
        <v/>
      </c>
      <c r="O58" t="str">
        <f>IF(ISTEXT(E58),IF(E58="Amount",O$14,""),IF(ISBLANK(E58),"",IF(ISTEXT(D58),"",IF(A53="Invoice No. : ",INDEX(Sheet2!G$14:G$154,MATCH(B53,Sheet2!A$14:A$154,0)),O57))))</f>
        <v/>
      </c>
      <c r="P58" t="str">
        <f t="shared" si="6"/>
        <v/>
      </c>
      <c r="Q58" t="str">
        <f t="shared" si="7"/>
        <v/>
      </c>
    </row>
    <row r="59" spans="1:17" x14ac:dyDescent="0.25">
      <c r="A59" s="10" t="s">
        <v>37</v>
      </c>
      <c r="B59" s="10" t="s">
        <v>38</v>
      </c>
      <c r="C59" s="11">
        <v>1</v>
      </c>
      <c r="D59" s="11">
        <v>1030</v>
      </c>
      <c r="E59" s="11">
        <v>1030</v>
      </c>
      <c r="F59">
        <f t="shared" si="4"/>
        <v>925022</v>
      </c>
      <c r="G59">
        <f>IF(ISTEXT(E59),IF(E59="Amount",G$14,""),IF(ISBLANK(E59),"",IF(ISTEXT(D59),"",IF(A54="Invoice No. : ",INDEX(Sheet2!F$14:F$154,MATCH(B54,Sheet2!A$14:A$154,0)),G58))))</f>
        <v>49950</v>
      </c>
      <c r="H59" t="str">
        <f t="shared" si="5"/>
        <v>01/05/2023</v>
      </c>
      <c r="I59" t="str">
        <f>IF(ISTEXT(E59),IF(E59="Amount",I$14,""),IF(ISBLANK(E59),"",IF(ISTEXT(D59),"",IF(A54="Invoice No. : ",TEXT(INDEX(Sheet2!C$14:C$154,MATCH(B54,Sheet2!A$14:A$154,0)),"hh:mm:ss"),I58))))</f>
        <v>11:03:59</v>
      </c>
      <c r="J59">
        <f>IF(ISBLANK(G59),"",IF(ISTEXT(G59),IF(E59="Amount",J$14,""),INDEX(Sheet2!H$14:H$154,MATCH(F59,Sheet2!A$14:A$154,0))))</f>
        <v>1030</v>
      </c>
      <c r="K59">
        <f>IF(ISBLANK(G59),"",IF(ISTEXT(G59),IF(E59="Amount",K$14,""),INDEX(Sheet2!I$14:I$154,MATCH(F59,Sheet2!A$14:A$154,0))))</f>
        <v>0</v>
      </c>
      <c r="L59" t="str">
        <f>IF(ISBLANK(G59),"",IF(ISTEXT(G59),IF(E59="Amount",L$14,""),IF(INDEX(Sheet2!H$14:H$154,MATCH(F59,Sheet2!A$14:A$154,0)) &lt;&gt; 0, IF(INDEX(Sheet2!I$14:I$154,MATCH(F59,Sheet2!A$14:A$154,0)) &lt;&gt; 0, "Loan","Loan"),"Cash")))</f>
        <v>Loan</v>
      </c>
      <c r="M59">
        <f>IF(ISTEXT(E59),IF(E59="Amount",M$14,""),IF(ISBLANK(E59),"",IF(ISTEXT(D59),"",IF(A54="Invoice No. : ",INDEX(Sheet2!D$14:D$154,MATCH(B54,Sheet2!A$14:A$154,0)),M58))))</f>
        <v>1</v>
      </c>
      <c r="N59" t="str">
        <f>IF(ISTEXT(E59),IF(E59="Amount",N$14,""),IF(ISBLANK(E59),"",IF(ISTEXT(D59),"",IF(A54="Invoice No. : ",INDEX(Sheet2!E$14:E$154,MATCH(B54,Sheet2!A$14:A$154,0)),N58))))</f>
        <v>BRAILLE</v>
      </c>
      <c r="O59" t="str">
        <f>IF(ISTEXT(E59),IF(E59="Amount",O$14,""),IF(ISBLANK(E59),"",IF(ISTEXT(D59),"",IF(A54="Invoice No. : ",INDEX(Sheet2!G$14:G$154,MATCH(B54,Sheet2!A$14:A$154,0)),O58))))</f>
        <v>NUÑEZ, SARAH FIALEN</v>
      </c>
      <c r="P59">
        <f t="shared" si="6"/>
        <v>1030</v>
      </c>
      <c r="Q59">
        <f t="shared" si="7"/>
        <v>195197.25</v>
      </c>
    </row>
    <row r="60" spans="1:17" x14ac:dyDescent="0.25">
      <c r="D60" s="12" t="s">
        <v>18</v>
      </c>
      <c r="E60" s="13">
        <v>1030</v>
      </c>
      <c r="F60" t="str">
        <f t="shared" si="4"/>
        <v/>
      </c>
      <c r="G60" t="str">
        <f>IF(ISTEXT(E60),IF(E60="Amount",G$14,""),IF(ISBLANK(E60),"",IF(ISTEXT(D60),"",IF(A55="Invoice No. : ",INDEX(Sheet2!F$14:F$154,MATCH(B55,Sheet2!A$14:A$154,0)),G59))))</f>
        <v/>
      </c>
      <c r="H60" t="str">
        <f t="shared" si="5"/>
        <v/>
      </c>
      <c r="I60" t="str">
        <f>IF(ISTEXT(E60),IF(E60="Amount",I$14,""),IF(ISBLANK(E60),"",IF(ISTEXT(D60),"",IF(A55="Invoice No. : ",TEXT(INDEX(Sheet2!C$14:C$154,MATCH(B55,Sheet2!A$14:A$154,0)),"hh:mm:ss"),I59))))</f>
        <v/>
      </c>
      <c r="J60" t="str">
        <f>IF(ISBLANK(G60),"",IF(ISTEXT(G60),IF(E60="Amount",J$14,""),INDEX(Sheet2!H$14:H$154,MATCH(F60,Sheet2!A$14:A$154,0))))</f>
        <v/>
      </c>
      <c r="K60" t="str">
        <f>IF(ISBLANK(G60),"",IF(ISTEXT(G60),IF(E60="Amount",K$14,""),INDEX(Sheet2!I$14:I$154,MATCH(F60,Sheet2!A$14:A$154,0))))</f>
        <v/>
      </c>
      <c r="L60" t="str">
        <f>IF(ISBLANK(G60),"",IF(ISTEXT(G60),IF(E60="Amount",L$14,""),IF(INDEX(Sheet2!H$14:H$154,MATCH(F60,Sheet2!A$14:A$154,0)) &lt;&gt; 0, IF(INDEX(Sheet2!I$14:I$154,MATCH(F60,Sheet2!A$14:A$154,0)) &lt;&gt; 0, "Loan","Loan"),"Cash")))</f>
        <v/>
      </c>
      <c r="M60" t="str">
        <f>IF(ISTEXT(E60),IF(E60="Amount",M$14,""),IF(ISBLANK(E60),"",IF(ISTEXT(D60),"",IF(A55="Invoice No. : ",INDEX(Sheet2!D$14:D$154,MATCH(B55,Sheet2!A$14:A$154,0)),M59))))</f>
        <v/>
      </c>
      <c r="N60" t="str">
        <f>IF(ISTEXT(E60),IF(E60="Amount",N$14,""),IF(ISBLANK(E60),"",IF(ISTEXT(D60),"",IF(A55="Invoice No. : ",INDEX(Sheet2!E$14:E$154,MATCH(B55,Sheet2!A$14:A$154,0)),N59))))</f>
        <v/>
      </c>
      <c r="O60" t="str">
        <f>IF(ISTEXT(E60),IF(E60="Amount",O$14,""),IF(ISBLANK(E60),"",IF(ISTEXT(D60),"",IF(A55="Invoice No. : ",INDEX(Sheet2!G$14:G$154,MATCH(B55,Sheet2!A$14:A$154,0)),O59))))</f>
        <v/>
      </c>
      <c r="P60" t="str">
        <f t="shared" si="6"/>
        <v/>
      </c>
      <c r="Q60" t="str">
        <f t="shared" si="7"/>
        <v/>
      </c>
    </row>
    <row r="61" spans="1:17" x14ac:dyDescent="0.25">
      <c r="F61" t="str">
        <f t="shared" si="4"/>
        <v/>
      </c>
      <c r="G61" t="str">
        <f>IF(ISTEXT(E61),IF(E61="Amount",G$14,""),IF(ISBLANK(E61),"",IF(ISTEXT(D61),"",IF(A56="Invoice No. : ",INDEX(Sheet2!F$14:F$154,MATCH(B56,Sheet2!A$14:A$154,0)),G60))))</f>
        <v/>
      </c>
      <c r="H61" t="str">
        <f t="shared" si="5"/>
        <v/>
      </c>
      <c r="I61" t="str">
        <f>IF(ISTEXT(E61),IF(E61="Amount",I$14,""),IF(ISBLANK(E61),"",IF(ISTEXT(D61),"",IF(A56="Invoice No. : ",TEXT(INDEX(Sheet2!C$14:C$154,MATCH(B56,Sheet2!A$14:A$154,0)),"hh:mm:ss"),I60))))</f>
        <v/>
      </c>
      <c r="J61" t="str">
        <f>IF(ISBLANK(G61),"",IF(ISTEXT(G61),IF(E61="Amount",J$14,""),INDEX(Sheet2!H$14:H$154,MATCH(F61,Sheet2!A$14:A$154,0))))</f>
        <v/>
      </c>
      <c r="K61" t="str">
        <f>IF(ISBLANK(G61),"",IF(ISTEXT(G61),IF(E61="Amount",K$14,""),INDEX(Sheet2!I$14:I$154,MATCH(F61,Sheet2!A$14:A$154,0))))</f>
        <v/>
      </c>
      <c r="L61" t="str">
        <f>IF(ISBLANK(G61),"",IF(ISTEXT(G61),IF(E61="Amount",L$14,""),IF(INDEX(Sheet2!H$14:H$154,MATCH(F61,Sheet2!A$14:A$154,0)) &lt;&gt; 0, IF(INDEX(Sheet2!I$14:I$154,MATCH(F61,Sheet2!A$14:A$154,0)) &lt;&gt; 0, "Loan","Loan"),"Cash")))</f>
        <v/>
      </c>
      <c r="M61" t="str">
        <f>IF(ISTEXT(E61),IF(E61="Amount",M$14,""),IF(ISBLANK(E61),"",IF(ISTEXT(D61),"",IF(A56="Invoice No. : ",INDEX(Sheet2!D$14:D$154,MATCH(B56,Sheet2!A$14:A$154,0)),M60))))</f>
        <v/>
      </c>
      <c r="N61" t="str">
        <f>IF(ISTEXT(E61),IF(E61="Amount",N$14,""),IF(ISBLANK(E61),"",IF(ISTEXT(D61),"",IF(A56="Invoice No. : ",INDEX(Sheet2!E$14:E$154,MATCH(B56,Sheet2!A$14:A$154,0)),N60))))</f>
        <v/>
      </c>
      <c r="O61" t="str">
        <f>IF(ISTEXT(E61),IF(E61="Amount",O$14,""),IF(ISBLANK(E61),"",IF(ISTEXT(D61),"",IF(A56="Invoice No. : ",INDEX(Sheet2!G$14:G$154,MATCH(B56,Sheet2!A$14:A$154,0)),O60))))</f>
        <v/>
      </c>
      <c r="P61" t="str">
        <f t="shared" si="6"/>
        <v/>
      </c>
      <c r="Q61" t="str">
        <f t="shared" si="7"/>
        <v/>
      </c>
    </row>
    <row r="62" spans="1:17" x14ac:dyDescent="0.25">
      <c r="F62" t="str">
        <f t="shared" si="4"/>
        <v/>
      </c>
      <c r="G62" t="str">
        <f>IF(ISTEXT(E62),IF(E62="Amount",G$14,""),IF(ISBLANK(E62),"",IF(ISTEXT(D62),"",IF(A57="Invoice No. : ",INDEX(Sheet2!F$14:F$154,MATCH(B57,Sheet2!A$14:A$154,0)),G61))))</f>
        <v/>
      </c>
      <c r="H62" t="str">
        <f t="shared" si="5"/>
        <v/>
      </c>
      <c r="I62" t="str">
        <f>IF(ISTEXT(E62),IF(E62="Amount",I$14,""),IF(ISBLANK(E62),"",IF(ISTEXT(D62),"",IF(A57="Invoice No. : ",TEXT(INDEX(Sheet2!C$14:C$154,MATCH(B57,Sheet2!A$14:A$154,0)),"hh:mm:ss"),I61))))</f>
        <v/>
      </c>
      <c r="J62" t="str">
        <f>IF(ISBLANK(G62),"",IF(ISTEXT(G62),IF(E62="Amount",J$14,""),INDEX(Sheet2!H$14:H$154,MATCH(F62,Sheet2!A$14:A$154,0))))</f>
        <v/>
      </c>
      <c r="K62" t="str">
        <f>IF(ISBLANK(G62),"",IF(ISTEXT(G62),IF(E62="Amount",K$14,""),INDEX(Sheet2!I$14:I$154,MATCH(F62,Sheet2!A$14:A$154,0))))</f>
        <v/>
      </c>
      <c r="L62" t="str">
        <f>IF(ISBLANK(G62),"",IF(ISTEXT(G62),IF(E62="Amount",L$14,""),IF(INDEX(Sheet2!H$14:H$154,MATCH(F62,Sheet2!A$14:A$154,0)) &lt;&gt; 0, IF(INDEX(Sheet2!I$14:I$154,MATCH(F62,Sheet2!A$14:A$154,0)) &lt;&gt; 0, "Loan","Loan"),"Cash")))</f>
        <v/>
      </c>
      <c r="M62" t="str">
        <f>IF(ISTEXT(E62),IF(E62="Amount",M$14,""),IF(ISBLANK(E62),"",IF(ISTEXT(D62),"",IF(A57="Invoice No. : ",INDEX(Sheet2!D$14:D$154,MATCH(B57,Sheet2!A$14:A$154,0)),M61))))</f>
        <v/>
      </c>
      <c r="N62" t="str">
        <f>IF(ISTEXT(E62),IF(E62="Amount",N$14,""),IF(ISBLANK(E62),"",IF(ISTEXT(D62),"",IF(A57="Invoice No. : ",INDEX(Sheet2!E$14:E$154,MATCH(B57,Sheet2!A$14:A$154,0)),N61))))</f>
        <v/>
      </c>
      <c r="O62" t="str">
        <f>IF(ISTEXT(E62),IF(E62="Amount",O$14,""),IF(ISBLANK(E62),"",IF(ISTEXT(D62),"",IF(A57="Invoice No. : ",INDEX(Sheet2!G$14:G$154,MATCH(B57,Sheet2!A$14:A$154,0)),O61))))</f>
        <v/>
      </c>
      <c r="P62" t="str">
        <f t="shared" si="6"/>
        <v/>
      </c>
      <c r="Q62" t="str">
        <f t="shared" si="7"/>
        <v/>
      </c>
    </row>
    <row r="63" spans="1:17" x14ac:dyDescent="0.25">
      <c r="A63" s="3" t="s">
        <v>4</v>
      </c>
      <c r="B63" s="4">
        <v>925023</v>
      </c>
      <c r="C63" s="3" t="s">
        <v>5</v>
      </c>
      <c r="D63" s="5" t="s">
        <v>6</v>
      </c>
      <c r="F63" t="str">
        <f t="shared" si="4"/>
        <v/>
      </c>
      <c r="G63" t="str">
        <f>IF(ISTEXT(E63),IF(E63="Amount",G$14,""),IF(ISBLANK(E63),"",IF(ISTEXT(D63),"",IF(A58="Invoice No. : ",INDEX(Sheet2!F$14:F$154,MATCH(B58,Sheet2!A$14:A$154,0)),G62))))</f>
        <v/>
      </c>
      <c r="H63" t="str">
        <f t="shared" si="5"/>
        <v/>
      </c>
      <c r="I63" t="str">
        <f>IF(ISTEXT(E63),IF(E63="Amount",I$14,""),IF(ISBLANK(E63),"",IF(ISTEXT(D63),"",IF(A58="Invoice No. : ",TEXT(INDEX(Sheet2!C$14:C$154,MATCH(B58,Sheet2!A$14:A$154,0)),"hh:mm:ss"),I62))))</f>
        <v/>
      </c>
      <c r="J63" t="str">
        <f>IF(ISBLANK(G63),"",IF(ISTEXT(G63),IF(E63="Amount",J$14,""),INDEX(Sheet2!H$14:H$154,MATCH(F63,Sheet2!A$14:A$154,0))))</f>
        <v/>
      </c>
      <c r="K63" t="str">
        <f>IF(ISBLANK(G63),"",IF(ISTEXT(G63),IF(E63="Amount",K$14,""),INDEX(Sheet2!I$14:I$154,MATCH(F63,Sheet2!A$14:A$154,0))))</f>
        <v/>
      </c>
      <c r="L63" t="str">
        <f>IF(ISBLANK(G63),"",IF(ISTEXT(G63),IF(E63="Amount",L$14,""),IF(INDEX(Sheet2!H$14:H$154,MATCH(F63,Sheet2!A$14:A$154,0)) &lt;&gt; 0, IF(INDEX(Sheet2!I$14:I$154,MATCH(F63,Sheet2!A$14:A$154,0)) &lt;&gt; 0, "Loan","Loan"),"Cash")))</f>
        <v/>
      </c>
      <c r="M63" t="str">
        <f>IF(ISTEXT(E63),IF(E63="Amount",M$14,""),IF(ISBLANK(E63),"",IF(ISTEXT(D63),"",IF(A58="Invoice No. : ",INDEX(Sheet2!D$14:D$154,MATCH(B58,Sheet2!A$14:A$154,0)),M62))))</f>
        <v/>
      </c>
      <c r="N63" t="str">
        <f>IF(ISTEXT(E63),IF(E63="Amount",N$14,""),IF(ISBLANK(E63),"",IF(ISTEXT(D63),"",IF(A58="Invoice No. : ",INDEX(Sheet2!E$14:E$154,MATCH(B58,Sheet2!A$14:A$154,0)),N62))))</f>
        <v/>
      </c>
      <c r="O63" t="str">
        <f>IF(ISTEXT(E63),IF(E63="Amount",O$14,""),IF(ISBLANK(E63),"",IF(ISTEXT(D63),"",IF(A58="Invoice No. : ",INDEX(Sheet2!G$14:G$154,MATCH(B58,Sheet2!A$14:A$154,0)),O62))))</f>
        <v/>
      </c>
      <c r="P63" t="str">
        <f t="shared" si="6"/>
        <v/>
      </c>
      <c r="Q63" t="str">
        <f t="shared" si="7"/>
        <v/>
      </c>
    </row>
    <row r="64" spans="1:17" x14ac:dyDescent="0.25">
      <c r="A64" s="3" t="s">
        <v>7</v>
      </c>
      <c r="B64" s="6">
        <v>44931</v>
      </c>
      <c r="C64" s="3" t="s">
        <v>8</v>
      </c>
      <c r="D64" s="7">
        <v>1</v>
      </c>
      <c r="F64" t="str">
        <f t="shared" si="4"/>
        <v/>
      </c>
      <c r="G64" t="str">
        <f>IF(ISTEXT(E64),IF(E64="Amount",G$14,""),IF(ISBLANK(E64),"",IF(ISTEXT(D64),"",IF(A59="Invoice No. : ",INDEX(Sheet2!F$14:F$154,MATCH(B59,Sheet2!A$14:A$154,0)),G63))))</f>
        <v/>
      </c>
      <c r="H64" t="str">
        <f t="shared" si="5"/>
        <v/>
      </c>
      <c r="I64" t="str">
        <f>IF(ISTEXT(E64),IF(E64="Amount",I$14,""),IF(ISBLANK(E64),"",IF(ISTEXT(D64),"",IF(A59="Invoice No. : ",TEXT(INDEX(Sheet2!C$14:C$154,MATCH(B59,Sheet2!A$14:A$154,0)),"hh:mm:ss"),I63))))</f>
        <v/>
      </c>
      <c r="J64" t="str">
        <f>IF(ISBLANK(G64),"",IF(ISTEXT(G64),IF(E64="Amount",J$14,""),INDEX(Sheet2!H$14:H$154,MATCH(F64,Sheet2!A$14:A$154,0))))</f>
        <v/>
      </c>
      <c r="K64" t="str">
        <f>IF(ISBLANK(G64),"",IF(ISTEXT(G64),IF(E64="Amount",K$14,""),INDEX(Sheet2!I$14:I$154,MATCH(F64,Sheet2!A$14:A$154,0))))</f>
        <v/>
      </c>
      <c r="L64" t="str">
        <f>IF(ISBLANK(G64),"",IF(ISTEXT(G64),IF(E64="Amount",L$14,""),IF(INDEX(Sheet2!H$14:H$154,MATCH(F64,Sheet2!A$14:A$154,0)) &lt;&gt; 0, IF(INDEX(Sheet2!I$14:I$154,MATCH(F64,Sheet2!A$14:A$154,0)) &lt;&gt; 0, "Loan","Loan"),"Cash")))</f>
        <v/>
      </c>
      <c r="M64" t="str">
        <f>IF(ISTEXT(E64),IF(E64="Amount",M$14,""),IF(ISBLANK(E64),"",IF(ISTEXT(D64),"",IF(A59="Invoice No. : ",INDEX(Sheet2!D$14:D$154,MATCH(B59,Sheet2!A$14:A$154,0)),M63))))</f>
        <v/>
      </c>
      <c r="N64" t="str">
        <f>IF(ISTEXT(E64),IF(E64="Amount",N$14,""),IF(ISBLANK(E64),"",IF(ISTEXT(D64),"",IF(A59="Invoice No. : ",INDEX(Sheet2!E$14:E$154,MATCH(B59,Sheet2!A$14:A$154,0)),N63))))</f>
        <v/>
      </c>
      <c r="O64" t="str">
        <f>IF(ISTEXT(E64),IF(E64="Amount",O$14,""),IF(ISBLANK(E64),"",IF(ISTEXT(D64),"",IF(A59="Invoice No. : ",INDEX(Sheet2!G$14:G$154,MATCH(B59,Sheet2!A$14:A$154,0)),O63))))</f>
        <v/>
      </c>
      <c r="P64" t="str">
        <f t="shared" si="6"/>
        <v/>
      </c>
      <c r="Q64" t="str">
        <f t="shared" si="7"/>
        <v/>
      </c>
    </row>
    <row r="65" spans="1:17" x14ac:dyDescent="0.25">
      <c r="F65" t="str">
        <f t="shared" si="4"/>
        <v/>
      </c>
      <c r="G65" t="str">
        <f>IF(ISTEXT(E65),IF(E65="Amount",G$14,""),IF(ISBLANK(E65),"",IF(ISTEXT(D65),"",IF(A60="Invoice No. : ",INDEX(Sheet2!F$14:F$154,MATCH(B60,Sheet2!A$14:A$154,0)),G64))))</f>
        <v/>
      </c>
      <c r="H65" t="str">
        <f t="shared" si="5"/>
        <v/>
      </c>
      <c r="I65" t="str">
        <f>IF(ISTEXT(E65),IF(E65="Amount",I$14,""),IF(ISBLANK(E65),"",IF(ISTEXT(D65),"",IF(A60="Invoice No. : ",TEXT(INDEX(Sheet2!C$14:C$154,MATCH(B60,Sheet2!A$14:A$154,0)),"hh:mm:ss"),I64))))</f>
        <v/>
      </c>
      <c r="J65" t="str">
        <f>IF(ISBLANK(G65),"",IF(ISTEXT(G65),IF(E65="Amount",J$14,""),INDEX(Sheet2!H$14:H$154,MATCH(F65,Sheet2!A$14:A$154,0))))</f>
        <v/>
      </c>
      <c r="K65" t="str">
        <f>IF(ISBLANK(G65),"",IF(ISTEXT(G65),IF(E65="Amount",K$14,""),INDEX(Sheet2!I$14:I$154,MATCH(F65,Sheet2!A$14:A$154,0))))</f>
        <v/>
      </c>
      <c r="L65" t="str">
        <f>IF(ISBLANK(G65),"",IF(ISTEXT(G65),IF(E65="Amount",L$14,""),IF(INDEX(Sheet2!H$14:H$154,MATCH(F65,Sheet2!A$14:A$154,0)) &lt;&gt; 0, IF(INDEX(Sheet2!I$14:I$154,MATCH(F65,Sheet2!A$14:A$154,0)) &lt;&gt; 0, "Loan","Loan"),"Cash")))</f>
        <v/>
      </c>
      <c r="M65" t="str">
        <f>IF(ISTEXT(E65),IF(E65="Amount",M$14,""),IF(ISBLANK(E65),"",IF(ISTEXT(D65),"",IF(A60="Invoice No. : ",INDEX(Sheet2!D$14:D$154,MATCH(B60,Sheet2!A$14:A$154,0)),M64))))</f>
        <v/>
      </c>
      <c r="N65" t="str">
        <f>IF(ISTEXT(E65),IF(E65="Amount",N$14,""),IF(ISBLANK(E65),"",IF(ISTEXT(D65),"",IF(A60="Invoice No. : ",INDEX(Sheet2!E$14:E$154,MATCH(B60,Sheet2!A$14:A$154,0)),N64))))</f>
        <v/>
      </c>
      <c r="O65" t="str">
        <f>IF(ISTEXT(E65),IF(E65="Amount",O$14,""),IF(ISBLANK(E65),"",IF(ISTEXT(D65),"",IF(A60="Invoice No. : ",INDEX(Sheet2!G$14:G$154,MATCH(B60,Sheet2!A$14:A$154,0)),O64))))</f>
        <v/>
      </c>
      <c r="P65" t="str">
        <f t="shared" si="6"/>
        <v/>
      </c>
      <c r="Q65" t="str">
        <f t="shared" si="7"/>
        <v/>
      </c>
    </row>
    <row r="66" spans="1:17" x14ac:dyDescent="0.25">
      <c r="A66" s="8" t="s">
        <v>9</v>
      </c>
      <c r="B66" s="8" t="s">
        <v>10</v>
      </c>
      <c r="C66" s="9" t="s">
        <v>11</v>
      </c>
      <c r="D66" s="9" t="s">
        <v>12</v>
      </c>
      <c r="E66" s="9" t="s">
        <v>13</v>
      </c>
      <c r="F66" t="str">
        <f t="shared" si="4"/>
        <v>Invoice No.</v>
      </c>
      <c r="G66" t="str">
        <f>IF(ISTEXT(E66),IF(E66="Amount",G$14,""),IF(ISBLANK(E66),"",IF(ISTEXT(D66),"",IF(A61="Invoice No. : ",INDEX(Sheet2!F$14:F$154,MATCH(B61,Sheet2!A$14:A$154,0)),G65))))</f>
        <v>Member ID</v>
      </c>
      <c r="H66" t="str">
        <f t="shared" si="5"/>
        <v>Invoice Date</v>
      </c>
      <c r="I66" t="str">
        <f>IF(ISTEXT(E66),IF(E66="Amount",I$14,""),IF(ISBLANK(E66),"",IF(ISTEXT(D66),"",IF(A61="Invoice No. : ",TEXT(INDEX(Sheet2!C$14:C$154,MATCH(B61,Sheet2!A$14:A$154,0)),"hh:mm:ss"),I65))))</f>
        <v>Invoice Time</v>
      </c>
      <c r="J66" t="str">
        <f>IF(ISBLANK(G66),"",IF(ISTEXT(G66),IF(E66="Amount",J$14,""),INDEX(Sheet2!H$14:H$154,MATCH(F66,Sheet2!A$14:A$154,0))))</f>
        <v>Loan Amount</v>
      </c>
      <c r="K66" t="str">
        <f>IF(ISBLANK(G66),"",IF(ISTEXT(G66),IF(E66="Amount",K$14,""),INDEX(Sheet2!I$14:I$154,MATCH(F66,Sheet2!A$14:A$154,0))))</f>
        <v>Cash Amount</v>
      </c>
      <c r="L66" t="str">
        <f>IF(ISBLANK(G66),"",IF(ISTEXT(G66),IF(E66="Amount",L$14,""),IF(INDEX(Sheet2!H$14:H$154,MATCH(F66,Sheet2!A$14:A$154,0)) &lt;&gt; 0, IF(INDEX(Sheet2!I$14:I$154,MATCH(F66,Sheet2!A$14:A$154,0)) &lt;&gt; 0, "Loan","Loan"),"Cash")))</f>
        <v>Payment Mode</v>
      </c>
      <c r="M66" t="str">
        <f>IF(ISTEXT(E66),IF(E66="Amount",M$14,""),IF(ISBLANK(E66),"",IF(ISTEXT(D66),"",IF(A61="Invoice No. : ",INDEX(Sheet2!D$14:D$154,MATCH(B61,Sheet2!A$14:A$154,0)),M65))))</f>
        <v>Terminal</v>
      </c>
      <c r="N66" t="str">
        <f>IF(ISTEXT(E66),IF(E66="Amount",N$14,""),IF(ISBLANK(E66),"",IF(ISTEXT(D66),"",IF(A61="Invoice No. : ",INDEX(Sheet2!E$14:E$154,MATCH(B61,Sheet2!A$14:A$154,0)),N65))))</f>
        <v>Cashier</v>
      </c>
      <c r="O66" t="str">
        <f>IF(ISTEXT(E66),IF(E66="Amount",O$14,""),IF(ISBLANK(E66),"",IF(ISTEXT(D66),"",IF(A61="Invoice No. : ",INDEX(Sheet2!G$14:G$154,MATCH(B61,Sheet2!A$14:A$154,0)),O65))))</f>
        <v>Name</v>
      </c>
      <c r="P66" t="str">
        <f t="shared" si="6"/>
        <v>Invoice Amount</v>
      </c>
      <c r="Q66" t="str">
        <f t="shared" si="7"/>
        <v>Grand Total</v>
      </c>
    </row>
    <row r="67" spans="1:17" x14ac:dyDescent="0.25">
      <c r="F67" t="str">
        <f t="shared" si="4"/>
        <v/>
      </c>
      <c r="G67" t="str">
        <f>IF(ISTEXT(E67),IF(E67="Amount",G$14,""),IF(ISBLANK(E67),"",IF(ISTEXT(D67),"",IF(A62="Invoice No. : ",INDEX(Sheet2!F$14:F$154,MATCH(B62,Sheet2!A$14:A$154,0)),G66))))</f>
        <v/>
      </c>
      <c r="H67" t="str">
        <f t="shared" si="5"/>
        <v/>
      </c>
      <c r="I67" t="str">
        <f>IF(ISTEXT(E67),IF(E67="Amount",I$14,""),IF(ISBLANK(E67),"",IF(ISTEXT(D67),"",IF(A62="Invoice No. : ",TEXT(INDEX(Sheet2!C$14:C$154,MATCH(B62,Sheet2!A$14:A$154,0)),"hh:mm:ss"),I66))))</f>
        <v/>
      </c>
      <c r="J67" t="str">
        <f>IF(ISBLANK(G67),"",IF(ISTEXT(G67),IF(E67="Amount",J$14,""),INDEX(Sheet2!H$14:H$154,MATCH(F67,Sheet2!A$14:A$154,0))))</f>
        <v/>
      </c>
      <c r="K67" t="str">
        <f>IF(ISBLANK(G67),"",IF(ISTEXT(G67),IF(E67="Amount",K$14,""),INDEX(Sheet2!I$14:I$154,MATCH(F67,Sheet2!A$14:A$154,0))))</f>
        <v/>
      </c>
      <c r="L67" t="str">
        <f>IF(ISBLANK(G67),"",IF(ISTEXT(G67),IF(E67="Amount",L$14,""),IF(INDEX(Sheet2!H$14:H$154,MATCH(F67,Sheet2!A$14:A$154,0)) &lt;&gt; 0, IF(INDEX(Sheet2!I$14:I$154,MATCH(F67,Sheet2!A$14:A$154,0)) &lt;&gt; 0, "Loan","Loan"),"Cash")))</f>
        <v/>
      </c>
      <c r="M67" t="str">
        <f>IF(ISTEXT(E67),IF(E67="Amount",M$14,""),IF(ISBLANK(E67),"",IF(ISTEXT(D67),"",IF(A62="Invoice No. : ",INDEX(Sheet2!D$14:D$154,MATCH(B62,Sheet2!A$14:A$154,0)),M66))))</f>
        <v/>
      </c>
      <c r="N67" t="str">
        <f>IF(ISTEXT(E67),IF(E67="Amount",N$14,""),IF(ISBLANK(E67),"",IF(ISTEXT(D67),"",IF(A62="Invoice No. : ",INDEX(Sheet2!E$14:E$154,MATCH(B62,Sheet2!A$14:A$154,0)),N66))))</f>
        <v/>
      </c>
      <c r="O67" t="str">
        <f>IF(ISTEXT(E67),IF(E67="Amount",O$14,""),IF(ISBLANK(E67),"",IF(ISTEXT(D67),"",IF(A62="Invoice No. : ",INDEX(Sheet2!G$14:G$154,MATCH(B62,Sheet2!A$14:A$154,0)),O66))))</f>
        <v/>
      </c>
      <c r="P67" t="str">
        <f t="shared" si="6"/>
        <v/>
      </c>
      <c r="Q67" t="str">
        <f t="shared" si="7"/>
        <v/>
      </c>
    </row>
    <row r="68" spans="1:17" x14ac:dyDescent="0.25">
      <c r="A68" s="10" t="s">
        <v>39</v>
      </c>
      <c r="B68" s="10" t="s">
        <v>40</v>
      </c>
      <c r="C68" s="11">
        <v>1</v>
      </c>
      <c r="D68" s="11">
        <v>24</v>
      </c>
      <c r="E68" s="11">
        <v>24</v>
      </c>
      <c r="F68">
        <f t="shared" si="4"/>
        <v>925023</v>
      </c>
      <c r="G68">
        <f>IF(ISTEXT(E68),IF(E68="Amount",G$14,""),IF(ISBLANK(E68),"",IF(ISTEXT(D68),"",IF(A63="Invoice No. : ",INDEX(Sheet2!F$14:F$154,MATCH(B63,Sheet2!A$14:A$154,0)),G67))))</f>
        <v>49950</v>
      </c>
      <c r="H68" t="str">
        <f t="shared" si="5"/>
        <v>01/05/2023</v>
      </c>
      <c r="I68" t="str">
        <f>IF(ISTEXT(E68),IF(E68="Amount",I$14,""),IF(ISBLANK(E68),"",IF(ISTEXT(D68),"",IF(A63="Invoice No. : ",TEXT(INDEX(Sheet2!C$14:C$154,MATCH(B63,Sheet2!A$14:A$154,0)),"hh:mm:ss"),I67))))</f>
        <v>11:08:27</v>
      </c>
      <c r="J68">
        <f>IF(ISBLANK(G68),"",IF(ISTEXT(G68),IF(E68="Amount",J$14,""),INDEX(Sheet2!H$14:H$154,MATCH(F68,Sheet2!A$14:A$154,0))))</f>
        <v>3500</v>
      </c>
      <c r="K68">
        <f>IF(ISBLANK(G68),"",IF(ISTEXT(G68),IF(E68="Amount",K$14,""),INDEX(Sheet2!I$14:I$154,MATCH(F68,Sheet2!A$14:A$154,0))))</f>
        <v>1248</v>
      </c>
      <c r="L68" t="str">
        <f>IF(ISBLANK(G68),"",IF(ISTEXT(G68),IF(E68="Amount",L$14,""),IF(INDEX(Sheet2!H$14:H$154,MATCH(F68,Sheet2!A$14:A$154,0)) &lt;&gt; 0, IF(INDEX(Sheet2!I$14:I$154,MATCH(F68,Sheet2!A$14:A$154,0)) &lt;&gt; 0, "Loan","Loan"),"Cash")))</f>
        <v>Loan</v>
      </c>
      <c r="M68">
        <f>IF(ISTEXT(E68),IF(E68="Amount",M$14,""),IF(ISBLANK(E68),"",IF(ISTEXT(D68),"",IF(A63="Invoice No. : ",INDEX(Sheet2!D$14:D$154,MATCH(B63,Sheet2!A$14:A$154,0)),M67))))</f>
        <v>1</v>
      </c>
      <c r="N68" t="str">
        <f>IF(ISTEXT(E68),IF(E68="Amount",N$14,""),IF(ISBLANK(E68),"",IF(ISTEXT(D68),"",IF(A63="Invoice No. : ",INDEX(Sheet2!E$14:E$154,MATCH(B63,Sheet2!A$14:A$154,0)),N67))))</f>
        <v>BRAILLE</v>
      </c>
      <c r="O68" t="str">
        <f>IF(ISTEXT(E68),IF(E68="Amount",O$14,""),IF(ISBLANK(E68),"",IF(ISTEXT(D68),"",IF(A63="Invoice No. : ",INDEX(Sheet2!G$14:G$154,MATCH(B63,Sheet2!A$14:A$154,0)),O67))))</f>
        <v>NUÑEZ, SARAH FIALEN</v>
      </c>
      <c r="P68">
        <f t="shared" si="6"/>
        <v>4748</v>
      </c>
      <c r="Q68">
        <f t="shared" si="7"/>
        <v>195197.25</v>
      </c>
    </row>
    <row r="69" spans="1:17" x14ac:dyDescent="0.25">
      <c r="A69" s="10" t="s">
        <v>41</v>
      </c>
      <c r="B69" s="10" t="s">
        <v>42</v>
      </c>
      <c r="C69" s="11">
        <v>1</v>
      </c>
      <c r="D69" s="11">
        <v>275.25</v>
      </c>
      <c r="E69" s="11">
        <v>275.25</v>
      </c>
      <c r="F69">
        <f t="shared" si="4"/>
        <v>925023</v>
      </c>
      <c r="G69">
        <f>IF(ISTEXT(E69),IF(E69="Amount",G$14,""),IF(ISBLANK(E69),"",IF(ISTEXT(D69),"",IF(A64="Invoice No. : ",INDEX(Sheet2!F$14:F$154,MATCH(B64,Sheet2!A$14:A$154,0)),G68))))</f>
        <v>49950</v>
      </c>
      <c r="H69" t="str">
        <f t="shared" si="5"/>
        <v>01/05/2023</v>
      </c>
      <c r="I69" t="str">
        <f>IF(ISTEXT(E69),IF(E69="Amount",I$14,""),IF(ISBLANK(E69),"",IF(ISTEXT(D69),"",IF(A64="Invoice No. : ",TEXT(INDEX(Sheet2!C$14:C$154,MATCH(B64,Sheet2!A$14:A$154,0)),"hh:mm:ss"),I68))))</f>
        <v>11:08:27</v>
      </c>
      <c r="J69">
        <f>IF(ISBLANK(G69),"",IF(ISTEXT(G69),IF(E69="Amount",J$14,""),INDEX(Sheet2!H$14:H$154,MATCH(F69,Sheet2!A$14:A$154,0))))</f>
        <v>3500</v>
      </c>
      <c r="K69">
        <f>IF(ISBLANK(G69),"",IF(ISTEXT(G69),IF(E69="Amount",K$14,""),INDEX(Sheet2!I$14:I$154,MATCH(F69,Sheet2!A$14:A$154,0))))</f>
        <v>1248</v>
      </c>
      <c r="L69" t="str">
        <f>IF(ISBLANK(G69),"",IF(ISTEXT(G69),IF(E69="Amount",L$14,""),IF(INDEX(Sheet2!H$14:H$154,MATCH(F69,Sheet2!A$14:A$154,0)) &lt;&gt; 0, IF(INDEX(Sheet2!I$14:I$154,MATCH(F69,Sheet2!A$14:A$154,0)) &lt;&gt; 0, "Loan","Loan"),"Cash")))</f>
        <v>Loan</v>
      </c>
      <c r="M69">
        <f>IF(ISTEXT(E69),IF(E69="Amount",M$14,""),IF(ISBLANK(E69),"",IF(ISTEXT(D69),"",IF(A64="Invoice No. : ",INDEX(Sheet2!D$14:D$154,MATCH(B64,Sheet2!A$14:A$154,0)),M68))))</f>
        <v>1</v>
      </c>
      <c r="N69" t="str">
        <f>IF(ISTEXT(E69),IF(E69="Amount",N$14,""),IF(ISBLANK(E69),"",IF(ISTEXT(D69),"",IF(A64="Invoice No. : ",INDEX(Sheet2!E$14:E$154,MATCH(B64,Sheet2!A$14:A$154,0)),N68))))</f>
        <v>BRAILLE</v>
      </c>
      <c r="O69" t="str">
        <f>IF(ISTEXT(E69),IF(E69="Amount",O$14,""),IF(ISBLANK(E69),"",IF(ISTEXT(D69),"",IF(A64="Invoice No. : ",INDEX(Sheet2!G$14:G$154,MATCH(B64,Sheet2!A$14:A$154,0)),O68))))</f>
        <v>NUÑEZ, SARAH FIALEN</v>
      </c>
      <c r="P69">
        <f t="shared" si="6"/>
        <v>4748</v>
      </c>
      <c r="Q69">
        <f t="shared" si="7"/>
        <v>195197.25</v>
      </c>
    </row>
    <row r="70" spans="1:17" x14ac:dyDescent="0.25">
      <c r="A70" s="10" t="s">
        <v>43</v>
      </c>
      <c r="B70" s="10" t="s">
        <v>44</v>
      </c>
      <c r="C70" s="11">
        <v>1</v>
      </c>
      <c r="D70" s="11">
        <v>985</v>
      </c>
      <c r="E70" s="11">
        <v>985</v>
      </c>
      <c r="F70">
        <f t="shared" si="4"/>
        <v>925023</v>
      </c>
      <c r="G70">
        <f>IF(ISTEXT(E70),IF(E70="Amount",G$14,""),IF(ISBLANK(E70),"",IF(ISTEXT(D70),"",IF(A65="Invoice No. : ",INDEX(Sheet2!F$14:F$154,MATCH(B65,Sheet2!A$14:A$154,0)),G69))))</f>
        <v>49950</v>
      </c>
      <c r="H70" t="str">
        <f t="shared" si="5"/>
        <v>01/05/2023</v>
      </c>
      <c r="I70" t="str">
        <f>IF(ISTEXT(E70),IF(E70="Amount",I$14,""),IF(ISBLANK(E70),"",IF(ISTEXT(D70),"",IF(A65="Invoice No. : ",TEXT(INDEX(Sheet2!C$14:C$154,MATCH(B65,Sheet2!A$14:A$154,0)),"hh:mm:ss"),I69))))</f>
        <v>11:08:27</v>
      </c>
      <c r="J70">
        <f>IF(ISBLANK(G70),"",IF(ISTEXT(G70),IF(E70="Amount",J$14,""),INDEX(Sheet2!H$14:H$154,MATCH(F70,Sheet2!A$14:A$154,0))))</f>
        <v>3500</v>
      </c>
      <c r="K70">
        <f>IF(ISBLANK(G70),"",IF(ISTEXT(G70),IF(E70="Amount",K$14,""),INDEX(Sheet2!I$14:I$154,MATCH(F70,Sheet2!A$14:A$154,0))))</f>
        <v>1248</v>
      </c>
      <c r="L70" t="str">
        <f>IF(ISBLANK(G70),"",IF(ISTEXT(G70),IF(E70="Amount",L$14,""),IF(INDEX(Sheet2!H$14:H$154,MATCH(F70,Sheet2!A$14:A$154,0)) &lt;&gt; 0, IF(INDEX(Sheet2!I$14:I$154,MATCH(F70,Sheet2!A$14:A$154,0)) &lt;&gt; 0, "Loan","Loan"),"Cash")))</f>
        <v>Loan</v>
      </c>
      <c r="M70">
        <f>IF(ISTEXT(E70),IF(E70="Amount",M$14,""),IF(ISBLANK(E70),"",IF(ISTEXT(D70),"",IF(A65="Invoice No. : ",INDEX(Sheet2!D$14:D$154,MATCH(B65,Sheet2!A$14:A$154,0)),M69))))</f>
        <v>1</v>
      </c>
      <c r="N70" t="str">
        <f>IF(ISTEXT(E70),IF(E70="Amount",N$14,""),IF(ISBLANK(E70),"",IF(ISTEXT(D70),"",IF(A65="Invoice No. : ",INDEX(Sheet2!E$14:E$154,MATCH(B65,Sheet2!A$14:A$154,0)),N69))))</f>
        <v>BRAILLE</v>
      </c>
      <c r="O70" t="str">
        <f>IF(ISTEXT(E70),IF(E70="Amount",O$14,""),IF(ISBLANK(E70),"",IF(ISTEXT(D70),"",IF(A65="Invoice No. : ",INDEX(Sheet2!G$14:G$154,MATCH(B65,Sheet2!A$14:A$154,0)),O69))))</f>
        <v>NUÑEZ, SARAH FIALEN</v>
      </c>
      <c r="P70">
        <f t="shared" si="6"/>
        <v>4748</v>
      </c>
      <c r="Q70">
        <f t="shared" si="7"/>
        <v>195197.25</v>
      </c>
    </row>
    <row r="71" spans="1:17" x14ac:dyDescent="0.25">
      <c r="A71" s="10" t="s">
        <v>45</v>
      </c>
      <c r="B71" s="10" t="s">
        <v>46</v>
      </c>
      <c r="C71" s="11">
        <v>1</v>
      </c>
      <c r="D71" s="11">
        <v>44.5</v>
      </c>
      <c r="E71" s="11">
        <v>44.5</v>
      </c>
      <c r="F71">
        <f t="shared" si="4"/>
        <v>925023</v>
      </c>
      <c r="G71">
        <f>IF(ISTEXT(E71),IF(E71="Amount",G$14,""),IF(ISBLANK(E71),"",IF(ISTEXT(D71),"",IF(A66="Invoice No. : ",INDEX(Sheet2!F$14:F$154,MATCH(B66,Sheet2!A$14:A$154,0)),G70))))</f>
        <v>49950</v>
      </c>
      <c r="H71" t="str">
        <f t="shared" si="5"/>
        <v>01/05/2023</v>
      </c>
      <c r="I71" t="str">
        <f>IF(ISTEXT(E71),IF(E71="Amount",I$14,""),IF(ISBLANK(E71),"",IF(ISTEXT(D71),"",IF(A66="Invoice No. : ",TEXT(INDEX(Sheet2!C$14:C$154,MATCH(B66,Sheet2!A$14:A$154,0)),"hh:mm:ss"),I70))))</f>
        <v>11:08:27</v>
      </c>
      <c r="J71">
        <f>IF(ISBLANK(G71),"",IF(ISTEXT(G71),IF(E71="Amount",J$14,""),INDEX(Sheet2!H$14:H$154,MATCH(F71,Sheet2!A$14:A$154,0))))</f>
        <v>3500</v>
      </c>
      <c r="K71">
        <f>IF(ISBLANK(G71),"",IF(ISTEXT(G71),IF(E71="Amount",K$14,""),INDEX(Sheet2!I$14:I$154,MATCH(F71,Sheet2!A$14:A$154,0))))</f>
        <v>1248</v>
      </c>
      <c r="L71" t="str">
        <f>IF(ISBLANK(G71),"",IF(ISTEXT(G71),IF(E71="Amount",L$14,""),IF(INDEX(Sheet2!H$14:H$154,MATCH(F71,Sheet2!A$14:A$154,0)) &lt;&gt; 0, IF(INDEX(Sheet2!I$14:I$154,MATCH(F71,Sheet2!A$14:A$154,0)) &lt;&gt; 0, "Loan","Loan"),"Cash")))</f>
        <v>Loan</v>
      </c>
      <c r="M71">
        <f>IF(ISTEXT(E71),IF(E71="Amount",M$14,""),IF(ISBLANK(E71),"",IF(ISTEXT(D71),"",IF(A66="Invoice No. : ",INDEX(Sheet2!D$14:D$154,MATCH(B66,Sheet2!A$14:A$154,0)),M70))))</f>
        <v>1</v>
      </c>
      <c r="N71" t="str">
        <f>IF(ISTEXT(E71),IF(E71="Amount",N$14,""),IF(ISBLANK(E71),"",IF(ISTEXT(D71),"",IF(A66="Invoice No. : ",INDEX(Sheet2!E$14:E$154,MATCH(B66,Sheet2!A$14:A$154,0)),N70))))</f>
        <v>BRAILLE</v>
      </c>
      <c r="O71" t="str">
        <f>IF(ISTEXT(E71),IF(E71="Amount",O$14,""),IF(ISBLANK(E71),"",IF(ISTEXT(D71),"",IF(A66="Invoice No. : ",INDEX(Sheet2!G$14:G$154,MATCH(B66,Sheet2!A$14:A$154,0)),O70))))</f>
        <v>NUÑEZ, SARAH FIALEN</v>
      </c>
      <c r="P71">
        <f t="shared" si="6"/>
        <v>4748</v>
      </c>
      <c r="Q71">
        <f t="shared" si="7"/>
        <v>195197.25</v>
      </c>
    </row>
    <row r="72" spans="1:17" x14ac:dyDescent="0.25">
      <c r="A72" s="10" t="s">
        <v>47</v>
      </c>
      <c r="B72" s="10" t="s">
        <v>48</v>
      </c>
      <c r="C72" s="11">
        <v>1</v>
      </c>
      <c r="D72" s="11">
        <v>43.5</v>
      </c>
      <c r="E72" s="11">
        <v>43.5</v>
      </c>
      <c r="F72">
        <f t="shared" si="4"/>
        <v>925023</v>
      </c>
      <c r="G72">
        <f>IF(ISTEXT(E72),IF(E72="Amount",G$14,""),IF(ISBLANK(E72),"",IF(ISTEXT(D72),"",IF(A67="Invoice No. : ",INDEX(Sheet2!F$14:F$154,MATCH(B67,Sheet2!A$14:A$154,0)),G71))))</f>
        <v>49950</v>
      </c>
      <c r="H72" t="str">
        <f t="shared" si="5"/>
        <v>01/05/2023</v>
      </c>
      <c r="I72" t="str">
        <f>IF(ISTEXT(E72),IF(E72="Amount",I$14,""),IF(ISBLANK(E72),"",IF(ISTEXT(D72),"",IF(A67="Invoice No. : ",TEXT(INDEX(Sheet2!C$14:C$154,MATCH(B67,Sheet2!A$14:A$154,0)),"hh:mm:ss"),I71))))</f>
        <v>11:08:27</v>
      </c>
      <c r="J72">
        <f>IF(ISBLANK(G72),"",IF(ISTEXT(G72),IF(E72="Amount",J$14,""),INDEX(Sheet2!H$14:H$154,MATCH(F72,Sheet2!A$14:A$154,0))))</f>
        <v>3500</v>
      </c>
      <c r="K72">
        <f>IF(ISBLANK(G72),"",IF(ISTEXT(G72),IF(E72="Amount",K$14,""),INDEX(Sheet2!I$14:I$154,MATCH(F72,Sheet2!A$14:A$154,0))))</f>
        <v>1248</v>
      </c>
      <c r="L72" t="str">
        <f>IF(ISBLANK(G72),"",IF(ISTEXT(G72),IF(E72="Amount",L$14,""),IF(INDEX(Sheet2!H$14:H$154,MATCH(F72,Sheet2!A$14:A$154,0)) &lt;&gt; 0, IF(INDEX(Sheet2!I$14:I$154,MATCH(F72,Sheet2!A$14:A$154,0)) &lt;&gt; 0, "Loan","Loan"),"Cash")))</f>
        <v>Loan</v>
      </c>
      <c r="M72">
        <f>IF(ISTEXT(E72),IF(E72="Amount",M$14,""),IF(ISBLANK(E72),"",IF(ISTEXT(D72),"",IF(A67="Invoice No. : ",INDEX(Sheet2!D$14:D$154,MATCH(B67,Sheet2!A$14:A$154,0)),M71))))</f>
        <v>1</v>
      </c>
      <c r="N72" t="str">
        <f>IF(ISTEXT(E72),IF(E72="Amount",N$14,""),IF(ISBLANK(E72),"",IF(ISTEXT(D72),"",IF(A67="Invoice No. : ",INDEX(Sheet2!E$14:E$154,MATCH(B67,Sheet2!A$14:A$154,0)),N71))))</f>
        <v>BRAILLE</v>
      </c>
      <c r="O72" t="str">
        <f>IF(ISTEXT(E72),IF(E72="Amount",O$14,""),IF(ISBLANK(E72),"",IF(ISTEXT(D72),"",IF(A67="Invoice No. : ",INDEX(Sheet2!G$14:G$154,MATCH(B67,Sheet2!A$14:A$154,0)),O71))))</f>
        <v>NUÑEZ, SARAH FIALEN</v>
      </c>
      <c r="P72">
        <f t="shared" si="6"/>
        <v>4748</v>
      </c>
      <c r="Q72">
        <f t="shared" si="7"/>
        <v>195197.25</v>
      </c>
    </row>
    <row r="73" spans="1:17" x14ac:dyDescent="0.25">
      <c r="A73" s="10" t="s">
        <v>49</v>
      </c>
      <c r="B73" s="10" t="s">
        <v>50</v>
      </c>
      <c r="C73" s="11">
        <v>1</v>
      </c>
      <c r="D73" s="11">
        <v>12</v>
      </c>
      <c r="E73" s="11">
        <v>12</v>
      </c>
      <c r="F73">
        <f t="shared" si="4"/>
        <v>925023</v>
      </c>
      <c r="G73">
        <f>IF(ISTEXT(E73),IF(E73="Amount",G$14,""),IF(ISBLANK(E73),"",IF(ISTEXT(D73),"",IF(A68="Invoice No. : ",INDEX(Sheet2!F$14:F$154,MATCH(B68,Sheet2!A$14:A$154,0)),G72))))</f>
        <v>49950</v>
      </c>
      <c r="H73" t="str">
        <f t="shared" si="5"/>
        <v>01/05/2023</v>
      </c>
      <c r="I73" t="str">
        <f>IF(ISTEXT(E73),IF(E73="Amount",I$14,""),IF(ISBLANK(E73),"",IF(ISTEXT(D73),"",IF(A68="Invoice No. : ",TEXT(INDEX(Sheet2!C$14:C$154,MATCH(B68,Sheet2!A$14:A$154,0)),"hh:mm:ss"),I72))))</f>
        <v>11:08:27</v>
      </c>
      <c r="J73">
        <f>IF(ISBLANK(G73),"",IF(ISTEXT(G73),IF(E73="Amount",J$14,""),INDEX(Sheet2!H$14:H$154,MATCH(F73,Sheet2!A$14:A$154,0))))</f>
        <v>3500</v>
      </c>
      <c r="K73">
        <f>IF(ISBLANK(G73),"",IF(ISTEXT(G73),IF(E73="Amount",K$14,""),INDEX(Sheet2!I$14:I$154,MATCH(F73,Sheet2!A$14:A$154,0))))</f>
        <v>1248</v>
      </c>
      <c r="L73" t="str">
        <f>IF(ISBLANK(G73),"",IF(ISTEXT(G73),IF(E73="Amount",L$14,""),IF(INDEX(Sheet2!H$14:H$154,MATCH(F73,Sheet2!A$14:A$154,0)) &lt;&gt; 0, IF(INDEX(Sheet2!I$14:I$154,MATCH(F73,Sheet2!A$14:A$154,0)) &lt;&gt; 0, "Loan","Loan"),"Cash")))</f>
        <v>Loan</v>
      </c>
      <c r="M73">
        <f>IF(ISTEXT(E73),IF(E73="Amount",M$14,""),IF(ISBLANK(E73),"",IF(ISTEXT(D73),"",IF(A68="Invoice No. : ",INDEX(Sheet2!D$14:D$154,MATCH(B68,Sheet2!A$14:A$154,0)),M72))))</f>
        <v>1</v>
      </c>
      <c r="N73" t="str">
        <f>IF(ISTEXT(E73),IF(E73="Amount",N$14,""),IF(ISBLANK(E73),"",IF(ISTEXT(D73),"",IF(A68="Invoice No. : ",INDEX(Sheet2!E$14:E$154,MATCH(B68,Sheet2!A$14:A$154,0)),N72))))</f>
        <v>BRAILLE</v>
      </c>
      <c r="O73" t="str">
        <f>IF(ISTEXT(E73),IF(E73="Amount",O$14,""),IF(ISBLANK(E73),"",IF(ISTEXT(D73),"",IF(A68="Invoice No. : ",INDEX(Sheet2!G$14:G$154,MATCH(B68,Sheet2!A$14:A$154,0)),O72))))</f>
        <v>NUÑEZ, SARAH FIALEN</v>
      </c>
      <c r="P73">
        <f t="shared" si="6"/>
        <v>4748</v>
      </c>
      <c r="Q73">
        <f t="shared" si="7"/>
        <v>195197.25</v>
      </c>
    </row>
    <row r="74" spans="1:17" x14ac:dyDescent="0.25">
      <c r="A74" s="10" t="s">
        <v>51</v>
      </c>
      <c r="B74" s="10" t="s">
        <v>52</v>
      </c>
      <c r="C74" s="11">
        <v>17</v>
      </c>
      <c r="D74" s="11">
        <v>8.25</v>
      </c>
      <c r="E74" s="11">
        <v>140.25</v>
      </c>
      <c r="F74">
        <f t="shared" si="4"/>
        <v>925023</v>
      </c>
      <c r="G74">
        <f>IF(ISTEXT(E74),IF(E74="Amount",G$14,""),IF(ISBLANK(E74),"",IF(ISTEXT(D74),"",IF(A69="Invoice No. : ",INDEX(Sheet2!F$14:F$154,MATCH(B69,Sheet2!A$14:A$154,0)),G73))))</f>
        <v>49950</v>
      </c>
      <c r="H74" t="str">
        <f t="shared" si="5"/>
        <v>01/05/2023</v>
      </c>
      <c r="I74" t="str">
        <f>IF(ISTEXT(E74),IF(E74="Amount",I$14,""),IF(ISBLANK(E74),"",IF(ISTEXT(D74),"",IF(A69="Invoice No. : ",TEXT(INDEX(Sheet2!C$14:C$154,MATCH(B69,Sheet2!A$14:A$154,0)),"hh:mm:ss"),I73))))</f>
        <v>11:08:27</v>
      </c>
      <c r="J74">
        <f>IF(ISBLANK(G74),"",IF(ISTEXT(G74),IF(E74="Amount",J$14,""),INDEX(Sheet2!H$14:H$154,MATCH(F74,Sheet2!A$14:A$154,0))))</f>
        <v>3500</v>
      </c>
      <c r="K74">
        <f>IF(ISBLANK(G74),"",IF(ISTEXT(G74),IF(E74="Amount",K$14,""),INDEX(Sheet2!I$14:I$154,MATCH(F74,Sheet2!A$14:A$154,0))))</f>
        <v>1248</v>
      </c>
      <c r="L74" t="str">
        <f>IF(ISBLANK(G74),"",IF(ISTEXT(G74),IF(E74="Amount",L$14,""),IF(INDEX(Sheet2!H$14:H$154,MATCH(F74,Sheet2!A$14:A$154,0)) &lt;&gt; 0, IF(INDEX(Sheet2!I$14:I$154,MATCH(F74,Sheet2!A$14:A$154,0)) &lt;&gt; 0, "Loan","Loan"),"Cash")))</f>
        <v>Loan</v>
      </c>
      <c r="M74">
        <f>IF(ISTEXT(E74),IF(E74="Amount",M$14,""),IF(ISBLANK(E74),"",IF(ISTEXT(D74),"",IF(A69="Invoice No. : ",INDEX(Sheet2!D$14:D$154,MATCH(B69,Sheet2!A$14:A$154,0)),M73))))</f>
        <v>1</v>
      </c>
      <c r="N74" t="str">
        <f>IF(ISTEXT(E74),IF(E74="Amount",N$14,""),IF(ISBLANK(E74),"",IF(ISTEXT(D74),"",IF(A69="Invoice No. : ",INDEX(Sheet2!E$14:E$154,MATCH(B69,Sheet2!A$14:A$154,0)),N73))))</f>
        <v>BRAILLE</v>
      </c>
      <c r="O74" t="str">
        <f>IF(ISTEXT(E74),IF(E74="Amount",O$14,""),IF(ISBLANK(E74),"",IF(ISTEXT(D74),"",IF(A69="Invoice No. : ",INDEX(Sheet2!G$14:G$154,MATCH(B69,Sheet2!A$14:A$154,0)),O73))))</f>
        <v>NUÑEZ, SARAH FIALEN</v>
      </c>
      <c r="P74">
        <f t="shared" si="6"/>
        <v>4748</v>
      </c>
      <c r="Q74">
        <f t="shared" si="7"/>
        <v>195197.25</v>
      </c>
    </row>
    <row r="75" spans="1:17" x14ac:dyDescent="0.25">
      <c r="A75" s="10" t="s">
        <v>53</v>
      </c>
      <c r="B75" s="10" t="s">
        <v>54</v>
      </c>
      <c r="C75" s="11">
        <v>3</v>
      </c>
      <c r="D75" s="11">
        <v>21.5</v>
      </c>
      <c r="E75" s="11">
        <v>64.5</v>
      </c>
      <c r="F75">
        <f t="shared" si="4"/>
        <v>925023</v>
      </c>
      <c r="G75">
        <f>IF(ISTEXT(E75),IF(E75="Amount",G$14,""),IF(ISBLANK(E75),"",IF(ISTEXT(D75),"",IF(A70="Invoice No. : ",INDEX(Sheet2!F$14:F$154,MATCH(B70,Sheet2!A$14:A$154,0)),G74))))</f>
        <v>49950</v>
      </c>
      <c r="H75" t="str">
        <f t="shared" si="5"/>
        <v>01/05/2023</v>
      </c>
      <c r="I75" t="str">
        <f>IF(ISTEXT(E75),IF(E75="Amount",I$14,""),IF(ISBLANK(E75),"",IF(ISTEXT(D75),"",IF(A70="Invoice No. : ",TEXT(INDEX(Sheet2!C$14:C$154,MATCH(B70,Sheet2!A$14:A$154,0)),"hh:mm:ss"),I74))))</f>
        <v>11:08:27</v>
      </c>
      <c r="J75">
        <f>IF(ISBLANK(G75),"",IF(ISTEXT(G75),IF(E75="Amount",J$14,""),INDEX(Sheet2!H$14:H$154,MATCH(F75,Sheet2!A$14:A$154,0))))</f>
        <v>3500</v>
      </c>
      <c r="K75">
        <f>IF(ISBLANK(G75),"",IF(ISTEXT(G75),IF(E75="Amount",K$14,""),INDEX(Sheet2!I$14:I$154,MATCH(F75,Sheet2!A$14:A$154,0))))</f>
        <v>1248</v>
      </c>
      <c r="L75" t="str">
        <f>IF(ISBLANK(G75),"",IF(ISTEXT(G75),IF(E75="Amount",L$14,""),IF(INDEX(Sheet2!H$14:H$154,MATCH(F75,Sheet2!A$14:A$154,0)) &lt;&gt; 0, IF(INDEX(Sheet2!I$14:I$154,MATCH(F75,Sheet2!A$14:A$154,0)) &lt;&gt; 0, "Loan","Loan"),"Cash")))</f>
        <v>Loan</v>
      </c>
      <c r="M75">
        <f>IF(ISTEXT(E75),IF(E75="Amount",M$14,""),IF(ISBLANK(E75),"",IF(ISTEXT(D75),"",IF(A70="Invoice No. : ",INDEX(Sheet2!D$14:D$154,MATCH(B70,Sheet2!A$14:A$154,0)),M74))))</f>
        <v>1</v>
      </c>
      <c r="N75" t="str">
        <f>IF(ISTEXT(E75),IF(E75="Amount",N$14,""),IF(ISBLANK(E75),"",IF(ISTEXT(D75),"",IF(A70="Invoice No. : ",INDEX(Sheet2!E$14:E$154,MATCH(B70,Sheet2!A$14:A$154,0)),N74))))</f>
        <v>BRAILLE</v>
      </c>
      <c r="O75" t="str">
        <f>IF(ISTEXT(E75),IF(E75="Amount",O$14,""),IF(ISBLANK(E75),"",IF(ISTEXT(D75),"",IF(A70="Invoice No. : ",INDEX(Sheet2!G$14:G$154,MATCH(B70,Sheet2!A$14:A$154,0)),O74))))</f>
        <v>NUÑEZ, SARAH FIALEN</v>
      </c>
      <c r="P75">
        <f t="shared" si="6"/>
        <v>4748</v>
      </c>
      <c r="Q75">
        <f t="shared" si="7"/>
        <v>195197.25</v>
      </c>
    </row>
    <row r="76" spans="1:17" x14ac:dyDescent="0.25">
      <c r="A76" s="10" t="s">
        <v>55</v>
      </c>
      <c r="B76" s="10" t="s">
        <v>56</v>
      </c>
      <c r="C76" s="11">
        <v>1</v>
      </c>
      <c r="D76" s="11">
        <v>261.25</v>
      </c>
      <c r="E76" s="11">
        <v>261.25</v>
      </c>
      <c r="F76">
        <f t="shared" si="4"/>
        <v>925023</v>
      </c>
      <c r="G76">
        <f>IF(ISTEXT(E76),IF(E76="Amount",G$14,""),IF(ISBLANK(E76),"",IF(ISTEXT(D76),"",IF(A71="Invoice No. : ",INDEX(Sheet2!F$14:F$154,MATCH(B71,Sheet2!A$14:A$154,0)),G75))))</f>
        <v>49950</v>
      </c>
      <c r="H76" t="str">
        <f t="shared" si="5"/>
        <v>01/05/2023</v>
      </c>
      <c r="I76" t="str">
        <f>IF(ISTEXT(E76),IF(E76="Amount",I$14,""),IF(ISBLANK(E76),"",IF(ISTEXT(D76),"",IF(A71="Invoice No. : ",TEXT(INDEX(Sheet2!C$14:C$154,MATCH(B71,Sheet2!A$14:A$154,0)),"hh:mm:ss"),I75))))</f>
        <v>11:08:27</v>
      </c>
      <c r="J76">
        <f>IF(ISBLANK(G76),"",IF(ISTEXT(G76),IF(E76="Amount",J$14,""),INDEX(Sheet2!H$14:H$154,MATCH(F76,Sheet2!A$14:A$154,0))))</f>
        <v>3500</v>
      </c>
      <c r="K76">
        <f>IF(ISBLANK(G76),"",IF(ISTEXT(G76),IF(E76="Amount",K$14,""),INDEX(Sheet2!I$14:I$154,MATCH(F76,Sheet2!A$14:A$154,0))))</f>
        <v>1248</v>
      </c>
      <c r="L76" t="str">
        <f>IF(ISBLANK(G76),"",IF(ISTEXT(G76),IF(E76="Amount",L$14,""),IF(INDEX(Sheet2!H$14:H$154,MATCH(F76,Sheet2!A$14:A$154,0)) &lt;&gt; 0, IF(INDEX(Sheet2!I$14:I$154,MATCH(F76,Sheet2!A$14:A$154,0)) &lt;&gt; 0, "Loan","Loan"),"Cash")))</f>
        <v>Loan</v>
      </c>
      <c r="M76">
        <f>IF(ISTEXT(E76),IF(E76="Amount",M$14,""),IF(ISBLANK(E76),"",IF(ISTEXT(D76),"",IF(A71="Invoice No. : ",INDEX(Sheet2!D$14:D$154,MATCH(B71,Sheet2!A$14:A$154,0)),M75))))</f>
        <v>1</v>
      </c>
      <c r="N76" t="str">
        <f>IF(ISTEXT(E76),IF(E76="Amount",N$14,""),IF(ISBLANK(E76),"",IF(ISTEXT(D76),"",IF(A71="Invoice No. : ",INDEX(Sheet2!E$14:E$154,MATCH(B71,Sheet2!A$14:A$154,0)),N75))))</f>
        <v>BRAILLE</v>
      </c>
      <c r="O76" t="str">
        <f>IF(ISTEXT(E76),IF(E76="Amount",O$14,""),IF(ISBLANK(E76),"",IF(ISTEXT(D76),"",IF(A71="Invoice No. : ",INDEX(Sheet2!G$14:G$154,MATCH(B71,Sheet2!A$14:A$154,0)),O75))))</f>
        <v>NUÑEZ, SARAH FIALEN</v>
      </c>
      <c r="P76">
        <f t="shared" si="6"/>
        <v>4748</v>
      </c>
      <c r="Q76">
        <f t="shared" si="7"/>
        <v>195197.25</v>
      </c>
    </row>
    <row r="77" spans="1:17" x14ac:dyDescent="0.25">
      <c r="A77" s="10" t="s">
        <v>57</v>
      </c>
      <c r="B77" s="10" t="s">
        <v>58</v>
      </c>
      <c r="C77" s="11">
        <v>3</v>
      </c>
      <c r="D77" s="11">
        <v>25</v>
      </c>
      <c r="E77" s="11">
        <v>75</v>
      </c>
      <c r="F77">
        <f t="shared" si="4"/>
        <v>925023</v>
      </c>
      <c r="G77">
        <f>IF(ISTEXT(E77),IF(E77="Amount",G$14,""),IF(ISBLANK(E77),"",IF(ISTEXT(D77),"",IF(A72="Invoice No. : ",INDEX(Sheet2!F$14:F$154,MATCH(B72,Sheet2!A$14:A$154,0)),G76))))</f>
        <v>49950</v>
      </c>
      <c r="H77" t="str">
        <f t="shared" si="5"/>
        <v>01/05/2023</v>
      </c>
      <c r="I77" t="str">
        <f>IF(ISTEXT(E77),IF(E77="Amount",I$14,""),IF(ISBLANK(E77),"",IF(ISTEXT(D77),"",IF(A72="Invoice No. : ",TEXT(INDEX(Sheet2!C$14:C$154,MATCH(B72,Sheet2!A$14:A$154,0)),"hh:mm:ss"),I76))))</f>
        <v>11:08:27</v>
      </c>
      <c r="J77">
        <f>IF(ISBLANK(G77),"",IF(ISTEXT(G77),IF(E77="Amount",J$14,""),INDEX(Sheet2!H$14:H$154,MATCH(F77,Sheet2!A$14:A$154,0))))</f>
        <v>3500</v>
      </c>
      <c r="K77">
        <f>IF(ISBLANK(G77),"",IF(ISTEXT(G77),IF(E77="Amount",K$14,""),INDEX(Sheet2!I$14:I$154,MATCH(F77,Sheet2!A$14:A$154,0))))</f>
        <v>1248</v>
      </c>
      <c r="L77" t="str">
        <f>IF(ISBLANK(G77),"",IF(ISTEXT(G77),IF(E77="Amount",L$14,""),IF(INDEX(Sheet2!H$14:H$154,MATCH(F77,Sheet2!A$14:A$154,0)) &lt;&gt; 0, IF(INDEX(Sheet2!I$14:I$154,MATCH(F77,Sheet2!A$14:A$154,0)) &lt;&gt; 0, "Loan","Loan"),"Cash")))</f>
        <v>Loan</v>
      </c>
      <c r="M77">
        <f>IF(ISTEXT(E77),IF(E77="Amount",M$14,""),IF(ISBLANK(E77),"",IF(ISTEXT(D77),"",IF(A72="Invoice No. : ",INDEX(Sheet2!D$14:D$154,MATCH(B72,Sheet2!A$14:A$154,0)),M76))))</f>
        <v>1</v>
      </c>
      <c r="N77" t="str">
        <f>IF(ISTEXT(E77),IF(E77="Amount",N$14,""),IF(ISBLANK(E77),"",IF(ISTEXT(D77),"",IF(A72="Invoice No. : ",INDEX(Sheet2!E$14:E$154,MATCH(B72,Sheet2!A$14:A$154,0)),N76))))</f>
        <v>BRAILLE</v>
      </c>
      <c r="O77" t="str">
        <f>IF(ISTEXT(E77),IF(E77="Amount",O$14,""),IF(ISBLANK(E77),"",IF(ISTEXT(D77),"",IF(A72="Invoice No. : ",INDEX(Sheet2!G$14:G$154,MATCH(B72,Sheet2!A$14:A$154,0)),O76))))</f>
        <v>NUÑEZ, SARAH FIALEN</v>
      </c>
      <c r="P77">
        <f t="shared" si="6"/>
        <v>4748</v>
      </c>
      <c r="Q77">
        <f t="shared" si="7"/>
        <v>195197.25</v>
      </c>
    </row>
    <row r="78" spans="1:17" x14ac:dyDescent="0.25">
      <c r="A78" s="10" t="s">
        <v>59</v>
      </c>
      <c r="B78" s="10" t="s">
        <v>60</v>
      </c>
      <c r="C78" s="11">
        <v>2</v>
      </c>
      <c r="D78" s="11">
        <v>77.5</v>
      </c>
      <c r="E78" s="11">
        <v>155</v>
      </c>
      <c r="F78">
        <f t="shared" si="4"/>
        <v>925023</v>
      </c>
      <c r="G78">
        <f>IF(ISTEXT(E78),IF(E78="Amount",G$14,""),IF(ISBLANK(E78),"",IF(ISTEXT(D78),"",IF(A73="Invoice No. : ",INDEX(Sheet2!F$14:F$154,MATCH(B73,Sheet2!A$14:A$154,0)),G77))))</f>
        <v>49950</v>
      </c>
      <c r="H78" t="str">
        <f t="shared" si="5"/>
        <v>01/05/2023</v>
      </c>
      <c r="I78" t="str">
        <f>IF(ISTEXT(E78),IF(E78="Amount",I$14,""),IF(ISBLANK(E78),"",IF(ISTEXT(D78),"",IF(A73="Invoice No. : ",TEXT(INDEX(Sheet2!C$14:C$154,MATCH(B73,Sheet2!A$14:A$154,0)),"hh:mm:ss"),I77))))</f>
        <v>11:08:27</v>
      </c>
      <c r="J78">
        <f>IF(ISBLANK(G78),"",IF(ISTEXT(G78),IF(E78="Amount",J$14,""),INDEX(Sheet2!H$14:H$154,MATCH(F78,Sheet2!A$14:A$154,0))))</f>
        <v>3500</v>
      </c>
      <c r="K78">
        <f>IF(ISBLANK(G78),"",IF(ISTEXT(G78),IF(E78="Amount",K$14,""),INDEX(Sheet2!I$14:I$154,MATCH(F78,Sheet2!A$14:A$154,0))))</f>
        <v>1248</v>
      </c>
      <c r="L78" t="str">
        <f>IF(ISBLANK(G78),"",IF(ISTEXT(G78),IF(E78="Amount",L$14,""),IF(INDEX(Sheet2!H$14:H$154,MATCH(F78,Sheet2!A$14:A$154,0)) &lt;&gt; 0, IF(INDEX(Sheet2!I$14:I$154,MATCH(F78,Sheet2!A$14:A$154,0)) &lt;&gt; 0, "Loan","Loan"),"Cash")))</f>
        <v>Loan</v>
      </c>
      <c r="M78">
        <f>IF(ISTEXT(E78),IF(E78="Amount",M$14,""),IF(ISBLANK(E78),"",IF(ISTEXT(D78),"",IF(A73="Invoice No. : ",INDEX(Sheet2!D$14:D$154,MATCH(B73,Sheet2!A$14:A$154,0)),M77))))</f>
        <v>1</v>
      </c>
      <c r="N78" t="str">
        <f>IF(ISTEXT(E78),IF(E78="Amount",N$14,""),IF(ISBLANK(E78),"",IF(ISTEXT(D78),"",IF(A73="Invoice No. : ",INDEX(Sheet2!E$14:E$154,MATCH(B73,Sheet2!A$14:A$154,0)),N77))))</f>
        <v>BRAILLE</v>
      </c>
      <c r="O78" t="str">
        <f>IF(ISTEXT(E78),IF(E78="Amount",O$14,""),IF(ISBLANK(E78),"",IF(ISTEXT(D78),"",IF(A73="Invoice No. : ",INDEX(Sheet2!G$14:G$154,MATCH(B73,Sheet2!A$14:A$154,0)),O77))))</f>
        <v>NUÑEZ, SARAH FIALEN</v>
      </c>
      <c r="P78">
        <f t="shared" si="6"/>
        <v>4748</v>
      </c>
      <c r="Q78">
        <f t="shared" si="7"/>
        <v>195197.25</v>
      </c>
    </row>
    <row r="79" spans="1:17" x14ac:dyDescent="0.25">
      <c r="A79" s="10" t="s">
        <v>61</v>
      </c>
      <c r="B79" s="10" t="s">
        <v>62</v>
      </c>
      <c r="C79" s="11">
        <v>1</v>
      </c>
      <c r="D79" s="11">
        <v>100.75</v>
      </c>
      <c r="E79" s="11">
        <v>100.75</v>
      </c>
      <c r="F79">
        <f t="shared" si="4"/>
        <v>925023</v>
      </c>
      <c r="G79">
        <f>IF(ISTEXT(E79),IF(E79="Amount",G$14,""),IF(ISBLANK(E79),"",IF(ISTEXT(D79),"",IF(A74="Invoice No. : ",INDEX(Sheet2!F$14:F$154,MATCH(B74,Sheet2!A$14:A$154,0)),G78))))</f>
        <v>49950</v>
      </c>
      <c r="H79" t="str">
        <f t="shared" si="5"/>
        <v>01/05/2023</v>
      </c>
      <c r="I79" t="str">
        <f>IF(ISTEXT(E79),IF(E79="Amount",I$14,""),IF(ISBLANK(E79),"",IF(ISTEXT(D79),"",IF(A74="Invoice No. : ",TEXT(INDEX(Sheet2!C$14:C$154,MATCH(B74,Sheet2!A$14:A$154,0)),"hh:mm:ss"),I78))))</f>
        <v>11:08:27</v>
      </c>
      <c r="J79">
        <f>IF(ISBLANK(G79),"",IF(ISTEXT(G79),IF(E79="Amount",J$14,""),INDEX(Sheet2!H$14:H$154,MATCH(F79,Sheet2!A$14:A$154,0))))</f>
        <v>3500</v>
      </c>
      <c r="K79">
        <f>IF(ISBLANK(G79),"",IF(ISTEXT(G79),IF(E79="Amount",K$14,""),INDEX(Sheet2!I$14:I$154,MATCH(F79,Sheet2!A$14:A$154,0))))</f>
        <v>1248</v>
      </c>
      <c r="L79" t="str">
        <f>IF(ISBLANK(G79),"",IF(ISTEXT(G79),IF(E79="Amount",L$14,""),IF(INDEX(Sheet2!H$14:H$154,MATCH(F79,Sheet2!A$14:A$154,0)) &lt;&gt; 0, IF(INDEX(Sheet2!I$14:I$154,MATCH(F79,Sheet2!A$14:A$154,0)) &lt;&gt; 0, "Loan","Loan"),"Cash")))</f>
        <v>Loan</v>
      </c>
      <c r="M79">
        <f>IF(ISTEXT(E79),IF(E79="Amount",M$14,""),IF(ISBLANK(E79),"",IF(ISTEXT(D79),"",IF(A74="Invoice No. : ",INDEX(Sheet2!D$14:D$154,MATCH(B74,Sheet2!A$14:A$154,0)),M78))))</f>
        <v>1</v>
      </c>
      <c r="N79" t="str">
        <f>IF(ISTEXT(E79),IF(E79="Amount",N$14,""),IF(ISBLANK(E79),"",IF(ISTEXT(D79),"",IF(A74="Invoice No. : ",INDEX(Sheet2!E$14:E$154,MATCH(B74,Sheet2!A$14:A$154,0)),N78))))</f>
        <v>BRAILLE</v>
      </c>
      <c r="O79" t="str">
        <f>IF(ISTEXT(E79),IF(E79="Amount",O$14,""),IF(ISBLANK(E79),"",IF(ISTEXT(D79),"",IF(A74="Invoice No. : ",INDEX(Sheet2!G$14:G$154,MATCH(B74,Sheet2!A$14:A$154,0)),O78))))</f>
        <v>NUÑEZ, SARAH FIALEN</v>
      </c>
      <c r="P79">
        <f t="shared" si="6"/>
        <v>4748</v>
      </c>
      <c r="Q79">
        <f t="shared" si="7"/>
        <v>195197.25</v>
      </c>
    </row>
    <row r="80" spans="1:17" x14ac:dyDescent="0.25">
      <c r="A80" s="10" t="s">
        <v>63</v>
      </c>
      <c r="B80" s="10" t="s">
        <v>64</v>
      </c>
      <c r="C80" s="11">
        <v>1</v>
      </c>
      <c r="D80" s="11">
        <v>19.25</v>
      </c>
      <c r="E80" s="11">
        <v>19.25</v>
      </c>
      <c r="F80">
        <f t="shared" si="4"/>
        <v>925023</v>
      </c>
      <c r="G80">
        <f>IF(ISTEXT(E80),IF(E80="Amount",G$14,""),IF(ISBLANK(E80),"",IF(ISTEXT(D80),"",IF(A75="Invoice No. : ",INDEX(Sheet2!F$14:F$154,MATCH(B75,Sheet2!A$14:A$154,0)),G79))))</f>
        <v>49950</v>
      </c>
      <c r="H80" t="str">
        <f t="shared" si="5"/>
        <v>01/05/2023</v>
      </c>
      <c r="I80" t="str">
        <f>IF(ISTEXT(E80),IF(E80="Amount",I$14,""),IF(ISBLANK(E80),"",IF(ISTEXT(D80),"",IF(A75="Invoice No. : ",TEXT(INDEX(Sheet2!C$14:C$154,MATCH(B75,Sheet2!A$14:A$154,0)),"hh:mm:ss"),I79))))</f>
        <v>11:08:27</v>
      </c>
      <c r="J80">
        <f>IF(ISBLANK(G80),"",IF(ISTEXT(G80),IF(E80="Amount",J$14,""),INDEX(Sheet2!H$14:H$154,MATCH(F80,Sheet2!A$14:A$154,0))))</f>
        <v>3500</v>
      </c>
      <c r="K80">
        <f>IF(ISBLANK(G80),"",IF(ISTEXT(G80),IF(E80="Amount",K$14,""),INDEX(Sheet2!I$14:I$154,MATCH(F80,Sheet2!A$14:A$154,0))))</f>
        <v>1248</v>
      </c>
      <c r="L80" t="str">
        <f>IF(ISBLANK(G80),"",IF(ISTEXT(G80),IF(E80="Amount",L$14,""),IF(INDEX(Sheet2!H$14:H$154,MATCH(F80,Sheet2!A$14:A$154,0)) &lt;&gt; 0, IF(INDEX(Sheet2!I$14:I$154,MATCH(F80,Sheet2!A$14:A$154,0)) &lt;&gt; 0, "Loan","Loan"),"Cash")))</f>
        <v>Loan</v>
      </c>
      <c r="M80">
        <f>IF(ISTEXT(E80),IF(E80="Amount",M$14,""),IF(ISBLANK(E80),"",IF(ISTEXT(D80),"",IF(A75="Invoice No. : ",INDEX(Sheet2!D$14:D$154,MATCH(B75,Sheet2!A$14:A$154,0)),M79))))</f>
        <v>1</v>
      </c>
      <c r="N80" t="str">
        <f>IF(ISTEXT(E80),IF(E80="Amount",N$14,""),IF(ISBLANK(E80),"",IF(ISTEXT(D80),"",IF(A75="Invoice No. : ",INDEX(Sheet2!E$14:E$154,MATCH(B75,Sheet2!A$14:A$154,0)),N79))))</f>
        <v>BRAILLE</v>
      </c>
      <c r="O80" t="str">
        <f>IF(ISTEXT(E80),IF(E80="Amount",O$14,""),IF(ISBLANK(E80),"",IF(ISTEXT(D80),"",IF(A75="Invoice No. : ",INDEX(Sheet2!G$14:G$154,MATCH(B75,Sheet2!A$14:A$154,0)),O79))))</f>
        <v>NUÑEZ, SARAH FIALEN</v>
      </c>
      <c r="P80">
        <f t="shared" si="6"/>
        <v>4748</v>
      </c>
      <c r="Q80">
        <f t="shared" si="7"/>
        <v>195197.25</v>
      </c>
    </row>
    <row r="81" spans="1:17" x14ac:dyDescent="0.25">
      <c r="A81" s="10" t="s">
        <v>65</v>
      </c>
      <c r="B81" s="10" t="s">
        <v>66</v>
      </c>
      <c r="C81" s="11">
        <v>1</v>
      </c>
      <c r="D81" s="11">
        <v>43.5</v>
      </c>
      <c r="E81" s="11">
        <v>43.5</v>
      </c>
      <c r="F81">
        <f t="shared" si="4"/>
        <v>925023</v>
      </c>
      <c r="G81">
        <f>IF(ISTEXT(E81),IF(E81="Amount",G$14,""),IF(ISBLANK(E81),"",IF(ISTEXT(D81),"",IF(A76="Invoice No. : ",INDEX(Sheet2!F$14:F$154,MATCH(B76,Sheet2!A$14:A$154,0)),G80))))</f>
        <v>49950</v>
      </c>
      <c r="H81" t="str">
        <f t="shared" si="5"/>
        <v>01/05/2023</v>
      </c>
      <c r="I81" t="str">
        <f>IF(ISTEXT(E81),IF(E81="Amount",I$14,""),IF(ISBLANK(E81),"",IF(ISTEXT(D81),"",IF(A76="Invoice No. : ",TEXT(INDEX(Sheet2!C$14:C$154,MATCH(B76,Sheet2!A$14:A$154,0)),"hh:mm:ss"),I80))))</f>
        <v>11:08:27</v>
      </c>
      <c r="J81">
        <f>IF(ISBLANK(G81),"",IF(ISTEXT(G81),IF(E81="Amount",J$14,""),INDEX(Sheet2!H$14:H$154,MATCH(F81,Sheet2!A$14:A$154,0))))</f>
        <v>3500</v>
      </c>
      <c r="K81">
        <f>IF(ISBLANK(G81),"",IF(ISTEXT(G81),IF(E81="Amount",K$14,""),INDEX(Sheet2!I$14:I$154,MATCH(F81,Sheet2!A$14:A$154,0))))</f>
        <v>1248</v>
      </c>
      <c r="L81" t="str">
        <f>IF(ISBLANK(G81),"",IF(ISTEXT(G81),IF(E81="Amount",L$14,""),IF(INDEX(Sheet2!H$14:H$154,MATCH(F81,Sheet2!A$14:A$154,0)) &lt;&gt; 0, IF(INDEX(Sheet2!I$14:I$154,MATCH(F81,Sheet2!A$14:A$154,0)) &lt;&gt; 0, "Loan","Loan"),"Cash")))</f>
        <v>Loan</v>
      </c>
      <c r="M81">
        <f>IF(ISTEXT(E81),IF(E81="Amount",M$14,""),IF(ISBLANK(E81),"",IF(ISTEXT(D81),"",IF(A76="Invoice No. : ",INDEX(Sheet2!D$14:D$154,MATCH(B76,Sheet2!A$14:A$154,0)),M80))))</f>
        <v>1</v>
      </c>
      <c r="N81" t="str">
        <f>IF(ISTEXT(E81),IF(E81="Amount",N$14,""),IF(ISBLANK(E81),"",IF(ISTEXT(D81),"",IF(A76="Invoice No. : ",INDEX(Sheet2!E$14:E$154,MATCH(B76,Sheet2!A$14:A$154,0)),N80))))</f>
        <v>BRAILLE</v>
      </c>
      <c r="O81" t="str">
        <f>IF(ISTEXT(E81),IF(E81="Amount",O$14,""),IF(ISBLANK(E81),"",IF(ISTEXT(D81),"",IF(A76="Invoice No. : ",INDEX(Sheet2!G$14:G$154,MATCH(B76,Sheet2!A$14:A$154,0)),O80))))</f>
        <v>NUÑEZ, SARAH FIALEN</v>
      </c>
      <c r="P81">
        <f t="shared" si="6"/>
        <v>4748</v>
      </c>
      <c r="Q81">
        <f t="shared" si="7"/>
        <v>195197.25</v>
      </c>
    </row>
    <row r="82" spans="1:17" x14ac:dyDescent="0.25">
      <c r="A82" s="10" t="s">
        <v>67</v>
      </c>
      <c r="B82" s="10" t="s">
        <v>68</v>
      </c>
      <c r="C82" s="11">
        <v>1</v>
      </c>
      <c r="D82" s="11">
        <v>69.25</v>
      </c>
      <c r="E82" s="11">
        <v>69.25</v>
      </c>
      <c r="F82">
        <f t="shared" si="4"/>
        <v>925023</v>
      </c>
      <c r="G82">
        <f>IF(ISTEXT(E82),IF(E82="Amount",G$14,""),IF(ISBLANK(E82),"",IF(ISTEXT(D82),"",IF(A77="Invoice No. : ",INDEX(Sheet2!F$14:F$154,MATCH(B77,Sheet2!A$14:A$154,0)),G81))))</f>
        <v>49950</v>
      </c>
      <c r="H82" t="str">
        <f t="shared" si="5"/>
        <v>01/05/2023</v>
      </c>
      <c r="I82" t="str">
        <f>IF(ISTEXT(E82),IF(E82="Amount",I$14,""),IF(ISBLANK(E82),"",IF(ISTEXT(D82),"",IF(A77="Invoice No. : ",TEXT(INDEX(Sheet2!C$14:C$154,MATCH(B77,Sheet2!A$14:A$154,0)),"hh:mm:ss"),I81))))</f>
        <v>11:08:27</v>
      </c>
      <c r="J82">
        <f>IF(ISBLANK(G82),"",IF(ISTEXT(G82),IF(E82="Amount",J$14,""),INDEX(Sheet2!H$14:H$154,MATCH(F82,Sheet2!A$14:A$154,0))))</f>
        <v>3500</v>
      </c>
      <c r="K82">
        <f>IF(ISBLANK(G82),"",IF(ISTEXT(G82),IF(E82="Amount",K$14,""),INDEX(Sheet2!I$14:I$154,MATCH(F82,Sheet2!A$14:A$154,0))))</f>
        <v>1248</v>
      </c>
      <c r="L82" t="str">
        <f>IF(ISBLANK(G82),"",IF(ISTEXT(G82),IF(E82="Amount",L$14,""),IF(INDEX(Sheet2!H$14:H$154,MATCH(F82,Sheet2!A$14:A$154,0)) &lt;&gt; 0, IF(INDEX(Sheet2!I$14:I$154,MATCH(F82,Sheet2!A$14:A$154,0)) &lt;&gt; 0, "Loan","Loan"),"Cash")))</f>
        <v>Loan</v>
      </c>
      <c r="M82">
        <f>IF(ISTEXT(E82),IF(E82="Amount",M$14,""),IF(ISBLANK(E82),"",IF(ISTEXT(D82),"",IF(A77="Invoice No. : ",INDEX(Sheet2!D$14:D$154,MATCH(B77,Sheet2!A$14:A$154,0)),M81))))</f>
        <v>1</v>
      </c>
      <c r="N82" t="str">
        <f>IF(ISTEXT(E82),IF(E82="Amount",N$14,""),IF(ISBLANK(E82),"",IF(ISTEXT(D82),"",IF(A77="Invoice No. : ",INDEX(Sheet2!E$14:E$154,MATCH(B77,Sheet2!A$14:A$154,0)),N81))))</f>
        <v>BRAILLE</v>
      </c>
      <c r="O82" t="str">
        <f>IF(ISTEXT(E82),IF(E82="Amount",O$14,""),IF(ISBLANK(E82),"",IF(ISTEXT(D82),"",IF(A77="Invoice No. : ",INDEX(Sheet2!G$14:G$154,MATCH(B77,Sheet2!A$14:A$154,0)),O81))))</f>
        <v>NUÑEZ, SARAH FIALEN</v>
      </c>
      <c r="P82">
        <f t="shared" si="6"/>
        <v>4748</v>
      </c>
      <c r="Q82">
        <f t="shared" si="7"/>
        <v>195197.25</v>
      </c>
    </row>
    <row r="83" spans="1:17" x14ac:dyDescent="0.25">
      <c r="A83" s="10" t="s">
        <v>69</v>
      </c>
      <c r="B83" s="10" t="s">
        <v>70</v>
      </c>
      <c r="C83" s="11">
        <v>1</v>
      </c>
      <c r="D83" s="11">
        <v>104</v>
      </c>
      <c r="E83" s="11">
        <v>104</v>
      </c>
      <c r="F83">
        <f t="shared" si="4"/>
        <v>925023</v>
      </c>
      <c r="G83">
        <f>IF(ISTEXT(E83),IF(E83="Amount",G$14,""),IF(ISBLANK(E83),"",IF(ISTEXT(D83),"",IF(A78="Invoice No. : ",INDEX(Sheet2!F$14:F$154,MATCH(B78,Sheet2!A$14:A$154,0)),G82))))</f>
        <v>49950</v>
      </c>
      <c r="H83" t="str">
        <f t="shared" si="5"/>
        <v>01/05/2023</v>
      </c>
      <c r="I83" t="str">
        <f>IF(ISTEXT(E83),IF(E83="Amount",I$14,""),IF(ISBLANK(E83),"",IF(ISTEXT(D83),"",IF(A78="Invoice No. : ",TEXT(INDEX(Sheet2!C$14:C$154,MATCH(B78,Sheet2!A$14:A$154,0)),"hh:mm:ss"),I82))))</f>
        <v>11:08:27</v>
      </c>
      <c r="J83">
        <f>IF(ISBLANK(G83),"",IF(ISTEXT(G83),IF(E83="Amount",J$14,""),INDEX(Sheet2!H$14:H$154,MATCH(F83,Sheet2!A$14:A$154,0))))</f>
        <v>3500</v>
      </c>
      <c r="K83">
        <f>IF(ISBLANK(G83),"",IF(ISTEXT(G83),IF(E83="Amount",K$14,""),INDEX(Sheet2!I$14:I$154,MATCH(F83,Sheet2!A$14:A$154,0))))</f>
        <v>1248</v>
      </c>
      <c r="L83" t="str">
        <f>IF(ISBLANK(G83),"",IF(ISTEXT(G83),IF(E83="Amount",L$14,""),IF(INDEX(Sheet2!H$14:H$154,MATCH(F83,Sheet2!A$14:A$154,0)) &lt;&gt; 0, IF(INDEX(Sheet2!I$14:I$154,MATCH(F83,Sheet2!A$14:A$154,0)) &lt;&gt; 0, "Loan","Loan"),"Cash")))</f>
        <v>Loan</v>
      </c>
      <c r="M83">
        <f>IF(ISTEXT(E83),IF(E83="Amount",M$14,""),IF(ISBLANK(E83),"",IF(ISTEXT(D83),"",IF(A78="Invoice No. : ",INDEX(Sheet2!D$14:D$154,MATCH(B78,Sheet2!A$14:A$154,0)),M82))))</f>
        <v>1</v>
      </c>
      <c r="N83" t="str">
        <f>IF(ISTEXT(E83),IF(E83="Amount",N$14,""),IF(ISBLANK(E83),"",IF(ISTEXT(D83),"",IF(A78="Invoice No. : ",INDEX(Sheet2!E$14:E$154,MATCH(B78,Sheet2!A$14:A$154,0)),N82))))</f>
        <v>BRAILLE</v>
      </c>
      <c r="O83" t="str">
        <f>IF(ISTEXT(E83),IF(E83="Amount",O$14,""),IF(ISBLANK(E83),"",IF(ISTEXT(D83),"",IF(A78="Invoice No. : ",INDEX(Sheet2!G$14:G$154,MATCH(B78,Sheet2!A$14:A$154,0)),O82))))</f>
        <v>NUÑEZ, SARAH FIALEN</v>
      </c>
      <c r="P83">
        <f t="shared" si="6"/>
        <v>4748</v>
      </c>
      <c r="Q83">
        <f t="shared" si="7"/>
        <v>195197.25</v>
      </c>
    </row>
    <row r="84" spans="1:17" x14ac:dyDescent="0.25">
      <c r="A84" s="10" t="s">
        <v>71</v>
      </c>
      <c r="B84" s="10" t="s">
        <v>72</v>
      </c>
      <c r="C84" s="11">
        <v>2</v>
      </c>
      <c r="D84" s="11">
        <v>219</v>
      </c>
      <c r="E84" s="11">
        <v>438</v>
      </c>
      <c r="F84">
        <f t="shared" si="4"/>
        <v>925023</v>
      </c>
      <c r="G84">
        <f>IF(ISTEXT(E84),IF(E84="Amount",G$14,""),IF(ISBLANK(E84),"",IF(ISTEXT(D84),"",IF(A79="Invoice No. : ",INDEX(Sheet2!F$14:F$154,MATCH(B79,Sheet2!A$14:A$154,0)),G83))))</f>
        <v>49950</v>
      </c>
      <c r="H84" t="str">
        <f t="shared" si="5"/>
        <v>01/05/2023</v>
      </c>
      <c r="I84" t="str">
        <f>IF(ISTEXT(E84),IF(E84="Amount",I$14,""),IF(ISBLANK(E84),"",IF(ISTEXT(D84),"",IF(A79="Invoice No. : ",TEXT(INDEX(Sheet2!C$14:C$154,MATCH(B79,Sheet2!A$14:A$154,0)),"hh:mm:ss"),I83))))</f>
        <v>11:08:27</v>
      </c>
      <c r="J84">
        <f>IF(ISBLANK(G84),"",IF(ISTEXT(G84),IF(E84="Amount",J$14,""),INDEX(Sheet2!H$14:H$154,MATCH(F84,Sheet2!A$14:A$154,0))))</f>
        <v>3500</v>
      </c>
      <c r="K84">
        <f>IF(ISBLANK(G84),"",IF(ISTEXT(G84),IF(E84="Amount",K$14,""),INDEX(Sheet2!I$14:I$154,MATCH(F84,Sheet2!A$14:A$154,0))))</f>
        <v>1248</v>
      </c>
      <c r="L84" t="str">
        <f>IF(ISBLANK(G84),"",IF(ISTEXT(G84),IF(E84="Amount",L$14,""),IF(INDEX(Sheet2!H$14:H$154,MATCH(F84,Sheet2!A$14:A$154,0)) &lt;&gt; 0, IF(INDEX(Sheet2!I$14:I$154,MATCH(F84,Sheet2!A$14:A$154,0)) &lt;&gt; 0, "Loan","Loan"),"Cash")))</f>
        <v>Loan</v>
      </c>
      <c r="M84">
        <f>IF(ISTEXT(E84),IF(E84="Amount",M$14,""),IF(ISBLANK(E84),"",IF(ISTEXT(D84),"",IF(A79="Invoice No. : ",INDEX(Sheet2!D$14:D$154,MATCH(B79,Sheet2!A$14:A$154,0)),M83))))</f>
        <v>1</v>
      </c>
      <c r="N84" t="str">
        <f>IF(ISTEXT(E84),IF(E84="Amount",N$14,""),IF(ISBLANK(E84),"",IF(ISTEXT(D84),"",IF(A79="Invoice No. : ",INDEX(Sheet2!E$14:E$154,MATCH(B79,Sheet2!A$14:A$154,0)),N83))))</f>
        <v>BRAILLE</v>
      </c>
      <c r="O84" t="str">
        <f>IF(ISTEXT(E84),IF(E84="Amount",O$14,""),IF(ISBLANK(E84),"",IF(ISTEXT(D84),"",IF(A79="Invoice No. : ",INDEX(Sheet2!G$14:G$154,MATCH(B79,Sheet2!A$14:A$154,0)),O83))))</f>
        <v>NUÑEZ, SARAH FIALEN</v>
      </c>
      <c r="P84">
        <f t="shared" si="6"/>
        <v>4748</v>
      </c>
      <c r="Q84">
        <f t="shared" si="7"/>
        <v>195197.25</v>
      </c>
    </row>
    <row r="85" spans="1:17" x14ac:dyDescent="0.25">
      <c r="A85" s="10" t="s">
        <v>73</v>
      </c>
      <c r="B85" s="10" t="s">
        <v>74</v>
      </c>
      <c r="C85" s="11">
        <v>1</v>
      </c>
      <c r="D85" s="11">
        <v>62</v>
      </c>
      <c r="E85" s="11">
        <v>62</v>
      </c>
      <c r="F85">
        <f t="shared" si="4"/>
        <v>925023</v>
      </c>
      <c r="G85">
        <f>IF(ISTEXT(E85),IF(E85="Amount",G$14,""),IF(ISBLANK(E85),"",IF(ISTEXT(D85),"",IF(A80="Invoice No. : ",INDEX(Sheet2!F$14:F$154,MATCH(B80,Sheet2!A$14:A$154,0)),G84))))</f>
        <v>49950</v>
      </c>
      <c r="H85" t="str">
        <f t="shared" si="5"/>
        <v>01/05/2023</v>
      </c>
      <c r="I85" t="str">
        <f>IF(ISTEXT(E85),IF(E85="Amount",I$14,""),IF(ISBLANK(E85),"",IF(ISTEXT(D85),"",IF(A80="Invoice No. : ",TEXT(INDEX(Sheet2!C$14:C$154,MATCH(B80,Sheet2!A$14:A$154,0)),"hh:mm:ss"),I84))))</f>
        <v>11:08:27</v>
      </c>
      <c r="J85">
        <f>IF(ISBLANK(G85),"",IF(ISTEXT(G85),IF(E85="Amount",J$14,""),INDEX(Sheet2!H$14:H$154,MATCH(F85,Sheet2!A$14:A$154,0))))</f>
        <v>3500</v>
      </c>
      <c r="K85">
        <f>IF(ISBLANK(G85),"",IF(ISTEXT(G85),IF(E85="Amount",K$14,""),INDEX(Sheet2!I$14:I$154,MATCH(F85,Sheet2!A$14:A$154,0))))</f>
        <v>1248</v>
      </c>
      <c r="L85" t="str">
        <f>IF(ISBLANK(G85),"",IF(ISTEXT(G85),IF(E85="Amount",L$14,""),IF(INDEX(Sheet2!H$14:H$154,MATCH(F85,Sheet2!A$14:A$154,0)) &lt;&gt; 0, IF(INDEX(Sheet2!I$14:I$154,MATCH(F85,Sheet2!A$14:A$154,0)) &lt;&gt; 0, "Loan","Loan"),"Cash")))</f>
        <v>Loan</v>
      </c>
      <c r="M85">
        <f>IF(ISTEXT(E85),IF(E85="Amount",M$14,""),IF(ISBLANK(E85),"",IF(ISTEXT(D85),"",IF(A80="Invoice No. : ",INDEX(Sheet2!D$14:D$154,MATCH(B80,Sheet2!A$14:A$154,0)),M84))))</f>
        <v>1</v>
      </c>
      <c r="N85" t="str">
        <f>IF(ISTEXT(E85),IF(E85="Amount",N$14,""),IF(ISBLANK(E85),"",IF(ISTEXT(D85),"",IF(A80="Invoice No. : ",INDEX(Sheet2!E$14:E$154,MATCH(B80,Sheet2!A$14:A$154,0)),N84))))</f>
        <v>BRAILLE</v>
      </c>
      <c r="O85" t="str">
        <f>IF(ISTEXT(E85),IF(E85="Amount",O$14,""),IF(ISBLANK(E85),"",IF(ISTEXT(D85),"",IF(A80="Invoice No. : ",INDEX(Sheet2!G$14:G$154,MATCH(B80,Sheet2!A$14:A$154,0)),O84))))</f>
        <v>NUÑEZ, SARAH FIALEN</v>
      </c>
      <c r="P85">
        <f t="shared" si="6"/>
        <v>4748</v>
      </c>
      <c r="Q85">
        <f t="shared" si="7"/>
        <v>195197.25</v>
      </c>
    </row>
    <row r="86" spans="1:17" x14ac:dyDescent="0.25">
      <c r="A86" s="10" t="s">
        <v>75</v>
      </c>
      <c r="B86" s="10" t="s">
        <v>76</v>
      </c>
      <c r="C86" s="11">
        <v>2</v>
      </c>
      <c r="D86" s="11">
        <v>23.75</v>
      </c>
      <c r="E86" s="11">
        <v>47.5</v>
      </c>
      <c r="F86">
        <f t="shared" si="4"/>
        <v>925023</v>
      </c>
      <c r="G86">
        <f>IF(ISTEXT(E86),IF(E86="Amount",G$14,""),IF(ISBLANK(E86),"",IF(ISTEXT(D86),"",IF(A81="Invoice No. : ",INDEX(Sheet2!F$14:F$154,MATCH(B81,Sheet2!A$14:A$154,0)),G85))))</f>
        <v>49950</v>
      </c>
      <c r="H86" t="str">
        <f t="shared" si="5"/>
        <v>01/05/2023</v>
      </c>
      <c r="I86" t="str">
        <f>IF(ISTEXT(E86),IF(E86="Amount",I$14,""),IF(ISBLANK(E86),"",IF(ISTEXT(D86),"",IF(A81="Invoice No. : ",TEXT(INDEX(Sheet2!C$14:C$154,MATCH(B81,Sheet2!A$14:A$154,0)),"hh:mm:ss"),I85))))</f>
        <v>11:08:27</v>
      </c>
      <c r="J86">
        <f>IF(ISBLANK(G86),"",IF(ISTEXT(G86),IF(E86="Amount",J$14,""),INDEX(Sheet2!H$14:H$154,MATCH(F86,Sheet2!A$14:A$154,0))))</f>
        <v>3500</v>
      </c>
      <c r="K86">
        <f>IF(ISBLANK(G86),"",IF(ISTEXT(G86),IF(E86="Amount",K$14,""),INDEX(Sheet2!I$14:I$154,MATCH(F86,Sheet2!A$14:A$154,0))))</f>
        <v>1248</v>
      </c>
      <c r="L86" t="str">
        <f>IF(ISBLANK(G86),"",IF(ISTEXT(G86),IF(E86="Amount",L$14,""),IF(INDEX(Sheet2!H$14:H$154,MATCH(F86,Sheet2!A$14:A$154,0)) &lt;&gt; 0, IF(INDEX(Sheet2!I$14:I$154,MATCH(F86,Sheet2!A$14:A$154,0)) &lt;&gt; 0, "Loan","Loan"),"Cash")))</f>
        <v>Loan</v>
      </c>
      <c r="M86">
        <f>IF(ISTEXT(E86),IF(E86="Amount",M$14,""),IF(ISBLANK(E86),"",IF(ISTEXT(D86),"",IF(A81="Invoice No. : ",INDEX(Sheet2!D$14:D$154,MATCH(B81,Sheet2!A$14:A$154,0)),M85))))</f>
        <v>1</v>
      </c>
      <c r="N86" t="str">
        <f>IF(ISTEXT(E86),IF(E86="Amount",N$14,""),IF(ISBLANK(E86),"",IF(ISTEXT(D86),"",IF(A81="Invoice No. : ",INDEX(Sheet2!E$14:E$154,MATCH(B81,Sheet2!A$14:A$154,0)),N85))))</f>
        <v>BRAILLE</v>
      </c>
      <c r="O86" t="str">
        <f>IF(ISTEXT(E86),IF(E86="Amount",O$14,""),IF(ISBLANK(E86),"",IF(ISTEXT(D86),"",IF(A81="Invoice No. : ",INDEX(Sheet2!G$14:G$154,MATCH(B81,Sheet2!A$14:A$154,0)),O85))))</f>
        <v>NUÑEZ, SARAH FIALEN</v>
      </c>
      <c r="P86">
        <f t="shared" si="6"/>
        <v>4748</v>
      </c>
      <c r="Q86">
        <f t="shared" si="7"/>
        <v>195197.25</v>
      </c>
    </row>
    <row r="87" spans="1:17" x14ac:dyDescent="0.25">
      <c r="A87" s="10" t="s">
        <v>77</v>
      </c>
      <c r="B87" s="10" t="s">
        <v>78</v>
      </c>
      <c r="C87" s="11">
        <v>4</v>
      </c>
      <c r="D87" s="11">
        <v>35.5</v>
      </c>
      <c r="E87" s="11">
        <v>142</v>
      </c>
      <c r="F87">
        <f t="shared" si="4"/>
        <v>925023</v>
      </c>
      <c r="G87">
        <f>IF(ISTEXT(E87),IF(E87="Amount",G$14,""),IF(ISBLANK(E87),"",IF(ISTEXT(D87),"",IF(A82="Invoice No. : ",INDEX(Sheet2!F$14:F$154,MATCH(B82,Sheet2!A$14:A$154,0)),G86))))</f>
        <v>49950</v>
      </c>
      <c r="H87" t="str">
        <f t="shared" si="5"/>
        <v>01/05/2023</v>
      </c>
      <c r="I87" t="str">
        <f>IF(ISTEXT(E87),IF(E87="Amount",I$14,""),IF(ISBLANK(E87),"",IF(ISTEXT(D87),"",IF(A82="Invoice No. : ",TEXT(INDEX(Sheet2!C$14:C$154,MATCH(B82,Sheet2!A$14:A$154,0)),"hh:mm:ss"),I86))))</f>
        <v>11:08:27</v>
      </c>
      <c r="J87">
        <f>IF(ISBLANK(G87),"",IF(ISTEXT(G87),IF(E87="Amount",J$14,""),INDEX(Sheet2!H$14:H$154,MATCH(F87,Sheet2!A$14:A$154,0))))</f>
        <v>3500</v>
      </c>
      <c r="K87">
        <f>IF(ISBLANK(G87),"",IF(ISTEXT(G87),IF(E87="Amount",K$14,""),INDEX(Sheet2!I$14:I$154,MATCH(F87,Sheet2!A$14:A$154,0))))</f>
        <v>1248</v>
      </c>
      <c r="L87" t="str">
        <f>IF(ISBLANK(G87),"",IF(ISTEXT(G87),IF(E87="Amount",L$14,""),IF(INDEX(Sheet2!H$14:H$154,MATCH(F87,Sheet2!A$14:A$154,0)) &lt;&gt; 0, IF(INDEX(Sheet2!I$14:I$154,MATCH(F87,Sheet2!A$14:A$154,0)) &lt;&gt; 0, "Loan","Loan"),"Cash")))</f>
        <v>Loan</v>
      </c>
      <c r="M87">
        <f>IF(ISTEXT(E87),IF(E87="Amount",M$14,""),IF(ISBLANK(E87),"",IF(ISTEXT(D87),"",IF(A82="Invoice No. : ",INDEX(Sheet2!D$14:D$154,MATCH(B82,Sheet2!A$14:A$154,0)),M86))))</f>
        <v>1</v>
      </c>
      <c r="N87" t="str">
        <f>IF(ISTEXT(E87),IF(E87="Amount",N$14,""),IF(ISBLANK(E87),"",IF(ISTEXT(D87),"",IF(A82="Invoice No. : ",INDEX(Sheet2!E$14:E$154,MATCH(B82,Sheet2!A$14:A$154,0)),N86))))</f>
        <v>BRAILLE</v>
      </c>
      <c r="O87" t="str">
        <f>IF(ISTEXT(E87),IF(E87="Amount",O$14,""),IF(ISBLANK(E87),"",IF(ISTEXT(D87),"",IF(A82="Invoice No. : ",INDEX(Sheet2!G$14:G$154,MATCH(B82,Sheet2!A$14:A$154,0)),O86))))</f>
        <v>NUÑEZ, SARAH FIALEN</v>
      </c>
      <c r="P87">
        <f t="shared" si="6"/>
        <v>4748</v>
      </c>
      <c r="Q87">
        <f t="shared" si="7"/>
        <v>195197.25</v>
      </c>
    </row>
    <row r="88" spans="1:17" x14ac:dyDescent="0.25">
      <c r="A88" s="10" t="s">
        <v>79</v>
      </c>
      <c r="B88" s="10" t="s">
        <v>80</v>
      </c>
      <c r="C88" s="11">
        <v>1</v>
      </c>
      <c r="D88" s="11">
        <v>88.5</v>
      </c>
      <c r="E88" s="11">
        <v>88.5</v>
      </c>
      <c r="F88">
        <f t="shared" si="4"/>
        <v>925023</v>
      </c>
      <c r="G88">
        <f>IF(ISTEXT(E88),IF(E88="Amount",G$14,""),IF(ISBLANK(E88),"",IF(ISTEXT(D88),"",IF(A83="Invoice No. : ",INDEX(Sheet2!F$14:F$154,MATCH(B83,Sheet2!A$14:A$154,0)),G87))))</f>
        <v>49950</v>
      </c>
      <c r="H88" t="str">
        <f t="shared" si="5"/>
        <v>01/05/2023</v>
      </c>
      <c r="I88" t="str">
        <f>IF(ISTEXT(E88),IF(E88="Amount",I$14,""),IF(ISBLANK(E88),"",IF(ISTEXT(D88),"",IF(A83="Invoice No. : ",TEXT(INDEX(Sheet2!C$14:C$154,MATCH(B83,Sheet2!A$14:A$154,0)),"hh:mm:ss"),I87))))</f>
        <v>11:08:27</v>
      </c>
      <c r="J88">
        <f>IF(ISBLANK(G88),"",IF(ISTEXT(G88),IF(E88="Amount",J$14,""),INDEX(Sheet2!H$14:H$154,MATCH(F88,Sheet2!A$14:A$154,0))))</f>
        <v>3500</v>
      </c>
      <c r="K88">
        <f>IF(ISBLANK(G88),"",IF(ISTEXT(G88),IF(E88="Amount",K$14,""),INDEX(Sheet2!I$14:I$154,MATCH(F88,Sheet2!A$14:A$154,0))))</f>
        <v>1248</v>
      </c>
      <c r="L88" t="str">
        <f>IF(ISBLANK(G88),"",IF(ISTEXT(G88),IF(E88="Amount",L$14,""),IF(INDEX(Sheet2!H$14:H$154,MATCH(F88,Sheet2!A$14:A$154,0)) &lt;&gt; 0, IF(INDEX(Sheet2!I$14:I$154,MATCH(F88,Sheet2!A$14:A$154,0)) &lt;&gt; 0, "Loan","Loan"),"Cash")))</f>
        <v>Loan</v>
      </c>
      <c r="M88">
        <f>IF(ISTEXT(E88),IF(E88="Amount",M$14,""),IF(ISBLANK(E88),"",IF(ISTEXT(D88),"",IF(A83="Invoice No. : ",INDEX(Sheet2!D$14:D$154,MATCH(B83,Sheet2!A$14:A$154,0)),M87))))</f>
        <v>1</v>
      </c>
      <c r="N88" t="str">
        <f>IF(ISTEXT(E88),IF(E88="Amount",N$14,""),IF(ISBLANK(E88),"",IF(ISTEXT(D88),"",IF(A83="Invoice No. : ",INDEX(Sheet2!E$14:E$154,MATCH(B83,Sheet2!A$14:A$154,0)),N87))))</f>
        <v>BRAILLE</v>
      </c>
      <c r="O88" t="str">
        <f>IF(ISTEXT(E88),IF(E88="Amount",O$14,""),IF(ISBLANK(E88),"",IF(ISTEXT(D88),"",IF(A83="Invoice No. : ",INDEX(Sheet2!G$14:G$154,MATCH(B83,Sheet2!A$14:A$154,0)),O87))))</f>
        <v>NUÑEZ, SARAH FIALEN</v>
      </c>
      <c r="P88">
        <f t="shared" si="6"/>
        <v>4748</v>
      </c>
      <c r="Q88">
        <f t="shared" si="7"/>
        <v>195197.25</v>
      </c>
    </row>
    <row r="89" spans="1:17" x14ac:dyDescent="0.25">
      <c r="A89" s="10" t="s">
        <v>81</v>
      </c>
      <c r="B89" s="10" t="s">
        <v>82</v>
      </c>
      <c r="C89" s="11">
        <v>1</v>
      </c>
      <c r="D89" s="11">
        <v>124.25</v>
      </c>
      <c r="E89" s="11">
        <v>124.25</v>
      </c>
      <c r="F89">
        <f t="shared" ref="F89:F152" si="8">IF(ISTEXT(E89),IF(E89="Amount",F$14,""),IF(ISBLANK(E89),"",IF(ISTEXT(D89),"",IF(A84="Invoice No. : ",B84,F88))))</f>
        <v>925023</v>
      </c>
      <c r="G89">
        <f>IF(ISTEXT(E89),IF(E89="Amount",G$14,""),IF(ISBLANK(E89),"",IF(ISTEXT(D89),"",IF(A84="Invoice No. : ",INDEX(Sheet2!F$14:F$154,MATCH(B84,Sheet2!A$14:A$154,0)),G88))))</f>
        <v>49950</v>
      </c>
      <c r="H89" t="str">
        <f t="shared" ref="H89:H152" si="9">IF(ISTEXT(E89),IF(E89="Amount",H$14,""),IF(ISBLANK(E89),"",IF(ISTEXT(D89),"",IF(A84="Invoice No. : ",TEXT(B85,"mm/dd/yyyy"),H88))))</f>
        <v>01/05/2023</v>
      </c>
      <c r="I89" t="str">
        <f>IF(ISTEXT(E89),IF(E89="Amount",I$14,""),IF(ISBLANK(E89),"",IF(ISTEXT(D89),"",IF(A84="Invoice No. : ",TEXT(INDEX(Sheet2!C$14:C$154,MATCH(B84,Sheet2!A$14:A$154,0)),"hh:mm:ss"),I88))))</f>
        <v>11:08:27</v>
      </c>
      <c r="J89">
        <f>IF(ISBLANK(G89),"",IF(ISTEXT(G89),IF(E89="Amount",J$14,""),INDEX(Sheet2!H$14:H$154,MATCH(F89,Sheet2!A$14:A$154,0))))</f>
        <v>3500</v>
      </c>
      <c r="K89">
        <f>IF(ISBLANK(G89),"",IF(ISTEXT(G89),IF(E89="Amount",K$14,""),INDEX(Sheet2!I$14:I$154,MATCH(F89,Sheet2!A$14:A$154,0))))</f>
        <v>1248</v>
      </c>
      <c r="L89" t="str">
        <f>IF(ISBLANK(G89),"",IF(ISTEXT(G89),IF(E89="Amount",L$14,""),IF(INDEX(Sheet2!H$14:H$154,MATCH(F89,Sheet2!A$14:A$154,0)) &lt;&gt; 0, IF(INDEX(Sheet2!I$14:I$154,MATCH(F89,Sheet2!A$14:A$154,0)) &lt;&gt; 0, "Loan","Loan"),"Cash")))</f>
        <v>Loan</v>
      </c>
      <c r="M89">
        <f>IF(ISTEXT(E89),IF(E89="Amount",M$14,""),IF(ISBLANK(E89),"",IF(ISTEXT(D89),"",IF(A84="Invoice No. : ",INDEX(Sheet2!D$14:D$154,MATCH(B84,Sheet2!A$14:A$154,0)),M88))))</f>
        <v>1</v>
      </c>
      <c r="N89" t="str">
        <f>IF(ISTEXT(E89),IF(E89="Amount",N$14,""),IF(ISBLANK(E89),"",IF(ISTEXT(D89),"",IF(A84="Invoice No. : ",INDEX(Sheet2!E$14:E$154,MATCH(B84,Sheet2!A$14:A$154,0)),N88))))</f>
        <v>BRAILLE</v>
      </c>
      <c r="O89" t="str">
        <f>IF(ISTEXT(E89),IF(E89="Amount",O$14,""),IF(ISBLANK(E89),"",IF(ISTEXT(D89),"",IF(A84="Invoice No. : ",INDEX(Sheet2!G$14:G$154,MATCH(B84,Sheet2!A$14:A$154,0)),O88))))</f>
        <v>NUÑEZ, SARAH FIALEN</v>
      </c>
      <c r="P89">
        <f t="shared" ref="P89:P152" si="10">IF(ISTEXT(E89),IF(E89="Amount",P$14,""),IF(D90="Invoice Amount",E90,IF(ISBLANK(D89),"",P90)))</f>
        <v>4748</v>
      </c>
      <c r="Q89">
        <f t="shared" ref="Q89:Q152" si="11">IF(ISTEXT(E89),IF(E89="Amount",Q$14,""),IF(ISBLANK(C89),"",IF(ISNUMBER(C89),VLOOKUP("Grand Total : ",D:E,2,FALSE),"")))</f>
        <v>195197.25</v>
      </c>
    </row>
    <row r="90" spans="1:17" x14ac:dyDescent="0.25">
      <c r="A90" s="10" t="s">
        <v>83</v>
      </c>
      <c r="B90" s="10" t="s">
        <v>84</v>
      </c>
      <c r="C90" s="11">
        <v>2</v>
      </c>
      <c r="D90" s="11">
        <v>40</v>
      </c>
      <c r="E90" s="11">
        <v>80</v>
      </c>
      <c r="F90">
        <f t="shared" si="8"/>
        <v>925023</v>
      </c>
      <c r="G90">
        <f>IF(ISTEXT(E90),IF(E90="Amount",G$14,""),IF(ISBLANK(E90),"",IF(ISTEXT(D90),"",IF(A85="Invoice No. : ",INDEX(Sheet2!F$14:F$154,MATCH(B85,Sheet2!A$14:A$154,0)),G89))))</f>
        <v>49950</v>
      </c>
      <c r="H90" t="str">
        <f t="shared" si="9"/>
        <v>01/05/2023</v>
      </c>
      <c r="I90" t="str">
        <f>IF(ISTEXT(E90),IF(E90="Amount",I$14,""),IF(ISBLANK(E90),"",IF(ISTEXT(D90),"",IF(A85="Invoice No. : ",TEXT(INDEX(Sheet2!C$14:C$154,MATCH(B85,Sheet2!A$14:A$154,0)),"hh:mm:ss"),I89))))</f>
        <v>11:08:27</v>
      </c>
      <c r="J90">
        <f>IF(ISBLANK(G90),"",IF(ISTEXT(G90),IF(E90="Amount",J$14,""),INDEX(Sheet2!H$14:H$154,MATCH(F90,Sheet2!A$14:A$154,0))))</f>
        <v>3500</v>
      </c>
      <c r="K90">
        <f>IF(ISBLANK(G90),"",IF(ISTEXT(G90),IF(E90="Amount",K$14,""),INDEX(Sheet2!I$14:I$154,MATCH(F90,Sheet2!A$14:A$154,0))))</f>
        <v>1248</v>
      </c>
      <c r="L90" t="str">
        <f>IF(ISBLANK(G90),"",IF(ISTEXT(G90),IF(E90="Amount",L$14,""),IF(INDEX(Sheet2!H$14:H$154,MATCH(F90,Sheet2!A$14:A$154,0)) &lt;&gt; 0, IF(INDEX(Sheet2!I$14:I$154,MATCH(F90,Sheet2!A$14:A$154,0)) &lt;&gt; 0, "Loan","Loan"),"Cash")))</f>
        <v>Loan</v>
      </c>
      <c r="M90">
        <f>IF(ISTEXT(E90),IF(E90="Amount",M$14,""),IF(ISBLANK(E90),"",IF(ISTEXT(D90),"",IF(A85="Invoice No. : ",INDEX(Sheet2!D$14:D$154,MATCH(B85,Sheet2!A$14:A$154,0)),M89))))</f>
        <v>1</v>
      </c>
      <c r="N90" t="str">
        <f>IF(ISTEXT(E90),IF(E90="Amount",N$14,""),IF(ISBLANK(E90),"",IF(ISTEXT(D90),"",IF(A85="Invoice No. : ",INDEX(Sheet2!E$14:E$154,MATCH(B85,Sheet2!A$14:A$154,0)),N89))))</f>
        <v>BRAILLE</v>
      </c>
      <c r="O90" t="str">
        <f>IF(ISTEXT(E90),IF(E90="Amount",O$14,""),IF(ISBLANK(E90),"",IF(ISTEXT(D90),"",IF(A85="Invoice No. : ",INDEX(Sheet2!G$14:G$154,MATCH(B85,Sheet2!A$14:A$154,0)),O89))))</f>
        <v>NUÑEZ, SARAH FIALEN</v>
      </c>
      <c r="P90">
        <f t="shared" si="10"/>
        <v>4748</v>
      </c>
      <c r="Q90">
        <f t="shared" si="11"/>
        <v>195197.25</v>
      </c>
    </row>
    <row r="91" spans="1:17" x14ac:dyDescent="0.25">
      <c r="A91" s="10" t="s">
        <v>85</v>
      </c>
      <c r="B91" s="10" t="s">
        <v>86</v>
      </c>
      <c r="C91" s="11">
        <v>1</v>
      </c>
      <c r="D91" s="11">
        <v>60.75</v>
      </c>
      <c r="E91" s="11">
        <v>60.75</v>
      </c>
      <c r="F91">
        <f t="shared" si="8"/>
        <v>925023</v>
      </c>
      <c r="G91">
        <f>IF(ISTEXT(E91),IF(E91="Amount",G$14,""),IF(ISBLANK(E91),"",IF(ISTEXT(D91),"",IF(A86="Invoice No. : ",INDEX(Sheet2!F$14:F$154,MATCH(B86,Sheet2!A$14:A$154,0)),G90))))</f>
        <v>49950</v>
      </c>
      <c r="H91" t="str">
        <f t="shared" si="9"/>
        <v>01/05/2023</v>
      </c>
      <c r="I91" t="str">
        <f>IF(ISTEXT(E91),IF(E91="Amount",I$14,""),IF(ISBLANK(E91),"",IF(ISTEXT(D91),"",IF(A86="Invoice No. : ",TEXT(INDEX(Sheet2!C$14:C$154,MATCH(B86,Sheet2!A$14:A$154,0)),"hh:mm:ss"),I90))))</f>
        <v>11:08:27</v>
      </c>
      <c r="J91">
        <f>IF(ISBLANK(G91),"",IF(ISTEXT(G91),IF(E91="Amount",J$14,""),INDEX(Sheet2!H$14:H$154,MATCH(F91,Sheet2!A$14:A$154,0))))</f>
        <v>3500</v>
      </c>
      <c r="K91">
        <f>IF(ISBLANK(G91),"",IF(ISTEXT(G91),IF(E91="Amount",K$14,""),INDEX(Sheet2!I$14:I$154,MATCH(F91,Sheet2!A$14:A$154,0))))</f>
        <v>1248</v>
      </c>
      <c r="L91" t="str">
        <f>IF(ISBLANK(G91),"",IF(ISTEXT(G91),IF(E91="Amount",L$14,""),IF(INDEX(Sheet2!H$14:H$154,MATCH(F91,Sheet2!A$14:A$154,0)) &lt;&gt; 0, IF(INDEX(Sheet2!I$14:I$154,MATCH(F91,Sheet2!A$14:A$154,0)) &lt;&gt; 0, "Loan","Loan"),"Cash")))</f>
        <v>Loan</v>
      </c>
      <c r="M91">
        <f>IF(ISTEXT(E91),IF(E91="Amount",M$14,""),IF(ISBLANK(E91),"",IF(ISTEXT(D91),"",IF(A86="Invoice No. : ",INDEX(Sheet2!D$14:D$154,MATCH(B86,Sheet2!A$14:A$154,0)),M90))))</f>
        <v>1</v>
      </c>
      <c r="N91" t="str">
        <f>IF(ISTEXT(E91),IF(E91="Amount",N$14,""),IF(ISBLANK(E91),"",IF(ISTEXT(D91),"",IF(A86="Invoice No. : ",INDEX(Sheet2!E$14:E$154,MATCH(B86,Sheet2!A$14:A$154,0)),N90))))</f>
        <v>BRAILLE</v>
      </c>
      <c r="O91" t="str">
        <f>IF(ISTEXT(E91),IF(E91="Amount",O$14,""),IF(ISBLANK(E91),"",IF(ISTEXT(D91),"",IF(A86="Invoice No. : ",INDEX(Sheet2!G$14:G$154,MATCH(B86,Sheet2!A$14:A$154,0)),O90))))</f>
        <v>NUÑEZ, SARAH FIALEN</v>
      </c>
      <c r="P91">
        <f t="shared" si="10"/>
        <v>4748</v>
      </c>
      <c r="Q91">
        <f t="shared" si="11"/>
        <v>195197.25</v>
      </c>
    </row>
    <row r="92" spans="1:17" x14ac:dyDescent="0.25">
      <c r="A92" s="10" t="s">
        <v>87</v>
      </c>
      <c r="B92" s="10" t="s">
        <v>88</v>
      </c>
      <c r="C92" s="11">
        <v>2</v>
      </c>
      <c r="D92" s="11">
        <v>46</v>
      </c>
      <c r="E92" s="11">
        <v>92</v>
      </c>
      <c r="F92">
        <f t="shared" si="8"/>
        <v>925023</v>
      </c>
      <c r="G92">
        <f>IF(ISTEXT(E92),IF(E92="Amount",G$14,""),IF(ISBLANK(E92),"",IF(ISTEXT(D92),"",IF(A87="Invoice No. : ",INDEX(Sheet2!F$14:F$154,MATCH(B87,Sheet2!A$14:A$154,0)),G91))))</f>
        <v>49950</v>
      </c>
      <c r="H92" t="str">
        <f t="shared" si="9"/>
        <v>01/05/2023</v>
      </c>
      <c r="I92" t="str">
        <f>IF(ISTEXT(E92),IF(E92="Amount",I$14,""),IF(ISBLANK(E92),"",IF(ISTEXT(D92),"",IF(A87="Invoice No. : ",TEXT(INDEX(Sheet2!C$14:C$154,MATCH(B87,Sheet2!A$14:A$154,0)),"hh:mm:ss"),I91))))</f>
        <v>11:08:27</v>
      </c>
      <c r="J92">
        <f>IF(ISBLANK(G92),"",IF(ISTEXT(G92),IF(E92="Amount",J$14,""),INDEX(Sheet2!H$14:H$154,MATCH(F92,Sheet2!A$14:A$154,0))))</f>
        <v>3500</v>
      </c>
      <c r="K92">
        <f>IF(ISBLANK(G92),"",IF(ISTEXT(G92),IF(E92="Amount",K$14,""),INDEX(Sheet2!I$14:I$154,MATCH(F92,Sheet2!A$14:A$154,0))))</f>
        <v>1248</v>
      </c>
      <c r="L92" t="str">
        <f>IF(ISBLANK(G92),"",IF(ISTEXT(G92),IF(E92="Amount",L$14,""),IF(INDEX(Sheet2!H$14:H$154,MATCH(F92,Sheet2!A$14:A$154,0)) &lt;&gt; 0, IF(INDEX(Sheet2!I$14:I$154,MATCH(F92,Sheet2!A$14:A$154,0)) &lt;&gt; 0, "Loan","Loan"),"Cash")))</f>
        <v>Loan</v>
      </c>
      <c r="M92">
        <f>IF(ISTEXT(E92),IF(E92="Amount",M$14,""),IF(ISBLANK(E92),"",IF(ISTEXT(D92),"",IF(A87="Invoice No. : ",INDEX(Sheet2!D$14:D$154,MATCH(B87,Sheet2!A$14:A$154,0)),M91))))</f>
        <v>1</v>
      </c>
      <c r="N92" t="str">
        <f>IF(ISTEXT(E92),IF(E92="Amount",N$14,""),IF(ISBLANK(E92),"",IF(ISTEXT(D92),"",IF(A87="Invoice No. : ",INDEX(Sheet2!E$14:E$154,MATCH(B87,Sheet2!A$14:A$154,0)),N91))))</f>
        <v>BRAILLE</v>
      </c>
      <c r="O92" t="str">
        <f>IF(ISTEXT(E92),IF(E92="Amount",O$14,""),IF(ISBLANK(E92),"",IF(ISTEXT(D92),"",IF(A87="Invoice No. : ",INDEX(Sheet2!G$14:G$154,MATCH(B87,Sheet2!A$14:A$154,0)),O91))))</f>
        <v>NUÑEZ, SARAH FIALEN</v>
      </c>
      <c r="P92">
        <f t="shared" si="10"/>
        <v>4748</v>
      </c>
      <c r="Q92">
        <f t="shared" si="11"/>
        <v>195197.25</v>
      </c>
    </row>
    <row r="93" spans="1:17" x14ac:dyDescent="0.25">
      <c r="A93" s="10" t="s">
        <v>89</v>
      </c>
      <c r="B93" s="10" t="s">
        <v>90</v>
      </c>
      <c r="C93" s="11">
        <v>1</v>
      </c>
      <c r="D93" s="11">
        <v>100</v>
      </c>
      <c r="E93" s="11">
        <v>100</v>
      </c>
      <c r="F93">
        <f t="shared" si="8"/>
        <v>925023</v>
      </c>
      <c r="G93">
        <f>IF(ISTEXT(E93),IF(E93="Amount",G$14,""),IF(ISBLANK(E93),"",IF(ISTEXT(D93),"",IF(A88="Invoice No. : ",INDEX(Sheet2!F$14:F$154,MATCH(B88,Sheet2!A$14:A$154,0)),G92))))</f>
        <v>49950</v>
      </c>
      <c r="H93" t="str">
        <f t="shared" si="9"/>
        <v>01/05/2023</v>
      </c>
      <c r="I93" t="str">
        <f>IF(ISTEXT(E93),IF(E93="Amount",I$14,""),IF(ISBLANK(E93),"",IF(ISTEXT(D93),"",IF(A88="Invoice No. : ",TEXT(INDEX(Sheet2!C$14:C$154,MATCH(B88,Sheet2!A$14:A$154,0)),"hh:mm:ss"),I92))))</f>
        <v>11:08:27</v>
      </c>
      <c r="J93">
        <f>IF(ISBLANK(G93),"",IF(ISTEXT(G93),IF(E93="Amount",J$14,""),INDEX(Sheet2!H$14:H$154,MATCH(F93,Sheet2!A$14:A$154,0))))</f>
        <v>3500</v>
      </c>
      <c r="K93">
        <f>IF(ISBLANK(G93),"",IF(ISTEXT(G93),IF(E93="Amount",K$14,""),INDEX(Sheet2!I$14:I$154,MATCH(F93,Sheet2!A$14:A$154,0))))</f>
        <v>1248</v>
      </c>
      <c r="L93" t="str">
        <f>IF(ISBLANK(G93),"",IF(ISTEXT(G93),IF(E93="Amount",L$14,""),IF(INDEX(Sheet2!H$14:H$154,MATCH(F93,Sheet2!A$14:A$154,0)) &lt;&gt; 0, IF(INDEX(Sheet2!I$14:I$154,MATCH(F93,Sheet2!A$14:A$154,0)) &lt;&gt; 0, "Loan","Loan"),"Cash")))</f>
        <v>Loan</v>
      </c>
      <c r="M93">
        <f>IF(ISTEXT(E93),IF(E93="Amount",M$14,""),IF(ISBLANK(E93),"",IF(ISTEXT(D93),"",IF(A88="Invoice No. : ",INDEX(Sheet2!D$14:D$154,MATCH(B88,Sheet2!A$14:A$154,0)),M92))))</f>
        <v>1</v>
      </c>
      <c r="N93" t="str">
        <f>IF(ISTEXT(E93),IF(E93="Amount",N$14,""),IF(ISBLANK(E93),"",IF(ISTEXT(D93),"",IF(A88="Invoice No. : ",INDEX(Sheet2!E$14:E$154,MATCH(B88,Sheet2!A$14:A$154,0)),N92))))</f>
        <v>BRAILLE</v>
      </c>
      <c r="O93" t="str">
        <f>IF(ISTEXT(E93),IF(E93="Amount",O$14,""),IF(ISBLANK(E93),"",IF(ISTEXT(D93),"",IF(A88="Invoice No. : ",INDEX(Sheet2!G$14:G$154,MATCH(B88,Sheet2!A$14:A$154,0)),O92))))</f>
        <v>NUÑEZ, SARAH FIALEN</v>
      </c>
      <c r="P93">
        <f t="shared" si="10"/>
        <v>4748</v>
      </c>
      <c r="Q93">
        <f t="shared" si="11"/>
        <v>195197.25</v>
      </c>
    </row>
    <row r="94" spans="1:17" x14ac:dyDescent="0.25">
      <c r="A94" s="10" t="s">
        <v>91</v>
      </c>
      <c r="B94" s="10" t="s">
        <v>92</v>
      </c>
      <c r="C94" s="11">
        <v>1</v>
      </c>
      <c r="D94" s="11">
        <v>209</v>
      </c>
      <c r="E94" s="11">
        <v>209</v>
      </c>
      <c r="F94">
        <f t="shared" si="8"/>
        <v>925023</v>
      </c>
      <c r="G94">
        <f>IF(ISTEXT(E94),IF(E94="Amount",G$14,""),IF(ISBLANK(E94),"",IF(ISTEXT(D94),"",IF(A89="Invoice No. : ",INDEX(Sheet2!F$14:F$154,MATCH(B89,Sheet2!A$14:A$154,0)),G93))))</f>
        <v>49950</v>
      </c>
      <c r="H94" t="str">
        <f t="shared" si="9"/>
        <v>01/05/2023</v>
      </c>
      <c r="I94" t="str">
        <f>IF(ISTEXT(E94),IF(E94="Amount",I$14,""),IF(ISBLANK(E94),"",IF(ISTEXT(D94),"",IF(A89="Invoice No. : ",TEXT(INDEX(Sheet2!C$14:C$154,MATCH(B89,Sheet2!A$14:A$154,0)),"hh:mm:ss"),I93))))</f>
        <v>11:08:27</v>
      </c>
      <c r="J94">
        <f>IF(ISBLANK(G94),"",IF(ISTEXT(G94),IF(E94="Amount",J$14,""),INDEX(Sheet2!H$14:H$154,MATCH(F94,Sheet2!A$14:A$154,0))))</f>
        <v>3500</v>
      </c>
      <c r="K94">
        <f>IF(ISBLANK(G94),"",IF(ISTEXT(G94),IF(E94="Amount",K$14,""),INDEX(Sheet2!I$14:I$154,MATCH(F94,Sheet2!A$14:A$154,0))))</f>
        <v>1248</v>
      </c>
      <c r="L94" t="str">
        <f>IF(ISBLANK(G94),"",IF(ISTEXT(G94),IF(E94="Amount",L$14,""),IF(INDEX(Sheet2!H$14:H$154,MATCH(F94,Sheet2!A$14:A$154,0)) &lt;&gt; 0, IF(INDEX(Sheet2!I$14:I$154,MATCH(F94,Sheet2!A$14:A$154,0)) &lt;&gt; 0, "Loan","Loan"),"Cash")))</f>
        <v>Loan</v>
      </c>
      <c r="M94">
        <f>IF(ISTEXT(E94),IF(E94="Amount",M$14,""),IF(ISBLANK(E94),"",IF(ISTEXT(D94),"",IF(A89="Invoice No. : ",INDEX(Sheet2!D$14:D$154,MATCH(B89,Sheet2!A$14:A$154,0)),M93))))</f>
        <v>1</v>
      </c>
      <c r="N94" t="str">
        <f>IF(ISTEXT(E94),IF(E94="Amount",N$14,""),IF(ISBLANK(E94),"",IF(ISTEXT(D94),"",IF(A89="Invoice No. : ",INDEX(Sheet2!E$14:E$154,MATCH(B89,Sheet2!A$14:A$154,0)),N93))))</f>
        <v>BRAILLE</v>
      </c>
      <c r="O94" t="str">
        <f>IF(ISTEXT(E94),IF(E94="Amount",O$14,""),IF(ISBLANK(E94),"",IF(ISTEXT(D94),"",IF(A89="Invoice No. : ",INDEX(Sheet2!G$14:G$154,MATCH(B89,Sheet2!A$14:A$154,0)),O93))))</f>
        <v>NUÑEZ, SARAH FIALEN</v>
      </c>
      <c r="P94">
        <f t="shared" si="10"/>
        <v>4748</v>
      </c>
      <c r="Q94">
        <f t="shared" si="11"/>
        <v>195197.25</v>
      </c>
    </row>
    <row r="95" spans="1:17" x14ac:dyDescent="0.25">
      <c r="A95" s="10" t="s">
        <v>93</v>
      </c>
      <c r="B95" s="10" t="s">
        <v>94</v>
      </c>
      <c r="C95" s="11">
        <v>1</v>
      </c>
      <c r="D95" s="11">
        <v>144.5</v>
      </c>
      <c r="E95" s="11">
        <v>144.5</v>
      </c>
      <c r="F95">
        <f t="shared" si="8"/>
        <v>925023</v>
      </c>
      <c r="G95">
        <f>IF(ISTEXT(E95),IF(E95="Amount",G$14,""),IF(ISBLANK(E95),"",IF(ISTEXT(D95),"",IF(A90="Invoice No. : ",INDEX(Sheet2!F$14:F$154,MATCH(B90,Sheet2!A$14:A$154,0)),G94))))</f>
        <v>49950</v>
      </c>
      <c r="H95" t="str">
        <f t="shared" si="9"/>
        <v>01/05/2023</v>
      </c>
      <c r="I95" t="str">
        <f>IF(ISTEXT(E95),IF(E95="Amount",I$14,""),IF(ISBLANK(E95),"",IF(ISTEXT(D95),"",IF(A90="Invoice No. : ",TEXT(INDEX(Sheet2!C$14:C$154,MATCH(B90,Sheet2!A$14:A$154,0)),"hh:mm:ss"),I94))))</f>
        <v>11:08:27</v>
      </c>
      <c r="J95">
        <f>IF(ISBLANK(G95),"",IF(ISTEXT(G95),IF(E95="Amount",J$14,""),INDEX(Sheet2!H$14:H$154,MATCH(F95,Sheet2!A$14:A$154,0))))</f>
        <v>3500</v>
      </c>
      <c r="K95">
        <f>IF(ISBLANK(G95),"",IF(ISTEXT(G95),IF(E95="Amount",K$14,""),INDEX(Sheet2!I$14:I$154,MATCH(F95,Sheet2!A$14:A$154,0))))</f>
        <v>1248</v>
      </c>
      <c r="L95" t="str">
        <f>IF(ISBLANK(G95),"",IF(ISTEXT(G95),IF(E95="Amount",L$14,""),IF(INDEX(Sheet2!H$14:H$154,MATCH(F95,Sheet2!A$14:A$154,0)) &lt;&gt; 0, IF(INDEX(Sheet2!I$14:I$154,MATCH(F95,Sheet2!A$14:A$154,0)) &lt;&gt; 0, "Loan","Loan"),"Cash")))</f>
        <v>Loan</v>
      </c>
      <c r="M95">
        <f>IF(ISTEXT(E95),IF(E95="Amount",M$14,""),IF(ISBLANK(E95),"",IF(ISTEXT(D95),"",IF(A90="Invoice No. : ",INDEX(Sheet2!D$14:D$154,MATCH(B90,Sheet2!A$14:A$154,0)),M94))))</f>
        <v>1</v>
      </c>
      <c r="N95" t="str">
        <f>IF(ISTEXT(E95),IF(E95="Amount",N$14,""),IF(ISBLANK(E95),"",IF(ISTEXT(D95),"",IF(A90="Invoice No. : ",INDEX(Sheet2!E$14:E$154,MATCH(B90,Sheet2!A$14:A$154,0)),N94))))</f>
        <v>BRAILLE</v>
      </c>
      <c r="O95" t="str">
        <f>IF(ISTEXT(E95),IF(E95="Amount",O$14,""),IF(ISBLANK(E95),"",IF(ISTEXT(D95),"",IF(A90="Invoice No. : ",INDEX(Sheet2!G$14:G$154,MATCH(B90,Sheet2!A$14:A$154,0)),O94))))</f>
        <v>NUÑEZ, SARAH FIALEN</v>
      </c>
      <c r="P95">
        <f t="shared" si="10"/>
        <v>4748</v>
      </c>
      <c r="Q95">
        <f t="shared" si="11"/>
        <v>195197.25</v>
      </c>
    </row>
    <row r="96" spans="1:17" x14ac:dyDescent="0.25">
      <c r="A96" s="10" t="s">
        <v>21</v>
      </c>
      <c r="B96" s="10" t="s">
        <v>22</v>
      </c>
      <c r="C96" s="11">
        <v>2</v>
      </c>
      <c r="D96" s="11">
        <v>85</v>
      </c>
      <c r="E96" s="11">
        <v>170</v>
      </c>
      <c r="F96">
        <f t="shared" si="8"/>
        <v>925023</v>
      </c>
      <c r="G96">
        <f>IF(ISTEXT(E96),IF(E96="Amount",G$14,""),IF(ISBLANK(E96),"",IF(ISTEXT(D96),"",IF(A91="Invoice No. : ",INDEX(Sheet2!F$14:F$154,MATCH(B91,Sheet2!A$14:A$154,0)),G95))))</f>
        <v>49950</v>
      </c>
      <c r="H96" t="str">
        <f t="shared" si="9"/>
        <v>01/05/2023</v>
      </c>
      <c r="I96" t="str">
        <f>IF(ISTEXT(E96),IF(E96="Amount",I$14,""),IF(ISBLANK(E96),"",IF(ISTEXT(D96),"",IF(A91="Invoice No. : ",TEXT(INDEX(Sheet2!C$14:C$154,MATCH(B91,Sheet2!A$14:A$154,0)),"hh:mm:ss"),I95))))</f>
        <v>11:08:27</v>
      </c>
      <c r="J96">
        <f>IF(ISBLANK(G96),"",IF(ISTEXT(G96),IF(E96="Amount",J$14,""),INDEX(Sheet2!H$14:H$154,MATCH(F96,Sheet2!A$14:A$154,0))))</f>
        <v>3500</v>
      </c>
      <c r="K96">
        <f>IF(ISBLANK(G96),"",IF(ISTEXT(G96),IF(E96="Amount",K$14,""),INDEX(Sheet2!I$14:I$154,MATCH(F96,Sheet2!A$14:A$154,0))))</f>
        <v>1248</v>
      </c>
      <c r="L96" t="str">
        <f>IF(ISBLANK(G96),"",IF(ISTEXT(G96),IF(E96="Amount",L$14,""),IF(INDEX(Sheet2!H$14:H$154,MATCH(F96,Sheet2!A$14:A$154,0)) &lt;&gt; 0, IF(INDEX(Sheet2!I$14:I$154,MATCH(F96,Sheet2!A$14:A$154,0)) &lt;&gt; 0, "Loan","Loan"),"Cash")))</f>
        <v>Loan</v>
      </c>
      <c r="M96">
        <f>IF(ISTEXT(E96),IF(E96="Amount",M$14,""),IF(ISBLANK(E96),"",IF(ISTEXT(D96),"",IF(A91="Invoice No. : ",INDEX(Sheet2!D$14:D$154,MATCH(B91,Sheet2!A$14:A$154,0)),M95))))</f>
        <v>1</v>
      </c>
      <c r="N96" t="str">
        <f>IF(ISTEXT(E96),IF(E96="Amount",N$14,""),IF(ISBLANK(E96),"",IF(ISTEXT(D96),"",IF(A91="Invoice No. : ",INDEX(Sheet2!E$14:E$154,MATCH(B91,Sheet2!A$14:A$154,0)),N95))))</f>
        <v>BRAILLE</v>
      </c>
      <c r="O96" t="str">
        <f>IF(ISTEXT(E96),IF(E96="Amount",O$14,""),IF(ISBLANK(E96),"",IF(ISTEXT(D96),"",IF(A91="Invoice No. : ",INDEX(Sheet2!G$14:G$154,MATCH(B91,Sheet2!A$14:A$154,0)),O95))))</f>
        <v>NUÑEZ, SARAH FIALEN</v>
      </c>
      <c r="P96">
        <f t="shared" si="10"/>
        <v>4748</v>
      </c>
      <c r="Q96">
        <f t="shared" si="11"/>
        <v>195197.25</v>
      </c>
    </row>
    <row r="97" spans="1:17" x14ac:dyDescent="0.25">
      <c r="A97" s="10" t="s">
        <v>95</v>
      </c>
      <c r="B97" s="10" t="s">
        <v>96</v>
      </c>
      <c r="C97" s="11">
        <v>1</v>
      </c>
      <c r="D97" s="11">
        <v>143.5</v>
      </c>
      <c r="E97" s="11">
        <v>143.5</v>
      </c>
      <c r="F97">
        <f t="shared" si="8"/>
        <v>925023</v>
      </c>
      <c r="G97">
        <f>IF(ISTEXT(E97),IF(E97="Amount",G$14,""),IF(ISBLANK(E97),"",IF(ISTEXT(D97),"",IF(A92="Invoice No. : ",INDEX(Sheet2!F$14:F$154,MATCH(B92,Sheet2!A$14:A$154,0)),G96))))</f>
        <v>49950</v>
      </c>
      <c r="H97" t="str">
        <f t="shared" si="9"/>
        <v>01/05/2023</v>
      </c>
      <c r="I97" t="str">
        <f>IF(ISTEXT(E97),IF(E97="Amount",I$14,""),IF(ISBLANK(E97),"",IF(ISTEXT(D97),"",IF(A92="Invoice No. : ",TEXT(INDEX(Sheet2!C$14:C$154,MATCH(B92,Sheet2!A$14:A$154,0)),"hh:mm:ss"),I96))))</f>
        <v>11:08:27</v>
      </c>
      <c r="J97">
        <f>IF(ISBLANK(G97),"",IF(ISTEXT(G97),IF(E97="Amount",J$14,""),INDEX(Sheet2!H$14:H$154,MATCH(F97,Sheet2!A$14:A$154,0))))</f>
        <v>3500</v>
      </c>
      <c r="K97">
        <f>IF(ISBLANK(G97),"",IF(ISTEXT(G97),IF(E97="Amount",K$14,""),INDEX(Sheet2!I$14:I$154,MATCH(F97,Sheet2!A$14:A$154,0))))</f>
        <v>1248</v>
      </c>
      <c r="L97" t="str">
        <f>IF(ISBLANK(G97),"",IF(ISTEXT(G97),IF(E97="Amount",L$14,""),IF(INDEX(Sheet2!H$14:H$154,MATCH(F97,Sheet2!A$14:A$154,0)) &lt;&gt; 0, IF(INDEX(Sheet2!I$14:I$154,MATCH(F97,Sheet2!A$14:A$154,0)) &lt;&gt; 0, "Loan","Loan"),"Cash")))</f>
        <v>Loan</v>
      </c>
      <c r="M97">
        <f>IF(ISTEXT(E97),IF(E97="Amount",M$14,""),IF(ISBLANK(E97),"",IF(ISTEXT(D97),"",IF(A92="Invoice No. : ",INDEX(Sheet2!D$14:D$154,MATCH(B92,Sheet2!A$14:A$154,0)),M96))))</f>
        <v>1</v>
      </c>
      <c r="N97" t="str">
        <f>IF(ISTEXT(E97),IF(E97="Amount",N$14,""),IF(ISBLANK(E97),"",IF(ISTEXT(D97),"",IF(A92="Invoice No. : ",INDEX(Sheet2!E$14:E$154,MATCH(B92,Sheet2!A$14:A$154,0)),N96))))</f>
        <v>BRAILLE</v>
      </c>
      <c r="O97" t="str">
        <f>IF(ISTEXT(E97),IF(E97="Amount",O$14,""),IF(ISBLANK(E97),"",IF(ISTEXT(D97),"",IF(A92="Invoice No. : ",INDEX(Sheet2!G$14:G$154,MATCH(B92,Sheet2!A$14:A$154,0)),O96))))</f>
        <v>NUÑEZ, SARAH FIALEN</v>
      </c>
      <c r="P97">
        <f t="shared" si="10"/>
        <v>4748</v>
      </c>
      <c r="Q97">
        <f t="shared" si="11"/>
        <v>195197.25</v>
      </c>
    </row>
    <row r="98" spans="1:17" x14ac:dyDescent="0.25">
      <c r="A98" s="10" t="s">
        <v>97</v>
      </c>
      <c r="B98" s="10" t="s">
        <v>98</v>
      </c>
      <c r="C98" s="11">
        <v>1</v>
      </c>
      <c r="D98" s="11">
        <v>285.25</v>
      </c>
      <c r="E98" s="11">
        <v>285.25</v>
      </c>
      <c r="F98">
        <f t="shared" si="8"/>
        <v>925023</v>
      </c>
      <c r="G98">
        <f>IF(ISTEXT(E98),IF(E98="Amount",G$14,""),IF(ISBLANK(E98),"",IF(ISTEXT(D98),"",IF(A93="Invoice No. : ",INDEX(Sheet2!F$14:F$154,MATCH(B93,Sheet2!A$14:A$154,0)),G97))))</f>
        <v>49950</v>
      </c>
      <c r="H98" t="str">
        <f t="shared" si="9"/>
        <v>01/05/2023</v>
      </c>
      <c r="I98" t="str">
        <f>IF(ISTEXT(E98),IF(E98="Amount",I$14,""),IF(ISBLANK(E98),"",IF(ISTEXT(D98),"",IF(A93="Invoice No. : ",TEXT(INDEX(Sheet2!C$14:C$154,MATCH(B93,Sheet2!A$14:A$154,0)),"hh:mm:ss"),I97))))</f>
        <v>11:08:27</v>
      </c>
      <c r="J98">
        <f>IF(ISBLANK(G98),"",IF(ISTEXT(G98),IF(E98="Amount",J$14,""),INDEX(Sheet2!H$14:H$154,MATCH(F98,Sheet2!A$14:A$154,0))))</f>
        <v>3500</v>
      </c>
      <c r="K98">
        <f>IF(ISBLANK(G98),"",IF(ISTEXT(G98),IF(E98="Amount",K$14,""),INDEX(Sheet2!I$14:I$154,MATCH(F98,Sheet2!A$14:A$154,0))))</f>
        <v>1248</v>
      </c>
      <c r="L98" t="str">
        <f>IF(ISBLANK(G98),"",IF(ISTEXT(G98),IF(E98="Amount",L$14,""),IF(INDEX(Sheet2!H$14:H$154,MATCH(F98,Sheet2!A$14:A$154,0)) &lt;&gt; 0, IF(INDEX(Sheet2!I$14:I$154,MATCH(F98,Sheet2!A$14:A$154,0)) &lt;&gt; 0, "Loan","Loan"),"Cash")))</f>
        <v>Loan</v>
      </c>
      <c r="M98">
        <f>IF(ISTEXT(E98),IF(E98="Amount",M$14,""),IF(ISBLANK(E98),"",IF(ISTEXT(D98),"",IF(A93="Invoice No. : ",INDEX(Sheet2!D$14:D$154,MATCH(B93,Sheet2!A$14:A$154,0)),M97))))</f>
        <v>1</v>
      </c>
      <c r="N98" t="str">
        <f>IF(ISTEXT(E98),IF(E98="Amount",N$14,""),IF(ISBLANK(E98),"",IF(ISTEXT(D98),"",IF(A93="Invoice No. : ",INDEX(Sheet2!E$14:E$154,MATCH(B93,Sheet2!A$14:A$154,0)),N97))))</f>
        <v>BRAILLE</v>
      </c>
      <c r="O98" t="str">
        <f>IF(ISTEXT(E98),IF(E98="Amount",O$14,""),IF(ISBLANK(E98),"",IF(ISTEXT(D98),"",IF(A93="Invoice No. : ",INDEX(Sheet2!G$14:G$154,MATCH(B93,Sheet2!A$14:A$154,0)),O97))))</f>
        <v>NUÑEZ, SARAH FIALEN</v>
      </c>
      <c r="P98">
        <f t="shared" si="10"/>
        <v>4748</v>
      </c>
      <c r="Q98">
        <f t="shared" si="11"/>
        <v>195197.25</v>
      </c>
    </row>
    <row r="99" spans="1:17" x14ac:dyDescent="0.25">
      <c r="A99" s="10" t="s">
        <v>99</v>
      </c>
      <c r="B99" s="10" t="s">
        <v>100</v>
      </c>
      <c r="C99" s="11">
        <v>1</v>
      </c>
      <c r="D99" s="11">
        <v>9.75</v>
      </c>
      <c r="E99" s="11">
        <v>9.75</v>
      </c>
      <c r="F99">
        <f t="shared" si="8"/>
        <v>925023</v>
      </c>
      <c r="G99">
        <f>IF(ISTEXT(E99),IF(E99="Amount",G$14,""),IF(ISBLANK(E99),"",IF(ISTEXT(D99),"",IF(A94="Invoice No. : ",INDEX(Sheet2!F$14:F$154,MATCH(B94,Sheet2!A$14:A$154,0)),G98))))</f>
        <v>49950</v>
      </c>
      <c r="H99" t="str">
        <f t="shared" si="9"/>
        <v>01/05/2023</v>
      </c>
      <c r="I99" t="str">
        <f>IF(ISTEXT(E99),IF(E99="Amount",I$14,""),IF(ISBLANK(E99),"",IF(ISTEXT(D99),"",IF(A94="Invoice No. : ",TEXT(INDEX(Sheet2!C$14:C$154,MATCH(B94,Sheet2!A$14:A$154,0)),"hh:mm:ss"),I98))))</f>
        <v>11:08:27</v>
      </c>
      <c r="J99">
        <f>IF(ISBLANK(G99),"",IF(ISTEXT(G99),IF(E99="Amount",J$14,""),INDEX(Sheet2!H$14:H$154,MATCH(F99,Sheet2!A$14:A$154,0))))</f>
        <v>3500</v>
      </c>
      <c r="K99">
        <f>IF(ISBLANK(G99),"",IF(ISTEXT(G99),IF(E99="Amount",K$14,""),INDEX(Sheet2!I$14:I$154,MATCH(F99,Sheet2!A$14:A$154,0))))</f>
        <v>1248</v>
      </c>
      <c r="L99" t="str">
        <f>IF(ISBLANK(G99),"",IF(ISTEXT(G99),IF(E99="Amount",L$14,""),IF(INDEX(Sheet2!H$14:H$154,MATCH(F99,Sheet2!A$14:A$154,0)) &lt;&gt; 0, IF(INDEX(Sheet2!I$14:I$154,MATCH(F99,Sheet2!A$14:A$154,0)) &lt;&gt; 0, "Loan","Loan"),"Cash")))</f>
        <v>Loan</v>
      </c>
      <c r="M99">
        <f>IF(ISTEXT(E99),IF(E99="Amount",M$14,""),IF(ISBLANK(E99),"",IF(ISTEXT(D99),"",IF(A94="Invoice No. : ",INDEX(Sheet2!D$14:D$154,MATCH(B94,Sheet2!A$14:A$154,0)),M98))))</f>
        <v>1</v>
      </c>
      <c r="N99" t="str">
        <f>IF(ISTEXT(E99),IF(E99="Amount",N$14,""),IF(ISBLANK(E99),"",IF(ISTEXT(D99),"",IF(A94="Invoice No. : ",INDEX(Sheet2!E$14:E$154,MATCH(B94,Sheet2!A$14:A$154,0)),N98))))</f>
        <v>BRAILLE</v>
      </c>
      <c r="O99" t="str">
        <f>IF(ISTEXT(E99),IF(E99="Amount",O$14,""),IF(ISBLANK(E99),"",IF(ISTEXT(D99),"",IF(A94="Invoice No. : ",INDEX(Sheet2!G$14:G$154,MATCH(B94,Sheet2!A$14:A$154,0)),O98))))</f>
        <v>NUÑEZ, SARAH FIALEN</v>
      </c>
      <c r="P99">
        <f t="shared" si="10"/>
        <v>4748</v>
      </c>
      <c r="Q99">
        <f t="shared" si="11"/>
        <v>195197.25</v>
      </c>
    </row>
    <row r="100" spans="1:17" x14ac:dyDescent="0.25">
      <c r="A100" s="10" t="s">
        <v>101</v>
      </c>
      <c r="B100" s="10" t="s">
        <v>102</v>
      </c>
      <c r="C100" s="11">
        <v>4</v>
      </c>
      <c r="D100" s="11">
        <v>33.5</v>
      </c>
      <c r="E100" s="11">
        <v>134</v>
      </c>
      <c r="F100">
        <f t="shared" si="8"/>
        <v>925023</v>
      </c>
      <c r="G100">
        <f>IF(ISTEXT(E100),IF(E100="Amount",G$14,""),IF(ISBLANK(E100),"",IF(ISTEXT(D100),"",IF(A95="Invoice No. : ",INDEX(Sheet2!F$14:F$154,MATCH(B95,Sheet2!A$14:A$154,0)),G99))))</f>
        <v>49950</v>
      </c>
      <c r="H100" t="str">
        <f t="shared" si="9"/>
        <v>01/05/2023</v>
      </c>
      <c r="I100" t="str">
        <f>IF(ISTEXT(E100),IF(E100="Amount",I$14,""),IF(ISBLANK(E100),"",IF(ISTEXT(D100),"",IF(A95="Invoice No. : ",TEXT(INDEX(Sheet2!C$14:C$154,MATCH(B95,Sheet2!A$14:A$154,0)),"hh:mm:ss"),I99))))</f>
        <v>11:08:27</v>
      </c>
      <c r="J100">
        <f>IF(ISBLANK(G100),"",IF(ISTEXT(G100),IF(E100="Amount",J$14,""),INDEX(Sheet2!H$14:H$154,MATCH(F100,Sheet2!A$14:A$154,0))))</f>
        <v>3500</v>
      </c>
      <c r="K100">
        <f>IF(ISBLANK(G100),"",IF(ISTEXT(G100),IF(E100="Amount",K$14,""),INDEX(Sheet2!I$14:I$154,MATCH(F100,Sheet2!A$14:A$154,0))))</f>
        <v>1248</v>
      </c>
      <c r="L100" t="str">
        <f>IF(ISBLANK(G100),"",IF(ISTEXT(G100),IF(E100="Amount",L$14,""),IF(INDEX(Sheet2!H$14:H$154,MATCH(F100,Sheet2!A$14:A$154,0)) &lt;&gt; 0, IF(INDEX(Sheet2!I$14:I$154,MATCH(F100,Sheet2!A$14:A$154,0)) &lt;&gt; 0, "Loan","Loan"),"Cash")))</f>
        <v>Loan</v>
      </c>
      <c r="M100">
        <f>IF(ISTEXT(E100),IF(E100="Amount",M$14,""),IF(ISBLANK(E100),"",IF(ISTEXT(D100),"",IF(A95="Invoice No. : ",INDEX(Sheet2!D$14:D$154,MATCH(B95,Sheet2!A$14:A$154,0)),M99))))</f>
        <v>1</v>
      </c>
      <c r="N100" t="str">
        <f>IF(ISTEXT(E100),IF(E100="Amount",N$14,""),IF(ISBLANK(E100),"",IF(ISTEXT(D100),"",IF(A95="Invoice No. : ",INDEX(Sheet2!E$14:E$154,MATCH(B95,Sheet2!A$14:A$154,0)),N99))))</f>
        <v>BRAILLE</v>
      </c>
      <c r="O100" t="str">
        <f>IF(ISTEXT(E100),IF(E100="Amount",O$14,""),IF(ISBLANK(E100),"",IF(ISTEXT(D100),"",IF(A95="Invoice No. : ",INDEX(Sheet2!G$14:G$154,MATCH(B95,Sheet2!A$14:A$154,0)),O99))))</f>
        <v>NUÑEZ, SARAH FIALEN</v>
      </c>
      <c r="P100">
        <f t="shared" si="10"/>
        <v>4748</v>
      </c>
      <c r="Q100">
        <f t="shared" si="11"/>
        <v>195197.25</v>
      </c>
    </row>
    <row r="101" spans="1:17" x14ac:dyDescent="0.25">
      <c r="D101" s="12" t="s">
        <v>18</v>
      </c>
      <c r="E101" s="13">
        <v>4748</v>
      </c>
      <c r="F101" t="str">
        <f t="shared" si="8"/>
        <v/>
      </c>
      <c r="G101" t="str">
        <f>IF(ISTEXT(E101),IF(E101="Amount",G$14,""),IF(ISBLANK(E101),"",IF(ISTEXT(D101),"",IF(A96="Invoice No. : ",INDEX(Sheet2!F$14:F$154,MATCH(B96,Sheet2!A$14:A$154,0)),G100))))</f>
        <v/>
      </c>
      <c r="H101" t="str">
        <f t="shared" si="9"/>
        <v/>
      </c>
      <c r="I101" t="str">
        <f>IF(ISTEXT(E101),IF(E101="Amount",I$14,""),IF(ISBLANK(E101),"",IF(ISTEXT(D101),"",IF(A96="Invoice No. : ",TEXT(INDEX(Sheet2!C$14:C$154,MATCH(B96,Sheet2!A$14:A$154,0)),"hh:mm:ss"),I100))))</f>
        <v/>
      </c>
      <c r="J101" t="str">
        <f>IF(ISBLANK(G101),"",IF(ISTEXT(G101),IF(E101="Amount",J$14,""),INDEX(Sheet2!H$14:H$154,MATCH(F101,Sheet2!A$14:A$154,0))))</f>
        <v/>
      </c>
      <c r="K101" t="str">
        <f>IF(ISBLANK(G101),"",IF(ISTEXT(G101),IF(E101="Amount",K$14,""),INDEX(Sheet2!I$14:I$154,MATCH(F101,Sheet2!A$14:A$154,0))))</f>
        <v/>
      </c>
      <c r="L101" t="str">
        <f>IF(ISBLANK(G101),"",IF(ISTEXT(G101),IF(E101="Amount",L$14,""),IF(INDEX(Sheet2!H$14:H$154,MATCH(F101,Sheet2!A$14:A$154,0)) &lt;&gt; 0, IF(INDEX(Sheet2!I$14:I$154,MATCH(F101,Sheet2!A$14:A$154,0)) &lt;&gt; 0, "Loan","Loan"),"Cash")))</f>
        <v/>
      </c>
      <c r="M101" t="str">
        <f>IF(ISTEXT(E101),IF(E101="Amount",M$14,""),IF(ISBLANK(E101),"",IF(ISTEXT(D101),"",IF(A96="Invoice No. : ",INDEX(Sheet2!D$14:D$154,MATCH(B96,Sheet2!A$14:A$154,0)),M100))))</f>
        <v/>
      </c>
      <c r="N101" t="str">
        <f>IF(ISTEXT(E101),IF(E101="Amount",N$14,""),IF(ISBLANK(E101),"",IF(ISTEXT(D101),"",IF(A96="Invoice No. : ",INDEX(Sheet2!E$14:E$154,MATCH(B96,Sheet2!A$14:A$154,0)),N100))))</f>
        <v/>
      </c>
      <c r="O101" t="str">
        <f>IF(ISTEXT(E101),IF(E101="Amount",O$14,""),IF(ISBLANK(E101),"",IF(ISTEXT(D101),"",IF(A96="Invoice No. : ",INDEX(Sheet2!G$14:G$154,MATCH(B96,Sheet2!A$14:A$154,0)),O100))))</f>
        <v/>
      </c>
      <c r="P101" t="str">
        <f t="shared" si="10"/>
        <v/>
      </c>
      <c r="Q101" t="str">
        <f t="shared" si="11"/>
        <v/>
      </c>
    </row>
    <row r="102" spans="1:17" x14ac:dyDescent="0.25">
      <c r="F102" t="str">
        <f t="shared" si="8"/>
        <v/>
      </c>
      <c r="G102" t="str">
        <f>IF(ISTEXT(E102),IF(E102="Amount",G$14,""),IF(ISBLANK(E102),"",IF(ISTEXT(D102),"",IF(A97="Invoice No. : ",INDEX(Sheet2!F$14:F$154,MATCH(B97,Sheet2!A$14:A$154,0)),G101))))</f>
        <v/>
      </c>
      <c r="H102" t="str">
        <f t="shared" si="9"/>
        <v/>
      </c>
      <c r="I102" t="str">
        <f>IF(ISTEXT(E102),IF(E102="Amount",I$14,""),IF(ISBLANK(E102),"",IF(ISTEXT(D102),"",IF(A97="Invoice No. : ",TEXT(INDEX(Sheet2!C$14:C$154,MATCH(B97,Sheet2!A$14:A$154,0)),"hh:mm:ss"),I101))))</f>
        <v/>
      </c>
      <c r="J102" t="str">
        <f>IF(ISBLANK(G102),"",IF(ISTEXT(G102),IF(E102="Amount",J$14,""),INDEX(Sheet2!H$14:H$154,MATCH(F102,Sheet2!A$14:A$154,0))))</f>
        <v/>
      </c>
      <c r="K102" t="str">
        <f>IF(ISBLANK(G102),"",IF(ISTEXT(G102),IF(E102="Amount",K$14,""),INDEX(Sheet2!I$14:I$154,MATCH(F102,Sheet2!A$14:A$154,0))))</f>
        <v/>
      </c>
      <c r="L102" t="str">
        <f>IF(ISBLANK(G102),"",IF(ISTEXT(G102),IF(E102="Amount",L$14,""),IF(INDEX(Sheet2!H$14:H$154,MATCH(F102,Sheet2!A$14:A$154,0)) &lt;&gt; 0, IF(INDEX(Sheet2!I$14:I$154,MATCH(F102,Sheet2!A$14:A$154,0)) &lt;&gt; 0, "Loan","Loan"),"Cash")))</f>
        <v/>
      </c>
      <c r="M102" t="str">
        <f>IF(ISTEXT(E102),IF(E102="Amount",M$14,""),IF(ISBLANK(E102),"",IF(ISTEXT(D102),"",IF(A97="Invoice No. : ",INDEX(Sheet2!D$14:D$154,MATCH(B97,Sheet2!A$14:A$154,0)),M101))))</f>
        <v/>
      </c>
      <c r="N102" t="str">
        <f>IF(ISTEXT(E102),IF(E102="Amount",N$14,""),IF(ISBLANK(E102),"",IF(ISTEXT(D102),"",IF(A97="Invoice No. : ",INDEX(Sheet2!E$14:E$154,MATCH(B97,Sheet2!A$14:A$154,0)),N101))))</f>
        <v/>
      </c>
      <c r="O102" t="str">
        <f>IF(ISTEXT(E102),IF(E102="Amount",O$14,""),IF(ISBLANK(E102),"",IF(ISTEXT(D102),"",IF(A97="Invoice No. : ",INDEX(Sheet2!G$14:G$154,MATCH(B97,Sheet2!A$14:A$154,0)),O101))))</f>
        <v/>
      </c>
      <c r="P102" t="str">
        <f t="shared" si="10"/>
        <v/>
      </c>
      <c r="Q102" t="str">
        <f t="shared" si="11"/>
        <v/>
      </c>
    </row>
    <row r="103" spans="1:17" x14ac:dyDescent="0.25">
      <c r="F103" t="str">
        <f t="shared" si="8"/>
        <v/>
      </c>
      <c r="G103" t="str">
        <f>IF(ISTEXT(E103),IF(E103="Amount",G$14,""),IF(ISBLANK(E103),"",IF(ISTEXT(D103),"",IF(A98="Invoice No. : ",INDEX(Sheet2!F$14:F$154,MATCH(B98,Sheet2!A$14:A$154,0)),G102))))</f>
        <v/>
      </c>
      <c r="H103" t="str">
        <f t="shared" si="9"/>
        <v/>
      </c>
      <c r="I103" t="str">
        <f>IF(ISTEXT(E103),IF(E103="Amount",I$14,""),IF(ISBLANK(E103),"",IF(ISTEXT(D103),"",IF(A98="Invoice No. : ",TEXT(INDEX(Sheet2!C$14:C$154,MATCH(B98,Sheet2!A$14:A$154,0)),"hh:mm:ss"),I102))))</f>
        <v/>
      </c>
      <c r="J103" t="str">
        <f>IF(ISBLANK(G103),"",IF(ISTEXT(G103),IF(E103="Amount",J$14,""),INDEX(Sheet2!H$14:H$154,MATCH(F103,Sheet2!A$14:A$154,0))))</f>
        <v/>
      </c>
      <c r="K103" t="str">
        <f>IF(ISBLANK(G103),"",IF(ISTEXT(G103),IF(E103="Amount",K$14,""),INDEX(Sheet2!I$14:I$154,MATCH(F103,Sheet2!A$14:A$154,0))))</f>
        <v/>
      </c>
      <c r="L103" t="str">
        <f>IF(ISBLANK(G103),"",IF(ISTEXT(G103),IF(E103="Amount",L$14,""),IF(INDEX(Sheet2!H$14:H$154,MATCH(F103,Sheet2!A$14:A$154,0)) &lt;&gt; 0, IF(INDEX(Sheet2!I$14:I$154,MATCH(F103,Sheet2!A$14:A$154,0)) &lt;&gt; 0, "Loan","Loan"),"Cash")))</f>
        <v/>
      </c>
      <c r="M103" t="str">
        <f>IF(ISTEXT(E103),IF(E103="Amount",M$14,""),IF(ISBLANK(E103),"",IF(ISTEXT(D103),"",IF(A98="Invoice No. : ",INDEX(Sheet2!D$14:D$154,MATCH(B98,Sheet2!A$14:A$154,0)),M102))))</f>
        <v/>
      </c>
      <c r="N103" t="str">
        <f>IF(ISTEXT(E103),IF(E103="Amount",N$14,""),IF(ISBLANK(E103),"",IF(ISTEXT(D103),"",IF(A98="Invoice No. : ",INDEX(Sheet2!E$14:E$154,MATCH(B98,Sheet2!A$14:A$154,0)),N102))))</f>
        <v/>
      </c>
      <c r="O103" t="str">
        <f>IF(ISTEXT(E103),IF(E103="Amount",O$14,""),IF(ISBLANK(E103),"",IF(ISTEXT(D103),"",IF(A98="Invoice No. : ",INDEX(Sheet2!G$14:G$154,MATCH(B98,Sheet2!A$14:A$154,0)),O102))))</f>
        <v/>
      </c>
      <c r="P103" t="str">
        <f t="shared" si="10"/>
        <v/>
      </c>
      <c r="Q103" t="str">
        <f t="shared" si="11"/>
        <v/>
      </c>
    </row>
    <row r="104" spans="1:17" x14ac:dyDescent="0.25">
      <c r="A104" s="3" t="s">
        <v>4</v>
      </c>
      <c r="B104" s="4">
        <v>925024</v>
      </c>
      <c r="C104" s="3" t="s">
        <v>5</v>
      </c>
      <c r="D104" s="5" t="s">
        <v>6</v>
      </c>
      <c r="F104" t="str">
        <f t="shared" si="8"/>
        <v/>
      </c>
      <c r="G104" t="str">
        <f>IF(ISTEXT(E104),IF(E104="Amount",G$14,""),IF(ISBLANK(E104),"",IF(ISTEXT(D104),"",IF(A99="Invoice No. : ",INDEX(Sheet2!F$14:F$154,MATCH(B99,Sheet2!A$14:A$154,0)),G103))))</f>
        <v/>
      </c>
      <c r="H104" t="str">
        <f t="shared" si="9"/>
        <v/>
      </c>
      <c r="I104" t="str">
        <f>IF(ISTEXT(E104),IF(E104="Amount",I$14,""),IF(ISBLANK(E104),"",IF(ISTEXT(D104),"",IF(A99="Invoice No. : ",TEXT(INDEX(Sheet2!C$14:C$154,MATCH(B99,Sheet2!A$14:A$154,0)),"hh:mm:ss"),I103))))</f>
        <v/>
      </c>
      <c r="J104" t="str">
        <f>IF(ISBLANK(G104),"",IF(ISTEXT(G104),IF(E104="Amount",J$14,""),INDEX(Sheet2!H$14:H$154,MATCH(F104,Sheet2!A$14:A$154,0))))</f>
        <v/>
      </c>
      <c r="K104" t="str">
        <f>IF(ISBLANK(G104),"",IF(ISTEXT(G104),IF(E104="Amount",K$14,""),INDEX(Sheet2!I$14:I$154,MATCH(F104,Sheet2!A$14:A$154,0))))</f>
        <v/>
      </c>
      <c r="L104" t="str">
        <f>IF(ISBLANK(G104),"",IF(ISTEXT(G104),IF(E104="Amount",L$14,""),IF(INDEX(Sheet2!H$14:H$154,MATCH(F104,Sheet2!A$14:A$154,0)) &lt;&gt; 0, IF(INDEX(Sheet2!I$14:I$154,MATCH(F104,Sheet2!A$14:A$154,0)) &lt;&gt; 0, "Loan","Loan"),"Cash")))</f>
        <v/>
      </c>
      <c r="M104" t="str">
        <f>IF(ISTEXT(E104),IF(E104="Amount",M$14,""),IF(ISBLANK(E104),"",IF(ISTEXT(D104),"",IF(A99="Invoice No. : ",INDEX(Sheet2!D$14:D$154,MATCH(B99,Sheet2!A$14:A$154,0)),M103))))</f>
        <v/>
      </c>
      <c r="N104" t="str">
        <f>IF(ISTEXT(E104),IF(E104="Amount",N$14,""),IF(ISBLANK(E104),"",IF(ISTEXT(D104),"",IF(A99="Invoice No. : ",INDEX(Sheet2!E$14:E$154,MATCH(B99,Sheet2!A$14:A$154,0)),N103))))</f>
        <v/>
      </c>
      <c r="O104" t="str">
        <f>IF(ISTEXT(E104),IF(E104="Amount",O$14,""),IF(ISBLANK(E104),"",IF(ISTEXT(D104),"",IF(A99="Invoice No. : ",INDEX(Sheet2!G$14:G$154,MATCH(B99,Sheet2!A$14:A$154,0)),O103))))</f>
        <v/>
      </c>
      <c r="P104" t="str">
        <f t="shared" si="10"/>
        <v/>
      </c>
      <c r="Q104" t="str">
        <f t="shared" si="11"/>
        <v/>
      </c>
    </row>
    <row r="105" spans="1:17" x14ac:dyDescent="0.25">
      <c r="A105" s="3" t="s">
        <v>7</v>
      </c>
      <c r="B105" s="6">
        <v>44931</v>
      </c>
      <c r="C105" s="3" t="s">
        <v>8</v>
      </c>
      <c r="D105" s="7">
        <v>1</v>
      </c>
      <c r="F105" t="str">
        <f t="shared" si="8"/>
        <v/>
      </c>
      <c r="G105" t="str">
        <f>IF(ISTEXT(E105),IF(E105="Amount",G$14,""),IF(ISBLANK(E105),"",IF(ISTEXT(D105),"",IF(A100="Invoice No. : ",INDEX(Sheet2!F$14:F$154,MATCH(B100,Sheet2!A$14:A$154,0)),G104))))</f>
        <v/>
      </c>
      <c r="H105" t="str">
        <f t="shared" si="9"/>
        <v/>
      </c>
      <c r="I105" t="str">
        <f>IF(ISTEXT(E105),IF(E105="Amount",I$14,""),IF(ISBLANK(E105),"",IF(ISTEXT(D105),"",IF(A100="Invoice No. : ",TEXT(INDEX(Sheet2!C$14:C$154,MATCH(B100,Sheet2!A$14:A$154,0)),"hh:mm:ss"),I104))))</f>
        <v/>
      </c>
      <c r="J105" t="str">
        <f>IF(ISBLANK(G105),"",IF(ISTEXT(G105),IF(E105="Amount",J$14,""),INDEX(Sheet2!H$14:H$154,MATCH(F105,Sheet2!A$14:A$154,0))))</f>
        <v/>
      </c>
      <c r="K105" t="str">
        <f>IF(ISBLANK(G105),"",IF(ISTEXT(G105),IF(E105="Amount",K$14,""),INDEX(Sheet2!I$14:I$154,MATCH(F105,Sheet2!A$14:A$154,0))))</f>
        <v/>
      </c>
      <c r="L105" t="str">
        <f>IF(ISBLANK(G105),"",IF(ISTEXT(G105),IF(E105="Amount",L$14,""),IF(INDEX(Sheet2!H$14:H$154,MATCH(F105,Sheet2!A$14:A$154,0)) &lt;&gt; 0, IF(INDEX(Sheet2!I$14:I$154,MATCH(F105,Sheet2!A$14:A$154,0)) &lt;&gt; 0, "Loan","Loan"),"Cash")))</f>
        <v/>
      </c>
      <c r="M105" t="str">
        <f>IF(ISTEXT(E105),IF(E105="Amount",M$14,""),IF(ISBLANK(E105),"",IF(ISTEXT(D105),"",IF(A100="Invoice No. : ",INDEX(Sheet2!D$14:D$154,MATCH(B100,Sheet2!A$14:A$154,0)),M104))))</f>
        <v/>
      </c>
      <c r="N105" t="str">
        <f>IF(ISTEXT(E105),IF(E105="Amount",N$14,""),IF(ISBLANK(E105),"",IF(ISTEXT(D105),"",IF(A100="Invoice No. : ",INDEX(Sheet2!E$14:E$154,MATCH(B100,Sheet2!A$14:A$154,0)),N104))))</f>
        <v/>
      </c>
      <c r="O105" t="str">
        <f>IF(ISTEXT(E105),IF(E105="Amount",O$14,""),IF(ISBLANK(E105),"",IF(ISTEXT(D105),"",IF(A100="Invoice No. : ",INDEX(Sheet2!G$14:G$154,MATCH(B100,Sheet2!A$14:A$154,0)),O104))))</f>
        <v/>
      </c>
      <c r="P105" t="str">
        <f t="shared" si="10"/>
        <v/>
      </c>
      <c r="Q105" t="str">
        <f t="shared" si="11"/>
        <v/>
      </c>
    </row>
    <row r="106" spans="1:17" x14ac:dyDescent="0.25">
      <c r="F106" t="str">
        <f t="shared" si="8"/>
        <v/>
      </c>
      <c r="G106" t="str">
        <f>IF(ISTEXT(E106),IF(E106="Amount",G$14,""),IF(ISBLANK(E106),"",IF(ISTEXT(D106),"",IF(A101="Invoice No. : ",INDEX(Sheet2!F$14:F$154,MATCH(B101,Sheet2!A$14:A$154,0)),G105))))</f>
        <v/>
      </c>
      <c r="H106" t="str">
        <f t="shared" si="9"/>
        <v/>
      </c>
      <c r="I106" t="str">
        <f>IF(ISTEXT(E106),IF(E106="Amount",I$14,""),IF(ISBLANK(E106),"",IF(ISTEXT(D106),"",IF(A101="Invoice No. : ",TEXT(INDEX(Sheet2!C$14:C$154,MATCH(B101,Sheet2!A$14:A$154,0)),"hh:mm:ss"),I105))))</f>
        <v/>
      </c>
      <c r="J106" t="str">
        <f>IF(ISBLANK(G106),"",IF(ISTEXT(G106),IF(E106="Amount",J$14,""),INDEX(Sheet2!H$14:H$154,MATCH(F106,Sheet2!A$14:A$154,0))))</f>
        <v/>
      </c>
      <c r="K106" t="str">
        <f>IF(ISBLANK(G106),"",IF(ISTEXT(G106),IF(E106="Amount",K$14,""),INDEX(Sheet2!I$14:I$154,MATCH(F106,Sheet2!A$14:A$154,0))))</f>
        <v/>
      </c>
      <c r="L106" t="str">
        <f>IF(ISBLANK(G106),"",IF(ISTEXT(G106),IF(E106="Amount",L$14,""),IF(INDEX(Sheet2!H$14:H$154,MATCH(F106,Sheet2!A$14:A$154,0)) &lt;&gt; 0, IF(INDEX(Sheet2!I$14:I$154,MATCH(F106,Sheet2!A$14:A$154,0)) &lt;&gt; 0, "Loan","Loan"),"Cash")))</f>
        <v/>
      </c>
      <c r="M106" t="str">
        <f>IF(ISTEXT(E106),IF(E106="Amount",M$14,""),IF(ISBLANK(E106),"",IF(ISTEXT(D106),"",IF(A101="Invoice No. : ",INDEX(Sheet2!D$14:D$154,MATCH(B101,Sheet2!A$14:A$154,0)),M105))))</f>
        <v/>
      </c>
      <c r="N106" t="str">
        <f>IF(ISTEXT(E106),IF(E106="Amount",N$14,""),IF(ISBLANK(E106),"",IF(ISTEXT(D106),"",IF(A101="Invoice No. : ",INDEX(Sheet2!E$14:E$154,MATCH(B101,Sheet2!A$14:A$154,0)),N105))))</f>
        <v/>
      </c>
      <c r="O106" t="str">
        <f>IF(ISTEXT(E106),IF(E106="Amount",O$14,""),IF(ISBLANK(E106),"",IF(ISTEXT(D106),"",IF(A101="Invoice No. : ",INDEX(Sheet2!G$14:G$154,MATCH(B101,Sheet2!A$14:A$154,0)),O105))))</f>
        <v/>
      </c>
      <c r="P106" t="str">
        <f t="shared" si="10"/>
        <v/>
      </c>
      <c r="Q106" t="str">
        <f t="shared" si="11"/>
        <v/>
      </c>
    </row>
    <row r="107" spans="1:17" x14ac:dyDescent="0.25">
      <c r="A107" s="8" t="s">
        <v>9</v>
      </c>
      <c r="B107" s="8" t="s">
        <v>10</v>
      </c>
      <c r="C107" s="9" t="s">
        <v>11</v>
      </c>
      <c r="D107" s="9" t="s">
        <v>12</v>
      </c>
      <c r="E107" s="9" t="s">
        <v>13</v>
      </c>
      <c r="F107" t="str">
        <f t="shared" si="8"/>
        <v>Invoice No.</v>
      </c>
      <c r="G107" t="str">
        <f>IF(ISTEXT(E107),IF(E107="Amount",G$14,""),IF(ISBLANK(E107),"",IF(ISTEXT(D107),"",IF(A102="Invoice No. : ",INDEX(Sheet2!F$14:F$154,MATCH(B102,Sheet2!A$14:A$154,0)),G106))))</f>
        <v>Member ID</v>
      </c>
      <c r="H107" t="str">
        <f t="shared" si="9"/>
        <v>Invoice Date</v>
      </c>
      <c r="I107" t="str">
        <f>IF(ISTEXT(E107),IF(E107="Amount",I$14,""),IF(ISBLANK(E107),"",IF(ISTEXT(D107),"",IF(A102="Invoice No. : ",TEXT(INDEX(Sheet2!C$14:C$154,MATCH(B102,Sheet2!A$14:A$154,0)),"hh:mm:ss"),I106))))</f>
        <v>Invoice Time</v>
      </c>
      <c r="J107" t="str">
        <f>IF(ISBLANK(G107),"",IF(ISTEXT(G107),IF(E107="Amount",J$14,""),INDEX(Sheet2!H$14:H$154,MATCH(F107,Sheet2!A$14:A$154,0))))</f>
        <v>Loan Amount</v>
      </c>
      <c r="K107" t="str">
        <f>IF(ISBLANK(G107),"",IF(ISTEXT(G107),IF(E107="Amount",K$14,""),INDEX(Sheet2!I$14:I$154,MATCH(F107,Sheet2!A$14:A$154,0))))</f>
        <v>Cash Amount</v>
      </c>
      <c r="L107" t="str">
        <f>IF(ISBLANK(G107),"",IF(ISTEXT(G107),IF(E107="Amount",L$14,""),IF(INDEX(Sheet2!H$14:H$154,MATCH(F107,Sheet2!A$14:A$154,0)) &lt;&gt; 0, IF(INDEX(Sheet2!I$14:I$154,MATCH(F107,Sheet2!A$14:A$154,0)) &lt;&gt; 0, "Loan","Loan"),"Cash")))</f>
        <v>Payment Mode</v>
      </c>
      <c r="M107" t="str">
        <f>IF(ISTEXT(E107),IF(E107="Amount",M$14,""),IF(ISBLANK(E107),"",IF(ISTEXT(D107),"",IF(A102="Invoice No. : ",INDEX(Sheet2!D$14:D$154,MATCH(B102,Sheet2!A$14:A$154,0)),M106))))</f>
        <v>Terminal</v>
      </c>
      <c r="N107" t="str">
        <f>IF(ISTEXT(E107),IF(E107="Amount",N$14,""),IF(ISBLANK(E107),"",IF(ISTEXT(D107),"",IF(A102="Invoice No. : ",INDEX(Sheet2!E$14:E$154,MATCH(B102,Sheet2!A$14:A$154,0)),N106))))</f>
        <v>Cashier</v>
      </c>
      <c r="O107" t="str">
        <f>IF(ISTEXT(E107),IF(E107="Amount",O$14,""),IF(ISBLANK(E107),"",IF(ISTEXT(D107),"",IF(A102="Invoice No. : ",INDEX(Sheet2!G$14:G$154,MATCH(B102,Sheet2!A$14:A$154,0)),O106))))</f>
        <v>Name</v>
      </c>
      <c r="P107" t="str">
        <f t="shared" si="10"/>
        <v>Invoice Amount</v>
      </c>
      <c r="Q107" t="str">
        <f t="shared" si="11"/>
        <v>Grand Total</v>
      </c>
    </row>
    <row r="108" spans="1:17" x14ac:dyDescent="0.25">
      <c r="F108" t="str">
        <f t="shared" si="8"/>
        <v/>
      </c>
      <c r="G108" t="str">
        <f>IF(ISTEXT(E108),IF(E108="Amount",G$14,""),IF(ISBLANK(E108),"",IF(ISTEXT(D108),"",IF(A103="Invoice No. : ",INDEX(Sheet2!F$14:F$154,MATCH(B103,Sheet2!A$14:A$154,0)),G107))))</f>
        <v/>
      </c>
      <c r="H108" t="str">
        <f t="shared" si="9"/>
        <v/>
      </c>
      <c r="I108" t="str">
        <f>IF(ISTEXT(E108),IF(E108="Amount",I$14,""),IF(ISBLANK(E108),"",IF(ISTEXT(D108),"",IF(A103="Invoice No. : ",TEXT(INDEX(Sheet2!C$14:C$154,MATCH(B103,Sheet2!A$14:A$154,0)),"hh:mm:ss"),I107))))</f>
        <v/>
      </c>
      <c r="J108" t="str">
        <f>IF(ISBLANK(G108),"",IF(ISTEXT(G108),IF(E108="Amount",J$14,""),INDEX(Sheet2!H$14:H$154,MATCH(F108,Sheet2!A$14:A$154,0))))</f>
        <v/>
      </c>
      <c r="K108" t="str">
        <f>IF(ISBLANK(G108),"",IF(ISTEXT(G108),IF(E108="Amount",K$14,""),INDEX(Sheet2!I$14:I$154,MATCH(F108,Sheet2!A$14:A$154,0))))</f>
        <v/>
      </c>
      <c r="L108" t="str">
        <f>IF(ISBLANK(G108),"",IF(ISTEXT(G108),IF(E108="Amount",L$14,""),IF(INDEX(Sheet2!H$14:H$154,MATCH(F108,Sheet2!A$14:A$154,0)) &lt;&gt; 0, IF(INDEX(Sheet2!I$14:I$154,MATCH(F108,Sheet2!A$14:A$154,0)) &lt;&gt; 0, "Loan","Loan"),"Cash")))</f>
        <v/>
      </c>
      <c r="M108" t="str">
        <f>IF(ISTEXT(E108),IF(E108="Amount",M$14,""),IF(ISBLANK(E108),"",IF(ISTEXT(D108),"",IF(A103="Invoice No. : ",INDEX(Sheet2!D$14:D$154,MATCH(B103,Sheet2!A$14:A$154,0)),M107))))</f>
        <v/>
      </c>
      <c r="N108" t="str">
        <f>IF(ISTEXT(E108),IF(E108="Amount",N$14,""),IF(ISBLANK(E108),"",IF(ISTEXT(D108),"",IF(A103="Invoice No. : ",INDEX(Sheet2!E$14:E$154,MATCH(B103,Sheet2!A$14:A$154,0)),N107))))</f>
        <v/>
      </c>
      <c r="O108" t="str">
        <f>IF(ISTEXT(E108),IF(E108="Amount",O$14,""),IF(ISBLANK(E108),"",IF(ISTEXT(D108),"",IF(A103="Invoice No. : ",INDEX(Sheet2!G$14:G$154,MATCH(B103,Sheet2!A$14:A$154,0)),O107))))</f>
        <v/>
      </c>
      <c r="P108" t="str">
        <f t="shared" si="10"/>
        <v/>
      </c>
      <c r="Q108" t="str">
        <f t="shared" si="11"/>
        <v/>
      </c>
    </row>
    <row r="109" spans="1:17" x14ac:dyDescent="0.25">
      <c r="A109" s="10" t="s">
        <v>103</v>
      </c>
      <c r="B109" s="10" t="s">
        <v>104</v>
      </c>
      <c r="C109" s="11">
        <v>2</v>
      </c>
      <c r="D109" s="11">
        <v>22.75</v>
      </c>
      <c r="E109" s="11">
        <v>45.5</v>
      </c>
      <c r="F109">
        <f t="shared" si="8"/>
        <v>925024</v>
      </c>
      <c r="G109">
        <f>IF(ISTEXT(E109),IF(E109="Amount",G$14,""),IF(ISBLANK(E109),"",IF(ISTEXT(D109),"",IF(A104="Invoice No. : ",INDEX(Sheet2!F$14:F$154,MATCH(B104,Sheet2!A$14:A$154,0)),G108))))</f>
        <v>47179</v>
      </c>
      <c r="H109" t="str">
        <f t="shared" si="9"/>
        <v>01/05/2023</v>
      </c>
      <c r="I109" t="str">
        <f>IF(ISTEXT(E109),IF(E109="Amount",I$14,""),IF(ISBLANK(E109),"",IF(ISTEXT(D109),"",IF(A104="Invoice No. : ",TEXT(INDEX(Sheet2!C$14:C$154,MATCH(B104,Sheet2!A$14:A$154,0)),"hh:mm:ss"),I108))))</f>
        <v>11:11:15</v>
      </c>
      <c r="J109">
        <f>IF(ISBLANK(G109),"",IF(ISTEXT(G109),IF(E109="Amount",J$14,""),INDEX(Sheet2!H$14:H$154,MATCH(F109,Sheet2!A$14:A$154,0))))</f>
        <v>0</v>
      </c>
      <c r="K109">
        <f>IF(ISBLANK(G109),"",IF(ISTEXT(G109),IF(E109="Amount",K$14,""),INDEX(Sheet2!I$14:I$154,MATCH(F109,Sheet2!A$14:A$154,0))))</f>
        <v>179</v>
      </c>
      <c r="L109" t="str">
        <f>IF(ISBLANK(G109),"",IF(ISTEXT(G109),IF(E109="Amount",L$14,""),IF(INDEX(Sheet2!H$14:H$154,MATCH(F109,Sheet2!A$14:A$154,0)) &lt;&gt; 0, IF(INDEX(Sheet2!I$14:I$154,MATCH(F109,Sheet2!A$14:A$154,0)) &lt;&gt; 0, "Loan","Loan"),"Cash")))</f>
        <v>Cash</v>
      </c>
      <c r="M109">
        <f>IF(ISTEXT(E109),IF(E109="Amount",M$14,""),IF(ISBLANK(E109),"",IF(ISTEXT(D109),"",IF(A104="Invoice No. : ",INDEX(Sheet2!D$14:D$154,MATCH(B104,Sheet2!A$14:A$154,0)),M108))))</f>
        <v>1</v>
      </c>
      <c r="N109" t="str">
        <f>IF(ISTEXT(E109),IF(E109="Amount",N$14,""),IF(ISBLANK(E109),"",IF(ISTEXT(D109),"",IF(A104="Invoice No. : ",INDEX(Sheet2!E$14:E$154,MATCH(B104,Sheet2!A$14:A$154,0)),N108))))</f>
        <v>BRAILLE</v>
      </c>
      <c r="O109" t="str">
        <f>IF(ISTEXT(E109),IF(E109="Amount",O$14,""),IF(ISBLANK(E109),"",IF(ISTEXT(D109),"",IF(A104="Invoice No. : ",INDEX(Sheet2!G$14:G$154,MATCH(B104,Sheet2!A$14:A$154,0)),O108))))</f>
        <v>ALIMORONG, IRINA JOELLE BAYUDANG</v>
      </c>
      <c r="P109">
        <f t="shared" si="10"/>
        <v>179</v>
      </c>
      <c r="Q109">
        <f t="shared" si="11"/>
        <v>195197.25</v>
      </c>
    </row>
    <row r="110" spans="1:17" x14ac:dyDescent="0.25">
      <c r="A110" s="10" t="s">
        <v>105</v>
      </c>
      <c r="B110" s="10" t="s">
        <v>106</v>
      </c>
      <c r="C110" s="11">
        <v>1</v>
      </c>
      <c r="D110" s="11">
        <v>99</v>
      </c>
      <c r="E110" s="11">
        <v>99</v>
      </c>
      <c r="F110">
        <f t="shared" si="8"/>
        <v>925024</v>
      </c>
      <c r="G110">
        <f>IF(ISTEXT(E110),IF(E110="Amount",G$14,""),IF(ISBLANK(E110),"",IF(ISTEXT(D110),"",IF(A105="Invoice No. : ",INDEX(Sheet2!F$14:F$154,MATCH(B105,Sheet2!A$14:A$154,0)),G109))))</f>
        <v>47179</v>
      </c>
      <c r="H110" t="str">
        <f t="shared" si="9"/>
        <v>01/05/2023</v>
      </c>
      <c r="I110" t="str">
        <f>IF(ISTEXT(E110),IF(E110="Amount",I$14,""),IF(ISBLANK(E110),"",IF(ISTEXT(D110),"",IF(A105="Invoice No. : ",TEXT(INDEX(Sheet2!C$14:C$154,MATCH(B105,Sheet2!A$14:A$154,0)),"hh:mm:ss"),I109))))</f>
        <v>11:11:15</v>
      </c>
      <c r="J110">
        <f>IF(ISBLANK(G110),"",IF(ISTEXT(G110),IF(E110="Amount",J$14,""),INDEX(Sheet2!H$14:H$154,MATCH(F110,Sheet2!A$14:A$154,0))))</f>
        <v>0</v>
      </c>
      <c r="K110">
        <f>IF(ISBLANK(G110),"",IF(ISTEXT(G110),IF(E110="Amount",K$14,""),INDEX(Sheet2!I$14:I$154,MATCH(F110,Sheet2!A$14:A$154,0))))</f>
        <v>179</v>
      </c>
      <c r="L110" t="str">
        <f>IF(ISBLANK(G110),"",IF(ISTEXT(G110),IF(E110="Amount",L$14,""),IF(INDEX(Sheet2!H$14:H$154,MATCH(F110,Sheet2!A$14:A$154,0)) &lt;&gt; 0, IF(INDEX(Sheet2!I$14:I$154,MATCH(F110,Sheet2!A$14:A$154,0)) &lt;&gt; 0, "Loan","Loan"),"Cash")))</f>
        <v>Cash</v>
      </c>
      <c r="M110">
        <f>IF(ISTEXT(E110),IF(E110="Amount",M$14,""),IF(ISBLANK(E110),"",IF(ISTEXT(D110),"",IF(A105="Invoice No. : ",INDEX(Sheet2!D$14:D$154,MATCH(B105,Sheet2!A$14:A$154,0)),M109))))</f>
        <v>1</v>
      </c>
      <c r="N110" t="str">
        <f>IF(ISTEXT(E110),IF(E110="Amount",N$14,""),IF(ISBLANK(E110),"",IF(ISTEXT(D110),"",IF(A105="Invoice No. : ",INDEX(Sheet2!E$14:E$154,MATCH(B105,Sheet2!A$14:A$154,0)),N109))))</f>
        <v>BRAILLE</v>
      </c>
      <c r="O110" t="str">
        <f>IF(ISTEXT(E110),IF(E110="Amount",O$14,""),IF(ISBLANK(E110),"",IF(ISTEXT(D110),"",IF(A105="Invoice No. : ",INDEX(Sheet2!G$14:G$154,MATCH(B105,Sheet2!A$14:A$154,0)),O109))))</f>
        <v>ALIMORONG, IRINA JOELLE BAYUDANG</v>
      </c>
      <c r="P110">
        <f t="shared" si="10"/>
        <v>179</v>
      </c>
      <c r="Q110">
        <f t="shared" si="11"/>
        <v>195197.25</v>
      </c>
    </row>
    <row r="111" spans="1:17" x14ac:dyDescent="0.25">
      <c r="A111" s="10" t="s">
        <v>107</v>
      </c>
      <c r="B111" s="10" t="s">
        <v>108</v>
      </c>
      <c r="C111" s="11">
        <v>1</v>
      </c>
      <c r="D111" s="11">
        <v>13</v>
      </c>
      <c r="E111" s="11">
        <v>13</v>
      </c>
      <c r="F111">
        <f t="shared" si="8"/>
        <v>925024</v>
      </c>
      <c r="G111">
        <f>IF(ISTEXT(E111),IF(E111="Amount",G$14,""),IF(ISBLANK(E111),"",IF(ISTEXT(D111),"",IF(A106="Invoice No. : ",INDEX(Sheet2!F$14:F$154,MATCH(B106,Sheet2!A$14:A$154,0)),G110))))</f>
        <v>47179</v>
      </c>
      <c r="H111" t="str">
        <f t="shared" si="9"/>
        <v>01/05/2023</v>
      </c>
      <c r="I111" t="str">
        <f>IF(ISTEXT(E111),IF(E111="Amount",I$14,""),IF(ISBLANK(E111),"",IF(ISTEXT(D111),"",IF(A106="Invoice No. : ",TEXT(INDEX(Sheet2!C$14:C$154,MATCH(B106,Sheet2!A$14:A$154,0)),"hh:mm:ss"),I110))))</f>
        <v>11:11:15</v>
      </c>
      <c r="J111">
        <f>IF(ISBLANK(G111),"",IF(ISTEXT(G111),IF(E111="Amount",J$14,""),INDEX(Sheet2!H$14:H$154,MATCH(F111,Sheet2!A$14:A$154,0))))</f>
        <v>0</v>
      </c>
      <c r="K111">
        <f>IF(ISBLANK(G111),"",IF(ISTEXT(G111),IF(E111="Amount",K$14,""),INDEX(Sheet2!I$14:I$154,MATCH(F111,Sheet2!A$14:A$154,0))))</f>
        <v>179</v>
      </c>
      <c r="L111" t="str">
        <f>IF(ISBLANK(G111),"",IF(ISTEXT(G111),IF(E111="Amount",L$14,""),IF(INDEX(Sheet2!H$14:H$154,MATCH(F111,Sheet2!A$14:A$154,0)) &lt;&gt; 0, IF(INDEX(Sheet2!I$14:I$154,MATCH(F111,Sheet2!A$14:A$154,0)) &lt;&gt; 0, "Loan","Loan"),"Cash")))</f>
        <v>Cash</v>
      </c>
      <c r="M111">
        <f>IF(ISTEXT(E111),IF(E111="Amount",M$14,""),IF(ISBLANK(E111),"",IF(ISTEXT(D111),"",IF(A106="Invoice No. : ",INDEX(Sheet2!D$14:D$154,MATCH(B106,Sheet2!A$14:A$154,0)),M110))))</f>
        <v>1</v>
      </c>
      <c r="N111" t="str">
        <f>IF(ISTEXT(E111),IF(E111="Amount",N$14,""),IF(ISBLANK(E111),"",IF(ISTEXT(D111),"",IF(A106="Invoice No. : ",INDEX(Sheet2!E$14:E$154,MATCH(B106,Sheet2!A$14:A$154,0)),N110))))</f>
        <v>BRAILLE</v>
      </c>
      <c r="O111" t="str">
        <f>IF(ISTEXT(E111),IF(E111="Amount",O$14,""),IF(ISBLANK(E111),"",IF(ISTEXT(D111),"",IF(A106="Invoice No. : ",INDEX(Sheet2!G$14:G$154,MATCH(B106,Sheet2!A$14:A$154,0)),O110))))</f>
        <v>ALIMORONG, IRINA JOELLE BAYUDANG</v>
      </c>
      <c r="P111">
        <f t="shared" si="10"/>
        <v>179</v>
      </c>
      <c r="Q111">
        <f t="shared" si="11"/>
        <v>195197.25</v>
      </c>
    </row>
    <row r="112" spans="1:17" x14ac:dyDescent="0.25">
      <c r="A112" s="10" t="s">
        <v>109</v>
      </c>
      <c r="B112" s="10" t="s">
        <v>110</v>
      </c>
      <c r="C112" s="11">
        <v>1</v>
      </c>
      <c r="D112" s="11">
        <v>21.5</v>
      </c>
      <c r="E112" s="11">
        <v>21.5</v>
      </c>
      <c r="F112">
        <f t="shared" si="8"/>
        <v>925024</v>
      </c>
      <c r="G112">
        <f>IF(ISTEXT(E112),IF(E112="Amount",G$14,""),IF(ISBLANK(E112),"",IF(ISTEXT(D112),"",IF(A107="Invoice No. : ",INDEX(Sheet2!F$14:F$154,MATCH(B107,Sheet2!A$14:A$154,0)),G111))))</f>
        <v>47179</v>
      </c>
      <c r="H112" t="str">
        <f t="shared" si="9"/>
        <v>01/05/2023</v>
      </c>
      <c r="I112" t="str">
        <f>IF(ISTEXT(E112),IF(E112="Amount",I$14,""),IF(ISBLANK(E112),"",IF(ISTEXT(D112),"",IF(A107="Invoice No. : ",TEXT(INDEX(Sheet2!C$14:C$154,MATCH(B107,Sheet2!A$14:A$154,0)),"hh:mm:ss"),I111))))</f>
        <v>11:11:15</v>
      </c>
      <c r="J112">
        <f>IF(ISBLANK(G112),"",IF(ISTEXT(G112),IF(E112="Amount",J$14,""),INDEX(Sheet2!H$14:H$154,MATCH(F112,Sheet2!A$14:A$154,0))))</f>
        <v>0</v>
      </c>
      <c r="K112">
        <f>IF(ISBLANK(G112),"",IF(ISTEXT(G112),IF(E112="Amount",K$14,""),INDEX(Sheet2!I$14:I$154,MATCH(F112,Sheet2!A$14:A$154,0))))</f>
        <v>179</v>
      </c>
      <c r="L112" t="str">
        <f>IF(ISBLANK(G112),"",IF(ISTEXT(G112),IF(E112="Amount",L$14,""),IF(INDEX(Sheet2!H$14:H$154,MATCH(F112,Sheet2!A$14:A$154,0)) &lt;&gt; 0, IF(INDEX(Sheet2!I$14:I$154,MATCH(F112,Sheet2!A$14:A$154,0)) &lt;&gt; 0, "Loan","Loan"),"Cash")))</f>
        <v>Cash</v>
      </c>
      <c r="M112">
        <f>IF(ISTEXT(E112),IF(E112="Amount",M$14,""),IF(ISBLANK(E112),"",IF(ISTEXT(D112),"",IF(A107="Invoice No. : ",INDEX(Sheet2!D$14:D$154,MATCH(B107,Sheet2!A$14:A$154,0)),M111))))</f>
        <v>1</v>
      </c>
      <c r="N112" t="str">
        <f>IF(ISTEXT(E112),IF(E112="Amount",N$14,""),IF(ISBLANK(E112),"",IF(ISTEXT(D112),"",IF(A107="Invoice No. : ",INDEX(Sheet2!E$14:E$154,MATCH(B107,Sheet2!A$14:A$154,0)),N111))))</f>
        <v>BRAILLE</v>
      </c>
      <c r="O112" t="str">
        <f>IF(ISTEXT(E112),IF(E112="Amount",O$14,""),IF(ISBLANK(E112),"",IF(ISTEXT(D112),"",IF(A107="Invoice No. : ",INDEX(Sheet2!G$14:G$154,MATCH(B107,Sheet2!A$14:A$154,0)),O111))))</f>
        <v>ALIMORONG, IRINA JOELLE BAYUDANG</v>
      </c>
      <c r="P112">
        <f t="shared" si="10"/>
        <v>179</v>
      </c>
      <c r="Q112">
        <f t="shared" si="11"/>
        <v>195197.25</v>
      </c>
    </row>
    <row r="113" spans="1:17" x14ac:dyDescent="0.25">
      <c r="D113" s="12" t="s">
        <v>18</v>
      </c>
      <c r="E113" s="13">
        <v>179</v>
      </c>
      <c r="F113" t="str">
        <f t="shared" si="8"/>
        <v/>
      </c>
      <c r="G113" t="str">
        <f>IF(ISTEXT(E113),IF(E113="Amount",G$14,""),IF(ISBLANK(E113),"",IF(ISTEXT(D113),"",IF(A108="Invoice No. : ",INDEX(Sheet2!F$14:F$154,MATCH(B108,Sheet2!A$14:A$154,0)),G112))))</f>
        <v/>
      </c>
      <c r="H113" t="str">
        <f t="shared" si="9"/>
        <v/>
      </c>
      <c r="I113" t="str">
        <f>IF(ISTEXT(E113),IF(E113="Amount",I$14,""),IF(ISBLANK(E113),"",IF(ISTEXT(D113),"",IF(A108="Invoice No. : ",TEXT(INDEX(Sheet2!C$14:C$154,MATCH(B108,Sheet2!A$14:A$154,0)),"hh:mm:ss"),I112))))</f>
        <v/>
      </c>
      <c r="J113" t="str">
        <f>IF(ISBLANK(G113),"",IF(ISTEXT(G113),IF(E113="Amount",J$14,""),INDEX(Sheet2!H$14:H$154,MATCH(F113,Sheet2!A$14:A$154,0))))</f>
        <v/>
      </c>
      <c r="K113" t="str">
        <f>IF(ISBLANK(G113),"",IF(ISTEXT(G113),IF(E113="Amount",K$14,""),INDEX(Sheet2!I$14:I$154,MATCH(F113,Sheet2!A$14:A$154,0))))</f>
        <v/>
      </c>
      <c r="L113" t="str">
        <f>IF(ISBLANK(G113),"",IF(ISTEXT(G113),IF(E113="Amount",L$14,""),IF(INDEX(Sheet2!H$14:H$154,MATCH(F113,Sheet2!A$14:A$154,0)) &lt;&gt; 0, IF(INDEX(Sheet2!I$14:I$154,MATCH(F113,Sheet2!A$14:A$154,0)) &lt;&gt; 0, "Loan","Loan"),"Cash")))</f>
        <v/>
      </c>
      <c r="M113" t="str">
        <f>IF(ISTEXT(E113),IF(E113="Amount",M$14,""),IF(ISBLANK(E113),"",IF(ISTEXT(D113),"",IF(A108="Invoice No. : ",INDEX(Sheet2!D$14:D$154,MATCH(B108,Sheet2!A$14:A$154,0)),M112))))</f>
        <v/>
      </c>
      <c r="N113" t="str">
        <f>IF(ISTEXT(E113),IF(E113="Amount",N$14,""),IF(ISBLANK(E113),"",IF(ISTEXT(D113),"",IF(A108="Invoice No. : ",INDEX(Sheet2!E$14:E$154,MATCH(B108,Sheet2!A$14:A$154,0)),N112))))</f>
        <v/>
      </c>
      <c r="O113" t="str">
        <f>IF(ISTEXT(E113),IF(E113="Amount",O$14,""),IF(ISBLANK(E113),"",IF(ISTEXT(D113),"",IF(A108="Invoice No. : ",INDEX(Sheet2!G$14:G$154,MATCH(B108,Sheet2!A$14:A$154,0)),O112))))</f>
        <v/>
      </c>
      <c r="P113" t="str">
        <f t="shared" si="10"/>
        <v/>
      </c>
      <c r="Q113" t="str">
        <f t="shared" si="11"/>
        <v/>
      </c>
    </row>
    <row r="114" spans="1:17" x14ac:dyDescent="0.25">
      <c r="F114" t="str">
        <f t="shared" si="8"/>
        <v/>
      </c>
      <c r="G114" t="str">
        <f>IF(ISTEXT(E114),IF(E114="Amount",G$14,""),IF(ISBLANK(E114),"",IF(ISTEXT(D114),"",IF(A109="Invoice No. : ",INDEX(Sheet2!F$14:F$154,MATCH(B109,Sheet2!A$14:A$154,0)),G113))))</f>
        <v/>
      </c>
      <c r="H114" t="str">
        <f t="shared" si="9"/>
        <v/>
      </c>
      <c r="I114" t="str">
        <f>IF(ISTEXT(E114),IF(E114="Amount",I$14,""),IF(ISBLANK(E114),"",IF(ISTEXT(D114),"",IF(A109="Invoice No. : ",TEXT(INDEX(Sheet2!C$14:C$154,MATCH(B109,Sheet2!A$14:A$154,0)),"hh:mm:ss"),I113))))</f>
        <v/>
      </c>
      <c r="J114" t="str">
        <f>IF(ISBLANK(G114),"",IF(ISTEXT(G114),IF(E114="Amount",J$14,""),INDEX(Sheet2!H$14:H$154,MATCH(F114,Sheet2!A$14:A$154,0))))</f>
        <v/>
      </c>
      <c r="K114" t="str">
        <f>IF(ISBLANK(G114),"",IF(ISTEXT(G114),IF(E114="Amount",K$14,""),INDEX(Sheet2!I$14:I$154,MATCH(F114,Sheet2!A$14:A$154,0))))</f>
        <v/>
      </c>
      <c r="L114" t="str">
        <f>IF(ISBLANK(G114),"",IF(ISTEXT(G114),IF(E114="Amount",L$14,""),IF(INDEX(Sheet2!H$14:H$154,MATCH(F114,Sheet2!A$14:A$154,0)) &lt;&gt; 0, IF(INDEX(Sheet2!I$14:I$154,MATCH(F114,Sheet2!A$14:A$154,0)) &lt;&gt; 0, "Loan","Loan"),"Cash")))</f>
        <v/>
      </c>
      <c r="M114" t="str">
        <f>IF(ISTEXT(E114),IF(E114="Amount",M$14,""),IF(ISBLANK(E114),"",IF(ISTEXT(D114),"",IF(A109="Invoice No. : ",INDEX(Sheet2!D$14:D$154,MATCH(B109,Sheet2!A$14:A$154,0)),M113))))</f>
        <v/>
      </c>
      <c r="N114" t="str">
        <f>IF(ISTEXT(E114),IF(E114="Amount",N$14,""),IF(ISBLANK(E114),"",IF(ISTEXT(D114),"",IF(A109="Invoice No. : ",INDEX(Sheet2!E$14:E$154,MATCH(B109,Sheet2!A$14:A$154,0)),N113))))</f>
        <v/>
      </c>
      <c r="O114" t="str">
        <f>IF(ISTEXT(E114),IF(E114="Amount",O$14,""),IF(ISBLANK(E114),"",IF(ISTEXT(D114),"",IF(A109="Invoice No. : ",INDEX(Sheet2!G$14:G$154,MATCH(B109,Sheet2!A$14:A$154,0)),O113))))</f>
        <v/>
      </c>
      <c r="P114" t="str">
        <f t="shared" si="10"/>
        <v/>
      </c>
      <c r="Q114" t="str">
        <f t="shared" si="11"/>
        <v/>
      </c>
    </row>
    <row r="115" spans="1:17" x14ac:dyDescent="0.25">
      <c r="F115" t="str">
        <f t="shared" si="8"/>
        <v/>
      </c>
      <c r="G115" t="str">
        <f>IF(ISTEXT(E115),IF(E115="Amount",G$14,""),IF(ISBLANK(E115),"",IF(ISTEXT(D115),"",IF(A110="Invoice No. : ",INDEX(Sheet2!F$14:F$154,MATCH(B110,Sheet2!A$14:A$154,0)),G114))))</f>
        <v/>
      </c>
      <c r="H115" t="str">
        <f t="shared" si="9"/>
        <v/>
      </c>
      <c r="I115" t="str">
        <f>IF(ISTEXT(E115),IF(E115="Amount",I$14,""),IF(ISBLANK(E115),"",IF(ISTEXT(D115),"",IF(A110="Invoice No. : ",TEXT(INDEX(Sheet2!C$14:C$154,MATCH(B110,Sheet2!A$14:A$154,0)),"hh:mm:ss"),I114))))</f>
        <v/>
      </c>
      <c r="J115" t="str">
        <f>IF(ISBLANK(G115),"",IF(ISTEXT(G115),IF(E115="Amount",J$14,""),INDEX(Sheet2!H$14:H$154,MATCH(F115,Sheet2!A$14:A$154,0))))</f>
        <v/>
      </c>
      <c r="K115" t="str">
        <f>IF(ISBLANK(G115),"",IF(ISTEXT(G115),IF(E115="Amount",K$14,""),INDEX(Sheet2!I$14:I$154,MATCH(F115,Sheet2!A$14:A$154,0))))</f>
        <v/>
      </c>
      <c r="L115" t="str">
        <f>IF(ISBLANK(G115),"",IF(ISTEXT(G115),IF(E115="Amount",L$14,""),IF(INDEX(Sheet2!H$14:H$154,MATCH(F115,Sheet2!A$14:A$154,0)) &lt;&gt; 0, IF(INDEX(Sheet2!I$14:I$154,MATCH(F115,Sheet2!A$14:A$154,0)) &lt;&gt; 0, "Loan","Loan"),"Cash")))</f>
        <v/>
      </c>
      <c r="M115" t="str">
        <f>IF(ISTEXT(E115),IF(E115="Amount",M$14,""),IF(ISBLANK(E115),"",IF(ISTEXT(D115),"",IF(A110="Invoice No. : ",INDEX(Sheet2!D$14:D$154,MATCH(B110,Sheet2!A$14:A$154,0)),M114))))</f>
        <v/>
      </c>
      <c r="N115" t="str">
        <f>IF(ISTEXT(E115),IF(E115="Amount",N$14,""),IF(ISBLANK(E115),"",IF(ISTEXT(D115),"",IF(A110="Invoice No. : ",INDEX(Sheet2!E$14:E$154,MATCH(B110,Sheet2!A$14:A$154,0)),N114))))</f>
        <v/>
      </c>
      <c r="O115" t="str">
        <f>IF(ISTEXT(E115),IF(E115="Amount",O$14,""),IF(ISBLANK(E115),"",IF(ISTEXT(D115),"",IF(A110="Invoice No. : ",INDEX(Sheet2!G$14:G$154,MATCH(B110,Sheet2!A$14:A$154,0)),O114))))</f>
        <v/>
      </c>
      <c r="P115" t="str">
        <f t="shared" si="10"/>
        <v/>
      </c>
      <c r="Q115" t="str">
        <f t="shared" si="11"/>
        <v/>
      </c>
    </row>
    <row r="116" spans="1:17" x14ac:dyDescent="0.25">
      <c r="A116" s="3" t="s">
        <v>4</v>
      </c>
      <c r="B116" s="4">
        <v>925025</v>
      </c>
      <c r="C116" s="3" t="s">
        <v>5</v>
      </c>
      <c r="D116" s="5" t="s">
        <v>6</v>
      </c>
      <c r="F116" t="str">
        <f t="shared" si="8"/>
        <v/>
      </c>
      <c r="G116" t="str">
        <f>IF(ISTEXT(E116),IF(E116="Amount",G$14,""),IF(ISBLANK(E116),"",IF(ISTEXT(D116),"",IF(A111="Invoice No. : ",INDEX(Sheet2!F$14:F$154,MATCH(B111,Sheet2!A$14:A$154,0)),G115))))</f>
        <v/>
      </c>
      <c r="H116" t="str">
        <f t="shared" si="9"/>
        <v/>
      </c>
      <c r="I116" t="str">
        <f>IF(ISTEXT(E116),IF(E116="Amount",I$14,""),IF(ISBLANK(E116),"",IF(ISTEXT(D116),"",IF(A111="Invoice No. : ",TEXT(INDEX(Sheet2!C$14:C$154,MATCH(B111,Sheet2!A$14:A$154,0)),"hh:mm:ss"),I115))))</f>
        <v/>
      </c>
      <c r="J116" t="str">
        <f>IF(ISBLANK(G116),"",IF(ISTEXT(G116),IF(E116="Amount",J$14,""),INDEX(Sheet2!H$14:H$154,MATCH(F116,Sheet2!A$14:A$154,0))))</f>
        <v/>
      </c>
      <c r="K116" t="str">
        <f>IF(ISBLANK(G116),"",IF(ISTEXT(G116),IF(E116="Amount",K$14,""),INDEX(Sheet2!I$14:I$154,MATCH(F116,Sheet2!A$14:A$154,0))))</f>
        <v/>
      </c>
      <c r="L116" t="str">
        <f>IF(ISBLANK(G116),"",IF(ISTEXT(G116),IF(E116="Amount",L$14,""),IF(INDEX(Sheet2!H$14:H$154,MATCH(F116,Sheet2!A$14:A$154,0)) &lt;&gt; 0, IF(INDEX(Sheet2!I$14:I$154,MATCH(F116,Sheet2!A$14:A$154,0)) &lt;&gt; 0, "Loan","Loan"),"Cash")))</f>
        <v/>
      </c>
      <c r="M116" t="str">
        <f>IF(ISTEXT(E116),IF(E116="Amount",M$14,""),IF(ISBLANK(E116),"",IF(ISTEXT(D116),"",IF(A111="Invoice No. : ",INDEX(Sheet2!D$14:D$154,MATCH(B111,Sheet2!A$14:A$154,0)),M115))))</f>
        <v/>
      </c>
      <c r="N116" t="str">
        <f>IF(ISTEXT(E116),IF(E116="Amount",N$14,""),IF(ISBLANK(E116),"",IF(ISTEXT(D116),"",IF(A111="Invoice No. : ",INDEX(Sheet2!E$14:E$154,MATCH(B111,Sheet2!A$14:A$154,0)),N115))))</f>
        <v/>
      </c>
      <c r="O116" t="str">
        <f>IF(ISTEXT(E116),IF(E116="Amount",O$14,""),IF(ISBLANK(E116),"",IF(ISTEXT(D116),"",IF(A111="Invoice No. : ",INDEX(Sheet2!G$14:G$154,MATCH(B111,Sheet2!A$14:A$154,0)),O115))))</f>
        <v/>
      </c>
      <c r="P116" t="str">
        <f t="shared" si="10"/>
        <v/>
      </c>
      <c r="Q116" t="str">
        <f t="shared" si="11"/>
        <v/>
      </c>
    </row>
    <row r="117" spans="1:17" x14ac:dyDescent="0.25">
      <c r="A117" s="3" t="s">
        <v>7</v>
      </c>
      <c r="B117" s="6">
        <v>44931</v>
      </c>
      <c r="C117" s="3" t="s">
        <v>8</v>
      </c>
      <c r="D117" s="7">
        <v>1</v>
      </c>
      <c r="F117" t="str">
        <f t="shared" si="8"/>
        <v/>
      </c>
      <c r="G117" t="str">
        <f>IF(ISTEXT(E117),IF(E117="Amount",G$14,""),IF(ISBLANK(E117),"",IF(ISTEXT(D117),"",IF(A112="Invoice No. : ",INDEX(Sheet2!F$14:F$154,MATCH(B112,Sheet2!A$14:A$154,0)),G116))))</f>
        <v/>
      </c>
      <c r="H117" t="str">
        <f t="shared" si="9"/>
        <v/>
      </c>
      <c r="I117" t="str">
        <f>IF(ISTEXT(E117),IF(E117="Amount",I$14,""),IF(ISBLANK(E117),"",IF(ISTEXT(D117),"",IF(A112="Invoice No. : ",TEXT(INDEX(Sheet2!C$14:C$154,MATCH(B112,Sheet2!A$14:A$154,0)),"hh:mm:ss"),I116))))</f>
        <v/>
      </c>
      <c r="J117" t="str">
        <f>IF(ISBLANK(G117),"",IF(ISTEXT(G117),IF(E117="Amount",J$14,""),INDEX(Sheet2!H$14:H$154,MATCH(F117,Sheet2!A$14:A$154,0))))</f>
        <v/>
      </c>
      <c r="K117" t="str">
        <f>IF(ISBLANK(G117),"",IF(ISTEXT(G117),IF(E117="Amount",K$14,""),INDEX(Sheet2!I$14:I$154,MATCH(F117,Sheet2!A$14:A$154,0))))</f>
        <v/>
      </c>
      <c r="L117" t="str">
        <f>IF(ISBLANK(G117),"",IF(ISTEXT(G117),IF(E117="Amount",L$14,""),IF(INDEX(Sheet2!H$14:H$154,MATCH(F117,Sheet2!A$14:A$154,0)) &lt;&gt; 0, IF(INDEX(Sheet2!I$14:I$154,MATCH(F117,Sheet2!A$14:A$154,0)) &lt;&gt; 0, "Loan","Loan"),"Cash")))</f>
        <v/>
      </c>
      <c r="M117" t="str">
        <f>IF(ISTEXT(E117),IF(E117="Amount",M$14,""),IF(ISBLANK(E117),"",IF(ISTEXT(D117),"",IF(A112="Invoice No. : ",INDEX(Sheet2!D$14:D$154,MATCH(B112,Sheet2!A$14:A$154,0)),M116))))</f>
        <v/>
      </c>
      <c r="N117" t="str">
        <f>IF(ISTEXT(E117),IF(E117="Amount",N$14,""),IF(ISBLANK(E117),"",IF(ISTEXT(D117),"",IF(A112="Invoice No. : ",INDEX(Sheet2!E$14:E$154,MATCH(B112,Sheet2!A$14:A$154,0)),N116))))</f>
        <v/>
      </c>
      <c r="O117" t="str">
        <f>IF(ISTEXT(E117),IF(E117="Amount",O$14,""),IF(ISBLANK(E117),"",IF(ISTEXT(D117),"",IF(A112="Invoice No. : ",INDEX(Sheet2!G$14:G$154,MATCH(B112,Sheet2!A$14:A$154,0)),O116))))</f>
        <v/>
      </c>
      <c r="P117" t="str">
        <f t="shared" si="10"/>
        <v/>
      </c>
      <c r="Q117" t="str">
        <f t="shared" si="11"/>
        <v/>
      </c>
    </row>
    <row r="118" spans="1:17" x14ac:dyDescent="0.25">
      <c r="F118" t="str">
        <f t="shared" si="8"/>
        <v/>
      </c>
      <c r="G118" t="str">
        <f>IF(ISTEXT(E118),IF(E118="Amount",G$14,""),IF(ISBLANK(E118),"",IF(ISTEXT(D118),"",IF(A113="Invoice No. : ",INDEX(Sheet2!F$14:F$154,MATCH(B113,Sheet2!A$14:A$154,0)),G117))))</f>
        <v/>
      </c>
      <c r="H118" t="str">
        <f t="shared" si="9"/>
        <v/>
      </c>
      <c r="I118" t="str">
        <f>IF(ISTEXT(E118),IF(E118="Amount",I$14,""),IF(ISBLANK(E118),"",IF(ISTEXT(D118),"",IF(A113="Invoice No. : ",TEXT(INDEX(Sheet2!C$14:C$154,MATCH(B113,Sheet2!A$14:A$154,0)),"hh:mm:ss"),I117))))</f>
        <v/>
      </c>
      <c r="J118" t="str">
        <f>IF(ISBLANK(G118),"",IF(ISTEXT(G118),IF(E118="Amount",J$14,""),INDEX(Sheet2!H$14:H$154,MATCH(F118,Sheet2!A$14:A$154,0))))</f>
        <v/>
      </c>
      <c r="K118" t="str">
        <f>IF(ISBLANK(G118),"",IF(ISTEXT(G118),IF(E118="Amount",K$14,""),INDEX(Sheet2!I$14:I$154,MATCH(F118,Sheet2!A$14:A$154,0))))</f>
        <v/>
      </c>
      <c r="L118" t="str">
        <f>IF(ISBLANK(G118),"",IF(ISTEXT(G118),IF(E118="Amount",L$14,""),IF(INDEX(Sheet2!H$14:H$154,MATCH(F118,Sheet2!A$14:A$154,0)) &lt;&gt; 0, IF(INDEX(Sheet2!I$14:I$154,MATCH(F118,Sheet2!A$14:A$154,0)) &lt;&gt; 0, "Loan","Loan"),"Cash")))</f>
        <v/>
      </c>
      <c r="M118" t="str">
        <f>IF(ISTEXT(E118),IF(E118="Amount",M$14,""),IF(ISBLANK(E118),"",IF(ISTEXT(D118),"",IF(A113="Invoice No. : ",INDEX(Sheet2!D$14:D$154,MATCH(B113,Sheet2!A$14:A$154,0)),M117))))</f>
        <v/>
      </c>
      <c r="N118" t="str">
        <f>IF(ISTEXT(E118),IF(E118="Amount",N$14,""),IF(ISBLANK(E118),"",IF(ISTEXT(D118),"",IF(A113="Invoice No. : ",INDEX(Sheet2!E$14:E$154,MATCH(B113,Sheet2!A$14:A$154,0)),N117))))</f>
        <v/>
      </c>
      <c r="O118" t="str">
        <f>IF(ISTEXT(E118),IF(E118="Amount",O$14,""),IF(ISBLANK(E118),"",IF(ISTEXT(D118),"",IF(A113="Invoice No. : ",INDEX(Sheet2!G$14:G$154,MATCH(B113,Sheet2!A$14:A$154,0)),O117))))</f>
        <v/>
      </c>
      <c r="P118" t="str">
        <f t="shared" si="10"/>
        <v/>
      </c>
      <c r="Q118" t="str">
        <f t="shared" si="11"/>
        <v/>
      </c>
    </row>
    <row r="119" spans="1:17" x14ac:dyDescent="0.25">
      <c r="A119" s="8" t="s">
        <v>9</v>
      </c>
      <c r="B119" s="8" t="s">
        <v>10</v>
      </c>
      <c r="C119" s="9" t="s">
        <v>11</v>
      </c>
      <c r="D119" s="9" t="s">
        <v>12</v>
      </c>
      <c r="E119" s="9" t="s">
        <v>13</v>
      </c>
      <c r="F119" t="str">
        <f t="shared" si="8"/>
        <v>Invoice No.</v>
      </c>
      <c r="G119" t="str">
        <f>IF(ISTEXT(E119),IF(E119="Amount",G$14,""),IF(ISBLANK(E119),"",IF(ISTEXT(D119),"",IF(A114="Invoice No. : ",INDEX(Sheet2!F$14:F$154,MATCH(B114,Sheet2!A$14:A$154,0)),G118))))</f>
        <v>Member ID</v>
      </c>
      <c r="H119" t="str">
        <f t="shared" si="9"/>
        <v>Invoice Date</v>
      </c>
      <c r="I119" t="str">
        <f>IF(ISTEXT(E119),IF(E119="Amount",I$14,""),IF(ISBLANK(E119),"",IF(ISTEXT(D119),"",IF(A114="Invoice No. : ",TEXT(INDEX(Sheet2!C$14:C$154,MATCH(B114,Sheet2!A$14:A$154,0)),"hh:mm:ss"),I118))))</f>
        <v>Invoice Time</v>
      </c>
      <c r="J119" t="str">
        <f>IF(ISBLANK(G119),"",IF(ISTEXT(G119),IF(E119="Amount",J$14,""),INDEX(Sheet2!H$14:H$154,MATCH(F119,Sheet2!A$14:A$154,0))))</f>
        <v>Loan Amount</v>
      </c>
      <c r="K119" t="str">
        <f>IF(ISBLANK(G119),"",IF(ISTEXT(G119),IF(E119="Amount",K$14,""),INDEX(Sheet2!I$14:I$154,MATCH(F119,Sheet2!A$14:A$154,0))))</f>
        <v>Cash Amount</v>
      </c>
      <c r="L119" t="str">
        <f>IF(ISBLANK(G119),"",IF(ISTEXT(G119),IF(E119="Amount",L$14,""),IF(INDEX(Sheet2!H$14:H$154,MATCH(F119,Sheet2!A$14:A$154,0)) &lt;&gt; 0, IF(INDEX(Sheet2!I$14:I$154,MATCH(F119,Sheet2!A$14:A$154,0)) &lt;&gt; 0, "Loan","Loan"),"Cash")))</f>
        <v>Payment Mode</v>
      </c>
      <c r="M119" t="str">
        <f>IF(ISTEXT(E119),IF(E119="Amount",M$14,""),IF(ISBLANK(E119),"",IF(ISTEXT(D119),"",IF(A114="Invoice No. : ",INDEX(Sheet2!D$14:D$154,MATCH(B114,Sheet2!A$14:A$154,0)),M118))))</f>
        <v>Terminal</v>
      </c>
      <c r="N119" t="str">
        <f>IF(ISTEXT(E119),IF(E119="Amount",N$14,""),IF(ISBLANK(E119),"",IF(ISTEXT(D119),"",IF(A114="Invoice No. : ",INDEX(Sheet2!E$14:E$154,MATCH(B114,Sheet2!A$14:A$154,0)),N118))))</f>
        <v>Cashier</v>
      </c>
      <c r="O119" t="str">
        <f>IF(ISTEXT(E119),IF(E119="Amount",O$14,""),IF(ISBLANK(E119),"",IF(ISTEXT(D119),"",IF(A114="Invoice No. : ",INDEX(Sheet2!G$14:G$154,MATCH(B114,Sheet2!A$14:A$154,0)),O118))))</f>
        <v>Name</v>
      </c>
      <c r="P119" t="str">
        <f t="shared" si="10"/>
        <v>Invoice Amount</v>
      </c>
      <c r="Q119" t="str">
        <f t="shared" si="11"/>
        <v>Grand Total</v>
      </c>
    </row>
    <row r="120" spans="1:17" x14ac:dyDescent="0.25">
      <c r="F120" t="str">
        <f t="shared" si="8"/>
        <v/>
      </c>
      <c r="G120" t="str">
        <f>IF(ISTEXT(E120),IF(E120="Amount",G$14,""),IF(ISBLANK(E120),"",IF(ISTEXT(D120),"",IF(A115="Invoice No. : ",INDEX(Sheet2!F$14:F$154,MATCH(B115,Sheet2!A$14:A$154,0)),G119))))</f>
        <v/>
      </c>
      <c r="H120" t="str">
        <f t="shared" si="9"/>
        <v/>
      </c>
      <c r="I120" t="str">
        <f>IF(ISTEXT(E120),IF(E120="Amount",I$14,""),IF(ISBLANK(E120),"",IF(ISTEXT(D120),"",IF(A115="Invoice No. : ",TEXT(INDEX(Sheet2!C$14:C$154,MATCH(B115,Sheet2!A$14:A$154,0)),"hh:mm:ss"),I119))))</f>
        <v/>
      </c>
      <c r="J120" t="str">
        <f>IF(ISBLANK(G120),"",IF(ISTEXT(G120),IF(E120="Amount",J$14,""),INDEX(Sheet2!H$14:H$154,MATCH(F120,Sheet2!A$14:A$154,0))))</f>
        <v/>
      </c>
      <c r="K120" t="str">
        <f>IF(ISBLANK(G120),"",IF(ISTEXT(G120),IF(E120="Amount",K$14,""),INDEX(Sheet2!I$14:I$154,MATCH(F120,Sheet2!A$14:A$154,0))))</f>
        <v/>
      </c>
      <c r="L120" t="str">
        <f>IF(ISBLANK(G120),"",IF(ISTEXT(G120),IF(E120="Amount",L$14,""),IF(INDEX(Sheet2!H$14:H$154,MATCH(F120,Sheet2!A$14:A$154,0)) &lt;&gt; 0, IF(INDEX(Sheet2!I$14:I$154,MATCH(F120,Sheet2!A$14:A$154,0)) &lt;&gt; 0, "Loan","Loan"),"Cash")))</f>
        <v/>
      </c>
      <c r="M120" t="str">
        <f>IF(ISTEXT(E120),IF(E120="Amount",M$14,""),IF(ISBLANK(E120),"",IF(ISTEXT(D120),"",IF(A115="Invoice No. : ",INDEX(Sheet2!D$14:D$154,MATCH(B115,Sheet2!A$14:A$154,0)),M119))))</f>
        <v/>
      </c>
      <c r="N120" t="str">
        <f>IF(ISTEXT(E120),IF(E120="Amount",N$14,""),IF(ISBLANK(E120),"",IF(ISTEXT(D120),"",IF(A115="Invoice No. : ",INDEX(Sheet2!E$14:E$154,MATCH(B115,Sheet2!A$14:A$154,0)),N119))))</f>
        <v/>
      </c>
      <c r="O120" t="str">
        <f>IF(ISTEXT(E120),IF(E120="Amount",O$14,""),IF(ISBLANK(E120),"",IF(ISTEXT(D120),"",IF(A115="Invoice No. : ",INDEX(Sheet2!G$14:G$154,MATCH(B115,Sheet2!A$14:A$154,0)),O119))))</f>
        <v/>
      </c>
      <c r="P120" t="str">
        <f t="shared" si="10"/>
        <v/>
      </c>
      <c r="Q120" t="str">
        <f t="shared" si="11"/>
        <v/>
      </c>
    </row>
    <row r="121" spans="1:17" x14ac:dyDescent="0.25">
      <c r="A121" s="10" t="s">
        <v>111</v>
      </c>
      <c r="B121" s="10" t="s">
        <v>112</v>
      </c>
      <c r="C121" s="11">
        <v>3</v>
      </c>
      <c r="D121" s="11">
        <v>60</v>
      </c>
      <c r="E121" s="11">
        <v>180</v>
      </c>
      <c r="F121">
        <f t="shared" si="8"/>
        <v>925025</v>
      </c>
      <c r="G121">
        <f>IF(ISTEXT(E121),IF(E121="Amount",G$14,""),IF(ISBLANK(E121),"",IF(ISTEXT(D121),"",IF(A116="Invoice No. : ",INDEX(Sheet2!F$14:F$154,MATCH(B116,Sheet2!A$14:A$154,0)),G120))))</f>
        <v>999999998</v>
      </c>
      <c r="H121" t="str">
        <f t="shared" si="9"/>
        <v>01/05/2023</v>
      </c>
      <c r="I121" t="str">
        <f>IF(ISTEXT(E121),IF(E121="Amount",I$14,""),IF(ISBLANK(E121),"",IF(ISTEXT(D121),"",IF(A116="Invoice No. : ",TEXT(INDEX(Sheet2!C$14:C$154,MATCH(B116,Sheet2!A$14:A$154,0)),"hh:mm:ss"),I120))))</f>
        <v>11:32:01</v>
      </c>
      <c r="J121">
        <f>IF(ISBLANK(G121),"",IF(ISTEXT(G121),IF(E121="Amount",J$14,""),INDEX(Sheet2!H$14:H$154,MATCH(F121,Sheet2!A$14:A$154,0))))</f>
        <v>270</v>
      </c>
      <c r="K121">
        <f>IF(ISBLANK(G121),"",IF(ISTEXT(G121),IF(E121="Amount",K$14,""),INDEX(Sheet2!I$14:I$154,MATCH(F121,Sheet2!A$14:A$154,0))))</f>
        <v>0</v>
      </c>
      <c r="L121" t="str">
        <f>IF(ISBLANK(G121),"",IF(ISTEXT(G121),IF(E121="Amount",L$14,""),IF(INDEX(Sheet2!H$14:H$154,MATCH(F121,Sheet2!A$14:A$154,0)) &lt;&gt; 0, IF(INDEX(Sheet2!I$14:I$154,MATCH(F121,Sheet2!A$14:A$154,0)) &lt;&gt; 0, "Loan","Loan"),"Cash")))</f>
        <v>Loan</v>
      </c>
      <c r="M121">
        <f>IF(ISTEXT(E121),IF(E121="Amount",M$14,""),IF(ISBLANK(E121),"",IF(ISTEXT(D121),"",IF(A116="Invoice No. : ",INDEX(Sheet2!D$14:D$154,MATCH(B116,Sheet2!A$14:A$154,0)),M120))))</f>
        <v>1</v>
      </c>
      <c r="N121" t="str">
        <f>IF(ISTEXT(E121),IF(E121="Amount",N$14,""),IF(ISBLANK(E121),"",IF(ISTEXT(D121),"",IF(A116="Invoice No. : ",INDEX(Sheet2!E$14:E$154,MATCH(B116,Sheet2!A$14:A$154,0)),N120))))</f>
        <v>BRAILLE</v>
      </c>
      <c r="O121" t="str">
        <f>IF(ISTEXT(E121),IF(E121="Amount",O$14,""),IF(ISBLANK(E121),"",IF(ISTEXT(D121),"",IF(A116="Invoice No. : ",INDEX(Sheet2!G$14:G$154,MATCH(B116,Sheet2!A$14:A$154,0)),O120))))</f>
        <v>BBCCC - MAIN</v>
      </c>
      <c r="P121">
        <f t="shared" si="10"/>
        <v>270</v>
      </c>
      <c r="Q121">
        <f t="shared" si="11"/>
        <v>195197.25</v>
      </c>
    </row>
    <row r="122" spans="1:17" x14ac:dyDescent="0.25">
      <c r="A122" s="10" t="s">
        <v>113</v>
      </c>
      <c r="B122" s="10" t="s">
        <v>114</v>
      </c>
      <c r="C122" s="11">
        <v>4</v>
      </c>
      <c r="D122" s="11">
        <v>22.5</v>
      </c>
      <c r="E122" s="11">
        <v>90</v>
      </c>
      <c r="F122">
        <f t="shared" si="8"/>
        <v>925025</v>
      </c>
      <c r="G122">
        <f>IF(ISTEXT(E122),IF(E122="Amount",G$14,""),IF(ISBLANK(E122),"",IF(ISTEXT(D122),"",IF(A117="Invoice No. : ",INDEX(Sheet2!F$14:F$154,MATCH(B117,Sheet2!A$14:A$154,0)),G121))))</f>
        <v>999999998</v>
      </c>
      <c r="H122" t="str">
        <f t="shared" si="9"/>
        <v>01/05/2023</v>
      </c>
      <c r="I122" t="str">
        <f>IF(ISTEXT(E122),IF(E122="Amount",I$14,""),IF(ISBLANK(E122),"",IF(ISTEXT(D122),"",IF(A117="Invoice No. : ",TEXT(INDEX(Sheet2!C$14:C$154,MATCH(B117,Sheet2!A$14:A$154,0)),"hh:mm:ss"),I121))))</f>
        <v>11:32:01</v>
      </c>
      <c r="J122">
        <f>IF(ISBLANK(G122),"",IF(ISTEXT(G122),IF(E122="Amount",J$14,""),INDEX(Sheet2!H$14:H$154,MATCH(F122,Sheet2!A$14:A$154,0))))</f>
        <v>270</v>
      </c>
      <c r="K122">
        <f>IF(ISBLANK(G122),"",IF(ISTEXT(G122),IF(E122="Amount",K$14,""),INDEX(Sheet2!I$14:I$154,MATCH(F122,Sheet2!A$14:A$154,0))))</f>
        <v>0</v>
      </c>
      <c r="L122" t="str">
        <f>IF(ISBLANK(G122),"",IF(ISTEXT(G122),IF(E122="Amount",L$14,""),IF(INDEX(Sheet2!H$14:H$154,MATCH(F122,Sheet2!A$14:A$154,0)) &lt;&gt; 0, IF(INDEX(Sheet2!I$14:I$154,MATCH(F122,Sheet2!A$14:A$154,0)) &lt;&gt; 0, "Loan","Loan"),"Cash")))</f>
        <v>Loan</v>
      </c>
      <c r="M122">
        <f>IF(ISTEXT(E122),IF(E122="Amount",M$14,""),IF(ISBLANK(E122),"",IF(ISTEXT(D122),"",IF(A117="Invoice No. : ",INDEX(Sheet2!D$14:D$154,MATCH(B117,Sheet2!A$14:A$154,0)),M121))))</f>
        <v>1</v>
      </c>
      <c r="N122" t="str">
        <f>IF(ISTEXT(E122),IF(E122="Amount",N$14,""),IF(ISBLANK(E122),"",IF(ISTEXT(D122),"",IF(A117="Invoice No. : ",INDEX(Sheet2!E$14:E$154,MATCH(B117,Sheet2!A$14:A$154,0)),N121))))</f>
        <v>BRAILLE</v>
      </c>
      <c r="O122" t="str">
        <f>IF(ISTEXT(E122),IF(E122="Amount",O$14,""),IF(ISBLANK(E122),"",IF(ISTEXT(D122),"",IF(A117="Invoice No. : ",INDEX(Sheet2!G$14:G$154,MATCH(B117,Sheet2!A$14:A$154,0)),O121))))</f>
        <v>BBCCC - MAIN</v>
      </c>
      <c r="P122">
        <f t="shared" si="10"/>
        <v>270</v>
      </c>
      <c r="Q122">
        <f t="shared" si="11"/>
        <v>195197.25</v>
      </c>
    </row>
    <row r="123" spans="1:17" x14ac:dyDescent="0.25">
      <c r="D123" s="12" t="s">
        <v>18</v>
      </c>
      <c r="E123" s="13">
        <v>270</v>
      </c>
      <c r="F123" t="str">
        <f t="shared" si="8"/>
        <v/>
      </c>
      <c r="G123" t="str">
        <f>IF(ISTEXT(E123),IF(E123="Amount",G$14,""),IF(ISBLANK(E123),"",IF(ISTEXT(D123),"",IF(A118="Invoice No. : ",INDEX(Sheet2!F$14:F$154,MATCH(B118,Sheet2!A$14:A$154,0)),G122))))</f>
        <v/>
      </c>
      <c r="H123" t="str">
        <f t="shared" si="9"/>
        <v/>
      </c>
      <c r="I123" t="str">
        <f>IF(ISTEXT(E123),IF(E123="Amount",I$14,""),IF(ISBLANK(E123),"",IF(ISTEXT(D123),"",IF(A118="Invoice No. : ",TEXT(INDEX(Sheet2!C$14:C$154,MATCH(B118,Sheet2!A$14:A$154,0)),"hh:mm:ss"),I122))))</f>
        <v/>
      </c>
      <c r="J123" t="str">
        <f>IF(ISBLANK(G123),"",IF(ISTEXT(G123),IF(E123="Amount",J$14,""),INDEX(Sheet2!H$14:H$154,MATCH(F123,Sheet2!A$14:A$154,0))))</f>
        <v/>
      </c>
      <c r="K123" t="str">
        <f>IF(ISBLANK(G123),"",IF(ISTEXT(G123),IF(E123="Amount",K$14,""),INDEX(Sheet2!I$14:I$154,MATCH(F123,Sheet2!A$14:A$154,0))))</f>
        <v/>
      </c>
      <c r="L123" t="str">
        <f>IF(ISBLANK(G123),"",IF(ISTEXT(G123),IF(E123="Amount",L$14,""),IF(INDEX(Sheet2!H$14:H$154,MATCH(F123,Sheet2!A$14:A$154,0)) &lt;&gt; 0, IF(INDEX(Sheet2!I$14:I$154,MATCH(F123,Sheet2!A$14:A$154,0)) &lt;&gt; 0, "Loan","Loan"),"Cash")))</f>
        <v/>
      </c>
      <c r="M123" t="str">
        <f>IF(ISTEXT(E123),IF(E123="Amount",M$14,""),IF(ISBLANK(E123),"",IF(ISTEXT(D123),"",IF(A118="Invoice No. : ",INDEX(Sheet2!D$14:D$154,MATCH(B118,Sheet2!A$14:A$154,0)),M122))))</f>
        <v/>
      </c>
      <c r="N123" t="str">
        <f>IF(ISTEXT(E123),IF(E123="Amount",N$14,""),IF(ISBLANK(E123),"",IF(ISTEXT(D123),"",IF(A118="Invoice No. : ",INDEX(Sheet2!E$14:E$154,MATCH(B118,Sheet2!A$14:A$154,0)),N122))))</f>
        <v/>
      </c>
      <c r="O123" t="str">
        <f>IF(ISTEXT(E123),IF(E123="Amount",O$14,""),IF(ISBLANK(E123),"",IF(ISTEXT(D123),"",IF(A118="Invoice No. : ",INDEX(Sheet2!G$14:G$154,MATCH(B118,Sheet2!A$14:A$154,0)),O122))))</f>
        <v/>
      </c>
      <c r="P123" t="str">
        <f t="shared" si="10"/>
        <v/>
      </c>
      <c r="Q123" t="str">
        <f t="shared" si="11"/>
        <v/>
      </c>
    </row>
    <row r="124" spans="1:17" x14ac:dyDescent="0.25">
      <c r="F124" t="str">
        <f t="shared" si="8"/>
        <v/>
      </c>
      <c r="G124" t="str">
        <f>IF(ISTEXT(E124),IF(E124="Amount",G$14,""),IF(ISBLANK(E124),"",IF(ISTEXT(D124),"",IF(A119="Invoice No. : ",INDEX(Sheet2!F$14:F$154,MATCH(B119,Sheet2!A$14:A$154,0)),G123))))</f>
        <v/>
      </c>
      <c r="H124" t="str">
        <f t="shared" si="9"/>
        <v/>
      </c>
      <c r="I124" t="str">
        <f>IF(ISTEXT(E124),IF(E124="Amount",I$14,""),IF(ISBLANK(E124),"",IF(ISTEXT(D124),"",IF(A119="Invoice No. : ",TEXT(INDEX(Sheet2!C$14:C$154,MATCH(B119,Sheet2!A$14:A$154,0)),"hh:mm:ss"),I123))))</f>
        <v/>
      </c>
      <c r="J124" t="str">
        <f>IF(ISBLANK(G124),"",IF(ISTEXT(G124),IF(E124="Amount",J$14,""),INDEX(Sheet2!H$14:H$154,MATCH(F124,Sheet2!A$14:A$154,0))))</f>
        <v/>
      </c>
      <c r="K124" t="str">
        <f>IF(ISBLANK(G124),"",IF(ISTEXT(G124),IF(E124="Amount",K$14,""),INDEX(Sheet2!I$14:I$154,MATCH(F124,Sheet2!A$14:A$154,0))))</f>
        <v/>
      </c>
      <c r="L124" t="str">
        <f>IF(ISBLANK(G124),"",IF(ISTEXT(G124),IF(E124="Amount",L$14,""),IF(INDEX(Sheet2!H$14:H$154,MATCH(F124,Sheet2!A$14:A$154,0)) &lt;&gt; 0, IF(INDEX(Sheet2!I$14:I$154,MATCH(F124,Sheet2!A$14:A$154,0)) &lt;&gt; 0, "Loan","Loan"),"Cash")))</f>
        <v/>
      </c>
      <c r="M124" t="str">
        <f>IF(ISTEXT(E124),IF(E124="Amount",M$14,""),IF(ISBLANK(E124),"",IF(ISTEXT(D124),"",IF(A119="Invoice No. : ",INDEX(Sheet2!D$14:D$154,MATCH(B119,Sheet2!A$14:A$154,0)),M123))))</f>
        <v/>
      </c>
      <c r="N124" t="str">
        <f>IF(ISTEXT(E124),IF(E124="Amount",N$14,""),IF(ISBLANK(E124),"",IF(ISTEXT(D124),"",IF(A119="Invoice No. : ",INDEX(Sheet2!E$14:E$154,MATCH(B119,Sheet2!A$14:A$154,0)),N123))))</f>
        <v/>
      </c>
      <c r="O124" t="str">
        <f>IF(ISTEXT(E124),IF(E124="Amount",O$14,""),IF(ISBLANK(E124),"",IF(ISTEXT(D124),"",IF(A119="Invoice No. : ",INDEX(Sheet2!G$14:G$154,MATCH(B119,Sheet2!A$14:A$154,0)),O123))))</f>
        <v/>
      </c>
      <c r="P124" t="str">
        <f t="shared" si="10"/>
        <v/>
      </c>
      <c r="Q124" t="str">
        <f t="shared" si="11"/>
        <v/>
      </c>
    </row>
    <row r="125" spans="1:17" x14ac:dyDescent="0.25">
      <c r="F125" t="str">
        <f t="shared" si="8"/>
        <v/>
      </c>
      <c r="G125" t="str">
        <f>IF(ISTEXT(E125),IF(E125="Amount",G$14,""),IF(ISBLANK(E125),"",IF(ISTEXT(D125),"",IF(A120="Invoice No. : ",INDEX(Sheet2!F$14:F$154,MATCH(B120,Sheet2!A$14:A$154,0)),G124))))</f>
        <v/>
      </c>
      <c r="H125" t="str">
        <f t="shared" si="9"/>
        <v/>
      </c>
      <c r="I125" t="str">
        <f>IF(ISTEXT(E125),IF(E125="Amount",I$14,""),IF(ISBLANK(E125),"",IF(ISTEXT(D125),"",IF(A120="Invoice No. : ",TEXT(INDEX(Sheet2!C$14:C$154,MATCH(B120,Sheet2!A$14:A$154,0)),"hh:mm:ss"),I124))))</f>
        <v/>
      </c>
      <c r="J125" t="str">
        <f>IF(ISBLANK(G125),"",IF(ISTEXT(G125),IF(E125="Amount",J$14,""),INDEX(Sheet2!H$14:H$154,MATCH(F125,Sheet2!A$14:A$154,0))))</f>
        <v/>
      </c>
      <c r="K125" t="str">
        <f>IF(ISBLANK(G125),"",IF(ISTEXT(G125),IF(E125="Amount",K$14,""),INDEX(Sheet2!I$14:I$154,MATCH(F125,Sheet2!A$14:A$154,0))))</f>
        <v/>
      </c>
      <c r="L125" t="str">
        <f>IF(ISBLANK(G125),"",IF(ISTEXT(G125),IF(E125="Amount",L$14,""),IF(INDEX(Sheet2!H$14:H$154,MATCH(F125,Sheet2!A$14:A$154,0)) &lt;&gt; 0, IF(INDEX(Sheet2!I$14:I$154,MATCH(F125,Sheet2!A$14:A$154,0)) &lt;&gt; 0, "Loan","Loan"),"Cash")))</f>
        <v/>
      </c>
      <c r="M125" t="str">
        <f>IF(ISTEXT(E125),IF(E125="Amount",M$14,""),IF(ISBLANK(E125),"",IF(ISTEXT(D125),"",IF(A120="Invoice No. : ",INDEX(Sheet2!D$14:D$154,MATCH(B120,Sheet2!A$14:A$154,0)),M124))))</f>
        <v/>
      </c>
      <c r="N125" t="str">
        <f>IF(ISTEXT(E125),IF(E125="Amount",N$14,""),IF(ISBLANK(E125),"",IF(ISTEXT(D125),"",IF(A120="Invoice No. : ",INDEX(Sheet2!E$14:E$154,MATCH(B120,Sheet2!A$14:A$154,0)),N124))))</f>
        <v/>
      </c>
      <c r="O125" t="str">
        <f>IF(ISTEXT(E125),IF(E125="Amount",O$14,""),IF(ISBLANK(E125),"",IF(ISTEXT(D125),"",IF(A120="Invoice No. : ",INDEX(Sheet2!G$14:G$154,MATCH(B120,Sheet2!A$14:A$154,0)),O124))))</f>
        <v/>
      </c>
      <c r="P125" t="str">
        <f t="shared" si="10"/>
        <v/>
      </c>
      <c r="Q125" t="str">
        <f t="shared" si="11"/>
        <v/>
      </c>
    </row>
    <row r="126" spans="1:17" x14ac:dyDescent="0.25">
      <c r="A126" s="3" t="s">
        <v>4</v>
      </c>
      <c r="B126" s="4">
        <v>925026</v>
      </c>
      <c r="C126" s="3" t="s">
        <v>5</v>
      </c>
      <c r="D126" s="5" t="s">
        <v>6</v>
      </c>
      <c r="F126" t="str">
        <f t="shared" si="8"/>
        <v/>
      </c>
      <c r="G126" t="str">
        <f>IF(ISTEXT(E126),IF(E126="Amount",G$14,""),IF(ISBLANK(E126),"",IF(ISTEXT(D126),"",IF(A121="Invoice No. : ",INDEX(Sheet2!F$14:F$154,MATCH(B121,Sheet2!A$14:A$154,0)),G125))))</f>
        <v/>
      </c>
      <c r="H126" t="str">
        <f t="shared" si="9"/>
        <v/>
      </c>
      <c r="I126" t="str">
        <f>IF(ISTEXT(E126),IF(E126="Amount",I$14,""),IF(ISBLANK(E126),"",IF(ISTEXT(D126),"",IF(A121="Invoice No. : ",TEXT(INDEX(Sheet2!C$14:C$154,MATCH(B121,Sheet2!A$14:A$154,0)),"hh:mm:ss"),I125))))</f>
        <v/>
      </c>
      <c r="J126" t="str">
        <f>IF(ISBLANK(G126),"",IF(ISTEXT(G126),IF(E126="Amount",J$14,""),INDEX(Sheet2!H$14:H$154,MATCH(F126,Sheet2!A$14:A$154,0))))</f>
        <v/>
      </c>
      <c r="K126" t="str">
        <f>IF(ISBLANK(G126),"",IF(ISTEXT(G126),IF(E126="Amount",K$14,""),INDEX(Sheet2!I$14:I$154,MATCH(F126,Sheet2!A$14:A$154,0))))</f>
        <v/>
      </c>
      <c r="L126" t="str">
        <f>IF(ISBLANK(G126),"",IF(ISTEXT(G126),IF(E126="Amount",L$14,""),IF(INDEX(Sheet2!H$14:H$154,MATCH(F126,Sheet2!A$14:A$154,0)) &lt;&gt; 0, IF(INDEX(Sheet2!I$14:I$154,MATCH(F126,Sheet2!A$14:A$154,0)) &lt;&gt; 0, "Loan","Loan"),"Cash")))</f>
        <v/>
      </c>
      <c r="M126" t="str">
        <f>IF(ISTEXT(E126),IF(E126="Amount",M$14,""),IF(ISBLANK(E126),"",IF(ISTEXT(D126),"",IF(A121="Invoice No. : ",INDEX(Sheet2!D$14:D$154,MATCH(B121,Sheet2!A$14:A$154,0)),M125))))</f>
        <v/>
      </c>
      <c r="N126" t="str">
        <f>IF(ISTEXT(E126),IF(E126="Amount",N$14,""),IF(ISBLANK(E126),"",IF(ISTEXT(D126),"",IF(A121="Invoice No. : ",INDEX(Sheet2!E$14:E$154,MATCH(B121,Sheet2!A$14:A$154,0)),N125))))</f>
        <v/>
      </c>
      <c r="O126" t="str">
        <f>IF(ISTEXT(E126),IF(E126="Amount",O$14,""),IF(ISBLANK(E126),"",IF(ISTEXT(D126),"",IF(A121="Invoice No. : ",INDEX(Sheet2!G$14:G$154,MATCH(B121,Sheet2!A$14:A$154,0)),O125))))</f>
        <v/>
      </c>
      <c r="P126" t="str">
        <f t="shared" si="10"/>
        <v/>
      </c>
      <c r="Q126" t="str">
        <f t="shared" si="11"/>
        <v/>
      </c>
    </row>
    <row r="127" spans="1:17" x14ac:dyDescent="0.25">
      <c r="A127" s="3" t="s">
        <v>7</v>
      </c>
      <c r="B127" s="6">
        <v>44931</v>
      </c>
      <c r="C127" s="3" t="s">
        <v>8</v>
      </c>
      <c r="D127" s="7">
        <v>1</v>
      </c>
      <c r="F127" t="str">
        <f t="shared" si="8"/>
        <v/>
      </c>
      <c r="G127" t="str">
        <f>IF(ISTEXT(E127),IF(E127="Amount",G$14,""),IF(ISBLANK(E127),"",IF(ISTEXT(D127),"",IF(A122="Invoice No. : ",INDEX(Sheet2!F$14:F$154,MATCH(B122,Sheet2!A$14:A$154,0)),G126))))</f>
        <v/>
      </c>
      <c r="H127" t="str">
        <f t="shared" si="9"/>
        <v/>
      </c>
      <c r="I127" t="str">
        <f>IF(ISTEXT(E127),IF(E127="Amount",I$14,""),IF(ISBLANK(E127),"",IF(ISTEXT(D127),"",IF(A122="Invoice No. : ",TEXT(INDEX(Sheet2!C$14:C$154,MATCH(B122,Sheet2!A$14:A$154,0)),"hh:mm:ss"),I126))))</f>
        <v/>
      </c>
      <c r="J127" t="str">
        <f>IF(ISBLANK(G127),"",IF(ISTEXT(G127),IF(E127="Amount",J$14,""),INDEX(Sheet2!H$14:H$154,MATCH(F127,Sheet2!A$14:A$154,0))))</f>
        <v/>
      </c>
      <c r="K127" t="str">
        <f>IF(ISBLANK(G127),"",IF(ISTEXT(G127),IF(E127="Amount",K$14,""),INDEX(Sheet2!I$14:I$154,MATCH(F127,Sheet2!A$14:A$154,0))))</f>
        <v/>
      </c>
      <c r="L127" t="str">
        <f>IF(ISBLANK(G127),"",IF(ISTEXT(G127),IF(E127="Amount",L$14,""),IF(INDEX(Sheet2!H$14:H$154,MATCH(F127,Sheet2!A$14:A$154,0)) &lt;&gt; 0, IF(INDEX(Sheet2!I$14:I$154,MATCH(F127,Sheet2!A$14:A$154,0)) &lt;&gt; 0, "Loan","Loan"),"Cash")))</f>
        <v/>
      </c>
      <c r="M127" t="str">
        <f>IF(ISTEXT(E127),IF(E127="Amount",M$14,""),IF(ISBLANK(E127),"",IF(ISTEXT(D127),"",IF(A122="Invoice No. : ",INDEX(Sheet2!D$14:D$154,MATCH(B122,Sheet2!A$14:A$154,0)),M126))))</f>
        <v/>
      </c>
      <c r="N127" t="str">
        <f>IF(ISTEXT(E127),IF(E127="Amount",N$14,""),IF(ISBLANK(E127),"",IF(ISTEXT(D127),"",IF(A122="Invoice No. : ",INDEX(Sheet2!E$14:E$154,MATCH(B122,Sheet2!A$14:A$154,0)),N126))))</f>
        <v/>
      </c>
      <c r="O127" t="str">
        <f>IF(ISTEXT(E127),IF(E127="Amount",O$14,""),IF(ISBLANK(E127),"",IF(ISTEXT(D127),"",IF(A122="Invoice No. : ",INDEX(Sheet2!G$14:G$154,MATCH(B122,Sheet2!A$14:A$154,0)),O126))))</f>
        <v/>
      </c>
      <c r="P127" t="str">
        <f t="shared" si="10"/>
        <v/>
      </c>
      <c r="Q127" t="str">
        <f t="shared" si="11"/>
        <v/>
      </c>
    </row>
    <row r="128" spans="1:17" x14ac:dyDescent="0.25">
      <c r="F128" t="str">
        <f t="shared" si="8"/>
        <v/>
      </c>
      <c r="G128" t="str">
        <f>IF(ISTEXT(E128),IF(E128="Amount",G$14,""),IF(ISBLANK(E128),"",IF(ISTEXT(D128),"",IF(A123="Invoice No. : ",INDEX(Sheet2!F$14:F$154,MATCH(B123,Sheet2!A$14:A$154,0)),G127))))</f>
        <v/>
      </c>
      <c r="H128" t="str">
        <f t="shared" si="9"/>
        <v/>
      </c>
      <c r="I128" t="str">
        <f>IF(ISTEXT(E128),IF(E128="Amount",I$14,""),IF(ISBLANK(E128),"",IF(ISTEXT(D128),"",IF(A123="Invoice No. : ",TEXT(INDEX(Sheet2!C$14:C$154,MATCH(B123,Sheet2!A$14:A$154,0)),"hh:mm:ss"),I127))))</f>
        <v/>
      </c>
      <c r="J128" t="str">
        <f>IF(ISBLANK(G128),"",IF(ISTEXT(G128),IF(E128="Amount",J$14,""),INDEX(Sheet2!H$14:H$154,MATCH(F128,Sheet2!A$14:A$154,0))))</f>
        <v/>
      </c>
      <c r="K128" t="str">
        <f>IF(ISBLANK(G128),"",IF(ISTEXT(G128),IF(E128="Amount",K$14,""),INDEX(Sheet2!I$14:I$154,MATCH(F128,Sheet2!A$14:A$154,0))))</f>
        <v/>
      </c>
      <c r="L128" t="str">
        <f>IF(ISBLANK(G128),"",IF(ISTEXT(G128),IF(E128="Amount",L$14,""),IF(INDEX(Sheet2!H$14:H$154,MATCH(F128,Sheet2!A$14:A$154,0)) &lt;&gt; 0, IF(INDEX(Sheet2!I$14:I$154,MATCH(F128,Sheet2!A$14:A$154,0)) &lt;&gt; 0, "Loan","Loan"),"Cash")))</f>
        <v/>
      </c>
      <c r="M128" t="str">
        <f>IF(ISTEXT(E128),IF(E128="Amount",M$14,""),IF(ISBLANK(E128),"",IF(ISTEXT(D128),"",IF(A123="Invoice No. : ",INDEX(Sheet2!D$14:D$154,MATCH(B123,Sheet2!A$14:A$154,0)),M127))))</f>
        <v/>
      </c>
      <c r="N128" t="str">
        <f>IF(ISTEXT(E128),IF(E128="Amount",N$14,""),IF(ISBLANK(E128),"",IF(ISTEXT(D128),"",IF(A123="Invoice No. : ",INDEX(Sheet2!E$14:E$154,MATCH(B123,Sheet2!A$14:A$154,0)),N127))))</f>
        <v/>
      </c>
      <c r="O128" t="str">
        <f>IF(ISTEXT(E128),IF(E128="Amount",O$14,""),IF(ISBLANK(E128),"",IF(ISTEXT(D128),"",IF(A123="Invoice No. : ",INDEX(Sheet2!G$14:G$154,MATCH(B123,Sheet2!A$14:A$154,0)),O127))))</f>
        <v/>
      </c>
      <c r="P128" t="str">
        <f t="shared" si="10"/>
        <v/>
      </c>
      <c r="Q128" t="str">
        <f t="shared" si="11"/>
        <v/>
      </c>
    </row>
    <row r="129" spans="1:17" x14ac:dyDescent="0.25">
      <c r="A129" s="8" t="s">
        <v>9</v>
      </c>
      <c r="B129" s="8" t="s">
        <v>10</v>
      </c>
      <c r="C129" s="9" t="s">
        <v>11</v>
      </c>
      <c r="D129" s="9" t="s">
        <v>12</v>
      </c>
      <c r="E129" s="9" t="s">
        <v>13</v>
      </c>
      <c r="F129" t="str">
        <f t="shared" si="8"/>
        <v>Invoice No.</v>
      </c>
      <c r="G129" t="str">
        <f>IF(ISTEXT(E129),IF(E129="Amount",G$14,""),IF(ISBLANK(E129),"",IF(ISTEXT(D129),"",IF(A124="Invoice No. : ",INDEX(Sheet2!F$14:F$154,MATCH(B124,Sheet2!A$14:A$154,0)),G128))))</f>
        <v>Member ID</v>
      </c>
      <c r="H129" t="str">
        <f t="shared" si="9"/>
        <v>Invoice Date</v>
      </c>
      <c r="I129" t="str">
        <f>IF(ISTEXT(E129),IF(E129="Amount",I$14,""),IF(ISBLANK(E129),"",IF(ISTEXT(D129),"",IF(A124="Invoice No. : ",TEXT(INDEX(Sheet2!C$14:C$154,MATCH(B124,Sheet2!A$14:A$154,0)),"hh:mm:ss"),I128))))</f>
        <v>Invoice Time</v>
      </c>
      <c r="J129" t="str">
        <f>IF(ISBLANK(G129),"",IF(ISTEXT(G129),IF(E129="Amount",J$14,""),INDEX(Sheet2!H$14:H$154,MATCH(F129,Sheet2!A$14:A$154,0))))</f>
        <v>Loan Amount</v>
      </c>
      <c r="K129" t="str">
        <f>IF(ISBLANK(G129),"",IF(ISTEXT(G129),IF(E129="Amount",K$14,""),INDEX(Sheet2!I$14:I$154,MATCH(F129,Sheet2!A$14:A$154,0))))</f>
        <v>Cash Amount</v>
      </c>
      <c r="L129" t="str">
        <f>IF(ISBLANK(G129),"",IF(ISTEXT(G129),IF(E129="Amount",L$14,""),IF(INDEX(Sheet2!H$14:H$154,MATCH(F129,Sheet2!A$14:A$154,0)) &lt;&gt; 0, IF(INDEX(Sheet2!I$14:I$154,MATCH(F129,Sheet2!A$14:A$154,0)) &lt;&gt; 0, "Loan","Loan"),"Cash")))</f>
        <v>Payment Mode</v>
      </c>
      <c r="M129" t="str">
        <f>IF(ISTEXT(E129),IF(E129="Amount",M$14,""),IF(ISBLANK(E129),"",IF(ISTEXT(D129),"",IF(A124="Invoice No. : ",INDEX(Sheet2!D$14:D$154,MATCH(B124,Sheet2!A$14:A$154,0)),M128))))</f>
        <v>Terminal</v>
      </c>
      <c r="N129" t="str">
        <f>IF(ISTEXT(E129),IF(E129="Amount",N$14,""),IF(ISBLANK(E129),"",IF(ISTEXT(D129),"",IF(A124="Invoice No. : ",INDEX(Sheet2!E$14:E$154,MATCH(B124,Sheet2!A$14:A$154,0)),N128))))</f>
        <v>Cashier</v>
      </c>
      <c r="O129" t="str">
        <f>IF(ISTEXT(E129),IF(E129="Amount",O$14,""),IF(ISBLANK(E129),"",IF(ISTEXT(D129),"",IF(A124="Invoice No. : ",INDEX(Sheet2!G$14:G$154,MATCH(B124,Sheet2!A$14:A$154,0)),O128))))</f>
        <v>Name</v>
      </c>
      <c r="P129" t="str">
        <f t="shared" si="10"/>
        <v>Invoice Amount</v>
      </c>
      <c r="Q129" t="str">
        <f t="shared" si="11"/>
        <v>Grand Total</v>
      </c>
    </row>
    <row r="130" spans="1:17" x14ac:dyDescent="0.25">
      <c r="F130" t="str">
        <f t="shared" si="8"/>
        <v/>
      </c>
      <c r="G130" t="str">
        <f>IF(ISTEXT(E130),IF(E130="Amount",G$14,""),IF(ISBLANK(E130),"",IF(ISTEXT(D130),"",IF(A125="Invoice No. : ",INDEX(Sheet2!F$14:F$154,MATCH(B125,Sheet2!A$14:A$154,0)),G129))))</f>
        <v/>
      </c>
      <c r="H130" t="str">
        <f t="shared" si="9"/>
        <v/>
      </c>
      <c r="I130" t="str">
        <f>IF(ISTEXT(E130),IF(E130="Amount",I$14,""),IF(ISBLANK(E130),"",IF(ISTEXT(D130),"",IF(A125="Invoice No. : ",TEXT(INDEX(Sheet2!C$14:C$154,MATCH(B125,Sheet2!A$14:A$154,0)),"hh:mm:ss"),I129))))</f>
        <v/>
      </c>
      <c r="J130" t="str">
        <f>IF(ISBLANK(G130),"",IF(ISTEXT(G130),IF(E130="Amount",J$14,""),INDEX(Sheet2!H$14:H$154,MATCH(F130,Sheet2!A$14:A$154,0))))</f>
        <v/>
      </c>
      <c r="K130" t="str">
        <f>IF(ISBLANK(G130),"",IF(ISTEXT(G130),IF(E130="Amount",K$14,""),INDEX(Sheet2!I$14:I$154,MATCH(F130,Sheet2!A$14:A$154,0))))</f>
        <v/>
      </c>
      <c r="L130" t="str">
        <f>IF(ISBLANK(G130),"",IF(ISTEXT(G130),IF(E130="Amount",L$14,""),IF(INDEX(Sheet2!H$14:H$154,MATCH(F130,Sheet2!A$14:A$154,0)) &lt;&gt; 0, IF(INDEX(Sheet2!I$14:I$154,MATCH(F130,Sheet2!A$14:A$154,0)) &lt;&gt; 0, "Loan","Loan"),"Cash")))</f>
        <v/>
      </c>
      <c r="M130" t="str">
        <f>IF(ISTEXT(E130),IF(E130="Amount",M$14,""),IF(ISBLANK(E130),"",IF(ISTEXT(D130),"",IF(A125="Invoice No. : ",INDEX(Sheet2!D$14:D$154,MATCH(B125,Sheet2!A$14:A$154,0)),M129))))</f>
        <v/>
      </c>
      <c r="N130" t="str">
        <f>IF(ISTEXT(E130),IF(E130="Amount",N$14,""),IF(ISBLANK(E130),"",IF(ISTEXT(D130),"",IF(A125="Invoice No. : ",INDEX(Sheet2!E$14:E$154,MATCH(B125,Sheet2!A$14:A$154,0)),N129))))</f>
        <v/>
      </c>
      <c r="O130" t="str">
        <f>IF(ISTEXT(E130),IF(E130="Amount",O$14,""),IF(ISBLANK(E130),"",IF(ISTEXT(D130),"",IF(A125="Invoice No. : ",INDEX(Sheet2!G$14:G$154,MATCH(B125,Sheet2!A$14:A$154,0)),O129))))</f>
        <v/>
      </c>
      <c r="P130" t="str">
        <f t="shared" si="10"/>
        <v/>
      </c>
      <c r="Q130" t="str">
        <f t="shared" si="11"/>
        <v/>
      </c>
    </row>
    <row r="131" spans="1:17" x14ac:dyDescent="0.25">
      <c r="A131" s="10" t="s">
        <v>115</v>
      </c>
      <c r="B131" s="10" t="s">
        <v>116</v>
      </c>
      <c r="C131" s="11">
        <v>1</v>
      </c>
      <c r="D131" s="11">
        <v>20.25</v>
      </c>
      <c r="E131" s="11">
        <v>20.25</v>
      </c>
      <c r="F131">
        <f t="shared" si="8"/>
        <v>925026</v>
      </c>
      <c r="G131">
        <f>IF(ISTEXT(E131),IF(E131="Amount",G$14,""),IF(ISBLANK(E131),"",IF(ISTEXT(D131),"",IF(A126="Invoice No. : ",INDEX(Sheet2!F$14:F$154,MATCH(B126,Sheet2!A$14:A$154,0)),G130))))</f>
        <v>999999999</v>
      </c>
      <c r="H131" t="str">
        <f t="shared" si="9"/>
        <v>01/05/2023</v>
      </c>
      <c r="I131" t="str">
        <f>IF(ISTEXT(E131),IF(E131="Amount",I$14,""),IF(ISBLANK(E131),"",IF(ISTEXT(D131),"",IF(A126="Invoice No. : ",TEXT(INDEX(Sheet2!C$14:C$154,MATCH(B126,Sheet2!A$14:A$154,0)),"hh:mm:ss"),I130))))</f>
        <v>11:51:42</v>
      </c>
      <c r="J131">
        <f>IF(ISBLANK(G131),"",IF(ISTEXT(G131),IF(E131="Amount",J$14,""),INDEX(Sheet2!H$14:H$154,MATCH(F131,Sheet2!A$14:A$154,0))))</f>
        <v>0</v>
      </c>
      <c r="K131">
        <f>IF(ISBLANK(G131),"",IF(ISTEXT(G131),IF(E131="Amount",K$14,""),INDEX(Sheet2!I$14:I$154,MATCH(F131,Sheet2!A$14:A$154,0))))</f>
        <v>191.5</v>
      </c>
      <c r="L131" t="str">
        <f>IF(ISBLANK(G131),"",IF(ISTEXT(G131),IF(E131="Amount",L$14,""),IF(INDEX(Sheet2!H$14:H$154,MATCH(F131,Sheet2!A$14:A$154,0)) &lt;&gt; 0, IF(INDEX(Sheet2!I$14:I$154,MATCH(F131,Sheet2!A$14:A$154,0)) &lt;&gt; 0, "Loan","Loan"),"Cash")))</f>
        <v>Cash</v>
      </c>
      <c r="M131">
        <f>IF(ISTEXT(E131),IF(E131="Amount",M$14,""),IF(ISBLANK(E131),"",IF(ISTEXT(D131),"",IF(A126="Invoice No. : ",INDEX(Sheet2!D$14:D$154,MATCH(B126,Sheet2!A$14:A$154,0)),M130))))</f>
        <v>1</v>
      </c>
      <c r="N131" t="str">
        <f>IF(ISTEXT(E131),IF(E131="Amount",N$14,""),IF(ISBLANK(E131),"",IF(ISTEXT(D131),"",IF(A126="Invoice No. : ",INDEX(Sheet2!E$14:E$154,MATCH(B126,Sheet2!A$14:A$154,0)),N130))))</f>
        <v>BRAILLE</v>
      </c>
      <c r="O131" t="str">
        <f>IF(ISTEXT(E131),IF(E131="Amount",O$14,""),IF(ISBLANK(E131),"",IF(ISTEXT(D131),"",IF(A126="Invoice No. : ",INDEX(Sheet2!G$14:G$154,MATCH(B126,Sheet2!A$14:A$154,0)),O130))))</f>
        <v>BBCCC - GROCERY</v>
      </c>
      <c r="P131">
        <f t="shared" si="10"/>
        <v>191.5</v>
      </c>
      <c r="Q131">
        <f t="shared" si="11"/>
        <v>195197.25</v>
      </c>
    </row>
    <row r="132" spans="1:17" x14ac:dyDescent="0.25">
      <c r="A132" s="10" t="s">
        <v>117</v>
      </c>
      <c r="B132" s="10" t="s">
        <v>118</v>
      </c>
      <c r="C132" s="11">
        <v>2</v>
      </c>
      <c r="D132" s="11">
        <v>12.5</v>
      </c>
      <c r="E132" s="11">
        <v>25</v>
      </c>
      <c r="F132">
        <f t="shared" si="8"/>
        <v>925026</v>
      </c>
      <c r="G132">
        <f>IF(ISTEXT(E132),IF(E132="Amount",G$14,""),IF(ISBLANK(E132),"",IF(ISTEXT(D132),"",IF(A127="Invoice No. : ",INDEX(Sheet2!F$14:F$154,MATCH(B127,Sheet2!A$14:A$154,0)),G131))))</f>
        <v>999999999</v>
      </c>
      <c r="H132" t="str">
        <f t="shared" si="9"/>
        <v>01/05/2023</v>
      </c>
      <c r="I132" t="str">
        <f>IF(ISTEXT(E132),IF(E132="Amount",I$14,""),IF(ISBLANK(E132),"",IF(ISTEXT(D132),"",IF(A127="Invoice No. : ",TEXT(INDEX(Sheet2!C$14:C$154,MATCH(B127,Sheet2!A$14:A$154,0)),"hh:mm:ss"),I131))))</f>
        <v>11:51:42</v>
      </c>
      <c r="J132">
        <f>IF(ISBLANK(G132),"",IF(ISTEXT(G132),IF(E132="Amount",J$14,""),INDEX(Sheet2!H$14:H$154,MATCH(F132,Sheet2!A$14:A$154,0))))</f>
        <v>0</v>
      </c>
      <c r="K132">
        <f>IF(ISBLANK(G132),"",IF(ISTEXT(G132),IF(E132="Amount",K$14,""),INDEX(Sheet2!I$14:I$154,MATCH(F132,Sheet2!A$14:A$154,0))))</f>
        <v>191.5</v>
      </c>
      <c r="L132" t="str">
        <f>IF(ISBLANK(G132),"",IF(ISTEXT(G132),IF(E132="Amount",L$14,""),IF(INDEX(Sheet2!H$14:H$154,MATCH(F132,Sheet2!A$14:A$154,0)) &lt;&gt; 0, IF(INDEX(Sheet2!I$14:I$154,MATCH(F132,Sheet2!A$14:A$154,0)) &lt;&gt; 0, "Loan","Loan"),"Cash")))</f>
        <v>Cash</v>
      </c>
      <c r="M132">
        <f>IF(ISTEXT(E132),IF(E132="Amount",M$14,""),IF(ISBLANK(E132),"",IF(ISTEXT(D132),"",IF(A127="Invoice No. : ",INDEX(Sheet2!D$14:D$154,MATCH(B127,Sheet2!A$14:A$154,0)),M131))))</f>
        <v>1</v>
      </c>
      <c r="N132" t="str">
        <f>IF(ISTEXT(E132),IF(E132="Amount",N$14,""),IF(ISBLANK(E132),"",IF(ISTEXT(D132),"",IF(A127="Invoice No. : ",INDEX(Sheet2!E$14:E$154,MATCH(B127,Sheet2!A$14:A$154,0)),N131))))</f>
        <v>BRAILLE</v>
      </c>
      <c r="O132" t="str">
        <f>IF(ISTEXT(E132),IF(E132="Amount",O$14,""),IF(ISBLANK(E132),"",IF(ISTEXT(D132),"",IF(A127="Invoice No. : ",INDEX(Sheet2!G$14:G$154,MATCH(B127,Sheet2!A$14:A$154,0)),O131))))</f>
        <v>BBCCC - GROCERY</v>
      </c>
      <c r="P132">
        <f t="shared" si="10"/>
        <v>191.5</v>
      </c>
      <c r="Q132">
        <f t="shared" si="11"/>
        <v>195197.25</v>
      </c>
    </row>
    <row r="133" spans="1:17" x14ac:dyDescent="0.25">
      <c r="A133" s="10" t="s">
        <v>119</v>
      </c>
      <c r="B133" s="10" t="s">
        <v>120</v>
      </c>
      <c r="C133" s="11">
        <v>2</v>
      </c>
      <c r="D133" s="11">
        <v>13.25</v>
      </c>
      <c r="E133" s="11">
        <v>26.5</v>
      </c>
      <c r="F133">
        <f t="shared" si="8"/>
        <v>925026</v>
      </c>
      <c r="G133">
        <f>IF(ISTEXT(E133),IF(E133="Amount",G$14,""),IF(ISBLANK(E133),"",IF(ISTEXT(D133),"",IF(A128="Invoice No. : ",INDEX(Sheet2!F$14:F$154,MATCH(B128,Sheet2!A$14:A$154,0)),G132))))</f>
        <v>999999999</v>
      </c>
      <c r="H133" t="str">
        <f t="shared" si="9"/>
        <v>01/05/2023</v>
      </c>
      <c r="I133" t="str">
        <f>IF(ISTEXT(E133),IF(E133="Amount",I$14,""),IF(ISBLANK(E133),"",IF(ISTEXT(D133),"",IF(A128="Invoice No. : ",TEXT(INDEX(Sheet2!C$14:C$154,MATCH(B128,Sheet2!A$14:A$154,0)),"hh:mm:ss"),I132))))</f>
        <v>11:51:42</v>
      </c>
      <c r="J133">
        <f>IF(ISBLANK(G133),"",IF(ISTEXT(G133),IF(E133="Amount",J$14,""),INDEX(Sheet2!H$14:H$154,MATCH(F133,Sheet2!A$14:A$154,0))))</f>
        <v>0</v>
      </c>
      <c r="K133">
        <f>IF(ISBLANK(G133),"",IF(ISTEXT(G133),IF(E133="Amount",K$14,""),INDEX(Sheet2!I$14:I$154,MATCH(F133,Sheet2!A$14:A$154,0))))</f>
        <v>191.5</v>
      </c>
      <c r="L133" t="str">
        <f>IF(ISBLANK(G133),"",IF(ISTEXT(G133),IF(E133="Amount",L$14,""),IF(INDEX(Sheet2!H$14:H$154,MATCH(F133,Sheet2!A$14:A$154,0)) &lt;&gt; 0, IF(INDEX(Sheet2!I$14:I$154,MATCH(F133,Sheet2!A$14:A$154,0)) &lt;&gt; 0, "Loan","Loan"),"Cash")))</f>
        <v>Cash</v>
      </c>
      <c r="M133">
        <f>IF(ISTEXT(E133),IF(E133="Amount",M$14,""),IF(ISBLANK(E133),"",IF(ISTEXT(D133),"",IF(A128="Invoice No. : ",INDEX(Sheet2!D$14:D$154,MATCH(B128,Sheet2!A$14:A$154,0)),M132))))</f>
        <v>1</v>
      </c>
      <c r="N133" t="str">
        <f>IF(ISTEXT(E133),IF(E133="Amount",N$14,""),IF(ISBLANK(E133),"",IF(ISTEXT(D133),"",IF(A128="Invoice No. : ",INDEX(Sheet2!E$14:E$154,MATCH(B128,Sheet2!A$14:A$154,0)),N132))))</f>
        <v>BRAILLE</v>
      </c>
      <c r="O133" t="str">
        <f>IF(ISTEXT(E133),IF(E133="Amount",O$14,""),IF(ISBLANK(E133),"",IF(ISTEXT(D133),"",IF(A128="Invoice No. : ",INDEX(Sheet2!G$14:G$154,MATCH(B128,Sheet2!A$14:A$154,0)),O132))))</f>
        <v>BBCCC - GROCERY</v>
      </c>
      <c r="P133">
        <f t="shared" si="10"/>
        <v>191.5</v>
      </c>
      <c r="Q133">
        <f t="shared" si="11"/>
        <v>195197.25</v>
      </c>
    </row>
    <row r="134" spans="1:17" x14ac:dyDescent="0.25">
      <c r="A134" s="10" t="s">
        <v>107</v>
      </c>
      <c r="B134" s="10" t="s">
        <v>108</v>
      </c>
      <c r="C134" s="11">
        <v>1</v>
      </c>
      <c r="D134" s="11">
        <v>13</v>
      </c>
      <c r="E134" s="11">
        <v>13</v>
      </c>
      <c r="F134">
        <f t="shared" si="8"/>
        <v>925026</v>
      </c>
      <c r="G134">
        <f>IF(ISTEXT(E134),IF(E134="Amount",G$14,""),IF(ISBLANK(E134),"",IF(ISTEXT(D134),"",IF(A129="Invoice No. : ",INDEX(Sheet2!F$14:F$154,MATCH(B129,Sheet2!A$14:A$154,0)),G133))))</f>
        <v>999999999</v>
      </c>
      <c r="H134" t="str">
        <f t="shared" si="9"/>
        <v>01/05/2023</v>
      </c>
      <c r="I134" t="str">
        <f>IF(ISTEXT(E134),IF(E134="Amount",I$14,""),IF(ISBLANK(E134),"",IF(ISTEXT(D134),"",IF(A129="Invoice No. : ",TEXT(INDEX(Sheet2!C$14:C$154,MATCH(B129,Sheet2!A$14:A$154,0)),"hh:mm:ss"),I133))))</f>
        <v>11:51:42</v>
      </c>
      <c r="J134">
        <f>IF(ISBLANK(G134),"",IF(ISTEXT(G134),IF(E134="Amount",J$14,""),INDEX(Sheet2!H$14:H$154,MATCH(F134,Sheet2!A$14:A$154,0))))</f>
        <v>0</v>
      </c>
      <c r="K134">
        <f>IF(ISBLANK(G134),"",IF(ISTEXT(G134),IF(E134="Amount",K$14,""),INDEX(Sheet2!I$14:I$154,MATCH(F134,Sheet2!A$14:A$154,0))))</f>
        <v>191.5</v>
      </c>
      <c r="L134" t="str">
        <f>IF(ISBLANK(G134),"",IF(ISTEXT(G134),IF(E134="Amount",L$14,""),IF(INDEX(Sheet2!H$14:H$154,MATCH(F134,Sheet2!A$14:A$154,0)) &lt;&gt; 0, IF(INDEX(Sheet2!I$14:I$154,MATCH(F134,Sheet2!A$14:A$154,0)) &lt;&gt; 0, "Loan","Loan"),"Cash")))</f>
        <v>Cash</v>
      </c>
      <c r="M134">
        <f>IF(ISTEXT(E134),IF(E134="Amount",M$14,""),IF(ISBLANK(E134),"",IF(ISTEXT(D134),"",IF(A129="Invoice No. : ",INDEX(Sheet2!D$14:D$154,MATCH(B129,Sheet2!A$14:A$154,0)),M133))))</f>
        <v>1</v>
      </c>
      <c r="N134" t="str">
        <f>IF(ISTEXT(E134),IF(E134="Amount",N$14,""),IF(ISBLANK(E134),"",IF(ISTEXT(D134),"",IF(A129="Invoice No. : ",INDEX(Sheet2!E$14:E$154,MATCH(B129,Sheet2!A$14:A$154,0)),N133))))</f>
        <v>BRAILLE</v>
      </c>
      <c r="O134" t="str">
        <f>IF(ISTEXT(E134),IF(E134="Amount",O$14,""),IF(ISBLANK(E134),"",IF(ISTEXT(D134),"",IF(A129="Invoice No. : ",INDEX(Sheet2!G$14:G$154,MATCH(B129,Sheet2!A$14:A$154,0)),O133))))</f>
        <v>BBCCC - GROCERY</v>
      </c>
      <c r="P134">
        <f t="shared" si="10"/>
        <v>191.5</v>
      </c>
      <c r="Q134">
        <f t="shared" si="11"/>
        <v>195197.25</v>
      </c>
    </row>
    <row r="135" spans="1:17" x14ac:dyDescent="0.25">
      <c r="A135" s="10" t="s">
        <v>121</v>
      </c>
      <c r="B135" s="10" t="s">
        <v>122</v>
      </c>
      <c r="C135" s="11">
        <v>1</v>
      </c>
      <c r="D135" s="11">
        <v>35</v>
      </c>
      <c r="E135" s="11">
        <v>35</v>
      </c>
      <c r="F135">
        <f t="shared" si="8"/>
        <v>925026</v>
      </c>
      <c r="G135">
        <f>IF(ISTEXT(E135),IF(E135="Amount",G$14,""),IF(ISBLANK(E135),"",IF(ISTEXT(D135),"",IF(A130="Invoice No. : ",INDEX(Sheet2!F$14:F$154,MATCH(B130,Sheet2!A$14:A$154,0)),G134))))</f>
        <v>999999999</v>
      </c>
      <c r="H135" t="str">
        <f t="shared" si="9"/>
        <v>01/05/2023</v>
      </c>
      <c r="I135" t="str">
        <f>IF(ISTEXT(E135),IF(E135="Amount",I$14,""),IF(ISBLANK(E135),"",IF(ISTEXT(D135),"",IF(A130="Invoice No. : ",TEXT(INDEX(Sheet2!C$14:C$154,MATCH(B130,Sheet2!A$14:A$154,0)),"hh:mm:ss"),I134))))</f>
        <v>11:51:42</v>
      </c>
      <c r="J135">
        <f>IF(ISBLANK(G135),"",IF(ISTEXT(G135),IF(E135="Amount",J$14,""),INDEX(Sheet2!H$14:H$154,MATCH(F135,Sheet2!A$14:A$154,0))))</f>
        <v>0</v>
      </c>
      <c r="K135">
        <f>IF(ISBLANK(G135),"",IF(ISTEXT(G135),IF(E135="Amount",K$14,""),INDEX(Sheet2!I$14:I$154,MATCH(F135,Sheet2!A$14:A$154,0))))</f>
        <v>191.5</v>
      </c>
      <c r="L135" t="str">
        <f>IF(ISBLANK(G135),"",IF(ISTEXT(G135),IF(E135="Amount",L$14,""),IF(INDEX(Sheet2!H$14:H$154,MATCH(F135,Sheet2!A$14:A$154,0)) &lt;&gt; 0, IF(INDEX(Sheet2!I$14:I$154,MATCH(F135,Sheet2!A$14:A$154,0)) &lt;&gt; 0, "Loan","Loan"),"Cash")))</f>
        <v>Cash</v>
      </c>
      <c r="M135">
        <f>IF(ISTEXT(E135),IF(E135="Amount",M$14,""),IF(ISBLANK(E135),"",IF(ISTEXT(D135),"",IF(A130="Invoice No. : ",INDEX(Sheet2!D$14:D$154,MATCH(B130,Sheet2!A$14:A$154,0)),M134))))</f>
        <v>1</v>
      </c>
      <c r="N135" t="str">
        <f>IF(ISTEXT(E135),IF(E135="Amount",N$14,""),IF(ISBLANK(E135),"",IF(ISTEXT(D135),"",IF(A130="Invoice No. : ",INDEX(Sheet2!E$14:E$154,MATCH(B130,Sheet2!A$14:A$154,0)),N134))))</f>
        <v>BRAILLE</v>
      </c>
      <c r="O135" t="str">
        <f>IF(ISTEXT(E135),IF(E135="Amount",O$14,""),IF(ISBLANK(E135),"",IF(ISTEXT(D135),"",IF(A130="Invoice No. : ",INDEX(Sheet2!G$14:G$154,MATCH(B130,Sheet2!A$14:A$154,0)),O134))))</f>
        <v>BBCCC - GROCERY</v>
      </c>
      <c r="P135">
        <f t="shared" si="10"/>
        <v>191.5</v>
      </c>
      <c r="Q135">
        <f t="shared" si="11"/>
        <v>195197.25</v>
      </c>
    </row>
    <row r="136" spans="1:17" x14ac:dyDescent="0.25">
      <c r="A136" s="10" t="s">
        <v>123</v>
      </c>
      <c r="B136" s="10" t="s">
        <v>124</v>
      </c>
      <c r="C136" s="11">
        <v>1</v>
      </c>
      <c r="D136" s="11">
        <v>6.5</v>
      </c>
      <c r="E136" s="11">
        <v>6.5</v>
      </c>
      <c r="F136">
        <f t="shared" si="8"/>
        <v>925026</v>
      </c>
      <c r="G136">
        <f>IF(ISTEXT(E136),IF(E136="Amount",G$14,""),IF(ISBLANK(E136),"",IF(ISTEXT(D136),"",IF(A131="Invoice No. : ",INDEX(Sheet2!F$14:F$154,MATCH(B131,Sheet2!A$14:A$154,0)),G135))))</f>
        <v>999999999</v>
      </c>
      <c r="H136" t="str">
        <f t="shared" si="9"/>
        <v>01/05/2023</v>
      </c>
      <c r="I136" t="str">
        <f>IF(ISTEXT(E136),IF(E136="Amount",I$14,""),IF(ISBLANK(E136),"",IF(ISTEXT(D136),"",IF(A131="Invoice No. : ",TEXT(INDEX(Sheet2!C$14:C$154,MATCH(B131,Sheet2!A$14:A$154,0)),"hh:mm:ss"),I135))))</f>
        <v>11:51:42</v>
      </c>
      <c r="J136">
        <f>IF(ISBLANK(G136),"",IF(ISTEXT(G136),IF(E136="Amount",J$14,""),INDEX(Sheet2!H$14:H$154,MATCH(F136,Sheet2!A$14:A$154,0))))</f>
        <v>0</v>
      </c>
      <c r="K136">
        <f>IF(ISBLANK(G136),"",IF(ISTEXT(G136),IF(E136="Amount",K$14,""),INDEX(Sheet2!I$14:I$154,MATCH(F136,Sheet2!A$14:A$154,0))))</f>
        <v>191.5</v>
      </c>
      <c r="L136" t="str">
        <f>IF(ISBLANK(G136),"",IF(ISTEXT(G136),IF(E136="Amount",L$14,""),IF(INDEX(Sheet2!H$14:H$154,MATCH(F136,Sheet2!A$14:A$154,0)) &lt;&gt; 0, IF(INDEX(Sheet2!I$14:I$154,MATCH(F136,Sheet2!A$14:A$154,0)) &lt;&gt; 0, "Loan","Loan"),"Cash")))</f>
        <v>Cash</v>
      </c>
      <c r="M136">
        <f>IF(ISTEXT(E136),IF(E136="Amount",M$14,""),IF(ISBLANK(E136),"",IF(ISTEXT(D136),"",IF(A131="Invoice No. : ",INDEX(Sheet2!D$14:D$154,MATCH(B131,Sheet2!A$14:A$154,0)),M135))))</f>
        <v>1</v>
      </c>
      <c r="N136" t="str">
        <f>IF(ISTEXT(E136),IF(E136="Amount",N$14,""),IF(ISBLANK(E136),"",IF(ISTEXT(D136),"",IF(A131="Invoice No. : ",INDEX(Sheet2!E$14:E$154,MATCH(B131,Sheet2!A$14:A$154,0)),N135))))</f>
        <v>BRAILLE</v>
      </c>
      <c r="O136" t="str">
        <f>IF(ISTEXT(E136),IF(E136="Amount",O$14,""),IF(ISBLANK(E136),"",IF(ISTEXT(D136),"",IF(A131="Invoice No. : ",INDEX(Sheet2!G$14:G$154,MATCH(B131,Sheet2!A$14:A$154,0)),O135))))</f>
        <v>BBCCC - GROCERY</v>
      </c>
      <c r="P136">
        <f t="shared" si="10"/>
        <v>191.5</v>
      </c>
      <c r="Q136">
        <f t="shared" si="11"/>
        <v>195197.25</v>
      </c>
    </row>
    <row r="137" spans="1:17" x14ac:dyDescent="0.25">
      <c r="A137" s="10" t="s">
        <v>125</v>
      </c>
      <c r="B137" s="10" t="s">
        <v>126</v>
      </c>
      <c r="C137" s="11">
        <v>1</v>
      </c>
      <c r="D137" s="11">
        <v>65.25</v>
      </c>
      <c r="E137" s="11">
        <v>65.25</v>
      </c>
      <c r="F137">
        <f t="shared" si="8"/>
        <v>925026</v>
      </c>
      <c r="G137">
        <f>IF(ISTEXT(E137),IF(E137="Amount",G$14,""),IF(ISBLANK(E137),"",IF(ISTEXT(D137),"",IF(A132="Invoice No. : ",INDEX(Sheet2!F$14:F$154,MATCH(B132,Sheet2!A$14:A$154,0)),G136))))</f>
        <v>999999999</v>
      </c>
      <c r="H137" t="str">
        <f t="shared" si="9"/>
        <v>01/05/2023</v>
      </c>
      <c r="I137" t="str">
        <f>IF(ISTEXT(E137),IF(E137="Amount",I$14,""),IF(ISBLANK(E137),"",IF(ISTEXT(D137),"",IF(A132="Invoice No. : ",TEXT(INDEX(Sheet2!C$14:C$154,MATCH(B132,Sheet2!A$14:A$154,0)),"hh:mm:ss"),I136))))</f>
        <v>11:51:42</v>
      </c>
      <c r="J137">
        <f>IF(ISBLANK(G137),"",IF(ISTEXT(G137),IF(E137="Amount",J$14,""),INDEX(Sheet2!H$14:H$154,MATCH(F137,Sheet2!A$14:A$154,0))))</f>
        <v>0</v>
      </c>
      <c r="K137">
        <f>IF(ISBLANK(G137),"",IF(ISTEXT(G137),IF(E137="Amount",K$14,""),INDEX(Sheet2!I$14:I$154,MATCH(F137,Sheet2!A$14:A$154,0))))</f>
        <v>191.5</v>
      </c>
      <c r="L137" t="str">
        <f>IF(ISBLANK(G137),"",IF(ISTEXT(G137),IF(E137="Amount",L$14,""),IF(INDEX(Sheet2!H$14:H$154,MATCH(F137,Sheet2!A$14:A$154,0)) &lt;&gt; 0, IF(INDEX(Sheet2!I$14:I$154,MATCH(F137,Sheet2!A$14:A$154,0)) &lt;&gt; 0, "Loan","Loan"),"Cash")))</f>
        <v>Cash</v>
      </c>
      <c r="M137">
        <f>IF(ISTEXT(E137),IF(E137="Amount",M$14,""),IF(ISBLANK(E137),"",IF(ISTEXT(D137),"",IF(A132="Invoice No. : ",INDEX(Sheet2!D$14:D$154,MATCH(B132,Sheet2!A$14:A$154,0)),M136))))</f>
        <v>1</v>
      </c>
      <c r="N137" t="str">
        <f>IF(ISTEXT(E137),IF(E137="Amount",N$14,""),IF(ISBLANK(E137),"",IF(ISTEXT(D137),"",IF(A132="Invoice No. : ",INDEX(Sheet2!E$14:E$154,MATCH(B132,Sheet2!A$14:A$154,0)),N136))))</f>
        <v>BRAILLE</v>
      </c>
      <c r="O137" t="str">
        <f>IF(ISTEXT(E137),IF(E137="Amount",O$14,""),IF(ISBLANK(E137),"",IF(ISTEXT(D137),"",IF(A132="Invoice No. : ",INDEX(Sheet2!G$14:G$154,MATCH(B132,Sheet2!A$14:A$154,0)),O136))))</f>
        <v>BBCCC - GROCERY</v>
      </c>
      <c r="P137">
        <f t="shared" si="10"/>
        <v>191.5</v>
      </c>
      <c r="Q137">
        <f t="shared" si="11"/>
        <v>195197.25</v>
      </c>
    </row>
    <row r="138" spans="1:17" x14ac:dyDescent="0.25">
      <c r="D138" s="12" t="s">
        <v>18</v>
      </c>
      <c r="E138" s="13">
        <v>191.5</v>
      </c>
      <c r="F138" t="str">
        <f t="shared" si="8"/>
        <v/>
      </c>
      <c r="G138" t="str">
        <f>IF(ISTEXT(E138),IF(E138="Amount",G$14,""),IF(ISBLANK(E138),"",IF(ISTEXT(D138),"",IF(A133="Invoice No. : ",INDEX(Sheet2!F$14:F$154,MATCH(B133,Sheet2!A$14:A$154,0)),G137))))</f>
        <v/>
      </c>
      <c r="H138" t="str">
        <f t="shared" si="9"/>
        <v/>
      </c>
      <c r="I138" t="str">
        <f>IF(ISTEXT(E138),IF(E138="Amount",I$14,""),IF(ISBLANK(E138),"",IF(ISTEXT(D138),"",IF(A133="Invoice No. : ",TEXT(INDEX(Sheet2!C$14:C$154,MATCH(B133,Sheet2!A$14:A$154,0)),"hh:mm:ss"),I137))))</f>
        <v/>
      </c>
      <c r="J138" t="str">
        <f>IF(ISBLANK(G138),"",IF(ISTEXT(G138),IF(E138="Amount",J$14,""),INDEX(Sheet2!H$14:H$154,MATCH(F138,Sheet2!A$14:A$154,0))))</f>
        <v/>
      </c>
      <c r="K138" t="str">
        <f>IF(ISBLANK(G138),"",IF(ISTEXT(G138),IF(E138="Amount",K$14,""),INDEX(Sheet2!I$14:I$154,MATCH(F138,Sheet2!A$14:A$154,0))))</f>
        <v/>
      </c>
      <c r="L138" t="str">
        <f>IF(ISBLANK(G138),"",IF(ISTEXT(G138),IF(E138="Amount",L$14,""),IF(INDEX(Sheet2!H$14:H$154,MATCH(F138,Sheet2!A$14:A$154,0)) &lt;&gt; 0, IF(INDEX(Sheet2!I$14:I$154,MATCH(F138,Sheet2!A$14:A$154,0)) &lt;&gt; 0, "Loan","Loan"),"Cash")))</f>
        <v/>
      </c>
      <c r="M138" t="str">
        <f>IF(ISTEXT(E138),IF(E138="Amount",M$14,""),IF(ISBLANK(E138),"",IF(ISTEXT(D138),"",IF(A133="Invoice No. : ",INDEX(Sheet2!D$14:D$154,MATCH(B133,Sheet2!A$14:A$154,0)),M137))))</f>
        <v/>
      </c>
      <c r="N138" t="str">
        <f>IF(ISTEXT(E138),IF(E138="Amount",N$14,""),IF(ISBLANK(E138),"",IF(ISTEXT(D138),"",IF(A133="Invoice No. : ",INDEX(Sheet2!E$14:E$154,MATCH(B133,Sheet2!A$14:A$154,0)),N137))))</f>
        <v/>
      </c>
      <c r="O138" t="str">
        <f>IF(ISTEXT(E138),IF(E138="Amount",O$14,""),IF(ISBLANK(E138),"",IF(ISTEXT(D138),"",IF(A133="Invoice No. : ",INDEX(Sheet2!G$14:G$154,MATCH(B133,Sheet2!A$14:A$154,0)),O137))))</f>
        <v/>
      </c>
      <c r="P138" t="str">
        <f t="shared" si="10"/>
        <v/>
      </c>
      <c r="Q138" t="str">
        <f t="shared" si="11"/>
        <v/>
      </c>
    </row>
    <row r="139" spans="1:17" x14ac:dyDescent="0.25">
      <c r="F139" t="str">
        <f t="shared" si="8"/>
        <v/>
      </c>
      <c r="G139" t="str">
        <f>IF(ISTEXT(E139),IF(E139="Amount",G$14,""),IF(ISBLANK(E139),"",IF(ISTEXT(D139),"",IF(A134="Invoice No. : ",INDEX(Sheet2!F$14:F$154,MATCH(B134,Sheet2!A$14:A$154,0)),G138))))</f>
        <v/>
      </c>
      <c r="H139" t="str">
        <f t="shared" si="9"/>
        <v/>
      </c>
      <c r="I139" t="str">
        <f>IF(ISTEXT(E139),IF(E139="Amount",I$14,""),IF(ISBLANK(E139),"",IF(ISTEXT(D139),"",IF(A134="Invoice No. : ",TEXT(INDEX(Sheet2!C$14:C$154,MATCH(B134,Sheet2!A$14:A$154,0)),"hh:mm:ss"),I138))))</f>
        <v/>
      </c>
      <c r="J139" t="str">
        <f>IF(ISBLANK(G139),"",IF(ISTEXT(G139),IF(E139="Amount",J$14,""),INDEX(Sheet2!H$14:H$154,MATCH(F139,Sheet2!A$14:A$154,0))))</f>
        <v/>
      </c>
      <c r="K139" t="str">
        <f>IF(ISBLANK(G139),"",IF(ISTEXT(G139),IF(E139="Amount",K$14,""),INDEX(Sheet2!I$14:I$154,MATCH(F139,Sheet2!A$14:A$154,0))))</f>
        <v/>
      </c>
      <c r="L139" t="str">
        <f>IF(ISBLANK(G139),"",IF(ISTEXT(G139),IF(E139="Amount",L$14,""),IF(INDEX(Sheet2!H$14:H$154,MATCH(F139,Sheet2!A$14:A$154,0)) &lt;&gt; 0, IF(INDEX(Sheet2!I$14:I$154,MATCH(F139,Sheet2!A$14:A$154,0)) &lt;&gt; 0, "Loan","Loan"),"Cash")))</f>
        <v/>
      </c>
      <c r="M139" t="str">
        <f>IF(ISTEXT(E139),IF(E139="Amount",M$14,""),IF(ISBLANK(E139),"",IF(ISTEXT(D139),"",IF(A134="Invoice No. : ",INDEX(Sheet2!D$14:D$154,MATCH(B134,Sheet2!A$14:A$154,0)),M138))))</f>
        <v/>
      </c>
      <c r="N139" t="str">
        <f>IF(ISTEXT(E139),IF(E139="Amount",N$14,""),IF(ISBLANK(E139),"",IF(ISTEXT(D139),"",IF(A134="Invoice No. : ",INDEX(Sheet2!E$14:E$154,MATCH(B134,Sheet2!A$14:A$154,0)),N138))))</f>
        <v/>
      </c>
      <c r="O139" t="str">
        <f>IF(ISTEXT(E139),IF(E139="Amount",O$14,""),IF(ISBLANK(E139),"",IF(ISTEXT(D139),"",IF(A134="Invoice No. : ",INDEX(Sheet2!G$14:G$154,MATCH(B134,Sheet2!A$14:A$154,0)),O138))))</f>
        <v/>
      </c>
      <c r="P139" t="str">
        <f t="shared" si="10"/>
        <v/>
      </c>
      <c r="Q139" t="str">
        <f t="shared" si="11"/>
        <v/>
      </c>
    </row>
    <row r="140" spans="1:17" x14ac:dyDescent="0.25">
      <c r="F140" t="str">
        <f t="shared" si="8"/>
        <v/>
      </c>
      <c r="G140" t="str">
        <f>IF(ISTEXT(E140),IF(E140="Amount",G$14,""),IF(ISBLANK(E140),"",IF(ISTEXT(D140),"",IF(A135="Invoice No. : ",INDEX(Sheet2!F$14:F$154,MATCH(B135,Sheet2!A$14:A$154,0)),G139))))</f>
        <v/>
      </c>
      <c r="H140" t="str">
        <f t="shared" si="9"/>
        <v/>
      </c>
      <c r="I140" t="str">
        <f>IF(ISTEXT(E140),IF(E140="Amount",I$14,""),IF(ISBLANK(E140),"",IF(ISTEXT(D140),"",IF(A135="Invoice No. : ",TEXT(INDEX(Sheet2!C$14:C$154,MATCH(B135,Sheet2!A$14:A$154,0)),"hh:mm:ss"),I139))))</f>
        <v/>
      </c>
      <c r="J140" t="str">
        <f>IF(ISBLANK(G140),"",IF(ISTEXT(G140),IF(E140="Amount",J$14,""),INDEX(Sheet2!H$14:H$154,MATCH(F140,Sheet2!A$14:A$154,0))))</f>
        <v/>
      </c>
      <c r="K140" t="str">
        <f>IF(ISBLANK(G140),"",IF(ISTEXT(G140),IF(E140="Amount",K$14,""),INDEX(Sheet2!I$14:I$154,MATCH(F140,Sheet2!A$14:A$154,0))))</f>
        <v/>
      </c>
      <c r="L140" t="str">
        <f>IF(ISBLANK(G140),"",IF(ISTEXT(G140),IF(E140="Amount",L$14,""),IF(INDEX(Sheet2!H$14:H$154,MATCH(F140,Sheet2!A$14:A$154,0)) &lt;&gt; 0, IF(INDEX(Sheet2!I$14:I$154,MATCH(F140,Sheet2!A$14:A$154,0)) &lt;&gt; 0, "Loan","Loan"),"Cash")))</f>
        <v/>
      </c>
      <c r="M140" t="str">
        <f>IF(ISTEXT(E140),IF(E140="Amount",M$14,""),IF(ISBLANK(E140),"",IF(ISTEXT(D140),"",IF(A135="Invoice No. : ",INDEX(Sheet2!D$14:D$154,MATCH(B135,Sheet2!A$14:A$154,0)),M139))))</f>
        <v/>
      </c>
      <c r="N140" t="str">
        <f>IF(ISTEXT(E140),IF(E140="Amount",N$14,""),IF(ISBLANK(E140),"",IF(ISTEXT(D140),"",IF(A135="Invoice No. : ",INDEX(Sheet2!E$14:E$154,MATCH(B135,Sheet2!A$14:A$154,0)),N139))))</f>
        <v/>
      </c>
      <c r="O140" t="str">
        <f>IF(ISTEXT(E140),IF(E140="Amount",O$14,""),IF(ISBLANK(E140),"",IF(ISTEXT(D140),"",IF(A135="Invoice No. : ",INDEX(Sheet2!G$14:G$154,MATCH(B135,Sheet2!A$14:A$154,0)),O139))))</f>
        <v/>
      </c>
      <c r="P140" t="str">
        <f t="shared" si="10"/>
        <v/>
      </c>
      <c r="Q140" t="str">
        <f t="shared" si="11"/>
        <v/>
      </c>
    </row>
    <row r="141" spans="1:17" x14ac:dyDescent="0.25">
      <c r="A141" s="3" t="s">
        <v>4</v>
      </c>
      <c r="B141" s="4">
        <v>925027</v>
      </c>
      <c r="C141" s="3" t="s">
        <v>5</v>
      </c>
      <c r="D141" s="5" t="s">
        <v>6</v>
      </c>
      <c r="F141" t="str">
        <f t="shared" si="8"/>
        <v/>
      </c>
      <c r="G141" t="str">
        <f>IF(ISTEXT(E141),IF(E141="Amount",G$14,""),IF(ISBLANK(E141),"",IF(ISTEXT(D141),"",IF(A136="Invoice No. : ",INDEX(Sheet2!F$14:F$154,MATCH(B136,Sheet2!A$14:A$154,0)),G140))))</f>
        <v/>
      </c>
      <c r="H141" t="str">
        <f t="shared" si="9"/>
        <v/>
      </c>
      <c r="I141" t="str">
        <f>IF(ISTEXT(E141),IF(E141="Amount",I$14,""),IF(ISBLANK(E141),"",IF(ISTEXT(D141),"",IF(A136="Invoice No. : ",TEXT(INDEX(Sheet2!C$14:C$154,MATCH(B136,Sheet2!A$14:A$154,0)),"hh:mm:ss"),I140))))</f>
        <v/>
      </c>
      <c r="J141" t="str">
        <f>IF(ISBLANK(G141),"",IF(ISTEXT(G141),IF(E141="Amount",J$14,""),INDEX(Sheet2!H$14:H$154,MATCH(F141,Sheet2!A$14:A$154,0))))</f>
        <v/>
      </c>
      <c r="K141" t="str">
        <f>IF(ISBLANK(G141),"",IF(ISTEXT(G141),IF(E141="Amount",K$14,""),INDEX(Sheet2!I$14:I$154,MATCH(F141,Sheet2!A$14:A$154,0))))</f>
        <v/>
      </c>
      <c r="L141" t="str">
        <f>IF(ISBLANK(G141),"",IF(ISTEXT(G141),IF(E141="Amount",L$14,""),IF(INDEX(Sheet2!H$14:H$154,MATCH(F141,Sheet2!A$14:A$154,0)) &lt;&gt; 0, IF(INDEX(Sheet2!I$14:I$154,MATCH(F141,Sheet2!A$14:A$154,0)) &lt;&gt; 0, "Loan","Loan"),"Cash")))</f>
        <v/>
      </c>
      <c r="M141" t="str">
        <f>IF(ISTEXT(E141),IF(E141="Amount",M$14,""),IF(ISBLANK(E141),"",IF(ISTEXT(D141),"",IF(A136="Invoice No. : ",INDEX(Sheet2!D$14:D$154,MATCH(B136,Sheet2!A$14:A$154,0)),M140))))</f>
        <v/>
      </c>
      <c r="N141" t="str">
        <f>IF(ISTEXT(E141),IF(E141="Amount",N$14,""),IF(ISBLANK(E141),"",IF(ISTEXT(D141),"",IF(A136="Invoice No. : ",INDEX(Sheet2!E$14:E$154,MATCH(B136,Sheet2!A$14:A$154,0)),N140))))</f>
        <v/>
      </c>
      <c r="O141" t="str">
        <f>IF(ISTEXT(E141),IF(E141="Amount",O$14,""),IF(ISBLANK(E141),"",IF(ISTEXT(D141),"",IF(A136="Invoice No. : ",INDEX(Sheet2!G$14:G$154,MATCH(B136,Sheet2!A$14:A$154,0)),O140))))</f>
        <v/>
      </c>
      <c r="P141" t="str">
        <f t="shared" si="10"/>
        <v/>
      </c>
      <c r="Q141" t="str">
        <f t="shared" si="11"/>
        <v/>
      </c>
    </row>
    <row r="142" spans="1:17" x14ac:dyDescent="0.25">
      <c r="A142" s="3" t="s">
        <v>7</v>
      </c>
      <c r="B142" s="6">
        <v>44931</v>
      </c>
      <c r="C142" s="3" t="s">
        <v>8</v>
      </c>
      <c r="D142" s="7">
        <v>1</v>
      </c>
      <c r="F142" t="str">
        <f t="shared" si="8"/>
        <v/>
      </c>
      <c r="G142" t="str">
        <f>IF(ISTEXT(E142),IF(E142="Amount",G$14,""),IF(ISBLANK(E142),"",IF(ISTEXT(D142),"",IF(A137="Invoice No. : ",INDEX(Sheet2!F$14:F$154,MATCH(B137,Sheet2!A$14:A$154,0)),G141))))</f>
        <v/>
      </c>
      <c r="H142" t="str">
        <f t="shared" si="9"/>
        <v/>
      </c>
      <c r="I142" t="str">
        <f>IF(ISTEXT(E142),IF(E142="Amount",I$14,""),IF(ISBLANK(E142),"",IF(ISTEXT(D142),"",IF(A137="Invoice No. : ",TEXT(INDEX(Sheet2!C$14:C$154,MATCH(B137,Sheet2!A$14:A$154,0)),"hh:mm:ss"),I141))))</f>
        <v/>
      </c>
      <c r="J142" t="str">
        <f>IF(ISBLANK(G142),"",IF(ISTEXT(G142),IF(E142="Amount",J$14,""),INDEX(Sheet2!H$14:H$154,MATCH(F142,Sheet2!A$14:A$154,0))))</f>
        <v/>
      </c>
      <c r="K142" t="str">
        <f>IF(ISBLANK(G142),"",IF(ISTEXT(G142),IF(E142="Amount",K$14,""),INDEX(Sheet2!I$14:I$154,MATCH(F142,Sheet2!A$14:A$154,0))))</f>
        <v/>
      </c>
      <c r="L142" t="str">
        <f>IF(ISBLANK(G142),"",IF(ISTEXT(G142),IF(E142="Amount",L$14,""),IF(INDEX(Sheet2!H$14:H$154,MATCH(F142,Sheet2!A$14:A$154,0)) &lt;&gt; 0, IF(INDEX(Sheet2!I$14:I$154,MATCH(F142,Sheet2!A$14:A$154,0)) &lt;&gt; 0, "Loan","Loan"),"Cash")))</f>
        <v/>
      </c>
      <c r="M142" t="str">
        <f>IF(ISTEXT(E142),IF(E142="Amount",M$14,""),IF(ISBLANK(E142),"",IF(ISTEXT(D142),"",IF(A137="Invoice No. : ",INDEX(Sheet2!D$14:D$154,MATCH(B137,Sheet2!A$14:A$154,0)),M141))))</f>
        <v/>
      </c>
      <c r="N142" t="str">
        <f>IF(ISTEXT(E142),IF(E142="Amount",N$14,""),IF(ISBLANK(E142),"",IF(ISTEXT(D142),"",IF(A137="Invoice No. : ",INDEX(Sheet2!E$14:E$154,MATCH(B137,Sheet2!A$14:A$154,0)),N141))))</f>
        <v/>
      </c>
      <c r="O142" t="str">
        <f>IF(ISTEXT(E142),IF(E142="Amount",O$14,""),IF(ISBLANK(E142),"",IF(ISTEXT(D142),"",IF(A137="Invoice No. : ",INDEX(Sheet2!G$14:G$154,MATCH(B137,Sheet2!A$14:A$154,0)),O141))))</f>
        <v/>
      </c>
      <c r="P142" t="str">
        <f t="shared" si="10"/>
        <v/>
      </c>
      <c r="Q142" t="str">
        <f t="shared" si="11"/>
        <v/>
      </c>
    </row>
    <row r="143" spans="1:17" x14ac:dyDescent="0.25">
      <c r="F143" t="str">
        <f t="shared" si="8"/>
        <v/>
      </c>
      <c r="G143" t="str">
        <f>IF(ISTEXT(E143),IF(E143="Amount",G$14,""),IF(ISBLANK(E143),"",IF(ISTEXT(D143),"",IF(A138="Invoice No. : ",INDEX(Sheet2!F$14:F$154,MATCH(B138,Sheet2!A$14:A$154,0)),G142))))</f>
        <v/>
      </c>
      <c r="H143" t="str">
        <f t="shared" si="9"/>
        <v/>
      </c>
      <c r="I143" t="str">
        <f>IF(ISTEXT(E143),IF(E143="Amount",I$14,""),IF(ISBLANK(E143),"",IF(ISTEXT(D143),"",IF(A138="Invoice No. : ",TEXT(INDEX(Sheet2!C$14:C$154,MATCH(B138,Sheet2!A$14:A$154,0)),"hh:mm:ss"),I142))))</f>
        <v/>
      </c>
      <c r="J143" t="str">
        <f>IF(ISBLANK(G143),"",IF(ISTEXT(G143),IF(E143="Amount",J$14,""),INDEX(Sheet2!H$14:H$154,MATCH(F143,Sheet2!A$14:A$154,0))))</f>
        <v/>
      </c>
      <c r="K143" t="str">
        <f>IF(ISBLANK(G143),"",IF(ISTEXT(G143),IF(E143="Amount",K$14,""),INDEX(Sheet2!I$14:I$154,MATCH(F143,Sheet2!A$14:A$154,0))))</f>
        <v/>
      </c>
      <c r="L143" t="str">
        <f>IF(ISBLANK(G143),"",IF(ISTEXT(G143),IF(E143="Amount",L$14,""),IF(INDEX(Sheet2!H$14:H$154,MATCH(F143,Sheet2!A$14:A$154,0)) &lt;&gt; 0, IF(INDEX(Sheet2!I$14:I$154,MATCH(F143,Sheet2!A$14:A$154,0)) &lt;&gt; 0, "Loan","Loan"),"Cash")))</f>
        <v/>
      </c>
      <c r="M143" t="str">
        <f>IF(ISTEXT(E143),IF(E143="Amount",M$14,""),IF(ISBLANK(E143),"",IF(ISTEXT(D143),"",IF(A138="Invoice No. : ",INDEX(Sheet2!D$14:D$154,MATCH(B138,Sheet2!A$14:A$154,0)),M142))))</f>
        <v/>
      </c>
      <c r="N143" t="str">
        <f>IF(ISTEXT(E143),IF(E143="Amount",N$14,""),IF(ISBLANK(E143),"",IF(ISTEXT(D143),"",IF(A138="Invoice No. : ",INDEX(Sheet2!E$14:E$154,MATCH(B138,Sheet2!A$14:A$154,0)),N142))))</f>
        <v/>
      </c>
      <c r="O143" t="str">
        <f>IF(ISTEXT(E143),IF(E143="Amount",O$14,""),IF(ISBLANK(E143),"",IF(ISTEXT(D143),"",IF(A138="Invoice No. : ",INDEX(Sheet2!G$14:G$154,MATCH(B138,Sheet2!A$14:A$154,0)),O142))))</f>
        <v/>
      </c>
      <c r="P143" t="str">
        <f t="shared" si="10"/>
        <v/>
      </c>
      <c r="Q143" t="str">
        <f t="shared" si="11"/>
        <v/>
      </c>
    </row>
    <row r="144" spans="1:17" x14ac:dyDescent="0.25">
      <c r="A144" s="8" t="s">
        <v>9</v>
      </c>
      <c r="B144" s="8" t="s">
        <v>10</v>
      </c>
      <c r="C144" s="9" t="s">
        <v>11</v>
      </c>
      <c r="D144" s="9" t="s">
        <v>12</v>
      </c>
      <c r="E144" s="9" t="s">
        <v>13</v>
      </c>
      <c r="F144" t="str">
        <f t="shared" si="8"/>
        <v>Invoice No.</v>
      </c>
      <c r="G144" t="str">
        <f>IF(ISTEXT(E144),IF(E144="Amount",G$14,""),IF(ISBLANK(E144),"",IF(ISTEXT(D144),"",IF(A139="Invoice No. : ",INDEX(Sheet2!F$14:F$154,MATCH(B139,Sheet2!A$14:A$154,0)),G143))))</f>
        <v>Member ID</v>
      </c>
      <c r="H144" t="str">
        <f t="shared" si="9"/>
        <v>Invoice Date</v>
      </c>
      <c r="I144" t="str">
        <f>IF(ISTEXT(E144),IF(E144="Amount",I$14,""),IF(ISBLANK(E144),"",IF(ISTEXT(D144),"",IF(A139="Invoice No. : ",TEXT(INDEX(Sheet2!C$14:C$154,MATCH(B139,Sheet2!A$14:A$154,0)),"hh:mm:ss"),I143))))</f>
        <v>Invoice Time</v>
      </c>
      <c r="J144" t="str">
        <f>IF(ISBLANK(G144),"",IF(ISTEXT(G144),IF(E144="Amount",J$14,""),INDEX(Sheet2!H$14:H$154,MATCH(F144,Sheet2!A$14:A$154,0))))</f>
        <v>Loan Amount</v>
      </c>
      <c r="K144" t="str">
        <f>IF(ISBLANK(G144),"",IF(ISTEXT(G144),IF(E144="Amount",K$14,""),INDEX(Sheet2!I$14:I$154,MATCH(F144,Sheet2!A$14:A$154,0))))</f>
        <v>Cash Amount</v>
      </c>
      <c r="L144" t="str">
        <f>IF(ISBLANK(G144),"",IF(ISTEXT(G144),IF(E144="Amount",L$14,""),IF(INDEX(Sheet2!H$14:H$154,MATCH(F144,Sheet2!A$14:A$154,0)) &lt;&gt; 0, IF(INDEX(Sheet2!I$14:I$154,MATCH(F144,Sheet2!A$14:A$154,0)) &lt;&gt; 0, "Loan","Loan"),"Cash")))</f>
        <v>Payment Mode</v>
      </c>
      <c r="M144" t="str">
        <f>IF(ISTEXT(E144),IF(E144="Amount",M$14,""),IF(ISBLANK(E144),"",IF(ISTEXT(D144),"",IF(A139="Invoice No. : ",INDEX(Sheet2!D$14:D$154,MATCH(B139,Sheet2!A$14:A$154,0)),M143))))</f>
        <v>Terminal</v>
      </c>
      <c r="N144" t="str">
        <f>IF(ISTEXT(E144),IF(E144="Amount",N$14,""),IF(ISBLANK(E144),"",IF(ISTEXT(D144),"",IF(A139="Invoice No. : ",INDEX(Sheet2!E$14:E$154,MATCH(B139,Sheet2!A$14:A$154,0)),N143))))</f>
        <v>Cashier</v>
      </c>
      <c r="O144" t="str">
        <f>IF(ISTEXT(E144),IF(E144="Amount",O$14,""),IF(ISBLANK(E144),"",IF(ISTEXT(D144),"",IF(A139="Invoice No. : ",INDEX(Sheet2!G$14:G$154,MATCH(B139,Sheet2!A$14:A$154,0)),O143))))</f>
        <v>Name</v>
      </c>
      <c r="P144" t="str">
        <f t="shared" si="10"/>
        <v>Invoice Amount</v>
      </c>
      <c r="Q144" t="str">
        <f t="shared" si="11"/>
        <v>Grand Total</v>
      </c>
    </row>
    <row r="145" spans="1:17" x14ac:dyDescent="0.25">
      <c r="F145" t="str">
        <f t="shared" si="8"/>
        <v/>
      </c>
      <c r="G145" t="str">
        <f>IF(ISTEXT(E145),IF(E145="Amount",G$14,""),IF(ISBLANK(E145),"",IF(ISTEXT(D145),"",IF(A140="Invoice No. : ",INDEX(Sheet2!F$14:F$154,MATCH(B140,Sheet2!A$14:A$154,0)),G144))))</f>
        <v/>
      </c>
      <c r="H145" t="str">
        <f t="shared" si="9"/>
        <v/>
      </c>
      <c r="I145" t="str">
        <f>IF(ISTEXT(E145),IF(E145="Amount",I$14,""),IF(ISBLANK(E145),"",IF(ISTEXT(D145),"",IF(A140="Invoice No. : ",TEXT(INDEX(Sheet2!C$14:C$154,MATCH(B140,Sheet2!A$14:A$154,0)),"hh:mm:ss"),I144))))</f>
        <v/>
      </c>
      <c r="J145" t="str">
        <f>IF(ISBLANK(G145),"",IF(ISTEXT(G145),IF(E145="Amount",J$14,""),INDEX(Sheet2!H$14:H$154,MATCH(F145,Sheet2!A$14:A$154,0))))</f>
        <v/>
      </c>
      <c r="K145" t="str">
        <f>IF(ISBLANK(G145),"",IF(ISTEXT(G145),IF(E145="Amount",K$14,""),INDEX(Sheet2!I$14:I$154,MATCH(F145,Sheet2!A$14:A$154,0))))</f>
        <v/>
      </c>
      <c r="L145" t="str">
        <f>IF(ISBLANK(G145),"",IF(ISTEXT(G145),IF(E145="Amount",L$14,""),IF(INDEX(Sheet2!H$14:H$154,MATCH(F145,Sheet2!A$14:A$154,0)) &lt;&gt; 0, IF(INDEX(Sheet2!I$14:I$154,MATCH(F145,Sheet2!A$14:A$154,0)) &lt;&gt; 0, "Loan","Loan"),"Cash")))</f>
        <v/>
      </c>
      <c r="M145" t="str">
        <f>IF(ISTEXT(E145),IF(E145="Amount",M$14,""),IF(ISBLANK(E145),"",IF(ISTEXT(D145),"",IF(A140="Invoice No. : ",INDEX(Sheet2!D$14:D$154,MATCH(B140,Sheet2!A$14:A$154,0)),M144))))</f>
        <v/>
      </c>
      <c r="N145" t="str">
        <f>IF(ISTEXT(E145),IF(E145="Amount",N$14,""),IF(ISBLANK(E145),"",IF(ISTEXT(D145),"",IF(A140="Invoice No. : ",INDEX(Sheet2!E$14:E$154,MATCH(B140,Sheet2!A$14:A$154,0)),N144))))</f>
        <v/>
      </c>
      <c r="O145" t="str">
        <f>IF(ISTEXT(E145),IF(E145="Amount",O$14,""),IF(ISBLANK(E145),"",IF(ISTEXT(D145),"",IF(A140="Invoice No. : ",INDEX(Sheet2!G$14:G$154,MATCH(B140,Sheet2!A$14:A$154,0)),O144))))</f>
        <v/>
      </c>
      <c r="P145" t="str">
        <f t="shared" si="10"/>
        <v/>
      </c>
      <c r="Q145" t="str">
        <f t="shared" si="11"/>
        <v/>
      </c>
    </row>
    <row r="146" spans="1:17" x14ac:dyDescent="0.25">
      <c r="A146" s="10" t="s">
        <v>127</v>
      </c>
      <c r="B146" s="10" t="s">
        <v>128</v>
      </c>
      <c r="C146" s="11">
        <v>1</v>
      </c>
      <c r="D146" s="11">
        <v>39.25</v>
      </c>
      <c r="E146" s="11">
        <v>39.25</v>
      </c>
      <c r="F146">
        <f t="shared" si="8"/>
        <v>925027</v>
      </c>
      <c r="G146">
        <f>IF(ISTEXT(E146),IF(E146="Amount",G$14,""),IF(ISBLANK(E146),"",IF(ISTEXT(D146),"",IF(A141="Invoice No. : ",INDEX(Sheet2!F$14:F$154,MATCH(B141,Sheet2!A$14:A$154,0)),G145))))</f>
        <v>54553</v>
      </c>
      <c r="H146" t="str">
        <f t="shared" si="9"/>
        <v>01/05/2023</v>
      </c>
      <c r="I146" t="str">
        <f>IF(ISTEXT(E146),IF(E146="Amount",I$14,""),IF(ISBLANK(E146),"",IF(ISTEXT(D146),"",IF(A141="Invoice No. : ",TEXT(INDEX(Sheet2!C$14:C$154,MATCH(B141,Sheet2!A$14:A$154,0)),"hh:mm:ss"),I145))))</f>
        <v>12:32:09</v>
      </c>
      <c r="J146">
        <f>IF(ISBLANK(G146),"",IF(ISTEXT(G146),IF(E146="Amount",J$14,""),INDEX(Sheet2!H$14:H$154,MATCH(F146,Sheet2!A$14:A$154,0))))</f>
        <v>0</v>
      </c>
      <c r="K146">
        <f>IF(ISBLANK(G146),"",IF(ISTEXT(G146),IF(E146="Amount",K$14,""),INDEX(Sheet2!I$14:I$154,MATCH(F146,Sheet2!A$14:A$154,0))))</f>
        <v>39.25</v>
      </c>
      <c r="L146" t="str">
        <f>IF(ISBLANK(G146),"",IF(ISTEXT(G146),IF(E146="Amount",L$14,""),IF(INDEX(Sheet2!H$14:H$154,MATCH(F146,Sheet2!A$14:A$154,0)) &lt;&gt; 0, IF(INDEX(Sheet2!I$14:I$154,MATCH(F146,Sheet2!A$14:A$154,0)) &lt;&gt; 0, "Loan","Loan"),"Cash")))</f>
        <v>Cash</v>
      </c>
      <c r="M146">
        <f>IF(ISTEXT(E146),IF(E146="Amount",M$14,""),IF(ISBLANK(E146),"",IF(ISTEXT(D146),"",IF(A141="Invoice No. : ",INDEX(Sheet2!D$14:D$154,MATCH(B141,Sheet2!A$14:A$154,0)),M145))))</f>
        <v>1</v>
      </c>
      <c r="N146" t="str">
        <f>IF(ISTEXT(E146),IF(E146="Amount",N$14,""),IF(ISBLANK(E146),"",IF(ISTEXT(D146),"",IF(A141="Invoice No. : ",INDEX(Sheet2!E$14:E$154,MATCH(B141,Sheet2!A$14:A$154,0)),N145))))</f>
        <v>BRAILLE</v>
      </c>
      <c r="O146" t="str">
        <f>IF(ISTEXT(E146),IF(E146="Amount",O$14,""),IF(ISBLANK(E146),"",IF(ISTEXT(D146),"",IF(A141="Invoice No. : ",INDEX(Sheet2!G$14:G$154,MATCH(B141,Sheet2!A$14:A$154,0)),O145))))</f>
        <v>PIL-EY, ALLAN LIMMAYOG</v>
      </c>
      <c r="P146">
        <f t="shared" si="10"/>
        <v>39.25</v>
      </c>
      <c r="Q146">
        <f t="shared" si="11"/>
        <v>195197.25</v>
      </c>
    </row>
    <row r="147" spans="1:17" x14ac:dyDescent="0.25">
      <c r="D147" s="12" t="s">
        <v>18</v>
      </c>
      <c r="E147" s="13">
        <v>39.25</v>
      </c>
      <c r="F147" t="str">
        <f t="shared" si="8"/>
        <v/>
      </c>
      <c r="G147" t="str">
        <f>IF(ISTEXT(E147),IF(E147="Amount",G$14,""),IF(ISBLANK(E147),"",IF(ISTEXT(D147),"",IF(A142="Invoice No. : ",INDEX(Sheet2!F$14:F$154,MATCH(B142,Sheet2!A$14:A$154,0)),G146))))</f>
        <v/>
      </c>
      <c r="H147" t="str">
        <f t="shared" si="9"/>
        <v/>
      </c>
      <c r="I147" t="str">
        <f>IF(ISTEXT(E147),IF(E147="Amount",I$14,""),IF(ISBLANK(E147),"",IF(ISTEXT(D147),"",IF(A142="Invoice No. : ",TEXT(INDEX(Sheet2!C$14:C$154,MATCH(B142,Sheet2!A$14:A$154,0)),"hh:mm:ss"),I146))))</f>
        <v/>
      </c>
      <c r="J147" t="str">
        <f>IF(ISBLANK(G147),"",IF(ISTEXT(G147),IF(E147="Amount",J$14,""),INDEX(Sheet2!H$14:H$154,MATCH(F147,Sheet2!A$14:A$154,0))))</f>
        <v/>
      </c>
      <c r="K147" t="str">
        <f>IF(ISBLANK(G147),"",IF(ISTEXT(G147),IF(E147="Amount",K$14,""),INDEX(Sheet2!I$14:I$154,MATCH(F147,Sheet2!A$14:A$154,0))))</f>
        <v/>
      </c>
      <c r="L147" t="str">
        <f>IF(ISBLANK(G147),"",IF(ISTEXT(G147),IF(E147="Amount",L$14,""),IF(INDEX(Sheet2!H$14:H$154,MATCH(F147,Sheet2!A$14:A$154,0)) &lt;&gt; 0, IF(INDEX(Sheet2!I$14:I$154,MATCH(F147,Sheet2!A$14:A$154,0)) &lt;&gt; 0, "Loan","Loan"),"Cash")))</f>
        <v/>
      </c>
      <c r="M147" t="str">
        <f>IF(ISTEXT(E147),IF(E147="Amount",M$14,""),IF(ISBLANK(E147),"",IF(ISTEXT(D147),"",IF(A142="Invoice No. : ",INDEX(Sheet2!D$14:D$154,MATCH(B142,Sheet2!A$14:A$154,0)),M146))))</f>
        <v/>
      </c>
      <c r="N147" t="str">
        <f>IF(ISTEXT(E147),IF(E147="Amount",N$14,""),IF(ISBLANK(E147),"",IF(ISTEXT(D147),"",IF(A142="Invoice No. : ",INDEX(Sheet2!E$14:E$154,MATCH(B142,Sheet2!A$14:A$154,0)),N146))))</f>
        <v/>
      </c>
      <c r="O147" t="str">
        <f>IF(ISTEXT(E147),IF(E147="Amount",O$14,""),IF(ISBLANK(E147),"",IF(ISTEXT(D147),"",IF(A142="Invoice No. : ",INDEX(Sheet2!G$14:G$154,MATCH(B142,Sheet2!A$14:A$154,0)),O146))))</f>
        <v/>
      </c>
      <c r="P147" t="str">
        <f t="shared" si="10"/>
        <v/>
      </c>
      <c r="Q147" t="str">
        <f t="shared" si="11"/>
        <v/>
      </c>
    </row>
    <row r="148" spans="1:17" x14ac:dyDescent="0.25">
      <c r="F148" t="str">
        <f t="shared" si="8"/>
        <v/>
      </c>
      <c r="G148" t="str">
        <f>IF(ISTEXT(E148),IF(E148="Amount",G$14,""),IF(ISBLANK(E148),"",IF(ISTEXT(D148),"",IF(A143="Invoice No. : ",INDEX(Sheet2!F$14:F$154,MATCH(B143,Sheet2!A$14:A$154,0)),G147))))</f>
        <v/>
      </c>
      <c r="H148" t="str">
        <f t="shared" si="9"/>
        <v/>
      </c>
      <c r="I148" t="str">
        <f>IF(ISTEXT(E148),IF(E148="Amount",I$14,""),IF(ISBLANK(E148),"",IF(ISTEXT(D148),"",IF(A143="Invoice No. : ",TEXT(INDEX(Sheet2!C$14:C$154,MATCH(B143,Sheet2!A$14:A$154,0)),"hh:mm:ss"),I147))))</f>
        <v/>
      </c>
      <c r="J148" t="str">
        <f>IF(ISBLANK(G148),"",IF(ISTEXT(G148),IF(E148="Amount",J$14,""),INDEX(Sheet2!H$14:H$154,MATCH(F148,Sheet2!A$14:A$154,0))))</f>
        <v/>
      </c>
      <c r="K148" t="str">
        <f>IF(ISBLANK(G148),"",IF(ISTEXT(G148),IF(E148="Amount",K$14,""),INDEX(Sheet2!I$14:I$154,MATCH(F148,Sheet2!A$14:A$154,0))))</f>
        <v/>
      </c>
      <c r="L148" t="str">
        <f>IF(ISBLANK(G148),"",IF(ISTEXT(G148),IF(E148="Amount",L$14,""),IF(INDEX(Sheet2!H$14:H$154,MATCH(F148,Sheet2!A$14:A$154,0)) &lt;&gt; 0, IF(INDEX(Sheet2!I$14:I$154,MATCH(F148,Sheet2!A$14:A$154,0)) &lt;&gt; 0, "Loan","Loan"),"Cash")))</f>
        <v/>
      </c>
      <c r="M148" t="str">
        <f>IF(ISTEXT(E148),IF(E148="Amount",M$14,""),IF(ISBLANK(E148),"",IF(ISTEXT(D148),"",IF(A143="Invoice No. : ",INDEX(Sheet2!D$14:D$154,MATCH(B143,Sheet2!A$14:A$154,0)),M147))))</f>
        <v/>
      </c>
      <c r="N148" t="str">
        <f>IF(ISTEXT(E148),IF(E148="Amount",N$14,""),IF(ISBLANK(E148),"",IF(ISTEXT(D148),"",IF(A143="Invoice No. : ",INDEX(Sheet2!E$14:E$154,MATCH(B143,Sheet2!A$14:A$154,0)),N147))))</f>
        <v/>
      </c>
      <c r="O148" t="str">
        <f>IF(ISTEXT(E148),IF(E148="Amount",O$14,""),IF(ISBLANK(E148),"",IF(ISTEXT(D148),"",IF(A143="Invoice No. : ",INDEX(Sheet2!G$14:G$154,MATCH(B143,Sheet2!A$14:A$154,0)),O147))))</f>
        <v/>
      </c>
      <c r="P148" t="str">
        <f t="shared" si="10"/>
        <v/>
      </c>
      <c r="Q148" t="str">
        <f t="shared" si="11"/>
        <v/>
      </c>
    </row>
    <row r="149" spans="1:17" x14ac:dyDescent="0.25">
      <c r="F149" t="str">
        <f t="shared" si="8"/>
        <v/>
      </c>
      <c r="G149" t="str">
        <f>IF(ISTEXT(E149),IF(E149="Amount",G$14,""),IF(ISBLANK(E149),"",IF(ISTEXT(D149),"",IF(A144="Invoice No. : ",INDEX(Sheet2!F$14:F$154,MATCH(B144,Sheet2!A$14:A$154,0)),G148))))</f>
        <v/>
      </c>
      <c r="H149" t="str">
        <f t="shared" si="9"/>
        <v/>
      </c>
      <c r="I149" t="str">
        <f>IF(ISTEXT(E149),IF(E149="Amount",I$14,""),IF(ISBLANK(E149),"",IF(ISTEXT(D149),"",IF(A144="Invoice No. : ",TEXT(INDEX(Sheet2!C$14:C$154,MATCH(B144,Sheet2!A$14:A$154,0)),"hh:mm:ss"),I148))))</f>
        <v/>
      </c>
      <c r="J149" t="str">
        <f>IF(ISBLANK(G149),"",IF(ISTEXT(G149),IF(E149="Amount",J$14,""),INDEX(Sheet2!H$14:H$154,MATCH(F149,Sheet2!A$14:A$154,0))))</f>
        <v/>
      </c>
      <c r="K149" t="str">
        <f>IF(ISBLANK(G149),"",IF(ISTEXT(G149),IF(E149="Amount",K$14,""),INDEX(Sheet2!I$14:I$154,MATCH(F149,Sheet2!A$14:A$154,0))))</f>
        <v/>
      </c>
      <c r="L149" t="str">
        <f>IF(ISBLANK(G149),"",IF(ISTEXT(G149),IF(E149="Amount",L$14,""),IF(INDEX(Sheet2!H$14:H$154,MATCH(F149,Sheet2!A$14:A$154,0)) &lt;&gt; 0, IF(INDEX(Sheet2!I$14:I$154,MATCH(F149,Sheet2!A$14:A$154,0)) &lt;&gt; 0, "Loan","Loan"),"Cash")))</f>
        <v/>
      </c>
      <c r="M149" t="str">
        <f>IF(ISTEXT(E149),IF(E149="Amount",M$14,""),IF(ISBLANK(E149),"",IF(ISTEXT(D149),"",IF(A144="Invoice No. : ",INDEX(Sheet2!D$14:D$154,MATCH(B144,Sheet2!A$14:A$154,0)),M148))))</f>
        <v/>
      </c>
      <c r="N149" t="str">
        <f>IF(ISTEXT(E149),IF(E149="Amount",N$14,""),IF(ISBLANK(E149),"",IF(ISTEXT(D149),"",IF(A144="Invoice No. : ",INDEX(Sheet2!E$14:E$154,MATCH(B144,Sheet2!A$14:A$154,0)),N148))))</f>
        <v/>
      </c>
      <c r="O149" t="str">
        <f>IF(ISTEXT(E149),IF(E149="Amount",O$14,""),IF(ISBLANK(E149),"",IF(ISTEXT(D149),"",IF(A144="Invoice No. : ",INDEX(Sheet2!G$14:G$154,MATCH(B144,Sheet2!A$14:A$154,0)),O148))))</f>
        <v/>
      </c>
      <c r="P149" t="str">
        <f t="shared" si="10"/>
        <v/>
      </c>
      <c r="Q149" t="str">
        <f t="shared" si="11"/>
        <v/>
      </c>
    </row>
    <row r="150" spans="1:17" x14ac:dyDescent="0.25">
      <c r="A150" s="3" t="s">
        <v>4</v>
      </c>
      <c r="B150" s="4">
        <v>925028</v>
      </c>
      <c r="C150" s="3" t="s">
        <v>5</v>
      </c>
      <c r="D150" s="5" t="s">
        <v>6</v>
      </c>
      <c r="F150" t="str">
        <f t="shared" si="8"/>
        <v/>
      </c>
      <c r="G150" t="str">
        <f>IF(ISTEXT(E150),IF(E150="Amount",G$14,""),IF(ISBLANK(E150),"",IF(ISTEXT(D150),"",IF(A145="Invoice No. : ",INDEX(Sheet2!F$14:F$154,MATCH(B145,Sheet2!A$14:A$154,0)),G149))))</f>
        <v/>
      </c>
      <c r="H150" t="str">
        <f t="shared" si="9"/>
        <v/>
      </c>
      <c r="I150" t="str">
        <f>IF(ISTEXT(E150),IF(E150="Amount",I$14,""),IF(ISBLANK(E150),"",IF(ISTEXT(D150),"",IF(A145="Invoice No. : ",TEXT(INDEX(Sheet2!C$14:C$154,MATCH(B145,Sheet2!A$14:A$154,0)),"hh:mm:ss"),I149))))</f>
        <v/>
      </c>
      <c r="J150" t="str">
        <f>IF(ISBLANK(G150),"",IF(ISTEXT(G150),IF(E150="Amount",J$14,""),INDEX(Sheet2!H$14:H$154,MATCH(F150,Sheet2!A$14:A$154,0))))</f>
        <v/>
      </c>
      <c r="K150" t="str">
        <f>IF(ISBLANK(G150),"",IF(ISTEXT(G150),IF(E150="Amount",K$14,""),INDEX(Sheet2!I$14:I$154,MATCH(F150,Sheet2!A$14:A$154,0))))</f>
        <v/>
      </c>
      <c r="L150" t="str">
        <f>IF(ISBLANK(G150),"",IF(ISTEXT(G150),IF(E150="Amount",L$14,""),IF(INDEX(Sheet2!H$14:H$154,MATCH(F150,Sheet2!A$14:A$154,0)) &lt;&gt; 0, IF(INDEX(Sheet2!I$14:I$154,MATCH(F150,Sheet2!A$14:A$154,0)) &lt;&gt; 0, "Loan","Loan"),"Cash")))</f>
        <v/>
      </c>
      <c r="M150" t="str">
        <f>IF(ISTEXT(E150),IF(E150="Amount",M$14,""),IF(ISBLANK(E150),"",IF(ISTEXT(D150),"",IF(A145="Invoice No. : ",INDEX(Sheet2!D$14:D$154,MATCH(B145,Sheet2!A$14:A$154,0)),M149))))</f>
        <v/>
      </c>
      <c r="N150" t="str">
        <f>IF(ISTEXT(E150),IF(E150="Amount",N$14,""),IF(ISBLANK(E150),"",IF(ISTEXT(D150),"",IF(A145="Invoice No. : ",INDEX(Sheet2!E$14:E$154,MATCH(B145,Sheet2!A$14:A$154,0)),N149))))</f>
        <v/>
      </c>
      <c r="O150" t="str">
        <f>IF(ISTEXT(E150),IF(E150="Amount",O$14,""),IF(ISBLANK(E150),"",IF(ISTEXT(D150),"",IF(A145="Invoice No. : ",INDEX(Sheet2!G$14:G$154,MATCH(B145,Sheet2!A$14:A$154,0)),O149))))</f>
        <v/>
      </c>
      <c r="P150" t="str">
        <f t="shared" si="10"/>
        <v/>
      </c>
      <c r="Q150" t="str">
        <f t="shared" si="11"/>
        <v/>
      </c>
    </row>
    <row r="151" spans="1:17" x14ac:dyDescent="0.25">
      <c r="A151" s="3" t="s">
        <v>7</v>
      </c>
      <c r="B151" s="6">
        <v>44931</v>
      </c>
      <c r="C151" s="3" t="s">
        <v>8</v>
      </c>
      <c r="D151" s="7">
        <v>1</v>
      </c>
      <c r="F151" t="str">
        <f t="shared" si="8"/>
        <v/>
      </c>
      <c r="G151" t="str">
        <f>IF(ISTEXT(E151),IF(E151="Amount",G$14,""),IF(ISBLANK(E151),"",IF(ISTEXT(D151),"",IF(A146="Invoice No. : ",INDEX(Sheet2!F$14:F$154,MATCH(B146,Sheet2!A$14:A$154,0)),G150))))</f>
        <v/>
      </c>
      <c r="H151" t="str">
        <f t="shared" si="9"/>
        <v/>
      </c>
      <c r="I151" t="str">
        <f>IF(ISTEXT(E151),IF(E151="Amount",I$14,""),IF(ISBLANK(E151),"",IF(ISTEXT(D151),"",IF(A146="Invoice No. : ",TEXT(INDEX(Sheet2!C$14:C$154,MATCH(B146,Sheet2!A$14:A$154,0)),"hh:mm:ss"),I150))))</f>
        <v/>
      </c>
      <c r="J151" t="str">
        <f>IF(ISBLANK(G151),"",IF(ISTEXT(G151),IF(E151="Amount",J$14,""),INDEX(Sheet2!H$14:H$154,MATCH(F151,Sheet2!A$14:A$154,0))))</f>
        <v/>
      </c>
      <c r="K151" t="str">
        <f>IF(ISBLANK(G151),"",IF(ISTEXT(G151),IF(E151="Amount",K$14,""),INDEX(Sheet2!I$14:I$154,MATCH(F151,Sheet2!A$14:A$154,0))))</f>
        <v/>
      </c>
      <c r="L151" t="str">
        <f>IF(ISBLANK(G151),"",IF(ISTEXT(G151),IF(E151="Amount",L$14,""),IF(INDEX(Sheet2!H$14:H$154,MATCH(F151,Sheet2!A$14:A$154,0)) &lt;&gt; 0, IF(INDEX(Sheet2!I$14:I$154,MATCH(F151,Sheet2!A$14:A$154,0)) &lt;&gt; 0, "Loan","Loan"),"Cash")))</f>
        <v/>
      </c>
      <c r="M151" t="str">
        <f>IF(ISTEXT(E151),IF(E151="Amount",M$14,""),IF(ISBLANK(E151),"",IF(ISTEXT(D151),"",IF(A146="Invoice No. : ",INDEX(Sheet2!D$14:D$154,MATCH(B146,Sheet2!A$14:A$154,0)),M150))))</f>
        <v/>
      </c>
      <c r="N151" t="str">
        <f>IF(ISTEXT(E151),IF(E151="Amount",N$14,""),IF(ISBLANK(E151),"",IF(ISTEXT(D151),"",IF(A146="Invoice No. : ",INDEX(Sheet2!E$14:E$154,MATCH(B146,Sheet2!A$14:A$154,0)),N150))))</f>
        <v/>
      </c>
      <c r="O151" t="str">
        <f>IF(ISTEXT(E151),IF(E151="Amount",O$14,""),IF(ISBLANK(E151),"",IF(ISTEXT(D151),"",IF(A146="Invoice No. : ",INDEX(Sheet2!G$14:G$154,MATCH(B146,Sheet2!A$14:A$154,0)),O150))))</f>
        <v/>
      </c>
      <c r="P151" t="str">
        <f t="shared" si="10"/>
        <v/>
      </c>
      <c r="Q151" t="str">
        <f t="shared" si="11"/>
        <v/>
      </c>
    </row>
    <row r="152" spans="1:17" x14ac:dyDescent="0.25">
      <c r="F152" t="str">
        <f t="shared" si="8"/>
        <v/>
      </c>
      <c r="G152" t="str">
        <f>IF(ISTEXT(E152),IF(E152="Amount",G$14,""),IF(ISBLANK(E152),"",IF(ISTEXT(D152),"",IF(A147="Invoice No. : ",INDEX(Sheet2!F$14:F$154,MATCH(B147,Sheet2!A$14:A$154,0)),G151))))</f>
        <v/>
      </c>
      <c r="H152" t="str">
        <f t="shared" si="9"/>
        <v/>
      </c>
      <c r="I152" t="str">
        <f>IF(ISTEXT(E152),IF(E152="Amount",I$14,""),IF(ISBLANK(E152),"",IF(ISTEXT(D152),"",IF(A147="Invoice No. : ",TEXT(INDEX(Sheet2!C$14:C$154,MATCH(B147,Sheet2!A$14:A$154,0)),"hh:mm:ss"),I151))))</f>
        <v/>
      </c>
      <c r="J152" t="str">
        <f>IF(ISBLANK(G152),"",IF(ISTEXT(G152),IF(E152="Amount",J$14,""),INDEX(Sheet2!H$14:H$154,MATCH(F152,Sheet2!A$14:A$154,0))))</f>
        <v/>
      </c>
      <c r="K152" t="str">
        <f>IF(ISBLANK(G152),"",IF(ISTEXT(G152),IF(E152="Amount",K$14,""),INDEX(Sheet2!I$14:I$154,MATCH(F152,Sheet2!A$14:A$154,0))))</f>
        <v/>
      </c>
      <c r="L152" t="str">
        <f>IF(ISBLANK(G152),"",IF(ISTEXT(G152),IF(E152="Amount",L$14,""),IF(INDEX(Sheet2!H$14:H$154,MATCH(F152,Sheet2!A$14:A$154,0)) &lt;&gt; 0, IF(INDEX(Sheet2!I$14:I$154,MATCH(F152,Sheet2!A$14:A$154,0)) &lt;&gt; 0, "Loan","Loan"),"Cash")))</f>
        <v/>
      </c>
      <c r="M152" t="str">
        <f>IF(ISTEXT(E152),IF(E152="Amount",M$14,""),IF(ISBLANK(E152),"",IF(ISTEXT(D152),"",IF(A147="Invoice No. : ",INDEX(Sheet2!D$14:D$154,MATCH(B147,Sheet2!A$14:A$154,0)),M151))))</f>
        <v/>
      </c>
      <c r="N152" t="str">
        <f>IF(ISTEXT(E152),IF(E152="Amount",N$14,""),IF(ISBLANK(E152),"",IF(ISTEXT(D152),"",IF(A147="Invoice No. : ",INDEX(Sheet2!E$14:E$154,MATCH(B147,Sheet2!A$14:A$154,0)),N151))))</f>
        <v/>
      </c>
      <c r="O152" t="str">
        <f>IF(ISTEXT(E152),IF(E152="Amount",O$14,""),IF(ISBLANK(E152),"",IF(ISTEXT(D152),"",IF(A147="Invoice No. : ",INDEX(Sheet2!G$14:G$154,MATCH(B147,Sheet2!A$14:A$154,0)),O151))))</f>
        <v/>
      </c>
      <c r="P152" t="str">
        <f t="shared" si="10"/>
        <v/>
      </c>
      <c r="Q152" t="str">
        <f t="shared" si="11"/>
        <v/>
      </c>
    </row>
    <row r="153" spans="1:17" x14ac:dyDescent="0.25">
      <c r="A153" s="8" t="s">
        <v>9</v>
      </c>
      <c r="B153" s="8" t="s">
        <v>10</v>
      </c>
      <c r="C153" s="9" t="s">
        <v>11</v>
      </c>
      <c r="D153" s="9" t="s">
        <v>12</v>
      </c>
      <c r="E153" s="9" t="s">
        <v>13</v>
      </c>
      <c r="F153" t="str">
        <f t="shared" ref="F153:F216" si="12">IF(ISTEXT(E153),IF(E153="Amount",F$14,""),IF(ISBLANK(E153),"",IF(ISTEXT(D153),"",IF(A148="Invoice No. : ",B148,F152))))</f>
        <v>Invoice No.</v>
      </c>
      <c r="G153" t="str">
        <f>IF(ISTEXT(E153),IF(E153="Amount",G$14,""),IF(ISBLANK(E153),"",IF(ISTEXT(D153),"",IF(A148="Invoice No. : ",INDEX(Sheet2!F$14:F$154,MATCH(B148,Sheet2!A$14:A$154,0)),G152))))</f>
        <v>Member ID</v>
      </c>
      <c r="H153" t="str">
        <f t="shared" ref="H153:H216" si="13">IF(ISTEXT(E153),IF(E153="Amount",H$14,""),IF(ISBLANK(E153),"",IF(ISTEXT(D153),"",IF(A148="Invoice No. : ",TEXT(B149,"mm/dd/yyyy"),H152))))</f>
        <v>Invoice Date</v>
      </c>
      <c r="I153" t="str">
        <f>IF(ISTEXT(E153),IF(E153="Amount",I$14,""),IF(ISBLANK(E153),"",IF(ISTEXT(D153),"",IF(A148="Invoice No. : ",TEXT(INDEX(Sheet2!C$14:C$154,MATCH(B148,Sheet2!A$14:A$154,0)),"hh:mm:ss"),I152))))</f>
        <v>Invoice Time</v>
      </c>
      <c r="J153" t="str">
        <f>IF(ISBLANK(G153),"",IF(ISTEXT(G153),IF(E153="Amount",J$14,""),INDEX(Sheet2!H$14:H$154,MATCH(F153,Sheet2!A$14:A$154,0))))</f>
        <v>Loan Amount</v>
      </c>
      <c r="K153" t="str">
        <f>IF(ISBLANK(G153),"",IF(ISTEXT(G153),IF(E153="Amount",K$14,""),INDEX(Sheet2!I$14:I$154,MATCH(F153,Sheet2!A$14:A$154,0))))</f>
        <v>Cash Amount</v>
      </c>
      <c r="L153" t="str">
        <f>IF(ISBLANK(G153),"",IF(ISTEXT(G153),IF(E153="Amount",L$14,""),IF(INDEX(Sheet2!H$14:H$154,MATCH(F153,Sheet2!A$14:A$154,0)) &lt;&gt; 0, IF(INDEX(Sheet2!I$14:I$154,MATCH(F153,Sheet2!A$14:A$154,0)) &lt;&gt; 0, "Loan","Loan"),"Cash")))</f>
        <v>Payment Mode</v>
      </c>
      <c r="M153" t="str">
        <f>IF(ISTEXT(E153),IF(E153="Amount",M$14,""),IF(ISBLANK(E153),"",IF(ISTEXT(D153),"",IF(A148="Invoice No. : ",INDEX(Sheet2!D$14:D$154,MATCH(B148,Sheet2!A$14:A$154,0)),M152))))</f>
        <v>Terminal</v>
      </c>
      <c r="N153" t="str">
        <f>IF(ISTEXT(E153),IF(E153="Amount",N$14,""),IF(ISBLANK(E153),"",IF(ISTEXT(D153),"",IF(A148="Invoice No. : ",INDEX(Sheet2!E$14:E$154,MATCH(B148,Sheet2!A$14:A$154,0)),N152))))</f>
        <v>Cashier</v>
      </c>
      <c r="O153" t="str">
        <f>IF(ISTEXT(E153),IF(E153="Amount",O$14,""),IF(ISBLANK(E153),"",IF(ISTEXT(D153),"",IF(A148="Invoice No. : ",INDEX(Sheet2!G$14:G$154,MATCH(B148,Sheet2!A$14:A$154,0)),O152))))</f>
        <v>Name</v>
      </c>
      <c r="P153" t="str">
        <f t="shared" ref="P153:P216" si="14">IF(ISTEXT(E153),IF(E153="Amount",P$14,""),IF(D154="Invoice Amount",E154,IF(ISBLANK(D153),"",P154)))</f>
        <v>Invoice Amount</v>
      </c>
      <c r="Q153" t="str">
        <f t="shared" ref="Q153:Q216" si="15">IF(ISTEXT(E153),IF(E153="Amount",Q$14,""),IF(ISBLANK(C153),"",IF(ISNUMBER(C153),VLOOKUP("Grand Total : ",D:E,2,FALSE),"")))</f>
        <v>Grand Total</v>
      </c>
    </row>
    <row r="154" spans="1:17" x14ac:dyDescent="0.25">
      <c r="F154" t="str">
        <f t="shared" si="12"/>
        <v/>
      </c>
      <c r="G154" t="str">
        <f>IF(ISTEXT(E154),IF(E154="Amount",G$14,""),IF(ISBLANK(E154),"",IF(ISTEXT(D154),"",IF(A149="Invoice No. : ",INDEX(Sheet2!F$14:F$154,MATCH(B149,Sheet2!A$14:A$154,0)),G153))))</f>
        <v/>
      </c>
      <c r="H154" t="str">
        <f t="shared" si="13"/>
        <v/>
      </c>
      <c r="I154" t="str">
        <f>IF(ISTEXT(E154),IF(E154="Amount",I$14,""),IF(ISBLANK(E154),"",IF(ISTEXT(D154),"",IF(A149="Invoice No. : ",TEXT(INDEX(Sheet2!C$14:C$154,MATCH(B149,Sheet2!A$14:A$154,0)),"hh:mm:ss"),I153))))</f>
        <v/>
      </c>
      <c r="J154" t="str">
        <f>IF(ISBLANK(G154),"",IF(ISTEXT(G154),IF(E154="Amount",J$14,""),INDEX(Sheet2!H$14:H$154,MATCH(F154,Sheet2!A$14:A$154,0))))</f>
        <v/>
      </c>
      <c r="K154" t="str">
        <f>IF(ISBLANK(G154),"",IF(ISTEXT(G154),IF(E154="Amount",K$14,""),INDEX(Sheet2!I$14:I$154,MATCH(F154,Sheet2!A$14:A$154,0))))</f>
        <v/>
      </c>
      <c r="L154" t="str">
        <f>IF(ISBLANK(G154),"",IF(ISTEXT(G154),IF(E154="Amount",L$14,""),IF(INDEX(Sheet2!H$14:H$154,MATCH(F154,Sheet2!A$14:A$154,0)) &lt;&gt; 0, IF(INDEX(Sheet2!I$14:I$154,MATCH(F154,Sheet2!A$14:A$154,0)) &lt;&gt; 0, "Loan","Loan"),"Cash")))</f>
        <v/>
      </c>
      <c r="M154" t="str">
        <f>IF(ISTEXT(E154),IF(E154="Amount",M$14,""),IF(ISBLANK(E154),"",IF(ISTEXT(D154),"",IF(A149="Invoice No. : ",INDEX(Sheet2!D$14:D$154,MATCH(B149,Sheet2!A$14:A$154,0)),M153))))</f>
        <v/>
      </c>
      <c r="N154" t="str">
        <f>IF(ISTEXT(E154),IF(E154="Amount",N$14,""),IF(ISBLANK(E154),"",IF(ISTEXT(D154),"",IF(A149="Invoice No. : ",INDEX(Sheet2!E$14:E$154,MATCH(B149,Sheet2!A$14:A$154,0)),N153))))</f>
        <v/>
      </c>
      <c r="O154" t="str">
        <f>IF(ISTEXT(E154),IF(E154="Amount",O$14,""),IF(ISBLANK(E154),"",IF(ISTEXT(D154),"",IF(A149="Invoice No. : ",INDEX(Sheet2!G$14:G$154,MATCH(B149,Sheet2!A$14:A$154,0)),O153))))</f>
        <v/>
      </c>
      <c r="P154" t="str">
        <f t="shared" si="14"/>
        <v/>
      </c>
      <c r="Q154" t="str">
        <f t="shared" si="15"/>
        <v/>
      </c>
    </row>
    <row r="155" spans="1:17" x14ac:dyDescent="0.25">
      <c r="A155" s="10" t="s">
        <v>129</v>
      </c>
      <c r="B155" s="10" t="s">
        <v>130</v>
      </c>
      <c r="C155" s="11">
        <v>1</v>
      </c>
      <c r="D155" s="11">
        <v>24</v>
      </c>
      <c r="E155" s="11">
        <v>24</v>
      </c>
      <c r="F155">
        <f t="shared" si="12"/>
        <v>925028</v>
      </c>
      <c r="G155">
        <f>IF(ISTEXT(E155),IF(E155="Amount",G$14,""),IF(ISBLANK(E155),"",IF(ISTEXT(D155),"",IF(A150="Invoice No. : ",INDEX(Sheet2!F$14:F$154,MATCH(B150,Sheet2!A$14:A$154,0)),G154))))</f>
        <v>37645</v>
      </c>
      <c r="H155" t="str">
        <f t="shared" si="13"/>
        <v>01/05/2023</v>
      </c>
      <c r="I155" t="str">
        <f>IF(ISTEXT(E155),IF(E155="Amount",I$14,""),IF(ISBLANK(E155),"",IF(ISTEXT(D155),"",IF(A150="Invoice No. : ",TEXT(INDEX(Sheet2!C$14:C$154,MATCH(B150,Sheet2!A$14:A$154,0)),"hh:mm:ss"),I154))))</f>
        <v>12:46:40</v>
      </c>
      <c r="J155">
        <f>IF(ISBLANK(G155),"",IF(ISTEXT(G155),IF(E155="Amount",J$14,""),INDEX(Sheet2!H$14:H$154,MATCH(F155,Sheet2!A$14:A$154,0))))</f>
        <v>3500</v>
      </c>
      <c r="K155">
        <f>IF(ISBLANK(G155),"",IF(ISTEXT(G155),IF(E155="Amount",K$14,""),INDEX(Sheet2!I$14:I$154,MATCH(F155,Sheet2!A$14:A$154,0))))</f>
        <v>2128.75</v>
      </c>
      <c r="L155" t="str">
        <f>IF(ISBLANK(G155),"",IF(ISTEXT(G155),IF(E155="Amount",L$14,""),IF(INDEX(Sheet2!H$14:H$154,MATCH(F155,Sheet2!A$14:A$154,0)) &lt;&gt; 0, IF(INDEX(Sheet2!I$14:I$154,MATCH(F155,Sheet2!A$14:A$154,0)) &lt;&gt; 0, "Loan","Loan"),"Cash")))</f>
        <v>Loan</v>
      </c>
      <c r="M155">
        <f>IF(ISTEXT(E155),IF(E155="Amount",M$14,""),IF(ISBLANK(E155),"",IF(ISTEXT(D155),"",IF(A150="Invoice No. : ",INDEX(Sheet2!D$14:D$154,MATCH(B150,Sheet2!A$14:A$154,0)),M154))))</f>
        <v>1</v>
      </c>
      <c r="N155" t="str">
        <f>IF(ISTEXT(E155),IF(E155="Amount",N$14,""),IF(ISBLANK(E155),"",IF(ISTEXT(D155),"",IF(A150="Invoice No. : ",INDEX(Sheet2!E$14:E$154,MATCH(B150,Sheet2!A$14:A$154,0)),N154))))</f>
        <v>BRAILLE</v>
      </c>
      <c r="O155" t="str">
        <f>IF(ISTEXT(E155),IF(E155="Amount",O$14,""),IF(ISBLANK(E155),"",IF(ISTEXT(D155),"",IF(A150="Invoice No. : ",INDEX(Sheet2!G$14:G$154,MATCH(B150,Sheet2!A$14:A$154,0)),O154))))</f>
        <v>ISLA, JOCELYN ASPURIA</v>
      </c>
      <c r="P155">
        <f t="shared" si="14"/>
        <v>5628.75</v>
      </c>
      <c r="Q155">
        <f t="shared" si="15"/>
        <v>195197.25</v>
      </c>
    </row>
    <row r="156" spans="1:17" x14ac:dyDescent="0.25">
      <c r="A156" s="10" t="s">
        <v>131</v>
      </c>
      <c r="B156" s="10" t="s">
        <v>132</v>
      </c>
      <c r="C156" s="11">
        <v>1</v>
      </c>
      <c r="D156" s="11">
        <v>64.25</v>
      </c>
      <c r="E156" s="11">
        <v>64.25</v>
      </c>
      <c r="F156">
        <f t="shared" si="12"/>
        <v>925028</v>
      </c>
      <c r="G156">
        <f>IF(ISTEXT(E156),IF(E156="Amount",G$14,""),IF(ISBLANK(E156),"",IF(ISTEXT(D156),"",IF(A151="Invoice No. : ",INDEX(Sheet2!F$14:F$154,MATCH(B151,Sheet2!A$14:A$154,0)),G155))))</f>
        <v>37645</v>
      </c>
      <c r="H156" t="str">
        <f t="shared" si="13"/>
        <v>01/05/2023</v>
      </c>
      <c r="I156" t="str">
        <f>IF(ISTEXT(E156),IF(E156="Amount",I$14,""),IF(ISBLANK(E156),"",IF(ISTEXT(D156),"",IF(A151="Invoice No. : ",TEXT(INDEX(Sheet2!C$14:C$154,MATCH(B151,Sheet2!A$14:A$154,0)),"hh:mm:ss"),I155))))</f>
        <v>12:46:40</v>
      </c>
      <c r="J156">
        <f>IF(ISBLANK(G156),"",IF(ISTEXT(G156),IF(E156="Amount",J$14,""),INDEX(Sheet2!H$14:H$154,MATCH(F156,Sheet2!A$14:A$154,0))))</f>
        <v>3500</v>
      </c>
      <c r="K156">
        <f>IF(ISBLANK(G156),"",IF(ISTEXT(G156),IF(E156="Amount",K$14,""),INDEX(Sheet2!I$14:I$154,MATCH(F156,Sheet2!A$14:A$154,0))))</f>
        <v>2128.75</v>
      </c>
      <c r="L156" t="str">
        <f>IF(ISBLANK(G156),"",IF(ISTEXT(G156),IF(E156="Amount",L$14,""),IF(INDEX(Sheet2!H$14:H$154,MATCH(F156,Sheet2!A$14:A$154,0)) &lt;&gt; 0, IF(INDEX(Sheet2!I$14:I$154,MATCH(F156,Sheet2!A$14:A$154,0)) &lt;&gt; 0, "Loan","Loan"),"Cash")))</f>
        <v>Loan</v>
      </c>
      <c r="M156">
        <f>IF(ISTEXT(E156),IF(E156="Amount",M$14,""),IF(ISBLANK(E156),"",IF(ISTEXT(D156),"",IF(A151="Invoice No. : ",INDEX(Sheet2!D$14:D$154,MATCH(B151,Sheet2!A$14:A$154,0)),M155))))</f>
        <v>1</v>
      </c>
      <c r="N156" t="str">
        <f>IF(ISTEXT(E156),IF(E156="Amount",N$14,""),IF(ISBLANK(E156),"",IF(ISTEXT(D156),"",IF(A151="Invoice No. : ",INDEX(Sheet2!E$14:E$154,MATCH(B151,Sheet2!A$14:A$154,0)),N155))))</f>
        <v>BRAILLE</v>
      </c>
      <c r="O156" t="str">
        <f>IF(ISTEXT(E156),IF(E156="Amount",O$14,""),IF(ISBLANK(E156),"",IF(ISTEXT(D156),"",IF(A151="Invoice No. : ",INDEX(Sheet2!G$14:G$154,MATCH(B151,Sheet2!A$14:A$154,0)),O155))))</f>
        <v>ISLA, JOCELYN ASPURIA</v>
      </c>
      <c r="P156">
        <f t="shared" si="14"/>
        <v>5628.75</v>
      </c>
      <c r="Q156">
        <f t="shared" si="15"/>
        <v>195197.25</v>
      </c>
    </row>
    <row r="157" spans="1:17" x14ac:dyDescent="0.25">
      <c r="A157" s="10" t="s">
        <v>133</v>
      </c>
      <c r="B157" s="10" t="s">
        <v>134</v>
      </c>
      <c r="C157" s="11">
        <v>1</v>
      </c>
      <c r="D157" s="11">
        <v>149</v>
      </c>
      <c r="E157" s="11">
        <v>149</v>
      </c>
      <c r="F157">
        <f t="shared" si="12"/>
        <v>925028</v>
      </c>
      <c r="G157">
        <f>IF(ISTEXT(E157),IF(E157="Amount",G$14,""),IF(ISBLANK(E157),"",IF(ISTEXT(D157),"",IF(A152="Invoice No. : ",INDEX(Sheet2!F$14:F$154,MATCH(B152,Sheet2!A$14:A$154,0)),G156))))</f>
        <v>37645</v>
      </c>
      <c r="H157" t="str">
        <f t="shared" si="13"/>
        <v>01/05/2023</v>
      </c>
      <c r="I157" t="str">
        <f>IF(ISTEXT(E157),IF(E157="Amount",I$14,""),IF(ISBLANK(E157),"",IF(ISTEXT(D157),"",IF(A152="Invoice No. : ",TEXT(INDEX(Sheet2!C$14:C$154,MATCH(B152,Sheet2!A$14:A$154,0)),"hh:mm:ss"),I156))))</f>
        <v>12:46:40</v>
      </c>
      <c r="J157">
        <f>IF(ISBLANK(G157),"",IF(ISTEXT(G157),IF(E157="Amount",J$14,""),INDEX(Sheet2!H$14:H$154,MATCH(F157,Sheet2!A$14:A$154,0))))</f>
        <v>3500</v>
      </c>
      <c r="K157">
        <f>IF(ISBLANK(G157),"",IF(ISTEXT(G157),IF(E157="Amount",K$14,""),INDEX(Sheet2!I$14:I$154,MATCH(F157,Sheet2!A$14:A$154,0))))</f>
        <v>2128.75</v>
      </c>
      <c r="L157" t="str">
        <f>IF(ISBLANK(G157),"",IF(ISTEXT(G157),IF(E157="Amount",L$14,""),IF(INDEX(Sheet2!H$14:H$154,MATCH(F157,Sheet2!A$14:A$154,0)) &lt;&gt; 0, IF(INDEX(Sheet2!I$14:I$154,MATCH(F157,Sheet2!A$14:A$154,0)) &lt;&gt; 0, "Loan","Loan"),"Cash")))</f>
        <v>Loan</v>
      </c>
      <c r="M157">
        <f>IF(ISTEXT(E157),IF(E157="Amount",M$14,""),IF(ISBLANK(E157),"",IF(ISTEXT(D157),"",IF(A152="Invoice No. : ",INDEX(Sheet2!D$14:D$154,MATCH(B152,Sheet2!A$14:A$154,0)),M156))))</f>
        <v>1</v>
      </c>
      <c r="N157" t="str">
        <f>IF(ISTEXT(E157),IF(E157="Amount",N$14,""),IF(ISBLANK(E157),"",IF(ISTEXT(D157),"",IF(A152="Invoice No. : ",INDEX(Sheet2!E$14:E$154,MATCH(B152,Sheet2!A$14:A$154,0)),N156))))</f>
        <v>BRAILLE</v>
      </c>
      <c r="O157" t="str">
        <f>IF(ISTEXT(E157),IF(E157="Amount",O$14,""),IF(ISBLANK(E157),"",IF(ISTEXT(D157),"",IF(A152="Invoice No. : ",INDEX(Sheet2!G$14:G$154,MATCH(B152,Sheet2!A$14:A$154,0)),O156))))</f>
        <v>ISLA, JOCELYN ASPURIA</v>
      </c>
      <c r="P157">
        <f t="shared" si="14"/>
        <v>5628.75</v>
      </c>
      <c r="Q157">
        <f t="shared" si="15"/>
        <v>195197.25</v>
      </c>
    </row>
    <row r="158" spans="1:17" x14ac:dyDescent="0.25">
      <c r="A158" s="10" t="s">
        <v>135</v>
      </c>
      <c r="B158" s="10" t="s">
        <v>136</v>
      </c>
      <c r="C158" s="11">
        <v>1</v>
      </c>
      <c r="D158" s="11">
        <v>289</v>
      </c>
      <c r="E158" s="11">
        <v>289</v>
      </c>
      <c r="F158">
        <f t="shared" si="12"/>
        <v>925028</v>
      </c>
      <c r="G158">
        <f>IF(ISTEXT(E158),IF(E158="Amount",G$14,""),IF(ISBLANK(E158),"",IF(ISTEXT(D158),"",IF(A153="Invoice No. : ",INDEX(Sheet2!F$14:F$154,MATCH(B153,Sheet2!A$14:A$154,0)),G157))))</f>
        <v>37645</v>
      </c>
      <c r="H158" t="str">
        <f t="shared" si="13"/>
        <v>01/05/2023</v>
      </c>
      <c r="I158" t="str">
        <f>IF(ISTEXT(E158),IF(E158="Amount",I$14,""),IF(ISBLANK(E158),"",IF(ISTEXT(D158),"",IF(A153="Invoice No. : ",TEXT(INDEX(Sheet2!C$14:C$154,MATCH(B153,Sheet2!A$14:A$154,0)),"hh:mm:ss"),I157))))</f>
        <v>12:46:40</v>
      </c>
      <c r="J158">
        <f>IF(ISBLANK(G158),"",IF(ISTEXT(G158),IF(E158="Amount",J$14,""),INDEX(Sheet2!H$14:H$154,MATCH(F158,Sheet2!A$14:A$154,0))))</f>
        <v>3500</v>
      </c>
      <c r="K158">
        <f>IF(ISBLANK(G158),"",IF(ISTEXT(G158),IF(E158="Amount",K$14,""),INDEX(Sheet2!I$14:I$154,MATCH(F158,Sheet2!A$14:A$154,0))))</f>
        <v>2128.75</v>
      </c>
      <c r="L158" t="str">
        <f>IF(ISBLANK(G158),"",IF(ISTEXT(G158),IF(E158="Amount",L$14,""),IF(INDEX(Sheet2!H$14:H$154,MATCH(F158,Sheet2!A$14:A$154,0)) &lt;&gt; 0, IF(INDEX(Sheet2!I$14:I$154,MATCH(F158,Sheet2!A$14:A$154,0)) &lt;&gt; 0, "Loan","Loan"),"Cash")))</f>
        <v>Loan</v>
      </c>
      <c r="M158">
        <f>IF(ISTEXT(E158),IF(E158="Amount",M$14,""),IF(ISBLANK(E158),"",IF(ISTEXT(D158),"",IF(A153="Invoice No. : ",INDEX(Sheet2!D$14:D$154,MATCH(B153,Sheet2!A$14:A$154,0)),M157))))</f>
        <v>1</v>
      </c>
      <c r="N158" t="str">
        <f>IF(ISTEXT(E158),IF(E158="Amount",N$14,""),IF(ISBLANK(E158),"",IF(ISTEXT(D158),"",IF(A153="Invoice No. : ",INDEX(Sheet2!E$14:E$154,MATCH(B153,Sheet2!A$14:A$154,0)),N157))))</f>
        <v>BRAILLE</v>
      </c>
      <c r="O158" t="str">
        <f>IF(ISTEXT(E158),IF(E158="Amount",O$14,""),IF(ISBLANK(E158),"",IF(ISTEXT(D158),"",IF(A153="Invoice No. : ",INDEX(Sheet2!G$14:G$154,MATCH(B153,Sheet2!A$14:A$154,0)),O157))))</f>
        <v>ISLA, JOCELYN ASPURIA</v>
      </c>
      <c r="P158">
        <f t="shared" si="14"/>
        <v>5628.75</v>
      </c>
      <c r="Q158">
        <f t="shared" si="15"/>
        <v>195197.25</v>
      </c>
    </row>
    <row r="159" spans="1:17" x14ac:dyDescent="0.25">
      <c r="A159" s="10" t="s">
        <v>137</v>
      </c>
      <c r="B159" s="10" t="s">
        <v>138</v>
      </c>
      <c r="C159" s="11">
        <v>1</v>
      </c>
      <c r="D159" s="11">
        <v>406.75</v>
      </c>
      <c r="E159" s="11">
        <v>406.75</v>
      </c>
      <c r="F159">
        <f t="shared" si="12"/>
        <v>925028</v>
      </c>
      <c r="G159">
        <f>IF(ISTEXT(E159),IF(E159="Amount",G$14,""),IF(ISBLANK(E159),"",IF(ISTEXT(D159),"",IF(A154="Invoice No. : ",INDEX(Sheet2!F$14:F$154,MATCH(B154,Sheet2!A$14:A$154,0)),G158))))</f>
        <v>37645</v>
      </c>
      <c r="H159" t="str">
        <f t="shared" si="13"/>
        <v>01/05/2023</v>
      </c>
      <c r="I159" t="str">
        <f>IF(ISTEXT(E159),IF(E159="Amount",I$14,""),IF(ISBLANK(E159),"",IF(ISTEXT(D159),"",IF(A154="Invoice No. : ",TEXT(INDEX(Sheet2!C$14:C$154,MATCH(B154,Sheet2!A$14:A$154,0)),"hh:mm:ss"),I158))))</f>
        <v>12:46:40</v>
      </c>
      <c r="J159">
        <f>IF(ISBLANK(G159),"",IF(ISTEXT(G159),IF(E159="Amount",J$14,""),INDEX(Sheet2!H$14:H$154,MATCH(F159,Sheet2!A$14:A$154,0))))</f>
        <v>3500</v>
      </c>
      <c r="K159">
        <f>IF(ISBLANK(G159),"",IF(ISTEXT(G159),IF(E159="Amount",K$14,""),INDEX(Sheet2!I$14:I$154,MATCH(F159,Sheet2!A$14:A$154,0))))</f>
        <v>2128.75</v>
      </c>
      <c r="L159" t="str">
        <f>IF(ISBLANK(G159),"",IF(ISTEXT(G159),IF(E159="Amount",L$14,""),IF(INDEX(Sheet2!H$14:H$154,MATCH(F159,Sheet2!A$14:A$154,0)) &lt;&gt; 0, IF(INDEX(Sheet2!I$14:I$154,MATCH(F159,Sheet2!A$14:A$154,0)) &lt;&gt; 0, "Loan","Loan"),"Cash")))</f>
        <v>Loan</v>
      </c>
      <c r="M159">
        <f>IF(ISTEXT(E159),IF(E159="Amount",M$14,""),IF(ISBLANK(E159),"",IF(ISTEXT(D159),"",IF(A154="Invoice No. : ",INDEX(Sheet2!D$14:D$154,MATCH(B154,Sheet2!A$14:A$154,0)),M158))))</f>
        <v>1</v>
      </c>
      <c r="N159" t="str">
        <f>IF(ISTEXT(E159),IF(E159="Amount",N$14,""),IF(ISBLANK(E159),"",IF(ISTEXT(D159),"",IF(A154="Invoice No. : ",INDEX(Sheet2!E$14:E$154,MATCH(B154,Sheet2!A$14:A$154,0)),N158))))</f>
        <v>BRAILLE</v>
      </c>
      <c r="O159" t="str">
        <f>IF(ISTEXT(E159),IF(E159="Amount",O$14,""),IF(ISBLANK(E159),"",IF(ISTEXT(D159),"",IF(A154="Invoice No. : ",INDEX(Sheet2!G$14:G$154,MATCH(B154,Sheet2!A$14:A$154,0)),O158))))</f>
        <v>ISLA, JOCELYN ASPURIA</v>
      </c>
      <c r="P159">
        <f t="shared" si="14"/>
        <v>5628.75</v>
      </c>
      <c r="Q159">
        <f t="shared" si="15"/>
        <v>195197.25</v>
      </c>
    </row>
    <row r="160" spans="1:17" x14ac:dyDescent="0.25">
      <c r="A160" s="10" t="s">
        <v>139</v>
      </c>
      <c r="B160" s="10" t="s">
        <v>140</v>
      </c>
      <c r="C160" s="11">
        <v>1</v>
      </c>
      <c r="D160" s="11">
        <v>29</v>
      </c>
      <c r="E160" s="11">
        <v>29</v>
      </c>
      <c r="F160">
        <f t="shared" si="12"/>
        <v>925028</v>
      </c>
      <c r="G160">
        <f>IF(ISTEXT(E160),IF(E160="Amount",G$14,""),IF(ISBLANK(E160),"",IF(ISTEXT(D160),"",IF(A155="Invoice No. : ",INDEX(Sheet2!F$14:F$154,MATCH(B155,Sheet2!A$14:A$154,0)),G159))))</f>
        <v>37645</v>
      </c>
      <c r="H160" t="str">
        <f t="shared" si="13"/>
        <v>01/05/2023</v>
      </c>
      <c r="I160" t="str">
        <f>IF(ISTEXT(E160),IF(E160="Amount",I$14,""),IF(ISBLANK(E160),"",IF(ISTEXT(D160),"",IF(A155="Invoice No. : ",TEXT(INDEX(Sheet2!C$14:C$154,MATCH(B155,Sheet2!A$14:A$154,0)),"hh:mm:ss"),I159))))</f>
        <v>12:46:40</v>
      </c>
      <c r="J160">
        <f>IF(ISBLANK(G160),"",IF(ISTEXT(G160),IF(E160="Amount",J$14,""),INDEX(Sheet2!H$14:H$154,MATCH(F160,Sheet2!A$14:A$154,0))))</f>
        <v>3500</v>
      </c>
      <c r="K160">
        <f>IF(ISBLANK(G160),"",IF(ISTEXT(G160),IF(E160="Amount",K$14,""),INDEX(Sheet2!I$14:I$154,MATCH(F160,Sheet2!A$14:A$154,0))))</f>
        <v>2128.75</v>
      </c>
      <c r="L160" t="str">
        <f>IF(ISBLANK(G160),"",IF(ISTEXT(G160),IF(E160="Amount",L$14,""),IF(INDEX(Sheet2!H$14:H$154,MATCH(F160,Sheet2!A$14:A$154,0)) &lt;&gt; 0, IF(INDEX(Sheet2!I$14:I$154,MATCH(F160,Sheet2!A$14:A$154,0)) &lt;&gt; 0, "Loan","Loan"),"Cash")))</f>
        <v>Loan</v>
      </c>
      <c r="M160">
        <f>IF(ISTEXT(E160),IF(E160="Amount",M$14,""),IF(ISBLANK(E160),"",IF(ISTEXT(D160),"",IF(A155="Invoice No. : ",INDEX(Sheet2!D$14:D$154,MATCH(B155,Sheet2!A$14:A$154,0)),M159))))</f>
        <v>1</v>
      </c>
      <c r="N160" t="str">
        <f>IF(ISTEXT(E160),IF(E160="Amount",N$14,""),IF(ISBLANK(E160),"",IF(ISTEXT(D160),"",IF(A155="Invoice No. : ",INDEX(Sheet2!E$14:E$154,MATCH(B155,Sheet2!A$14:A$154,0)),N159))))</f>
        <v>BRAILLE</v>
      </c>
      <c r="O160" t="str">
        <f>IF(ISTEXT(E160),IF(E160="Amount",O$14,""),IF(ISBLANK(E160),"",IF(ISTEXT(D160),"",IF(A155="Invoice No. : ",INDEX(Sheet2!G$14:G$154,MATCH(B155,Sheet2!A$14:A$154,0)),O159))))</f>
        <v>ISLA, JOCELYN ASPURIA</v>
      </c>
      <c r="P160">
        <f t="shared" si="14"/>
        <v>5628.75</v>
      </c>
      <c r="Q160">
        <f t="shared" si="15"/>
        <v>195197.25</v>
      </c>
    </row>
    <row r="161" spans="1:17" x14ac:dyDescent="0.25">
      <c r="A161" s="10" t="s">
        <v>141</v>
      </c>
      <c r="B161" s="10" t="s">
        <v>142</v>
      </c>
      <c r="C161" s="11">
        <v>1</v>
      </c>
      <c r="D161" s="11">
        <v>29</v>
      </c>
      <c r="E161" s="11">
        <v>29</v>
      </c>
      <c r="F161">
        <f t="shared" si="12"/>
        <v>925028</v>
      </c>
      <c r="G161">
        <f>IF(ISTEXT(E161),IF(E161="Amount",G$14,""),IF(ISBLANK(E161),"",IF(ISTEXT(D161),"",IF(A156="Invoice No. : ",INDEX(Sheet2!F$14:F$154,MATCH(B156,Sheet2!A$14:A$154,0)),G160))))</f>
        <v>37645</v>
      </c>
      <c r="H161" t="str">
        <f t="shared" si="13"/>
        <v>01/05/2023</v>
      </c>
      <c r="I161" t="str">
        <f>IF(ISTEXT(E161),IF(E161="Amount",I$14,""),IF(ISBLANK(E161),"",IF(ISTEXT(D161),"",IF(A156="Invoice No. : ",TEXT(INDEX(Sheet2!C$14:C$154,MATCH(B156,Sheet2!A$14:A$154,0)),"hh:mm:ss"),I160))))</f>
        <v>12:46:40</v>
      </c>
      <c r="J161">
        <f>IF(ISBLANK(G161),"",IF(ISTEXT(G161),IF(E161="Amount",J$14,""),INDEX(Sheet2!H$14:H$154,MATCH(F161,Sheet2!A$14:A$154,0))))</f>
        <v>3500</v>
      </c>
      <c r="K161">
        <f>IF(ISBLANK(G161),"",IF(ISTEXT(G161),IF(E161="Amount",K$14,""),INDEX(Sheet2!I$14:I$154,MATCH(F161,Sheet2!A$14:A$154,0))))</f>
        <v>2128.75</v>
      </c>
      <c r="L161" t="str">
        <f>IF(ISBLANK(G161),"",IF(ISTEXT(G161),IF(E161="Amount",L$14,""),IF(INDEX(Sheet2!H$14:H$154,MATCH(F161,Sheet2!A$14:A$154,0)) &lt;&gt; 0, IF(INDEX(Sheet2!I$14:I$154,MATCH(F161,Sheet2!A$14:A$154,0)) &lt;&gt; 0, "Loan","Loan"),"Cash")))</f>
        <v>Loan</v>
      </c>
      <c r="M161">
        <f>IF(ISTEXT(E161),IF(E161="Amount",M$14,""),IF(ISBLANK(E161),"",IF(ISTEXT(D161),"",IF(A156="Invoice No. : ",INDEX(Sheet2!D$14:D$154,MATCH(B156,Sheet2!A$14:A$154,0)),M160))))</f>
        <v>1</v>
      </c>
      <c r="N161" t="str">
        <f>IF(ISTEXT(E161),IF(E161="Amount",N$14,""),IF(ISBLANK(E161),"",IF(ISTEXT(D161),"",IF(A156="Invoice No. : ",INDEX(Sheet2!E$14:E$154,MATCH(B156,Sheet2!A$14:A$154,0)),N160))))</f>
        <v>BRAILLE</v>
      </c>
      <c r="O161" t="str">
        <f>IF(ISTEXT(E161),IF(E161="Amount",O$14,""),IF(ISBLANK(E161),"",IF(ISTEXT(D161),"",IF(A156="Invoice No. : ",INDEX(Sheet2!G$14:G$154,MATCH(B156,Sheet2!A$14:A$154,0)),O160))))</f>
        <v>ISLA, JOCELYN ASPURIA</v>
      </c>
      <c r="P161">
        <f t="shared" si="14"/>
        <v>5628.75</v>
      </c>
      <c r="Q161">
        <f t="shared" si="15"/>
        <v>195197.25</v>
      </c>
    </row>
    <row r="162" spans="1:17" x14ac:dyDescent="0.25">
      <c r="A162" s="10" t="s">
        <v>143</v>
      </c>
      <c r="B162" s="10" t="s">
        <v>144</v>
      </c>
      <c r="C162" s="11">
        <v>1</v>
      </c>
      <c r="D162" s="11">
        <v>28.75</v>
      </c>
      <c r="E162" s="11">
        <v>28.75</v>
      </c>
      <c r="F162">
        <f t="shared" si="12"/>
        <v>925028</v>
      </c>
      <c r="G162">
        <f>IF(ISTEXT(E162),IF(E162="Amount",G$14,""),IF(ISBLANK(E162),"",IF(ISTEXT(D162),"",IF(A157="Invoice No. : ",INDEX(Sheet2!F$14:F$154,MATCH(B157,Sheet2!A$14:A$154,0)),G161))))</f>
        <v>37645</v>
      </c>
      <c r="H162" t="str">
        <f t="shared" si="13"/>
        <v>01/05/2023</v>
      </c>
      <c r="I162" t="str">
        <f>IF(ISTEXT(E162),IF(E162="Amount",I$14,""),IF(ISBLANK(E162),"",IF(ISTEXT(D162),"",IF(A157="Invoice No. : ",TEXT(INDEX(Sheet2!C$14:C$154,MATCH(B157,Sheet2!A$14:A$154,0)),"hh:mm:ss"),I161))))</f>
        <v>12:46:40</v>
      </c>
      <c r="J162">
        <f>IF(ISBLANK(G162),"",IF(ISTEXT(G162),IF(E162="Amount",J$14,""),INDEX(Sheet2!H$14:H$154,MATCH(F162,Sheet2!A$14:A$154,0))))</f>
        <v>3500</v>
      </c>
      <c r="K162">
        <f>IF(ISBLANK(G162),"",IF(ISTEXT(G162),IF(E162="Amount",K$14,""),INDEX(Sheet2!I$14:I$154,MATCH(F162,Sheet2!A$14:A$154,0))))</f>
        <v>2128.75</v>
      </c>
      <c r="L162" t="str">
        <f>IF(ISBLANK(G162),"",IF(ISTEXT(G162),IF(E162="Amount",L$14,""),IF(INDEX(Sheet2!H$14:H$154,MATCH(F162,Sheet2!A$14:A$154,0)) &lt;&gt; 0, IF(INDEX(Sheet2!I$14:I$154,MATCH(F162,Sheet2!A$14:A$154,0)) &lt;&gt; 0, "Loan","Loan"),"Cash")))</f>
        <v>Loan</v>
      </c>
      <c r="M162">
        <f>IF(ISTEXT(E162),IF(E162="Amount",M$14,""),IF(ISBLANK(E162),"",IF(ISTEXT(D162),"",IF(A157="Invoice No. : ",INDEX(Sheet2!D$14:D$154,MATCH(B157,Sheet2!A$14:A$154,0)),M161))))</f>
        <v>1</v>
      </c>
      <c r="N162" t="str">
        <f>IF(ISTEXT(E162),IF(E162="Amount",N$14,""),IF(ISBLANK(E162),"",IF(ISTEXT(D162),"",IF(A157="Invoice No. : ",INDEX(Sheet2!E$14:E$154,MATCH(B157,Sheet2!A$14:A$154,0)),N161))))</f>
        <v>BRAILLE</v>
      </c>
      <c r="O162" t="str">
        <f>IF(ISTEXT(E162),IF(E162="Amount",O$14,""),IF(ISBLANK(E162),"",IF(ISTEXT(D162),"",IF(A157="Invoice No. : ",INDEX(Sheet2!G$14:G$154,MATCH(B157,Sheet2!A$14:A$154,0)),O161))))</f>
        <v>ISLA, JOCELYN ASPURIA</v>
      </c>
      <c r="P162">
        <f t="shared" si="14"/>
        <v>5628.75</v>
      </c>
      <c r="Q162">
        <f t="shared" si="15"/>
        <v>195197.25</v>
      </c>
    </row>
    <row r="163" spans="1:17" x14ac:dyDescent="0.25">
      <c r="A163" s="10" t="s">
        <v>145</v>
      </c>
      <c r="B163" s="10" t="s">
        <v>146</v>
      </c>
      <c r="C163" s="11">
        <v>1</v>
      </c>
      <c r="D163" s="11">
        <v>28.5</v>
      </c>
      <c r="E163" s="11">
        <v>28.5</v>
      </c>
      <c r="F163">
        <f t="shared" si="12"/>
        <v>925028</v>
      </c>
      <c r="G163">
        <f>IF(ISTEXT(E163),IF(E163="Amount",G$14,""),IF(ISBLANK(E163),"",IF(ISTEXT(D163),"",IF(A158="Invoice No. : ",INDEX(Sheet2!F$14:F$154,MATCH(B158,Sheet2!A$14:A$154,0)),G162))))</f>
        <v>37645</v>
      </c>
      <c r="H163" t="str">
        <f t="shared" si="13"/>
        <v>01/05/2023</v>
      </c>
      <c r="I163" t="str">
        <f>IF(ISTEXT(E163),IF(E163="Amount",I$14,""),IF(ISBLANK(E163),"",IF(ISTEXT(D163),"",IF(A158="Invoice No. : ",TEXT(INDEX(Sheet2!C$14:C$154,MATCH(B158,Sheet2!A$14:A$154,0)),"hh:mm:ss"),I162))))</f>
        <v>12:46:40</v>
      </c>
      <c r="J163">
        <f>IF(ISBLANK(G163),"",IF(ISTEXT(G163),IF(E163="Amount",J$14,""),INDEX(Sheet2!H$14:H$154,MATCH(F163,Sheet2!A$14:A$154,0))))</f>
        <v>3500</v>
      </c>
      <c r="K163">
        <f>IF(ISBLANK(G163),"",IF(ISTEXT(G163),IF(E163="Amount",K$14,""),INDEX(Sheet2!I$14:I$154,MATCH(F163,Sheet2!A$14:A$154,0))))</f>
        <v>2128.75</v>
      </c>
      <c r="L163" t="str">
        <f>IF(ISBLANK(G163),"",IF(ISTEXT(G163),IF(E163="Amount",L$14,""),IF(INDEX(Sheet2!H$14:H$154,MATCH(F163,Sheet2!A$14:A$154,0)) &lt;&gt; 0, IF(INDEX(Sheet2!I$14:I$154,MATCH(F163,Sheet2!A$14:A$154,0)) &lt;&gt; 0, "Loan","Loan"),"Cash")))</f>
        <v>Loan</v>
      </c>
      <c r="M163">
        <f>IF(ISTEXT(E163),IF(E163="Amount",M$14,""),IF(ISBLANK(E163),"",IF(ISTEXT(D163),"",IF(A158="Invoice No. : ",INDEX(Sheet2!D$14:D$154,MATCH(B158,Sheet2!A$14:A$154,0)),M162))))</f>
        <v>1</v>
      </c>
      <c r="N163" t="str">
        <f>IF(ISTEXT(E163),IF(E163="Amount",N$14,""),IF(ISBLANK(E163),"",IF(ISTEXT(D163),"",IF(A158="Invoice No. : ",INDEX(Sheet2!E$14:E$154,MATCH(B158,Sheet2!A$14:A$154,0)),N162))))</f>
        <v>BRAILLE</v>
      </c>
      <c r="O163" t="str">
        <f>IF(ISTEXT(E163),IF(E163="Amount",O$14,""),IF(ISBLANK(E163),"",IF(ISTEXT(D163),"",IF(A158="Invoice No. : ",INDEX(Sheet2!G$14:G$154,MATCH(B158,Sheet2!A$14:A$154,0)),O162))))</f>
        <v>ISLA, JOCELYN ASPURIA</v>
      </c>
      <c r="P163">
        <f t="shared" si="14"/>
        <v>5628.75</v>
      </c>
      <c r="Q163">
        <f t="shared" si="15"/>
        <v>195197.25</v>
      </c>
    </row>
    <row r="164" spans="1:17" x14ac:dyDescent="0.25">
      <c r="A164" s="10" t="s">
        <v>147</v>
      </c>
      <c r="B164" s="10" t="s">
        <v>148</v>
      </c>
      <c r="C164" s="11">
        <v>2</v>
      </c>
      <c r="D164" s="11">
        <v>52.5</v>
      </c>
      <c r="E164" s="11">
        <v>105</v>
      </c>
      <c r="F164">
        <f t="shared" si="12"/>
        <v>925028</v>
      </c>
      <c r="G164">
        <f>IF(ISTEXT(E164),IF(E164="Amount",G$14,""),IF(ISBLANK(E164),"",IF(ISTEXT(D164),"",IF(A159="Invoice No. : ",INDEX(Sheet2!F$14:F$154,MATCH(B159,Sheet2!A$14:A$154,0)),G163))))</f>
        <v>37645</v>
      </c>
      <c r="H164" t="str">
        <f t="shared" si="13"/>
        <v>01/05/2023</v>
      </c>
      <c r="I164" t="str">
        <f>IF(ISTEXT(E164),IF(E164="Amount",I$14,""),IF(ISBLANK(E164),"",IF(ISTEXT(D164),"",IF(A159="Invoice No. : ",TEXT(INDEX(Sheet2!C$14:C$154,MATCH(B159,Sheet2!A$14:A$154,0)),"hh:mm:ss"),I163))))</f>
        <v>12:46:40</v>
      </c>
      <c r="J164">
        <f>IF(ISBLANK(G164),"",IF(ISTEXT(G164),IF(E164="Amount",J$14,""),INDEX(Sheet2!H$14:H$154,MATCH(F164,Sheet2!A$14:A$154,0))))</f>
        <v>3500</v>
      </c>
      <c r="K164">
        <f>IF(ISBLANK(G164),"",IF(ISTEXT(G164),IF(E164="Amount",K$14,""),INDEX(Sheet2!I$14:I$154,MATCH(F164,Sheet2!A$14:A$154,0))))</f>
        <v>2128.75</v>
      </c>
      <c r="L164" t="str">
        <f>IF(ISBLANK(G164),"",IF(ISTEXT(G164),IF(E164="Amount",L$14,""),IF(INDEX(Sheet2!H$14:H$154,MATCH(F164,Sheet2!A$14:A$154,0)) &lt;&gt; 0, IF(INDEX(Sheet2!I$14:I$154,MATCH(F164,Sheet2!A$14:A$154,0)) &lt;&gt; 0, "Loan","Loan"),"Cash")))</f>
        <v>Loan</v>
      </c>
      <c r="M164">
        <f>IF(ISTEXT(E164),IF(E164="Amount",M$14,""),IF(ISBLANK(E164),"",IF(ISTEXT(D164),"",IF(A159="Invoice No. : ",INDEX(Sheet2!D$14:D$154,MATCH(B159,Sheet2!A$14:A$154,0)),M163))))</f>
        <v>1</v>
      </c>
      <c r="N164" t="str">
        <f>IF(ISTEXT(E164),IF(E164="Amount",N$14,""),IF(ISBLANK(E164),"",IF(ISTEXT(D164),"",IF(A159="Invoice No. : ",INDEX(Sheet2!E$14:E$154,MATCH(B159,Sheet2!A$14:A$154,0)),N163))))</f>
        <v>BRAILLE</v>
      </c>
      <c r="O164" t="str">
        <f>IF(ISTEXT(E164),IF(E164="Amount",O$14,""),IF(ISBLANK(E164),"",IF(ISTEXT(D164),"",IF(A159="Invoice No. : ",INDEX(Sheet2!G$14:G$154,MATCH(B159,Sheet2!A$14:A$154,0)),O163))))</f>
        <v>ISLA, JOCELYN ASPURIA</v>
      </c>
      <c r="P164">
        <f t="shared" si="14"/>
        <v>5628.75</v>
      </c>
      <c r="Q164">
        <f t="shared" si="15"/>
        <v>195197.25</v>
      </c>
    </row>
    <row r="165" spans="1:17" x14ac:dyDescent="0.25">
      <c r="A165" s="10" t="s">
        <v>149</v>
      </c>
      <c r="B165" s="10" t="s">
        <v>150</v>
      </c>
      <c r="C165" s="11">
        <v>6</v>
      </c>
      <c r="D165" s="11">
        <v>5</v>
      </c>
      <c r="E165" s="11">
        <v>30</v>
      </c>
      <c r="F165">
        <f t="shared" si="12"/>
        <v>925028</v>
      </c>
      <c r="G165">
        <f>IF(ISTEXT(E165),IF(E165="Amount",G$14,""),IF(ISBLANK(E165),"",IF(ISTEXT(D165),"",IF(A160="Invoice No. : ",INDEX(Sheet2!F$14:F$154,MATCH(B160,Sheet2!A$14:A$154,0)),G164))))</f>
        <v>37645</v>
      </c>
      <c r="H165" t="str">
        <f t="shared" si="13"/>
        <v>01/05/2023</v>
      </c>
      <c r="I165" t="str">
        <f>IF(ISTEXT(E165),IF(E165="Amount",I$14,""),IF(ISBLANK(E165),"",IF(ISTEXT(D165),"",IF(A160="Invoice No. : ",TEXT(INDEX(Sheet2!C$14:C$154,MATCH(B160,Sheet2!A$14:A$154,0)),"hh:mm:ss"),I164))))</f>
        <v>12:46:40</v>
      </c>
      <c r="J165">
        <f>IF(ISBLANK(G165),"",IF(ISTEXT(G165),IF(E165="Amount",J$14,""),INDEX(Sheet2!H$14:H$154,MATCH(F165,Sheet2!A$14:A$154,0))))</f>
        <v>3500</v>
      </c>
      <c r="K165">
        <f>IF(ISBLANK(G165),"",IF(ISTEXT(G165),IF(E165="Amount",K$14,""),INDEX(Sheet2!I$14:I$154,MATCH(F165,Sheet2!A$14:A$154,0))))</f>
        <v>2128.75</v>
      </c>
      <c r="L165" t="str">
        <f>IF(ISBLANK(G165),"",IF(ISTEXT(G165),IF(E165="Amount",L$14,""),IF(INDEX(Sheet2!H$14:H$154,MATCH(F165,Sheet2!A$14:A$154,0)) &lt;&gt; 0, IF(INDEX(Sheet2!I$14:I$154,MATCH(F165,Sheet2!A$14:A$154,0)) &lt;&gt; 0, "Loan","Loan"),"Cash")))</f>
        <v>Loan</v>
      </c>
      <c r="M165">
        <f>IF(ISTEXT(E165),IF(E165="Amount",M$14,""),IF(ISBLANK(E165),"",IF(ISTEXT(D165),"",IF(A160="Invoice No. : ",INDEX(Sheet2!D$14:D$154,MATCH(B160,Sheet2!A$14:A$154,0)),M164))))</f>
        <v>1</v>
      </c>
      <c r="N165" t="str">
        <f>IF(ISTEXT(E165),IF(E165="Amount",N$14,""),IF(ISBLANK(E165),"",IF(ISTEXT(D165),"",IF(A160="Invoice No. : ",INDEX(Sheet2!E$14:E$154,MATCH(B160,Sheet2!A$14:A$154,0)),N164))))</f>
        <v>BRAILLE</v>
      </c>
      <c r="O165" t="str">
        <f>IF(ISTEXT(E165),IF(E165="Amount",O$14,""),IF(ISBLANK(E165),"",IF(ISTEXT(D165),"",IF(A160="Invoice No. : ",INDEX(Sheet2!G$14:G$154,MATCH(B160,Sheet2!A$14:A$154,0)),O164))))</f>
        <v>ISLA, JOCELYN ASPURIA</v>
      </c>
      <c r="P165">
        <f t="shared" si="14"/>
        <v>5628.75</v>
      </c>
      <c r="Q165">
        <f t="shared" si="15"/>
        <v>195197.25</v>
      </c>
    </row>
    <row r="166" spans="1:17" x14ac:dyDescent="0.25">
      <c r="A166" s="10" t="s">
        <v>151</v>
      </c>
      <c r="B166" s="10" t="s">
        <v>152</v>
      </c>
      <c r="C166" s="11">
        <v>1</v>
      </c>
      <c r="D166" s="11">
        <v>72</v>
      </c>
      <c r="E166" s="11">
        <v>72</v>
      </c>
      <c r="F166">
        <f t="shared" si="12"/>
        <v>925028</v>
      </c>
      <c r="G166">
        <f>IF(ISTEXT(E166),IF(E166="Amount",G$14,""),IF(ISBLANK(E166),"",IF(ISTEXT(D166),"",IF(A161="Invoice No. : ",INDEX(Sheet2!F$14:F$154,MATCH(B161,Sheet2!A$14:A$154,0)),G165))))</f>
        <v>37645</v>
      </c>
      <c r="H166" t="str">
        <f t="shared" si="13"/>
        <v>01/05/2023</v>
      </c>
      <c r="I166" t="str">
        <f>IF(ISTEXT(E166),IF(E166="Amount",I$14,""),IF(ISBLANK(E166),"",IF(ISTEXT(D166),"",IF(A161="Invoice No. : ",TEXT(INDEX(Sheet2!C$14:C$154,MATCH(B161,Sheet2!A$14:A$154,0)),"hh:mm:ss"),I165))))</f>
        <v>12:46:40</v>
      </c>
      <c r="J166">
        <f>IF(ISBLANK(G166),"",IF(ISTEXT(G166),IF(E166="Amount",J$14,""),INDEX(Sheet2!H$14:H$154,MATCH(F166,Sheet2!A$14:A$154,0))))</f>
        <v>3500</v>
      </c>
      <c r="K166">
        <f>IF(ISBLANK(G166),"",IF(ISTEXT(G166),IF(E166="Amount",K$14,""),INDEX(Sheet2!I$14:I$154,MATCH(F166,Sheet2!A$14:A$154,0))))</f>
        <v>2128.75</v>
      </c>
      <c r="L166" t="str">
        <f>IF(ISBLANK(G166),"",IF(ISTEXT(G166),IF(E166="Amount",L$14,""),IF(INDEX(Sheet2!H$14:H$154,MATCH(F166,Sheet2!A$14:A$154,0)) &lt;&gt; 0, IF(INDEX(Sheet2!I$14:I$154,MATCH(F166,Sheet2!A$14:A$154,0)) &lt;&gt; 0, "Loan","Loan"),"Cash")))</f>
        <v>Loan</v>
      </c>
      <c r="M166">
        <f>IF(ISTEXT(E166),IF(E166="Amount",M$14,""),IF(ISBLANK(E166),"",IF(ISTEXT(D166),"",IF(A161="Invoice No. : ",INDEX(Sheet2!D$14:D$154,MATCH(B161,Sheet2!A$14:A$154,0)),M165))))</f>
        <v>1</v>
      </c>
      <c r="N166" t="str">
        <f>IF(ISTEXT(E166),IF(E166="Amount",N$14,""),IF(ISBLANK(E166),"",IF(ISTEXT(D166),"",IF(A161="Invoice No. : ",INDEX(Sheet2!E$14:E$154,MATCH(B161,Sheet2!A$14:A$154,0)),N165))))</f>
        <v>BRAILLE</v>
      </c>
      <c r="O166" t="str">
        <f>IF(ISTEXT(E166),IF(E166="Amount",O$14,""),IF(ISBLANK(E166),"",IF(ISTEXT(D166),"",IF(A161="Invoice No. : ",INDEX(Sheet2!G$14:G$154,MATCH(B161,Sheet2!A$14:A$154,0)),O165))))</f>
        <v>ISLA, JOCELYN ASPURIA</v>
      </c>
      <c r="P166">
        <f t="shared" si="14"/>
        <v>5628.75</v>
      </c>
      <c r="Q166">
        <f t="shared" si="15"/>
        <v>195197.25</v>
      </c>
    </row>
    <row r="167" spans="1:17" x14ac:dyDescent="0.25">
      <c r="A167" s="10" t="s">
        <v>153</v>
      </c>
      <c r="B167" s="10" t="s">
        <v>154</v>
      </c>
      <c r="C167" s="11">
        <v>1</v>
      </c>
      <c r="D167" s="11">
        <v>182.5</v>
      </c>
      <c r="E167" s="11">
        <v>182.5</v>
      </c>
      <c r="F167">
        <f t="shared" si="12"/>
        <v>925028</v>
      </c>
      <c r="G167">
        <f>IF(ISTEXT(E167),IF(E167="Amount",G$14,""),IF(ISBLANK(E167),"",IF(ISTEXT(D167),"",IF(A162="Invoice No. : ",INDEX(Sheet2!F$14:F$154,MATCH(B162,Sheet2!A$14:A$154,0)),G166))))</f>
        <v>37645</v>
      </c>
      <c r="H167" t="str">
        <f t="shared" si="13"/>
        <v>01/05/2023</v>
      </c>
      <c r="I167" t="str">
        <f>IF(ISTEXT(E167),IF(E167="Amount",I$14,""),IF(ISBLANK(E167),"",IF(ISTEXT(D167),"",IF(A162="Invoice No. : ",TEXT(INDEX(Sheet2!C$14:C$154,MATCH(B162,Sheet2!A$14:A$154,0)),"hh:mm:ss"),I166))))</f>
        <v>12:46:40</v>
      </c>
      <c r="J167">
        <f>IF(ISBLANK(G167),"",IF(ISTEXT(G167),IF(E167="Amount",J$14,""),INDEX(Sheet2!H$14:H$154,MATCH(F167,Sheet2!A$14:A$154,0))))</f>
        <v>3500</v>
      </c>
      <c r="K167">
        <f>IF(ISBLANK(G167),"",IF(ISTEXT(G167),IF(E167="Amount",K$14,""),INDEX(Sheet2!I$14:I$154,MATCH(F167,Sheet2!A$14:A$154,0))))</f>
        <v>2128.75</v>
      </c>
      <c r="L167" t="str">
        <f>IF(ISBLANK(G167),"",IF(ISTEXT(G167),IF(E167="Amount",L$14,""),IF(INDEX(Sheet2!H$14:H$154,MATCH(F167,Sheet2!A$14:A$154,0)) &lt;&gt; 0, IF(INDEX(Sheet2!I$14:I$154,MATCH(F167,Sheet2!A$14:A$154,0)) &lt;&gt; 0, "Loan","Loan"),"Cash")))</f>
        <v>Loan</v>
      </c>
      <c r="M167">
        <f>IF(ISTEXT(E167),IF(E167="Amount",M$14,""),IF(ISBLANK(E167),"",IF(ISTEXT(D167),"",IF(A162="Invoice No. : ",INDEX(Sheet2!D$14:D$154,MATCH(B162,Sheet2!A$14:A$154,0)),M166))))</f>
        <v>1</v>
      </c>
      <c r="N167" t="str">
        <f>IF(ISTEXT(E167),IF(E167="Amount",N$14,""),IF(ISBLANK(E167),"",IF(ISTEXT(D167),"",IF(A162="Invoice No. : ",INDEX(Sheet2!E$14:E$154,MATCH(B162,Sheet2!A$14:A$154,0)),N166))))</f>
        <v>BRAILLE</v>
      </c>
      <c r="O167" t="str">
        <f>IF(ISTEXT(E167),IF(E167="Amount",O$14,""),IF(ISBLANK(E167),"",IF(ISTEXT(D167),"",IF(A162="Invoice No. : ",INDEX(Sheet2!G$14:G$154,MATCH(B162,Sheet2!A$14:A$154,0)),O166))))</f>
        <v>ISLA, JOCELYN ASPURIA</v>
      </c>
      <c r="P167">
        <f t="shared" si="14"/>
        <v>5628.75</v>
      </c>
      <c r="Q167">
        <f t="shared" si="15"/>
        <v>195197.25</v>
      </c>
    </row>
    <row r="168" spans="1:17" x14ac:dyDescent="0.25">
      <c r="A168" s="10" t="s">
        <v>155</v>
      </c>
      <c r="B168" s="10" t="s">
        <v>156</v>
      </c>
      <c r="C168" s="11">
        <v>1</v>
      </c>
      <c r="D168" s="11">
        <v>121.75</v>
      </c>
      <c r="E168" s="11">
        <v>121.75</v>
      </c>
      <c r="F168">
        <f t="shared" si="12"/>
        <v>925028</v>
      </c>
      <c r="G168">
        <f>IF(ISTEXT(E168),IF(E168="Amount",G$14,""),IF(ISBLANK(E168),"",IF(ISTEXT(D168),"",IF(A163="Invoice No. : ",INDEX(Sheet2!F$14:F$154,MATCH(B163,Sheet2!A$14:A$154,0)),G167))))</f>
        <v>37645</v>
      </c>
      <c r="H168" t="str">
        <f t="shared" si="13"/>
        <v>01/05/2023</v>
      </c>
      <c r="I168" t="str">
        <f>IF(ISTEXT(E168),IF(E168="Amount",I$14,""),IF(ISBLANK(E168),"",IF(ISTEXT(D168),"",IF(A163="Invoice No. : ",TEXT(INDEX(Sheet2!C$14:C$154,MATCH(B163,Sheet2!A$14:A$154,0)),"hh:mm:ss"),I167))))</f>
        <v>12:46:40</v>
      </c>
      <c r="J168">
        <f>IF(ISBLANK(G168),"",IF(ISTEXT(G168),IF(E168="Amount",J$14,""),INDEX(Sheet2!H$14:H$154,MATCH(F168,Sheet2!A$14:A$154,0))))</f>
        <v>3500</v>
      </c>
      <c r="K168">
        <f>IF(ISBLANK(G168),"",IF(ISTEXT(G168),IF(E168="Amount",K$14,""),INDEX(Sheet2!I$14:I$154,MATCH(F168,Sheet2!A$14:A$154,0))))</f>
        <v>2128.75</v>
      </c>
      <c r="L168" t="str">
        <f>IF(ISBLANK(G168),"",IF(ISTEXT(G168),IF(E168="Amount",L$14,""),IF(INDEX(Sheet2!H$14:H$154,MATCH(F168,Sheet2!A$14:A$154,0)) &lt;&gt; 0, IF(INDEX(Sheet2!I$14:I$154,MATCH(F168,Sheet2!A$14:A$154,0)) &lt;&gt; 0, "Loan","Loan"),"Cash")))</f>
        <v>Loan</v>
      </c>
      <c r="M168">
        <f>IF(ISTEXT(E168),IF(E168="Amount",M$14,""),IF(ISBLANK(E168),"",IF(ISTEXT(D168),"",IF(A163="Invoice No. : ",INDEX(Sheet2!D$14:D$154,MATCH(B163,Sheet2!A$14:A$154,0)),M167))))</f>
        <v>1</v>
      </c>
      <c r="N168" t="str">
        <f>IF(ISTEXT(E168),IF(E168="Amount",N$14,""),IF(ISBLANK(E168),"",IF(ISTEXT(D168),"",IF(A163="Invoice No. : ",INDEX(Sheet2!E$14:E$154,MATCH(B163,Sheet2!A$14:A$154,0)),N167))))</f>
        <v>BRAILLE</v>
      </c>
      <c r="O168" t="str">
        <f>IF(ISTEXT(E168),IF(E168="Amount",O$14,""),IF(ISBLANK(E168),"",IF(ISTEXT(D168),"",IF(A163="Invoice No. : ",INDEX(Sheet2!G$14:G$154,MATCH(B163,Sheet2!A$14:A$154,0)),O167))))</f>
        <v>ISLA, JOCELYN ASPURIA</v>
      </c>
      <c r="P168">
        <f t="shared" si="14"/>
        <v>5628.75</v>
      </c>
      <c r="Q168">
        <f t="shared" si="15"/>
        <v>195197.25</v>
      </c>
    </row>
    <row r="169" spans="1:17" x14ac:dyDescent="0.25">
      <c r="A169" s="10" t="s">
        <v>157</v>
      </c>
      <c r="B169" s="10" t="s">
        <v>158</v>
      </c>
      <c r="C169" s="11">
        <v>1</v>
      </c>
      <c r="D169" s="11">
        <v>52.5</v>
      </c>
      <c r="E169" s="11">
        <v>52.5</v>
      </c>
      <c r="F169">
        <f t="shared" si="12"/>
        <v>925028</v>
      </c>
      <c r="G169">
        <f>IF(ISTEXT(E169),IF(E169="Amount",G$14,""),IF(ISBLANK(E169),"",IF(ISTEXT(D169),"",IF(A164="Invoice No. : ",INDEX(Sheet2!F$14:F$154,MATCH(B164,Sheet2!A$14:A$154,0)),G168))))</f>
        <v>37645</v>
      </c>
      <c r="H169" t="str">
        <f t="shared" si="13"/>
        <v>01/05/2023</v>
      </c>
      <c r="I169" t="str">
        <f>IF(ISTEXT(E169),IF(E169="Amount",I$14,""),IF(ISBLANK(E169),"",IF(ISTEXT(D169),"",IF(A164="Invoice No. : ",TEXT(INDEX(Sheet2!C$14:C$154,MATCH(B164,Sheet2!A$14:A$154,0)),"hh:mm:ss"),I168))))</f>
        <v>12:46:40</v>
      </c>
      <c r="J169">
        <f>IF(ISBLANK(G169),"",IF(ISTEXT(G169),IF(E169="Amount",J$14,""),INDEX(Sheet2!H$14:H$154,MATCH(F169,Sheet2!A$14:A$154,0))))</f>
        <v>3500</v>
      </c>
      <c r="K169">
        <f>IF(ISBLANK(G169),"",IF(ISTEXT(G169),IF(E169="Amount",K$14,""),INDEX(Sheet2!I$14:I$154,MATCH(F169,Sheet2!A$14:A$154,0))))</f>
        <v>2128.75</v>
      </c>
      <c r="L169" t="str">
        <f>IF(ISBLANK(G169),"",IF(ISTEXT(G169),IF(E169="Amount",L$14,""),IF(INDEX(Sheet2!H$14:H$154,MATCH(F169,Sheet2!A$14:A$154,0)) &lt;&gt; 0, IF(INDEX(Sheet2!I$14:I$154,MATCH(F169,Sheet2!A$14:A$154,0)) &lt;&gt; 0, "Loan","Loan"),"Cash")))</f>
        <v>Loan</v>
      </c>
      <c r="M169">
        <f>IF(ISTEXT(E169),IF(E169="Amount",M$14,""),IF(ISBLANK(E169),"",IF(ISTEXT(D169),"",IF(A164="Invoice No. : ",INDEX(Sheet2!D$14:D$154,MATCH(B164,Sheet2!A$14:A$154,0)),M168))))</f>
        <v>1</v>
      </c>
      <c r="N169" t="str">
        <f>IF(ISTEXT(E169),IF(E169="Amount",N$14,""),IF(ISBLANK(E169),"",IF(ISTEXT(D169),"",IF(A164="Invoice No. : ",INDEX(Sheet2!E$14:E$154,MATCH(B164,Sheet2!A$14:A$154,0)),N168))))</f>
        <v>BRAILLE</v>
      </c>
      <c r="O169" t="str">
        <f>IF(ISTEXT(E169),IF(E169="Amount",O$14,""),IF(ISBLANK(E169),"",IF(ISTEXT(D169),"",IF(A164="Invoice No. : ",INDEX(Sheet2!G$14:G$154,MATCH(B164,Sheet2!A$14:A$154,0)),O168))))</f>
        <v>ISLA, JOCELYN ASPURIA</v>
      </c>
      <c r="P169">
        <f t="shared" si="14"/>
        <v>5628.75</v>
      </c>
      <c r="Q169">
        <f t="shared" si="15"/>
        <v>195197.25</v>
      </c>
    </row>
    <row r="170" spans="1:17" x14ac:dyDescent="0.25">
      <c r="A170" s="10" t="s">
        <v>159</v>
      </c>
      <c r="B170" s="10" t="s">
        <v>160</v>
      </c>
      <c r="C170" s="11">
        <v>1</v>
      </c>
      <c r="D170" s="11">
        <v>60.25</v>
      </c>
      <c r="E170" s="11">
        <v>60.25</v>
      </c>
      <c r="F170">
        <f t="shared" si="12"/>
        <v>925028</v>
      </c>
      <c r="G170">
        <f>IF(ISTEXT(E170),IF(E170="Amount",G$14,""),IF(ISBLANK(E170),"",IF(ISTEXT(D170),"",IF(A165="Invoice No. : ",INDEX(Sheet2!F$14:F$154,MATCH(B165,Sheet2!A$14:A$154,0)),G169))))</f>
        <v>37645</v>
      </c>
      <c r="H170" t="str">
        <f t="shared" si="13"/>
        <v>01/05/2023</v>
      </c>
      <c r="I170" t="str">
        <f>IF(ISTEXT(E170),IF(E170="Amount",I$14,""),IF(ISBLANK(E170),"",IF(ISTEXT(D170),"",IF(A165="Invoice No. : ",TEXT(INDEX(Sheet2!C$14:C$154,MATCH(B165,Sheet2!A$14:A$154,0)),"hh:mm:ss"),I169))))</f>
        <v>12:46:40</v>
      </c>
      <c r="J170">
        <f>IF(ISBLANK(G170),"",IF(ISTEXT(G170),IF(E170="Amount",J$14,""),INDEX(Sheet2!H$14:H$154,MATCH(F170,Sheet2!A$14:A$154,0))))</f>
        <v>3500</v>
      </c>
      <c r="K170">
        <f>IF(ISBLANK(G170),"",IF(ISTEXT(G170),IF(E170="Amount",K$14,""),INDEX(Sheet2!I$14:I$154,MATCH(F170,Sheet2!A$14:A$154,0))))</f>
        <v>2128.75</v>
      </c>
      <c r="L170" t="str">
        <f>IF(ISBLANK(G170),"",IF(ISTEXT(G170),IF(E170="Amount",L$14,""),IF(INDEX(Sheet2!H$14:H$154,MATCH(F170,Sheet2!A$14:A$154,0)) &lt;&gt; 0, IF(INDEX(Sheet2!I$14:I$154,MATCH(F170,Sheet2!A$14:A$154,0)) &lt;&gt; 0, "Loan","Loan"),"Cash")))</f>
        <v>Loan</v>
      </c>
      <c r="M170">
        <f>IF(ISTEXT(E170),IF(E170="Amount",M$14,""),IF(ISBLANK(E170),"",IF(ISTEXT(D170),"",IF(A165="Invoice No. : ",INDEX(Sheet2!D$14:D$154,MATCH(B165,Sheet2!A$14:A$154,0)),M169))))</f>
        <v>1</v>
      </c>
      <c r="N170" t="str">
        <f>IF(ISTEXT(E170),IF(E170="Amount",N$14,""),IF(ISBLANK(E170),"",IF(ISTEXT(D170),"",IF(A165="Invoice No. : ",INDEX(Sheet2!E$14:E$154,MATCH(B165,Sheet2!A$14:A$154,0)),N169))))</f>
        <v>BRAILLE</v>
      </c>
      <c r="O170" t="str">
        <f>IF(ISTEXT(E170),IF(E170="Amount",O$14,""),IF(ISBLANK(E170),"",IF(ISTEXT(D170),"",IF(A165="Invoice No. : ",INDEX(Sheet2!G$14:G$154,MATCH(B165,Sheet2!A$14:A$154,0)),O169))))</f>
        <v>ISLA, JOCELYN ASPURIA</v>
      </c>
      <c r="P170">
        <f t="shared" si="14"/>
        <v>5628.75</v>
      </c>
      <c r="Q170">
        <f t="shared" si="15"/>
        <v>195197.25</v>
      </c>
    </row>
    <row r="171" spans="1:17" x14ac:dyDescent="0.25">
      <c r="A171" s="10" t="s">
        <v>161</v>
      </c>
      <c r="B171" s="10" t="s">
        <v>162</v>
      </c>
      <c r="C171" s="11">
        <v>6</v>
      </c>
      <c r="D171" s="11">
        <v>9</v>
      </c>
      <c r="E171" s="11">
        <v>54</v>
      </c>
      <c r="F171">
        <f t="shared" si="12"/>
        <v>925028</v>
      </c>
      <c r="G171">
        <f>IF(ISTEXT(E171),IF(E171="Amount",G$14,""),IF(ISBLANK(E171),"",IF(ISTEXT(D171),"",IF(A166="Invoice No. : ",INDEX(Sheet2!F$14:F$154,MATCH(B166,Sheet2!A$14:A$154,0)),G170))))</f>
        <v>37645</v>
      </c>
      <c r="H171" t="str">
        <f t="shared" si="13"/>
        <v>01/05/2023</v>
      </c>
      <c r="I171" t="str">
        <f>IF(ISTEXT(E171),IF(E171="Amount",I$14,""),IF(ISBLANK(E171),"",IF(ISTEXT(D171),"",IF(A166="Invoice No. : ",TEXT(INDEX(Sheet2!C$14:C$154,MATCH(B166,Sheet2!A$14:A$154,0)),"hh:mm:ss"),I170))))</f>
        <v>12:46:40</v>
      </c>
      <c r="J171">
        <f>IF(ISBLANK(G171),"",IF(ISTEXT(G171),IF(E171="Amount",J$14,""),INDEX(Sheet2!H$14:H$154,MATCH(F171,Sheet2!A$14:A$154,0))))</f>
        <v>3500</v>
      </c>
      <c r="K171">
        <f>IF(ISBLANK(G171),"",IF(ISTEXT(G171),IF(E171="Amount",K$14,""),INDEX(Sheet2!I$14:I$154,MATCH(F171,Sheet2!A$14:A$154,0))))</f>
        <v>2128.75</v>
      </c>
      <c r="L171" t="str">
        <f>IF(ISBLANK(G171),"",IF(ISTEXT(G171),IF(E171="Amount",L$14,""),IF(INDEX(Sheet2!H$14:H$154,MATCH(F171,Sheet2!A$14:A$154,0)) &lt;&gt; 0, IF(INDEX(Sheet2!I$14:I$154,MATCH(F171,Sheet2!A$14:A$154,0)) &lt;&gt; 0, "Loan","Loan"),"Cash")))</f>
        <v>Loan</v>
      </c>
      <c r="M171">
        <f>IF(ISTEXT(E171),IF(E171="Amount",M$14,""),IF(ISBLANK(E171),"",IF(ISTEXT(D171),"",IF(A166="Invoice No. : ",INDEX(Sheet2!D$14:D$154,MATCH(B166,Sheet2!A$14:A$154,0)),M170))))</f>
        <v>1</v>
      </c>
      <c r="N171" t="str">
        <f>IF(ISTEXT(E171),IF(E171="Amount",N$14,""),IF(ISBLANK(E171),"",IF(ISTEXT(D171),"",IF(A166="Invoice No. : ",INDEX(Sheet2!E$14:E$154,MATCH(B166,Sheet2!A$14:A$154,0)),N170))))</f>
        <v>BRAILLE</v>
      </c>
      <c r="O171" t="str">
        <f>IF(ISTEXT(E171),IF(E171="Amount",O$14,""),IF(ISBLANK(E171),"",IF(ISTEXT(D171),"",IF(A166="Invoice No. : ",INDEX(Sheet2!G$14:G$154,MATCH(B166,Sheet2!A$14:A$154,0)),O170))))</f>
        <v>ISLA, JOCELYN ASPURIA</v>
      </c>
      <c r="P171">
        <f t="shared" si="14"/>
        <v>5628.75</v>
      </c>
      <c r="Q171">
        <f t="shared" si="15"/>
        <v>195197.25</v>
      </c>
    </row>
    <row r="172" spans="1:17" x14ac:dyDescent="0.25">
      <c r="A172" s="10" t="s">
        <v>163</v>
      </c>
      <c r="B172" s="10" t="s">
        <v>164</v>
      </c>
      <c r="C172" s="11">
        <v>1</v>
      </c>
      <c r="D172" s="11">
        <v>55.25</v>
      </c>
      <c r="E172" s="11">
        <v>55.25</v>
      </c>
      <c r="F172">
        <f t="shared" si="12"/>
        <v>925028</v>
      </c>
      <c r="G172">
        <f>IF(ISTEXT(E172),IF(E172="Amount",G$14,""),IF(ISBLANK(E172),"",IF(ISTEXT(D172),"",IF(A167="Invoice No. : ",INDEX(Sheet2!F$14:F$154,MATCH(B167,Sheet2!A$14:A$154,0)),G171))))</f>
        <v>37645</v>
      </c>
      <c r="H172" t="str">
        <f t="shared" si="13"/>
        <v>01/05/2023</v>
      </c>
      <c r="I172" t="str">
        <f>IF(ISTEXT(E172),IF(E172="Amount",I$14,""),IF(ISBLANK(E172),"",IF(ISTEXT(D172),"",IF(A167="Invoice No. : ",TEXT(INDEX(Sheet2!C$14:C$154,MATCH(B167,Sheet2!A$14:A$154,0)),"hh:mm:ss"),I171))))</f>
        <v>12:46:40</v>
      </c>
      <c r="J172">
        <f>IF(ISBLANK(G172),"",IF(ISTEXT(G172),IF(E172="Amount",J$14,""),INDEX(Sheet2!H$14:H$154,MATCH(F172,Sheet2!A$14:A$154,0))))</f>
        <v>3500</v>
      </c>
      <c r="K172">
        <f>IF(ISBLANK(G172),"",IF(ISTEXT(G172),IF(E172="Amount",K$14,""),INDEX(Sheet2!I$14:I$154,MATCH(F172,Sheet2!A$14:A$154,0))))</f>
        <v>2128.75</v>
      </c>
      <c r="L172" t="str">
        <f>IF(ISBLANK(G172),"",IF(ISTEXT(G172),IF(E172="Amount",L$14,""),IF(INDEX(Sheet2!H$14:H$154,MATCH(F172,Sheet2!A$14:A$154,0)) &lt;&gt; 0, IF(INDEX(Sheet2!I$14:I$154,MATCH(F172,Sheet2!A$14:A$154,0)) &lt;&gt; 0, "Loan","Loan"),"Cash")))</f>
        <v>Loan</v>
      </c>
      <c r="M172">
        <f>IF(ISTEXT(E172),IF(E172="Amount",M$14,""),IF(ISBLANK(E172),"",IF(ISTEXT(D172),"",IF(A167="Invoice No. : ",INDEX(Sheet2!D$14:D$154,MATCH(B167,Sheet2!A$14:A$154,0)),M171))))</f>
        <v>1</v>
      </c>
      <c r="N172" t="str">
        <f>IF(ISTEXT(E172),IF(E172="Amount",N$14,""),IF(ISBLANK(E172),"",IF(ISTEXT(D172),"",IF(A167="Invoice No. : ",INDEX(Sheet2!E$14:E$154,MATCH(B167,Sheet2!A$14:A$154,0)),N171))))</f>
        <v>BRAILLE</v>
      </c>
      <c r="O172" t="str">
        <f>IF(ISTEXT(E172),IF(E172="Amount",O$14,""),IF(ISBLANK(E172),"",IF(ISTEXT(D172),"",IF(A167="Invoice No. : ",INDEX(Sheet2!G$14:G$154,MATCH(B167,Sheet2!A$14:A$154,0)),O171))))</f>
        <v>ISLA, JOCELYN ASPURIA</v>
      </c>
      <c r="P172">
        <f t="shared" si="14"/>
        <v>5628.75</v>
      </c>
      <c r="Q172">
        <f t="shared" si="15"/>
        <v>195197.25</v>
      </c>
    </row>
    <row r="173" spans="1:17" x14ac:dyDescent="0.25">
      <c r="A173" s="10" t="s">
        <v>165</v>
      </c>
      <c r="B173" s="10" t="s">
        <v>166</v>
      </c>
      <c r="C173" s="11">
        <v>1</v>
      </c>
      <c r="D173" s="11">
        <v>15</v>
      </c>
      <c r="E173" s="11">
        <v>15</v>
      </c>
      <c r="F173">
        <f t="shared" si="12"/>
        <v>925028</v>
      </c>
      <c r="G173">
        <f>IF(ISTEXT(E173),IF(E173="Amount",G$14,""),IF(ISBLANK(E173),"",IF(ISTEXT(D173),"",IF(A168="Invoice No. : ",INDEX(Sheet2!F$14:F$154,MATCH(B168,Sheet2!A$14:A$154,0)),G172))))</f>
        <v>37645</v>
      </c>
      <c r="H173" t="str">
        <f t="shared" si="13"/>
        <v>01/05/2023</v>
      </c>
      <c r="I173" t="str">
        <f>IF(ISTEXT(E173),IF(E173="Amount",I$14,""),IF(ISBLANK(E173),"",IF(ISTEXT(D173),"",IF(A168="Invoice No. : ",TEXT(INDEX(Sheet2!C$14:C$154,MATCH(B168,Sheet2!A$14:A$154,0)),"hh:mm:ss"),I172))))</f>
        <v>12:46:40</v>
      </c>
      <c r="J173">
        <f>IF(ISBLANK(G173),"",IF(ISTEXT(G173),IF(E173="Amount",J$14,""),INDEX(Sheet2!H$14:H$154,MATCH(F173,Sheet2!A$14:A$154,0))))</f>
        <v>3500</v>
      </c>
      <c r="K173">
        <f>IF(ISBLANK(G173),"",IF(ISTEXT(G173),IF(E173="Amount",K$14,""),INDEX(Sheet2!I$14:I$154,MATCH(F173,Sheet2!A$14:A$154,0))))</f>
        <v>2128.75</v>
      </c>
      <c r="L173" t="str">
        <f>IF(ISBLANK(G173),"",IF(ISTEXT(G173),IF(E173="Amount",L$14,""),IF(INDEX(Sheet2!H$14:H$154,MATCH(F173,Sheet2!A$14:A$154,0)) &lt;&gt; 0, IF(INDEX(Sheet2!I$14:I$154,MATCH(F173,Sheet2!A$14:A$154,0)) &lt;&gt; 0, "Loan","Loan"),"Cash")))</f>
        <v>Loan</v>
      </c>
      <c r="M173">
        <f>IF(ISTEXT(E173),IF(E173="Amount",M$14,""),IF(ISBLANK(E173),"",IF(ISTEXT(D173),"",IF(A168="Invoice No. : ",INDEX(Sheet2!D$14:D$154,MATCH(B168,Sheet2!A$14:A$154,0)),M172))))</f>
        <v>1</v>
      </c>
      <c r="N173" t="str">
        <f>IF(ISTEXT(E173),IF(E173="Amount",N$14,""),IF(ISBLANK(E173),"",IF(ISTEXT(D173),"",IF(A168="Invoice No. : ",INDEX(Sheet2!E$14:E$154,MATCH(B168,Sheet2!A$14:A$154,0)),N172))))</f>
        <v>BRAILLE</v>
      </c>
      <c r="O173" t="str">
        <f>IF(ISTEXT(E173),IF(E173="Amount",O$14,""),IF(ISBLANK(E173),"",IF(ISTEXT(D173),"",IF(A168="Invoice No. : ",INDEX(Sheet2!G$14:G$154,MATCH(B168,Sheet2!A$14:A$154,0)),O172))))</f>
        <v>ISLA, JOCELYN ASPURIA</v>
      </c>
      <c r="P173">
        <f t="shared" si="14"/>
        <v>5628.75</v>
      </c>
      <c r="Q173">
        <f t="shared" si="15"/>
        <v>195197.25</v>
      </c>
    </row>
    <row r="174" spans="1:17" x14ac:dyDescent="0.25">
      <c r="A174" s="10" t="s">
        <v>167</v>
      </c>
      <c r="B174" s="10" t="s">
        <v>168</v>
      </c>
      <c r="C174" s="11">
        <v>1</v>
      </c>
      <c r="D174" s="11">
        <v>46.5</v>
      </c>
      <c r="E174" s="11">
        <v>46.5</v>
      </c>
      <c r="F174">
        <f t="shared" si="12"/>
        <v>925028</v>
      </c>
      <c r="G174">
        <f>IF(ISTEXT(E174),IF(E174="Amount",G$14,""),IF(ISBLANK(E174),"",IF(ISTEXT(D174),"",IF(A169="Invoice No. : ",INDEX(Sheet2!F$14:F$154,MATCH(B169,Sheet2!A$14:A$154,0)),G173))))</f>
        <v>37645</v>
      </c>
      <c r="H174" t="str">
        <f t="shared" si="13"/>
        <v>01/05/2023</v>
      </c>
      <c r="I174" t="str">
        <f>IF(ISTEXT(E174),IF(E174="Amount",I$14,""),IF(ISBLANK(E174),"",IF(ISTEXT(D174),"",IF(A169="Invoice No. : ",TEXT(INDEX(Sheet2!C$14:C$154,MATCH(B169,Sheet2!A$14:A$154,0)),"hh:mm:ss"),I173))))</f>
        <v>12:46:40</v>
      </c>
      <c r="J174">
        <f>IF(ISBLANK(G174),"",IF(ISTEXT(G174),IF(E174="Amount",J$14,""),INDEX(Sheet2!H$14:H$154,MATCH(F174,Sheet2!A$14:A$154,0))))</f>
        <v>3500</v>
      </c>
      <c r="K174">
        <f>IF(ISBLANK(G174),"",IF(ISTEXT(G174),IF(E174="Amount",K$14,""),INDEX(Sheet2!I$14:I$154,MATCH(F174,Sheet2!A$14:A$154,0))))</f>
        <v>2128.75</v>
      </c>
      <c r="L174" t="str">
        <f>IF(ISBLANK(G174),"",IF(ISTEXT(G174),IF(E174="Amount",L$14,""),IF(INDEX(Sheet2!H$14:H$154,MATCH(F174,Sheet2!A$14:A$154,0)) &lt;&gt; 0, IF(INDEX(Sheet2!I$14:I$154,MATCH(F174,Sheet2!A$14:A$154,0)) &lt;&gt; 0, "Loan","Loan"),"Cash")))</f>
        <v>Loan</v>
      </c>
      <c r="M174">
        <f>IF(ISTEXT(E174),IF(E174="Amount",M$14,""),IF(ISBLANK(E174),"",IF(ISTEXT(D174),"",IF(A169="Invoice No. : ",INDEX(Sheet2!D$14:D$154,MATCH(B169,Sheet2!A$14:A$154,0)),M173))))</f>
        <v>1</v>
      </c>
      <c r="N174" t="str">
        <f>IF(ISTEXT(E174),IF(E174="Amount",N$14,""),IF(ISBLANK(E174),"",IF(ISTEXT(D174),"",IF(A169="Invoice No. : ",INDEX(Sheet2!E$14:E$154,MATCH(B169,Sheet2!A$14:A$154,0)),N173))))</f>
        <v>BRAILLE</v>
      </c>
      <c r="O174" t="str">
        <f>IF(ISTEXT(E174),IF(E174="Amount",O$14,""),IF(ISBLANK(E174),"",IF(ISTEXT(D174),"",IF(A169="Invoice No. : ",INDEX(Sheet2!G$14:G$154,MATCH(B169,Sheet2!A$14:A$154,0)),O173))))</f>
        <v>ISLA, JOCELYN ASPURIA</v>
      </c>
      <c r="P174">
        <f t="shared" si="14"/>
        <v>5628.75</v>
      </c>
      <c r="Q174">
        <f t="shared" si="15"/>
        <v>195197.25</v>
      </c>
    </row>
    <row r="175" spans="1:17" x14ac:dyDescent="0.25">
      <c r="A175" s="10" t="s">
        <v>169</v>
      </c>
      <c r="B175" s="10" t="s">
        <v>170</v>
      </c>
      <c r="C175" s="11">
        <v>1</v>
      </c>
      <c r="D175" s="11">
        <v>82.5</v>
      </c>
      <c r="E175" s="11">
        <v>82.5</v>
      </c>
      <c r="F175">
        <f t="shared" si="12"/>
        <v>925028</v>
      </c>
      <c r="G175">
        <f>IF(ISTEXT(E175),IF(E175="Amount",G$14,""),IF(ISBLANK(E175),"",IF(ISTEXT(D175),"",IF(A170="Invoice No. : ",INDEX(Sheet2!F$14:F$154,MATCH(B170,Sheet2!A$14:A$154,0)),G174))))</f>
        <v>37645</v>
      </c>
      <c r="H175" t="str">
        <f t="shared" si="13"/>
        <v>01/05/2023</v>
      </c>
      <c r="I175" t="str">
        <f>IF(ISTEXT(E175),IF(E175="Amount",I$14,""),IF(ISBLANK(E175),"",IF(ISTEXT(D175),"",IF(A170="Invoice No. : ",TEXT(INDEX(Sheet2!C$14:C$154,MATCH(B170,Sheet2!A$14:A$154,0)),"hh:mm:ss"),I174))))</f>
        <v>12:46:40</v>
      </c>
      <c r="J175">
        <f>IF(ISBLANK(G175),"",IF(ISTEXT(G175),IF(E175="Amount",J$14,""),INDEX(Sheet2!H$14:H$154,MATCH(F175,Sheet2!A$14:A$154,0))))</f>
        <v>3500</v>
      </c>
      <c r="K175">
        <f>IF(ISBLANK(G175),"",IF(ISTEXT(G175),IF(E175="Amount",K$14,""),INDEX(Sheet2!I$14:I$154,MATCH(F175,Sheet2!A$14:A$154,0))))</f>
        <v>2128.75</v>
      </c>
      <c r="L175" t="str">
        <f>IF(ISBLANK(G175),"",IF(ISTEXT(G175),IF(E175="Amount",L$14,""),IF(INDEX(Sheet2!H$14:H$154,MATCH(F175,Sheet2!A$14:A$154,0)) &lt;&gt; 0, IF(INDEX(Sheet2!I$14:I$154,MATCH(F175,Sheet2!A$14:A$154,0)) &lt;&gt; 0, "Loan","Loan"),"Cash")))</f>
        <v>Loan</v>
      </c>
      <c r="M175">
        <f>IF(ISTEXT(E175),IF(E175="Amount",M$14,""),IF(ISBLANK(E175),"",IF(ISTEXT(D175),"",IF(A170="Invoice No. : ",INDEX(Sheet2!D$14:D$154,MATCH(B170,Sheet2!A$14:A$154,0)),M174))))</f>
        <v>1</v>
      </c>
      <c r="N175" t="str">
        <f>IF(ISTEXT(E175),IF(E175="Amount",N$14,""),IF(ISBLANK(E175),"",IF(ISTEXT(D175),"",IF(A170="Invoice No. : ",INDEX(Sheet2!E$14:E$154,MATCH(B170,Sheet2!A$14:A$154,0)),N174))))</f>
        <v>BRAILLE</v>
      </c>
      <c r="O175" t="str">
        <f>IF(ISTEXT(E175),IF(E175="Amount",O$14,""),IF(ISBLANK(E175),"",IF(ISTEXT(D175),"",IF(A170="Invoice No. : ",INDEX(Sheet2!G$14:G$154,MATCH(B170,Sheet2!A$14:A$154,0)),O174))))</f>
        <v>ISLA, JOCELYN ASPURIA</v>
      </c>
      <c r="P175">
        <f t="shared" si="14"/>
        <v>5628.75</v>
      </c>
      <c r="Q175">
        <f t="shared" si="15"/>
        <v>195197.25</v>
      </c>
    </row>
    <row r="176" spans="1:17" x14ac:dyDescent="0.25">
      <c r="A176" s="10" t="s">
        <v>171</v>
      </c>
      <c r="B176" s="10" t="s">
        <v>172</v>
      </c>
      <c r="C176" s="11">
        <v>4</v>
      </c>
      <c r="D176" s="11">
        <v>24.25</v>
      </c>
      <c r="E176" s="11">
        <v>97</v>
      </c>
      <c r="F176">
        <f t="shared" si="12"/>
        <v>925028</v>
      </c>
      <c r="G176">
        <f>IF(ISTEXT(E176),IF(E176="Amount",G$14,""),IF(ISBLANK(E176),"",IF(ISTEXT(D176),"",IF(A171="Invoice No. : ",INDEX(Sheet2!F$14:F$154,MATCH(B171,Sheet2!A$14:A$154,0)),G175))))</f>
        <v>37645</v>
      </c>
      <c r="H176" t="str">
        <f t="shared" si="13"/>
        <v>01/05/2023</v>
      </c>
      <c r="I176" t="str">
        <f>IF(ISTEXT(E176),IF(E176="Amount",I$14,""),IF(ISBLANK(E176),"",IF(ISTEXT(D176),"",IF(A171="Invoice No. : ",TEXT(INDEX(Sheet2!C$14:C$154,MATCH(B171,Sheet2!A$14:A$154,0)),"hh:mm:ss"),I175))))</f>
        <v>12:46:40</v>
      </c>
      <c r="J176">
        <f>IF(ISBLANK(G176),"",IF(ISTEXT(G176),IF(E176="Amount",J$14,""),INDEX(Sheet2!H$14:H$154,MATCH(F176,Sheet2!A$14:A$154,0))))</f>
        <v>3500</v>
      </c>
      <c r="K176">
        <f>IF(ISBLANK(G176),"",IF(ISTEXT(G176),IF(E176="Amount",K$14,""),INDEX(Sheet2!I$14:I$154,MATCH(F176,Sheet2!A$14:A$154,0))))</f>
        <v>2128.75</v>
      </c>
      <c r="L176" t="str">
        <f>IF(ISBLANK(G176),"",IF(ISTEXT(G176),IF(E176="Amount",L$14,""),IF(INDEX(Sheet2!H$14:H$154,MATCH(F176,Sheet2!A$14:A$154,0)) &lt;&gt; 0, IF(INDEX(Sheet2!I$14:I$154,MATCH(F176,Sheet2!A$14:A$154,0)) &lt;&gt; 0, "Loan","Loan"),"Cash")))</f>
        <v>Loan</v>
      </c>
      <c r="M176">
        <f>IF(ISTEXT(E176),IF(E176="Amount",M$14,""),IF(ISBLANK(E176),"",IF(ISTEXT(D176),"",IF(A171="Invoice No. : ",INDEX(Sheet2!D$14:D$154,MATCH(B171,Sheet2!A$14:A$154,0)),M175))))</f>
        <v>1</v>
      </c>
      <c r="N176" t="str">
        <f>IF(ISTEXT(E176),IF(E176="Amount",N$14,""),IF(ISBLANK(E176),"",IF(ISTEXT(D176),"",IF(A171="Invoice No. : ",INDEX(Sheet2!E$14:E$154,MATCH(B171,Sheet2!A$14:A$154,0)),N175))))</f>
        <v>BRAILLE</v>
      </c>
      <c r="O176" t="str">
        <f>IF(ISTEXT(E176),IF(E176="Amount",O$14,""),IF(ISBLANK(E176),"",IF(ISTEXT(D176),"",IF(A171="Invoice No. : ",INDEX(Sheet2!G$14:G$154,MATCH(B171,Sheet2!A$14:A$154,0)),O175))))</f>
        <v>ISLA, JOCELYN ASPURIA</v>
      </c>
      <c r="P176">
        <f t="shared" si="14"/>
        <v>5628.75</v>
      </c>
      <c r="Q176">
        <f t="shared" si="15"/>
        <v>195197.25</v>
      </c>
    </row>
    <row r="177" spans="1:17" x14ac:dyDescent="0.25">
      <c r="A177" s="10" t="s">
        <v>173</v>
      </c>
      <c r="B177" s="10" t="s">
        <v>174</v>
      </c>
      <c r="C177" s="11">
        <v>2</v>
      </c>
      <c r="D177" s="11">
        <v>32.25</v>
      </c>
      <c r="E177" s="11">
        <v>64.5</v>
      </c>
      <c r="F177">
        <f t="shared" si="12"/>
        <v>925028</v>
      </c>
      <c r="G177">
        <f>IF(ISTEXT(E177),IF(E177="Amount",G$14,""),IF(ISBLANK(E177),"",IF(ISTEXT(D177),"",IF(A172="Invoice No. : ",INDEX(Sheet2!F$14:F$154,MATCH(B172,Sheet2!A$14:A$154,0)),G176))))</f>
        <v>37645</v>
      </c>
      <c r="H177" t="str">
        <f t="shared" si="13"/>
        <v>01/05/2023</v>
      </c>
      <c r="I177" t="str">
        <f>IF(ISTEXT(E177),IF(E177="Amount",I$14,""),IF(ISBLANK(E177),"",IF(ISTEXT(D177),"",IF(A172="Invoice No. : ",TEXT(INDEX(Sheet2!C$14:C$154,MATCH(B172,Sheet2!A$14:A$154,0)),"hh:mm:ss"),I176))))</f>
        <v>12:46:40</v>
      </c>
      <c r="J177">
        <f>IF(ISBLANK(G177),"",IF(ISTEXT(G177),IF(E177="Amount",J$14,""),INDEX(Sheet2!H$14:H$154,MATCH(F177,Sheet2!A$14:A$154,0))))</f>
        <v>3500</v>
      </c>
      <c r="K177">
        <f>IF(ISBLANK(G177),"",IF(ISTEXT(G177),IF(E177="Amount",K$14,""),INDEX(Sheet2!I$14:I$154,MATCH(F177,Sheet2!A$14:A$154,0))))</f>
        <v>2128.75</v>
      </c>
      <c r="L177" t="str">
        <f>IF(ISBLANK(G177),"",IF(ISTEXT(G177),IF(E177="Amount",L$14,""),IF(INDEX(Sheet2!H$14:H$154,MATCH(F177,Sheet2!A$14:A$154,0)) &lt;&gt; 0, IF(INDEX(Sheet2!I$14:I$154,MATCH(F177,Sheet2!A$14:A$154,0)) &lt;&gt; 0, "Loan","Loan"),"Cash")))</f>
        <v>Loan</v>
      </c>
      <c r="M177">
        <f>IF(ISTEXT(E177),IF(E177="Amount",M$14,""),IF(ISBLANK(E177),"",IF(ISTEXT(D177),"",IF(A172="Invoice No. : ",INDEX(Sheet2!D$14:D$154,MATCH(B172,Sheet2!A$14:A$154,0)),M176))))</f>
        <v>1</v>
      </c>
      <c r="N177" t="str">
        <f>IF(ISTEXT(E177),IF(E177="Amount",N$14,""),IF(ISBLANK(E177),"",IF(ISTEXT(D177),"",IF(A172="Invoice No. : ",INDEX(Sheet2!E$14:E$154,MATCH(B172,Sheet2!A$14:A$154,0)),N176))))</f>
        <v>BRAILLE</v>
      </c>
      <c r="O177" t="str">
        <f>IF(ISTEXT(E177),IF(E177="Amount",O$14,""),IF(ISBLANK(E177),"",IF(ISTEXT(D177),"",IF(A172="Invoice No. : ",INDEX(Sheet2!G$14:G$154,MATCH(B172,Sheet2!A$14:A$154,0)),O176))))</f>
        <v>ISLA, JOCELYN ASPURIA</v>
      </c>
      <c r="P177">
        <f t="shared" si="14"/>
        <v>5628.75</v>
      </c>
      <c r="Q177">
        <f t="shared" si="15"/>
        <v>195197.25</v>
      </c>
    </row>
    <row r="178" spans="1:17" x14ac:dyDescent="0.25">
      <c r="A178" s="10" t="s">
        <v>175</v>
      </c>
      <c r="B178" s="10" t="s">
        <v>176</v>
      </c>
      <c r="C178" s="11">
        <v>1</v>
      </c>
      <c r="D178" s="11">
        <v>214</v>
      </c>
      <c r="E178" s="11">
        <v>214</v>
      </c>
      <c r="F178">
        <f t="shared" si="12"/>
        <v>925028</v>
      </c>
      <c r="G178">
        <f>IF(ISTEXT(E178),IF(E178="Amount",G$14,""),IF(ISBLANK(E178),"",IF(ISTEXT(D178),"",IF(A173="Invoice No. : ",INDEX(Sheet2!F$14:F$154,MATCH(B173,Sheet2!A$14:A$154,0)),G177))))</f>
        <v>37645</v>
      </c>
      <c r="H178" t="str">
        <f t="shared" si="13"/>
        <v>01/05/2023</v>
      </c>
      <c r="I178" t="str">
        <f>IF(ISTEXT(E178),IF(E178="Amount",I$14,""),IF(ISBLANK(E178),"",IF(ISTEXT(D178),"",IF(A173="Invoice No. : ",TEXT(INDEX(Sheet2!C$14:C$154,MATCH(B173,Sheet2!A$14:A$154,0)),"hh:mm:ss"),I177))))</f>
        <v>12:46:40</v>
      </c>
      <c r="J178">
        <f>IF(ISBLANK(G178),"",IF(ISTEXT(G178),IF(E178="Amount",J$14,""),INDEX(Sheet2!H$14:H$154,MATCH(F178,Sheet2!A$14:A$154,0))))</f>
        <v>3500</v>
      </c>
      <c r="K178">
        <f>IF(ISBLANK(G178),"",IF(ISTEXT(G178),IF(E178="Amount",K$14,""),INDEX(Sheet2!I$14:I$154,MATCH(F178,Sheet2!A$14:A$154,0))))</f>
        <v>2128.75</v>
      </c>
      <c r="L178" t="str">
        <f>IF(ISBLANK(G178),"",IF(ISTEXT(G178),IF(E178="Amount",L$14,""),IF(INDEX(Sheet2!H$14:H$154,MATCH(F178,Sheet2!A$14:A$154,0)) &lt;&gt; 0, IF(INDEX(Sheet2!I$14:I$154,MATCH(F178,Sheet2!A$14:A$154,0)) &lt;&gt; 0, "Loan","Loan"),"Cash")))</f>
        <v>Loan</v>
      </c>
      <c r="M178">
        <f>IF(ISTEXT(E178),IF(E178="Amount",M$14,""),IF(ISBLANK(E178),"",IF(ISTEXT(D178),"",IF(A173="Invoice No. : ",INDEX(Sheet2!D$14:D$154,MATCH(B173,Sheet2!A$14:A$154,0)),M177))))</f>
        <v>1</v>
      </c>
      <c r="N178" t="str">
        <f>IF(ISTEXT(E178),IF(E178="Amount",N$14,""),IF(ISBLANK(E178),"",IF(ISTEXT(D178),"",IF(A173="Invoice No. : ",INDEX(Sheet2!E$14:E$154,MATCH(B173,Sheet2!A$14:A$154,0)),N177))))</f>
        <v>BRAILLE</v>
      </c>
      <c r="O178" t="str">
        <f>IF(ISTEXT(E178),IF(E178="Amount",O$14,""),IF(ISBLANK(E178),"",IF(ISTEXT(D178),"",IF(A173="Invoice No. : ",INDEX(Sheet2!G$14:G$154,MATCH(B173,Sheet2!A$14:A$154,0)),O177))))</f>
        <v>ISLA, JOCELYN ASPURIA</v>
      </c>
      <c r="P178">
        <f t="shared" si="14"/>
        <v>5628.75</v>
      </c>
      <c r="Q178">
        <f t="shared" si="15"/>
        <v>195197.25</v>
      </c>
    </row>
    <row r="179" spans="1:17" x14ac:dyDescent="0.25">
      <c r="A179" s="10" t="s">
        <v>177</v>
      </c>
      <c r="B179" s="10" t="s">
        <v>178</v>
      </c>
      <c r="C179" s="11">
        <v>1</v>
      </c>
      <c r="D179" s="11">
        <v>119</v>
      </c>
      <c r="E179" s="11">
        <v>119</v>
      </c>
      <c r="F179">
        <f t="shared" si="12"/>
        <v>925028</v>
      </c>
      <c r="G179">
        <f>IF(ISTEXT(E179),IF(E179="Amount",G$14,""),IF(ISBLANK(E179),"",IF(ISTEXT(D179),"",IF(A174="Invoice No. : ",INDEX(Sheet2!F$14:F$154,MATCH(B174,Sheet2!A$14:A$154,0)),G178))))</f>
        <v>37645</v>
      </c>
      <c r="H179" t="str">
        <f t="shared" si="13"/>
        <v>01/05/2023</v>
      </c>
      <c r="I179" t="str">
        <f>IF(ISTEXT(E179),IF(E179="Amount",I$14,""),IF(ISBLANK(E179),"",IF(ISTEXT(D179),"",IF(A174="Invoice No. : ",TEXT(INDEX(Sheet2!C$14:C$154,MATCH(B174,Sheet2!A$14:A$154,0)),"hh:mm:ss"),I178))))</f>
        <v>12:46:40</v>
      </c>
      <c r="J179">
        <f>IF(ISBLANK(G179),"",IF(ISTEXT(G179),IF(E179="Amount",J$14,""),INDEX(Sheet2!H$14:H$154,MATCH(F179,Sheet2!A$14:A$154,0))))</f>
        <v>3500</v>
      </c>
      <c r="K179">
        <f>IF(ISBLANK(G179),"",IF(ISTEXT(G179),IF(E179="Amount",K$14,""),INDEX(Sheet2!I$14:I$154,MATCH(F179,Sheet2!A$14:A$154,0))))</f>
        <v>2128.75</v>
      </c>
      <c r="L179" t="str">
        <f>IF(ISBLANK(G179),"",IF(ISTEXT(G179),IF(E179="Amount",L$14,""),IF(INDEX(Sheet2!H$14:H$154,MATCH(F179,Sheet2!A$14:A$154,0)) &lt;&gt; 0, IF(INDEX(Sheet2!I$14:I$154,MATCH(F179,Sheet2!A$14:A$154,0)) &lt;&gt; 0, "Loan","Loan"),"Cash")))</f>
        <v>Loan</v>
      </c>
      <c r="M179">
        <f>IF(ISTEXT(E179),IF(E179="Amount",M$14,""),IF(ISBLANK(E179),"",IF(ISTEXT(D179),"",IF(A174="Invoice No. : ",INDEX(Sheet2!D$14:D$154,MATCH(B174,Sheet2!A$14:A$154,0)),M178))))</f>
        <v>1</v>
      </c>
      <c r="N179" t="str">
        <f>IF(ISTEXT(E179),IF(E179="Amount",N$14,""),IF(ISBLANK(E179),"",IF(ISTEXT(D179),"",IF(A174="Invoice No. : ",INDEX(Sheet2!E$14:E$154,MATCH(B174,Sheet2!A$14:A$154,0)),N178))))</f>
        <v>BRAILLE</v>
      </c>
      <c r="O179" t="str">
        <f>IF(ISTEXT(E179),IF(E179="Amount",O$14,""),IF(ISBLANK(E179),"",IF(ISTEXT(D179),"",IF(A174="Invoice No. : ",INDEX(Sheet2!G$14:G$154,MATCH(B174,Sheet2!A$14:A$154,0)),O178))))</f>
        <v>ISLA, JOCELYN ASPURIA</v>
      </c>
      <c r="P179">
        <f t="shared" si="14"/>
        <v>5628.75</v>
      </c>
      <c r="Q179">
        <f t="shared" si="15"/>
        <v>195197.25</v>
      </c>
    </row>
    <row r="180" spans="1:17" x14ac:dyDescent="0.25">
      <c r="A180" s="10" t="s">
        <v>179</v>
      </c>
      <c r="B180" s="10" t="s">
        <v>180</v>
      </c>
      <c r="C180" s="11">
        <v>2</v>
      </c>
      <c r="D180" s="11">
        <v>28</v>
      </c>
      <c r="E180" s="11">
        <v>56</v>
      </c>
      <c r="F180">
        <f t="shared" si="12"/>
        <v>925028</v>
      </c>
      <c r="G180">
        <f>IF(ISTEXT(E180),IF(E180="Amount",G$14,""),IF(ISBLANK(E180),"",IF(ISTEXT(D180),"",IF(A175="Invoice No. : ",INDEX(Sheet2!F$14:F$154,MATCH(B175,Sheet2!A$14:A$154,0)),G179))))</f>
        <v>37645</v>
      </c>
      <c r="H180" t="str">
        <f t="shared" si="13"/>
        <v>01/05/2023</v>
      </c>
      <c r="I180" t="str">
        <f>IF(ISTEXT(E180),IF(E180="Amount",I$14,""),IF(ISBLANK(E180),"",IF(ISTEXT(D180),"",IF(A175="Invoice No. : ",TEXT(INDEX(Sheet2!C$14:C$154,MATCH(B175,Sheet2!A$14:A$154,0)),"hh:mm:ss"),I179))))</f>
        <v>12:46:40</v>
      </c>
      <c r="J180">
        <f>IF(ISBLANK(G180),"",IF(ISTEXT(G180),IF(E180="Amount",J$14,""),INDEX(Sheet2!H$14:H$154,MATCH(F180,Sheet2!A$14:A$154,0))))</f>
        <v>3500</v>
      </c>
      <c r="K180">
        <f>IF(ISBLANK(G180),"",IF(ISTEXT(G180),IF(E180="Amount",K$14,""),INDEX(Sheet2!I$14:I$154,MATCH(F180,Sheet2!A$14:A$154,0))))</f>
        <v>2128.75</v>
      </c>
      <c r="L180" t="str">
        <f>IF(ISBLANK(G180),"",IF(ISTEXT(G180),IF(E180="Amount",L$14,""),IF(INDEX(Sheet2!H$14:H$154,MATCH(F180,Sheet2!A$14:A$154,0)) &lt;&gt; 0, IF(INDEX(Sheet2!I$14:I$154,MATCH(F180,Sheet2!A$14:A$154,0)) &lt;&gt; 0, "Loan","Loan"),"Cash")))</f>
        <v>Loan</v>
      </c>
      <c r="M180">
        <f>IF(ISTEXT(E180),IF(E180="Amount",M$14,""),IF(ISBLANK(E180),"",IF(ISTEXT(D180),"",IF(A175="Invoice No. : ",INDEX(Sheet2!D$14:D$154,MATCH(B175,Sheet2!A$14:A$154,0)),M179))))</f>
        <v>1</v>
      </c>
      <c r="N180" t="str">
        <f>IF(ISTEXT(E180),IF(E180="Amount",N$14,""),IF(ISBLANK(E180),"",IF(ISTEXT(D180),"",IF(A175="Invoice No. : ",INDEX(Sheet2!E$14:E$154,MATCH(B175,Sheet2!A$14:A$154,0)),N179))))</f>
        <v>BRAILLE</v>
      </c>
      <c r="O180" t="str">
        <f>IF(ISTEXT(E180),IF(E180="Amount",O$14,""),IF(ISBLANK(E180),"",IF(ISTEXT(D180),"",IF(A175="Invoice No. : ",INDEX(Sheet2!G$14:G$154,MATCH(B175,Sheet2!A$14:A$154,0)),O179))))</f>
        <v>ISLA, JOCELYN ASPURIA</v>
      </c>
      <c r="P180">
        <f t="shared" si="14"/>
        <v>5628.75</v>
      </c>
      <c r="Q180">
        <f t="shared" si="15"/>
        <v>195197.25</v>
      </c>
    </row>
    <row r="181" spans="1:17" x14ac:dyDescent="0.25">
      <c r="A181" s="10" t="s">
        <v>181</v>
      </c>
      <c r="B181" s="10" t="s">
        <v>182</v>
      </c>
      <c r="C181" s="11">
        <v>1</v>
      </c>
      <c r="D181" s="11">
        <v>48</v>
      </c>
      <c r="E181" s="11">
        <v>48</v>
      </c>
      <c r="F181">
        <f t="shared" si="12"/>
        <v>925028</v>
      </c>
      <c r="G181">
        <f>IF(ISTEXT(E181),IF(E181="Amount",G$14,""),IF(ISBLANK(E181),"",IF(ISTEXT(D181),"",IF(A176="Invoice No. : ",INDEX(Sheet2!F$14:F$154,MATCH(B176,Sheet2!A$14:A$154,0)),G180))))</f>
        <v>37645</v>
      </c>
      <c r="H181" t="str">
        <f t="shared" si="13"/>
        <v>01/05/2023</v>
      </c>
      <c r="I181" t="str">
        <f>IF(ISTEXT(E181),IF(E181="Amount",I$14,""),IF(ISBLANK(E181),"",IF(ISTEXT(D181),"",IF(A176="Invoice No. : ",TEXT(INDEX(Sheet2!C$14:C$154,MATCH(B176,Sheet2!A$14:A$154,0)),"hh:mm:ss"),I180))))</f>
        <v>12:46:40</v>
      </c>
      <c r="J181">
        <f>IF(ISBLANK(G181),"",IF(ISTEXT(G181),IF(E181="Amount",J$14,""),INDEX(Sheet2!H$14:H$154,MATCH(F181,Sheet2!A$14:A$154,0))))</f>
        <v>3500</v>
      </c>
      <c r="K181">
        <f>IF(ISBLANK(G181),"",IF(ISTEXT(G181),IF(E181="Amount",K$14,""),INDEX(Sheet2!I$14:I$154,MATCH(F181,Sheet2!A$14:A$154,0))))</f>
        <v>2128.75</v>
      </c>
      <c r="L181" t="str">
        <f>IF(ISBLANK(G181),"",IF(ISTEXT(G181),IF(E181="Amount",L$14,""),IF(INDEX(Sheet2!H$14:H$154,MATCH(F181,Sheet2!A$14:A$154,0)) &lt;&gt; 0, IF(INDEX(Sheet2!I$14:I$154,MATCH(F181,Sheet2!A$14:A$154,0)) &lt;&gt; 0, "Loan","Loan"),"Cash")))</f>
        <v>Loan</v>
      </c>
      <c r="M181">
        <f>IF(ISTEXT(E181),IF(E181="Amount",M$14,""),IF(ISBLANK(E181),"",IF(ISTEXT(D181),"",IF(A176="Invoice No. : ",INDEX(Sheet2!D$14:D$154,MATCH(B176,Sheet2!A$14:A$154,0)),M180))))</f>
        <v>1</v>
      </c>
      <c r="N181" t="str">
        <f>IF(ISTEXT(E181),IF(E181="Amount",N$14,""),IF(ISBLANK(E181),"",IF(ISTEXT(D181),"",IF(A176="Invoice No. : ",INDEX(Sheet2!E$14:E$154,MATCH(B176,Sheet2!A$14:A$154,0)),N180))))</f>
        <v>BRAILLE</v>
      </c>
      <c r="O181" t="str">
        <f>IF(ISTEXT(E181),IF(E181="Amount",O$14,""),IF(ISBLANK(E181),"",IF(ISTEXT(D181),"",IF(A176="Invoice No. : ",INDEX(Sheet2!G$14:G$154,MATCH(B176,Sheet2!A$14:A$154,0)),O180))))</f>
        <v>ISLA, JOCELYN ASPURIA</v>
      </c>
      <c r="P181">
        <f t="shared" si="14"/>
        <v>5628.75</v>
      </c>
      <c r="Q181">
        <f t="shared" si="15"/>
        <v>195197.25</v>
      </c>
    </row>
    <row r="182" spans="1:17" x14ac:dyDescent="0.25">
      <c r="A182" s="10" t="s">
        <v>183</v>
      </c>
      <c r="B182" s="10" t="s">
        <v>184</v>
      </c>
      <c r="C182" s="11">
        <v>1</v>
      </c>
      <c r="D182" s="11">
        <v>179.5</v>
      </c>
      <c r="E182" s="11">
        <v>179.5</v>
      </c>
      <c r="F182">
        <f t="shared" si="12"/>
        <v>925028</v>
      </c>
      <c r="G182">
        <f>IF(ISTEXT(E182),IF(E182="Amount",G$14,""),IF(ISBLANK(E182),"",IF(ISTEXT(D182),"",IF(A177="Invoice No. : ",INDEX(Sheet2!F$14:F$154,MATCH(B177,Sheet2!A$14:A$154,0)),G181))))</f>
        <v>37645</v>
      </c>
      <c r="H182" t="str">
        <f t="shared" si="13"/>
        <v>01/05/2023</v>
      </c>
      <c r="I182" t="str">
        <f>IF(ISTEXT(E182),IF(E182="Amount",I$14,""),IF(ISBLANK(E182),"",IF(ISTEXT(D182),"",IF(A177="Invoice No. : ",TEXT(INDEX(Sheet2!C$14:C$154,MATCH(B177,Sheet2!A$14:A$154,0)),"hh:mm:ss"),I181))))</f>
        <v>12:46:40</v>
      </c>
      <c r="J182">
        <f>IF(ISBLANK(G182),"",IF(ISTEXT(G182),IF(E182="Amount",J$14,""),INDEX(Sheet2!H$14:H$154,MATCH(F182,Sheet2!A$14:A$154,0))))</f>
        <v>3500</v>
      </c>
      <c r="K182">
        <f>IF(ISBLANK(G182),"",IF(ISTEXT(G182),IF(E182="Amount",K$14,""),INDEX(Sheet2!I$14:I$154,MATCH(F182,Sheet2!A$14:A$154,0))))</f>
        <v>2128.75</v>
      </c>
      <c r="L182" t="str">
        <f>IF(ISBLANK(G182),"",IF(ISTEXT(G182),IF(E182="Amount",L$14,""),IF(INDEX(Sheet2!H$14:H$154,MATCH(F182,Sheet2!A$14:A$154,0)) &lt;&gt; 0, IF(INDEX(Sheet2!I$14:I$154,MATCH(F182,Sheet2!A$14:A$154,0)) &lt;&gt; 0, "Loan","Loan"),"Cash")))</f>
        <v>Loan</v>
      </c>
      <c r="M182">
        <f>IF(ISTEXT(E182),IF(E182="Amount",M$14,""),IF(ISBLANK(E182),"",IF(ISTEXT(D182),"",IF(A177="Invoice No. : ",INDEX(Sheet2!D$14:D$154,MATCH(B177,Sheet2!A$14:A$154,0)),M181))))</f>
        <v>1</v>
      </c>
      <c r="N182" t="str">
        <f>IF(ISTEXT(E182),IF(E182="Amount",N$14,""),IF(ISBLANK(E182),"",IF(ISTEXT(D182),"",IF(A177="Invoice No. : ",INDEX(Sheet2!E$14:E$154,MATCH(B177,Sheet2!A$14:A$154,0)),N181))))</f>
        <v>BRAILLE</v>
      </c>
      <c r="O182" t="str">
        <f>IF(ISTEXT(E182),IF(E182="Amount",O$14,""),IF(ISBLANK(E182),"",IF(ISTEXT(D182),"",IF(A177="Invoice No. : ",INDEX(Sheet2!G$14:G$154,MATCH(B177,Sheet2!A$14:A$154,0)),O181))))</f>
        <v>ISLA, JOCELYN ASPURIA</v>
      </c>
      <c r="P182">
        <f t="shared" si="14"/>
        <v>5628.75</v>
      </c>
      <c r="Q182">
        <f t="shared" si="15"/>
        <v>195197.25</v>
      </c>
    </row>
    <row r="183" spans="1:17" x14ac:dyDescent="0.25">
      <c r="A183" s="10" t="s">
        <v>185</v>
      </c>
      <c r="B183" s="10" t="s">
        <v>186</v>
      </c>
      <c r="C183" s="11">
        <v>1</v>
      </c>
      <c r="D183" s="11">
        <v>38.75</v>
      </c>
      <c r="E183" s="11">
        <v>38.75</v>
      </c>
      <c r="F183">
        <f t="shared" si="12"/>
        <v>925028</v>
      </c>
      <c r="G183">
        <f>IF(ISTEXT(E183),IF(E183="Amount",G$14,""),IF(ISBLANK(E183),"",IF(ISTEXT(D183),"",IF(A178="Invoice No. : ",INDEX(Sheet2!F$14:F$154,MATCH(B178,Sheet2!A$14:A$154,0)),G182))))</f>
        <v>37645</v>
      </c>
      <c r="H183" t="str">
        <f t="shared" si="13"/>
        <v>01/05/2023</v>
      </c>
      <c r="I183" t="str">
        <f>IF(ISTEXT(E183),IF(E183="Amount",I$14,""),IF(ISBLANK(E183),"",IF(ISTEXT(D183),"",IF(A178="Invoice No. : ",TEXT(INDEX(Sheet2!C$14:C$154,MATCH(B178,Sheet2!A$14:A$154,0)),"hh:mm:ss"),I182))))</f>
        <v>12:46:40</v>
      </c>
      <c r="J183">
        <f>IF(ISBLANK(G183),"",IF(ISTEXT(G183),IF(E183="Amount",J$14,""),INDEX(Sheet2!H$14:H$154,MATCH(F183,Sheet2!A$14:A$154,0))))</f>
        <v>3500</v>
      </c>
      <c r="K183">
        <f>IF(ISBLANK(G183),"",IF(ISTEXT(G183),IF(E183="Amount",K$14,""),INDEX(Sheet2!I$14:I$154,MATCH(F183,Sheet2!A$14:A$154,0))))</f>
        <v>2128.75</v>
      </c>
      <c r="L183" t="str">
        <f>IF(ISBLANK(G183),"",IF(ISTEXT(G183),IF(E183="Amount",L$14,""),IF(INDEX(Sheet2!H$14:H$154,MATCH(F183,Sheet2!A$14:A$154,0)) &lt;&gt; 0, IF(INDEX(Sheet2!I$14:I$154,MATCH(F183,Sheet2!A$14:A$154,0)) &lt;&gt; 0, "Loan","Loan"),"Cash")))</f>
        <v>Loan</v>
      </c>
      <c r="M183">
        <f>IF(ISTEXT(E183),IF(E183="Amount",M$14,""),IF(ISBLANK(E183),"",IF(ISTEXT(D183),"",IF(A178="Invoice No. : ",INDEX(Sheet2!D$14:D$154,MATCH(B178,Sheet2!A$14:A$154,0)),M182))))</f>
        <v>1</v>
      </c>
      <c r="N183" t="str">
        <f>IF(ISTEXT(E183),IF(E183="Amount",N$14,""),IF(ISBLANK(E183),"",IF(ISTEXT(D183),"",IF(A178="Invoice No. : ",INDEX(Sheet2!E$14:E$154,MATCH(B178,Sheet2!A$14:A$154,0)),N182))))</f>
        <v>BRAILLE</v>
      </c>
      <c r="O183" t="str">
        <f>IF(ISTEXT(E183),IF(E183="Amount",O$14,""),IF(ISBLANK(E183),"",IF(ISTEXT(D183),"",IF(A178="Invoice No. : ",INDEX(Sheet2!G$14:G$154,MATCH(B178,Sheet2!A$14:A$154,0)),O182))))</f>
        <v>ISLA, JOCELYN ASPURIA</v>
      </c>
      <c r="P183">
        <f t="shared" si="14"/>
        <v>5628.75</v>
      </c>
      <c r="Q183">
        <f t="shared" si="15"/>
        <v>195197.25</v>
      </c>
    </row>
    <row r="184" spans="1:17" x14ac:dyDescent="0.25">
      <c r="A184" s="10" t="s">
        <v>187</v>
      </c>
      <c r="B184" s="10" t="s">
        <v>188</v>
      </c>
      <c r="C184" s="11">
        <v>1</v>
      </c>
      <c r="D184" s="11">
        <v>83.75</v>
      </c>
      <c r="E184" s="11">
        <v>83.75</v>
      </c>
      <c r="F184">
        <f t="shared" si="12"/>
        <v>925028</v>
      </c>
      <c r="G184">
        <f>IF(ISTEXT(E184),IF(E184="Amount",G$14,""),IF(ISBLANK(E184),"",IF(ISTEXT(D184),"",IF(A179="Invoice No. : ",INDEX(Sheet2!F$14:F$154,MATCH(B179,Sheet2!A$14:A$154,0)),G183))))</f>
        <v>37645</v>
      </c>
      <c r="H184" t="str">
        <f t="shared" si="13"/>
        <v>01/05/2023</v>
      </c>
      <c r="I184" t="str">
        <f>IF(ISTEXT(E184),IF(E184="Amount",I$14,""),IF(ISBLANK(E184),"",IF(ISTEXT(D184),"",IF(A179="Invoice No. : ",TEXT(INDEX(Sheet2!C$14:C$154,MATCH(B179,Sheet2!A$14:A$154,0)),"hh:mm:ss"),I183))))</f>
        <v>12:46:40</v>
      </c>
      <c r="J184">
        <f>IF(ISBLANK(G184),"",IF(ISTEXT(G184),IF(E184="Amount",J$14,""),INDEX(Sheet2!H$14:H$154,MATCH(F184,Sheet2!A$14:A$154,0))))</f>
        <v>3500</v>
      </c>
      <c r="K184">
        <f>IF(ISBLANK(G184),"",IF(ISTEXT(G184),IF(E184="Amount",K$14,""),INDEX(Sheet2!I$14:I$154,MATCH(F184,Sheet2!A$14:A$154,0))))</f>
        <v>2128.75</v>
      </c>
      <c r="L184" t="str">
        <f>IF(ISBLANK(G184),"",IF(ISTEXT(G184),IF(E184="Amount",L$14,""),IF(INDEX(Sheet2!H$14:H$154,MATCH(F184,Sheet2!A$14:A$154,0)) &lt;&gt; 0, IF(INDEX(Sheet2!I$14:I$154,MATCH(F184,Sheet2!A$14:A$154,0)) &lt;&gt; 0, "Loan","Loan"),"Cash")))</f>
        <v>Loan</v>
      </c>
      <c r="M184">
        <f>IF(ISTEXT(E184),IF(E184="Amount",M$14,""),IF(ISBLANK(E184),"",IF(ISTEXT(D184),"",IF(A179="Invoice No. : ",INDEX(Sheet2!D$14:D$154,MATCH(B179,Sheet2!A$14:A$154,0)),M183))))</f>
        <v>1</v>
      </c>
      <c r="N184" t="str">
        <f>IF(ISTEXT(E184),IF(E184="Amount",N$14,""),IF(ISBLANK(E184),"",IF(ISTEXT(D184),"",IF(A179="Invoice No. : ",INDEX(Sheet2!E$14:E$154,MATCH(B179,Sheet2!A$14:A$154,0)),N183))))</f>
        <v>BRAILLE</v>
      </c>
      <c r="O184" t="str">
        <f>IF(ISTEXT(E184),IF(E184="Amount",O$14,""),IF(ISBLANK(E184),"",IF(ISTEXT(D184),"",IF(A179="Invoice No. : ",INDEX(Sheet2!G$14:G$154,MATCH(B179,Sheet2!A$14:A$154,0)),O183))))</f>
        <v>ISLA, JOCELYN ASPURIA</v>
      </c>
      <c r="P184">
        <f t="shared" si="14"/>
        <v>5628.75</v>
      </c>
      <c r="Q184">
        <f t="shared" si="15"/>
        <v>195197.25</v>
      </c>
    </row>
    <row r="185" spans="1:17" x14ac:dyDescent="0.25">
      <c r="A185" s="10" t="s">
        <v>189</v>
      </c>
      <c r="B185" s="10" t="s">
        <v>190</v>
      </c>
      <c r="C185" s="11">
        <v>1</v>
      </c>
      <c r="D185" s="11">
        <v>20</v>
      </c>
      <c r="E185" s="11">
        <v>20</v>
      </c>
      <c r="F185">
        <f t="shared" si="12"/>
        <v>925028</v>
      </c>
      <c r="G185">
        <f>IF(ISTEXT(E185),IF(E185="Amount",G$14,""),IF(ISBLANK(E185),"",IF(ISTEXT(D185),"",IF(A180="Invoice No. : ",INDEX(Sheet2!F$14:F$154,MATCH(B180,Sheet2!A$14:A$154,0)),G184))))</f>
        <v>37645</v>
      </c>
      <c r="H185" t="str">
        <f t="shared" si="13"/>
        <v>01/05/2023</v>
      </c>
      <c r="I185" t="str">
        <f>IF(ISTEXT(E185),IF(E185="Amount",I$14,""),IF(ISBLANK(E185),"",IF(ISTEXT(D185),"",IF(A180="Invoice No. : ",TEXT(INDEX(Sheet2!C$14:C$154,MATCH(B180,Sheet2!A$14:A$154,0)),"hh:mm:ss"),I184))))</f>
        <v>12:46:40</v>
      </c>
      <c r="J185">
        <f>IF(ISBLANK(G185),"",IF(ISTEXT(G185),IF(E185="Amount",J$14,""),INDEX(Sheet2!H$14:H$154,MATCH(F185,Sheet2!A$14:A$154,0))))</f>
        <v>3500</v>
      </c>
      <c r="K185">
        <f>IF(ISBLANK(G185),"",IF(ISTEXT(G185),IF(E185="Amount",K$14,""),INDEX(Sheet2!I$14:I$154,MATCH(F185,Sheet2!A$14:A$154,0))))</f>
        <v>2128.75</v>
      </c>
      <c r="L185" t="str">
        <f>IF(ISBLANK(G185),"",IF(ISTEXT(G185),IF(E185="Amount",L$14,""),IF(INDEX(Sheet2!H$14:H$154,MATCH(F185,Sheet2!A$14:A$154,0)) &lt;&gt; 0, IF(INDEX(Sheet2!I$14:I$154,MATCH(F185,Sheet2!A$14:A$154,0)) &lt;&gt; 0, "Loan","Loan"),"Cash")))</f>
        <v>Loan</v>
      </c>
      <c r="M185">
        <f>IF(ISTEXT(E185),IF(E185="Amount",M$14,""),IF(ISBLANK(E185),"",IF(ISTEXT(D185),"",IF(A180="Invoice No. : ",INDEX(Sheet2!D$14:D$154,MATCH(B180,Sheet2!A$14:A$154,0)),M184))))</f>
        <v>1</v>
      </c>
      <c r="N185" t="str">
        <f>IF(ISTEXT(E185),IF(E185="Amount",N$14,""),IF(ISBLANK(E185),"",IF(ISTEXT(D185),"",IF(A180="Invoice No. : ",INDEX(Sheet2!E$14:E$154,MATCH(B180,Sheet2!A$14:A$154,0)),N184))))</f>
        <v>BRAILLE</v>
      </c>
      <c r="O185" t="str">
        <f>IF(ISTEXT(E185),IF(E185="Amount",O$14,""),IF(ISBLANK(E185),"",IF(ISTEXT(D185),"",IF(A180="Invoice No. : ",INDEX(Sheet2!G$14:G$154,MATCH(B180,Sheet2!A$14:A$154,0)),O184))))</f>
        <v>ISLA, JOCELYN ASPURIA</v>
      </c>
      <c r="P185">
        <f t="shared" si="14"/>
        <v>5628.75</v>
      </c>
      <c r="Q185">
        <f t="shared" si="15"/>
        <v>195197.25</v>
      </c>
    </row>
    <row r="186" spans="1:17" x14ac:dyDescent="0.25">
      <c r="A186" s="10" t="s">
        <v>191</v>
      </c>
      <c r="B186" s="10" t="s">
        <v>192</v>
      </c>
      <c r="C186" s="11">
        <v>1</v>
      </c>
      <c r="D186" s="11">
        <v>59.25</v>
      </c>
      <c r="E186" s="11">
        <v>59.25</v>
      </c>
      <c r="F186">
        <f t="shared" si="12"/>
        <v>925028</v>
      </c>
      <c r="G186">
        <f>IF(ISTEXT(E186),IF(E186="Amount",G$14,""),IF(ISBLANK(E186),"",IF(ISTEXT(D186),"",IF(A181="Invoice No. : ",INDEX(Sheet2!F$14:F$154,MATCH(B181,Sheet2!A$14:A$154,0)),G185))))</f>
        <v>37645</v>
      </c>
      <c r="H186" t="str">
        <f t="shared" si="13"/>
        <v>01/05/2023</v>
      </c>
      <c r="I186" t="str">
        <f>IF(ISTEXT(E186),IF(E186="Amount",I$14,""),IF(ISBLANK(E186),"",IF(ISTEXT(D186),"",IF(A181="Invoice No. : ",TEXT(INDEX(Sheet2!C$14:C$154,MATCH(B181,Sheet2!A$14:A$154,0)),"hh:mm:ss"),I185))))</f>
        <v>12:46:40</v>
      </c>
      <c r="J186">
        <f>IF(ISBLANK(G186),"",IF(ISTEXT(G186),IF(E186="Amount",J$14,""),INDEX(Sheet2!H$14:H$154,MATCH(F186,Sheet2!A$14:A$154,0))))</f>
        <v>3500</v>
      </c>
      <c r="K186">
        <f>IF(ISBLANK(G186),"",IF(ISTEXT(G186),IF(E186="Amount",K$14,""),INDEX(Sheet2!I$14:I$154,MATCH(F186,Sheet2!A$14:A$154,0))))</f>
        <v>2128.75</v>
      </c>
      <c r="L186" t="str">
        <f>IF(ISBLANK(G186),"",IF(ISTEXT(G186),IF(E186="Amount",L$14,""),IF(INDEX(Sheet2!H$14:H$154,MATCH(F186,Sheet2!A$14:A$154,0)) &lt;&gt; 0, IF(INDEX(Sheet2!I$14:I$154,MATCH(F186,Sheet2!A$14:A$154,0)) &lt;&gt; 0, "Loan","Loan"),"Cash")))</f>
        <v>Loan</v>
      </c>
      <c r="M186">
        <f>IF(ISTEXT(E186),IF(E186="Amount",M$14,""),IF(ISBLANK(E186),"",IF(ISTEXT(D186),"",IF(A181="Invoice No. : ",INDEX(Sheet2!D$14:D$154,MATCH(B181,Sheet2!A$14:A$154,0)),M185))))</f>
        <v>1</v>
      </c>
      <c r="N186" t="str">
        <f>IF(ISTEXT(E186),IF(E186="Amount",N$14,""),IF(ISBLANK(E186),"",IF(ISTEXT(D186),"",IF(A181="Invoice No. : ",INDEX(Sheet2!E$14:E$154,MATCH(B181,Sheet2!A$14:A$154,0)),N185))))</f>
        <v>BRAILLE</v>
      </c>
      <c r="O186" t="str">
        <f>IF(ISTEXT(E186),IF(E186="Amount",O$14,""),IF(ISBLANK(E186),"",IF(ISTEXT(D186),"",IF(A181="Invoice No. : ",INDEX(Sheet2!G$14:G$154,MATCH(B181,Sheet2!A$14:A$154,0)),O185))))</f>
        <v>ISLA, JOCELYN ASPURIA</v>
      </c>
      <c r="P186">
        <f t="shared" si="14"/>
        <v>5628.75</v>
      </c>
      <c r="Q186">
        <f t="shared" si="15"/>
        <v>195197.25</v>
      </c>
    </row>
    <row r="187" spans="1:17" x14ac:dyDescent="0.25">
      <c r="A187" s="10" t="s">
        <v>193</v>
      </c>
      <c r="B187" s="10" t="s">
        <v>194</v>
      </c>
      <c r="C187" s="11">
        <v>1</v>
      </c>
      <c r="D187" s="11">
        <v>52.75</v>
      </c>
      <c r="E187" s="11">
        <v>52.75</v>
      </c>
      <c r="F187">
        <f t="shared" si="12"/>
        <v>925028</v>
      </c>
      <c r="G187">
        <f>IF(ISTEXT(E187),IF(E187="Amount",G$14,""),IF(ISBLANK(E187),"",IF(ISTEXT(D187),"",IF(A182="Invoice No. : ",INDEX(Sheet2!F$14:F$154,MATCH(B182,Sheet2!A$14:A$154,0)),G186))))</f>
        <v>37645</v>
      </c>
      <c r="H187" t="str">
        <f t="shared" si="13"/>
        <v>01/05/2023</v>
      </c>
      <c r="I187" t="str">
        <f>IF(ISTEXT(E187),IF(E187="Amount",I$14,""),IF(ISBLANK(E187),"",IF(ISTEXT(D187),"",IF(A182="Invoice No. : ",TEXT(INDEX(Sheet2!C$14:C$154,MATCH(B182,Sheet2!A$14:A$154,0)),"hh:mm:ss"),I186))))</f>
        <v>12:46:40</v>
      </c>
      <c r="J187">
        <f>IF(ISBLANK(G187),"",IF(ISTEXT(G187),IF(E187="Amount",J$14,""),INDEX(Sheet2!H$14:H$154,MATCH(F187,Sheet2!A$14:A$154,0))))</f>
        <v>3500</v>
      </c>
      <c r="K187">
        <f>IF(ISBLANK(G187),"",IF(ISTEXT(G187),IF(E187="Amount",K$14,""),INDEX(Sheet2!I$14:I$154,MATCH(F187,Sheet2!A$14:A$154,0))))</f>
        <v>2128.75</v>
      </c>
      <c r="L187" t="str">
        <f>IF(ISBLANK(G187),"",IF(ISTEXT(G187),IF(E187="Amount",L$14,""),IF(INDEX(Sheet2!H$14:H$154,MATCH(F187,Sheet2!A$14:A$154,0)) &lt;&gt; 0, IF(INDEX(Sheet2!I$14:I$154,MATCH(F187,Sheet2!A$14:A$154,0)) &lt;&gt; 0, "Loan","Loan"),"Cash")))</f>
        <v>Loan</v>
      </c>
      <c r="M187">
        <f>IF(ISTEXT(E187),IF(E187="Amount",M$14,""),IF(ISBLANK(E187),"",IF(ISTEXT(D187),"",IF(A182="Invoice No. : ",INDEX(Sheet2!D$14:D$154,MATCH(B182,Sheet2!A$14:A$154,0)),M186))))</f>
        <v>1</v>
      </c>
      <c r="N187" t="str">
        <f>IF(ISTEXT(E187),IF(E187="Amount",N$14,""),IF(ISBLANK(E187),"",IF(ISTEXT(D187),"",IF(A182="Invoice No. : ",INDEX(Sheet2!E$14:E$154,MATCH(B182,Sheet2!A$14:A$154,0)),N186))))</f>
        <v>BRAILLE</v>
      </c>
      <c r="O187" t="str">
        <f>IF(ISTEXT(E187),IF(E187="Amount",O$14,""),IF(ISBLANK(E187),"",IF(ISTEXT(D187),"",IF(A182="Invoice No. : ",INDEX(Sheet2!G$14:G$154,MATCH(B182,Sheet2!A$14:A$154,0)),O186))))</f>
        <v>ISLA, JOCELYN ASPURIA</v>
      </c>
      <c r="P187">
        <f t="shared" si="14"/>
        <v>5628.75</v>
      </c>
      <c r="Q187">
        <f t="shared" si="15"/>
        <v>195197.25</v>
      </c>
    </row>
    <row r="188" spans="1:17" x14ac:dyDescent="0.25">
      <c r="A188" s="10" t="s">
        <v>195</v>
      </c>
      <c r="B188" s="10" t="s">
        <v>196</v>
      </c>
      <c r="C188" s="11">
        <v>1</v>
      </c>
      <c r="D188" s="11">
        <v>108</v>
      </c>
      <c r="E188" s="11">
        <v>108</v>
      </c>
      <c r="F188">
        <f t="shared" si="12"/>
        <v>925028</v>
      </c>
      <c r="G188">
        <f>IF(ISTEXT(E188),IF(E188="Amount",G$14,""),IF(ISBLANK(E188),"",IF(ISTEXT(D188),"",IF(A183="Invoice No. : ",INDEX(Sheet2!F$14:F$154,MATCH(B183,Sheet2!A$14:A$154,0)),G187))))</f>
        <v>37645</v>
      </c>
      <c r="H188" t="str">
        <f t="shared" si="13"/>
        <v>01/05/2023</v>
      </c>
      <c r="I188" t="str">
        <f>IF(ISTEXT(E188),IF(E188="Amount",I$14,""),IF(ISBLANK(E188),"",IF(ISTEXT(D188),"",IF(A183="Invoice No. : ",TEXT(INDEX(Sheet2!C$14:C$154,MATCH(B183,Sheet2!A$14:A$154,0)),"hh:mm:ss"),I187))))</f>
        <v>12:46:40</v>
      </c>
      <c r="J188">
        <f>IF(ISBLANK(G188),"",IF(ISTEXT(G188),IF(E188="Amount",J$14,""),INDEX(Sheet2!H$14:H$154,MATCH(F188,Sheet2!A$14:A$154,0))))</f>
        <v>3500</v>
      </c>
      <c r="K188">
        <f>IF(ISBLANK(G188),"",IF(ISTEXT(G188),IF(E188="Amount",K$14,""),INDEX(Sheet2!I$14:I$154,MATCH(F188,Sheet2!A$14:A$154,0))))</f>
        <v>2128.75</v>
      </c>
      <c r="L188" t="str">
        <f>IF(ISBLANK(G188),"",IF(ISTEXT(G188),IF(E188="Amount",L$14,""),IF(INDEX(Sheet2!H$14:H$154,MATCH(F188,Sheet2!A$14:A$154,0)) &lt;&gt; 0, IF(INDEX(Sheet2!I$14:I$154,MATCH(F188,Sheet2!A$14:A$154,0)) &lt;&gt; 0, "Loan","Loan"),"Cash")))</f>
        <v>Loan</v>
      </c>
      <c r="M188">
        <f>IF(ISTEXT(E188),IF(E188="Amount",M$14,""),IF(ISBLANK(E188),"",IF(ISTEXT(D188),"",IF(A183="Invoice No. : ",INDEX(Sheet2!D$14:D$154,MATCH(B183,Sheet2!A$14:A$154,0)),M187))))</f>
        <v>1</v>
      </c>
      <c r="N188" t="str">
        <f>IF(ISTEXT(E188),IF(E188="Amount",N$14,""),IF(ISBLANK(E188),"",IF(ISTEXT(D188),"",IF(A183="Invoice No. : ",INDEX(Sheet2!E$14:E$154,MATCH(B183,Sheet2!A$14:A$154,0)),N187))))</f>
        <v>BRAILLE</v>
      </c>
      <c r="O188" t="str">
        <f>IF(ISTEXT(E188),IF(E188="Amount",O$14,""),IF(ISBLANK(E188),"",IF(ISTEXT(D188),"",IF(A183="Invoice No. : ",INDEX(Sheet2!G$14:G$154,MATCH(B183,Sheet2!A$14:A$154,0)),O187))))</f>
        <v>ISLA, JOCELYN ASPURIA</v>
      </c>
      <c r="P188">
        <f t="shared" si="14"/>
        <v>5628.75</v>
      </c>
      <c r="Q188">
        <f t="shared" si="15"/>
        <v>195197.25</v>
      </c>
    </row>
    <row r="189" spans="1:17" x14ac:dyDescent="0.25">
      <c r="A189" s="10" t="s">
        <v>197</v>
      </c>
      <c r="B189" s="10" t="s">
        <v>198</v>
      </c>
      <c r="C189" s="11">
        <v>1</v>
      </c>
      <c r="D189" s="11">
        <v>91.5</v>
      </c>
      <c r="E189" s="11">
        <v>91.5</v>
      </c>
      <c r="F189">
        <f t="shared" si="12"/>
        <v>925028</v>
      </c>
      <c r="G189">
        <f>IF(ISTEXT(E189),IF(E189="Amount",G$14,""),IF(ISBLANK(E189),"",IF(ISTEXT(D189),"",IF(A184="Invoice No. : ",INDEX(Sheet2!F$14:F$154,MATCH(B184,Sheet2!A$14:A$154,0)),G188))))</f>
        <v>37645</v>
      </c>
      <c r="H189" t="str">
        <f t="shared" si="13"/>
        <v>01/05/2023</v>
      </c>
      <c r="I189" t="str">
        <f>IF(ISTEXT(E189),IF(E189="Amount",I$14,""),IF(ISBLANK(E189),"",IF(ISTEXT(D189),"",IF(A184="Invoice No. : ",TEXT(INDEX(Sheet2!C$14:C$154,MATCH(B184,Sheet2!A$14:A$154,0)),"hh:mm:ss"),I188))))</f>
        <v>12:46:40</v>
      </c>
      <c r="J189">
        <f>IF(ISBLANK(G189),"",IF(ISTEXT(G189),IF(E189="Amount",J$14,""),INDEX(Sheet2!H$14:H$154,MATCH(F189,Sheet2!A$14:A$154,0))))</f>
        <v>3500</v>
      </c>
      <c r="K189">
        <f>IF(ISBLANK(G189),"",IF(ISTEXT(G189),IF(E189="Amount",K$14,""),INDEX(Sheet2!I$14:I$154,MATCH(F189,Sheet2!A$14:A$154,0))))</f>
        <v>2128.75</v>
      </c>
      <c r="L189" t="str">
        <f>IF(ISBLANK(G189),"",IF(ISTEXT(G189),IF(E189="Amount",L$14,""),IF(INDEX(Sheet2!H$14:H$154,MATCH(F189,Sheet2!A$14:A$154,0)) &lt;&gt; 0, IF(INDEX(Sheet2!I$14:I$154,MATCH(F189,Sheet2!A$14:A$154,0)) &lt;&gt; 0, "Loan","Loan"),"Cash")))</f>
        <v>Loan</v>
      </c>
      <c r="M189">
        <f>IF(ISTEXT(E189),IF(E189="Amount",M$14,""),IF(ISBLANK(E189),"",IF(ISTEXT(D189),"",IF(A184="Invoice No. : ",INDEX(Sheet2!D$14:D$154,MATCH(B184,Sheet2!A$14:A$154,0)),M188))))</f>
        <v>1</v>
      </c>
      <c r="N189" t="str">
        <f>IF(ISTEXT(E189),IF(E189="Amount",N$14,""),IF(ISBLANK(E189),"",IF(ISTEXT(D189),"",IF(A184="Invoice No. : ",INDEX(Sheet2!E$14:E$154,MATCH(B184,Sheet2!A$14:A$154,0)),N188))))</f>
        <v>BRAILLE</v>
      </c>
      <c r="O189" t="str">
        <f>IF(ISTEXT(E189),IF(E189="Amount",O$14,""),IF(ISBLANK(E189),"",IF(ISTEXT(D189),"",IF(A184="Invoice No. : ",INDEX(Sheet2!G$14:G$154,MATCH(B184,Sheet2!A$14:A$154,0)),O188))))</f>
        <v>ISLA, JOCELYN ASPURIA</v>
      </c>
      <c r="P189">
        <f t="shared" si="14"/>
        <v>5628.75</v>
      </c>
      <c r="Q189">
        <f t="shared" si="15"/>
        <v>195197.25</v>
      </c>
    </row>
    <row r="190" spans="1:17" x14ac:dyDescent="0.25">
      <c r="A190" s="10" t="s">
        <v>199</v>
      </c>
      <c r="B190" s="10" t="s">
        <v>200</v>
      </c>
      <c r="C190" s="11">
        <v>1</v>
      </c>
      <c r="D190" s="11">
        <v>35.5</v>
      </c>
      <c r="E190" s="11">
        <v>35.5</v>
      </c>
      <c r="F190">
        <f t="shared" si="12"/>
        <v>925028</v>
      </c>
      <c r="G190">
        <f>IF(ISTEXT(E190),IF(E190="Amount",G$14,""),IF(ISBLANK(E190),"",IF(ISTEXT(D190),"",IF(A185="Invoice No. : ",INDEX(Sheet2!F$14:F$154,MATCH(B185,Sheet2!A$14:A$154,0)),G189))))</f>
        <v>37645</v>
      </c>
      <c r="H190" t="str">
        <f t="shared" si="13"/>
        <v>01/05/2023</v>
      </c>
      <c r="I190" t="str">
        <f>IF(ISTEXT(E190),IF(E190="Amount",I$14,""),IF(ISBLANK(E190),"",IF(ISTEXT(D190),"",IF(A185="Invoice No. : ",TEXT(INDEX(Sheet2!C$14:C$154,MATCH(B185,Sheet2!A$14:A$154,0)),"hh:mm:ss"),I189))))</f>
        <v>12:46:40</v>
      </c>
      <c r="J190">
        <f>IF(ISBLANK(G190),"",IF(ISTEXT(G190),IF(E190="Amount",J$14,""),INDEX(Sheet2!H$14:H$154,MATCH(F190,Sheet2!A$14:A$154,0))))</f>
        <v>3500</v>
      </c>
      <c r="K190">
        <f>IF(ISBLANK(G190),"",IF(ISTEXT(G190),IF(E190="Amount",K$14,""),INDEX(Sheet2!I$14:I$154,MATCH(F190,Sheet2!A$14:A$154,0))))</f>
        <v>2128.75</v>
      </c>
      <c r="L190" t="str">
        <f>IF(ISBLANK(G190),"",IF(ISTEXT(G190),IF(E190="Amount",L$14,""),IF(INDEX(Sheet2!H$14:H$154,MATCH(F190,Sheet2!A$14:A$154,0)) &lt;&gt; 0, IF(INDEX(Sheet2!I$14:I$154,MATCH(F190,Sheet2!A$14:A$154,0)) &lt;&gt; 0, "Loan","Loan"),"Cash")))</f>
        <v>Loan</v>
      </c>
      <c r="M190">
        <f>IF(ISTEXT(E190),IF(E190="Amount",M$14,""),IF(ISBLANK(E190),"",IF(ISTEXT(D190),"",IF(A185="Invoice No. : ",INDEX(Sheet2!D$14:D$154,MATCH(B185,Sheet2!A$14:A$154,0)),M189))))</f>
        <v>1</v>
      </c>
      <c r="N190" t="str">
        <f>IF(ISTEXT(E190),IF(E190="Amount",N$14,""),IF(ISBLANK(E190),"",IF(ISTEXT(D190),"",IF(A185="Invoice No. : ",INDEX(Sheet2!E$14:E$154,MATCH(B185,Sheet2!A$14:A$154,0)),N189))))</f>
        <v>BRAILLE</v>
      </c>
      <c r="O190" t="str">
        <f>IF(ISTEXT(E190),IF(E190="Amount",O$14,""),IF(ISBLANK(E190),"",IF(ISTEXT(D190),"",IF(A185="Invoice No. : ",INDEX(Sheet2!G$14:G$154,MATCH(B185,Sheet2!A$14:A$154,0)),O189))))</f>
        <v>ISLA, JOCELYN ASPURIA</v>
      </c>
      <c r="P190">
        <f t="shared" si="14"/>
        <v>5628.75</v>
      </c>
      <c r="Q190">
        <f t="shared" si="15"/>
        <v>195197.25</v>
      </c>
    </row>
    <row r="191" spans="1:17" x14ac:dyDescent="0.25">
      <c r="A191" s="10" t="s">
        <v>201</v>
      </c>
      <c r="B191" s="10" t="s">
        <v>202</v>
      </c>
      <c r="C191" s="11">
        <v>2</v>
      </c>
      <c r="D191" s="11">
        <v>50</v>
      </c>
      <c r="E191" s="11">
        <v>100</v>
      </c>
      <c r="F191">
        <f t="shared" si="12"/>
        <v>925028</v>
      </c>
      <c r="G191">
        <f>IF(ISTEXT(E191),IF(E191="Amount",G$14,""),IF(ISBLANK(E191),"",IF(ISTEXT(D191),"",IF(A186="Invoice No. : ",INDEX(Sheet2!F$14:F$154,MATCH(B186,Sheet2!A$14:A$154,0)),G190))))</f>
        <v>37645</v>
      </c>
      <c r="H191" t="str">
        <f t="shared" si="13"/>
        <v>01/05/2023</v>
      </c>
      <c r="I191" t="str">
        <f>IF(ISTEXT(E191),IF(E191="Amount",I$14,""),IF(ISBLANK(E191),"",IF(ISTEXT(D191),"",IF(A186="Invoice No. : ",TEXT(INDEX(Sheet2!C$14:C$154,MATCH(B186,Sheet2!A$14:A$154,0)),"hh:mm:ss"),I190))))</f>
        <v>12:46:40</v>
      </c>
      <c r="J191">
        <f>IF(ISBLANK(G191),"",IF(ISTEXT(G191),IF(E191="Amount",J$14,""),INDEX(Sheet2!H$14:H$154,MATCH(F191,Sheet2!A$14:A$154,0))))</f>
        <v>3500</v>
      </c>
      <c r="K191">
        <f>IF(ISBLANK(G191),"",IF(ISTEXT(G191),IF(E191="Amount",K$14,""),INDEX(Sheet2!I$14:I$154,MATCH(F191,Sheet2!A$14:A$154,0))))</f>
        <v>2128.75</v>
      </c>
      <c r="L191" t="str">
        <f>IF(ISBLANK(G191),"",IF(ISTEXT(G191),IF(E191="Amount",L$14,""),IF(INDEX(Sheet2!H$14:H$154,MATCH(F191,Sheet2!A$14:A$154,0)) &lt;&gt; 0, IF(INDEX(Sheet2!I$14:I$154,MATCH(F191,Sheet2!A$14:A$154,0)) &lt;&gt; 0, "Loan","Loan"),"Cash")))</f>
        <v>Loan</v>
      </c>
      <c r="M191">
        <f>IF(ISTEXT(E191),IF(E191="Amount",M$14,""),IF(ISBLANK(E191),"",IF(ISTEXT(D191),"",IF(A186="Invoice No. : ",INDEX(Sheet2!D$14:D$154,MATCH(B186,Sheet2!A$14:A$154,0)),M190))))</f>
        <v>1</v>
      </c>
      <c r="N191" t="str">
        <f>IF(ISTEXT(E191),IF(E191="Amount",N$14,""),IF(ISBLANK(E191),"",IF(ISTEXT(D191),"",IF(A186="Invoice No. : ",INDEX(Sheet2!E$14:E$154,MATCH(B186,Sheet2!A$14:A$154,0)),N190))))</f>
        <v>BRAILLE</v>
      </c>
      <c r="O191" t="str">
        <f>IF(ISTEXT(E191),IF(E191="Amount",O$14,""),IF(ISBLANK(E191),"",IF(ISTEXT(D191),"",IF(A186="Invoice No. : ",INDEX(Sheet2!G$14:G$154,MATCH(B186,Sheet2!A$14:A$154,0)),O190))))</f>
        <v>ISLA, JOCELYN ASPURIA</v>
      </c>
      <c r="P191">
        <f t="shared" si="14"/>
        <v>5628.75</v>
      </c>
      <c r="Q191">
        <f t="shared" si="15"/>
        <v>195197.25</v>
      </c>
    </row>
    <row r="192" spans="1:17" x14ac:dyDescent="0.25">
      <c r="A192" s="10" t="s">
        <v>203</v>
      </c>
      <c r="B192" s="10" t="s">
        <v>204</v>
      </c>
      <c r="C192" s="11">
        <v>1</v>
      </c>
      <c r="D192" s="11">
        <v>29</v>
      </c>
      <c r="E192" s="11">
        <v>29</v>
      </c>
      <c r="F192">
        <f t="shared" si="12"/>
        <v>925028</v>
      </c>
      <c r="G192">
        <f>IF(ISTEXT(E192),IF(E192="Amount",G$14,""),IF(ISBLANK(E192),"",IF(ISTEXT(D192),"",IF(A187="Invoice No. : ",INDEX(Sheet2!F$14:F$154,MATCH(B187,Sheet2!A$14:A$154,0)),G191))))</f>
        <v>37645</v>
      </c>
      <c r="H192" t="str">
        <f t="shared" si="13"/>
        <v>01/05/2023</v>
      </c>
      <c r="I192" t="str">
        <f>IF(ISTEXT(E192),IF(E192="Amount",I$14,""),IF(ISBLANK(E192),"",IF(ISTEXT(D192),"",IF(A187="Invoice No. : ",TEXT(INDEX(Sheet2!C$14:C$154,MATCH(B187,Sheet2!A$14:A$154,0)),"hh:mm:ss"),I191))))</f>
        <v>12:46:40</v>
      </c>
      <c r="J192">
        <f>IF(ISBLANK(G192),"",IF(ISTEXT(G192),IF(E192="Amount",J$14,""),INDEX(Sheet2!H$14:H$154,MATCH(F192,Sheet2!A$14:A$154,0))))</f>
        <v>3500</v>
      </c>
      <c r="K192">
        <f>IF(ISBLANK(G192),"",IF(ISTEXT(G192),IF(E192="Amount",K$14,""),INDEX(Sheet2!I$14:I$154,MATCH(F192,Sheet2!A$14:A$154,0))))</f>
        <v>2128.75</v>
      </c>
      <c r="L192" t="str">
        <f>IF(ISBLANK(G192),"",IF(ISTEXT(G192),IF(E192="Amount",L$14,""),IF(INDEX(Sheet2!H$14:H$154,MATCH(F192,Sheet2!A$14:A$154,0)) &lt;&gt; 0, IF(INDEX(Sheet2!I$14:I$154,MATCH(F192,Sheet2!A$14:A$154,0)) &lt;&gt; 0, "Loan","Loan"),"Cash")))</f>
        <v>Loan</v>
      </c>
      <c r="M192">
        <f>IF(ISTEXT(E192),IF(E192="Amount",M$14,""),IF(ISBLANK(E192),"",IF(ISTEXT(D192),"",IF(A187="Invoice No. : ",INDEX(Sheet2!D$14:D$154,MATCH(B187,Sheet2!A$14:A$154,0)),M191))))</f>
        <v>1</v>
      </c>
      <c r="N192" t="str">
        <f>IF(ISTEXT(E192),IF(E192="Amount",N$14,""),IF(ISBLANK(E192),"",IF(ISTEXT(D192),"",IF(A187="Invoice No. : ",INDEX(Sheet2!E$14:E$154,MATCH(B187,Sheet2!A$14:A$154,0)),N191))))</f>
        <v>BRAILLE</v>
      </c>
      <c r="O192" t="str">
        <f>IF(ISTEXT(E192),IF(E192="Amount",O$14,""),IF(ISBLANK(E192),"",IF(ISTEXT(D192),"",IF(A187="Invoice No. : ",INDEX(Sheet2!G$14:G$154,MATCH(B187,Sheet2!A$14:A$154,0)),O191))))</f>
        <v>ISLA, JOCELYN ASPURIA</v>
      </c>
      <c r="P192">
        <f t="shared" si="14"/>
        <v>5628.75</v>
      </c>
      <c r="Q192">
        <f t="shared" si="15"/>
        <v>195197.25</v>
      </c>
    </row>
    <row r="193" spans="1:17" x14ac:dyDescent="0.25">
      <c r="A193" s="10" t="s">
        <v>205</v>
      </c>
      <c r="B193" s="10" t="s">
        <v>206</v>
      </c>
      <c r="C193" s="11">
        <v>1</v>
      </c>
      <c r="D193" s="11">
        <v>102</v>
      </c>
      <c r="E193" s="11">
        <v>102</v>
      </c>
      <c r="F193">
        <f t="shared" si="12"/>
        <v>925028</v>
      </c>
      <c r="G193">
        <f>IF(ISTEXT(E193),IF(E193="Amount",G$14,""),IF(ISBLANK(E193),"",IF(ISTEXT(D193),"",IF(A188="Invoice No. : ",INDEX(Sheet2!F$14:F$154,MATCH(B188,Sheet2!A$14:A$154,0)),G192))))</f>
        <v>37645</v>
      </c>
      <c r="H193" t="str">
        <f t="shared" si="13"/>
        <v>01/05/2023</v>
      </c>
      <c r="I193" t="str">
        <f>IF(ISTEXT(E193),IF(E193="Amount",I$14,""),IF(ISBLANK(E193),"",IF(ISTEXT(D193),"",IF(A188="Invoice No. : ",TEXT(INDEX(Sheet2!C$14:C$154,MATCH(B188,Sheet2!A$14:A$154,0)),"hh:mm:ss"),I192))))</f>
        <v>12:46:40</v>
      </c>
      <c r="J193">
        <f>IF(ISBLANK(G193),"",IF(ISTEXT(G193),IF(E193="Amount",J$14,""),INDEX(Sheet2!H$14:H$154,MATCH(F193,Sheet2!A$14:A$154,0))))</f>
        <v>3500</v>
      </c>
      <c r="K193">
        <f>IF(ISBLANK(G193),"",IF(ISTEXT(G193),IF(E193="Amount",K$14,""),INDEX(Sheet2!I$14:I$154,MATCH(F193,Sheet2!A$14:A$154,0))))</f>
        <v>2128.75</v>
      </c>
      <c r="L193" t="str">
        <f>IF(ISBLANK(G193),"",IF(ISTEXT(G193),IF(E193="Amount",L$14,""),IF(INDEX(Sheet2!H$14:H$154,MATCH(F193,Sheet2!A$14:A$154,0)) &lt;&gt; 0, IF(INDEX(Sheet2!I$14:I$154,MATCH(F193,Sheet2!A$14:A$154,0)) &lt;&gt; 0, "Loan","Loan"),"Cash")))</f>
        <v>Loan</v>
      </c>
      <c r="M193">
        <f>IF(ISTEXT(E193),IF(E193="Amount",M$14,""),IF(ISBLANK(E193),"",IF(ISTEXT(D193),"",IF(A188="Invoice No. : ",INDEX(Sheet2!D$14:D$154,MATCH(B188,Sheet2!A$14:A$154,0)),M192))))</f>
        <v>1</v>
      </c>
      <c r="N193" t="str">
        <f>IF(ISTEXT(E193),IF(E193="Amount",N$14,""),IF(ISBLANK(E193),"",IF(ISTEXT(D193),"",IF(A188="Invoice No. : ",INDEX(Sheet2!E$14:E$154,MATCH(B188,Sheet2!A$14:A$154,0)),N192))))</f>
        <v>BRAILLE</v>
      </c>
      <c r="O193" t="str">
        <f>IF(ISTEXT(E193),IF(E193="Amount",O$14,""),IF(ISBLANK(E193),"",IF(ISTEXT(D193),"",IF(A188="Invoice No. : ",INDEX(Sheet2!G$14:G$154,MATCH(B188,Sheet2!A$14:A$154,0)),O192))))</f>
        <v>ISLA, JOCELYN ASPURIA</v>
      </c>
      <c r="P193">
        <f t="shared" si="14"/>
        <v>5628.75</v>
      </c>
      <c r="Q193">
        <f t="shared" si="15"/>
        <v>195197.25</v>
      </c>
    </row>
    <row r="194" spans="1:17" x14ac:dyDescent="0.25">
      <c r="A194" s="10" t="s">
        <v>207</v>
      </c>
      <c r="B194" s="10" t="s">
        <v>208</v>
      </c>
      <c r="C194" s="11">
        <v>1</v>
      </c>
      <c r="D194" s="11">
        <v>25</v>
      </c>
      <c r="E194" s="11">
        <v>25</v>
      </c>
      <c r="F194">
        <f t="shared" si="12"/>
        <v>925028</v>
      </c>
      <c r="G194">
        <f>IF(ISTEXT(E194),IF(E194="Amount",G$14,""),IF(ISBLANK(E194),"",IF(ISTEXT(D194),"",IF(A189="Invoice No. : ",INDEX(Sheet2!F$14:F$154,MATCH(B189,Sheet2!A$14:A$154,0)),G193))))</f>
        <v>37645</v>
      </c>
      <c r="H194" t="str">
        <f t="shared" si="13"/>
        <v>01/05/2023</v>
      </c>
      <c r="I194" t="str">
        <f>IF(ISTEXT(E194),IF(E194="Amount",I$14,""),IF(ISBLANK(E194),"",IF(ISTEXT(D194),"",IF(A189="Invoice No. : ",TEXT(INDEX(Sheet2!C$14:C$154,MATCH(B189,Sheet2!A$14:A$154,0)),"hh:mm:ss"),I193))))</f>
        <v>12:46:40</v>
      </c>
      <c r="J194">
        <f>IF(ISBLANK(G194),"",IF(ISTEXT(G194),IF(E194="Amount",J$14,""),INDEX(Sheet2!H$14:H$154,MATCH(F194,Sheet2!A$14:A$154,0))))</f>
        <v>3500</v>
      </c>
      <c r="K194">
        <f>IF(ISBLANK(G194),"",IF(ISTEXT(G194),IF(E194="Amount",K$14,""),INDEX(Sheet2!I$14:I$154,MATCH(F194,Sheet2!A$14:A$154,0))))</f>
        <v>2128.75</v>
      </c>
      <c r="L194" t="str">
        <f>IF(ISBLANK(G194),"",IF(ISTEXT(G194),IF(E194="Amount",L$14,""),IF(INDEX(Sheet2!H$14:H$154,MATCH(F194,Sheet2!A$14:A$154,0)) &lt;&gt; 0, IF(INDEX(Sheet2!I$14:I$154,MATCH(F194,Sheet2!A$14:A$154,0)) &lt;&gt; 0, "Loan","Loan"),"Cash")))</f>
        <v>Loan</v>
      </c>
      <c r="M194">
        <f>IF(ISTEXT(E194),IF(E194="Amount",M$14,""),IF(ISBLANK(E194),"",IF(ISTEXT(D194),"",IF(A189="Invoice No. : ",INDEX(Sheet2!D$14:D$154,MATCH(B189,Sheet2!A$14:A$154,0)),M193))))</f>
        <v>1</v>
      </c>
      <c r="N194" t="str">
        <f>IF(ISTEXT(E194),IF(E194="Amount",N$14,""),IF(ISBLANK(E194),"",IF(ISTEXT(D194),"",IF(A189="Invoice No. : ",INDEX(Sheet2!E$14:E$154,MATCH(B189,Sheet2!A$14:A$154,0)),N193))))</f>
        <v>BRAILLE</v>
      </c>
      <c r="O194" t="str">
        <f>IF(ISTEXT(E194),IF(E194="Amount",O$14,""),IF(ISBLANK(E194),"",IF(ISTEXT(D194),"",IF(A189="Invoice No. : ",INDEX(Sheet2!G$14:G$154,MATCH(B189,Sheet2!A$14:A$154,0)),O193))))</f>
        <v>ISLA, JOCELYN ASPURIA</v>
      </c>
      <c r="P194">
        <f t="shared" si="14"/>
        <v>5628.75</v>
      </c>
      <c r="Q194">
        <f t="shared" si="15"/>
        <v>195197.25</v>
      </c>
    </row>
    <row r="195" spans="1:17" x14ac:dyDescent="0.25">
      <c r="A195" s="10" t="s">
        <v>209</v>
      </c>
      <c r="B195" s="10" t="s">
        <v>210</v>
      </c>
      <c r="C195" s="11">
        <v>2</v>
      </c>
      <c r="D195" s="11">
        <v>10</v>
      </c>
      <c r="E195" s="11">
        <v>20</v>
      </c>
      <c r="F195">
        <f t="shared" si="12"/>
        <v>925028</v>
      </c>
      <c r="G195">
        <f>IF(ISTEXT(E195),IF(E195="Amount",G$14,""),IF(ISBLANK(E195),"",IF(ISTEXT(D195),"",IF(A190="Invoice No. : ",INDEX(Sheet2!F$14:F$154,MATCH(B190,Sheet2!A$14:A$154,0)),G194))))</f>
        <v>37645</v>
      </c>
      <c r="H195" t="str">
        <f t="shared" si="13"/>
        <v>01/05/2023</v>
      </c>
      <c r="I195" t="str">
        <f>IF(ISTEXT(E195),IF(E195="Amount",I$14,""),IF(ISBLANK(E195),"",IF(ISTEXT(D195),"",IF(A190="Invoice No. : ",TEXT(INDEX(Sheet2!C$14:C$154,MATCH(B190,Sheet2!A$14:A$154,0)),"hh:mm:ss"),I194))))</f>
        <v>12:46:40</v>
      </c>
      <c r="J195">
        <f>IF(ISBLANK(G195),"",IF(ISTEXT(G195),IF(E195="Amount",J$14,""),INDEX(Sheet2!H$14:H$154,MATCH(F195,Sheet2!A$14:A$154,0))))</f>
        <v>3500</v>
      </c>
      <c r="K195">
        <f>IF(ISBLANK(G195),"",IF(ISTEXT(G195),IF(E195="Amount",K$14,""),INDEX(Sheet2!I$14:I$154,MATCH(F195,Sheet2!A$14:A$154,0))))</f>
        <v>2128.75</v>
      </c>
      <c r="L195" t="str">
        <f>IF(ISBLANK(G195),"",IF(ISTEXT(G195),IF(E195="Amount",L$14,""),IF(INDEX(Sheet2!H$14:H$154,MATCH(F195,Sheet2!A$14:A$154,0)) &lt;&gt; 0, IF(INDEX(Sheet2!I$14:I$154,MATCH(F195,Sheet2!A$14:A$154,0)) &lt;&gt; 0, "Loan","Loan"),"Cash")))</f>
        <v>Loan</v>
      </c>
      <c r="M195">
        <f>IF(ISTEXT(E195),IF(E195="Amount",M$14,""),IF(ISBLANK(E195),"",IF(ISTEXT(D195),"",IF(A190="Invoice No. : ",INDEX(Sheet2!D$14:D$154,MATCH(B190,Sheet2!A$14:A$154,0)),M194))))</f>
        <v>1</v>
      </c>
      <c r="N195" t="str">
        <f>IF(ISTEXT(E195),IF(E195="Amount",N$14,""),IF(ISBLANK(E195),"",IF(ISTEXT(D195),"",IF(A190="Invoice No. : ",INDEX(Sheet2!E$14:E$154,MATCH(B190,Sheet2!A$14:A$154,0)),N194))))</f>
        <v>BRAILLE</v>
      </c>
      <c r="O195" t="str">
        <f>IF(ISTEXT(E195),IF(E195="Amount",O$14,""),IF(ISBLANK(E195),"",IF(ISTEXT(D195),"",IF(A190="Invoice No. : ",INDEX(Sheet2!G$14:G$154,MATCH(B190,Sheet2!A$14:A$154,0)),O194))))</f>
        <v>ISLA, JOCELYN ASPURIA</v>
      </c>
      <c r="P195">
        <f t="shared" si="14"/>
        <v>5628.75</v>
      </c>
      <c r="Q195">
        <f t="shared" si="15"/>
        <v>195197.25</v>
      </c>
    </row>
    <row r="196" spans="1:17" x14ac:dyDescent="0.25">
      <c r="A196" s="10" t="s">
        <v>211</v>
      </c>
      <c r="B196" s="10" t="s">
        <v>212</v>
      </c>
      <c r="C196" s="11">
        <v>1</v>
      </c>
      <c r="D196" s="11">
        <v>144.5</v>
      </c>
      <c r="E196" s="11">
        <v>144.5</v>
      </c>
      <c r="F196">
        <f t="shared" si="12"/>
        <v>925028</v>
      </c>
      <c r="G196">
        <f>IF(ISTEXT(E196),IF(E196="Amount",G$14,""),IF(ISBLANK(E196),"",IF(ISTEXT(D196),"",IF(A191="Invoice No. : ",INDEX(Sheet2!F$14:F$154,MATCH(B191,Sheet2!A$14:A$154,0)),G195))))</f>
        <v>37645</v>
      </c>
      <c r="H196" t="str">
        <f t="shared" si="13"/>
        <v>01/05/2023</v>
      </c>
      <c r="I196" t="str">
        <f>IF(ISTEXT(E196),IF(E196="Amount",I$14,""),IF(ISBLANK(E196),"",IF(ISTEXT(D196),"",IF(A191="Invoice No. : ",TEXT(INDEX(Sheet2!C$14:C$154,MATCH(B191,Sheet2!A$14:A$154,0)),"hh:mm:ss"),I195))))</f>
        <v>12:46:40</v>
      </c>
      <c r="J196">
        <f>IF(ISBLANK(G196),"",IF(ISTEXT(G196),IF(E196="Amount",J$14,""),INDEX(Sheet2!H$14:H$154,MATCH(F196,Sheet2!A$14:A$154,0))))</f>
        <v>3500</v>
      </c>
      <c r="K196">
        <f>IF(ISBLANK(G196),"",IF(ISTEXT(G196),IF(E196="Amount",K$14,""),INDEX(Sheet2!I$14:I$154,MATCH(F196,Sheet2!A$14:A$154,0))))</f>
        <v>2128.75</v>
      </c>
      <c r="L196" t="str">
        <f>IF(ISBLANK(G196),"",IF(ISTEXT(G196),IF(E196="Amount",L$14,""),IF(INDEX(Sheet2!H$14:H$154,MATCH(F196,Sheet2!A$14:A$154,0)) &lt;&gt; 0, IF(INDEX(Sheet2!I$14:I$154,MATCH(F196,Sheet2!A$14:A$154,0)) &lt;&gt; 0, "Loan","Loan"),"Cash")))</f>
        <v>Loan</v>
      </c>
      <c r="M196">
        <f>IF(ISTEXT(E196),IF(E196="Amount",M$14,""),IF(ISBLANK(E196),"",IF(ISTEXT(D196),"",IF(A191="Invoice No. : ",INDEX(Sheet2!D$14:D$154,MATCH(B191,Sheet2!A$14:A$154,0)),M195))))</f>
        <v>1</v>
      </c>
      <c r="N196" t="str">
        <f>IF(ISTEXT(E196),IF(E196="Amount",N$14,""),IF(ISBLANK(E196),"",IF(ISTEXT(D196),"",IF(A191="Invoice No. : ",INDEX(Sheet2!E$14:E$154,MATCH(B191,Sheet2!A$14:A$154,0)),N195))))</f>
        <v>BRAILLE</v>
      </c>
      <c r="O196" t="str">
        <f>IF(ISTEXT(E196),IF(E196="Amount",O$14,""),IF(ISBLANK(E196),"",IF(ISTEXT(D196),"",IF(A191="Invoice No. : ",INDEX(Sheet2!G$14:G$154,MATCH(B191,Sheet2!A$14:A$154,0)),O195))))</f>
        <v>ISLA, JOCELYN ASPURIA</v>
      </c>
      <c r="P196">
        <f t="shared" si="14"/>
        <v>5628.75</v>
      </c>
      <c r="Q196">
        <f t="shared" si="15"/>
        <v>195197.25</v>
      </c>
    </row>
    <row r="197" spans="1:17" x14ac:dyDescent="0.25">
      <c r="A197" s="10" t="s">
        <v>213</v>
      </c>
      <c r="B197" s="10" t="s">
        <v>214</v>
      </c>
      <c r="C197" s="11">
        <v>1</v>
      </c>
      <c r="D197" s="11">
        <v>144.5</v>
      </c>
      <c r="E197" s="11">
        <v>144.5</v>
      </c>
      <c r="F197">
        <f t="shared" si="12"/>
        <v>925028</v>
      </c>
      <c r="G197">
        <f>IF(ISTEXT(E197),IF(E197="Amount",G$14,""),IF(ISBLANK(E197),"",IF(ISTEXT(D197),"",IF(A192="Invoice No. : ",INDEX(Sheet2!F$14:F$154,MATCH(B192,Sheet2!A$14:A$154,0)),G196))))</f>
        <v>37645</v>
      </c>
      <c r="H197" t="str">
        <f t="shared" si="13"/>
        <v>01/05/2023</v>
      </c>
      <c r="I197" t="str">
        <f>IF(ISTEXT(E197),IF(E197="Amount",I$14,""),IF(ISBLANK(E197),"",IF(ISTEXT(D197),"",IF(A192="Invoice No. : ",TEXT(INDEX(Sheet2!C$14:C$154,MATCH(B192,Sheet2!A$14:A$154,0)),"hh:mm:ss"),I196))))</f>
        <v>12:46:40</v>
      </c>
      <c r="J197">
        <f>IF(ISBLANK(G197),"",IF(ISTEXT(G197),IF(E197="Amount",J$14,""),INDEX(Sheet2!H$14:H$154,MATCH(F197,Sheet2!A$14:A$154,0))))</f>
        <v>3500</v>
      </c>
      <c r="K197">
        <f>IF(ISBLANK(G197),"",IF(ISTEXT(G197),IF(E197="Amount",K$14,""),INDEX(Sheet2!I$14:I$154,MATCH(F197,Sheet2!A$14:A$154,0))))</f>
        <v>2128.75</v>
      </c>
      <c r="L197" t="str">
        <f>IF(ISBLANK(G197),"",IF(ISTEXT(G197),IF(E197="Amount",L$14,""),IF(INDEX(Sheet2!H$14:H$154,MATCH(F197,Sheet2!A$14:A$154,0)) &lt;&gt; 0, IF(INDEX(Sheet2!I$14:I$154,MATCH(F197,Sheet2!A$14:A$154,0)) &lt;&gt; 0, "Loan","Loan"),"Cash")))</f>
        <v>Loan</v>
      </c>
      <c r="M197">
        <f>IF(ISTEXT(E197),IF(E197="Amount",M$14,""),IF(ISBLANK(E197),"",IF(ISTEXT(D197),"",IF(A192="Invoice No. : ",INDEX(Sheet2!D$14:D$154,MATCH(B192,Sheet2!A$14:A$154,0)),M196))))</f>
        <v>1</v>
      </c>
      <c r="N197" t="str">
        <f>IF(ISTEXT(E197),IF(E197="Amount",N$14,""),IF(ISBLANK(E197),"",IF(ISTEXT(D197),"",IF(A192="Invoice No. : ",INDEX(Sheet2!E$14:E$154,MATCH(B192,Sheet2!A$14:A$154,0)),N196))))</f>
        <v>BRAILLE</v>
      </c>
      <c r="O197" t="str">
        <f>IF(ISTEXT(E197),IF(E197="Amount",O$14,""),IF(ISBLANK(E197),"",IF(ISTEXT(D197),"",IF(A192="Invoice No. : ",INDEX(Sheet2!G$14:G$154,MATCH(B192,Sheet2!A$14:A$154,0)),O196))))</f>
        <v>ISLA, JOCELYN ASPURIA</v>
      </c>
      <c r="P197">
        <f t="shared" si="14"/>
        <v>5628.75</v>
      </c>
      <c r="Q197">
        <f t="shared" si="15"/>
        <v>195197.25</v>
      </c>
    </row>
    <row r="198" spans="1:17" x14ac:dyDescent="0.25">
      <c r="A198" s="10" t="s">
        <v>215</v>
      </c>
      <c r="B198" s="10" t="s">
        <v>216</v>
      </c>
      <c r="C198" s="11">
        <v>2</v>
      </c>
      <c r="D198" s="11">
        <v>15</v>
      </c>
      <c r="E198" s="11">
        <v>30</v>
      </c>
      <c r="F198">
        <f t="shared" si="12"/>
        <v>925028</v>
      </c>
      <c r="G198">
        <f>IF(ISTEXT(E198),IF(E198="Amount",G$14,""),IF(ISBLANK(E198),"",IF(ISTEXT(D198),"",IF(A193="Invoice No. : ",INDEX(Sheet2!F$14:F$154,MATCH(B193,Sheet2!A$14:A$154,0)),G197))))</f>
        <v>37645</v>
      </c>
      <c r="H198" t="str">
        <f t="shared" si="13"/>
        <v>01/05/2023</v>
      </c>
      <c r="I198" t="str">
        <f>IF(ISTEXT(E198),IF(E198="Amount",I$14,""),IF(ISBLANK(E198),"",IF(ISTEXT(D198),"",IF(A193="Invoice No. : ",TEXT(INDEX(Sheet2!C$14:C$154,MATCH(B193,Sheet2!A$14:A$154,0)),"hh:mm:ss"),I197))))</f>
        <v>12:46:40</v>
      </c>
      <c r="J198">
        <f>IF(ISBLANK(G198),"",IF(ISTEXT(G198),IF(E198="Amount",J$14,""),INDEX(Sheet2!H$14:H$154,MATCH(F198,Sheet2!A$14:A$154,0))))</f>
        <v>3500</v>
      </c>
      <c r="K198">
        <f>IF(ISBLANK(G198),"",IF(ISTEXT(G198),IF(E198="Amount",K$14,""),INDEX(Sheet2!I$14:I$154,MATCH(F198,Sheet2!A$14:A$154,0))))</f>
        <v>2128.75</v>
      </c>
      <c r="L198" t="str">
        <f>IF(ISBLANK(G198),"",IF(ISTEXT(G198),IF(E198="Amount",L$14,""),IF(INDEX(Sheet2!H$14:H$154,MATCH(F198,Sheet2!A$14:A$154,0)) &lt;&gt; 0, IF(INDEX(Sheet2!I$14:I$154,MATCH(F198,Sheet2!A$14:A$154,0)) &lt;&gt; 0, "Loan","Loan"),"Cash")))</f>
        <v>Loan</v>
      </c>
      <c r="M198">
        <f>IF(ISTEXT(E198),IF(E198="Amount",M$14,""),IF(ISBLANK(E198),"",IF(ISTEXT(D198),"",IF(A193="Invoice No. : ",INDEX(Sheet2!D$14:D$154,MATCH(B193,Sheet2!A$14:A$154,0)),M197))))</f>
        <v>1</v>
      </c>
      <c r="N198" t="str">
        <f>IF(ISTEXT(E198),IF(E198="Amount",N$14,""),IF(ISBLANK(E198),"",IF(ISTEXT(D198),"",IF(A193="Invoice No. : ",INDEX(Sheet2!E$14:E$154,MATCH(B193,Sheet2!A$14:A$154,0)),N197))))</f>
        <v>BRAILLE</v>
      </c>
      <c r="O198" t="str">
        <f>IF(ISTEXT(E198),IF(E198="Amount",O$14,""),IF(ISBLANK(E198),"",IF(ISTEXT(D198),"",IF(A193="Invoice No. : ",INDEX(Sheet2!G$14:G$154,MATCH(B193,Sheet2!A$14:A$154,0)),O197))))</f>
        <v>ISLA, JOCELYN ASPURIA</v>
      </c>
      <c r="P198">
        <f t="shared" si="14"/>
        <v>5628.75</v>
      </c>
      <c r="Q198">
        <f t="shared" si="15"/>
        <v>195197.25</v>
      </c>
    </row>
    <row r="199" spans="1:17" x14ac:dyDescent="0.25">
      <c r="A199" s="10" t="s">
        <v>217</v>
      </c>
      <c r="B199" s="10" t="s">
        <v>218</v>
      </c>
      <c r="C199" s="11">
        <v>2</v>
      </c>
      <c r="D199" s="11">
        <v>10</v>
      </c>
      <c r="E199" s="11">
        <v>20</v>
      </c>
      <c r="F199">
        <f t="shared" si="12"/>
        <v>925028</v>
      </c>
      <c r="G199">
        <f>IF(ISTEXT(E199),IF(E199="Amount",G$14,""),IF(ISBLANK(E199),"",IF(ISTEXT(D199),"",IF(A194="Invoice No. : ",INDEX(Sheet2!F$14:F$154,MATCH(B194,Sheet2!A$14:A$154,0)),G198))))</f>
        <v>37645</v>
      </c>
      <c r="H199" t="str">
        <f t="shared" si="13"/>
        <v>01/05/2023</v>
      </c>
      <c r="I199" t="str">
        <f>IF(ISTEXT(E199),IF(E199="Amount",I$14,""),IF(ISBLANK(E199),"",IF(ISTEXT(D199),"",IF(A194="Invoice No. : ",TEXT(INDEX(Sheet2!C$14:C$154,MATCH(B194,Sheet2!A$14:A$154,0)),"hh:mm:ss"),I198))))</f>
        <v>12:46:40</v>
      </c>
      <c r="J199">
        <f>IF(ISBLANK(G199),"",IF(ISTEXT(G199),IF(E199="Amount",J$14,""),INDEX(Sheet2!H$14:H$154,MATCH(F199,Sheet2!A$14:A$154,0))))</f>
        <v>3500</v>
      </c>
      <c r="K199">
        <f>IF(ISBLANK(G199),"",IF(ISTEXT(G199),IF(E199="Amount",K$14,""),INDEX(Sheet2!I$14:I$154,MATCH(F199,Sheet2!A$14:A$154,0))))</f>
        <v>2128.75</v>
      </c>
      <c r="L199" t="str">
        <f>IF(ISBLANK(G199),"",IF(ISTEXT(G199),IF(E199="Amount",L$14,""),IF(INDEX(Sheet2!H$14:H$154,MATCH(F199,Sheet2!A$14:A$154,0)) &lt;&gt; 0, IF(INDEX(Sheet2!I$14:I$154,MATCH(F199,Sheet2!A$14:A$154,0)) &lt;&gt; 0, "Loan","Loan"),"Cash")))</f>
        <v>Loan</v>
      </c>
      <c r="M199">
        <f>IF(ISTEXT(E199),IF(E199="Amount",M$14,""),IF(ISBLANK(E199),"",IF(ISTEXT(D199),"",IF(A194="Invoice No. : ",INDEX(Sheet2!D$14:D$154,MATCH(B194,Sheet2!A$14:A$154,0)),M198))))</f>
        <v>1</v>
      </c>
      <c r="N199" t="str">
        <f>IF(ISTEXT(E199),IF(E199="Amount",N$14,""),IF(ISBLANK(E199),"",IF(ISTEXT(D199),"",IF(A194="Invoice No. : ",INDEX(Sheet2!E$14:E$154,MATCH(B194,Sheet2!A$14:A$154,0)),N198))))</f>
        <v>BRAILLE</v>
      </c>
      <c r="O199" t="str">
        <f>IF(ISTEXT(E199),IF(E199="Amount",O$14,""),IF(ISBLANK(E199),"",IF(ISTEXT(D199),"",IF(A194="Invoice No. : ",INDEX(Sheet2!G$14:G$154,MATCH(B194,Sheet2!A$14:A$154,0)),O198))))</f>
        <v>ISLA, JOCELYN ASPURIA</v>
      </c>
      <c r="P199">
        <f t="shared" si="14"/>
        <v>5628.75</v>
      </c>
      <c r="Q199">
        <f t="shared" si="15"/>
        <v>195197.25</v>
      </c>
    </row>
    <row r="200" spans="1:17" x14ac:dyDescent="0.25">
      <c r="A200" s="10" t="s">
        <v>219</v>
      </c>
      <c r="B200" s="10" t="s">
        <v>220</v>
      </c>
      <c r="C200" s="11">
        <v>2</v>
      </c>
      <c r="D200" s="11">
        <v>10</v>
      </c>
      <c r="E200" s="11">
        <v>20</v>
      </c>
      <c r="F200">
        <f t="shared" si="12"/>
        <v>925028</v>
      </c>
      <c r="G200">
        <f>IF(ISTEXT(E200),IF(E200="Amount",G$14,""),IF(ISBLANK(E200),"",IF(ISTEXT(D200),"",IF(A195="Invoice No. : ",INDEX(Sheet2!F$14:F$154,MATCH(B195,Sheet2!A$14:A$154,0)),G199))))</f>
        <v>37645</v>
      </c>
      <c r="H200" t="str">
        <f t="shared" si="13"/>
        <v>01/05/2023</v>
      </c>
      <c r="I200" t="str">
        <f>IF(ISTEXT(E200),IF(E200="Amount",I$14,""),IF(ISBLANK(E200),"",IF(ISTEXT(D200),"",IF(A195="Invoice No. : ",TEXT(INDEX(Sheet2!C$14:C$154,MATCH(B195,Sheet2!A$14:A$154,0)),"hh:mm:ss"),I199))))</f>
        <v>12:46:40</v>
      </c>
      <c r="J200">
        <f>IF(ISBLANK(G200),"",IF(ISTEXT(G200),IF(E200="Amount",J$14,""),INDEX(Sheet2!H$14:H$154,MATCH(F200,Sheet2!A$14:A$154,0))))</f>
        <v>3500</v>
      </c>
      <c r="K200">
        <f>IF(ISBLANK(G200),"",IF(ISTEXT(G200),IF(E200="Amount",K$14,""),INDEX(Sheet2!I$14:I$154,MATCH(F200,Sheet2!A$14:A$154,0))))</f>
        <v>2128.75</v>
      </c>
      <c r="L200" t="str">
        <f>IF(ISBLANK(G200),"",IF(ISTEXT(G200),IF(E200="Amount",L$14,""),IF(INDEX(Sheet2!H$14:H$154,MATCH(F200,Sheet2!A$14:A$154,0)) &lt;&gt; 0, IF(INDEX(Sheet2!I$14:I$154,MATCH(F200,Sheet2!A$14:A$154,0)) &lt;&gt; 0, "Loan","Loan"),"Cash")))</f>
        <v>Loan</v>
      </c>
      <c r="M200">
        <f>IF(ISTEXT(E200),IF(E200="Amount",M$14,""),IF(ISBLANK(E200),"",IF(ISTEXT(D200),"",IF(A195="Invoice No. : ",INDEX(Sheet2!D$14:D$154,MATCH(B195,Sheet2!A$14:A$154,0)),M199))))</f>
        <v>1</v>
      </c>
      <c r="N200" t="str">
        <f>IF(ISTEXT(E200),IF(E200="Amount",N$14,""),IF(ISBLANK(E200),"",IF(ISTEXT(D200),"",IF(A195="Invoice No. : ",INDEX(Sheet2!E$14:E$154,MATCH(B195,Sheet2!A$14:A$154,0)),N199))))</f>
        <v>BRAILLE</v>
      </c>
      <c r="O200" t="str">
        <f>IF(ISTEXT(E200),IF(E200="Amount",O$14,""),IF(ISBLANK(E200),"",IF(ISTEXT(D200),"",IF(A195="Invoice No. : ",INDEX(Sheet2!G$14:G$154,MATCH(B195,Sheet2!A$14:A$154,0)),O199))))</f>
        <v>ISLA, JOCELYN ASPURIA</v>
      </c>
      <c r="P200">
        <f t="shared" si="14"/>
        <v>5628.75</v>
      </c>
      <c r="Q200">
        <f t="shared" si="15"/>
        <v>195197.25</v>
      </c>
    </row>
    <row r="201" spans="1:17" x14ac:dyDescent="0.25">
      <c r="A201" s="10" t="s">
        <v>221</v>
      </c>
      <c r="B201" s="10" t="s">
        <v>222</v>
      </c>
      <c r="C201" s="11">
        <v>1</v>
      </c>
      <c r="D201" s="11">
        <v>37.5</v>
      </c>
      <c r="E201" s="11">
        <v>37.5</v>
      </c>
      <c r="F201">
        <f t="shared" si="12"/>
        <v>925028</v>
      </c>
      <c r="G201">
        <f>IF(ISTEXT(E201),IF(E201="Amount",G$14,""),IF(ISBLANK(E201),"",IF(ISTEXT(D201),"",IF(A196="Invoice No. : ",INDEX(Sheet2!F$14:F$154,MATCH(B196,Sheet2!A$14:A$154,0)),G200))))</f>
        <v>37645</v>
      </c>
      <c r="H201" t="str">
        <f t="shared" si="13"/>
        <v>01/05/2023</v>
      </c>
      <c r="I201" t="str">
        <f>IF(ISTEXT(E201),IF(E201="Amount",I$14,""),IF(ISBLANK(E201),"",IF(ISTEXT(D201),"",IF(A196="Invoice No. : ",TEXT(INDEX(Sheet2!C$14:C$154,MATCH(B196,Sheet2!A$14:A$154,0)),"hh:mm:ss"),I200))))</f>
        <v>12:46:40</v>
      </c>
      <c r="J201">
        <f>IF(ISBLANK(G201),"",IF(ISTEXT(G201),IF(E201="Amount",J$14,""),INDEX(Sheet2!H$14:H$154,MATCH(F201,Sheet2!A$14:A$154,0))))</f>
        <v>3500</v>
      </c>
      <c r="K201">
        <f>IF(ISBLANK(G201),"",IF(ISTEXT(G201),IF(E201="Amount",K$14,""),INDEX(Sheet2!I$14:I$154,MATCH(F201,Sheet2!A$14:A$154,0))))</f>
        <v>2128.75</v>
      </c>
      <c r="L201" t="str">
        <f>IF(ISBLANK(G201),"",IF(ISTEXT(G201),IF(E201="Amount",L$14,""),IF(INDEX(Sheet2!H$14:H$154,MATCH(F201,Sheet2!A$14:A$154,0)) &lt;&gt; 0, IF(INDEX(Sheet2!I$14:I$154,MATCH(F201,Sheet2!A$14:A$154,0)) &lt;&gt; 0, "Loan","Loan"),"Cash")))</f>
        <v>Loan</v>
      </c>
      <c r="M201">
        <f>IF(ISTEXT(E201),IF(E201="Amount",M$14,""),IF(ISBLANK(E201),"",IF(ISTEXT(D201),"",IF(A196="Invoice No. : ",INDEX(Sheet2!D$14:D$154,MATCH(B196,Sheet2!A$14:A$154,0)),M200))))</f>
        <v>1</v>
      </c>
      <c r="N201" t="str">
        <f>IF(ISTEXT(E201),IF(E201="Amount",N$14,""),IF(ISBLANK(E201),"",IF(ISTEXT(D201),"",IF(A196="Invoice No. : ",INDEX(Sheet2!E$14:E$154,MATCH(B196,Sheet2!A$14:A$154,0)),N200))))</f>
        <v>BRAILLE</v>
      </c>
      <c r="O201" t="str">
        <f>IF(ISTEXT(E201),IF(E201="Amount",O$14,""),IF(ISBLANK(E201),"",IF(ISTEXT(D201),"",IF(A196="Invoice No. : ",INDEX(Sheet2!G$14:G$154,MATCH(B196,Sheet2!A$14:A$154,0)),O200))))</f>
        <v>ISLA, JOCELYN ASPURIA</v>
      </c>
      <c r="P201">
        <f t="shared" si="14"/>
        <v>5628.75</v>
      </c>
      <c r="Q201">
        <f t="shared" si="15"/>
        <v>195197.25</v>
      </c>
    </row>
    <row r="202" spans="1:17" x14ac:dyDescent="0.25">
      <c r="A202" s="10" t="s">
        <v>223</v>
      </c>
      <c r="B202" s="10" t="s">
        <v>224</v>
      </c>
      <c r="C202" s="11">
        <v>1</v>
      </c>
      <c r="D202" s="11">
        <v>52.75</v>
      </c>
      <c r="E202" s="11">
        <v>52.75</v>
      </c>
      <c r="F202">
        <f t="shared" si="12"/>
        <v>925028</v>
      </c>
      <c r="G202">
        <f>IF(ISTEXT(E202),IF(E202="Amount",G$14,""),IF(ISBLANK(E202),"",IF(ISTEXT(D202),"",IF(A197="Invoice No. : ",INDEX(Sheet2!F$14:F$154,MATCH(B197,Sheet2!A$14:A$154,0)),G201))))</f>
        <v>37645</v>
      </c>
      <c r="H202" t="str">
        <f t="shared" si="13"/>
        <v>01/05/2023</v>
      </c>
      <c r="I202" t="str">
        <f>IF(ISTEXT(E202),IF(E202="Amount",I$14,""),IF(ISBLANK(E202),"",IF(ISTEXT(D202),"",IF(A197="Invoice No. : ",TEXT(INDEX(Sheet2!C$14:C$154,MATCH(B197,Sheet2!A$14:A$154,0)),"hh:mm:ss"),I201))))</f>
        <v>12:46:40</v>
      </c>
      <c r="J202">
        <f>IF(ISBLANK(G202),"",IF(ISTEXT(G202),IF(E202="Amount",J$14,""),INDEX(Sheet2!H$14:H$154,MATCH(F202,Sheet2!A$14:A$154,0))))</f>
        <v>3500</v>
      </c>
      <c r="K202">
        <f>IF(ISBLANK(G202),"",IF(ISTEXT(G202),IF(E202="Amount",K$14,""),INDEX(Sheet2!I$14:I$154,MATCH(F202,Sheet2!A$14:A$154,0))))</f>
        <v>2128.75</v>
      </c>
      <c r="L202" t="str">
        <f>IF(ISBLANK(G202),"",IF(ISTEXT(G202),IF(E202="Amount",L$14,""),IF(INDEX(Sheet2!H$14:H$154,MATCH(F202,Sheet2!A$14:A$154,0)) &lt;&gt; 0, IF(INDEX(Sheet2!I$14:I$154,MATCH(F202,Sheet2!A$14:A$154,0)) &lt;&gt; 0, "Loan","Loan"),"Cash")))</f>
        <v>Loan</v>
      </c>
      <c r="M202">
        <f>IF(ISTEXT(E202),IF(E202="Amount",M$14,""),IF(ISBLANK(E202),"",IF(ISTEXT(D202),"",IF(A197="Invoice No. : ",INDEX(Sheet2!D$14:D$154,MATCH(B197,Sheet2!A$14:A$154,0)),M201))))</f>
        <v>1</v>
      </c>
      <c r="N202" t="str">
        <f>IF(ISTEXT(E202),IF(E202="Amount",N$14,""),IF(ISBLANK(E202),"",IF(ISTEXT(D202),"",IF(A197="Invoice No. : ",INDEX(Sheet2!E$14:E$154,MATCH(B197,Sheet2!A$14:A$154,0)),N201))))</f>
        <v>BRAILLE</v>
      </c>
      <c r="O202" t="str">
        <f>IF(ISTEXT(E202),IF(E202="Amount",O$14,""),IF(ISBLANK(E202),"",IF(ISTEXT(D202),"",IF(A197="Invoice No. : ",INDEX(Sheet2!G$14:G$154,MATCH(B197,Sheet2!A$14:A$154,0)),O201))))</f>
        <v>ISLA, JOCELYN ASPURIA</v>
      </c>
      <c r="P202">
        <f t="shared" si="14"/>
        <v>5628.75</v>
      </c>
      <c r="Q202">
        <f t="shared" si="15"/>
        <v>195197.25</v>
      </c>
    </row>
    <row r="203" spans="1:17" x14ac:dyDescent="0.25">
      <c r="A203" s="10" t="s">
        <v>225</v>
      </c>
      <c r="B203" s="10" t="s">
        <v>226</v>
      </c>
      <c r="C203" s="11">
        <v>2</v>
      </c>
      <c r="D203" s="11">
        <v>23.5</v>
      </c>
      <c r="E203" s="11">
        <v>47</v>
      </c>
      <c r="F203">
        <f t="shared" si="12"/>
        <v>925028</v>
      </c>
      <c r="G203">
        <f>IF(ISTEXT(E203),IF(E203="Amount",G$14,""),IF(ISBLANK(E203),"",IF(ISTEXT(D203),"",IF(A198="Invoice No. : ",INDEX(Sheet2!F$14:F$154,MATCH(B198,Sheet2!A$14:A$154,0)),G202))))</f>
        <v>37645</v>
      </c>
      <c r="H203" t="str">
        <f t="shared" si="13"/>
        <v>01/05/2023</v>
      </c>
      <c r="I203" t="str">
        <f>IF(ISTEXT(E203),IF(E203="Amount",I$14,""),IF(ISBLANK(E203),"",IF(ISTEXT(D203),"",IF(A198="Invoice No. : ",TEXT(INDEX(Sheet2!C$14:C$154,MATCH(B198,Sheet2!A$14:A$154,0)),"hh:mm:ss"),I202))))</f>
        <v>12:46:40</v>
      </c>
      <c r="J203">
        <f>IF(ISBLANK(G203),"",IF(ISTEXT(G203),IF(E203="Amount",J$14,""),INDEX(Sheet2!H$14:H$154,MATCH(F203,Sheet2!A$14:A$154,0))))</f>
        <v>3500</v>
      </c>
      <c r="K203">
        <f>IF(ISBLANK(G203),"",IF(ISTEXT(G203),IF(E203="Amount",K$14,""),INDEX(Sheet2!I$14:I$154,MATCH(F203,Sheet2!A$14:A$154,0))))</f>
        <v>2128.75</v>
      </c>
      <c r="L203" t="str">
        <f>IF(ISBLANK(G203),"",IF(ISTEXT(G203),IF(E203="Amount",L$14,""),IF(INDEX(Sheet2!H$14:H$154,MATCH(F203,Sheet2!A$14:A$154,0)) &lt;&gt; 0, IF(INDEX(Sheet2!I$14:I$154,MATCH(F203,Sheet2!A$14:A$154,0)) &lt;&gt; 0, "Loan","Loan"),"Cash")))</f>
        <v>Loan</v>
      </c>
      <c r="M203">
        <f>IF(ISTEXT(E203),IF(E203="Amount",M$14,""),IF(ISBLANK(E203),"",IF(ISTEXT(D203),"",IF(A198="Invoice No. : ",INDEX(Sheet2!D$14:D$154,MATCH(B198,Sheet2!A$14:A$154,0)),M202))))</f>
        <v>1</v>
      </c>
      <c r="N203" t="str">
        <f>IF(ISTEXT(E203),IF(E203="Amount",N$14,""),IF(ISBLANK(E203),"",IF(ISTEXT(D203),"",IF(A198="Invoice No. : ",INDEX(Sheet2!E$14:E$154,MATCH(B198,Sheet2!A$14:A$154,0)),N202))))</f>
        <v>BRAILLE</v>
      </c>
      <c r="O203" t="str">
        <f>IF(ISTEXT(E203),IF(E203="Amount",O$14,""),IF(ISBLANK(E203),"",IF(ISTEXT(D203),"",IF(A198="Invoice No. : ",INDEX(Sheet2!G$14:G$154,MATCH(B198,Sheet2!A$14:A$154,0)),O202))))</f>
        <v>ISLA, JOCELYN ASPURIA</v>
      </c>
      <c r="P203">
        <f t="shared" si="14"/>
        <v>5628.75</v>
      </c>
      <c r="Q203">
        <f t="shared" si="15"/>
        <v>195197.25</v>
      </c>
    </row>
    <row r="204" spans="1:17" x14ac:dyDescent="0.25">
      <c r="A204" s="10" t="s">
        <v>227</v>
      </c>
      <c r="B204" s="10" t="s">
        <v>228</v>
      </c>
      <c r="C204" s="11">
        <v>1</v>
      </c>
      <c r="D204" s="11">
        <v>38</v>
      </c>
      <c r="E204" s="11">
        <v>38</v>
      </c>
      <c r="F204">
        <f t="shared" si="12"/>
        <v>925028</v>
      </c>
      <c r="G204">
        <f>IF(ISTEXT(E204),IF(E204="Amount",G$14,""),IF(ISBLANK(E204),"",IF(ISTEXT(D204),"",IF(A199="Invoice No. : ",INDEX(Sheet2!F$14:F$154,MATCH(B199,Sheet2!A$14:A$154,0)),G203))))</f>
        <v>37645</v>
      </c>
      <c r="H204" t="str">
        <f t="shared" si="13"/>
        <v>01/05/2023</v>
      </c>
      <c r="I204" t="str">
        <f>IF(ISTEXT(E204),IF(E204="Amount",I$14,""),IF(ISBLANK(E204),"",IF(ISTEXT(D204),"",IF(A199="Invoice No. : ",TEXT(INDEX(Sheet2!C$14:C$154,MATCH(B199,Sheet2!A$14:A$154,0)),"hh:mm:ss"),I203))))</f>
        <v>12:46:40</v>
      </c>
      <c r="J204">
        <f>IF(ISBLANK(G204),"",IF(ISTEXT(G204),IF(E204="Amount",J$14,""),INDEX(Sheet2!H$14:H$154,MATCH(F204,Sheet2!A$14:A$154,0))))</f>
        <v>3500</v>
      </c>
      <c r="K204">
        <f>IF(ISBLANK(G204),"",IF(ISTEXT(G204),IF(E204="Amount",K$14,""),INDEX(Sheet2!I$14:I$154,MATCH(F204,Sheet2!A$14:A$154,0))))</f>
        <v>2128.75</v>
      </c>
      <c r="L204" t="str">
        <f>IF(ISBLANK(G204),"",IF(ISTEXT(G204),IF(E204="Amount",L$14,""),IF(INDEX(Sheet2!H$14:H$154,MATCH(F204,Sheet2!A$14:A$154,0)) &lt;&gt; 0, IF(INDEX(Sheet2!I$14:I$154,MATCH(F204,Sheet2!A$14:A$154,0)) &lt;&gt; 0, "Loan","Loan"),"Cash")))</f>
        <v>Loan</v>
      </c>
      <c r="M204">
        <f>IF(ISTEXT(E204),IF(E204="Amount",M$14,""),IF(ISBLANK(E204),"",IF(ISTEXT(D204),"",IF(A199="Invoice No. : ",INDEX(Sheet2!D$14:D$154,MATCH(B199,Sheet2!A$14:A$154,0)),M203))))</f>
        <v>1</v>
      </c>
      <c r="N204" t="str">
        <f>IF(ISTEXT(E204),IF(E204="Amount",N$14,""),IF(ISBLANK(E204),"",IF(ISTEXT(D204),"",IF(A199="Invoice No. : ",INDEX(Sheet2!E$14:E$154,MATCH(B199,Sheet2!A$14:A$154,0)),N203))))</f>
        <v>BRAILLE</v>
      </c>
      <c r="O204" t="str">
        <f>IF(ISTEXT(E204),IF(E204="Amount",O$14,""),IF(ISBLANK(E204),"",IF(ISTEXT(D204),"",IF(A199="Invoice No. : ",INDEX(Sheet2!G$14:G$154,MATCH(B199,Sheet2!A$14:A$154,0)),O203))))</f>
        <v>ISLA, JOCELYN ASPURIA</v>
      </c>
      <c r="P204">
        <f t="shared" si="14"/>
        <v>5628.75</v>
      </c>
      <c r="Q204">
        <f t="shared" si="15"/>
        <v>195197.25</v>
      </c>
    </row>
    <row r="205" spans="1:17" x14ac:dyDescent="0.25">
      <c r="A205" s="10" t="s">
        <v>229</v>
      </c>
      <c r="B205" s="10" t="s">
        <v>230</v>
      </c>
      <c r="C205" s="11">
        <v>1</v>
      </c>
      <c r="D205" s="11">
        <v>20.5</v>
      </c>
      <c r="E205" s="11">
        <v>20.5</v>
      </c>
      <c r="F205">
        <f t="shared" si="12"/>
        <v>925028</v>
      </c>
      <c r="G205">
        <f>IF(ISTEXT(E205),IF(E205="Amount",G$14,""),IF(ISBLANK(E205),"",IF(ISTEXT(D205),"",IF(A200="Invoice No. : ",INDEX(Sheet2!F$14:F$154,MATCH(B200,Sheet2!A$14:A$154,0)),G204))))</f>
        <v>37645</v>
      </c>
      <c r="H205" t="str">
        <f t="shared" si="13"/>
        <v>01/05/2023</v>
      </c>
      <c r="I205" t="str">
        <f>IF(ISTEXT(E205),IF(E205="Amount",I$14,""),IF(ISBLANK(E205),"",IF(ISTEXT(D205),"",IF(A200="Invoice No. : ",TEXT(INDEX(Sheet2!C$14:C$154,MATCH(B200,Sheet2!A$14:A$154,0)),"hh:mm:ss"),I204))))</f>
        <v>12:46:40</v>
      </c>
      <c r="J205">
        <f>IF(ISBLANK(G205),"",IF(ISTEXT(G205),IF(E205="Amount",J$14,""),INDEX(Sheet2!H$14:H$154,MATCH(F205,Sheet2!A$14:A$154,0))))</f>
        <v>3500</v>
      </c>
      <c r="K205">
        <f>IF(ISBLANK(G205),"",IF(ISTEXT(G205),IF(E205="Amount",K$14,""),INDEX(Sheet2!I$14:I$154,MATCH(F205,Sheet2!A$14:A$154,0))))</f>
        <v>2128.75</v>
      </c>
      <c r="L205" t="str">
        <f>IF(ISBLANK(G205),"",IF(ISTEXT(G205),IF(E205="Amount",L$14,""),IF(INDEX(Sheet2!H$14:H$154,MATCH(F205,Sheet2!A$14:A$154,0)) &lt;&gt; 0, IF(INDEX(Sheet2!I$14:I$154,MATCH(F205,Sheet2!A$14:A$154,0)) &lt;&gt; 0, "Loan","Loan"),"Cash")))</f>
        <v>Loan</v>
      </c>
      <c r="M205">
        <f>IF(ISTEXT(E205),IF(E205="Amount",M$14,""),IF(ISBLANK(E205),"",IF(ISTEXT(D205),"",IF(A200="Invoice No. : ",INDEX(Sheet2!D$14:D$154,MATCH(B200,Sheet2!A$14:A$154,0)),M204))))</f>
        <v>1</v>
      </c>
      <c r="N205" t="str">
        <f>IF(ISTEXT(E205),IF(E205="Amount",N$14,""),IF(ISBLANK(E205),"",IF(ISTEXT(D205),"",IF(A200="Invoice No. : ",INDEX(Sheet2!E$14:E$154,MATCH(B200,Sheet2!A$14:A$154,0)),N204))))</f>
        <v>BRAILLE</v>
      </c>
      <c r="O205" t="str">
        <f>IF(ISTEXT(E205),IF(E205="Amount",O$14,""),IF(ISBLANK(E205),"",IF(ISTEXT(D205),"",IF(A200="Invoice No. : ",INDEX(Sheet2!G$14:G$154,MATCH(B200,Sheet2!A$14:A$154,0)),O204))))</f>
        <v>ISLA, JOCELYN ASPURIA</v>
      </c>
      <c r="P205">
        <f t="shared" si="14"/>
        <v>5628.75</v>
      </c>
      <c r="Q205">
        <f t="shared" si="15"/>
        <v>195197.25</v>
      </c>
    </row>
    <row r="206" spans="1:17" x14ac:dyDescent="0.25">
      <c r="A206" s="10" t="s">
        <v>231</v>
      </c>
      <c r="B206" s="10" t="s">
        <v>232</v>
      </c>
      <c r="C206" s="11">
        <v>1</v>
      </c>
      <c r="D206" s="11">
        <v>52</v>
      </c>
      <c r="E206" s="11">
        <v>52</v>
      </c>
      <c r="F206">
        <f t="shared" si="12"/>
        <v>925028</v>
      </c>
      <c r="G206">
        <f>IF(ISTEXT(E206),IF(E206="Amount",G$14,""),IF(ISBLANK(E206),"",IF(ISTEXT(D206),"",IF(A201="Invoice No. : ",INDEX(Sheet2!F$14:F$154,MATCH(B201,Sheet2!A$14:A$154,0)),G205))))</f>
        <v>37645</v>
      </c>
      <c r="H206" t="str">
        <f t="shared" si="13"/>
        <v>01/05/2023</v>
      </c>
      <c r="I206" t="str">
        <f>IF(ISTEXT(E206),IF(E206="Amount",I$14,""),IF(ISBLANK(E206),"",IF(ISTEXT(D206),"",IF(A201="Invoice No. : ",TEXT(INDEX(Sheet2!C$14:C$154,MATCH(B201,Sheet2!A$14:A$154,0)),"hh:mm:ss"),I205))))</f>
        <v>12:46:40</v>
      </c>
      <c r="J206">
        <f>IF(ISBLANK(G206),"",IF(ISTEXT(G206),IF(E206="Amount",J$14,""),INDEX(Sheet2!H$14:H$154,MATCH(F206,Sheet2!A$14:A$154,0))))</f>
        <v>3500</v>
      </c>
      <c r="K206">
        <f>IF(ISBLANK(G206),"",IF(ISTEXT(G206),IF(E206="Amount",K$14,""),INDEX(Sheet2!I$14:I$154,MATCH(F206,Sheet2!A$14:A$154,0))))</f>
        <v>2128.75</v>
      </c>
      <c r="L206" t="str">
        <f>IF(ISBLANK(G206),"",IF(ISTEXT(G206),IF(E206="Amount",L$14,""),IF(INDEX(Sheet2!H$14:H$154,MATCH(F206,Sheet2!A$14:A$154,0)) &lt;&gt; 0, IF(INDEX(Sheet2!I$14:I$154,MATCH(F206,Sheet2!A$14:A$154,0)) &lt;&gt; 0, "Loan","Loan"),"Cash")))</f>
        <v>Loan</v>
      </c>
      <c r="M206">
        <f>IF(ISTEXT(E206),IF(E206="Amount",M$14,""),IF(ISBLANK(E206),"",IF(ISTEXT(D206),"",IF(A201="Invoice No. : ",INDEX(Sheet2!D$14:D$154,MATCH(B201,Sheet2!A$14:A$154,0)),M205))))</f>
        <v>1</v>
      </c>
      <c r="N206" t="str">
        <f>IF(ISTEXT(E206),IF(E206="Amount",N$14,""),IF(ISBLANK(E206),"",IF(ISTEXT(D206),"",IF(A201="Invoice No. : ",INDEX(Sheet2!E$14:E$154,MATCH(B201,Sheet2!A$14:A$154,0)),N205))))</f>
        <v>BRAILLE</v>
      </c>
      <c r="O206" t="str">
        <f>IF(ISTEXT(E206),IF(E206="Amount",O$14,""),IF(ISBLANK(E206),"",IF(ISTEXT(D206),"",IF(A201="Invoice No. : ",INDEX(Sheet2!G$14:G$154,MATCH(B201,Sheet2!A$14:A$154,0)),O205))))</f>
        <v>ISLA, JOCELYN ASPURIA</v>
      </c>
      <c r="P206">
        <f t="shared" si="14"/>
        <v>5628.75</v>
      </c>
      <c r="Q206">
        <f t="shared" si="15"/>
        <v>195197.25</v>
      </c>
    </row>
    <row r="207" spans="1:17" x14ac:dyDescent="0.25">
      <c r="A207" s="10" t="s">
        <v>233</v>
      </c>
      <c r="B207" s="10" t="s">
        <v>234</v>
      </c>
      <c r="C207" s="11">
        <v>1</v>
      </c>
      <c r="D207" s="11">
        <v>52</v>
      </c>
      <c r="E207" s="11">
        <v>52</v>
      </c>
      <c r="F207">
        <f t="shared" si="12"/>
        <v>925028</v>
      </c>
      <c r="G207">
        <f>IF(ISTEXT(E207),IF(E207="Amount",G$14,""),IF(ISBLANK(E207),"",IF(ISTEXT(D207),"",IF(A202="Invoice No. : ",INDEX(Sheet2!F$14:F$154,MATCH(B202,Sheet2!A$14:A$154,0)),G206))))</f>
        <v>37645</v>
      </c>
      <c r="H207" t="str">
        <f t="shared" si="13"/>
        <v>01/05/2023</v>
      </c>
      <c r="I207" t="str">
        <f>IF(ISTEXT(E207),IF(E207="Amount",I$14,""),IF(ISBLANK(E207),"",IF(ISTEXT(D207),"",IF(A202="Invoice No. : ",TEXT(INDEX(Sheet2!C$14:C$154,MATCH(B202,Sheet2!A$14:A$154,0)),"hh:mm:ss"),I206))))</f>
        <v>12:46:40</v>
      </c>
      <c r="J207">
        <f>IF(ISBLANK(G207),"",IF(ISTEXT(G207),IF(E207="Amount",J$14,""),INDEX(Sheet2!H$14:H$154,MATCH(F207,Sheet2!A$14:A$154,0))))</f>
        <v>3500</v>
      </c>
      <c r="K207">
        <f>IF(ISBLANK(G207),"",IF(ISTEXT(G207),IF(E207="Amount",K$14,""),INDEX(Sheet2!I$14:I$154,MATCH(F207,Sheet2!A$14:A$154,0))))</f>
        <v>2128.75</v>
      </c>
      <c r="L207" t="str">
        <f>IF(ISBLANK(G207),"",IF(ISTEXT(G207),IF(E207="Amount",L$14,""),IF(INDEX(Sheet2!H$14:H$154,MATCH(F207,Sheet2!A$14:A$154,0)) &lt;&gt; 0, IF(INDEX(Sheet2!I$14:I$154,MATCH(F207,Sheet2!A$14:A$154,0)) &lt;&gt; 0, "Loan","Loan"),"Cash")))</f>
        <v>Loan</v>
      </c>
      <c r="M207">
        <f>IF(ISTEXT(E207),IF(E207="Amount",M$14,""),IF(ISBLANK(E207),"",IF(ISTEXT(D207),"",IF(A202="Invoice No. : ",INDEX(Sheet2!D$14:D$154,MATCH(B202,Sheet2!A$14:A$154,0)),M206))))</f>
        <v>1</v>
      </c>
      <c r="N207" t="str">
        <f>IF(ISTEXT(E207),IF(E207="Amount",N$14,""),IF(ISBLANK(E207),"",IF(ISTEXT(D207),"",IF(A202="Invoice No. : ",INDEX(Sheet2!E$14:E$154,MATCH(B202,Sheet2!A$14:A$154,0)),N206))))</f>
        <v>BRAILLE</v>
      </c>
      <c r="O207" t="str">
        <f>IF(ISTEXT(E207),IF(E207="Amount",O$14,""),IF(ISBLANK(E207),"",IF(ISTEXT(D207),"",IF(A202="Invoice No. : ",INDEX(Sheet2!G$14:G$154,MATCH(B202,Sheet2!A$14:A$154,0)),O206))))</f>
        <v>ISLA, JOCELYN ASPURIA</v>
      </c>
      <c r="P207">
        <f t="shared" si="14"/>
        <v>5628.75</v>
      </c>
      <c r="Q207">
        <f t="shared" si="15"/>
        <v>195197.25</v>
      </c>
    </row>
    <row r="208" spans="1:17" x14ac:dyDescent="0.25">
      <c r="A208" s="10" t="s">
        <v>235</v>
      </c>
      <c r="B208" s="10" t="s">
        <v>236</v>
      </c>
      <c r="C208" s="11">
        <v>1</v>
      </c>
      <c r="D208" s="11">
        <v>183</v>
      </c>
      <c r="E208" s="11">
        <v>183</v>
      </c>
      <c r="F208">
        <f t="shared" si="12"/>
        <v>925028</v>
      </c>
      <c r="G208">
        <f>IF(ISTEXT(E208),IF(E208="Amount",G$14,""),IF(ISBLANK(E208),"",IF(ISTEXT(D208),"",IF(A203="Invoice No. : ",INDEX(Sheet2!F$14:F$154,MATCH(B203,Sheet2!A$14:A$154,0)),G207))))</f>
        <v>37645</v>
      </c>
      <c r="H208" t="str">
        <f t="shared" si="13"/>
        <v>01/05/2023</v>
      </c>
      <c r="I208" t="str">
        <f>IF(ISTEXT(E208),IF(E208="Amount",I$14,""),IF(ISBLANK(E208),"",IF(ISTEXT(D208),"",IF(A203="Invoice No. : ",TEXT(INDEX(Sheet2!C$14:C$154,MATCH(B203,Sheet2!A$14:A$154,0)),"hh:mm:ss"),I207))))</f>
        <v>12:46:40</v>
      </c>
      <c r="J208">
        <f>IF(ISBLANK(G208),"",IF(ISTEXT(G208),IF(E208="Amount",J$14,""),INDEX(Sheet2!H$14:H$154,MATCH(F208,Sheet2!A$14:A$154,0))))</f>
        <v>3500</v>
      </c>
      <c r="K208">
        <f>IF(ISBLANK(G208),"",IF(ISTEXT(G208),IF(E208="Amount",K$14,""),INDEX(Sheet2!I$14:I$154,MATCH(F208,Sheet2!A$14:A$154,0))))</f>
        <v>2128.75</v>
      </c>
      <c r="L208" t="str">
        <f>IF(ISBLANK(G208),"",IF(ISTEXT(G208),IF(E208="Amount",L$14,""),IF(INDEX(Sheet2!H$14:H$154,MATCH(F208,Sheet2!A$14:A$154,0)) &lt;&gt; 0, IF(INDEX(Sheet2!I$14:I$154,MATCH(F208,Sheet2!A$14:A$154,0)) &lt;&gt; 0, "Loan","Loan"),"Cash")))</f>
        <v>Loan</v>
      </c>
      <c r="M208">
        <f>IF(ISTEXT(E208),IF(E208="Amount",M$14,""),IF(ISBLANK(E208),"",IF(ISTEXT(D208),"",IF(A203="Invoice No. : ",INDEX(Sheet2!D$14:D$154,MATCH(B203,Sheet2!A$14:A$154,0)),M207))))</f>
        <v>1</v>
      </c>
      <c r="N208" t="str">
        <f>IF(ISTEXT(E208),IF(E208="Amount",N$14,""),IF(ISBLANK(E208),"",IF(ISTEXT(D208),"",IF(A203="Invoice No. : ",INDEX(Sheet2!E$14:E$154,MATCH(B203,Sheet2!A$14:A$154,0)),N207))))</f>
        <v>BRAILLE</v>
      </c>
      <c r="O208" t="str">
        <f>IF(ISTEXT(E208),IF(E208="Amount",O$14,""),IF(ISBLANK(E208),"",IF(ISTEXT(D208),"",IF(A203="Invoice No. : ",INDEX(Sheet2!G$14:G$154,MATCH(B203,Sheet2!A$14:A$154,0)),O207))))</f>
        <v>ISLA, JOCELYN ASPURIA</v>
      </c>
      <c r="P208">
        <f t="shared" si="14"/>
        <v>5628.75</v>
      </c>
      <c r="Q208">
        <f t="shared" si="15"/>
        <v>195197.25</v>
      </c>
    </row>
    <row r="209" spans="1:17" x14ac:dyDescent="0.25">
      <c r="A209" s="10" t="s">
        <v>237</v>
      </c>
      <c r="B209" s="10" t="s">
        <v>238</v>
      </c>
      <c r="C209" s="11">
        <v>1</v>
      </c>
      <c r="D209" s="11">
        <v>71.25</v>
      </c>
      <c r="E209" s="11">
        <v>71.25</v>
      </c>
      <c r="F209">
        <f t="shared" si="12"/>
        <v>925028</v>
      </c>
      <c r="G209">
        <f>IF(ISTEXT(E209),IF(E209="Amount",G$14,""),IF(ISBLANK(E209),"",IF(ISTEXT(D209),"",IF(A204="Invoice No. : ",INDEX(Sheet2!F$14:F$154,MATCH(B204,Sheet2!A$14:A$154,0)),G208))))</f>
        <v>37645</v>
      </c>
      <c r="H209" t="str">
        <f t="shared" si="13"/>
        <v>01/05/2023</v>
      </c>
      <c r="I209" t="str">
        <f>IF(ISTEXT(E209),IF(E209="Amount",I$14,""),IF(ISBLANK(E209),"",IF(ISTEXT(D209),"",IF(A204="Invoice No. : ",TEXT(INDEX(Sheet2!C$14:C$154,MATCH(B204,Sheet2!A$14:A$154,0)),"hh:mm:ss"),I208))))</f>
        <v>12:46:40</v>
      </c>
      <c r="J209">
        <f>IF(ISBLANK(G209),"",IF(ISTEXT(G209),IF(E209="Amount",J$14,""),INDEX(Sheet2!H$14:H$154,MATCH(F209,Sheet2!A$14:A$154,0))))</f>
        <v>3500</v>
      </c>
      <c r="K209">
        <f>IF(ISBLANK(G209),"",IF(ISTEXT(G209),IF(E209="Amount",K$14,""),INDEX(Sheet2!I$14:I$154,MATCH(F209,Sheet2!A$14:A$154,0))))</f>
        <v>2128.75</v>
      </c>
      <c r="L209" t="str">
        <f>IF(ISBLANK(G209),"",IF(ISTEXT(G209),IF(E209="Amount",L$14,""),IF(INDEX(Sheet2!H$14:H$154,MATCH(F209,Sheet2!A$14:A$154,0)) &lt;&gt; 0, IF(INDEX(Sheet2!I$14:I$154,MATCH(F209,Sheet2!A$14:A$154,0)) &lt;&gt; 0, "Loan","Loan"),"Cash")))</f>
        <v>Loan</v>
      </c>
      <c r="M209">
        <f>IF(ISTEXT(E209),IF(E209="Amount",M$14,""),IF(ISBLANK(E209),"",IF(ISTEXT(D209),"",IF(A204="Invoice No. : ",INDEX(Sheet2!D$14:D$154,MATCH(B204,Sheet2!A$14:A$154,0)),M208))))</f>
        <v>1</v>
      </c>
      <c r="N209" t="str">
        <f>IF(ISTEXT(E209),IF(E209="Amount",N$14,""),IF(ISBLANK(E209),"",IF(ISTEXT(D209),"",IF(A204="Invoice No. : ",INDEX(Sheet2!E$14:E$154,MATCH(B204,Sheet2!A$14:A$154,0)),N208))))</f>
        <v>BRAILLE</v>
      </c>
      <c r="O209" t="str">
        <f>IF(ISTEXT(E209),IF(E209="Amount",O$14,""),IF(ISBLANK(E209),"",IF(ISTEXT(D209),"",IF(A204="Invoice No. : ",INDEX(Sheet2!G$14:G$154,MATCH(B204,Sheet2!A$14:A$154,0)),O208))))</f>
        <v>ISLA, JOCELYN ASPURIA</v>
      </c>
      <c r="P209">
        <f t="shared" si="14"/>
        <v>5628.75</v>
      </c>
      <c r="Q209">
        <f t="shared" si="15"/>
        <v>195197.25</v>
      </c>
    </row>
    <row r="210" spans="1:17" x14ac:dyDescent="0.25">
      <c r="A210" s="10" t="s">
        <v>239</v>
      </c>
      <c r="B210" s="10" t="s">
        <v>240</v>
      </c>
      <c r="C210" s="11">
        <v>1</v>
      </c>
      <c r="D210" s="11">
        <v>53.5</v>
      </c>
      <c r="E210" s="11">
        <v>53.5</v>
      </c>
      <c r="F210">
        <f t="shared" si="12"/>
        <v>925028</v>
      </c>
      <c r="G210">
        <f>IF(ISTEXT(E210),IF(E210="Amount",G$14,""),IF(ISBLANK(E210),"",IF(ISTEXT(D210),"",IF(A205="Invoice No. : ",INDEX(Sheet2!F$14:F$154,MATCH(B205,Sheet2!A$14:A$154,0)),G209))))</f>
        <v>37645</v>
      </c>
      <c r="H210" t="str">
        <f t="shared" si="13"/>
        <v>01/05/2023</v>
      </c>
      <c r="I210" t="str">
        <f>IF(ISTEXT(E210),IF(E210="Amount",I$14,""),IF(ISBLANK(E210),"",IF(ISTEXT(D210),"",IF(A205="Invoice No. : ",TEXT(INDEX(Sheet2!C$14:C$154,MATCH(B205,Sheet2!A$14:A$154,0)),"hh:mm:ss"),I209))))</f>
        <v>12:46:40</v>
      </c>
      <c r="J210">
        <f>IF(ISBLANK(G210),"",IF(ISTEXT(G210),IF(E210="Amount",J$14,""),INDEX(Sheet2!H$14:H$154,MATCH(F210,Sheet2!A$14:A$154,0))))</f>
        <v>3500</v>
      </c>
      <c r="K210">
        <f>IF(ISBLANK(G210),"",IF(ISTEXT(G210),IF(E210="Amount",K$14,""),INDEX(Sheet2!I$14:I$154,MATCH(F210,Sheet2!A$14:A$154,0))))</f>
        <v>2128.75</v>
      </c>
      <c r="L210" t="str">
        <f>IF(ISBLANK(G210),"",IF(ISTEXT(G210),IF(E210="Amount",L$14,""),IF(INDEX(Sheet2!H$14:H$154,MATCH(F210,Sheet2!A$14:A$154,0)) &lt;&gt; 0, IF(INDEX(Sheet2!I$14:I$154,MATCH(F210,Sheet2!A$14:A$154,0)) &lt;&gt; 0, "Loan","Loan"),"Cash")))</f>
        <v>Loan</v>
      </c>
      <c r="M210">
        <f>IF(ISTEXT(E210),IF(E210="Amount",M$14,""),IF(ISBLANK(E210),"",IF(ISTEXT(D210),"",IF(A205="Invoice No. : ",INDEX(Sheet2!D$14:D$154,MATCH(B205,Sheet2!A$14:A$154,0)),M209))))</f>
        <v>1</v>
      </c>
      <c r="N210" t="str">
        <f>IF(ISTEXT(E210),IF(E210="Amount",N$14,""),IF(ISBLANK(E210),"",IF(ISTEXT(D210),"",IF(A205="Invoice No. : ",INDEX(Sheet2!E$14:E$154,MATCH(B205,Sheet2!A$14:A$154,0)),N209))))</f>
        <v>BRAILLE</v>
      </c>
      <c r="O210" t="str">
        <f>IF(ISTEXT(E210),IF(E210="Amount",O$14,""),IF(ISBLANK(E210),"",IF(ISTEXT(D210),"",IF(A205="Invoice No. : ",INDEX(Sheet2!G$14:G$154,MATCH(B205,Sheet2!A$14:A$154,0)),O209))))</f>
        <v>ISLA, JOCELYN ASPURIA</v>
      </c>
      <c r="P210">
        <f t="shared" si="14"/>
        <v>5628.75</v>
      </c>
      <c r="Q210">
        <f t="shared" si="15"/>
        <v>195197.25</v>
      </c>
    </row>
    <row r="211" spans="1:17" x14ac:dyDescent="0.25">
      <c r="A211" s="10" t="s">
        <v>241</v>
      </c>
      <c r="B211" s="10" t="s">
        <v>242</v>
      </c>
      <c r="C211" s="11">
        <v>1</v>
      </c>
      <c r="D211" s="11">
        <v>77</v>
      </c>
      <c r="E211" s="11">
        <v>77</v>
      </c>
      <c r="F211">
        <f t="shared" si="12"/>
        <v>925028</v>
      </c>
      <c r="G211">
        <f>IF(ISTEXT(E211),IF(E211="Amount",G$14,""),IF(ISBLANK(E211),"",IF(ISTEXT(D211),"",IF(A206="Invoice No. : ",INDEX(Sheet2!F$14:F$154,MATCH(B206,Sheet2!A$14:A$154,0)),G210))))</f>
        <v>37645</v>
      </c>
      <c r="H211" t="str">
        <f t="shared" si="13"/>
        <v>01/05/2023</v>
      </c>
      <c r="I211" t="str">
        <f>IF(ISTEXT(E211),IF(E211="Amount",I$14,""),IF(ISBLANK(E211),"",IF(ISTEXT(D211),"",IF(A206="Invoice No. : ",TEXT(INDEX(Sheet2!C$14:C$154,MATCH(B206,Sheet2!A$14:A$154,0)),"hh:mm:ss"),I210))))</f>
        <v>12:46:40</v>
      </c>
      <c r="J211">
        <f>IF(ISBLANK(G211),"",IF(ISTEXT(G211),IF(E211="Amount",J$14,""),INDEX(Sheet2!H$14:H$154,MATCH(F211,Sheet2!A$14:A$154,0))))</f>
        <v>3500</v>
      </c>
      <c r="K211">
        <f>IF(ISBLANK(G211),"",IF(ISTEXT(G211),IF(E211="Amount",K$14,""),INDEX(Sheet2!I$14:I$154,MATCH(F211,Sheet2!A$14:A$154,0))))</f>
        <v>2128.75</v>
      </c>
      <c r="L211" t="str">
        <f>IF(ISBLANK(G211),"",IF(ISTEXT(G211),IF(E211="Amount",L$14,""),IF(INDEX(Sheet2!H$14:H$154,MATCH(F211,Sheet2!A$14:A$154,0)) &lt;&gt; 0, IF(INDEX(Sheet2!I$14:I$154,MATCH(F211,Sheet2!A$14:A$154,0)) &lt;&gt; 0, "Loan","Loan"),"Cash")))</f>
        <v>Loan</v>
      </c>
      <c r="M211">
        <f>IF(ISTEXT(E211),IF(E211="Amount",M$14,""),IF(ISBLANK(E211),"",IF(ISTEXT(D211),"",IF(A206="Invoice No. : ",INDEX(Sheet2!D$14:D$154,MATCH(B206,Sheet2!A$14:A$154,0)),M210))))</f>
        <v>1</v>
      </c>
      <c r="N211" t="str">
        <f>IF(ISTEXT(E211),IF(E211="Amount",N$14,""),IF(ISBLANK(E211),"",IF(ISTEXT(D211),"",IF(A206="Invoice No. : ",INDEX(Sheet2!E$14:E$154,MATCH(B206,Sheet2!A$14:A$154,0)),N210))))</f>
        <v>BRAILLE</v>
      </c>
      <c r="O211" t="str">
        <f>IF(ISTEXT(E211),IF(E211="Amount",O$14,""),IF(ISBLANK(E211),"",IF(ISTEXT(D211),"",IF(A206="Invoice No. : ",INDEX(Sheet2!G$14:G$154,MATCH(B206,Sheet2!A$14:A$154,0)),O210))))</f>
        <v>ISLA, JOCELYN ASPURIA</v>
      </c>
      <c r="P211">
        <f t="shared" si="14"/>
        <v>5628.75</v>
      </c>
      <c r="Q211">
        <f t="shared" si="15"/>
        <v>195197.25</v>
      </c>
    </row>
    <row r="212" spans="1:17" x14ac:dyDescent="0.25">
      <c r="A212" s="10" t="s">
        <v>19</v>
      </c>
      <c r="B212" s="10" t="s">
        <v>20</v>
      </c>
      <c r="C212" s="11">
        <v>1</v>
      </c>
      <c r="D212" s="11">
        <v>160</v>
      </c>
      <c r="E212" s="11">
        <v>160</v>
      </c>
      <c r="F212">
        <f t="shared" si="12"/>
        <v>925028</v>
      </c>
      <c r="G212">
        <f>IF(ISTEXT(E212),IF(E212="Amount",G$14,""),IF(ISBLANK(E212),"",IF(ISTEXT(D212),"",IF(A207="Invoice No. : ",INDEX(Sheet2!F$14:F$154,MATCH(B207,Sheet2!A$14:A$154,0)),G211))))</f>
        <v>37645</v>
      </c>
      <c r="H212" t="str">
        <f t="shared" si="13"/>
        <v>01/05/2023</v>
      </c>
      <c r="I212" t="str">
        <f>IF(ISTEXT(E212),IF(E212="Amount",I$14,""),IF(ISBLANK(E212),"",IF(ISTEXT(D212),"",IF(A207="Invoice No. : ",TEXT(INDEX(Sheet2!C$14:C$154,MATCH(B207,Sheet2!A$14:A$154,0)),"hh:mm:ss"),I211))))</f>
        <v>12:46:40</v>
      </c>
      <c r="J212">
        <f>IF(ISBLANK(G212),"",IF(ISTEXT(G212),IF(E212="Amount",J$14,""),INDEX(Sheet2!H$14:H$154,MATCH(F212,Sheet2!A$14:A$154,0))))</f>
        <v>3500</v>
      </c>
      <c r="K212">
        <f>IF(ISBLANK(G212),"",IF(ISTEXT(G212),IF(E212="Amount",K$14,""),INDEX(Sheet2!I$14:I$154,MATCH(F212,Sheet2!A$14:A$154,0))))</f>
        <v>2128.75</v>
      </c>
      <c r="L212" t="str">
        <f>IF(ISBLANK(G212),"",IF(ISTEXT(G212),IF(E212="Amount",L$14,""),IF(INDEX(Sheet2!H$14:H$154,MATCH(F212,Sheet2!A$14:A$154,0)) &lt;&gt; 0, IF(INDEX(Sheet2!I$14:I$154,MATCH(F212,Sheet2!A$14:A$154,0)) &lt;&gt; 0, "Loan","Loan"),"Cash")))</f>
        <v>Loan</v>
      </c>
      <c r="M212">
        <f>IF(ISTEXT(E212),IF(E212="Amount",M$14,""),IF(ISBLANK(E212),"",IF(ISTEXT(D212),"",IF(A207="Invoice No. : ",INDEX(Sheet2!D$14:D$154,MATCH(B207,Sheet2!A$14:A$154,0)),M211))))</f>
        <v>1</v>
      </c>
      <c r="N212" t="str">
        <f>IF(ISTEXT(E212),IF(E212="Amount",N$14,""),IF(ISBLANK(E212),"",IF(ISTEXT(D212),"",IF(A207="Invoice No. : ",INDEX(Sheet2!E$14:E$154,MATCH(B207,Sheet2!A$14:A$154,0)),N211))))</f>
        <v>BRAILLE</v>
      </c>
      <c r="O212" t="str">
        <f>IF(ISTEXT(E212),IF(E212="Amount",O$14,""),IF(ISBLANK(E212),"",IF(ISTEXT(D212),"",IF(A207="Invoice No. : ",INDEX(Sheet2!G$14:G$154,MATCH(B207,Sheet2!A$14:A$154,0)),O211))))</f>
        <v>ISLA, JOCELYN ASPURIA</v>
      </c>
      <c r="P212">
        <f t="shared" si="14"/>
        <v>5628.75</v>
      </c>
      <c r="Q212">
        <f t="shared" si="15"/>
        <v>195197.25</v>
      </c>
    </row>
    <row r="213" spans="1:17" x14ac:dyDescent="0.25">
      <c r="A213" s="10" t="s">
        <v>29</v>
      </c>
      <c r="B213" s="10" t="s">
        <v>30</v>
      </c>
      <c r="C213" s="11">
        <v>1</v>
      </c>
      <c r="D213" s="11">
        <v>35.5</v>
      </c>
      <c r="E213" s="11">
        <v>35.5</v>
      </c>
      <c r="F213">
        <f t="shared" si="12"/>
        <v>925028</v>
      </c>
      <c r="G213">
        <f>IF(ISTEXT(E213),IF(E213="Amount",G$14,""),IF(ISBLANK(E213),"",IF(ISTEXT(D213),"",IF(A208="Invoice No. : ",INDEX(Sheet2!F$14:F$154,MATCH(B208,Sheet2!A$14:A$154,0)),G212))))</f>
        <v>37645</v>
      </c>
      <c r="H213" t="str">
        <f t="shared" si="13"/>
        <v>01/05/2023</v>
      </c>
      <c r="I213" t="str">
        <f>IF(ISTEXT(E213),IF(E213="Amount",I$14,""),IF(ISBLANK(E213),"",IF(ISTEXT(D213),"",IF(A208="Invoice No. : ",TEXT(INDEX(Sheet2!C$14:C$154,MATCH(B208,Sheet2!A$14:A$154,0)),"hh:mm:ss"),I212))))</f>
        <v>12:46:40</v>
      </c>
      <c r="J213">
        <f>IF(ISBLANK(G213),"",IF(ISTEXT(G213),IF(E213="Amount",J$14,""),INDEX(Sheet2!H$14:H$154,MATCH(F213,Sheet2!A$14:A$154,0))))</f>
        <v>3500</v>
      </c>
      <c r="K213">
        <f>IF(ISBLANK(G213),"",IF(ISTEXT(G213),IF(E213="Amount",K$14,""),INDEX(Sheet2!I$14:I$154,MATCH(F213,Sheet2!A$14:A$154,0))))</f>
        <v>2128.75</v>
      </c>
      <c r="L213" t="str">
        <f>IF(ISBLANK(G213),"",IF(ISTEXT(G213),IF(E213="Amount",L$14,""),IF(INDEX(Sheet2!H$14:H$154,MATCH(F213,Sheet2!A$14:A$154,0)) &lt;&gt; 0, IF(INDEX(Sheet2!I$14:I$154,MATCH(F213,Sheet2!A$14:A$154,0)) &lt;&gt; 0, "Loan","Loan"),"Cash")))</f>
        <v>Loan</v>
      </c>
      <c r="M213">
        <f>IF(ISTEXT(E213),IF(E213="Amount",M$14,""),IF(ISBLANK(E213),"",IF(ISTEXT(D213),"",IF(A208="Invoice No. : ",INDEX(Sheet2!D$14:D$154,MATCH(B208,Sheet2!A$14:A$154,0)),M212))))</f>
        <v>1</v>
      </c>
      <c r="N213" t="str">
        <f>IF(ISTEXT(E213),IF(E213="Amount",N$14,""),IF(ISBLANK(E213),"",IF(ISTEXT(D213),"",IF(A208="Invoice No. : ",INDEX(Sheet2!E$14:E$154,MATCH(B208,Sheet2!A$14:A$154,0)),N212))))</f>
        <v>BRAILLE</v>
      </c>
      <c r="O213" t="str">
        <f>IF(ISTEXT(E213),IF(E213="Amount",O$14,""),IF(ISBLANK(E213),"",IF(ISTEXT(D213),"",IF(A208="Invoice No. : ",INDEX(Sheet2!G$14:G$154,MATCH(B208,Sheet2!A$14:A$154,0)),O212))))</f>
        <v>ISLA, JOCELYN ASPURIA</v>
      </c>
      <c r="P213">
        <f t="shared" si="14"/>
        <v>5628.75</v>
      </c>
      <c r="Q213">
        <f t="shared" si="15"/>
        <v>195197.25</v>
      </c>
    </row>
    <row r="214" spans="1:17" x14ac:dyDescent="0.25">
      <c r="A214" s="10" t="s">
        <v>243</v>
      </c>
      <c r="B214" s="10" t="s">
        <v>244</v>
      </c>
      <c r="C214" s="11">
        <v>1</v>
      </c>
      <c r="D214" s="11">
        <v>21.5</v>
      </c>
      <c r="E214" s="11">
        <v>21.5</v>
      </c>
      <c r="F214">
        <f t="shared" si="12"/>
        <v>925028</v>
      </c>
      <c r="G214">
        <f>IF(ISTEXT(E214),IF(E214="Amount",G$14,""),IF(ISBLANK(E214),"",IF(ISTEXT(D214),"",IF(A209="Invoice No. : ",INDEX(Sheet2!F$14:F$154,MATCH(B209,Sheet2!A$14:A$154,0)),G213))))</f>
        <v>37645</v>
      </c>
      <c r="H214" t="str">
        <f t="shared" si="13"/>
        <v>01/05/2023</v>
      </c>
      <c r="I214" t="str">
        <f>IF(ISTEXT(E214),IF(E214="Amount",I$14,""),IF(ISBLANK(E214),"",IF(ISTEXT(D214),"",IF(A209="Invoice No. : ",TEXT(INDEX(Sheet2!C$14:C$154,MATCH(B209,Sheet2!A$14:A$154,0)),"hh:mm:ss"),I213))))</f>
        <v>12:46:40</v>
      </c>
      <c r="J214">
        <f>IF(ISBLANK(G214),"",IF(ISTEXT(G214),IF(E214="Amount",J$14,""),INDEX(Sheet2!H$14:H$154,MATCH(F214,Sheet2!A$14:A$154,0))))</f>
        <v>3500</v>
      </c>
      <c r="K214">
        <f>IF(ISBLANK(G214),"",IF(ISTEXT(G214),IF(E214="Amount",K$14,""),INDEX(Sheet2!I$14:I$154,MATCH(F214,Sheet2!A$14:A$154,0))))</f>
        <v>2128.75</v>
      </c>
      <c r="L214" t="str">
        <f>IF(ISBLANK(G214),"",IF(ISTEXT(G214),IF(E214="Amount",L$14,""),IF(INDEX(Sheet2!H$14:H$154,MATCH(F214,Sheet2!A$14:A$154,0)) &lt;&gt; 0, IF(INDEX(Sheet2!I$14:I$154,MATCH(F214,Sheet2!A$14:A$154,0)) &lt;&gt; 0, "Loan","Loan"),"Cash")))</f>
        <v>Loan</v>
      </c>
      <c r="M214">
        <f>IF(ISTEXT(E214),IF(E214="Amount",M$14,""),IF(ISBLANK(E214),"",IF(ISTEXT(D214),"",IF(A209="Invoice No. : ",INDEX(Sheet2!D$14:D$154,MATCH(B209,Sheet2!A$14:A$154,0)),M213))))</f>
        <v>1</v>
      </c>
      <c r="N214" t="str">
        <f>IF(ISTEXT(E214),IF(E214="Amount",N$14,""),IF(ISBLANK(E214),"",IF(ISTEXT(D214),"",IF(A209="Invoice No. : ",INDEX(Sheet2!E$14:E$154,MATCH(B209,Sheet2!A$14:A$154,0)),N213))))</f>
        <v>BRAILLE</v>
      </c>
      <c r="O214" t="str">
        <f>IF(ISTEXT(E214),IF(E214="Amount",O$14,""),IF(ISBLANK(E214),"",IF(ISTEXT(D214),"",IF(A209="Invoice No. : ",INDEX(Sheet2!G$14:G$154,MATCH(B209,Sheet2!A$14:A$154,0)),O213))))</f>
        <v>ISLA, JOCELYN ASPURIA</v>
      </c>
      <c r="P214">
        <f t="shared" si="14"/>
        <v>5628.75</v>
      </c>
      <c r="Q214">
        <f t="shared" si="15"/>
        <v>195197.25</v>
      </c>
    </row>
    <row r="215" spans="1:17" x14ac:dyDescent="0.25">
      <c r="A215" s="10" t="s">
        <v>245</v>
      </c>
      <c r="B215" s="10" t="s">
        <v>246</v>
      </c>
      <c r="C215" s="11">
        <v>1</v>
      </c>
      <c r="D215" s="11">
        <v>14.25</v>
      </c>
      <c r="E215" s="11">
        <v>14.25</v>
      </c>
      <c r="F215">
        <f t="shared" si="12"/>
        <v>925028</v>
      </c>
      <c r="G215">
        <f>IF(ISTEXT(E215),IF(E215="Amount",G$14,""),IF(ISBLANK(E215),"",IF(ISTEXT(D215),"",IF(A210="Invoice No. : ",INDEX(Sheet2!F$14:F$154,MATCH(B210,Sheet2!A$14:A$154,0)),G214))))</f>
        <v>37645</v>
      </c>
      <c r="H215" t="str">
        <f t="shared" si="13"/>
        <v>01/05/2023</v>
      </c>
      <c r="I215" t="str">
        <f>IF(ISTEXT(E215),IF(E215="Amount",I$14,""),IF(ISBLANK(E215),"",IF(ISTEXT(D215),"",IF(A210="Invoice No. : ",TEXT(INDEX(Sheet2!C$14:C$154,MATCH(B210,Sheet2!A$14:A$154,0)),"hh:mm:ss"),I214))))</f>
        <v>12:46:40</v>
      </c>
      <c r="J215">
        <f>IF(ISBLANK(G215),"",IF(ISTEXT(G215),IF(E215="Amount",J$14,""),INDEX(Sheet2!H$14:H$154,MATCH(F215,Sheet2!A$14:A$154,0))))</f>
        <v>3500</v>
      </c>
      <c r="K215">
        <f>IF(ISBLANK(G215),"",IF(ISTEXT(G215),IF(E215="Amount",K$14,""),INDEX(Sheet2!I$14:I$154,MATCH(F215,Sheet2!A$14:A$154,0))))</f>
        <v>2128.75</v>
      </c>
      <c r="L215" t="str">
        <f>IF(ISBLANK(G215),"",IF(ISTEXT(G215),IF(E215="Amount",L$14,""),IF(INDEX(Sheet2!H$14:H$154,MATCH(F215,Sheet2!A$14:A$154,0)) &lt;&gt; 0, IF(INDEX(Sheet2!I$14:I$154,MATCH(F215,Sheet2!A$14:A$154,0)) &lt;&gt; 0, "Loan","Loan"),"Cash")))</f>
        <v>Loan</v>
      </c>
      <c r="M215">
        <f>IF(ISTEXT(E215),IF(E215="Amount",M$14,""),IF(ISBLANK(E215),"",IF(ISTEXT(D215),"",IF(A210="Invoice No. : ",INDEX(Sheet2!D$14:D$154,MATCH(B210,Sheet2!A$14:A$154,0)),M214))))</f>
        <v>1</v>
      </c>
      <c r="N215" t="str">
        <f>IF(ISTEXT(E215),IF(E215="Amount",N$14,""),IF(ISBLANK(E215),"",IF(ISTEXT(D215),"",IF(A210="Invoice No. : ",INDEX(Sheet2!E$14:E$154,MATCH(B210,Sheet2!A$14:A$154,0)),N214))))</f>
        <v>BRAILLE</v>
      </c>
      <c r="O215" t="str">
        <f>IF(ISTEXT(E215),IF(E215="Amount",O$14,""),IF(ISBLANK(E215),"",IF(ISTEXT(D215),"",IF(A210="Invoice No. : ",INDEX(Sheet2!G$14:G$154,MATCH(B210,Sheet2!A$14:A$154,0)),O214))))</f>
        <v>ISLA, JOCELYN ASPURIA</v>
      </c>
      <c r="P215">
        <f t="shared" si="14"/>
        <v>5628.75</v>
      </c>
      <c r="Q215">
        <f t="shared" si="15"/>
        <v>195197.25</v>
      </c>
    </row>
    <row r="216" spans="1:17" x14ac:dyDescent="0.25">
      <c r="A216" s="10" t="s">
        <v>247</v>
      </c>
      <c r="B216" s="10" t="s">
        <v>248</v>
      </c>
      <c r="C216" s="11">
        <v>1</v>
      </c>
      <c r="D216" s="11">
        <v>104</v>
      </c>
      <c r="E216" s="11">
        <v>104</v>
      </c>
      <c r="F216">
        <f t="shared" si="12"/>
        <v>925028</v>
      </c>
      <c r="G216">
        <f>IF(ISTEXT(E216),IF(E216="Amount",G$14,""),IF(ISBLANK(E216),"",IF(ISTEXT(D216),"",IF(A211="Invoice No. : ",INDEX(Sheet2!F$14:F$154,MATCH(B211,Sheet2!A$14:A$154,0)),G215))))</f>
        <v>37645</v>
      </c>
      <c r="H216" t="str">
        <f t="shared" si="13"/>
        <v>01/05/2023</v>
      </c>
      <c r="I216" t="str">
        <f>IF(ISTEXT(E216),IF(E216="Amount",I$14,""),IF(ISBLANK(E216),"",IF(ISTEXT(D216),"",IF(A211="Invoice No. : ",TEXT(INDEX(Sheet2!C$14:C$154,MATCH(B211,Sheet2!A$14:A$154,0)),"hh:mm:ss"),I215))))</f>
        <v>12:46:40</v>
      </c>
      <c r="J216">
        <f>IF(ISBLANK(G216),"",IF(ISTEXT(G216),IF(E216="Amount",J$14,""),INDEX(Sheet2!H$14:H$154,MATCH(F216,Sheet2!A$14:A$154,0))))</f>
        <v>3500</v>
      </c>
      <c r="K216">
        <f>IF(ISBLANK(G216),"",IF(ISTEXT(G216),IF(E216="Amount",K$14,""),INDEX(Sheet2!I$14:I$154,MATCH(F216,Sheet2!A$14:A$154,0))))</f>
        <v>2128.75</v>
      </c>
      <c r="L216" t="str">
        <f>IF(ISBLANK(G216),"",IF(ISTEXT(G216),IF(E216="Amount",L$14,""),IF(INDEX(Sheet2!H$14:H$154,MATCH(F216,Sheet2!A$14:A$154,0)) &lt;&gt; 0, IF(INDEX(Sheet2!I$14:I$154,MATCH(F216,Sheet2!A$14:A$154,0)) &lt;&gt; 0, "Loan","Loan"),"Cash")))</f>
        <v>Loan</v>
      </c>
      <c r="M216">
        <f>IF(ISTEXT(E216),IF(E216="Amount",M$14,""),IF(ISBLANK(E216),"",IF(ISTEXT(D216),"",IF(A211="Invoice No. : ",INDEX(Sheet2!D$14:D$154,MATCH(B211,Sheet2!A$14:A$154,0)),M215))))</f>
        <v>1</v>
      </c>
      <c r="N216" t="str">
        <f>IF(ISTEXT(E216),IF(E216="Amount",N$14,""),IF(ISBLANK(E216),"",IF(ISTEXT(D216),"",IF(A211="Invoice No. : ",INDEX(Sheet2!E$14:E$154,MATCH(B211,Sheet2!A$14:A$154,0)),N215))))</f>
        <v>BRAILLE</v>
      </c>
      <c r="O216" t="str">
        <f>IF(ISTEXT(E216),IF(E216="Amount",O$14,""),IF(ISBLANK(E216),"",IF(ISTEXT(D216),"",IF(A211="Invoice No. : ",INDEX(Sheet2!G$14:G$154,MATCH(B211,Sheet2!A$14:A$154,0)),O215))))</f>
        <v>ISLA, JOCELYN ASPURIA</v>
      </c>
      <c r="P216">
        <f t="shared" si="14"/>
        <v>5628.75</v>
      </c>
      <c r="Q216">
        <f t="shared" si="15"/>
        <v>195197.25</v>
      </c>
    </row>
    <row r="217" spans="1:17" x14ac:dyDescent="0.25">
      <c r="A217" s="10" t="s">
        <v>249</v>
      </c>
      <c r="B217" s="10" t="s">
        <v>250</v>
      </c>
      <c r="C217" s="11">
        <v>1</v>
      </c>
      <c r="D217" s="11">
        <v>105</v>
      </c>
      <c r="E217" s="11">
        <v>105</v>
      </c>
      <c r="F217">
        <f t="shared" ref="F217:F280" si="16">IF(ISTEXT(E217),IF(E217="Amount",F$14,""),IF(ISBLANK(E217),"",IF(ISTEXT(D217),"",IF(A212="Invoice No. : ",B212,F216))))</f>
        <v>925028</v>
      </c>
      <c r="G217">
        <f>IF(ISTEXT(E217),IF(E217="Amount",G$14,""),IF(ISBLANK(E217),"",IF(ISTEXT(D217),"",IF(A212="Invoice No. : ",INDEX(Sheet2!F$14:F$154,MATCH(B212,Sheet2!A$14:A$154,0)),G216))))</f>
        <v>37645</v>
      </c>
      <c r="H217" t="str">
        <f t="shared" ref="H217:H280" si="17">IF(ISTEXT(E217),IF(E217="Amount",H$14,""),IF(ISBLANK(E217),"",IF(ISTEXT(D217),"",IF(A212="Invoice No. : ",TEXT(B213,"mm/dd/yyyy"),H216))))</f>
        <v>01/05/2023</v>
      </c>
      <c r="I217" t="str">
        <f>IF(ISTEXT(E217),IF(E217="Amount",I$14,""),IF(ISBLANK(E217),"",IF(ISTEXT(D217),"",IF(A212="Invoice No. : ",TEXT(INDEX(Sheet2!C$14:C$154,MATCH(B212,Sheet2!A$14:A$154,0)),"hh:mm:ss"),I216))))</f>
        <v>12:46:40</v>
      </c>
      <c r="J217">
        <f>IF(ISBLANK(G217),"",IF(ISTEXT(G217),IF(E217="Amount",J$14,""),INDEX(Sheet2!H$14:H$154,MATCH(F217,Sheet2!A$14:A$154,0))))</f>
        <v>3500</v>
      </c>
      <c r="K217">
        <f>IF(ISBLANK(G217),"",IF(ISTEXT(G217),IF(E217="Amount",K$14,""),INDEX(Sheet2!I$14:I$154,MATCH(F217,Sheet2!A$14:A$154,0))))</f>
        <v>2128.75</v>
      </c>
      <c r="L217" t="str">
        <f>IF(ISBLANK(G217),"",IF(ISTEXT(G217),IF(E217="Amount",L$14,""),IF(INDEX(Sheet2!H$14:H$154,MATCH(F217,Sheet2!A$14:A$154,0)) &lt;&gt; 0, IF(INDEX(Sheet2!I$14:I$154,MATCH(F217,Sheet2!A$14:A$154,0)) &lt;&gt; 0, "Loan","Loan"),"Cash")))</f>
        <v>Loan</v>
      </c>
      <c r="M217">
        <f>IF(ISTEXT(E217),IF(E217="Amount",M$14,""),IF(ISBLANK(E217),"",IF(ISTEXT(D217),"",IF(A212="Invoice No. : ",INDEX(Sheet2!D$14:D$154,MATCH(B212,Sheet2!A$14:A$154,0)),M216))))</f>
        <v>1</v>
      </c>
      <c r="N217" t="str">
        <f>IF(ISTEXT(E217),IF(E217="Amount",N$14,""),IF(ISBLANK(E217),"",IF(ISTEXT(D217),"",IF(A212="Invoice No. : ",INDEX(Sheet2!E$14:E$154,MATCH(B212,Sheet2!A$14:A$154,0)),N216))))</f>
        <v>BRAILLE</v>
      </c>
      <c r="O217" t="str">
        <f>IF(ISTEXT(E217),IF(E217="Amount",O$14,""),IF(ISBLANK(E217),"",IF(ISTEXT(D217),"",IF(A212="Invoice No. : ",INDEX(Sheet2!G$14:G$154,MATCH(B212,Sheet2!A$14:A$154,0)),O216))))</f>
        <v>ISLA, JOCELYN ASPURIA</v>
      </c>
      <c r="P217">
        <f t="shared" ref="P217:P280" si="18">IF(ISTEXT(E217),IF(E217="Amount",P$14,""),IF(D218="Invoice Amount",E218,IF(ISBLANK(D217),"",P218)))</f>
        <v>5628.75</v>
      </c>
      <c r="Q217">
        <f t="shared" ref="Q217:Q280" si="19">IF(ISTEXT(E217),IF(E217="Amount",Q$14,""),IF(ISBLANK(C217),"",IF(ISNUMBER(C217),VLOOKUP("Grand Total : ",D:E,2,FALSE),"")))</f>
        <v>195197.25</v>
      </c>
    </row>
    <row r="218" spans="1:17" x14ac:dyDescent="0.25">
      <c r="A218" s="10" t="s">
        <v>251</v>
      </c>
      <c r="B218" s="10" t="s">
        <v>252</v>
      </c>
      <c r="C218" s="11">
        <v>2</v>
      </c>
      <c r="D218" s="11">
        <v>58.25</v>
      </c>
      <c r="E218" s="11">
        <v>116.5</v>
      </c>
      <c r="F218">
        <f t="shared" si="16"/>
        <v>925028</v>
      </c>
      <c r="G218">
        <f>IF(ISTEXT(E218),IF(E218="Amount",G$14,""),IF(ISBLANK(E218),"",IF(ISTEXT(D218),"",IF(A213="Invoice No. : ",INDEX(Sheet2!F$14:F$154,MATCH(B213,Sheet2!A$14:A$154,0)),G217))))</f>
        <v>37645</v>
      </c>
      <c r="H218" t="str">
        <f t="shared" si="17"/>
        <v>01/05/2023</v>
      </c>
      <c r="I218" t="str">
        <f>IF(ISTEXT(E218),IF(E218="Amount",I$14,""),IF(ISBLANK(E218),"",IF(ISTEXT(D218),"",IF(A213="Invoice No. : ",TEXT(INDEX(Sheet2!C$14:C$154,MATCH(B213,Sheet2!A$14:A$154,0)),"hh:mm:ss"),I217))))</f>
        <v>12:46:40</v>
      </c>
      <c r="J218">
        <f>IF(ISBLANK(G218),"",IF(ISTEXT(G218),IF(E218="Amount",J$14,""),INDEX(Sheet2!H$14:H$154,MATCH(F218,Sheet2!A$14:A$154,0))))</f>
        <v>3500</v>
      </c>
      <c r="K218">
        <f>IF(ISBLANK(G218),"",IF(ISTEXT(G218),IF(E218="Amount",K$14,""),INDEX(Sheet2!I$14:I$154,MATCH(F218,Sheet2!A$14:A$154,0))))</f>
        <v>2128.75</v>
      </c>
      <c r="L218" t="str">
        <f>IF(ISBLANK(G218),"",IF(ISTEXT(G218),IF(E218="Amount",L$14,""),IF(INDEX(Sheet2!H$14:H$154,MATCH(F218,Sheet2!A$14:A$154,0)) &lt;&gt; 0, IF(INDEX(Sheet2!I$14:I$154,MATCH(F218,Sheet2!A$14:A$154,0)) &lt;&gt; 0, "Loan","Loan"),"Cash")))</f>
        <v>Loan</v>
      </c>
      <c r="M218">
        <f>IF(ISTEXT(E218),IF(E218="Amount",M$14,""),IF(ISBLANK(E218),"",IF(ISTEXT(D218),"",IF(A213="Invoice No. : ",INDEX(Sheet2!D$14:D$154,MATCH(B213,Sheet2!A$14:A$154,0)),M217))))</f>
        <v>1</v>
      </c>
      <c r="N218" t="str">
        <f>IF(ISTEXT(E218),IF(E218="Amount",N$14,""),IF(ISBLANK(E218),"",IF(ISTEXT(D218),"",IF(A213="Invoice No. : ",INDEX(Sheet2!E$14:E$154,MATCH(B213,Sheet2!A$14:A$154,0)),N217))))</f>
        <v>BRAILLE</v>
      </c>
      <c r="O218" t="str">
        <f>IF(ISTEXT(E218),IF(E218="Amount",O$14,""),IF(ISBLANK(E218),"",IF(ISTEXT(D218),"",IF(A213="Invoice No. : ",INDEX(Sheet2!G$14:G$154,MATCH(B213,Sheet2!A$14:A$154,0)),O217))))</f>
        <v>ISLA, JOCELYN ASPURIA</v>
      </c>
      <c r="P218">
        <f t="shared" si="18"/>
        <v>5628.75</v>
      </c>
      <c r="Q218">
        <f t="shared" si="19"/>
        <v>195197.25</v>
      </c>
    </row>
    <row r="219" spans="1:17" x14ac:dyDescent="0.25">
      <c r="A219" s="10" t="s">
        <v>253</v>
      </c>
      <c r="B219" s="10" t="s">
        <v>254</v>
      </c>
      <c r="C219" s="11">
        <v>1</v>
      </c>
      <c r="D219" s="11">
        <v>55</v>
      </c>
      <c r="E219" s="11">
        <v>55</v>
      </c>
      <c r="F219">
        <f t="shared" si="16"/>
        <v>925028</v>
      </c>
      <c r="G219">
        <f>IF(ISTEXT(E219),IF(E219="Amount",G$14,""),IF(ISBLANK(E219),"",IF(ISTEXT(D219),"",IF(A214="Invoice No. : ",INDEX(Sheet2!F$14:F$154,MATCH(B214,Sheet2!A$14:A$154,0)),G218))))</f>
        <v>37645</v>
      </c>
      <c r="H219" t="str">
        <f t="shared" si="17"/>
        <v>01/05/2023</v>
      </c>
      <c r="I219" t="str">
        <f>IF(ISTEXT(E219),IF(E219="Amount",I$14,""),IF(ISBLANK(E219),"",IF(ISTEXT(D219),"",IF(A214="Invoice No. : ",TEXT(INDEX(Sheet2!C$14:C$154,MATCH(B214,Sheet2!A$14:A$154,0)),"hh:mm:ss"),I218))))</f>
        <v>12:46:40</v>
      </c>
      <c r="J219">
        <f>IF(ISBLANK(G219),"",IF(ISTEXT(G219),IF(E219="Amount",J$14,""),INDEX(Sheet2!H$14:H$154,MATCH(F219,Sheet2!A$14:A$154,0))))</f>
        <v>3500</v>
      </c>
      <c r="K219">
        <f>IF(ISBLANK(G219),"",IF(ISTEXT(G219),IF(E219="Amount",K$14,""),INDEX(Sheet2!I$14:I$154,MATCH(F219,Sheet2!A$14:A$154,0))))</f>
        <v>2128.75</v>
      </c>
      <c r="L219" t="str">
        <f>IF(ISBLANK(G219),"",IF(ISTEXT(G219),IF(E219="Amount",L$14,""),IF(INDEX(Sheet2!H$14:H$154,MATCH(F219,Sheet2!A$14:A$154,0)) &lt;&gt; 0, IF(INDEX(Sheet2!I$14:I$154,MATCH(F219,Sheet2!A$14:A$154,0)) &lt;&gt; 0, "Loan","Loan"),"Cash")))</f>
        <v>Loan</v>
      </c>
      <c r="M219">
        <f>IF(ISTEXT(E219),IF(E219="Amount",M$14,""),IF(ISBLANK(E219),"",IF(ISTEXT(D219),"",IF(A214="Invoice No. : ",INDEX(Sheet2!D$14:D$154,MATCH(B214,Sheet2!A$14:A$154,0)),M218))))</f>
        <v>1</v>
      </c>
      <c r="N219" t="str">
        <f>IF(ISTEXT(E219),IF(E219="Amount",N$14,""),IF(ISBLANK(E219),"",IF(ISTEXT(D219),"",IF(A214="Invoice No. : ",INDEX(Sheet2!E$14:E$154,MATCH(B214,Sheet2!A$14:A$154,0)),N218))))</f>
        <v>BRAILLE</v>
      </c>
      <c r="O219" t="str">
        <f>IF(ISTEXT(E219),IF(E219="Amount",O$14,""),IF(ISBLANK(E219),"",IF(ISTEXT(D219),"",IF(A214="Invoice No. : ",INDEX(Sheet2!G$14:G$154,MATCH(B214,Sheet2!A$14:A$154,0)),O218))))</f>
        <v>ISLA, JOCELYN ASPURIA</v>
      </c>
      <c r="P219">
        <f t="shared" si="18"/>
        <v>5628.75</v>
      </c>
      <c r="Q219">
        <f t="shared" si="19"/>
        <v>195197.25</v>
      </c>
    </row>
    <row r="220" spans="1:17" x14ac:dyDescent="0.25">
      <c r="A220" s="10" t="s">
        <v>255</v>
      </c>
      <c r="B220" s="10" t="s">
        <v>256</v>
      </c>
      <c r="C220" s="11">
        <v>1</v>
      </c>
      <c r="D220" s="11">
        <v>46</v>
      </c>
      <c r="E220" s="11">
        <v>46</v>
      </c>
      <c r="F220">
        <f t="shared" si="16"/>
        <v>925028</v>
      </c>
      <c r="G220">
        <f>IF(ISTEXT(E220),IF(E220="Amount",G$14,""),IF(ISBLANK(E220),"",IF(ISTEXT(D220),"",IF(A215="Invoice No. : ",INDEX(Sheet2!F$14:F$154,MATCH(B215,Sheet2!A$14:A$154,0)),G219))))</f>
        <v>37645</v>
      </c>
      <c r="H220" t="str">
        <f t="shared" si="17"/>
        <v>01/05/2023</v>
      </c>
      <c r="I220" t="str">
        <f>IF(ISTEXT(E220),IF(E220="Amount",I$14,""),IF(ISBLANK(E220),"",IF(ISTEXT(D220),"",IF(A215="Invoice No. : ",TEXT(INDEX(Sheet2!C$14:C$154,MATCH(B215,Sheet2!A$14:A$154,0)),"hh:mm:ss"),I219))))</f>
        <v>12:46:40</v>
      </c>
      <c r="J220">
        <f>IF(ISBLANK(G220),"",IF(ISTEXT(G220),IF(E220="Amount",J$14,""),INDEX(Sheet2!H$14:H$154,MATCH(F220,Sheet2!A$14:A$154,0))))</f>
        <v>3500</v>
      </c>
      <c r="K220">
        <f>IF(ISBLANK(G220),"",IF(ISTEXT(G220),IF(E220="Amount",K$14,""),INDEX(Sheet2!I$14:I$154,MATCH(F220,Sheet2!A$14:A$154,0))))</f>
        <v>2128.75</v>
      </c>
      <c r="L220" t="str">
        <f>IF(ISBLANK(G220),"",IF(ISTEXT(G220),IF(E220="Amount",L$14,""),IF(INDEX(Sheet2!H$14:H$154,MATCH(F220,Sheet2!A$14:A$154,0)) &lt;&gt; 0, IF(INDEX(Sheet2!I$14:I$154,MATCH(F220,Sheet2!A$14:A$154,0)) &lt;&gt; 0, "Loan","Loan"),"Cash")))</f>
        <v>Loan</v>
      </c>
      <c r="M220">
        <f>IF(ISTEXT(E220),IF(E220="Amount",M$14,""),IF(ISBLANK(E220),"",IF(ISTEXT(D220),"",IF(A215="Invoice No. : ",INDEX(Sheet2!D$14:D$154,MATCH(B215,Sheet2!A$14:A$154,0)),M219))))</f>
        <v>1</v>
      </c>
      <c r="N220" t="str">
        <f>IF(ISTEXT(E220),IF(E220="Amount",N$14,""),IF(ISBLANK(E220),"",IF(ISTEXT(D220),"",IF(A215="Invoice No. : ",INDEX(Sheet2!E$14:E$154,MATCH(B215,Sheet2!A$14:A$154,0)),N219))))</f>
        <v>BRAILLE</v>
      </c>
      <c r="O220" t="str">
        <f>IF(ISTEXT(E220),IF(E220="Amount",O$14,""),IF(ISBLANK(E220),"",IF(ISTEXT(D220),"",IF(A215="Invoice No. : ",INDEX(Sheet2!G$14:G$154,MATCH(B215,Sheet2!A$14:A$154,0)),O219))))</f>
        <v>ISLA, JOCELYN ASPURIA</v>
      </c>
      <c r="P220">
        <f t="shared" si="18"/>
        <v>5628.75</v>
      </c>
      <c r="Q220">
        <f t="shared" si="19"/>
        <v>195197.25</v>
      </c>
    </row>
    <row r="221" spans="1:17" x14ac:dyDescent="0.25">
      <c r="A221" s="10" t="s">
        <v>257</v>
      </c>
      <c r="B221" s="10" t="s">
        <v>258</v>
      </c>
      <c r="C221" s="11">
        <v>1</v>
      </c>
      <c r="D221" s="11">
        <v>39.75</v>
      </c>
      <c r="E221" s="11">
        <v>39.75</v>
      </c>
      <c r="F221">
        <f t="shared" si="16"/>
        <v>925028</v>
      </c>
      <c r="G221">
        <f>IF(ISTEXT(E221),IF(E221="Amount",G$14,""),IF(ISBLANK(E221),"",IF(ISTEXT(D221),"",IF(A216="Invoice No. : ",INDEX(Sheet2!F$14:F$154,MATCH(B216,Sheet2!A$14:A$154,0)),G220))))</f>
        <v>37645</v>
      </c>
      <c r="H221" t="str">
        <f t="shared" si="17"/>
        <v>01/05/2023</v>
      </c>
      <c r="I221" t="str">
        <f>IF(ISTEXT(E221),IF(E221="Amount",I$14,""),IF(ISBLANK(E221),"",IF(ISTEXT(D221),"",IF(A216="Invoice No. : ",TEXT(INDEX(Sheet2!C$14:C$154,MATCH(B216,Sheet2!A$14:A$154,0)),"hh:mm:ss"),I220))))</f>
        <v>12:46:40</v>
      </c>
      <c r="J221">
        <f>IF(ISBLANK(G221),"",IF(ISTEXT(G221),IF(E221="Amount",J$14,""),INDEX(Sheet2!H$14:H$154,MATCH(F221,Sheet2!A$14:A$154,0))))</f>
        <v>3500</v>
      </c>
      <c r="K221">
        <f>IF(ISBLANK(G221),"",IF(ISTEXT(G221),IF(E221="Amount",K$14,""),INDEX(Sheet2!I$14:I$154,MATCH(F221,Sheet2!A$14:A$154,0))))</f>
        <v>2128.75</v>
      </c>
      <c r="L221" t="str">
        <f>IF(ISBLANK(G221),"",IF(ISTEXT(G221),IF(E221="Amount",L$14,""),IF(INDEX(Sheet2!H$14:H$154,MATCH(F221,Sheet2!A$14:A$154,0)) &lt;&gt; 0, IF(INDEX(Sheet2!I$14:I$154,MATCH(F221,Sheet2!A$14:A$154,0)) &lt;&gt; 0, "Loan","Loan"),"Cash")))</f>
        <v>Loan</v>
      </c>
      <c r="M221">
        <f>IF(ISTEXT(E221),IF(E221="Amount",M$14,""),IF(ISBLANK(E221),"",IF(ISTEXT(D221),"",IF(A216="Invoice No. : ",INDEX(Sheet2!D$14:D$154,MATCH(B216,Sheet2!A$14:A$154,0)),M220))))</f>
        <v>1</v>
      </c>
      <c r="N221" t="str">
        <f>IF(ISTEXT(E221),IF(E221="Amount",N$14,""),IF(ISBLANK(E221),"",IF(ISTEXT(D221),"",IF(A216="Invoice No. : ",INDEX(Sheet2!E$14:E$154,MATCH(B216,Sheet2!A$14:A$154,0)),N220))))</f>
        <v>BRAILLE</v>
      </c>
      <c r="O221" t="str">
        <f>IF(ISTEXT(E221),IF(E221="Amount",O$14,""),IF(ISBLANK(E221),"",IF(ISTEXT(D221),"",IF(A216="Invoice No. : ",INDEX(Sheet2!G$14:G$154,MATCH(B216,Sheet2!A$14:A$154,0)),O220))))</f>
        <v>ISLA, JOCELYN ASPURIA</v>
      </c>
      <c r="P221">
        <f t="shared" si="18"/>
        <v>5628.75</v>
      </c>
      <c r="Q221">
        <f t="shared" si="19"/>
        <v>195197.25</v>
      </c>
    </row>
    <row r="222" spans="1:17" x14ac:dyDescent="0.25">
      <c r="A222" s="10" t="s">
        <v>259</v>
      </c>
      <c r="B222" s="10" t="s">
        <v>260</v>
      </c>
      <c r="C222" s="11">
        <v>1</v>
      </c>
      <c r="D222" s="11">
        <v>20</v>
      </c>
      <c r="E222" s="11">
        <v>20</v>
      </c>
      <c r="F222">
        <f t="shared" si="16"/>
        <v>925028</v>
      </c>
      <c r="G222">
        <f>IF(ISTEXT(E222),IF(E222="Amount",G$14,""),IF(ISBLANK(E222),"",IF(ISTEXT(D222),"",IF(A217="Invoice No. : ",INDEX(Sheet2!F$14:F$154,MATCH(B217,Sheet2!A$14:A$154,0)),G221))))</f>
        <v>37645</v>
      </c>
      <c r="H222" t="str">
        <f t="shared" si="17"/>
        <v>01/05/2023</v>
      </c>
      <c r="I222" t="str">
        <f>IF(ISTEXT(E222),IF(E222="Amount",I$14,""),IF(ISBLANK(E222),"",IF(ISTEXT(D222),"",IF(A217="Invoice No. : ",TEXT(INDEX(Sheet2!C$14:C$154,MATCH(B217,Sheet2!A$14:A$154,0)),"hh:mm:ss"),I221))))</f>
        <v>12:46:40</v>
      </c>
      <c r="J222">
        <f>IF(ISBLANK(G222),"",IF(ISTEXT(G222),IF(E222="Amount",J$14,""),INDEX(Sheet2!H$14:H$154,MATCH(F222,Sheet2!A$14:A$154,0))))</f>
        <v>3500</v>
      </c>
      <c r="K222">
        <f>IF(ISBLANK(G222),"",IF(ISTEXT(G222),IF(E222="Amount",K$14,""),INDEX(Sheet2!I$14:I$154,MATCH(F222,Sheet2!A$14:A$154,0))))</f>
        <v>2128.75</v>
      </c>
      <c r="L222" t="str">
        <f>IF(ISBLANK(G222),"",IF(ISTEXT(G222),IF(E222="Amount",L$14,""),IF(INDEX(Sheet2!H$14:H$154,MATCH(F222,Sheet2!A$14:A$154,0)) &lt;&gt; 0, IF(INDEX(Sheet2!I$14:I$154,MATCH(F222,Sheet2!A$14:A$154,0)) &lt;&gt; 0, "Loan","Loan"),"Cash")))</f>
        <v>Loan</v>
      </c>
      <c r="M222">
        <f>IF(ISTEXT(E222),IF(E222="Amount",M$14,""),IF(ISBLANK(E222),"",IF(ISTEXT(D222),"",IF(A217="Invoice No. : ",INDEX(Sheet2!D$14:D$154,MATCH(B217,Sheet2!A$14:A$154,0)),M221))))</f>
        <v>1</v>
      </c>
      <c r="N222" t="str">
        <f>IF(ISTEXT(E222),IF(E222="Amount",N$14,""),IF(ISBLANK(E222),"",IF(ISTEXT(D222),"",IF(A217="Invoice No. : ",INDEX(Sheet2!E$14:E$154,MATCH(B217,Sheet2!A$14:A$154,0)),N221))))</f>
        <v>BRAILLE</v>
      </c>
      <c r="O222" t="str">
        <f>IF(ISTEXT(E222),IF(E222="Amount",O$14,""),IF(ISBLANK(E222),"",IF(ISTEXT(D222),"",IF(A217="Invoice No. : ",INDEX(Sheet2!G$14:G$154,MATCH(B217,Sheet2!A$14:A$154,0)),O221))))</f>
        <v>ISLA, JOCELYN ASPURIA</v>
      </c>
      <c r="P222">
        <f t="shared" si="18"/>
        <v>5628.75</v>
      </c>
      <c r="Q222">
        <f t="shared" si="19"/>
        <v>195197.25</v>
      </c>
    </row>
    <row r="223" spans="1:17" x14ac:dyDescent="0.25">
      <c r="A223" s="10" t="s">
        <v>261</v>
      </c>
      <c r="B223" s="10" t="s">
        <v>262</v>
      </c>
      <c r="C223" s="11">
        <v>1</v>
      </c>
      <c r="D223" s="11">
        <v>30</v>
      </c>
      <c r="E223" s="11">
        <v>30</v>
      </c>
      <c r="F223">
        <f t="shared" si="16"/>
        <v>925028</v>
      </c>
      <c r="G223">
        <f>IF(ISTEXT(E223),IF(E223="Amount",G$14,""),IF(ISBLANK(E223),"",IF(ISTEXT(D223),"",IF(A218="Invoice No. : ",INDEX(Sheet2!F$14:F$154,MATCH(B218,Sheet2!A$14:A$154,0)),G222))))</f>
        <v>37645</v>
      </c>
      <c r="H223" t="str">
        <f t="shared" si="17"/>
        <v>01/05/2023</v>
      </c>
      <c r="I223" t="str">
        <f>IF(ISTEXT(E223),IF(E223="Amount",I$14,""),IF(ISBLANK(E223),"",IF(ISTEXT(D223),"",IF(A218="Invoice No. : ",TEXT(INDEX(Sheet2!C$14:C$154,MATCH(B218,Sheet2!A$14:A$154,0)),"hh:mm:ss"),I222))))</f>
        <v>12:46:40</v>
      </c>
      <c r="J223">
        <f>IF(ISBLANK(G223),"",IF(ISTEXT(G223),IF(E223="Amount",J$14,""),INDEX(Sheet2!H$14:H$154,MATCH(F223,Sheet2!A$14:A$154,0))))</f>
        <v>3500</v>
      </c>
      <c r="K223">
        <f>IF(ISBLANK(G223),"",IF(ISTEXT(G223),IF(E223="Amount",K$14,""),INDEX(Sheet2!I$14:I$154,MATCH(F223,Sheet2!A$14:A$154,0))))</f>
        <v>2128.75</v>
      </c>
      <c r="L223" t="str">
        <f>IF(ISBLANK(G223),"",IF(ISTEXT(G223),IF(E223="Amount",L$14,""),IF(INDEX(Sheet2!H$14:H$154,MATCH(F223,Sheet2!A$14:A$154,0)) &lt;&gt; 0, IF(INDEX(Sheet2!I$14:I$154,MATCH(F223,Sheet2!A$14:A$154,0)) &lt;&gt; 0, "Loan","Loan"),"Cash")))</f>
        <v>Loan</v>
      </c>
      <c r="M223">
        <f>IF(ISTEXT(E223),IF(E223="Amount",M$14,""),IF(ISBLANK(E223),"",IF(ISTEXT(D223),"",IF(A218="Invoice No. : ",INDEX(Sheet2!D$14:D$154,MATCH(B218,Sheet2!A$14:A$154,0)),M222))))</f>
        <v>1</v>
      </c>
      <c r="N223" t="str">
        <f>IF(ISTEXT(E223),IF(E223="Amount",N$14,""),IF(ISBLANK(E223),"",IF(ISTEXT(D223),"",IF(A218="Invoice No. : ",INDEX(Sheet2!E$14:E$154,MATCH(B218,Sheet2!A$14:A$154,0)),N222))))</f>
        <v>BRAILLE</v>
      </c>
      <c r="O223" t="str">
        <f>IF(ISTEXT(E223),IF(E223="Amount",O$14,""),IF(ISBLANK(E223),"",IF(ISTEXT(D223),"",IF(A218="Invoice No. : ",INDEX(Sheet2!G$14:G$154,MATCH(B218,Sheet2!A$14:A$154,0)),O222))))</f>
        <v>ISLA, JOCELYN ASPURIA</v>
      </c>
      <c r="P223">
        <f t="shared" si="18"/>
        <v>5628.75</v>
      </c>
      <c r="Q223">
        <f t="shared" si="19"/>
        <v>195197.25</v>
      </c>
    </row>
    <row r="224" spans="1:17" x14ac:dyDescent="0.25">
      <c r="A224" s="10" t="s">
        <v>263</v>
      </c>
      <c r="B224" s="10" t="s">
        <v>264</v>
      </c>
      <c r="C224" s="11">
        <v>1</v>
      </c>
      <c r="D224" s="11">
        <v>16.5</v>
      </c>
      <c r="E224" s="11">
        <v>16.5</v>
      </c>
      <c r="F224">
        <f t="shared" si="16"/>
        <v>925028</v>
      </c>
      <c r="G224">
        <f>IF(ISTEXT(E224),IF(E224="Amount",G$14,""),IF(ISBLANK(E224),"",IF(ISTEXT(D224),"",IF(A219="Invoice No. : ",INDEX(Sheet2!F$14:F$154,MATCH(B219,Sheet2!A$14:A$154,0)),G223))))</f>
        <v>37645</v>
      </c>
      <c r="H224" t="str">
        <f t="shared" si="17"/>
        <v>01/05/2023</v>
      </c>
      <c r="I224" t="str">
        <f>IF(ISTEXT(E224),IF(E224="Amount",I$14,""),IF(ISBLANK(E224),"",IF(ISTEXT(D224),"",IF(A219="Invoice No. : ",TEXT(INDEX(Sheet2!C$14:C$154,MATCH(B219,Sheet2!A$14:A$154,0)),"hh:mm:ss"),I223))))</f>
        <v>12:46:40</v>
      </c>
      <c r="J224">
        <f>IF(ISBLANK(G224),"",IF(ISTEXT(G224),IF(E224="Amount",J$14,""),INDEX(Sheet2!H$14:H$154,MATCH(F224,Sheet2!A$14:A$154,0))))</f>
        <v>3500</v>
      </c>
      <c r="K224">
        <f>IF(ISBLANK(G224),"",IF(ISTEXT(G224),IF(E224="Amount",K$14,""),INDEX(Sheet2!I$14:I$154,MATCH(F224,Sheet2!A$14:A$154,0))))</f>
        <v>2128.75</v>
      </c>
      <c r="L224" t="str">
        <f>IF(ISBLANK(G224),"",IF(ISTEXT(G224),IF(E224="Amount",L$14,""),IF(INDEX(Sheet2!H$14:H$154,MATCH(F224,Sheet2!A$14:A$154,0)) &lt;&gt; 0, IF(INDEX(Sheet2!I$14:I$154,MATCH(F224,Sheet2!A$14:A$154,0)) &lt;&gt; 0, "Loan","Loan"),"Cash")))</f>
        <v>Loan</v>
      </c>
      <c r="M224">
        <f>IF(ISTEXT(E224),IF(E224="Amount",M$14,""),IF(ISBLANK(E224),"",IF(ISTEXT(D224),"",IF(A219="Invoice No. : ",INDEX(Sheet2!D$14:D$154,MATCH(B219,Sheet2!A$14:A$154,0)),M223))))</f>
        <v>1</v>
      </c>
      <c r="N224" t="str">
        <f>IF(ISTEXT(E224),IF(E224="Amount",N$14,""),IF(ISBLANK(E224),"",IF(ISTEXT(D224),"",IF(A219="Invoice No. : ",INDEX(Sheet2!E$14:E$154,MATCH(B219,Sheet2!A$14:A$154,0)),N223))))</f>
        <v>BRAILLE</v>
      </c>
      <c r="O224" t="str">
        <f>IF(ISTEXT(E224),IF(E224="Amount",O$14,""),IF(ISBLANK(E224),"",IF(ISTEXT(D224),"",IF(A219="Invoice No. : ",INDEX(Sheet2!G$14:G$154,MATCH(B219,Sheet2!A$14:A$154,0)),O223))))</f>
        <v>ISLA, JOCELYN ASPURIA</v>
      </c>
      <c r="P224">
        <f t="shared" si="18"/>
        <v>5628.75</v>
      </c>
      <c r="Q224">
        <f t="shared" si="19"/>
        <v>195197.25</v>
      </c>
    </row>
    <row r="225" spans="1:17" x14ac:dyDescent="0.25">
      <c r="A225" s="10" t="s">
        <v>21</v>
      </c>
      <c r="B225" s="10" t="s">
        <v>22</v>
      </c>
      <c r="C225" s="11">
        <v>1</v>
      </c>
      <c r="D225" s="11">
        <v>85</v>
      </c>
      <c r="E225" s="11">
        <v>85</v>
      </c>
      <c r="F225">
        <f t="shared" si="16"/>
        <v>925028</v>
      </c>
      <c r="G225">
        <f>IF(ISTEXT(E225),IF(E225="Amount",G$14,""),IF(ISBLANK(E225),"",IF(ISTEXT(D225),"",IF(A220="Invoice No. : ",INDEX(Sheet2!F$14:F$154,MATCH(B220,Sheet2!A$14:A$154,0)),G224))))</f>
        <v>37645</v>
      </c>
      <c r="H225" t="str">
        <f t="shared" si="17"/>
        <v>01/05/2023</v>
      </c>
      <c r="I225" t="str">
        <f>IF(ISTEXT(E225),IF(E225="Amount",I$14,""),IF(ISBLANK(E225),"",IF(ISTEXT(D225),"",IF(A220="Invoice No. : ",TEXT(INDEX(Sheet2!C$14:C$154,MATCH(B220,Sheet2!A$14:A$154,0)),"hh:mm:ss"),I224))))</f>
        <v>12:46:40</v>
      </c>
      <c r="J225">
        <f>IF(ISBLANK(G225),"",IF(ISTEXT(G225),IF(E225="Amount",J$14,""),INDEX(Sheet2!H$14:H$154,MATCH(F225,Sheet2!A$14:A$154,0))))</f>
        <v>3500</v>
      </c>
      <c r="K225">
        <f>IF(ISBLANK(G225),"",IF(ISTEXT(G225),IF(E225="Amount",K$14,""),INDEX(Sheet2!I$14:I$154,MATCH(F225,Sheet2!A$14:A$154,0))))</f>
        <v>2128.75</v>
      </c>
      <c r="L225" t="str">
        <f>IF(ISBLANK(G225),"",IF(ISTEXT(G225),IF(E225="Amount",L$14,""),IF(INDEX(Sheet2!H$14:H$154,MATCH(F225,Sheet2!A$14:A$154,0)) &lt;&gt; 0, IF(INDEX(Sheet2!I$14:I$154,MATCH(F225,Sheet2!A$14:A$154,0)) &lt;&gt; 0, "Loan","Loan"),"Cash")))</f>
        <v>Loan</v>
      </c>
      <c r="M225">
        <f>IF(ISTEXT(E225),IF(E225="Amount",M$14,""),IF(ISBLANK(E225),"",IF(ISTEXT(D225),"",IF(A220="Invoice No. : ",INDEX(Sheet2!D$14:D$154,MATCH(B220,Sheet2!A$14:A$154,0)),M224))))</f>
        <v>1</v>
      </c>
      <c r="N225" t="str">
        <f>IF(ISTEXT(E225),IF(E225="Amount",N$14,""),IF(ISBLANK(E225),"",IF(ISTEXT(D225),"",IF(A220="Invoice No. : ",INDEX(Sheet2!E$14:E$154,MATCH(B220,Sheet2!A$14:A$154,0)),N224))))</f>
        <v>BRAILLE</v>
      </c>
      <c r="O225" t="str">
        <f>IF(ISTEXT(E225),IF(E225="Amount",O$14,""),IF(ISBLANK(E225),"",IF(ISTEXT(D225),"",IF(A220="Invoice No. : ",INDEX(Sheet2!G$14:G$154,MATCH(B220,Sheet2!A$14:A$154,0)),O224))))</f>
        <v>ISLA, JOCELYN ASPURIA</v>
      </c>
      <c r="P225">
        <f t="shared" si="18"/>
        <v>5628.75</v>
      </c>
      <c r="Q225">
        <f t="shared" si="19"/>
        <v>195197.25</v>
      </c>
    </row>
    <row r="226" spans="1:17" x14ac:dyDescent="0.25">
      <c r="A226" s="10" t="s">
        <v>265</v>
      </c>
      <c r="B226" s="10" t="s">
        <v>266</v>
      </c>
      <c r="C226" s="11">
        <v>11</v>
      </c>
      <c r="D226" s="11">
        <v>18.25</v>
      </c>
      <c r="E226" s="11">
        <v>200.75</v>
      </c>
      <c r="F226">
        <f t="shared" si="16"/>
        <v>925028</v>
      </c>
      <c r="G226">
        <f>IF(ISTEXT(E226),IF(E226="Amount",G$14,""),IF(ISBLANK(E226),"",IF(ISTEXT(D226),"",IF(A221="Invoice No. : ",INDEX(Sheet2!F$14:F$154,MATCH(B221,Sheet2!A$14:A$154,0)),G225))))</f>
        <v>37645</v>
      </c>
      <c r="H226" t="str">
        <f t="shared" si="17"/>
        <v>01/05/2023</v>
      </c>
      <c r="I226" t="str">
        <f>IF(ISTEXT(E226),IF(E226="Amount",I$14,""),IF(ISBLANK(E226),"",IF(ISTEXT(D226),"",IF(A221="Invoice No. : ",TEXT(INDEX(Sheet2!C$14:C$154,MATCH(B221,Sheet2!A$14:A$154,0)),"hh:mm:ss"),I225))))</f>
        <v>12:46:40</v>
      </c>
      <c r="J226">
        <f>IF(ISBLANK(G226),"",IF(ISTEXT(G226),IF(E226="Amount",J$14,""),INDEX(Sheet2!H$14:H$154,MATCH(F226,Sheet2!A$14:A$154,0))))</f>
        <v>3500</v>
      </c>
      <c r="K226">
        <f>IF(ISBLANK(G226),"",IF(ISTEXT(G226),IF(E226="Amount",K$14,""),INDEX(Sheet2!I$14:I$154,MATCH(F226,Sheet2!A$14:A$154,0))))</f>
        <v>2128.75</v>
      </c>
      <c r="L226" t="str">
        <f>IF(ISBLANK(G226),"",IF(ISTEXT(G226),IF(E226="Amount",L$14,""),IF(INDEX(Sheet2!H$14:H$154,MATCH(F226,Sheet2!A$14:A$154,0)) &lt;&gt; 0, IF(INDEX(Sheet2!I$14:I$154,MATCH(F226,Sheet2!A$14:A$154,0)) &lt;&gt; 0, "Loan","Loan"),"Cash")))</f>
        <v>Loan</v>
      </c>
      <c r="M226">
        <f>IF(ISTEXT(E226),IF(E226="Amount",M$14,""),IF(ISBLANK(E226),"",IF(ISTEXT(D226),"",IF(A221="Invoice No. : ",INDEX(Sheet2!D$14:D$154,MATCH(B221,Sheet2!A$14:A$154,0)),M225))))</f>
        <v>1</v>
      </c>
      <c r="N226" t="str">
        <f>IF(ISTEXT(E226),IF(E226="Amount",N$14,""),IF(ISBLANK(E226),"",IF(ISTEXT(D226),"",IF(A221="Invoice No. : ",INDEX(Sheet2!E$14:E$154,MATCH(B221,Sheet2!A$14:A$154,0)),N225))))</f>
        <v>BRAILLE</v>
      </c>
      <c r="O226" t="str">
        <f>IF(ISTEXT(E226),IF(E226="Amount",O$14,""),IF(ISBLANK(E226),"",IF(ISTEXT(D226),"",IF(A221="Invoice No. : ",INDEX(Sheet2!G$14:G$154,MATCH(B221,Sheet2!A$14:A$154,0)),O225))))</f>
        <v>ISLA, JOCELYN ASPURIA</v>
      </c>
      <c r="P226">
        <f t="shared" si="18"/>
        <v>5628.75</v>
      </c>
      <c r="Q226">
        <f t="shared" si="19"/>
        <v>195197.25</v>
      </c>
    </row>
    <row r="227" spans="1:17" x14ac:dyDescent="0.25">
      <c r="A227" s="10" t="s">
        <v>267</v>
      </c>
      <c r="B227" s="10" t="s">
        <v>268</v>
      </c>
      <c r="C227" s="11">
        <v>2</v>
      </c>
      <c r="D227" s="11">
        <v>22</v>
      </c>
      <c r="E227" s="11">
        <v>44</v>
      </c>
      <c r="F227">
        <f t="shared" si="16"/>
        <v>925028</v>
      </c>
      <c r="G227">
        <f>IF(ISTEXT(E227),IF(E227="Amount",G$14,""),IF(ISBLANK(E227),"",IF(ISTEXT(D227),"",IF(A222="Invoice No. : ",INDEX(Sheet2!F$14:F$154,MATCH(B222,Sheet2!A$14:A$154,0)),G226))))</f>
        <v>37645</v>
      </c>
      <c r="H227" t="str">
        <f t="shared" si="17"/>
        <v>01/05/2023</v>
      </c>
      <c r="I227" t="str">
        <f>IF(ISTEXT(E227),IF(E227="Amount",I$14,""),IF(ISBLANK(E227),"",IF(ISTEXT(D227),"",IF(A222="Invoice No. : ",TEXT(INDEX(Sheet2!C$14:C$154,MATCH(B222,Sheet2!A$14:A$154,0)),"hh:mm:ss"),I226))))</f>
        <v>12:46:40</v>
      </c>
      <c r="J227">
        <f>IF(ISBLANK(G227),"",IF(ISTEXT(G227),IF(E227="Amount",J$14,""),INDEX(Sheet2!H$14:H$154,MATCH(F227,Sheet2!A$14:A$154,0))))</f>
        <v>3500</v>
      </c>
      <c r="K227">
        <f>IF(ISBLANK(G227),"",IF(ISTEXT(G227),IF(E227="Amount",K$14,""),INDEX(Sheet2!I$14:I$154,MATCH(F227,Sheet2!A$14:A$154,0))))</f>
        <v>2128.75</v>
      </c>
      <c r="L227" t="str">
        <f>IF(ISBLANK(G227),"",IF(ISTEXT(G227),IF(E227="Amount",L$14,""),IF(INDEX(Sheet2!H$14:H$154,MATCH(F227,Sheet2!A$14:A$154,0)) &lt;&gt; 0, IF(INDEX(Sheet2!I$14:I$154,MATCH(F227,Sheet2!A$14:A$154,0)) &lt;&gt; 0, "Loan","Loan"),"Cash")))</f>
        <v>Loan</v>
      </c>
      <c r="M227">
        <f>IF(ISTEXT(E227),IF(E227="Amount",M$14,""),IF(ISBLANK(E227),"",IF(ISTEXT(D227),"",IF(A222="Invoice No. : ",INDEX(Sheet2!D$14:D$154,MATCH(B222,Sheet2!A$14:A$154,0)),M226))))</f>
        <v>1</v>
      </c>
      <c r="N227" t="str">
        <f>IF(ISTEXT(E227),IF(E227="Amount",N$14,""),IF(ISBLANK(E227),"",IF(ISTEXT(D227),"",IF(A222="Invoice No. : ",INDEX(Sheet2!E$14:E$154,MATCH(B222,Sheet2!A$14:A$154,0)),N226))))</f>
        <v>BRAILLE</v>
      </c>
      <c r="O227" t="str">
        <f>IF(ISTEXT(E227),IF(E227="Amount",O$14,""),IF(ISBLANK(E227),"",IF(ISTEXT(D227),"",IF(A222="Invoice No. : ",INDEX(Sheet2!G$14:G$154,MATCH(B222,Sheet2!A$14:A$154,0)),O226))))</f>
        <v>ISLA, JOCELYN ASPURIA</v>
      </c>
      <c r="P227">
        <f t="shared" si="18"/>
        <v>5628.75</v>
      </c>
      <c r="Q227">
        <f t="shared" si="19"/>
        <v>195197.25</v>
      </c>
    </row>
    <row r="228" spans="1:17" x14ac:dyDescent="0.25">
      <c r="A228" s="10" t="s">
        <v>113</v>
      </c>
      <c r="B228" s="10" t="s">
        <v>114</v>
      </c>
      <c r="C228" s="11">
        <v>1</v>
      </c>
      <c r="D228" s="11">
        <v>22.5</v>
      </c>
      <c r="E228" s="11">
        <v>22.5</v>
      </c>
      <c r="F228">
        <f t="shared" si="16"/>
        <v>925028</v>
      </c>
      <c r="G228">
        <f>IF(ISTEXT(E228),IF(E228="Amount",G$14,""),IF(ISBLANK(E228),"",IF(ISTEXT(D228),"",IF(A223="Invoice No. : ",INDEX(Sheet2!F$14:F$154,MATCH(B223,Sheet2!A$14:A$154,0)),G227))))</f>
        <v>37645</v>
      </c>
      <c r="H228" t="str">
        <f t="shared" si="17"/>
        <v>01/05/2023</v>
      </c>
      <c r="I228" t="str">
        <f>IF(ISTEXT(E228),IF(E228="Amount",I$14,""),IF(ISBLANK(E228),"",IF(ISTEXT(D228),"",IF(A223="Invoice No. : ",TEXT(INDEX(Sheet2!C$14:C$154,MATCH(B223,Sheet2!A$14:A$154,0)),"hh:mm:ss"),I227))))</f>
        <v>12:46:40</v>
      </c>
      <c r="J228">
        <f>IF(ISBLANK(G228),"",IF(ISTEXT(G228),IF(E228="Amount",J$14,""),INDEX(Sheet2!H$14:H$154,MATCH(F228,Sheet2!A$14:A$154,0))))</f>
        <v>3500</v>
      </c>
      <c r="K228">
        <f>IF(ISBLANK(G228),"",IF(ISTEXT(G228),IF(E228="Amount",K$14,""),INDEX(Sheet2!I$14:I$154,MATCH(F228,Sheet2!A$14:A$154,0))))</f>
        <v>2128.75</v>
      </c>
      <c r="L228" t="str">
        <f>IF(ISBLANK(G228),"",IF(ISTEXT(G228),IF(E228="Amount",L$14,""),IF(INDEX(Sheet2!H$14:H$154,MATCH(F228,Sheet2!A$14:A$154,0)) &lt;&gt; 0, IF(INDEX(Sheet2!I$14:I$154,MATCH(F228,Sheet2!A$14:A$154,0)) &lt;&gt; 0, "Loan","Loan"),"Cash")))</f>
        <v>Loan</v>
      </c>
      <c r="M228">
        <f>IF(ISTEXT(E228),IF(E228="Amount",M$14,""),IF(ISBLANK(E228),"",IF(ISTEXT(D228),"",IF(A223="Invoice No. : ",INDEX(Sheet2!D$14:D$154,MATCH(B223,Sheet2!A$14:A$154,0)),M227))))</f>
        <v>1</v>
      </c>
      <c r="N228" t="str">
        <f>IF(ISTEXT(E228),IF(E228="Amount",N$14,""),IF(ISBLANK(E228),"",IF(ISTEXT(D228),"",IF(A223="Invoice No. : ",INDEX(Sheet2!E$14:E$154,MATCH(B223,Sheet2!A$14:A$154,0)),N227))))</f>
        <v>BRAILLE</v>
      </c>
      <c r="O228" t="str">
        <f>IF(ISTEXT(E228),IF(E228="Amount",O$14,""),IF(ISBLANK(E228),"",IF(ISTEXT(D228),"",IF(A223="Invoice No. : ",INDEX(Sheet2!G$14:G$154,MATCH(B223,Sheet2!A$14:A$154,0)),O227))))</f>
        <v>ISLA, JOCELYN ASPURIA</v>
      </c>
      <c r="P228">
        <f t="shared" si="18"/>
        <v>5628.75</v>
      </c>
      <c r="Q228">
        <f t="shared" si="19"/>
        <v>195197.25</v>
      </c>
    </row>
    <row r="229" spans="1:17" x14ac:dyDescent="0.25">
      <c r="D229" s="12" t="s">
        <v>18</v>
      </c>
      <c r="E229" s="13">
        <v>5628.75</v>
      </c>
      <c r="F229" t="str">
        <f t="shared" si="16"/>
        <v/>
      </c>
      <c r="G229" t="str">
        <f>IF(ISTEXT(E229),IF(E229="Amount",G$14,""),IF(ISBLANK(E229),"",IF(ISTEXT(D229),"",IF(A224="Invoice No. : ",INDEX(Sheet2!F$14:F$154,MATCH(B224,Sheet2!A$14:A$154,0)),G228))))</f>
        <v/>
      </c>
      <c r="H229" t="str">
        <f t="shared" si="17"/>
        <v/>
      </c>
      <c r="I229" t="str">
        <f>IF(ISTEXT(E229),IF(E229="Amount",I$14,""),IF(ISBLANK(E229),"",IF(ISTEXT(D229),"",IF(A224="Invoice No. : ",TEXT(INDEX(Sheet2!C$14:C$154,MATCH(B224,Sheet2!A$14:A$154,0)),"hh:mm:ss"),I228))))</f>
        <v/>
      </c>
      <c r="J229" t="str">
        <f>IF(ISBLANK(G229),"",IF(ISTEXT(G229),IF(E229="Amount",J$14,""),INDEX(Sheet2!H$14:H$154,MATCH(F229,Sheet2!A$14:A$154,0))))</f>
        <v/>
      </c>
      <c r="K229" t="str">
        <f>IF(ISBLANK(G229),"",IF(ISTEXT(G229),IF(E229="Amount",K$14,""),INDEX(Sheet2!I$14:I$154,MATCH(F229,Sheet2!A$14:A$154,0))))</f>
        <v/>
      </c>
      <c r="L229" t="str">
        <f>IF(ISBLANK(G229),"",IF(ISTEXT(G229),IF(E229="Amount",L$14,""),IF(INDEX(Sheet2!H$14:H$154,MATCH(F229,Sheet2!A$14:A$154,0)) &lt;&gt; 0, IF(INDEX(Sheet2!I$14:I$154,MATCH(F229,Sheet2!A$14:A$154,0)) &lt;&gt; 0, "Loan","Loan"),"Cash")))</f>
        <v/>
      </c>
      <c r="M229" t="str">
        <f>IF(ISTEXT(E229),IF(E229="Amount",M$14,""),IF(ISBLANK(E229),"",IF(ISTEXT(D229),"",IF(A224="Invoice No. : ",INDEX(Sheet2!D$14:D$154,MATCH(B224,Sheet2!A$14:A$154,0)),M228))))</f>
        <v/>
      </c>
      <c r="N229" t="str">
        <f>IF(ISTEXT(E229),IF(E229="Amount",N$14,""),IF(ISBLANK(E229),"",IF(ISTEXT(D229),"",IF(A224="Invoice No. : ",INDEX(Sheet2!E$14:E$154,MATCH(B224,Sheet2!A$14:A$154,0)),N228))))</f>
        <v/>
      </c>
      <c r="O229" t="str">
        <f>IF(ISTEXT(E229),IF(E229="Amount",O$14,""),IF(ISBLANK(E229),"",IF(ISTEXT(D229),"",IF(A224="Invoice No. : ",INDEX(Sheet2!G$14:G$154,MATCH(B224,Sheet2!A$14:A$154,0)),O228))))</f>
        <v/>
      </c>
      <c r="P229" t="str">
        <f t="shared" si="18"/>
        <v/>
      </c>
      <c r="Q229" t="str">
        <f t="shared" si="19"/>
        <v/>
      </c>
    </row>
    <row r="230" spans="1:17" x14ac:dyDescent="0.25">
      <c r="F230" t="str">
        <f t="shared" si="16"/>
        <v/>
      </c>
      <c r="G230" t="str">
        <f>IF(ISTEXT(E230),IF(E230="Amount",G$14,""),IF(ISBLANK(E230),"",IF(ISTEXT(D230),"",IF(A225="Invoice No. : ",INDEX(Sheet2!F$14:F$154,MATCH(B225,Sheet2!A$14:A$154,0)),G229))))</f>
        <v/>
      </c>
      <c r="H230" t="str">
        <f t="shared" si="17"/>
        <v/>
      </c>
      <c r="I230" t="str">
        <f>IF(ISTEXT(E230),IF(E230="Amount",I$14,""),IF(ISBLANK(E230),"",IF(ISTEXT(D230),"",IF(A225="Invoice No. : ",TEXT(INDEX(Sheet2!C$14:C$154,MATCH(B225,Sheet2!A$14:A$154,0)),"hh:mm:ss"),I229))))</f>
        <v/>
      </c>
      <c r="J230" t="str">
        <f>IF(ISBLANK(G230),"",IF(ISTEXT(G230),IF(E230="Amount",J$14,""),INDEX(Sheet2!H$14:H$154,MATCH(F230,Sheet2!A$14:A$154,0))))</f>
        <v/>
      </c>
      <c r="K230" t="str">
        <f>IF(ISBLANK(G230),"",IF(ISTEXT(G230),IF(E230="Amount",K$14,""),INDEX(Sheet2!I$14:I$154,MATCH(F230,Sheet2!A$14:A$154,0))))</f>
        <v/>
      </c>
      <c r="L230" t="str">
        <f>IF(ISBLANK(G230),"",IF(ISTEXT(G230),IF(E230="Amount",L$14,""),IF(INDEX(Sheet2!H$14:H$154,MATCH(F230,Sheet2!A$14:A$154,0)) &lt;&gt; 0, IF(INDEX(Sheet2!I$14:I$154,MATCH(F230,Sheet2!A$14:A$154,0)) &lt;&gt; 0, "Loan","Loan"),"Cash")))</f>
        <v/>
      </c>
      <c r="M230" t="str">
        <f>IF(ISTEXT(E230),IF(E230="Amount",M$14,""),IF(ISBLANK(E230),"",IF(ISTEXT(D230),"",IF(A225="Invoice No. : ",INDEX(Sheet2!D$14:D$154,MATCH(B225,Sheet2!A$14:A$154,0)),M229))))</f>
        <v/>
      </c>
      <c r="N230" t="str">
        <f>IF(ISTEXT(E230),IF(E230="Amount",N$14,""),IF(ISBLANK(E230),"",IF(ISTEXT(D230),"",IF(A225="Invoice No. : ",INDEX(Sheet2!E$14:E$154,MATCH(B225,Sheet2!A$14:A$154,0)),N229))))</f>
        <v/>
      </c>
      <c r="O230" t="str">
        <f>IF(ISTEXT(E230),IF(E230="Amount",O$14,""),IF(ISBLANK(E230),"",IF(ISTEXT(D230),"",IF(A225="Invoice No. : ",INDEX(Sheet2!G$14:G$154,MATCH(B225,Sheet2!A$14:A$154,0)),O229))))</f>
        <v/>
      </c>
      <c r="P230" t="str">
        <f t="shared" si="18"/>
        <v/>
      </c>
      <c r="Q230" t="str">
        <f t="shared" si="19"/>
        <v/>
      </c>
    </row>
    <row r="231" spans="1:17" x14ac:dyDescent="0.25">
      <c r="F231" t="str">
        <f t="shared" si="16"/>
        <v/>
      </c>
      <c r="G231" t="str">
        <f>IF(ISTEXT(E231),IF(E231="Amount",G$14,""),IF(ISBLANK(E231),"",IF(ISTEXT(D231),"",IF(A226="Invoice No. : ",INDEX(Sheet2!F$14:F$154,MATCH(B226,Sheet2!A$14:A$154,0)),G230))))</f>
        <v/>
      </c>
      <c r="H231" t="str">
        <f t="shared" si="17"/>
        <v/>
      </c>
      <c r="I231" t="str">
        <f>IF(ISTEXT(E231),IF(E231="Amount",I$14,""),IF(ISBLANK(E231),"",IF(ISTEXT(D231),"",IF(A226="Invoice No. : ",TEXT(INDEX(Sheet2!C$14:C$154,MATCH(B226,Sheet2!A$14:A$154,0)),"hh:mm:ss"),I230))))</f>
        <v/>
      </c>
      <c r="J231" t="str">
        <f>IF(ISBLANK(G231),"",IF(ISTEXT(G231),IF(E231="Amount",J$14,""),INDEX(Sheet2!H$14:H$154,MATCH(F231,Sheet2!A$14:A$154,0))))</f>
        <v/>
      </c>
      <c r="K231" t="str">
        <f>IF(ISBLANK(G231),"",IF(ISTEXT(G231),IF(E231="Amount",K$14,""),INDEX(Sheet2!I$14:I$154,MATCH(F231,Sheet2!A$14:A$154,0))))</f>
        <v/>
      </c>
      <c r="L231" t="str">
        <f>IF(ISBLANK(G231),"",IF(ISTEXT(G231),IF(E231="Amount",L$14,""),IF(INDEX(Sheet2!H$14:H$154,MATCH(F231,Sheet2!A$14:A$154,0)) &lt;&gt; 0, IF(INDEX(Sheet2!I$14:I$154,MATCH(F231,Sheet2!A$14:A$154,0)) &lt;&gt; 0, "Loan","Loan"),"Cash")))</f>
        <v/>
      </c>
      <c r="M231" t="str">
        <f>IF(ISTEXT(E231),IF(E231="Amount",M$14,""),IF(ISBLANK(E231),"",IF(ISTEXT(D231),"",IF(A226="Invoice No. : ",INDEX(Sheet2!D$14:D$154,MATCH(B226,Sheet2!A$14:A$154,0)),M230))))</f>
        <v/>
      </c>
      <c r="N231" t="str">
        <f>IF(ISTEXT(E231),IF(E231="Amount",N$14,""),IF(ISBLANK(E231),"",IF(ISTEXT(D231),"",IF(A226="Invoice No. : ",INDEX(Sheet2!E$14:E$154,MATCH(B226,Sheet2!A$14:A$154,0)),N230))))</f>
        <v/>
      </c>
      <c r="O231" t="str">
        <f>IF(ISTEXT(E231),IF(E231="Amount",O$14,""),IF(ISBLANK(E231),"",IF(ISTEXT(D231),"",IF(A226="Invoice No. : ",INDEX(Sheet2!G$14:G$154,MATCH(B226,Sheet2!A$14:A$154,0)),O230))))</f>
        <v/>
      </c>
      <c r="P231" t="str">
        <f t="shared" si="18"/>
        <v/>
      </c>
      <c r="Q231" t="str">
        <f t="shared" si="19"/>
        <v/>
      </c>
    </row>
    <row r="232" spans="1:17" x14ac:dyDescent="0.25">
      <c r="A232" s="3" t="s">
        <v>4</v>
      </c>
      <c r="B232" s="4">
        <v>925029</v>
      </c>
      <c r="C232" s="3" t="s">
        <v>5</v>
      </c>
      <c r="D232" s="5" t="s">
        <v>6</v>
      </c>
      <c r="F232" t="str">
        <f t="shared" si="16"/>
        <v/>
      </c>
      <c r="G232" t="str">
        <f>IF(ISTEXT(E232),IF(E232="Amount",G$14,""),IF(ISBLANK(E232),"",IF(ISTEXT(D232),"",IF(A227="Invoice No. : ",INDEX(Sheet2!F$14:F$154,MATCH(B227,Sheet2!A$14:A$154,0)),G231))))</f>
        <v/>
      </c>
      <c r="H232" t="str">
        <f t="shared" si="17"/>
        <v/>
      </c>
      <c r="I232" t="str">
        <f>IF(ISTEXT(E232),IF(E232="Amount",I$14,""),IF(ISBLANK(E232),"",IF(ISTEXT(D232),"",IF(A227="Invoice No. : ",TEXT(INDEX(Sheet2!C$14:C$154,MATCH(B227,Sheet2!A$14:A$154,0)),"hh:mm:ss"),I231))))</f>
        <v/>
      </c>
      <c r="J232" t="str">
        <f>IF(ISBLANK(G232),"",IF(ISTEXT(G232),IF(E232="Amount",J$14,""),INDEX(Sheet2!H$14:H$154,MATCH(F232,Sheet2!A$14:A$154,0))))</f>
        <v/>
      </c>
      <c r="K232" t="str">
        <f>IF(ISBLANK(G232),"",IF(ISTEXT(G232),IF(E232="Amount",K$14,""),INDEX(Sheet2!I$14:I$154,MATCH(F232,Sheet2!A$14:A$154,0))))</f>
        <v/>
      </c>
      <c r="L232" t="str">
        <f>IF(ISBLANK(G232),"",IF(ISTEXT(G232),IF(E232="Amount",L$14,""),IF(INDEX(Sheet2!H$14:H$154,MATCH(F232,Sheet2!A$14:A$154,0)) &lt;&gt; 0, IF(INDEX(Sheet2!I$14:I$154,MATCH(F232,Sheet2!A$14:A$154,0)) &lt;&gt; 0, "Loan","Loan"),"Cash")))</f>
        <v/>
      </c>
      <c r="M232" t="str">
        <f>IF(ISTEXT(E232),IF(E232="Amount",M$14,""),IF(ISBLANK(E232),"",IF(ISTEXT(D232),"",IF(A227="Invoice No. : ",INDEX(Sheet2!D$14:D$154,MATCH(B227,Sheet2!A$14:A$154,0)),M231))))</f>
        <v/>
      </c>
      <c r="N232" t="str">
        <f>IF(ISTEXT(E232),IF(E232="Amount",N$14,""),IF(ISBLANK(E232),"",IF(ISTEXT(D232),"",IF(A227="Invoice No. : ",INDEX(Sheet2!E$14:E$154,MATCH(B227,Sheet2!A$14:A$154,0)),N231))))</f>
        <v/>
      </c>
      <c r="O232" t="str">
        <f>IF(ISTEXT(E232),IF(E232="Amount",O$14,""),IF(ISBLANK(E232),"",IF(ISTEXT(D232),"",IF(A227="Invoice No. : ",INDEX(Sheet2!G$14:G$154,MATCH(B227,Sheet2!A$14:A$154,0)),O231))))</f>
        <v/>
      </c>
      <c r="P232" t="str">
        <f t="shared" si="18"/>
        <v/>
      </c>
      <c r="Q232" t="str">
        <f t="shared" si="19"/>
        <v/>
      </c>
    </row>
    <row r="233" spans="1:17" x14ac:dyDescent="0.25">
      <c r="A233" s="3" t="s">
        <v>7</v>
      </c>
      <c r="B233" s="6">
        <v>44931</v>
      </c>
      <c r="C233" s="3" t="s">
        <v>8</v>
      </c>
      <c r="D233" s="7">
        <v>1</v>
      </c>
      <c r="F233" t="str">
        <f t="shared" si="16"/>
        <v/>
      </c>
      <c r="G233" t="str">
        <f>IF(ISTEXT(E233),IF(E233="Amount",G$14,""),IF(ISBLANK(E233),"",IF(ISTEXT(D233),"",IF(A228="Invoice No. : ",INDEX(Sheet2!F$14:F$154,MATCH(B228,Sheet2!A$14:A$154,0)),G232))))</f>
        <v/>
      </c>
      <c r="H233" t="str">
        <f t="shared" si="17"/>
        <v/>
      </c>
      <c r="I233" t="str">
        <f>IF(ISTEXT(E233),IF(E233="Amount",I$14,""),IF(ISBLANK(E233),"",IF(ISTEXT(D233),"",IF(A228="Invoice No. : ",TEXT(INDEX(Sheet2!C$14:C$154,MATCH(B228,Sheet2!A$14:A$154,0)),"hh:mm:ss"),I232))))</f>
        <v/>
      </c>
      <c r="J233" t="str">
        <f>IF(ISBLANK(G233),"",IF(ISTEXT(G233),IF(E233="Amount",J$14,""),INDEX(Sheet2!H$14:H$154,MATCH(F233,Sheet2!A$14:A$154,0))))</f>
        <v/>
      </c>
      <c r="K233" t="str">
        <f>IF(ISBLANK(G233),"",IF(ISTEXT(G233),IF(E233="Amount",K$14,""),INDEX(Sheet2!I$14:I$154,MATCH(F233,Sheet2!A$14:A$154,0))))</f>
        <v/>
      </c>
      <c r="L233" t="str">
        <f>IF(ISBLANK(G233),"",IF(ISTEXT(G233),IF(E233="Amount",L$14,""),IF(INDEX(Sheet2!H$14:H$154,MATCH(F233,Sheet2!A$14:A$154,0)) &lt;&gt; 0, IF(INDEX(Sheet2!I$14:I$154,MATCH(F233,Sheet2!A$14:A$154,0)) &lt;&gt; 0, "Loan","Loan"),"Cash")))</f>
        <v/>
      </c>
      <c r="M233" t="str">
        <f>IF(ISTEXT(E233),IF(E233="Amount",M$14,""),IF(ISBLANK(E233),"",IF(ISTEXT(D233),"",IF(A228="Invoice No. : ",INDEX(Sheet2!D$14:D$154,MATCH(B228,Sheet2!A$14:A$154,0)),M232))))</f>
        <v/>
      </c>
      <c r="N233" t="str">
        <f>IF(ISTEXT(E233),IF(E233="Amount",N$14,""),IF(ISBLANK(E233),"",IF(ISTEXT(D233),"",IF(A228="Invoice No. : ",INDEX(Sheet2!E$14:E$154,MATCH(B228,Sheet2!A$14:A$154,0)),N232))))</f>
        <v/>
      </c>
      <c r="O233" t="str">
        <f>IF(ISTEXT(E233),IF(E233="Amount",O$14,""),IF(ISBLANK(E233),"",IF(ISTEXT(D233),"",IF(A228="Invoice No. : ",INDEX(Sheet2!G$14:G$154,MATCH(B228,Sheet2!A$14:A$154,0)),O232))))</f>
        <v/>
      </c>
      <c r="P233" t="str">
        <f t="shared" si="18"/>
        <v/>
      </c>
      <c r="Q233" t="str">
        <f t="shared" si="19"/>
        <v/>
      </c>
    </row>
    <row r="234" spans="1:17" x14ac:dyDescent="0.25">
      <c r="F234" t="str">
        <f t="shared" si="16"/>
        <v/>
      </c>
      <c r="G234" t="str">
        <f>IF(ISTEXT(E234),IF(E234="Amount",G$14,""),IF(ISBLANK(E234),"",IF(ISTEXT(D234),"",IF(A229="Invoice No. : ",INDEX(Sheet2!F$14:F$154,MATCH(B229,Sheet2!A$14:A$154,0)),G233))))</f>
        <v/>
      </c>
      <c r="H234" t="str">
        <f t="shared" si="17"/>
        <v/>
      </c>
      <c r="I234" t="str">
        <f>IF(ISTEXT(E234),IF(E234="Amount",I$14,""),IF(ISBLANK(E234),"",IF(ISTEXT(D234),"",IF(A229="Invoice No. : ",TEXT(INDEX(Sheet2!C$14:C$154,MATCH(B229,Sheet2!A$14:A$154,0)),"hh:mm:ss"),I233))))</f>
        <v/>
      </c>
      <c r="J234" t="str">
        <f>IF(ISBLANK(G234),"",IF(ISTEXT(G234),IF(E234="Amount",J$14,""),INDEX(Sheet2!H$14:H$154,MATCH(F234,Sheet2!A$14:A$154,0))))</f>
        <v/>
      </c>
      <c r="K234" t="str">
        <f>IF(ISBLANK(G234),"",IF(ISTEXT(G234),IF(E234="Amount",K$14,""),INDEX(Sheet2!I$14:I$154,MATCH(F234,Sheet2!A$14:A$154,0))))</f>
        <v/>
      </c>
      <c r="L234" t="str">
        <f>IF(ISBLANK(G234),"",IF(ISTEXT(G234),IF(E234="Amount",L$14,""),IF(INDEX(Sheet2!H$14:H$154,MATCH(F234,Sheet2!A$14:A$154,0)) &lt;&gt; 0, IF(INDEX(Sheet2!I$14:I$154,MATCH(F234,Sheet2!A$14:A$154,0)) &lt;&gt; 0, "Loan","Loan"),"Cash")))</f>
        <v/>
      </c>
      <c r="M234" t="str">
        <f>IF(ISTEXT(E234),IF(E234="Amount",M$14,""),IF(ISBLANK(E234),"",IF(ISTEXT(D234),"",IF(A229="Invoice No. : ",INDEX(Sheet2!D$14:D$154,MATCH(B229,Sheet2!A$14:A$154,0)),M233))))</f>
        <v/>
      </c>
      <c r="N234" t="str">
        <f>IF(ISTEXT(E234),IF(E234="Amount",N$14,""),IF(ISBLANK(E234),"",IF(ISTEXT(D234),"",IF(A229="Invoice No. : ",INDEX(Sheet2!E$14:E$154,MATCH(B229,Sheet2!A$14:A$154,0)),N233))))</f>
        <v/>
      </c>
      <c r="O234" t="str">
        <f>IF(ISTEXT(E234),IF(E234="Amount",O$14,""),IF(ISBLANK(E234),"",IF(ISTEXT(D234),"",IF(A229="Invoice No. : ",INDEX(Sheet2!G$14:G$154,MATCH(B229,Sheet2!A$14:A$154,0)),O233))))</f>
        <v/>
      </c>
      <c r="P234" t="str">
        <f t="shared" si="18"/>
        <v/>
      </c>
      <c r="Q234" t="str">
        <f t="shared" si="19"/>
        <v/>
      </c>
    </row>
    <row r="235" spans="1:17" x14ac:dyDescent="0.25">
      <c r="A235" s="8" t="s">
        <v>9</v>
      </c>
      <c r="B235" s="8" t="s">
        <v>10</v>
      </c>
      <c r="C235" s="9" t="s">
        <v>11</v>
      </c>
      <c r="D235" s="9" t="s">
        <v>12</v>
      </c>
      <c r="E235" s="9" t="s">
        <v>13</v>
      </c>
      <c r="F235" t="str">
        <f t="shared" si="16"/>
        <v>Invoice No.</v>
      </c>
      <c r="G235" t="str">
        <f>IF(ISTEXT(E235),IF(E235="Amount",G$14,""),IF(ISBLANK(E235),"",IF(ISTEXT(D235),"",IF(A230="Invoice No. : ",INDEX(Sheet2!F$14:F$154,MATCH(B230,Sheet2!A$14:A$154,0)),G234))))</f>
        <v>Member ID</v>
      </c>
      <c r="H235" t="str">
        <f t="shared" si="17"/>
        <v>Invoice Date</v>
      </c>
      <c r="I235" t="str">
        <f>IF(ISTEXT(E235),IF(E235="Amount",I$14,""),IF(ISBLANK(E235),"",IF(ISTEXT(D235),"",IF(A230="Invoice No. : ",TEXT(INDEX(Sheet2!C$14:C$154,MATCH(B230,Sheet2!A$14:A$154,0)),"hh:mm:ss"),I234))))</f>
        <v>Invoice Time</v>
      </c>
      <c r="J235" t="str">
        <f>IF(ISBLANK(G235),"",IF(ISTEXT(G235),IF(E235="Amount",J$14,""),INDEX(Sheet2!H$14:H$154,MATCH(F235,Sheet2!A$14:A$154,0))))</f>
        <v>Loan Amount</v>
      </c>
      <c r="K235" t="str">
        <f>IF(ISBLANK(G235),"",IF(ISTEXT(G235),IF(E235="Amount",K$14,""),INDEX(Sheet2!I$14:I$154,MATCH(F235,Sheet2!A$14:A$154,0))))</f>
        <v>Cash Amount</v>
      </c>
      <c r="L235" t="str">
        <f>IF(ISBLANK(G235),"",IF(ISTEXT(G235),IF(E235="Amount",L$14,""),IF(INDEX(Sheet2!H$14:H$154,MATCH(F235,Sheet2!A$14:A$154,0)) &lt;&gt; 0, IF(INDEX(Sheet2!I$14:I$154,MATCH(F235,Sheet2!A$14:A$154,0)) &lt;&gt; 0, "Loan","Loan"),"Cash")))</f>
        <v>Payment Mode</v>
      </c>
      <c r="M235" t="str">
        <f>IF(ISTEXT(E235),IF(E235="Amount",M$14,""),IF(ISBLANK(E235),"",IF(ISTEXT(D235),"",IF(A230="Invoice No. : ",INDEX(Sheet2!D$14:D$154,MATCH(B230,Sheet2!A$14:A$154,0)),M234))))</f>
        <v>Terminal</v>
      </c>
      <c r="N235" t="str">
        <f>IF(ISTEXT(E235),IF(E235="Amount",N$14,""),IF(ISBLANK(E235),"",IF(ISTEXT(D235),"",IF(A230="Invoice No. : ",INDEX(Sheet2!E$14:E$154,MATCH(B230,Sheet2!A$14:A$154,0)),N234))))</f>
        <v>Cashier</v>
      </c>
      <c r="O235" t="str">
        <f>IF(ISTEXT(E235),IF(E235="Amount",O$14,""),IF(ISBLANK(E235),"",IF(ISTEXT(D235),"",IF(A230="Invoice No. : ",INDEX(Sheet2!G$14:G$154,MATCH(B230,Sheet2!A$14:A$154,0)),O234))))</f>
        <v>Name</v>
      </c>
      <c r="P235" t="str">
        <f t="shared" si="18"/>
        <v>Invoice Amount</v>
      </c>
      <c r="Q235" t="str">
        <f t="shared" si="19"/>
        <v>Grand Total</v>
      </c>
    </row>
    <row r="236" spans="1:17" x14ac:dyDescent="0.25">
      <c r="F236" t="str">
        <f t="shared" si="16"/>
        <v/>
      </c>
      <c r="G236" t="str">
        <f>IF(ISTEXT(E236),IF(E236="Amount",G$14,""),IF(ISBLANK(E236),"",IF(ISTEXT(D236),"",IF(A231="Invoice No. : ",INDEX(Sheet2!F$14:F$154,MATCH(B231,Sheet2!A$14:A$154,0)),G235))))</f>
        <v/>
      </c>
      <c r="H236" t="str">
        <f t="shared" si="17"/>
        <v/>
      </c>
      <c r="I236" t="str">
        <f>IF(ISTEXT(E236),IF(E236="Amount",I$14,""),IF(ISBLANK(E236),"",IF(ISTEXT(D236),"",IF(A231="Invoice No. : ",TEXT(INDEX(Sheet2!C$14:C$154,MATCH(B231,Sheet2!A$14:A$154,0)),"hh:mm:ss"),I235))))</f>
        <v/>
      </c>
      <c r="J236" t="str">
        <f>IF(ISBLANK(G236),"",IF(ISTEXT(G236),IF(E236="Amount",J$14,""),INDEX(Sheet2!H$14:H$154,MATCH(F236,Sheet2!A$14:A$154,0))))</f>
        <v/>
      </c>
      <c r="K236" t="str">
        <f>IF(ISBLANK(G236),"",IF(ISTEXT(G236),IF(E236="Amount",K$14,""),INDEX(Sheet2!I$14:I$154,MATCH(F236,Sheet2!A$14:A$154,0))))</f>
        <v/>
      </c>
      <c r="L236" t="str">
        <f>IF(ISBLANK(G236),"",IF(ISTEXT(G236),IF(E236="Amount",L$14,""),IF(INDEX(Sheet2!H$14:H$154,MATCH(F236,Sheet2!A$14:A$154,0)) &lt;&gt; 0, IF(INDEX(Sheet2!I$14:I$154,MATCH(F236,Sheet2!A$14:A$154,0)) &lt;&gt; 0, "Loan","Loan"),"Cash")))</f>
        <v/>
      </c>
      <c r="M236" t="str">
        <f>IF(ISTEXT(E236),IF(E236="Amount",M$14,""),IF(ISBLANK(E236),"",IF(ISTEXT(D236),"",IF(A231="Invoice No. : ",INDEX(Sheet2!D$14:D$154,MATCH(B231,Sheet2!A$14:A$154,0)),M235))))</f>
        <v/>
      </c>
      <c r="N236" t="str">
        <f>IF(ISTEXT(E236),IF(E236="Amount",N$14,""),IF(ISBLANK(E236),"",IF(ISTEXT(D236),"",IF(A231="Invoice No. : ",INDEX(Sheet2!E$14:E$154,MATCH(B231,Sheet2!A$14:A$154,0)),N235))))</f>
        <v/>
      </c>
      <c r="O236" t="str">
        <f>IF(ISTEXT(E236),IF(E236="Amount",O$14,""),IF(ISBLANK(E236),"",IF(ISTEXT(D236),"",IF(A231="Invoice No. : ",INDEX(Sheet2!G$14:G$154,MATCH(B231,Sheet2!A$14:A$154,0)),O235))))</f>
        <v/>
      </c>
      <c r="P236" t="str">
        <f t="shared" si="18"/>
        <v/>
      </c>
      <c r="Q236" t="str">
        <f t="shared" si="19"/>
        <v/>
      </c>
    </row>
    <row r="237" spans="1:17" x14ac:dyDescent="0.25">
      <c r="A237" s="10" t="s">
        <v>37</v>
      </c>
      <c r="B237" s="10" t="s">
        <v>38</v>
      </c>
      <c r="C237" s="11">
        <v>1</v>
      </c>
      <c r="D237" s="11">
        <v>1030</v>
      </c>
      <c r="E237" s="11">
        <v>1030</v>
      </c>
      <c r="F237">
        <f t="shared" si="16"/>
        <v>925029</v>
      </c>
      <c r="G237">
        <f>IF(ISTEXT(E237),IF(E237="Amount",G$14,""),IF(ISBLANK(E237),"",IF(ISTEXT(D237),"",IF(A232="Invoice No. : ",INDEX(Sheet2!F$14:F$154,MATCH(B232,Sheet2!A$14:A$154,0)),G236))))</f>
        <v>41554</v>
      </c>
      <c r="H237" t="str">
        <f t="shared" si="17"/>
        <v>01/05/2023</v>
      </c>
      <c r="I237" t="str">
        <f>IF(ISTEXT(E237),IF(E237="Amount",I$14,""),IF(ISBLANK(E237),"",IF(ISTEXT(D237),"",IF(A232="Invoice No. : ",TEXT(INDEX(Sheet2!C$14:C$154,MATCH(B232,Sheet2!A$14:A$154,0)),"hh:mm:ss"),I236))))</f>
        <v>12:49:04</v>
      </c>
      <c r="J237">
        <f>IF(ISBLANK(G237),"",IF(ISTEXT(G237),IF(E237="Amount",J$14,""),INDEX(Sheet2!H$14:H$154,MATCH(F237,Sheet2!A$14:A$154,0))))</f>
        <v>1030</v>
      </c>
      <c r="K237">
        <f>IF(ISBLANK(G237),"",IF(ISTEXT(G237),IF(E237="Amount",K$14,""),INDEX(Sheet2!I$14:I$154,MATCH(F237,Sheet2!A$14:A$154,0))))</f>
        <v>0</v>
      </c>
      <c r="L237" t="str">
        <f>IF(ISBLANK(G237),"",IF(ISTEXT(G237),IF(E237="Amount",L$14,""),IF(INDEX(Sheet2!H$14:H$154,MATCH(F237,Sheet2!A$14:A$154,0)) &lt;&gt; 0, IF(INDEX(Sheet2!I$14:I$154,MATCH(F237,Sheet2!A$14:A$154,0)) &lt;&gt; 0, "Loan","Loan"),"Cash")))</f>
        <v>Loan</v>
      </c>
      <c r="M237">
        <f>IF(ISTEXT(E237),IF(E237="Amount",M$14,""),IF(ISBLANK(E237),"",IF(ISTEXT(D237),"",IF(A232="Invoice No. : ",INDEX(Sheet2!D$14:D$154,MATCH(B232,Sheet2!A$14:A$154,0)),M236))))</f>
        <v>1</v>
      </c>
      <c r="N237" t="str">
        <f>IF(ISTEXT(E237),IF(E237="Amount",N$14,""),IF(ISBLANK(E237),"",IF(ISTEXT(D237),"",IF(A232="Invoice No. : ",INDEX(Sheet2!E$14:E$154,MATCH(B232,Sheet2!A$14:A$154,0)),N236))))</f>
        <v>BRAILLE</v>
      </c>
      <c r="O237" t="str">
        <f>IF(ISTEXT(E237),IF(E237="Amount",O$14,""),IF(ISBLANK(E237),"",IF(ISTEXT(D237),"",IF(A232="Invoice No. : ",INDEX(Sheet2!G$14:G$154,MATCH(B232,Sheet2!A$14:A$154,0)),O236))))</f>
        <v>MILO, ARGIE SANDOC</v>
      </c>
      <c r="P237">
        <f t="shared" si="18"/>
        <v>1030</v>
      </c>
      <c r="Q237">
        <f t="shared" si="19"/>
        <v>195197.25</v>
      </c>
    </row>
    <row r="238" spans="1:17" x14ac:dyDescent="0.25">
      <c r="D238" s="12" t="s">
        <v>18</v>
      </c>
      <c r="E238" s="13">
        <v>1030</v>
      </c>
      <c r="F238" t="str">
        <f t="shared" si="16"/>
        <v/>
      </c>
      <c r="G238" t="str">
        <f>IF(ISTEXT(E238),IF(E238="Amount",G$14,""),IF(ISBLANK(E238),"",IF(ISTEXT(D238),"",IF(A233="Invoice No. : ",INDEX(Sheet2!F$14:F$154,MATCH(B233,Sheet2!A$14:A$154,0)),G237))))</f>
        <v/>
      </c>
      <c r="H238" t="str">
        <f t="shared" si="17"/>
        <v/>
      </c>
      <c r="I238" t="str">
        <f>IF(ISTEXT(E238),IF(E238="Amount",I$14,""),IF(ISBLANK(E238),"",IF(ISTEXT(D238),"",IF(A233="Invoice No. : ",TEXT(INDEX(Sheet2!C$14:C$154,MATCH(B233,Sheet2!A$14:A$154,0)),"hh:mm:ss"),I237))))</f>
        <v/>
      </c>
      <c r="J238" t="str">
        <f>IF(ISBLANK(G238),"",IF(ISTEXT(G238),IF(E238="Amount",J$14,""),INDEX(Sheet2!H$14:H$154,MATCH(F238,Sheet2!A$14:A$154,0))))</f>
        <v/>
      </c>
      <c r="K238" t="str">
        <f>IF(ISBLANK(G238),"",IF(ISTEXT(G238),IF(E238="Amount",K$14,""),INDEX(Sheet2!I$14:I$154,MATCH(F238,Sheet2!A$14:A$154,0))))</f>
        <v/>
      </c>
      <c r="L238" t="str">
        <f>IF(ISBLANK(G238),"",IF(ISTEXT(G238),IF(E238="Amount",L$14,""),IF(INDEX(Sheet2!H$14:H$154,MATCH(F238,Sheet2!A$14:A$154,0)) &lt;&gt; 0, IF(INDEX(Sheet2!I$14:I$154,MATCH(F238,Sheet2!A$14:A$154,0)) &lt;&gt; 0, "Loan","Loan"),"Cash")))</f>
        <v/>
      </c>
      <c r="M238" t="str">
        <f>IF(ISTEXT(E238),IF(E238="Amount",M$14,""),IF(ISBLANK(E238),"",IF(ISTEXT(D238),"",IF(A233="Invoice No. : ",INDEX(Sheet2!D$14:D$154,MATCH(B233,Sheet2!A$14:A$154,0)),M237))))</f>
        <v/>
      </c>
      <c r="N238" t="str">
        <f>IF(ISTEXT(E238),IF(E238="Amount",N$14,""),IF(ISBLANK(E238),"",IF(ISTEXT(D238),"",IF(A233="Invoice No. : ",INDEX(Sheet2!E$14:E$154,MATCH(B233,Sheet2!A$14:A$154,0)),N237))))</f>
        <v/>
      </c>
      <c r="O238" t="str">
        <f>IF(ISTEXT(E238),IF(E238="Amount",O$14,""),IF(ISBLANK(E238),"",IF(ISTEXT(D238),"",IF(A233="Invoice No. : ",INDEX(Sheet2!G$14:G$154,MATCH(B233,Sheet2!A$14:A$154,0)),O237))))</f>
        <v/>
      </c>
      <c r="P238" t="str">
        <f t="shared" si="18"/>
        <v/>
      </c>
      <c r="Q238" t="str">
        <f t="shared" si="19"/>
        <v/>
      </c>
    </row>
    <row r="239" spans="1:17" x14ac:dyDescent="0.25">
      <c r="F239" t="str">
        <f t="shared" si="16"/>
        <v/>
      </c>
      <c r="G239" t="str">
        <f>IF(ISTEXT(E239),IF(E239="Amount",G$14,""),IF(ISBLANK(E239),"",IF(ISTEXT(D239),"",IF(A234="Invoice No. : ",INDEX(Sheet2!F$14:F$154,MATCH(B234,Sheet2!A$14:A$154,0)),G238))))</f>
        <v/>
      </c>
      <c r="H239" t="str">
        <f t="shared" si="17"/>
        <v/>
      </c>
      <c r="I239" t="str">
        <f>IF(ISTEXT(E239),IF(E239="Amount",I$14,""),IF(ISBLANK(E239),"",IF(ISTEXT(D239),"",IF(A234="Invoice No. : ",TEXT(INDEX(Sheet2!C$14:C$154,MATCH(B234,Sheet2!A$14:A$154,0)),"hh:mm:ss"),I238))))</f>
        <v/>
      </c>
      <c r="J239" t="str">
        <f>IF(ISBLANK(G239),"",IF(ISTEXT(G239),IF(E239="Amount",J$14,""),INDEX(Sheet2!H$14:H$154,MATCH(F239,Sheet2!A$14:A$154,0))))</f>
        <v/>
      </c>
      <c r="K239" t="str">
        <f>IF(ISBLANK(G239),"",IF(ISTEXT(G239),IF(E239="Amount",K$14,""),INDEX(Sheet2!I$14:I$154,MATCH(F239,Sheet2!A$14:A$154,0))))</f>
        <v/>
      </c>
      <c r="L239" t="str">
        <f>IF(ISBLANK(G239),"",IF(ISTEXT(G239),IF(E239="Amount",L$14,""),IF(INDEX(Sheet2!H$14:H$154,MATCH(F239,Sheet2!A$14:A$154,0)) &lt;&gt; 0, IF(INDEX(Sheet2!I$14:I$154,MATCH(F239,Sheet2!A$14:A$154,0)) &lt;&gt; 0, "Loan","Loan"),"Cash")))</f>
        <v/>
      </c>
      <c r="M239" t="str">
        <f>IF(ISTEXT(E239),IF(E239="Amount",M$14,""),IF(ISBLANK(E239),"",IF(ISTEXT(D239),"",IF(A234="Invoice No. : ",INDEX(Sheet2!D$14:D$154,MATCH(B234,Sheet2!A$14:A$154,0)),M238))))</f>
        <v/>
      </c>
      <c r="N239" t="str">
        <f>IF(ISTEXT(E239),IF(E239="Amount",N$14,""),IF(ISBLANK(E239),"",IF(ISTEXT(D239),"",IF(A234="Invoice No. : ",INDEX(Sheet2!E$14:E$154,MATCH(B234,Sheet2!A$14:A$154,0)),N238))))</f>
        <v/>
      </c>
      <c r="O239" t="str">
        <f>IF(ISTEXT(E239),IF(E239="Amount",O$14,""),IF(ISBLANK(E239),"",IF(ISTEXT(D239),"",IF(A234="Invoice No. : ",INDEX(Sheet2!G$14:G$154,MATCH(B234,Sheet2!A$14:A$154,0)),O238))))</f>
        <v/>
      </c>
      <c r="P239" t="str">
        <f t="shared" si="18"/>
        <v/>
      </c>
      <c r="Q239" t="str">
        <f t="shared" si="19"/>
        <v/>
      </c>
    </row>
    <row r="240" spans="1:17" x14ac:dyDescent="0.25">
      <c r="F240" t="str">
        <f t="shared" si="16"/>
        <v/>
      </c>
      <c r="G240" t="str">
        <f>IF(ISTEXT(E240),IF(E240="Amount",G$14,""),IF(ISBLANK(E240),"",IF(ISTEXT(D240),"",IF(A235="Invoice No. : ",INDEX(Sheet2!F$14:F$154,MATCH(B235,Sheet2!A$14:A$154,0)),G239))))</f>
        <v/>
      </c>
      <c r="H240" t="str">
        <f t="shared" si="17"/>
        <v/>
      </c>
      <c r="I240" t="str">
        <f>IF(ISTEXT(E240),IF(E240="Amount",I$14,""),IF(ISBLANK(E240),"",IF(ISTEXT(D240),"",IF(A235="Invoice No. : ",TEXT(INDEX(Sheet2!C$14:C$154,MATCH(B235,Sheet2!A$14:A$154,0)),"hh:mm:ss"),I239))))</f>
        <v/>
      </c>
      <c r="J240" t="str">
        <f>IF(ISBLANK(G240),"",IF(ISTEXT(G240),IF(E240="Amount",J$14,""),INDEX(Sheet2!H$14:H$154,MATCH(F240,Sheet2!A$14:A$154,0))))</f>
        <v/>
      </c>
      <c r="K240" t="str">
        <f>IF(ISBLANK(G240),"",IF(ISTEXT(G240),IF(E240="Amount",K$14,""),INDEX(Sheet2!I$14:I$154,MATCH(F240,Sheet2!A$14:A$154,0))))</f>
        <v/>
      </c>
      <c r="L240" t="str">
        <f>IF(ISBLANK(G240),"",IF(ISTEXT(G240),IF(E240="Amount",L$14,""),IF(INDEX(Sheet2!H$14:H$154,MATCH(F240,Sheet2!A$14:A$154,0)) &lt;&gt; 0, IF(INDEX(Sheet2!I$14:I$154,MATCH(F240,Sheet2!A$14:A$154,0)) &lt;&gt; 0, "Loan","Loan"),"Cash")))</f>
        <v/>
      </c>
      <c r="M240" t="str">
        <f>IF(ISTEXT(E240),IF(E240="Amount",M$14,""),IF(ISBLANK(E240),"",IF(ISTEXT(D240),"",IF(A235="Invoice No. : ",INDEX(Sheet2!D$14:D$154,MATCH(B235,Sheet2!A$14:A$154,0)),M239))))</f>
        <v/>
      </c>
      <c r="N240" t="str">
        <f>IF(ISTEXT(E240),IF(E240="Amount",N$14,""),IF(ISBLANK(E240),"",IF(ISTEXT(D240),"",IF(A235="Invoice No. : ",INDEX(Sheet2!E$14:E$154,MATCH(B235,Sheet2!A$14:A$154,0)),N239))))</f>
        <v/>
      </c>
      <c r="O240" t="str">
        <f>IF(ISTEXT(E240),IF(E240="Amount",O$14,""),IF(ISBLANK(E240),"",IF(ISTEXT(D240),"",IF(A235="Invoice No. : ",INDEX(Sheet2!G$14:G$154,MATCH(B235,Sheet2!A$14:A$154,0)),O239))))</f>
        <v/>
      </c>
      <c r="P240" t="str">
        <f t="shared" si="18"/>
        <v/>
      </c>
      <c r="Q240" t="str">
        <f t="shared" si="19"/>
        <v/>
      </c>
    </row>
    <row r="241" spans="1:17" x14ac:dyDescent="0.25">
      <c r="A241" s="3" t="s">
        <v>4</v>
      </c>
      <c r="B241" s="4">
        <v>925030</v>
      </c>
      <c r="C241" s="3" t="s">
        <v>5</v>
      </c>
      <c r="D241" s="5" t="s">
        <v>6</v>
      </c>
      <c r="F241" t="str">
        <f t="shared" si="16"/>
        <v/>
      </c>
      <c r="G241" t="str">
        <f>IF(ISTEXT(E241),IF(E241="Amount",G$14,""),IF(ISBLANK(E241),"",IF(ISTEXT(D241),"",IF(A236="Invoice No. : ",INDEX(Sheet2!F$14:F$154,MATCH(B236,Sheet2!A$14:A$154,0)),G240))))</f>
        <v/>
      </c>
      <c r="H241" t="str">
        <f t="shared" si="17"/>
        <v/>
      </c>
      <c r="I241" t="str">
        <f>IF(ISTEXT(E241),IF(E241="Amount",I$14,""),IF(ISBLANK(E241),"",IF(ISTEXT(D241),"",IF(A236="Invoice No. : ",TEXT(INDEX(Sheet2!C$14:C$154,MATCH(B236,Sheet2!A$14:A$154,0)),"hh:mm:ss"),I240))))</f>
        <v/>
      </c>
      <c r="J241" t="str">
        <f>IF(ISBLANK(G241),"",IF(ISTEXT(G241),IF(E241="Amount",J$14,""),INDEX(Sheet2!H$14:H$154,MATCH(F241,Sheet2!A$14:A$154,0))))</f>
        <v/>
      </c>
      <c r="K241" t="str">
        <f>IF(ISBLANK(G241),"",IF(ISTEXT(G241),IF(E241="Amount",K$14,""),INDEX(Sheet2!I$14:I$154,MATCH(F241,Sheet2!A$14:A$154,0))))</f>
        <v/>
      </c>
      <c r="L241" t="str">
        <f>IF(ISBLANK(G241),"",IF(ISTEXT(G241),IF(E241="Amount",L$14,""),IF(INDEX(Sheet2!H$14:H$154,MATCH(F241,Sheet2!A$14:A$154,0)) &lt;&gt; 0, IF(INDEX(Sheet2!I$14:I$154,MATCH(F241,Sheet2!A$14:A$154,0)) &lt;&gt; 0, "Loan","Loan"),"Cash")))</f>
        <v/>
      </c>
      <c r="M241" t="str">
        <f>IF(ISTEXT(E241),IF(E241="Amount",M$14,""),IF(ISBLANK(E241),"",IF(ISTEXT(D241),"",IF(A236="Invoice No. : ",INDEX(Sheet2!D$14:D$154,MATCH(B236,Sheet2!A$14:A$154,0)),M240))))</f>
        <v/>
      </c>
      <c r="N241" t="str">
        <f>IF(ISTEXT(E241),IF(E241="Amount",N$14,""),IF(ISBLANK(E241),"",IF(ISTEXT(D241),"",IF(A236="Invoice No. : ",INDEX(Sheet2!E$14:E$154,MATCH(B236,Sheet2!A$14:A$154,0)),N240))))</f>
        <v/>
      </c>
      <c r="O241" t="str">
        <f>IF(ISTEXT(E241),IF(E241="Amount",O$14,""),IF(ISBLANK(E241),"",IF(ISTEXT(D241),"",IF(A236="Invoice No. : ",INDEX(Sheet2!G$14:G$154,MATCH(B236,Sheet2!A$14:A$154,0)),O240))))</f>
        <v/>
      </c>
      <c r="P241" t="str">
        <f t="shared" si="18"/>
        <v/>
      </c>
      <c r="Q241" t="str">
        <f t="shared" si="19"/>
        <v/>
      </c>
    </row>
    <row r="242" spans="1:17" x14ac:dyDescent="0.25">
      <c r="A242" s="3" t="s">
        <v>7</v>
      </c>
      <c r="B242" s="6">
        <v>44931</v>
      </c>
      <c r="C242" s="3" t="s">
        <v>8</v>
      </c>
      <c r="D242" s="7">
        <v>1</v>
      </c>
      <c r="F242" t="str">
        <f t="shared" si="16"/>
        <v/>
      </c>
      <c r="G242" t="str">
        <f>IF(ISTEXT(E242),IF(E242="Amount",G$14,""),IF(ISBLANK(E242),"",IF(ISTEXT(D242),"",IF(A237="Invoice No. : ",INDEX(Sheet2!F$14:F$154,MATCH(B237,Sheet2!A$14:A$154,0)),G241))))</f>
        <v/>
      </c>
      <c r="H242" t="str">
        <f t="shared" si="17"/>
        <v/>
      </c>
      <c r="I242" t="str">
        <f>IF(ISTEXT(E242),IF(E242="Amount",I$14,""),IF(ISBLANK(E242),"",IF(ISTEXT(D242),"",IF(A237="Invoice No. : ",TEXT(INDEX(Sheet2!C$14:C$154,MATCH(B237,Sheet2!A$14:A$154,0)),"hh:mm:ss"),I241))))</f>
        <v/>
      </c>
      <c r="J242" t="str">
        <f>IF(ISBLANK(G242),"",IF(ISTEXT(G242),IF(E242="Amount",J$14,""),INDEX(Sheet2!H$14:H$154,MATCH(F242,Sheet2!A$14:A$154,0))))</f>
        <v/>
      </c>
      <c r="K242" t="str">
        <f>IF(ISBLANK(G242),"",IF(ISTEXT(G242),IF(E242="Amount",K$14,""),INDEX(Sheet2!I$14:I$154,MATCH(F242,Sheet2!A$14:A$154,0))))</f>
        <v/>
      </c>
      <c r="L242" t="str">
        <f>IF(ISBLANK(G242),"",IF(ISTEXT(G242),IF(E242="Amount",L$14,""),IF(INDEX(Sheet2!H$14:H$154,MATCH(F242,Sheet2!A$14:A$154,0)) &lt;&gt; 0, IF(INDEX(Sheet2!I$14:I$154,MATCH(F242,Sheet2!A$14:A$154,0)) &lt;&gt; 0, "Loan","Loan"),"Cash")))</f>
        <v/>
      </c>
      <c r="M242" t="str">
        <f>IF(ISTEXT(E242),IF(E242="Amount",M$14,""),IF(ISBLANK(E242),"",IF(ISTEXT(D242),"",IF(A237="Invoice No. : ",INDEX(Sheet2!D$14:D$154,MATCH(B237,Sheet2!A$14:A$154,0)),M241))))</f>
        <v/>
      </c>
      <c r="N242" t="str">
        <f>IF(ISTEXT(E242),IF(E242="Amount",N$14,""),IF(ISBLANK(E242),"",IF(ISTEXT(D242),"",IF(A237="Invoice No. : ",INDEX(Sheet2!E$14:E$154,MATCH(B237,Sheet2!A$14:A$154,0)),N241))))</f>
        <v/>
      </c>
      <c r="O242" t="str">
        <f>IF(ISTEXT(E242),IF(E242="Amount",O$14,""),IF(ISBLANK(E242),"",IF(ISTEXT(D242),"",IF(A237="Invoice No. : ",INDEX(Sheet2!G$14:G$154,MATCH(B237,Sheet2!A$14:A$154,0)),O241))))</f>
        <v/>
      </c>
      <c r="P242" t="str">
        <f t="shared" si="18"/>
        <v/>
      </c>
      <c r="Q242" t="str">
        <f t="shared" si="19"/>
        <v/>
      </c>
    </row>
    <row r="243" spans="1:17" x14ac:dyDescent="0.25">
      <c r="F243" t="str">
        <f t="shared" si="16"/>
        <v/>
      </c>
      <c r="G243" t="str">
        <f>IF(ISTEXT(E243),IF(E243="Amount",G$14,""),IF(ISBLANK(E243),"",IF(ISTEXT(D243),"",IF(A238="Invoice No. : ",INDEX(Sheet2!F$14:F$154,MATCH(B238,Sheet2!A$14:A$154,0)),G242))))</f>
        <v/>
      </c>
      <c r="H243" t="str">
        <f t="shared" si="17"/>
        <v/>
      </c>
      <c r="I243" t="str">
        <f>IF(ISTEXT(E243),IF(E243="Amount",I$14,""),IF(ISBLANK(E243),"",IF(ISTEXT(D243),"",IF(A238="Invoice No. : ",TEXT(INDEX(Sheet2!C$14:C$154,MATCH(B238,Sheet2!A$14:A$154,0)),"hh:mm:ss"),I242))))</f>
        <v/>
      </c>
      <c r="J243" t="str">
        <f>IF(ISBLANK(G243),"",IF(ISTEXT(G243),IF(E243="Amount",J$14,""),INDEX(Sheet2!H$14:H$154,MATCH(F243,Sheet2!A$14:A$154,0))))</f>
        <v/>
      </c>
      <c r="K243" t="str">
        <f>IF(ISBLANK(G243),"",IF(ISTEXT(G243),IF(E243="Amount",K$14,""),INDEX(Sheet2!I$14:I$154,MATCH(F243,Sheet2!A$14:A$154,0))))</f>
        <v/>
      </c>
      <c r="L243" t="str">
        <f>IF(ISBLANK(G243),"",IF(ISTEXT(G243),IF(E243="Amount",L$14,""),IF(INDEX(Sheet2!H$14:H$154,MATCH(F243,Sheet2!A$14:A$154,0)) &lt;&gt; 0, IF(INDEX(Sheet2!I$14:I$154,MATCH(F243,Sheet2!A$14:A$154,0)) &lt;&gt; 0, "Loan","Loan"),"Cash")))</f>
        <v/>
      </c>
      <c r="M243" t="str">
        <f>IF(ISTEXT(E243),IF(E243="Amount",M$14,""),IF(ISBLANK(E243),"",IF(ISTEXT(D243),"",IF(A238="Invoice No. : ",INDEX(Sheet2!D$14:D$154,MATCH(B238,Sheet2!A$14:A$154,0)),M242))))</f>
        <v/>
      </c>
      <c r="N243" t="str">
        <f>IF(ISTEXT(E243),IF(E243="Amount",N$14,""),IF(ISBLANK(E243),"",IF(ISTEXT(D243),"",IF(A238="Invoice No. : ",INDEX(Sheet2!E$14:E$154,MATCH(B238,Sheet2!A$14:A$154,0)),N242))))</f>
        <v/>
      </c>
      <c r="O243" t="str">
        <f>IF(ISTEXT(E243),IF(E243="Amount",O$14,""),IF(ISBLANK(E243),"",IF(ISTEXT(D243),"",IF(A238="Invoice No. : ",INDEX(Sheet2!G$14:G$154,MATCH(B238,Sheet2!A$14:A$154,0)),O242))))</f>
        <v/>
      </c>
      <c r="P243" t="str">
        <f t="shared" si="18"/>
        <v/>
      </c>
      <c r="Q243" t="str">
        <f t="shared" si="19"/>
        <v/>
      </c>
    </row>
    <row r="244" spans="1:17" x14ac:dyDescent="0.25">
      <c r="A244" s="8" t="s">
        <v>9</v>
      </c>
      <c r="B244" s="8" t="s">
        <v>10</v>
      </c>
      <c r="C244" s="9" t="s">
        <v>11</v>
      </c>
      <c r="D244" s="9" t="s">
        <v>12</v>
      </c>
      <c r="E244" s="9" t="s">
        <v>13</v>
      </c>
      <c r="F244" t="str">
        <f t="shared" si="16"/>
        <v>Invoice No.</v>
      </c>
      <c r="G244" t="str">
        <f>IF(ISTEXT(E244),IF(E244="Amount",G$14,""),IF(ISBLANK(E244),"",IF(ISTEXT(D244),"",IF(A239="Invoice No. : ",INDEX(Sheet2!F$14:F$154,MATCH(B239,Sheet2!A$14:A$154,0)),G243))))</f>
        <v>Member ID</v>
      </c>
      <c r="H244" t="str">
        <f t="shared" si="17"/>
        <v>Invoice Date</v>
      </c>
      <c r="I244" t="str">
        <f>IF(ISTEXT(E244),IF(E244="Amount",I$14,""),IF(ISBLANK(E244),"",IF(ISTEXT(D244),"",IF(A239="Invoice No. : ",TEXT(INDEX(Sheet2!C$14:C$154,MATCH(B239,Sheet2!A$14:A$154,0)),"hh:mm:ss"),I243))))</f>
        <v>Invoice Time</v>
      </c>
      <c r="J244" t="str">
        <f>IF(ISBLANK(G244),"",IF(ISTEXT(G244),IF(E244="Amount",J$14,""),INDEX(Sheet2!H$14:H$154,MATCH(F244,Sheet2!A$14:A$154,0))))</f>
        <v>Loan Amount</v>
      </c>
      <c r="K244" t="str">
        <f>IF(ISBLANK(G244),"",IF(ISTEXT(G244),IF(E244="Amount",K$14,""),INDEX(Sheet2!I$14:I$154,MATCH(F244,Sheet2!A$14:A$154,0))))</f>
        <v>Cash Amount</v>
      </c>
      <c r="L244" t="str">
        <f>IF(ISBLANK(G244),"",IF(ISTEXT(G244),IF(E244="Amount",L$14,""),IF(INDEX(Sheet2!H$14:H$154,MATCH(F244,Sheet2!A$14:A$154,0)) &lt;&gt; 0, IF(INDEX(Sheet2!I$14:I$154,MATCH(F244,Sheet2!A$14:A$154,0)) &lt;&gt; 0, "Loan","Loan"),"Cash")))</f>
        <v>Payment Mode</v>
      </c>
      <c r="M244" t="str">
        <f>IF(ISTEXT(E244),IF(E244="Amount",M$14,""),IF(ISBLANK(E244),"",IF(ISTEXT(D244),"",IF(A239="Invoice No. : ",INDEX(Sheet2!D$14:D$154,MATCH(B239,Sheet2!A$14:A$154,0)),M243))))</f>
        <v>Terminal</v>
      </c>
      <c r="N244" t="str">
        <f>IF(ISTEXT(E244),IF(E244="Amount",N$14,""),IF(ISBLANK(E244),"",IF(ISTEXT(D244),"",IF(A239="Invoice No. : ",INDEX(Sheet2!E$14:E$154,MATCH(B239,Sheet2!A$14:A$154,0)),N243))))</f>
        <v>Cashier</v>
      </c>
      <c r="O244" t="str">
        <f>IF(ISTEXT(E244),IF(E244="Amount",O$14,""),IF(ISBLANK(E244),"",IF(ISTEXT(D244),"",IF(A239="Invoice No. : ",INDEX(Sheet2!G$14:G$154,MATCH(B239,Sheet2!A$14:A$154,0)),O243))))</f>
        <v>Name</v>
      </c>
      <c r="P244" t="str">
        <f t="shared" si="18"/>
        <v>Invoice Amount</v>
      </c>
      <c r="Q244" t="str">
        <f t="shared" si="19"/>
        <v>Grand Total</v>
      </c>
    </row>
    <row r="245" spans="1:17" x14ac:dyDescent="0.25">
      <c r="F245" t="str">
        <f t="shared" si="16"/>
        <v/>
      </c>
      <c r="G245" t="str">
        <f>IF(ISTEXT(E245),IF(E245="Amount",G$14,""),IF(ISBLANK(E245),"",IF(ISTEXT(D245),"",IF(A240="Invoice No. : ",INDEX(Sheet2!F$14:F$154,MATCH(B240,Sheet2!A$14:A$154,0)),G244))))</f>
        <v/>
      </c>
      <c r="H245" t="str">
        <f t="shared" si="17"/>
        <v/>
      </c>
      <c r="I245" t="str">
        <f>IF(ISTEXT(E245),IF(E245="Amount",I$14,""),IF(ISBLANK(E245),"",IF(ISTEXT(D245),"",IF(A240="Invoice No. : ",TEXT(INDEX(Sheet2!C$14:C$154,MATCH(B240,Sheet2!A$14:A$154,0)),"hh:mm:ss"),I244))))</f>
        <v/>
      </c>
      <c r="J245" t="str">
        <f>IF(ISBLANK(G245),"",IF(ISTEXT(G245),IF(E245="Amount",J$14,""),INDEX(Sheet2!H$14:H$154,MATCH(F245,Sheet2!A$14:A$154,0))))</f>
        <v/>
      </c>
      <c r="K245" t="str">
        <f>IF(ISBLANK(G245),"",IF(ISTEXT(G245),IF(E245="Amount",K$14,""),INDEX(Sheet2!I$14:I$154,MATCH(F245,Sheet2!A$14:A$154,0))))</f>
        <v/>
      </c>
      <c r="L245" t="str">
        <f>IF(ISBLANK(G245),"",IF(ISTEXT(G245),IF(E245="Amount",L$14,""),IF(INDEX(Sheet2!H$14:H$154,MATCH(F245,Sheet2!A$14:A$154,0)) &lt;&gt; 0, IF(INDEX(Sheet2!I$14:I$154,MATCH(F245,Sheet2!A$14:A$154,0)) &lt;&gt; 0, "Loan","Loan"),"Cash")))</f>
        <v/>
      </c>
      <c r="M245" t="str">
        <f>IF(ISTEXT(E245),IF(E245="Amount",M$14,""),IF(ISBLANK(E245),"",IF(ISTEXT(D245),"",IF(A240="Invoice No. : ",INDEX(Sheet2!D$14:D$154,MATCH(B240,Sheet2!A$14:A$154,0)),M244))))</f>
        <v/>
      </c>
      <c r="N245" t="str">
        <f>IF(ISTEXT(E245),IF(E245="Amount",N$14,""),IF(ISBLANK(E245),"",IF(ISTEXT(D245),"",IF(A240="Invoice No. : ",INDEX(Sheet2!E$14:E$154,MATCH(B240,Sheet2!A$14:A$154,0)),N244))))</f>
        <v/>
      </c>
      <c r="O245" t="str">
        <f>IF(ISTEXT(E245),IF(E245="Amount",O$14,""),IF(ISBLANK(E245),"",IF(ISTEXT(D245),"",IF(A240="Invoice No. : ",INDEX(Sheet2!G$14:G$154,MATCH(B240,Sheet2!A$14:A$154,0)),O244))))</f>
        <v/>
      </c>
      <c r="P245" t="str">
        <f t="shared" si="18"/>
        <v/>
      </c>
      <c r="Q245" t="str">
        <f t="shared" si="19"/>
        <v/>
      </c>
    </row>
    <row r="246" spans="1:17" x14ac:dyDescent="0.25">
      <c r="A246" s="10" t="s">
        <v>269</v>
      </c>
      <c r="B246" s="10" t="s">
        <v>270</v>
      </c>
      <c r="C246" s="11">
        <v>1</v>
      </c>
      <c r="D246" s="11">
        <v>23.75</v>
      </c>
      <c r="E246" s="11">
        <v>23.75</v>
      </c>
      <c r="F246">
        <f t="shared" si="16"/>
        <v>925030</v>
      </c>
      <c r="G246">
        <f>IF(ISTEXT(E246),IF(E246="Amount",G$14,""),IF(ISBLANK(E246),"",IF(ISTEXT(D246),"",IF(A241="Invoice No. : ",INDEX(Sheet2!F$14:F$154,MATCH(B241,Sheet2!A$14:A$154,0)),G245))))</f>
        <v>41554</v>
      </c>
      <c r="H246" t="str">
        <f t="shared" si="17"/>
        <v>01/05/2023</v>
      </c>
      <c r="I246" t="str">
        <f>IF(ISTEXT(E246),IF(E246="Amount",I$14,""),IF(ISBLANK(E246),"",IF(ISTEXT(D246),"",IF(A241="Invoice No. : ",TEXT(INDEX(Sheet2!C$14:C$154,MATCH(B241,Sheet2!A$14:A$154,0)),"hh:mm:ss"),I245))))</f>
        <v>12:56:51</v>
      </c>
      <c r="J246">
        <f>IF(ISBLANK(G246),"",IF(ISTEXT(G246),IF(E246="Amount",J$14,""),INDEX(Sheet2!H$14:H$154,MATCH(F246,Sheet2!A$14:A$154,0))))</f>
        <v>3500</v>
      </c>
      <c r="K246">
        <f>IF(ISBLANK(G246),"",IF(ISTEXT(G246),IF(E246="Amount",K$14,""),INDEX(Sheet2!I$14:I$154,MATCH(F246,Sheet2!A$14:A$154,0))))</f>
        <v>1414.25</v>
      </c>
      <c r="L246" t="str">
        <f>IF(ISBLANK(G246),"",IF(ISTEXT(G246),IF(E246="Amount",L$14,""),IF(INDEX(Sheet2!H$14:H$154,MATCH(F246,Sheet2!A$14:A$154,0)) &lt;&gt; 0, IF(INDEX(Sheet2!I$14:I$154,MATCH(F246,Sheet2!A$14:A$154,0)) &lt;&gt; 0, "Loan","Loan"),"Cash")))</f>
        <v>Loan</v>
      </c>
      <c r="M246">
        <f>IF(ISTEXT(E246),IF(E246="Amount",M$14,""),IF(ISBLANK(E246),"",IF(ISTEXT(D246),"",IF(A241="Invoice No. : ",INDEX(Sheet2!D$14:D$154,MATCH(B241,Sheet2!A$14:A$154,0)),M245))))</f>
        <v>1</v>
      </c>
      <c r="N246" t="str">
        <f>IF(ISTEXT(E246),IF(E246="Amount",N$14,""),IF(ISBLANK(E246),"",IF(ISTEXT(D246),"",IF(A241="Invoice No. : ",INDEX(Sheet2!E$14:E$154,MATCH(B241,Sheet2!A$14:A$154,0)),N245))))</f>
        <v>BRAILLE</v>
      </c>
      <c r="O246" t="str">
        <f>IF(ISTEXT(E246),IF(E246="Amount",O$14,""),IF(ISBLANK(E246),"",IF(ISTEXT(D246),"",IF(A241="Invoice No. : ",INDEX(Sheet2!G$14:G$154,MATCH(B241,Sheet2!A$14:A$154,0)),O245))))</f>
        <v>MILO, ARGIE SANDOC</v>
      </c>
      <c r="P246">
        <f t="shared" si="18"/>
        <v>4914.25</v>
      </c>
      <c r="Q246">
        <f t="shared" si="19"/>
        <v>195197.25</v>
      </c>
    </row>
    <row r="247" spans="1:17" x14ac:dyDescent="0.25">
      <c r="A247" s="10" t="s">
        <v>271</v>
      </c>
      <c r="B247" s="10" t="s">
        <v>272</v>
      </c>
      <c r="C247" s="11">
        <v>1</v>
      </c>
      <c r="D247" s="11">
        <v>23.25</v>
      </c>
      <c r="E247" s="11">
        <v>23.25</v>
      </c>
      <c r="F247">
        <f t="shared" si="16"/>
        <v>925030</v>
      </c>
      <c r="G247">
        <f>IF(ISTEXT(E247),IF(E247="Amount",G$14,""),IF(ISBLANK(E247),"",IF(ISTEXT(D247),"",IF(A242="Invoice No. : ",INDEX(Sheet2!F$14:F$154,MATCH(B242,Sheet2!A$14:A$154,0)),G246))))</f>
        <v>41554</v>
      </c>
      <c r="H247" t="str">
        <f t="shared" si="17"/>
        <v>01/05/2023</v>
      </c>
      <c r="I247" t="str">
        <f>IF(ISTEXT(E247),IF(E247="Amount",I$14,""),IF(ISBLANK(E247),"",IF(ISTEXT(D247),"",IF(A242="Invoice No. : ",TEXT(INDEX(Sheet2!C$14:C$154,MATCH(B242,Sheet2!A$14:A$154,0)),"hh:mm:ss"),I246))))</f>
        <v>12:56:51</v>
      </c>
      <c r="J247">
        <f>IF(ISBLANK(G247),"",IF(ISTEXT(G247),IF(E247="Amount",J$14,""),INDEX(Sheet2!H$14:H$154,MATCH(F247,Sheet2!A$14:A$154,0))))</f>
        <v>3500</v>
      </c>
      <c r="K247">
        <f>IF(ISBLANK(G247),"",IF(ISTEXT(G247),IF(E247="Amount",K$14,""),INDEX(Sheet2!I$14:I$154,MATCH(F247,Sheet2!A$14:A$154,0))))</f>
        <v>1414.25</v>
      </c>
      <c r="L247" t="str">
        <f>IF(ISBLANK(G247),"",IF(ISTEXT(G247),IF(E247="Amount",L$14,""),IF(INDEX(Sheet2!H$14:H$154,MATCH(F247,Sheet2!A$14:A$154,0)) &lt;&gt; 0, IF(INDEX(Sheet2!I$14:I$154,MATCH(F247,Sheet2!A$14:A$154,0)) &lt;&gt; 0, "Loan","Loan"),"Cash")))</f>
        <v>Loan</v>
      </c>
      <c r="M247">
        <f>IF(ISTEXT(E247),IF(E247="Amount",M$14,""),IF(ISBLANK(E247),"",IF(ISTEXT(D247),"",IF(A242="Invoice No. : ",INDEX(Sheet2!D$14:D$154,MATCH(B242,Sheet2!A$14:A$154,0)),M246))))</f>
        <v>1</v>
      </c>
      <c r="N247" t="str">
        <f>IF(ISTEXT(E247),IF(E247="Amount",N$14,""),IF(ISBLANK(E247),"",IF(ISTEXT(D247),"",IF(A242="Invoice No. : ",INDEX(Sheet2!E$14:E$154,MATCH(B242,Sheet2!A$14:A$154,0)),N246))))</f>
        <v>BRAILLE</v>
      </c>
      <c r="O247" t="str">
        <f>IF(ISTEXT(E247),IF(E247="Amount",O$14,""),IF(ISBLANK(E247),"",IF(ISTEXT(D247),"",IF(A242="Invoice No. : ",INDEX(Sheet2!G$14:G$154,MATCH(B242,Sheet2!A$14:A$154,0)),O246))))</f>
        <v>MILO, ARGIE SANDOC</v>
      </c>
      <c r="P247">
        <f t="shared" si="18"/>
        <v>4914.25</v>
      </c>
      <c r="Q247">
        <f t="shared" si="19"/>
        <v>195197.25</v>
      </c>
    </row>
    <row r="248" spans="1:17" x14ac:dyDescent="0.25">
      <c r="A248" s="10" t="s">
        <v>273</v>
      </c>
      <c r="B248" s="10" t="s">
        <v>274</v>
      </c>
      <c r="C248" s="11">
        <v>2</v>
      </c>
      <c r="D248" s="11">
        <v>16</v>
      </c>
      <c r="E248" s="11">
        <v>32</v>
      </c>
      <c r="F248">
        <f t="shared" si="16"/>
        <v>925030</v>
      </c>
      <c r="G248">
        <f>IF(ISTEXT(E248),IF(E248="Amount",G$14,""),IF(ISBLANK(E248),"",IF(ISTEXT(D248),"",IF(A243="Invoice No. : ",INDEX(Sheet2!F$14:F$154,MATCH(B243,Sheet2!A$14:A$154,0)),G247))))</f>
        <v>41554</v>
      </c>
      <c r="H248" t="str">
        <f t="shared" si="17"/>
        <v>01/05/2023</v>
      </c>
      <c r="I248" t="str">
        <f>IF(ISTEXT(E248),IF(E248="Amount",I$14,""),IF(ISBLANK(E248),"",IF(ISTEXT(D248),"",IF(A243="Invoice No. : ",TEXT(INDEX(Sheet2!C$14:C$154,MATCH(B243,Sheet2!A$14:A$154,0)),"hh:mm:ss"),I247))))</f>
        <v>12:56:51</v>
      </c>
      <c r="J248">
        <f>IF(ISBLANK(G248),"",IF(ISTEXT(G248),IF(E248="Amount",J$14,""),INDEX(Sheet2!H$14:H$154,MATCH(F248,Sheet2!A$14:A$154,0))))</f>
        <v>3500</v>
      </c>
      <c r="K248">
        <f>IF(ISBLANK(G248),"",IF(ISTEXT(G248),IF(E248="Amount",K$14,""),INDEX(Sheet2!I$14:I$154,MATCH(F248,Sheet2!A$14:A$154,0))))</f>
        <v>1414.25</v>
      </c>
      <c r="L248" t="str">
        <f>IF(ISBLANK(G248),"",IF(ISTEXT(G248),IF(E248="Amount",L$14,""),IF(INDEX(Sheet2!H$14:H$154,MATCH(F248,Sheet2!A$14:A$154,0)) &lt;&gt; 0, IF(INDEX(Sheet2!I$14:I$154,MATCH(F248,Sheet2!A$14:A$154,0)) &lt;&gt; 0, "Loan","Loan"),"Cash")))</f>
        <v>Loan</v>
      </c>
      <c r="M248">
        <f>IF(ISTEXT(E248),IF(E248="Amount",M$14,""),IF(ISBLANK(E248),"",IF(ISTEXT(D248),"",IF(A243="Invoice No. : ",INDEX(Sheet2!D$14:D$154,MATCH(B243,Sheet2!A$14:A$154,0)),M247))))</f>
        <v>1</v>
      </c>
      <c r="N248" t="str">
        <f>IF(ISTEXT(E248),IF(E248="Amount",N$14,""),IF(ISBLANK(E248),"",IF(ISTEXT(D248),"",IF(A243="Invoice No. : ",INDEX(Sheet2!E$14:E$154,MATCH(B243,Sheet2!A$14:A$154,0)),N247))))</f>
        <v>BRAILLE</v>
      </c>
      <c r="O248" t="str">
        <f>IF(ISTEXT(E248),IF(E248="Amount",O$14,""),IF(ISBLANK(E248),"",IF(ISTEXT(D248),"",IF(A243="Invoice No. : ",INDEX(Sheet2!G$14:G$154,MATCH(B243,Sheet2!A$14:A$154,0)),O247))))</f>
        <v>MILO, ARGIE SANDOC</v>
      </c>
      <c r="P248">
        <f t="shared" si="18"/>
        <v>4914.25</v>
      </c>
      <c r="Q248">
        <f t="shared" si="19"/>
        <v>195197.25</v>
      </c>
    </row>
    <row r="249" spans="1:17" x14ac:dyDescent="0.25">
      <c r="A249" s="10" t="s">
        <v>275</v>
      </c>
      <c r="B249" s="10" t="s">
        <v>276</v>
      </c>
      <c r="C249" s="11">
        <v>1</v>
      </c>
      <c r="D249" s="11">
        <v>32</v>
      </c>
      <c r="E249" s="11">
        <v>32</v>
      </c>
      <c r="F249">
        <f t="shared" si="16"/>
        <v>925030</v>
      </c>
      <c r="G249">
        <f>IF(ISTEXT(E249),IF(E249="Amount",G$14,""),IF(ISBLANK(E249),"",IF(ISTEXT(D249),"",IF(A244="Invoice No. : ",INDEX(Sheet2!F$14:F$154,MATCH(B244,Sheet2!A$14:A$154,0)),G248))))</f>
        <v>41554</v>
      </c>
      <c r="H249" t="str">
        <f t="shared" si="17"/>
        <v>01/05/2023</v>
      </c>
      <c r="I249" t="str">
        <f>IF(ISTEXT(E249),IF(E249="Amount",I$14,""),IF(ISBLANK(E249),"",IF(ISTEXT(D249),"",IF(A244="Invoice No. : ",TEXT(INDEX(Sheet2!C$14:C$154,MATCH(B244,Sheet2!A$14:A$154,0)),"hh:mm:ss"),I248))))</f>
        <v>12:56:51</v>
      </c>
      <c r="J249">
        <f>IF(ISBLANK(G249),"",IF(ISTEXT(G249),IF(E249="Amount",J$14,""),INDEX(Sheet2!H$14:H$154,MATCH(F249,Sheet2!A$14:A$154,0))))</f>
        <v>3500</v>
      </c>
      <c r="K249">
        <f>IF(ISBLANK(G249),"",IF(ISTEXT(G249),IF(E249="Amount",K$14,""),INDEX(Sheet2!I$14:I$154,MATCH(F249,Sheet2!A$14:A$154,0))))</f>
        <v>1414.25</v>
      </c>
      <c r="L249" t="str">
        <f>IF(ISBLANK(G249),"",IF(ISTEXT(G249),IF(E249="Amount",L$14,""),IF(INDEX(Sheet2!H$14:H$154,MATCH(F249,Sheet2!A$14:A$154,0)) &lt;&gt; 0, IF(INDEX(Sheet2!I$14:I$154,MATCH(F249,Sheet2!A$14:A$154,0)) &lt;&gt; 0, "Loan","Loan"),"Cash")))</f>
        <v>Loan</v>
      </c>
      <c r="M249">
        <f>IF(ISTEXT(E249),IF(E249="Amount",M$14,""),IF(ISBLANK(E249),"",IF(ISTEXT(D249),"",IF(A244="Invoice No. : ",INDEX(Sheet2!D$14:D$154,MATCH(B244,Sheet2!A$14:A$154,0)),M248))))</f>
        <v>1</v>
      </c>
      <c r="N249" t="str">
        <f>IF(ISTEXT(E249),IF(E249="Amount",N$14,""),IF(ISBLANK(E249),"",IF(ISTEXT(D249),"",IF(A244="Invoice No. : ",INDEX(Sheet2!E$14:E$154,MATCH(B244,Sheet2!A$14:A$154,0)),N248))))</f>
        <v>BRAILLE</v>
      </c>
      <c r="O249" t="str">
        <f>IF(ISTEXT(E249),IF(E249="Amount",O$14,""),IF(ISBLANK(E249),"",IF(ISTEXT(D249),"",IF(A244="Invoice No. : ",INDEX(Sheet2!G$14:G$154,MATCH(B244,Sheet2!A$14:A$154,0)),O248))))</f>
        <v>MILO, ARGIE SANDOC</v>
      </c>
      <c r="P249">
        <f t="shared" si="18"/>
        <v>4914.25</v>
      </c>
      <c r="Q249">
        <f t="shared" si="19"/>
        <v>195197.25</v>
      </c>
    </row>
    <row r="250" spans="1:17" x14ac:dyDescent="0.25">
      <c r="A250" s="10" t="s">
        <v>277</v>
      </c>
      <c r="B250" s="10" t="s">
        <v>278</v>
      </c>
      <c r="C250" s="11">
        <v>1</v>
      </c>
      <c r="D250" s="11">
        <v>57</v>
      </c>
      <c r="E250" s="11">
        <v>57</v>
      </c>
      <c r="F250">
        <f t="shared" si="16"/>
        <v>925030</v>
      </c>
      <c r="G250">
        <f>IF(ISTEXT(E250),IF(E250="Amount",G$14,""),IF(ISBLANK(E250),"",IF(ISTEXT(D250),"",IF(A245="Invoice No. : ",INDEX(Sheet2!F$14:F$154,MATCH(B245,Sheet2!A$14:A$154,0)),G249))))</f>
        <v>41554</v>
      </c>
      <c r="H250" t="str">
        <f t="shared" si="17"/>
        <v>01/05/2023</v>
      </c>
      <c r="I250" t="str">
        <f>IF(ISTEXT(E250),IF(E250="Amount",I$14,""),IF(ISBLANK(E250),"",IF(ISTEXT(D250),"",IF(A245="Invoice No. : ",TEXT(INDEX(Sheet2!C$14:C$154,MATCH(B245,Sheet2!A$14:A$154,0)),"hh:mm:ss"),I249))))</f>
        <v>12:56:51</v>
      </c>
      <c r="J250">
        <f>IF(ISBLANK(G250),"",IF(ISTEXT(G250),IF(E250="Amount",J$14,""),INDEX(Sheet2!H$14:H$154,MATCH(F250,Sheet2!A$14:A$154,0))))</f>
        <v>3500</v>
      </c>
      <c r="K250">
        <f>IF(ISBLANK(G250),"",IF(ISTEXT(G250),IF(E250="Amount",K$14,""),INDEX(Sheet2!I$14:I$154,MATCH(F250,Sheet2!A$14:A$154,0))))</f>
        <v>1414.25</v>
      </c>
      <c r="L250" t="str">
        <f>IF(ISBLANK(G250),"",IF(ISTEXT(G250),IF(E250="Amount",L$14,""),IF(INDEX(Sheet2!H$14:H$154,MATCH(F250,Sheet2!A$14:A$154,0)) &lt;&gt; 0, IF(INDEX(Sheet2!I$14:I$154,MATCH(F250,Sheet2!A$14:A$154,0)) &lt;&gt; 0, "Loan","Loan"),"Cash")))</f>
        <v>Loan</v>
      </c>
      <c r="M250">
        <f>IF(ISTEXT(E250),IF(E250="Amount",M$14,""),IF(ISBLANK(E250),"",IF(ISTEXT(D250),"",IF(A245="Invoice No. : ",INDEX(Sheet2!D$14:D$154,MATCH(B245,Sheet2!A$14:A$154,0)),M249))))</f>
        <v>1</v>
      </c>
      <c r="N250" t="str">
        <f>IF(ISTEXT(E250),IF(E250="Amount",N$14,""),IF(ISBLANK(E250),"",IF(ISTEXT(D250),"",IF(A245="Invoice No. : ",INDEX(Sheet2!E$14:E$154,MATCH(B245,Sheet2!A$14:A$154,0)),N249))))</f>
        <v>BRAILLE</v>
      </c>
      <c r="O250" t="str">
        <f>IF(ISTEXT(E250),IF(E250="Amount",O$14,""),IF(ISBLANK(E250),"",IF(ISTEXT(D250),"",IF(A245="Invoice No. : ",INDEX(Sheet2!G$14:G$154,MATCH(B245,Sheet2!A$14:A$154,0)),O249))))</f>
        <v>MILO, ARGIE SANDOC</v>
      </c>
      <c r="P250">
        <f t="shared" si="18"/>
        <v>4914.25</v>
      </c>
      <c r="Q250">
        <f t="shared" si="19"/>
        <v>195197.25</v>
      </c>
    </row>
    <row r="251" spans="1:17" x14ac:dyDescent="0.25">
      <c r="A251" s="10" t="s">
        <v>279</v>
      </c>
      <c r="B251" s="10" t="s">
        <v>280</v>
      </c>
      <c r="C251" s="11">
        <v>1</v>
      </c>
      <c r="D251" s="11">
        <v>92</v>
      </c>
      <c r="E251" s="11">
        <v>92</v>
      </c>
      <c r="F251">
        <f t="shared" si="16"/>
        <v>925030</v>
      </c>
      <c r="G251">
        <f>IF(ISTEXT(E251),IF(E251="Amount",G$14,""),IF(ISBLANK(E251),"",IF(ISTEXT(D251),"",IF(A246="Invoice No. : ",INDEX(Sheet2!F$14:F$154,MATCH(B246,Sheet2!A$14:A$154,0)),G250))))</f>
        <v>41554</v>
      </c>
      <c r="H251" t="str">
        <f t="shared" si="17"/>
        <v>01/05/2023</v>
      </c>
      <c r="I251" t="str">
        <f>IF(ISTEXT(E251),IF(E251="Amount",I$14,""),IF(ISBLANK(E251),"",IF(ISTEXT(D251),"",IF(A246="Invoice No. : ",TEXT(INDEX(Sheet2!C$14:C$154,MATCH(B246,Sheet2!A$14:A$154,0)),"hh:mm:ss"),I250))))</f>
        <v>12:56:51</v>
      </c>
      <c r="J251">
        <f>IF(ISBLANK(G251),"",IF(ISTEXT(G251),IF(E251="Amount",J$14,""),INDEX(Sheet2!H$14:H$154,MATCH(F251,Sheet2!A$14:A$154,0))))</f>
        <v>3500</v>
      </c>
      <c r="K251">
        <f>IF(ISBLANK(G251),"",IF(ISTEXT(G251),IF(E251="Amount",K$14,""),INDEX(Sheet2!I$14:I$154,MATCH(F251,Sheet2!A$14:A$154,0))))</f>
        <v>1414.25</v>
      </c>
      <c r="L251" t="str">
        <f>IF(ISBLANK(G251),"",IF(ISTEXT(G251),IF(E251="Amount",L$14,""),IF(INDEX(Sheet2!H$14:H$154,MATCH(F251,Sheet2!A$14:A$154,0)) &lt;&gt; 0, IF(INDEX(Sheet2!I$14:I$154,MATCH(F251,Sheet2!A$14:A$154,0)) &lt;&gt; 0, "Loan","Loan"),"Cash")))</f>
        <v>Loan</v>
      </c>
      <c r="M251">
        <f>IF(ISTEXT(E251),IF(E251="Amount",M$14,""),IF(ISBLANK(E251),"",IF(ISTEXT(D251),"",IF(A246="Invoice No. : ",INDEX(Sheet2!D$14:D$154,MATCH(B246,Sheet2!A$14:A$154,0)),M250))))</f>
        <v>1</v>
      </c>
      <c r="N251" t="str">
        <f>IF(ISTEXT(E251),IF(E251="Amount",N$14,""),IF(ISBLANK(E251),"",IF(ISTEXT(D251),"",IF(A246="Invoice No. : ",INDEX(Sheet2!E$14:E$154,MATCH(B246,Sheet2!A$14:A$154,0)),N250))))</f>
        <v>BRAILLE</v>
      </c>
      <c r="O251" t="str">
        <f>IF(ISTEXT(E251),IF(E251="Amount",O$14,""),IF(ISBLANK(E251),"",IF(ISTEXT(D251),"",IF(A246="Invoice No. : ",INDEX(Sheet2!G$14:G$154,MATCH(B246,Sheet2!A$14:A$154,0)),O250))))</f>
        <v>MILO, ARGIE SANDOC</v>
      </c>
      <c r="P251">
        <f t="shared" si="18"/>
        <v>4914.25</v>
      </c>
      <c r="Q251">
        <f t="shared" si="19"/>
        <v>195197.25</v>
      </c>
    </row>
    <row r="252" spans="1:17" x14ac:dyDescent="0.25">
      <c r="A252" s="10" t="s">
        <v>281</v>
      </c>
      <c r="B252" s="10" t="s">
        <v>282</v>
      </c>
      <c r="C252" s="11">
        <v>1</v>
      </c>
      <c r="D252" s="11">
        <v>216.25</v>
      </c>
      <c r="E252" s="11">
        <v>216.25</v>
      </c>
      <c r="F252">
        <f t="shared" si="16"/>
        <v>925030</v>
      </c>
      <c r="G252">
        <f>IF(ISTEXT(E252),IF(E252="Amount",G$14,""),IF(ISBLANK(E252),"",IF(ISTEXT(D252),"",IF(A247="Invoice No. : ",INDEX(Sheet2!F$14:F$154,MATCH(B247,Sheet2!A$14:A$154,0)),G251))))</f>
        <v>41554</v>
      </c>
      <c r="H252" t="str">
        <f t="shared" si="17"/>
        <v>01/05/2023</v>
      </c>
      <c r="I252" t="str">
        <f>IF(ISTEXT(E252),IF(E252="Amount",I$14,""),IF(ISBLANK(E252),"",IF(ISTEXT(D252),"",IF(A247="Invoice No. : ",TEXT(INDEX(Sheet2!C$14:C$154,MATCH(B247,Sheet2!A$14:A$154,0)),"hh:mm:ss"),I251))))</f>
        <v>12:56:51</v>
      </c>
      <c r="J252">
        <f>IF(ISBLANK(G252),"",IF(ISTEXT(G252),IF(E252="Amount",J$14,""),INDEX(Sheet2!H$14:H$154,MATCH(F252,Sheet2!A$14:A$154,0))))</f>
        <v>3500</v>
      </c>
      <c r="K252">
        <f>IF(ISBLANK(G252),"",IF(ISTEXT(G252),IF(E252="Amount",K$14,""),INDEX(Sheet2!I$14:I$154,MATCH(F252,Sheet2!A$14:A$154,0))))</f>
        <v>1414.25</v>
      </c>
      <c r="L252" t="str">
        <f>IF(ISBLANK(G252),"",IF(ISTEXT(G252),IF(E252="Amount",L$14,""),IF(INDEX(Sheet2!H$14:H$154,MATCH(F252,Sheet2!A$14:A$154,0)) &lt;&gt; 0, IF(INDEX(Sheet2!I$14:I$154,MATCH(F252,Sheet2!A$14:A$154,0)) &lt;&gt; 0, "Loan","Loan"),"Cash")))</f>
        <v>Loan</v>
      </c>
      <c r="M252">
        <f>IF(ISTEXT(E252),IF(E252="Amount",M$14,""),IF(ISBLANK(E252),"",IF(ISTEXT(D252),"",IF(A247="Invoice No. : ",INDEX(Sheet2!D$14:D$154,MATCH(B247,Sheet2!A$14:A$154,0)),M251))))</f>
        <v>1</v>
      </c>
      <c r="N252" t="str">
        <f>IF(ISTEXT(E252),IF(E252="Amount",N$14,""),IF(ISBLANK(E252),"",IF(ISTEXT(D252),"",IF(A247="Invoice No. : ",INDEX(Sheet2!E$14:E$154,MATCH(B247,Sheet2!A$14:A$154,0)),N251))))</f>
        <v>BRAILLE</v>
      </c>
      <c r="O252" t="str">
        <f>IF(ISTEXT(E252),IF(E252="Amount",O$14,""),IF(ISBLANK(E252),"",IF(ISTEXT(D252),"",IF(A247="Invoice No. : ",INDEX(Sheet2!G$14:G$154,MATCH(B247,Sheet2!A$14:A$154,0)),O251))))</f>
        <v>MILO, ARGIE SANDOC</v>
      </c>
      <c r="P252">
        <f t="shared" si="18"/>
        <v>4914.25</v>
      </c>
      <c r="Q252">
        <f t="shared" si="19"/>
        <v>195197.25</v>
      </c>
    </row>
    <row r="253" spans="1:17" x14ac:dyDescent="0.25">
      <c r="A253" s="10" t="s">
        <v>283</v>
      </c>
      <c r="B253" s="10" t="s">
        <v>284</v>
      </c>
      <c r="C253" s="11">
        <v>1</v>
      </c>
      <c r="D253" s="11">
        <v>123</v>
      </c>
      <c r="E253" s="11">
        <v>123</v>
      </c>
      <c r="F253">
        <f t="shared" si="16"/>
        <v>925030</v>
      </c>
      <c r="G253">
        <f>IF(ISTEXT(E253),IF(E253="Amount",G$14,""),IF(ISBLANK(E253),"",IF(ISTEXT(D253),"",IF(A248="Invoice No. : ",INDEX(Sheet2!F$14:F$154,MATCH(B248,Sheet2!A$14:A$154,0)),G252))))</f>
        <v>41554</v>
      </c>
      <c r="H253" t="str">
        <f t="shared" si="17"/>
        <v>01/05/2023</v>
      </c>
      <c r="I253" t="str">
        <f>IF(ISTEXT(E253),IF(E253="Amount",I$14,""),IF(ISBLANK(E253),"",IF(ISTEXT(D253),"",IF(A248="Invoice No. : ",TEXT(INDEX(Sheet2!C$14:C$154,MATCH(B248,Sheet2!A$14:A$154,0)),"hh:mm:ss"),I252))))</f>
        <v>12:56:51</v>
      </c>
      <c r="J253">
        <f>IF(ISBLANK(G253),"",IF(ISTEXT(G253),IF(E253="Amount",J$14,""),INDEX(Sheet2!H$14:H$154,MATCH(F253,Sheet2!A$14:A$154,0))))</f>
        <v>3500</v>
      </c>
      <c r="K253">
        <f>IF(ISBLANK(G253),"",IF(ISTEXT(G253),IF(E253="Amount",K$14,""),INDEX(Sheet2!I$14:I$154,MATCH(F253,Sheet2!A$14:A$154,0))))</f>
        <v>1414.25</v>
      </c>
      <c r="L253" t="str">
        <f>IF(ISBLANK(G253),"",IF(ISTEXT(G253),IF(E253="Amount",L$14,""),IF(INDEX(Sheet2!H$14:H$154,MATCH(F253,Sheet2!A$14:A$154,0)) &lt;&gt; 0, IF(INDEX(Sheet2!I$14:I$154,MATCH(F253,Sheet2!A$14:A$154,0)) &lt;&gt; 0, "Loan","Loan"),"Cash")))</f>
        <v>Loan</v>
      </c>
      <c r="M253">
        <f>IF(ISTEXT(E253),IF(E253="Amount",M$14,""),IF(ISBLANK(E253),"",IF(ISTEXT(D253),"",IF(A248="Invoice No. : ",INDEX(Sheet2!D$14:D$154,MATCH(B248,Sheet2!A$14:A$154,0)),M252))))</f>
        <v>1</v>
      </c>
      <c r="N253" t="str">
        <f>IF(ISTEXT(E253),IF(E253="Amount",N$14,""),IF(ISBLANK(E253),"",IF(ISTEXT(D253),"",IF(A248="Invoice No. : ",INDEX(Sheet2!E$14:E$154,MATCH(B248,Sheet2!A$14:A$154,0)),N252))))</f>
        <v>BRAILLE</v>
      </c>
      <c r="O253" t="str">
        <f>IF(ISTEXT(E253),IF(E253="Amount",O$14,""),IF(ISBLANK(E253),"",IF(ISTEXT(D253),"",IF(A248="Invoice No. : ",INDEX(Sheet2!G$14:G$154,MATCH(B248,Sheet2!A$14:A$154,0)),O252))))</f>
        <v>MILO, ARGIE SANDOC</v>
      </c>
      <c r="P253">
        <f t="shared" si="18"/>
        <v>4914.25</v>
      </c>
      <c r="Q253">
        <f t="shared" si="19"/>
        <v>195197.25</v>
      </c>
    </row>
    <row r="254" spans="1:17" x14ac:dyDescent="0.25">
      <c r="A254" s="10" t="s">
        <v>285</v>
      </c>
      <c r="B254" s="10" t="s">
        <v>286</v>
      </c>
      <c r="C254" s="11">
        <v>2</v>
      </c>
      <c r="D254" s="11">
        <v>89</v>
      </c>
      <c r="E254" s="11">
        <v>178</v>
      </c>
      <c r="F254">
        <f t="shared" si="16"/>
        <v>925030</v>
      </c>
      <c r="G254">
        <f>IF(ISTEXT(E254),IF(E254="Amount",G$14,""),IF(ISBLANK(E254),"",IF(ISTEXT(D254),"",IF(A249="Invoice No. : ",INDEX(Sheet2!F$14:F$154,MATCH(B249,Sheet2!A$14:A$154,0)),G253))))</f>
        <v>41554</v>
      </c>
      <c r="H254" t="str">
        <f t="shared" si="17"/>
        <v>01/05/2023</v>
      </c>
      <c r="I254" t="str">
        <f>IF(ISTEXT(E254),IF(E254="Amount",I$14,""),IF(ISBLANK(E254),"",IF(ISTEXT(D254),"",IF(A249="Invoice No. : ",TEXT(INDEX(Sheet2!C$14:C$154,MATCH(B249,Sheet2!A$14:A$154,0)),"hh:mm:ss"),I253))))</f>
        <v>12:56:51</v>
      </c>
      <c r="J254">
        <f>IF(ISBLANK(G254),"",IF(ISTEXT(G254),IF(E254="Amount",J$14,""),INDEX(Sheet2!H$14:H$154,MATCH(F254,Sheet2!A$14:A$154,0))))</f>
        <v>3500</v>
      </c>
      <c r="K254">
        <f>IF(ISBLANK(G254),"",IF(ISTEXT(G254),IF(E254="Amount",K$14,""),INDEX(Sheet2!I$14:I$154,MATCH(F254,Sheet2!A$14:A$154,0))))</f>
        <v>1414.25</v>
      </c>
      <c r="L254" t="str">
        <f>IF(ISBLANK(G254),"",IF(ISTEXT(G254),IF(E254="Amount",L$14,""),IF(INDEX(Sheet2!H$14:H$154,MATCH(F254,Sheet2!A$14:A$154,0)) &lt;&gt; 0, IF(INDEX(Sheet2!I$14:I$154,MATCH(F254,Sheet2!A$14:A$154,0)) &lt;&gt; 0, "Loan","Loan"),"Cash")))</f>
        <v>Loan</v>
      </c>
      <c r="M254">
        <f>IF(ISTEXT(E254),IF(E254="Amount",M$14,""),IF(ISBLANK(E254),"",IF(ISTEXT(D254),"",IF(A249="Invoice No. : ",INDEX(Sheet2!D$14:D$154,MATCH(B249,Sheet2!A$14:A$154,0)),M253))))</f>
        <v>1</v>
      </c>
      <c r="N254" t="str">
        <f>IF(ISTEXT(E254),IF(E254="Amount",N$14,""),IF(ISBLANK(E254),"",IF(ISTEXT(D254),"",IF(A249="Invoice No. : ",INDEX(Sheet2!E$14:E$154,MATCH(B249,Sheet2!A$14:A$154,0)),N253))))</f>
        <v>BRAILLE</v>
      </c>
      <c r="O254" t="str">
        <f>IF(ISTEXT(E254),IF(E254="Amount",O$14,""),IF(ISBLANK(E254),"",IF(ISTEXT(D254),"",IF(A249="Invoice No. : ",INDEX(Sheet2!G$14:G$154,MATCH(B249,Sheet2!A$14:A$154,0)),O253))))</f>
        <v>MILO, ARGIE SANDOC</v>
      </c>
      <c r="P254">
        <f t="shared" si="18"/>
        <v>4914.25</v>
      </c>
      <c r="Q254">
        <f t="shared" si="19"/>
        <v>195197.25</v>
      </c>
    </row>
    <row r="255" spans="1:17" x14ac:dyDescent="0.25">
      <c r="A255" s="10" t="s">
        <v>287</v>
      </c>
      <c r="B255" s="10" t="s">
        <v>288</v>
      </c>
      <c r="C255" s="11">
        <v>1</v>
      </c>
      <c r="D255" s="11">
        <v>89</v>
      </c>
      <c r="E255" s="11">
        <v>89</v>
      </c>
      <c r="F255">
        <f t="shared" si="16"/>
        <v>925030</v>
      </c>
      <c r="G255">
        <f>IF(ISTEXT(E255),IF(E255="Amount",G$14,""),IF(ISBLANK(E255),"",IF(ISTEXT(D255),"",IF(A250="Invoice No. : ",INDEX(Sheet2!F$14:F$154,MATCH(B250,Sheet2!A$14:A$154,0)),G254))))</f>
        <v>41554</v>
      </c>
      <c r="H255" t="str">
        <f t="shared" si="17"/>
        <v>01/05/2023</v>
      </c>
      <c r="I255" t="str">
        <f>IF(ISTEXT(E255),IF(E255="Amount",I$14,""),IF(ISBLANK(E255),"",IF(ISTEXT(D255),"",IF(A250="Invoice No. : ",TEXT(INDEX(Sheet2!C$14:C$154,MATCH(B250,Sheet2!A$14:A$154,0)),"hh:mm:ss"),I254))))</f>
        <v>12:56:51</v>
      </c>
      <c r="J255">
        <f>IF(ISBLANK(G255),"",IF(ISTEXT(G255),IF(E255="Amount",J$14,""),INDEX(Sheet2!H$14:H$154,MATCH(F255,Sheet2!A$14:A$154,0))))</f>
        <v>3500</v>
      </c>
      <c r="K255">
        <f>IF(ISBLANK(G255),"",IF(ISTEXT(G255),IF(E255="Amount",K$14,""),INDEX(Sheet2!I$14:I$154,MATCH(F255,Sheet2!A$14:A$154,0))))</f>
        <v>1414.25</v>
      </c>
      <c r="L255" t="str">
        <f>IF(ISBLANK(G255),"",IF(ISTEXT(G255),IF(E255="Amount",L$14,""),IF(INDEX(Sheet2!H$14:H$154,MATCH(F255,Sheet2!A$14:A$154,0)) &lt;&gt; 0, IF(INDEX(Sheet2!I$14:I$154,MATCH(F255,Sheet2!A$14:A$154,0)) &lt;&gt; 0, "Loan","Loan"),"Cash")))</f>
        <v>Loan</v>
      </c>
      <c r="M255">
        <f>IF(ISTEXT(E255),IF(E255="Amount",M$14,""),IF(ISBLANK(E255),"",IF(ISTEXT(D255),"",IF(A250="Invoice No. : ",INDEX(Sheet2!D$14:D$154,MATCH(B250,Sheet2!A$14:A$154,0)),M254))))</f>
        <v>1</v>
      </c>
      <c r="N255" t="str">
        <f>IF(ISTEXT(E255),IF(E255="Amount",N$14,""),IF(ISBLANK(E255),"",IF(ISTEXT(D255),"",IF(A250="Invoice No. : ",INDEX(Sheet2!E$14:E$154,MATCH(B250,Sheet2!A$14:A$154,0)),N254))))</f>
        <v>BRAILLE</v>
      </c>
      <c r="O255" t="str">
        <f>IF(ISTEXT(E255),IF(E255="Amount",O$14,""),IF(ISBLANK(E255),"",IF(ISTEXT(D255),"",IF(A250="Invoice No. : ",INDEX(Sheet2!G$14:G$154,MATCH(B250,Sheet2!A$14:A$154,0)),O254))))</f>
        <v>MILO, ARGIE SANDOC</v>
      </c>
      <c r="P255">
        <f t="shared" si="18"/>
        <v>4914.25</v>
      </c>
      <c r="Q255">
        <f t="shared" si="19"/>
        <v>195197.25</v>
      </c>
    </row>
    <row r="256" spans="1:17" x14ac:dyDescent="0.25">
      <c r="A256" s="10" t="s">
        <v>289</v>
      </c>
      <c r="B256" s="10" t="s">
        <v>290</v>
      </c>
      <c r="C256" s="11">
        <v>1</v>
      </c>
      <c r="D256" s="11">
        <v>75</v>
      </c>
      <c r="E256" s="11">
        <v>75</v>
      </c>
      <c r="F256">
        <f t="shared" si="16"/>
        <v>925030</v>
      </c>
      <c r="G256">
        <f>IF(ISTEXT(E256),IF(E256="Amount",G$14,""),IF(ISBLANK(E256),"",IF(ISTEXT(D256),"",IF(A251="Invoice No. : ",INDEX(Sheet2!F$14:F$154,MATCH(B251,Sheet2!A$14:A$154,0)),G255))))</f>
        <v>41554</v>
      </c>
      <c r="H256" t="str">
        <f t="shared" si="17"/>
        <v>01/05/2023</v>
      </c>
      <c r="I256" t="str">
        <f>IF(ISTEXT(E256),IF(E256="Amount",I$14,""),IF(ISBLANK(E256),"",IF(ISTEXT(D256),"",IF(A251="Invoice No. : ",TEXT(INDEX(Sheet2!C$14:C$154,MATCH(B251,Sheet2!A$14:A$154,0)),"hh:mm:ss"),I255))))</f>
        <v>12:56:51</v>
      </c>
      <c r="J256">
        <f>IF(ISBLANK(G256),"",IF(ISTEXT(G256),IF(E256="Amount",J$14,""),INDEX(Sheet2!H$14:H$154,MATCH(F256,Sheet2!A$14:A$154,0))))</f>
        <v>3500</v>
      </c>
      <c r="K256">
        <f>IF(ISBLANK(G256),"",IF(ISTEXT(G256),IF(E256="Amount",K$14,""),INDEX(Sheet2!I$14:I$154,MATCH(F256,Sheet2!A$14:A$154,0))))</f>
        <v>1414.25</v>
      </c>
      <c r="L256" t="str">
        <f>IF(ISBLANK(G256),"",IF(ISTEXT(G256),IF(E256="Amount",L$14,""),IF(INDEX(Sheet2!H$14:H$154,MATCH(F256,Sheet2!A$14:A$154,0)) &lt;&gt; 0, IF(INDEX(Sheet2!I$14:I$154,MATCH(F256,Sheet2!A$14:A$154,0)) &lt;&gt; 0, "Loan","Loan"),"Cash")))</f>
        <v>Loan</v>
      </c>
      <c r="M256">
        <f>IF(ISTEXT(E256),IF(E256="Amount",M$14,""),IF(ISBLANK(E256),"",IF(ISTEXT(D256),"",IF(A251="Invoice No. : ",INDEX(Sheet2!D$14:D$154,MATCH(B251,Sheet2!A$14:A$154,0)),M255))))</f>
        <v>1</v>
      </c>
      <c r="N256" t="str">
        <f>IF(ISTEXT(E256),IF(E256="Amount",N$14,""),IF(ISBLANK(E256),"",IF(ISTEXT(D256),"",IF(A251="Invoice No. : ",INDEX(Sheet2!E$14:E$154,MATCH(B251,Sheet2!A$14:A$154,0)),N255))))</f>
        <v>BRAILLE</v>
      </c>
      <c r="O256" t="str">
        <f>IF(ISTEXT(E256),IF(E256="Amount",O$14,""),IF(ISBLANK(E256),"",IF(ISTEXT(D256),"",IF(A251="Invoice No. : ",INDEX(Sheet2!G$14:G$154,MATCH(B251,Sheet2!A$14:A$154,0)),O255))))</f>
        <v>MILO, ARGIE SANDOC</v>
      </c>
      <c r="P256">
        <f t="shared" si="18"/>
        <v>4914.25</v>
      </c>
      <c r="Q256">
        <f t="shared" si="19"/>
        <v>195197.25</v>
      </c>
    </row>
    <row r="257" spans="1:17" x14ac:dyDescent="0.25">
      <c r="A257" s="10" t="s">
        <v>291</v>
      </c>
      <c r="B257" s="10" t="s">
        <v>292</v>
      </c>
      <c r="C257" s="11">
        <v>1</v>
      </c>
      <c r="D257" s="11">
        <v>29.75</v>
      </c>
      <c r="E257" s="11">
        <v>29.75</v>
      </c>
      <c r="F257">
        <f t="shared" si="16"/>
        <v>925030</v>
      </c>
      <c r="G257">
        <f>IF(ISTEXT(E257),IF(E257="Amount",G$14,""),IF(ISBLANK(E257),"",IF(ISTEXT(D257),"",IF(A252="Invoice No. : ",INDEX(Sheet2!F$14:F$154,MATCH(B252,Sheet2!A$14:A$154,0)),G256))))</f>
        <v>41554</v>
      </c>
      <c r="H257" t="str">
        <f t="shared" si="17"/>
        <v>01/05/2023</v>
      </c>
      <c r="I257" t="str">
        <f>IF(ISTEXT(E257),IF(E257="Amount",I$14,""),IF(ISBLANK(E257),"",IF(ISTEXT(D257),"",IF(A252="Invoice No. : ",TEXT(INDEX(Sheet2!C$14:C$154,MATCH(B252,Sheet2!A$14:A$154,0)),"hh:mm:ss"),I256))))</f>
        <v>12:56:51</v>
      </c>
      <c r="J257">
        <f>IF(ISBLANK(G257),"",IF(ISTEXT(G257),IF(E257="Amount",J$14,""),INDEX(Sheet2!H$14:H$154,MATCH(F257,Sheet2!A$14:A$154,0))))</f>
        <v>3500</v>
      </c>
      <c r="K257">
        <f>IF(ISBLANK(G257),"",IF(ISTEXT(G257),IF(E257="Amount",K$14,""),INDEX(Sheet2!I$14:I$154,MATCH(F257,Sheet2!A$14:A$154,0))))</f>
        <v>1414.25</v>
      </c>
      <c r="L257" t="str">
        <f>IF(ISBLANK(G257),"",IF(ISTEXT(G257),IF(E257="Amount",L$14,""),IF(INDEX(Sheet2!H$14:H$154,MATCH(F257,Sheet2!A$14:A$154,0)) &lt;&gt; 0, IF(INDEX(Sheet2!I$14:I$154,MATCH(F257,Sheet2!A$14:A$154,0)) &lt;&gt; 0, "Loan","Loan"),"Cash")))</f>
        <v>Loan</v>
      </c>
      <c r="M257">
        <f>IF(ISTEXT(E257),IF(E257="Amount",M$14,""),IF(ISBLANK(E257),"",IF(ISTEXT(D257),"",IF(A252="Invoice No. : ",INDEX(Sheet2!D$14:D$154,MATCH(B252,Sheet2!A$14:A$154,0)),M256))))</f>
        <v>1</v>
      </c>
      <c r="N257" t="str">
        <f>IF(ISTEXT(E257),IF(E257="Amount",N$14,""),IF(ISBLANK(E257),"",IF(ISTEXT(D257),"",IF(A252="Invoice No. : ",INDEX(Sheet2!E$14:E$154,MATCH(B252,Sheet2!A$14:A$154,0)),N256))))</f>
        <v>BRAILLE</v>
      </c>
      <c r="O257" t="str">
        <f>IF(ISTEXT(E257),IF(E257="Amount",O$14,""),IF(ISBLANK(E257),"",IF(ISTEXT(D257),"",IF(A252="Invoice No. : ",INDEX(Sheet2!G$14:G$154,MATCH(B252,Sheet2!A$14:A$154,0)),O256))))</f>
        <v>MILO, ARGIE SANDOC</v>
      </c>
      <c r="P257">
        <f t="shared" si="18"/>
        <v>4914.25</v>
      </c>
      <c r="Q257">
        <f t="shared" si="19"/>
        <v>195197.25</v>
      </c>
    </row>
    <row r="258" spans="1:17" x14ac:dyDescent="0.25">
      <c r="A258" s="10" t="s">
        <v>293</v>
      </c>
      <c r="B258" s="10" t="s">
        <v>294</v>
      </c>
      <c r="C258" s="11">
        <v>1</v>
      </c>
      <c r="D258" s="11">
        <v>16.5</v>
      </c>
      <c r="E258" s="11">
        <v>16.5</v>
      </c>
      <c r="F258">
        <f t="shared" si="16"/>
        <v>925030</v>
      </c>
      <c r="G258">
        <f>IF(ISTEXT(E258),IF(E258="Amount",G$14,""),IF(ISBLANK(E258),"",IF(ISTEXT(D258),"",IF(A253="Invoice No. : ",INDEX(Sheet2!F$14:F$154,MATCH(B253,Sheet2!A$14:A$154,0)),G257))))</f>
        <v>41554</v>
      </c>
      <c r="H258" t="str">
        <f t="shared" si="17"/>
        <v>01/05/2023</v>
      </c>
      <c r="I258" t="str">
        <f>IF(ISTEXT(E258),IF(E258="Amount",I$14,""),IF(ISBLANK(E258),"",IF(ISTEXT(D258),"",IF(A253="Invoice No. : ",TEXT(INDEX(Sheet2!C$14:C$154,MATCH(B253,Sheet2!A$14:A$154,0)),"hh:mm:ss"),I257))))</f>
        <v>12:56:51</v>
      </c>
      <c r="J258">
        <f>IF(ISBLANK(G258),"",IF(ISTEXT(G258),IF(E258="Amount",J$14,""),INDEX(Sheet2!H$14:H$154,MATCH(F258,Sheet2!A$14:A$154,0))))</f>
        <v>3500</v>
      </c>
      <c r="K258">
        <f>IF(ISBLANK(G258),"",IF(ISTEXT(G258),IF(E258="Amount",K$14,""),INDEX(Sheet2!I$14:I$154,MATCH(F258,Sheet2!A$14:A$154,0))))</f>
        <v>1414.25</v>
      </c>
      <c r="L258" t="str">
        <f>IF(ISBLANK(G258),"",IF(ISTEXT(G258),IF(E258="Amount",L$14,""),IF(INDEX(Sheet2!H$14:H$154,MATCH(F258,Sheet2!A$14:A$154,0)) &lt;&gt; 0, IF(INDEX(Sheet2!I$14:I$154,MATCH(F258,Sheet2!A$14:A$154,0)) &lt;&gt; 0, "Loan","Loan"),"Cash")))</f>
        <v>Loan</v>
      </c>
      <c r="M258">
        <f>IF(ISTEXT(E258),IF(E258="Amount",M$14,""),IF(ISBLANK(E258),"",IF(ISTEXT(D258),"",IF(A253="Invoice No. : ",INDEX(Sheet2!D$14:D$154,MATCH(B253,Sheet2!A$14:A$154,0)),M257))))</f>
        <v>1</v>
      </c>
      <c r="N258" t="str">
        <f>IF(ISTEXT(E258),IF(E258="Amount",N$14,""),IF(ISBLANK(E258),"",IF(ISTEXT(D258),"",IF(A253="Invoice No. : ",INDEX(Sheet2!E$14:E$154,MATCH(B253,Sheet2!A$14:A$154,0)),N257))))</f>
        <v>BRAILLE</v>
      </c>
      <c r="O258" t="str">
        <f>IF(ISTEXT(E258),IF(E258="Amount",O$14,""),IF(ISBLANK(E258),"",IF(ISTEXT(D258),"",IF(A253="Invoice No. : ",INDEX(Sheet2!G$14:G$154,MATCH(B253,Sheet2!A$14:A$154,0)),O257))))</f>
        <v>MILO, ARGIE SANDOC</v>
      </c>
      <c r="P258">
        <f t="shared" si="18"/>
        <v>4914.25</v>
      </c>
      <c r="Q258">
        <f t="shared" si="19"/>
        <v>195197.25</v>
      </c>
    </row>
    <row r="259" spans="1:17" x14ac:dyDescent="0.25">
      <c r="A259" s="10" t="s">
        <v>295</v>
      </c>
      <c r="B259" s="10" t="s">
        <v>296</v>
      </c>
      <c r="C259" s="11">
        <v>4</v>
      </c>
      <c r="D259" s="11">
        <v>11.5</v>
      </c>
      <c r="E259" s="11">
        <v>46</v>
      </c>
      <c r="F259">
        <f t="shared" si="16"/>
        <v>925030</v>
      </c>
      <c r="G259">
        <f>IF(ISTEXT(E259),IF(E259="Amount",G$14,""),IF(ISBLANK(E259),"",IF(ISTEXT(D259),"",IF(A254="Invoice No. : ",INDEX(Sheet2!F$14:F$154,MATCH(B254,Sheet2!A$14:A$154,0)),G258))))</f>
        <v>41554</v>
      </c>
      <c r="H259" t="str">
        <f t="shared" si="17"/>
        <v>01/05/2023</v>
      </c>
      <c r="I259" t="str">
        <f>IF(ISTEXT(E259),IF(E259="Amount",I$14,""),IF(ISBLANK(E259),"",IF(ISTEXT(D259),"",IF(A254="Invoice No. : ",TEXT(INDEX(Sheet2!C$14:C$154,MATCH(B254,Sheet2!A$14:A$154,0)),"hh:mm:ss"),I258))))</f>
        <v>12:56:51</v>
      </c>
      <c r="J259">
        <f>IF(ISBLANK(G259),"",IF(ISTEXT(G259),IF(E259="Amount",J$14,""),INDEX(Sheet2!H$14:H$154,MATCH(F259,Sheet2!A$14:A$154,0))))</f>
        <v>3500</v>
      </c>
      <c r="K259">
        <f>IF(ISBLANK(G259),"",IF(ISTEXT(G259),IF(E259="Amount",K$14,""),INDEX(Sheet2!I$14:I$154,MATCH(F259,Sheet2!A$14:A$154,0))))</f>
        <v>1414.25</v>
      </c>
      <c r="L259" t="str">
        <f>IF(ISBLANK(G259),"",IF(ISTEXT(G259),IF(E259="Amount",L$14,""),IF(INDEX(Sheet2!H$14:H$154,MATCH(F259,Sheet2!A$14:A$154,0)) &lt;&gt; 0, IF(INDEX(Sheet2!I$14:I$154,MATCH(F259,Sheet2!A$14:A$154,0)) &lt;&gt; 0, "Loan","Loan"),"Cash")))</f>
        <v>Loan</v>
      </c>
      <c r="M259">
        <f>IF(ISTEXT(E259),IF(E259="Amount",M$14,""),IF(ISBLANK(E259),"",IF(ISTEXT(D259),"",IF(A254="Invoice No. : ",INDEX(Sheet2!D$14:D$154,MATCH(B254,Sheet2!A$14:A$154,0)),M258))))</f>
        <v>1</v>
      </c>
      <c r="N259" t="str">
        <f>IF(ISTEXT(E259),IF(E259="Amount",N$14,""),IF(ISBLANK(E259),"",IF(ISTEXT(D259),"",IF(A254="Invoice No. : ",INDEX(Sheet2!E$14:E$154,MATCH(B254,Sheet2!A$14:A$154,0)),N258))))</f>
        <v>BRAILLE</v>
      </c>
      <c r="O259" t="str">
        <f>IF(ISTEXT(E259),IF(E259="Amount",O$14,""),IF(ISBLANK(E259),"",IF(ISTEXT(D259),"",IF(A254="Invoice No. : ",INDEX(Sheet2!G$14:G$154,MATCH(B254,Sheet2!A$14:A$154,0)),O258))))</f>
        <v>MILO, ARGIE SANDOC</v>
      </c>
      <c r="P259">
        <f t="shared" si="18"/>
        <v>4914.25</v>
      </c>
      <c r="Q259">
        <f t="shared" si="19"/>
        <v>195197.25</v>
      </c>
    </row>
    <row r="260" spans="1:17" x14ac:dyDescent="0.25">
      <c r="A260" s="10" t="s">
        <v>297</v>
      </c>
      <c r="B260" s="10" t="s">
        <v>298</v>
      </c>
      <c r="C260" s="11">
        <v>4</v>
      </c>
      <c r="D260" s="11">
        <v>11.5</v>
      </c>
      <c r="E260" s="11">
        <v>46</v>
      </c>
      <c r="F260">
        <f t="shared" si="16"/>
        <v>925030</v>
      </c>
      <c r="G260">
        <f>IF(ISTEXT(E260),IF(E260="Amount",G$14,""),IF(ISBLANK(E260),"",IF(ISTEXT(D260),"",IF(A255="Invoice No. : ",INDEX(Sheet2!F$14:F$154,MATCH(B255,Sheet2!A$14:A$154,0)),G259))))</f>
        <v>41554</v>
      </c>
      <c r="H260" t="str">
        <f t="shared" si="17"/>
        <v>01/05/2023</v>
      </c>
      <c r="I260" t="str">
        <f>IF(ISTEXT(E260),IF(E260="Amount",I$14,""),IF(ISBLANK(E260),"",IF(ISTEXT(D260),"",IF(A255="Invoice No. : ",TEXT(INDEX(Sheet2!C$14:C$154,MATCH(B255,Sheet2!A$14:A$154,0)),"hh:mm:ss"),I259))))</f>
        <v>12:56:51</v>
      </c>
      <c r="J260">
        <f>IF(ISBLANK(G260),"",IF(ISTEXT(G260),IF(E260="Amount",J$14,""),INDEX(Sheet2!H$14:H$154,MATCH(F260,Sheet2!A$14:A$154,0))))</f>
        <v>3500</v>
      </c>
      <c r="K260">
        <f>IF(ISBLANK(G260),"",IF(ISTEXT(G260),IF(E260="Amount",K$14,""),INDEX(Sheet2!I$14:I$154,MATCH(F260,Sheet2!A$14:A$154,0))))</f>
        <v>1414.25</v>
      </c>
      <c r="L260" t="str">
        <f>IF(ISBLANK(G260),"",IF(ISTEXT(G260),IF(E260="Amount",L$14,""),IF(INDEX(Sheet2!H$14:H$154,MATCH(F260,Sheet2!A$14:A$154,0)) &lt;&gt; 0, IF(INDEX(Sheet2!I$14:I$154,MATCH(F260,Sheet2!A$14:A$154,0)) &lt;&gt; 0, "Loan","Loan"),"Cash")))</f>
        <v>Loan</v>
      </c>
      <c r="M260">
        <f>IF(ISTEXT(E260),IF(E260="Amount",M$14,""),IF(ISBLANK(E260),"",IF(ISTEXT(D260),"",IF(A255="Invoice No. : ",INDEX(Sheet2!D$14:D$154,MATCH(B255,Sheet2!A$14:A$154,0)),M259))))</f>
        <v>1</v>
      </c>
      <c r="N260" t="str">
        <f>IF(ISTEXT(E260),IF(E260="Amount",N$14,""),IF(ISBLANK(E260),"",IF(ISTEXT(D260),"",IF(A255="Invoice No. : ",INDEX(Sheet2!E$14:E$154,MATCH(B255,Sheet2!A$14:A$154,0)),N259))))</f>
        <v>BRAILLE</v>
      </c>
      <c r="O260" t="str">
        <f>IF(ISTEXT(E260),IF(E260="Amount",O$14,""),IF(ISBLANK(E260),"",IF(ISTEXT(D260),"",IF(A255="Invoice No. : ",INDEX(Sheet2!G$14:G$154,MATCH(B255,Sheet2!A$14:A$154,0)),O259))))</f>
        <v>MILO, ARGIE SANDOC</v>
      </c>
      <c r="P260">
        <f t="shared" si="18"/>
        <v>4914.25</v>
      </c>
      <c r="Q260">
        <f t="shared" si="19"/>
        <v>195197.25</v>
      </c>
    </row>
    <row r="261" spans="1:17" x14ac:dyDescent="0.25">
      <c r="A261" s="10" t="s">
        <v>51</v>
      </c>
      <c r="B261" s="10" t="s">
        <v>52</v>
      </c>
      <c r="C261" s="11">
        <v>5</v>
      </c>
      <c r="D261" s="11">
        <v>8.25</v>
      </c>
      <c r="E261" s="11">
        <v>41.25</v>
      </c>
      <c r="F261">
        <f t="shared" si="16"/>
        <v>925030</v>
      </c>
      <c r="G261">
        <f>IF(ISTEXT(E261),IF(E261="Amount",G$14,""),IF(ISBLANK(E261),"",IF(ISTEXT(D261),"",IF(A256="Invoice No. : ",INDEX(Sheet2!F$14:F$154,MATCH(B256,Sheet2!A$14:A$154,0)),G260))))</f>
        <v>41554</v>
      </c>
      <c r="H261" t="str">
        <f t="shared" si="17"/>
        <v>01/05/2023</v>
      </c>
      <c r="I261" t="str">
        <f>IF(ISTEXT(E261),IF(E261="Amount",I$14,""),IF(ISBLANK(E261),"",IF(ISTEXT(D261),"",IF(A256="Invoice No. : ",TEXT(INDEX(Sheet2!C$14:C$154,MATCH(B256,Sheet2!A$14:A$154,0)),"hh:mm:ss"),I260))))</f>
        <v>12:56:51</v>
      </c>
      <c r="J261">
        <f>IF(ISBLANK(G261),"",IF(ISTEXT(G261),IF(E261="Amount",J$14,""),INDEX(Sheet2!H$14:H$154,MATCH(F261,Sheet2!A$14:A$154,0))))</f>
        <v>3500</v>
      </c>
      <c r="K261">
        <f>IF(ISBLANK(G261),"",IF(ISTEXT(G261),IF(E261="Amount",K$14,""),INDEX(Sheet2!I$14:I$154,MATCH(F261,Sheet2!A$14:A$154,0))))</f>
        <v>1414.25</v>
      </c>
      <c r="L261" t="str">
        <f>IF(ISBLANK(G261),"",IF(ISTEXT(G261),IF(E261="Amount",L$14,""),IF(INDEX(Sheet2!H$14:H$154,MATCH(F261,Sheet2!A$14:A$154,0)) &lt;&gt; 0, IF(INDEX(Sheet2!I$14:I$154,MATCH(F261,Sheet2!A$14:A$154,0)) &lt;&gt; 0, "Loan","Loan"),"Cash")))</f>
        <v>Loan</v>
      </c>
      <c r="M261">
        <f>IF(ISTEXT(E261),IF(E261="Amount",M$14,""),IF(ISBLANK(E261),"",IF(ISTEXT(D261),"",IF(A256="Invoice No. : ",INDEX(Sheet2!D$14:D$154,MATCH(B256,Sheet2!A$14:A$154,0)),M260))))</f>
        <v>1</v>
      </c>
      <c r="N261" t="str">
        <f>IF(ISTEXT(E261),IF(E261="Amount",N$14,""),IF(ISBLANK(E261),"",IF(ISTEXT(D261),"",IF(A256="Invoice No. : ",INDEX(Sheet2!E$14:E$154,MATCH(B256,Sheet2!A$14:A$154,0)),N260))))</f>
        <v>BRAILLE</v>
      </c>
      <c r="O261" t="str">
        <f>IF(ISTEXT(E261),IF(E261="Amount",O$14,""),IF(ISBLANK(E261),"",IF(ISTEXT(D261),"",IF(A256="Invoice No. : ",INDEX(Sheet2!G$14:G$154,MATCH(B256,Sheet2!A$14:A$154,0)),O260))))</f>
        <v>MILO, ARGIE SANDOC</v>
      </c>
      <c r="P261">
        <f t="shared" si="18"/>
        <v>4914.25</v>
      </c>
      <c r="Q261">
        <f t="shared" si="19"/>
        <v>195197.25</v>
      </c>
    </row>
    <row r="262" spans="1:17" x14ac:dyDescent="0.25">
      <c r="A262" s="10" t="s">
        <v>299</v>
      </c>
      <c r="B262" s="10" t="s">
        <v>300</v>
      </c>
      <c r="C262" s="11">
        <v>5</v>
      </c>
      <c r="D262" s="11">
        <v>8.25</v>
      </c>
      <c r="E262" s="11">
        <v>41.25</v>
      </c>
      <c r="F262">
        <f t="shared" si="16"/>
        <v>925030</v>
      </c>
      <c r="G262">
        <f>IF(ISTEXT(E262),IF(E262="Amount",G$14,""),IF(ISBLANK(E262),"",IF(ISTEXT(D262),"",IF(A257="Invoice No. : ",INDEX(Sheet2!F$14:F$154,MATCH(B257,Sheet2!A$14:A$154,0)),G261))))</f>
        <v>41554</v>
      </c>
      <c r="H262" t="str">
        <f t="shared" si="17"/>
        <v>01/05/2023</v>
      </c>
      <c r="I262" t="str">
        <f>IF(ISTEXT(E262),IF(E262="Amount",I$14,""),IF(ISBLANK(E262),"",IF(ISTEXT(D262),"",IF(A257="Invoice No. : ",TEXT(INDEX(Sheet2!C$14:C$154,MATCH(B257,Sheet2!A$14:A$154,0)),"hh:mm:ss"),I261))))</f>
        <v>12:56:51</v>
      </c>
      <c r="J262">
        <f>IF(ISBLANK(G262),"",IF(ISTEXT(G262),IF(E262="Amount",J$14,""),INDEX(Sheet2!H$14:H$154,MATCH(F262,Sheet2!A$14:A$154,0))))</f>
        <v>3500</v>
      </c>
      <c r="K262">
        <f>IF(ISBLANK(G262),"",IF(ISTEXT(G262),IF(E262="Amount",K$14,""),INDEX(Sheet2!I$14:I$154,MATCH(F262,Sheet2!A$14:A$154,0))))</f>
        <v>1414.25</v>
      </c>
      <c r="L262" t="str">
        <f>IF(ISBLANK(G262),"",IF(ISTEXT(G262),IF(E262="Amount",L$14,""),IF(INDEX(Sheet2!H$14:H$154,MATCH(F262,Sheet2!A$14:A$154,0)) &lt;&gt; 0, IF(INDEX(Sheet2!I$14:I$154,MATCH(F262,Sheet2!A$14:A$154,0)) &lt;&gt; 0, "Loan","Loan"),"Cash")))</f>
        <v>Loan</v>
      </c>
      <c r="M262">
        <f>IF(ISTEXT(E262),IF(E262="Amount",M$14,""),IF(ISBLANK(E262),"",IF(ISTEXT(D262),"",IF(A257="Invoice No. : ",INDEX(Sheet2!D$14:D$154,MATCH(B257,Sheet2!A$14:A$154,0)),M261))))</f>
        <v>1</v>
      </c>
      <c r="N262" t="str">
        <f>IF(ISTEXT(E262),IF(E262="Amount",N$14,""),IF(ISBLANK(E262),"",IF(ISTEXT(D262),"",IF(A257="Invoice No. : ",INDEX(Sheet2!E$14:E$154,MATCH(B257,Sheet2!A$14:A$154,0)),N261))))</f>
        <v>BRAILLE</v>
      </c>
      <c r="O262" t="str">
        <f>IF(ISTEXT(E262),IF(E262="Amount",O$14,""),IF(ISBLANK(E262),"",IF(ISTEXT(D262),"",IF(A257="Invoice No. : ",INDEX(Sheet2!G$14:G$154,MATCH(B257,Sheet2!A$14:A$154,0)),O261))))</f>
        <v>MILO, ARGIE SANDOC</v>
      </c>
      <c r="P262">
        <f t="shared" si="18"/>
        <v>4914.25</v>
      </c>
      <c r="Q262">
        <f t="shared" si="19"/>
        <v>195197.25</v>
      </c>
    </row>
    <row r="263" spans="1:17" x14ac:dyDescent="0.25">
      <c r="A263" s="10" t="s">
        <v>301</v>
      </c>
      <c r="B263" s="10" t="s">
        <v>302</v>
      </c>
      <c r="C263" s="11">
        <v>1</v>
      </c>
      <c r="D263" s="11">
        <v>28.75</v>
      </c>
      <c r="E263" s="11">
        <v>28.75</v>
      </c>
      <c r="F263">
        <f t="shared" si="16"/>
        <v>925030</v>
      </c>
      <c r="G263">
        <f>IF(ISTEXT(E263),IF(E263="Amount",G$14,""),IF(ISBLANK(E263),"",IF(ISTEXT(D263),"",IF(A258="Invoice No. : ",INDEX(Sheet2!F$14:F$154,MATCH(B258,Sheet2!A$14:A$154,0)),G262))))</f>
        <v>41554</v>
      </c>
      <c r="H263" t="str">
        <f t="shared" si="17"/>
        <v>01/05/2023</v>
      </c>
      <c r="I263" t="str">
        <f>IF(ISTEXT(E263),IF(E263="Amount",I$14,""),IF(ISBLANK(E263),"",IF(ISTEXT(D263),"",IF(A258="Invoice No. : ",TEXT(INDEX(Sheet2!C$14:C$154,MATCH(B258,Sheet2!A$14:A$154,0)),"hh:mm:ss"),I262))))</f>
        <v>12:56:51</v>
      </c>
      <c r="J263">
        <f>IF(ISBLANK(G263),"",IF(ISTEXT(G263),IF(E263="Amount",J$14,""),INDEX(Sheet2!H$14:H$154,MATCH(F263,Sheet2!A$14:A$154,0))))</f>
        <v>3500</v>
      </c>
      <c r="K263">
        <f>IF(ISBLANK(G263),"",IF(ISTEXT(G263),IF(E263="Amount",K$14,""),INDEX(Sheet2!I$14:I$154,MATCH(F263,Sheet2!A$14:A$154,0))))</f>
        <v>1414.25</v>
      </c>
      <c r="L263" t="str">
        <f>IF(ISBLANK(G263),"",IF(ISTEXT(G263),IF(E263="Amount",L$14,""),IF(INDEX(Sheet2!H$14:H$154,MATCH(F263,Sheet2!A$14:A$154,0)) &lt;&gt; 0, IF(INDEX(Sheet2!I$14:I$154,MATCH(F263,Sheet2!A$14:A$154,0)) &lt;&gt; 0, "Loan","Loan"),"Cash")))</f>
        <v>Loan</v>
      </c>
      <c r="M263">
        <f>IF(ISTEXT(E263),IF(E263="Amount",M$14,""),IF(ISBLANK(E263),"",IF(ISTEXT(D263),"",IF(A258="Invoice No. : ",INDEX(Sheet2!D$14:D$154,MATCH(B258,Sheet2!A$14:A$154,0)),M262))))</f>
        <v>1</v>
      </c>
      <c r="N263" t="str">
        <f>IF(ISTEXT(E263),IF(E263="Amount",N$14,""),IF(ISBLANK(E263),"",IF(ISTEXT(D263),"",IF(A258="Invoice No. : ",INDEX(Sheet2!E$14:E$154,MATCH(B258,Sheet2!A$14:A$154,0)),N262))))</f>
        <v>BRAILLE</v>
      </c>
      <c r="O263" t="str">
        <f>IF(ISTEXT(E263),IF(E263="Amount",O$14,""),IF(ISBLANK(E263),"",IF(ISTEXT(D263),"",IF(A258="Invoice No. : ",INDEX(Sheet2!G$14:G$154,MATCH(B258,Sheet2!A$14:A$154,0)),O262))))</f>
        <v>MILO, ARGIE SANDOC</v>
      </c>
      <c r="P263">
        <f t="shared" si="18"/>
        <v>4914.25</v>
      </c>
      <c r="Q263">
        <f t="shared" si="19"/>
        <v>195197.25</v>
      </c>
    </row>
    <row r="264" spans="1:17" x14ac:dyDescent="0.25">
      <c r="A264" s="10" t="s">
        <v>303</v>
      </c>
      <c r="B264" s="10" t="s">
        <v>304</v>
      </c>
      <c r="C264" s="11">
        <v>2</v>
      </c>
      <c r="D264" s="11">
        <v>32</v>
      </c>
      <c r="E264" s="11">
        <v>64</v>
      </c>
      <c r="F264">
        <f t="shared" si="16"/>
        <v>925030</v>
      </c>
      <c r="G264">
        <f>IF(ISTEXT(E264),IF(E264="Amount",G$14,""),IF(ISBLANK(E264),"",IF(ISTEXT(D264),"",IF(A259="Invoice No. : ",INDEX(Sheet2!F$14:F$154,MATCH(B259,Sheet2!A$14:A$154,0)),G263))))</f>
        <v>41554</v>
      </c>
      <c r="H264" t="str">
        <f t="shared" si="17"/>
        <v>01/05/2023</v>
      </c>
      <c r="I264" t="str">
        <f>IF(ISTEXT(E264),IF(E264="Amount",I$14,""),IF(ISBLANK(E264),"",IF(ISTEXT(D264),"",IF(A259="Invoice No. : ",TEXT(INDEX(Sheet2!C$14:C$154,MATCH(B259,Sheet2!A$14:A$154,0)),"hh:mm:ss"),I263))))</f>
        <v>12:56:51</v>
      </c>
      <c r="J264">
        <f>IF(ISBLANK(G264),"",IF(ISTEXT(G264),IF(E264="Amount",J$14,""),INDEX(Sheet2!H$14:H$154,MATCH(F264,Sheet2!A$14:A$154,0))))</f>
        <v>3500</v>
      </c>
      <c r="K264">
        <f>IF(ISBLANK(G264),"",IF(ISTEXT(G264),IF(E264="Amount",K$14,""),INDEX(Sheet2!I$14:I$154,MATCH(F264,Sheet2!A$14:A$154,0))))</f>
        <v>1414.25</v>
      </c>
      <c r="L264" t="str">
        <f>IF(ISBLANK(G264),"",IF(ISTEXT(G264),IF(E264="Amount",L$14,""),IF(INDEX(Sheet2!H$14:H$154,MATCH(F264,Sheet2!A$14:A$154,0)) &lt;&gt; 0, IF(INDEX(Sheet2!I$14:I$154,MATCH(F264,Sheet2!A$14:A$154,0)) &lt;&gt; 0, "Loan","Loan"),"Cash")))</f>
        <v>Loan</v>
      </c>
      <c r="M264">
        <f>IF(ISTEXT(E264),IF(E264="Amount",M$14,""),IF(ISBLANK(E264),"",IF(ISTEXT(D264),"",IF(A259="Invoice No. : ",INDEX(Sheet2!D$14:D$154,MATCH(B259,Sheet2!A$14:A$154,0)),M263))))</f>
        <v>1</v>
      </c>
      <c r="N264" t="str">
        <f>IF(ISTEXT(E264),IF(E264="Amount",N$14,""),IF(ISBLANK(E264),"",IF(ISTEXT(D264),"",IF(A259="Invoice No. : ",INDEX(Sheet2!E$14:E$154,MATCH(B259,Sheet2!A$14:A$154,0)),N263))))</f>
        <v>BRAILLE</v>
      </c>
      <c r="O264" t="str">
        <f>IF(ISTEXT(E264),IF(E264="Amount",O$14,""),IF(ISBLANK(E264),"",IF(ISTEXT(D264),"",IF(A259="Invoice No. : ",INDEX(Sheet2!G$14:G$154,MATCH(B259,Sheet2!A$14:A$154,0)),O263))))</f>
        <v>MILO, ARGIE SANDOC</v>
      </c>
      <c r="P264">
        <f t="shared" si="18"/>
        <v>4914.25</v>
      </c>
      <c r="Q264">
        <f t="shared" si="19"/>
        <v>195197.25</v>
      </c>
    </row>
    <row r="265" spans="1:17" x14ac:dyDescent="0.25">
      <c r="A265" s="10" t="s">
        <v>305</v>
      </c>
      <c r="B265" s="10" t="s">
        <v>306</v>
      </c>
      <c r="C265" s="11">
        <v>1</v>
      </c>
      <c r="D265" s="11">
        <v>28.5</v>
      </c>
      <c r="E265" s="11">
        <v>28.5</v>
      </c>
      <c r="F265">
        <f t="shared" si="16"/>
        <v>925030</v>
      </c>
      <c r="G265">
        <f>IF(ISTEXT(E265),IF(E265="Amount",G$14,""),IF(ISBLANK(E265),"",IF(ISTEXT(D265),"",IF(A260="Invoice No. : ",INDEX(Sheet2!F$14:F$154,MATCH(B260,Sheet2!A$14:A$154,0)),G264))))</f>
        <v>41554</v>
      </c>
      <c r="H265" t="str">
        <f t="shared" si="17"/>
        <v>01/05/2023</v>
      </c>
      <c r="I265" t="str">
        <f>IF(ISTEXT(E265),IF(E265="Amount",I$14,""),IF(ISBLANK(E265),"",IF(ISTEXT(D265),"",IF(A260="Invoice No. : ",TEXT(INDEX(Sheet2!C$14:C$154,MATCH(B260,Sheet2!A$14:A$154,0)),"hh:mm:ss"),I264))))</f>
        <v>12:56:51</v>
      </c>
      <c r="J265">
        <f>IF(ISBLANK(G265),"",IF(ISTEXT(G265),IF(E265="Amount",J$14,""),INDEX(Sheet2!H$14:H$154,MATCH(F265,Sheet2!A$14:A$154,0))))</f>
        <v>3500</v>
      </c>
      <c r="K265">
        <f>IF(ISBLANK(G265),"",IF(ISTEXT(G265),IF(E265="Amount",K$14,""),INDEX(Sheet2!I$14:I$154,MATCH(F265,Sheet2!A$14:A$154,0))))</f>
        <v>1414.25</v>
      </c>
      <c r="L265" t="str">
        <f>IF(ISBLANK(G265),"",IF(ISTEXT(G265),IF(E265="Amount",L$14,""),IF(INDEX(Sheet2!H$14:H$154,MATCH(F265,Sheet2!A$14:A$154,0)) &lt;&gt; 0, IF(INDEX(Sheet2!I$14:I$154,MATCH(F265,Sheet2!A$14:A$154,0)) &lt;&gt; 0, "Loan","Loan"),"Cash")))</f>
        <v>Loan</v>
      </c>
      <c r="M265">
        <f>IF(ISTEXT(E265),IF(E265="Amount",M$14,""),IF(ISBLANK(E265),"",IF(ISTEXT(D265),"",IF(A260="Invoice No. : ",INDEX(Sheet2!D$14:D$154,MATCH(B260,Sheet2!A$14:A$154,0)),M264))))</f>
        <v>1</v>
      </c>
      <c r="N265" t="str">
        <f>IF(ISTEXT(E265),IF(E265="Amount",N$14,""),IF(ISBLANK(E265),"",IF(ISTEXT(D265),"",IF(A260="Invoice No. : ",INDEX(Sheet2!E$14:E$154,MATCH(B260,Sheet2!A$14:A$154,0)),N264))))</f>
        <v>BRAILLE</v>
      </c>
      <c r="O265" t="str">
        <f>IF(ISTEXT(E265),IF(E265="Amount",O$14,""),IF(ISBLANK(E265),"",IF(ISTEXT(D265),"",IF(A260="Invoice No. : ",INDEX(Sheet2!G$14:G$154,MATCH(B260,Sheet2!A$14:A$154,0)),O264))))</f>
        <v>MILO, ARGIE SANDOC</v>
      </c>
      <c r="P265">
        <f t="shared" si="18"/>
        <v>4914.25</v>
      </c>
      <c r="Q265">
        <f t="shared" si="19"/>
        <v>195197.25</v>
      </c>
    </row>
    <row r="266" spans="1:17" x14ac:dyDescent="0.25">
      <c r="A266" s="10" t="s">
        <v>307</v>
      </c>
      <c r="B266" s="10" t="s">
        <v>308</v>
      </c>
      <c r="C266" s="11">
        <v>12</v>
      </c>
      <c r="D266" s="11">
        <v>5.5</v>
      </c>
      <c r="E266" s="11">
        <v>66</v>
      </c>
      <c r="F266">
        <f t="shared" si="16"/>
        <v>925030</v>
      </c>
      <c r="G266">
        <f>IF(ISTEXT(E266),IF(E266="Amount",G$14,""),IF(ISBLANK(E266),"",IF(ISTEXT(D266),"",IF(A261="Invoice No. : ",INDEX(Sheet2!F$14:F$154,MATCH(B261,Sheet2!A$14:A$154,0)),G265))))</f>
        <v>41554</v>
      </c>
      <c r="H266" t="str">
        <f t="shared" si="17"/>
        <v>01/05/2023</v>
      </c>
      <c r="I266" t="str">
        <f>IF(ISTEXT(E266),IF(E266="Amount",I$14,""),IF(ISBLANK(E266),"",IF(ISTEXT(D266),"",IF(A261="Invoice No. : ",TEXT(INDEX(Sheet2!C$14:C$154,MATCH(B261,Sheet2!A$14:A$154,0)),"hh:mm:ss"),I265))))</f>
        <v>12:56:51</v>
      </c>
      <c r="J266">
        <f>IF(ISBLANK(G266),"",IF(ISTEXT(G266),IF(E266="Amount",J$14,""),INDEX(Sheet2!H$14:H$154,MATCH(F266,Sheet2!A$14:A$154,0))))</f>
        <v>3500</v>
      </c>
      <c r="K266">
        <f>IF(ISBLANK(G266),"",IF(ISTEXT(G266),IF(E266="Amount",K$14,""),INDEX(Sheet2!I$14:I$154,MATCH(F266,Sheet2!A$14:A$154,0))))</f>
        <v>1414.25</v>
      </c>
      <c r="L266" t="str">
        <f>IF(ISBLANK(G266),"",IF(ISTEXT(G266),IF(E266="Amount",L$14,""),IF(INDEX(Sheet2!H$14:H$154,MATCH(F266,Sheet2!A$14:A$154,0)) &lt;&gt; 0, IF(INDEX(Sheet2!I$14:I$154,MATCH(F266,Sheet2!A$14:A$154,0)) &lt;&gt; 0, "Loan","Loan"),"Cash")))</f>
        <v>Loan</v>
      </c>
      <c r="M266">
        <f>IF(ISTEXT(E266),IF(E266="Amount",M$14,""),IF(ISBLANK(E266),"",IF(ISTEXT(D266),"",IF(A261="Invoice No. : ",INDEX(Sheet2!D$14:D$154,MATCH(B261,Sheet2!A$14:A$154,0)),M265))))</f>
        <v>1</v>
      </c>
      <c r="N266" t="str">
        <f>IF(ISTEXT(E266),IF(E266="Amount",N$14,""),IF(ISBLANK(E266),"",IF(ISTEXT(D266),"",IF(A261="Invoice No. : ",INDEX(Sheet2!E$14:E$154,MATCH(B261,Sheet2!A$14:A$154,0)),N265))))</f>
        <v>BRAILLE</v>
      </c>
      <c r="O266" t="str">
        <f>IF(ISTEXT(E266),IF(E266="Amount",O$14,""),IF(ISBLANK(E266),"",IF(ISTEXT(D266),"",IF(A261="Invoice No. : ",INDEX(Sheet2!G$14:G$154,MATCH(B261,Sheet2!A$14:A$154,0)),O265))))</f>
        <v>MILO, ARGIE SANDOC</v>
      </c>
      <c r="P266">
        <f t="shared" si="18"/>
        <v>4914.25</v>
      </c>
      <c r="Q266">
        <f t="shared" si="19"/>
        <v>195197.25</v>
      </c>
    </row>
    <row r="267" spans="1:17" x14ac:dyDescent="0.25">
      <c r="A267" s="10" t="s">
        <v>309</v>
      </c>
      <c r="B267" s="10" t="s">
        <v>310</v>
      </c>
      <c r="C267" s="11">
        <v>1</v>
      </c>
      <c r="D267" s="11">
        <v>43.75</v>
      </c>
      <c r="E267" s="11">
        <v>43.75</v>
      </c>
      <c r="F267">
        <f t="shared" si="16"/>
        <v>925030</v>
      </c>
      <c r="G267">
        <f>IF(ISTEXT(E267),IF(E267="Amount",G$14,""),IF(ISBLANK(E267),"",IF(ISTEXT(D267),"",IF(A262="Invoice No. : ",INDEX(Sheet2!F$14:F$154,MATCH(B262,Sheet2!A$14:A$154,0)),G266))))</f>
        <v>41554</v>
      </c>
      <c r="H267" t="str">
        <f t="shared" si="17"/>
        <v>01/05/2023</v>
      </c>
      <c r="I267" t="str">
        <f>IF(ISTEXT(E267),IF(E267="Amount",I$14,""),IF(ISBLANK(E267),"",IF(ISTEXT(D267),"",IF(A262="Invoice No. : ",TEXT(INDEX(Sheet2!C$14:C$154,MATCH(B262,Sheet2!A$14:A$154,0)),"hh:mm:ss"),I266))))</f>
        <v>12:56:51</v>
      </c>
      <c r="J267">
        <f>IF(ISBLANK(G267),"",IF(ISTEXT(G267),IF(E267="Amount",J$14,""),INDEX(Sheet2!H$14:H$154,MATCH(F267,Sheet2!A$14:A$154,0))))</f>
        <v>3500</v>
      </c>
      <c r="K267">
        <f>IF(ISBLANK(G267),"",IF(ISTEXT(G267),IF(E267="Amount",K$14,""),INDEX(Sheet2!I$14:I$154,MATCH(F267,Sheet2!A$14:A$154,0))))</f>
        <v>1414.25</v>
      </c>
      <c r="L267" t="str">
        <f>IF(ISBLANK(G267),"",IF(ISTEXT(G267),IF(E267="Amount",L$14,""),IF(INDEX(Sheet2!H$14:H$154,MATCH(F267,Sheet2!A$14:A$154,0)) &lt;&gt; 0, IF(INDEX(Sheet2!I$14:I$154,MATCH(F267,Sheet2!A$14:A$154,0)) &lt;&gt; 0, "Loan","Loan"),"Cash")))</f>
        <v>Loan</v>
      </c>
      <c r="M267">
        <f>IF(ISTEXT(E267),IF(E267="Amount",M$14,""),IF(ISBLANK(E267),"",IF(ISTEXT(D267),"",IF(A262="Invoice No. : ",INDEX(Sheet2!D$14:D$154,MATCH(B262,Sheet2!A$14:A$154,0)),M266))))</f>
        <v>1</v>
      </c>
      <c r="N267" t="str">
        <f>IF(ISTEXT(E267),IF(E267="Amount",N$14,""),IF(ISBLANK(E267),"",IF(ISTEXT(D267),"",IF(A262="Invoice No. : ",INDEX(Sheet2!E$14:E$154,MATCH(B262,Sheet2!A$14:A$154,0)),N266))))</f>
        <v>BRAILLE</v>
      </c>
      <c r="O267" t="str">
        <f>IF(ISTEXT(E267),IF(E267="Amount",O$14,""),IF(ISBLANK(E267),"",IF(ISTEXT(D267),"",IF(A262="Invoice No. : ",INDEX(Sheet2!G$14:G$154,MATCH(B262,Sheet2!A$14:A$154,0)),O266))))</f>
        <v>MILO, ARGIE SANDOC</v>
      </c>
      <c r="P267">
        <f t="shared" si="18"/>
        <v>4914.25</v>
      </c>
      <c r="Q267">
        <f t="shared" si="19"/>
        <v>195197.25</v>
      </c>
    </row>
    <row r="268" spans="1:17" x14ac:dyDescent="0.25">
      <c r="A268" s="10" t="s">
        <v>311</v>
      </c>
      <c r="B268" s="10" t="s">
        <v>312</v>
      </c>
      <c r="C268" s="11">
        <v>3</v>
      </c>
      <c r="D268" s="11">
        <v>150.25</v>
      </c>
      <c r="E268" s="11">
        <v>450.75</v>
      </c>
      <c r="F268">
        <f t="shared" si="16"/>
        <v>925030</v>
      </c>
      <c r="G268">
        <f>IF(ISTEXT(E268),IF(E268="Amount",G$14,""),IF(ISBLANK(E268),"",IF(ISTEXT(D268),"",IF(A263="Invoice No. : ",INDEX(Sheet2!F$14:F$154,MATCH(B263,Sheet2!A$14:A$154,0)),G267))))</f>
        <v>41554</v>
      </c>
      <c r="H268" t="str">
        <f t="shared" si="17"/>
        <v>01/05/2023</v>
      </c>
      <c r="I268" t="str">
        <f>IF(ISTEXT(E268),IF(E268="Amount",I$14,""),IF(ISBLANK(E268),"",IF(ISTEXT(D268),"",IF(A263="Invoice No. : ",TEXT(INDEX(Sheet2!C$14:C$154,MATCH(B263,Sheet2!A$14:A$154,0)),"hh:mm:ss"),I267))))</f>
        <v>12:56:51</v>
      </c>
      <c r="J268">
        <f>IF(ISBLANK(G268),"",IF(ISTEXT(G268),IF(E268="Amount",J$14,""),INDEX(Sheet2!H$14:H$154,MATCH(F268,Sheet2!A$14:A$154,0))))</f>
        <v>3500</v>
      </c>
      <c r="K268">
        <f>IF(ISBLANK(G268),"",IF(ISTEXT(G268),IF(E268="Amount",K$14,""),INDEX(Sheet2!I$14:I$154,MATCH(F268,Sheet2!A$14:A$154,0))))</f>
        <v>1414.25</v>
      </c>
      <c r="L268" t="str">
        <f>IF(ISBLANK(G268),"",IF(ISTEXT(G268),IF(E268="Amount",L$14,""),IF(INDEX(Sheet2!H$14:H$154,MATCH(F268,Sheet2!A$14:A$154,0)) &lt;&gt; 0, IF(INDEX(Sheet2!I$14:I$154,MATCH(F268,Sheet2!A$14:A$154,0)) &lt;&gt; 0, "Loan","Loan"),"Cash")))</f>
        <v>Loan</v>
      </c>
      <c r="M268">
        <f>IF(ISTEXT(E268),IF(E268="Amount",M$14,""),IF(ISBLANK(E268),"",IF(ISTEXT(D268),"",IF(A263="Invoice No. : ",INDEX(Sheet2!D$14:D$154,MATCH(B263,Sheet2!A$14:A$154,0)),M267))))</f>
        <v>1</v>
      </c>
      <c r="N268" t="str">
        <f>IF(ISTEXT(E268),IF(E268="Amount",N$14,""),IF(ISBLANK(E268),"",IF(ISTEXT(D268),"",IF(A263="Invoice No. : ",INDEX(Sheet2!E$14:E$154,MATCH(B263,Sheet2!A$14:A$154,0)),N267))))</f>
        <v>BRAILLE</v>
      </c>
      <c r="O268" t="str">
        <f>IF(ISTEXT(E268),IF(E268="Amount",O$14,""),IF(ISBLANK(E268),"",IF(ISTEXT(D268),"",IF(A263="Invoice No. : ",INDEX(Sheet2!G$14:G$154,MATCH(B263,Sheet2!A$14:A$154,0)),O267))))</f>
        <v>MILO, ARGIE SANDOC</v>
      </c>
      <c r="P268">
        <f t="shared" si="18"/>
        <v>4914.25</v>
      </c>
      <c r="Q268">
        <f t="shared" si="19"/>
        <v>195197.25</v>
      </c>
    </row>
    <row r="269" spans="1:17" x14ac:dyDescent="0.25">
      <c r="A269" s="10" t="s">
        <v>313</v>
      </c>
      <c r="B269" s="10" t="s">
        <v>314</v>
      </c>
      <c r="C269" s="11">
        <v>3</v>
      </c>
      <c r="D269" s="11">
        <v>54.5</v>
      </c>
      <c r="E269" s="11">
        <v>163.5</v>
      </c>
      <c r="F269">
        <f t="shared" si="16"/>
        <v>925030</v>
      </c>
      <c r="G269">
        <f>IF(ISTEXT(E269),IF(E269="Amount",G$14,""),IF(ISBLANK(E269),"",IF(ISTEXT(D269),"",IF(A264="Invoice No. : ",INDEX(Sheet2!F$14:F$154,MATCH(B264,Sheet2!A$14:A$154,0)),G268))))</f>
        <v>41554</v>
      </c>
      <c r="H269" t="str">
        <f t="shared" si="17"/>
        <v>01/05/2023</v>
      </c>
      <c r="I269" t="str">
        <f>IF(ISTEXT(E269),IF(E269="Amount",I$14,""),IF(ISBLANK(E269),"",IF(ISTEXT(D269),"",IF(A264="Invoice No. : ",TEXT(INDEX(Sheet2!C$14:C$154,MATCH(B264,Sheet2!A$14:A$154,0)),"hh:mm:ss"),I268))))</f>
        <v>12:56:51</v>
      </c>
      <c r="J269">
        <f>IF(ISBLANK(G269),"",IF(ISTEXT(G269),IF(E269="Amount",J$14,""),INDEX(Sheet2!H$14:H$154,MATCH(F269,Sheet2!A$14:A$154,0))))</f>
        <v>3500</v>
      </c>
      <c r="K269">
        <f>IF(ISBLANK(G269),"",IF(ISTEXT(G269),IF(E269="Amount",K$14,""),INDEX(Sheet2!I$14:I$154,MATCH(F269,Sheet2!A$14:A$154,0))))</f>
        <v>1414.25</v>
      </c>
      <c r="L269" t="str">
        <f>IF(ISBLANK(G269),"",IF(ISTEXT(G269),IF(E269="Amount",L$14,""),IF(INDEX(Sheet2!H$14:H$154,MATCH(F269,Sheet2!A$14:A$154,0)) &lt;&gt; 0, IF(INDEX(Sheet2!I$14:I$154,MATCH(F269,Sheet2!A$14:A$154,0)) &lt;&gt; 0, "Loan","Loan"),"Cash")))</f>
        <v>Loan</v>
      </c>
      <c r="M269">
        <f>IF(ISTEXT(E269),IF(E269="Amount",M$14,""),IF(ISBLANK(E269),"",IF(ISTEXT(D269),"",IF(A264="Invoice No. : ",INDEX(Sheet2!D$14:D$154,MATCH(B264,Sheet2!A$14:A$154,0)),M268))))</f>
        <v>1</v>
      </c>
      <c r="N269" t="str">
        <f>IF(ISTEXT(E269),IF(E269="Amount",N$14,""),IF(ISBLANK(E269),"",IF(ISTEXT(D269),"",IF(A264="Invoice No. : ",INDEX(Sheet2!E$14:E$154,MATCH(B264,Sheet2!A$14:A$154,0)),N268))))</f>
        <v>BRAILLE</v>
      </c>
      <c r="O269" t="str">
        <f>IF(ISTEXT(E269),IF(E269="Amount",O$14,""),IF(ISBLANK(E269),"",IF(ISTEXT(D269),"",IF(A264="Invoice No. : ",INDEX(Sheet2!G$14:G$154,MATCH(B264,Sheet2!A$14:A$154,0)),O268))))</f>
        <v>MILO, ARGIE SANDOC</v>
      </c>
      <c r="P269">
        <f t="shared" si="18"/>
        <v>4914.25</v>
      </c>
      <c r="Q269">
        <f t="shared" si="19"/>
        <v>195197.25</v>
      </c>
    </row>
    <row r="270" spans="1:17" x14ac:dyDescent="0.25">
      <c r="A270" s="10" t="s">
        <v>315</v>
      </c>
      <c r="B270" s="10" t="s">
        <v>316</v>
      </c>
      <c r="C270" s="11">
        <v>1</v>
      </c>
      <c r="D270" s="11">
        <v>156.5</v>
      </c>
      <c r="E270" s="11">
        <v>156.5</v>
      </c>
      <c r="F270">
        <f t="shared" si="16"/>
        <v>925030</v>
      </c>
      <c r="G270">
        <f>IF(ISTEXT(E270),IF(E270="Amount",G$14,""),IF(ISBLANK(E270),"",IF(ISTEXT(D270),"",IF(A265="Invoice No. : ",INDEX(Sheet2!F$14:F$154,MATCH(B265,Sheet2!A$14:A$154,0)),G269))))</f>
        <v>41554</v>
      </c>
      <c r="H270" t="str">
        <f t="shared" si="17"/>
        <v>01/05/2023</v>
      </c>
      <c r="I270" t="str">
        <f>IF(ISTEXT(E270),IF(E270="Amount",I$14,""),IF(ISBLANK(E270),"",IF(ISTEXT(D270),"",IF(A265="Invoice No. : ",TEXT(INDEX(Sheet2!C$14:C$154,MATCH(B265,Sheet2!A$14:A$154,0)),"hh:mm:ss"),I269))))</f>
        <v>12:56:51</v>
      </c>
      <c r="J270">
        <f>IF(ISBLANK(G270),"",IF(ISTEXT(G270),IF(E270="Amount",J$14,""),INDEX(Sheet2!H$14:H$154,MATCH(F270,Sheet2!A$14:A$154,0))))</f>
        <v>3500</v>
      </c>
      <c r="K270">
        <f>IF(ISBLANK(G270),"",IF(ISTEXT(G270),IF(E270="Amount",K$14,""),INDEX(Sheet2!I$14:I$154,MATCH(F270,Sheet2!A$14:A$154,0))))</f>
        <v>1414.25</v>
      </c>
      <c r="L270" t="str">
        <f>IF(ISBLANK(G270),"",IF(ISTEXT(G270),IF(E270="Amount",L$14,""),IF(INDEX(Sheet2!H$14:H$154,MATCH(F270,Sheet2!A$14:A$154,0)) &lt;&gt; 0, IF(INDEX(Sheet2!I$14:I$154,MATCH(F270,Sheet2!A$14:A$154,0)) &lt;&gt; 0, "Loan","Loan"),"Cash")))</f>
        <v>Loan</v>
      </c>
      <c r="M270">
        <f>IF(ISTEXT(E270),IF(E270="Amount",M$14,""),IF(ISBLANK(E270),"",IF(ISTEXT(D270),"",IF(A265="Invoice No. : ",INDEX(Sheet2!D$14:D$154,MATCH(B265,Sheet2!A$14:A$154,0)),M269))))</f>
        <v>1</v>
      </c>
      <c r="N270" t="str">
        <f>IF(ISTEXT(E270),IF(E270="Amount",N$14,""),IF(ISBLANK(E270),"",IF(ISTEXT(D270),"",IF(A265="Invoice No. : ",INDEX(Sheet2!E$14:E$154,MATCH(B265,Sheet2!A$14:A$154,0)),N269))))</f>
        <v>BRAILLE</v>
      </c>
      <c r="O270" t="str">
        <f>IF(ISTEXT(E270),IF(E270="Amount",O$14,""),IF(ISBLANK(E270),"",IF(ISTEXT(D270),"",IF(A265="Invoice No. : ",INDEX(Sheet2!G$14:G$154,MATCH(B265,Sheet2!A$14:A$154,0)),O269))))</f>
        <v>MILO, ARGIE SANDOC</v>
      </c>
      <c r="P270">
        <f t="shared" si="18"/>
        <v>4914.25</v>
      </c>
      <c r="Q270">
        <f t="shared" si="19"/>
        <v>195197.25</v>
      </c>
    </row>
    <row r="271" spans="1:17" x14ac:dyDescent="0.25">
      <c r="A271" s="10" t="s">
        <v>317</v>
      </c>
      <c r="B271" s="10" t="s">
        <v>318</v>
      </c>
      <c r="C271" s="11">
        <v>1</v>
      </c>
      <c r="D271" s="11">
        <v>54.5</v>
      </c>
      <c r="E271" s="11">
        <v>54.5</v>
      </c>
      <c r="F271">
        <f t="shared" si="16"/>
        <v>925030</v>
      </c>
      <c r="G271">
        <f>IF(ISTEXT(E271),IF(E271="Amount",G$14,""),IF(ISBLANK(E271),"",IF(ISTEXT(D271),"",IF(A266="Invoice No. : ",INDEX(Sheet2!F$14:F$154,MATCH(B266,Sheet2!A$14:A$154,0)),G270))))</f>
        <v>41554</v>
      </c>
      <c r="H271" t="str">
        <f t="shared" si="17"/>
        <v>01/05/2023</v>
      </c>
      <c r="I271" t="str">
        <f>IF(ISTEXT(E271),IF(E271="Amount",I$14,""),IF(ISBLANK(E271),"",IF(ISTEXT(D271),"",IF(A266="Invoice No. : ",TEXT(INDEX(Sheet2!C$14:C$154,MATCH(B266,Sheet2!A$14:A$154,0)),"hh:mm:ss"),I270))))</f>
        <v>12:56:51</v>
      </c>
      <c r="J271">
        <f>IF(ISBLANK(G271),"",IF(ISTEXT(G271),IF(E271="Amount",J$14,""),INDEX(Sheet2!H$14:H$154,MATCH(F271,Sheet2!A$14:A$154,0))))</f>
        <v>3500</v>
      </c>
      <c r="K271">
        <f>IF(ISBLANK(G271),"",IF(ISTEXT(G271),IF(E271="Amount",K$14,""),INDEX(Sheet2!I$14:I$154,MATCH(F271,Sheet2!A$14:A$154,0))))</f>
        <v>1414.25</v>
      </c>
      <c r="L271" t="str">
        <f>IF(ISBLANK(G271),"",IF(ISTEXT(G271),IF(E271="Amount",L$14,""),IF(INDEX(Sheet2!H$14:H$154,MATCH(F271,Sheet2!A$14:A$154,0)) &lt;&gt; 0, IF(INDEX(Sheet2!I$14:I$154,MATCH(F271,Sheet2!A$14:A$154,0)) &lt;&gt; 0, "Loan","Loan"),"Cash")))</f>
        <v>Loan</v>
      </c>
      <c r="M271">
        <f>IF(ISTEXT(E271),IF(E271="Amount",M$14,""),IF(ISBLANK(E271),"",IF(ISTEXT(D271),"",IF(A266="Invoice No. : ",INDEX(Sheet2!D$14:D$154,MATCH(B266,Sheet2!A$14:A$154,0)),M270))))</f>
        <v>1</v>
      </c>
      <c r="N271" t="str">
        <f>IF(ISTEXT(E271),IF(E271="Amount",N$14,""),IF(ISBLANK(E271),"",IF(ISTEXT(D271),"",IF(A266="Invoice No. : ",INDEX(Sheet2!E$14:E$154,MATCH(B266,Sheet2!A$14:A$154,0)),N270))))</f>
        <v>BRAILLE</v>
      </c>
      <c r="O271" t="str">
        <f>IF(ISTEXT(E271),IF(E271="Amount",O$14,""),IF(ISBLANK(E271),"",IF(ISTEXT(D271),"",IF(A266="Invoice No. : ",INDEX(Sheet2!G$14:G$154,MATCH(B266,Sheet2!A$14:A$154,0)),O270))))</f>
        <v>MILO, ARGIE SANDOC</v>
      </c>
      <c r="P271">
        <f t="shared" si="18"/>
        <v>4914.25</v>
      </c>
      <c r="Q271">
        <f t="shared" si="19"/>
        <v>195197.25</v>
      </c>
    </row>
    <row r="272" spans="1:17" x14ac:dyDescent="0.25">
      <c r="A272" s="10" t="s">
        <v>319</v>
      </c>
      <c r="B272" s="10" t="s">
        <v>320</v>
      </c>
      <c r="C272" s="11">
        <v>4</v>
      </c>
      <c r="D272" s="11">
        <v>15</v>
      </c>
      <c r="E272" s="11">
        <v>60</v>
      </c>
      <c r="F272">
        <f t="shared" si="16"/>
        <v>925030</v>
      </c>
      <c r="G272">
        <f>IF(ISTEXT(E272),IF(E272="Amount",G$14,""),IF(ISBLANK(E272),"",IF(ISTEXT(D272),"",IF(A267="Invoice No. : ",INDEX(Sheet2!F$14:F$154,MATCH(B267,Sheet2!A$14:A$154,0)),G271))))</f>
        <v>41554</v>
      </c>
      <c r="H272" t="str">
        <f t="shared" si="17"/>
        <v>01/05/2023</v>
      </c>
      <c r="I272" t="str">
        <f>IF(ISTEXT(E272),IF(E272="Amount",I$14,""),IF(ISBLANK(E272),"",IF(ISTEXT(D272),"",IF(A267="Invoice No. : ",TEXT(INDEX(Sheet2!C$14:C$154,MATCH(B267,Sheet2!A$14:A$154,0)),"hh:mm:ss"),I271))))</f>
        <v>12:56:51</v>
      </c>
      <c r="J272">
        <f>IF(ISBLANK(G272),"",IF(ISTEXT(G272),IF(E272="Amount",J$14,""),INDEX(Sheet2!H$14:H$154,MATCH(F272,Sheet2!A$14:A$154,0))))</f>
        <v>3500</v>
      </c>
      <c r="K272">
        <f>IF(ISBLANK(G272),"",IF(ISTEXT(G272),IF(E272="Amount",K$14,""),INDEX(Sheet2!I$14:I$154,MATCH(F272,Sheet2!A$14:A$154,0))))</f>
        <v>1414.25</v>
      </c>
      <c r="L272" t="str">
        <f>IF(ISBLANK(G272),"",IF(ISTEXT(G272),IF(E272="Amount",L$14,""),IF(INDEX(Sheet2!H$14:H$154,MATCH(F272,Sheet2!A$14:A$154,0)) &lt;&gt; 0, IF(INDEX(Sheet2!I$14:I$154,MATCH(F272,Sheet2!A$14:A$154,0)) &lt;&gt; 0, "Loan","Loan"),"Cash")))</f>
        <v>Loan</v>
      </c>
      <c r="M272">
        <f>IF(ISTEXT(E272),IF(E272="Amount",M$14,""),IF(ISBLANK(E272),"",IF(ISTEXT(D272),"",IF(A267="Invoice No. : ",INDEX(Sheet2!D$14:D$154,MATCH(B267,Sheet2!A$14:A$154,0)),M271))))</f>
        <v>1</v>
      </c>
      <c r="N272" t="str">
        <f>IF(ISTEXT(E272),IF(E272="Amount",N$14,""),IF(ISBLANK(E272),"",IF(ISTEXT(D272),"",IF(A267="Invoice No. : ",INDEX(Sheet2!E$14:E$154,MATCH(B267,Sheet2!A$14:A$154,0)),N271))))</f>
        <v>BRAILLE</v>
      </c>
      <c r="O272" t="str">
        <f>IF(ISTEXT(E272),IF(E272="Amount",O$14,""),IF(ISBLANK(E272),"",IF(ISTEXT(D272),"",IF(A267="Invoice No. : ",INDEX(Sheet2!G$14:G$154,MATCH(B267,Sheet2!A$14:A$154,0)),O271))))</f>
        <v>MILO, ARGIE SANDOC</v>
      </c>
      <c r="P272">
        <f t="shared" si="18"/>
        <v>4914.25</v>
      </c>
      <c r="Q272">
        <f t="shared" si="19"/>
        <v>195197.25</v>
      </c>
    </row>
    <row r="273" spans="1:17" x14ac:dyDescent="0.25">
      <c r="A273" s="10" t="s">
        <v>321</v>
      </c>
      <c r="B273" s="10" t="s">
        <v>322</v>
      </c>
      <c r="C273" s="11">
        <v>1</v>
      </c>
      <c r="D273" s="11">
        <v>49.5</v>
      </c>
      <c r="E273" s="11">
        <v>49.5</v>
      </c>
      <c r="F273">
        <f t="shared" si="16"/>
        <v>925030</v>
      </c>
      <c r="G273">
        <f>IF(ISTEXT(E273),IF(E273="Amount",G$14,""),IF(ISBLANK(E273),"",IF(ISTEXT(D273),"",IF(A268="Invoice No. : ",INDEX(Sheet2!F$14:F$154,MATCH(B268,Sheet2!A$14:A$154,0)),G272))))</f>
        <v>41554</v>
      </c>
      <c r="H273" t="str">
        <f t="shared" si="17"/>
        <v>01/05/2023</v>
      </c>
      <c r="I273" t="str">
        <f>IF(ISTEXT(E273),IF(E273="Amount",I$14,""),IF(ISBLANK(E273),"",IF(ISTEXT(D273),"",IF(A268="Invoice No. : ",TEXT(INDEX(Sheet2!C$14:C$154,MATCH(B268,Sheet2!A$14:A$154,0)),"hh:mm:ss"),I272))))</f>
        <v>12:56:51</v>
      </c>
      <c r="J273">
        <f>IF(ISBLANK(G273),"",IF(ISTEXT(G273),IF(E273="Amount",J$14,""),INDEX(Sheet2!H$14:H$154,MATCH(F273,Sheet2!A$14:A$154,0))))</f>
        <v>3500</v>
      </c>
      <c r="K273">
        <f>IF(ISBLANK(G273),"",IF(ISTEXT(G273),IF(E273="Amount",K$14,""),INDEX(Sheet2!I$14:I$154,MATCH(F273,Sheet2!A$14:A$154,0))))</f>
        <v>1414.25</v>
      </c>
      <c r="L273" t="str">
        <f>IF(ISBLANK(G273),"",IF(ISTEXT(G273),IF(E273="Amount",L$14,""),IF(INDEX(Sheet2!H$14:H$154,MATCH(F273,Sheet2!A$14:A$154,0)) &lt;&gt; 0, IF(INDEX(Sheet2!I$14:I$154,MATCH(F273,Sheet2!A$14:A$154,0)) &lt;&gt; 0, "Loan","Loan"),"Cash")))</f>
        <v>Loan</v>
      </c>
      <c r="M273">
        <f>IF(ISTEXT(E273),IF(E273="Amount",M$14,""),IF(ISBLANK(E273),"",IF(ISTEXT(D273),"",IF(A268="Invoice No. : ",INDEX(Sheet2!D$14:D$154,MATCH(B268,Sheet2!A$14:A$154,0)),M272))))</f>
        <v>1</v>
      </c>
      <c r="N273" t="str">
        <f>IF(ISTEXT(E273),IF(E273="Amount",N$14,""),IF(ISBLANK(E273),"",IF(ISTEXT(D273),"",IF(A268="Invoice No. : ",INDEX(Sheet2!E$14:E$154,MATCH(B268,Sheet2!A$14:A$154,0)),N272))))</f>
        <v>BRAILLE</v>
      </c>
      <c r="O273" t="str">
        <f>IF(ISTEXT(E273),IF(E273="Amount",O$14,""),IF(ISBLANK(E273),"",IF(ISTEXT(D273),"",IF(A268="Invoice No. : ",INDEX(Sheet2!G$14:G$154,MATCH(B268,Sheet2!A$14:A$154,0)),O272))))</f>
        <v>MILO, ARGIE SANDOC</v>
      </c>
      <c r="P273">
        <f t="shared" si="18"/>
        <v>4914.25</v>
      </c>
      <c r="Q273">
        <f t="shared" si="19"/>
        <v>195197.25</v>
      </c>
    </row>
    <row r="274" spans="1:17" x14ac:dyDescent="0.25">
      <c r="A274" s="10" t="s">
        <v>323</v>
      </c>
      <c r="B274" s="10" t="s">
        <v>324</v>
      </c>
      <c r="C274" s="11">
        <v>1</v>
      </c>
      <c r="D274" s="11">
        <v>47.75</v>
      </c>
      <c r="E274" s="11">
        <v>47.75</v>
      </c>
      <c r="F274">
        <f t="shared" si="16"/>
        <v>925030</v>
      </c>
      <c r="G274">
        <f>IF(ISTEXT(E274),IF(E274="Amount",G$14,""),IF(ISBLANK(E274),"",IF(ISTEXT(D274),"",IF(A269="Invoice No. : ",INDEX(Sheet2!F$14:F$154,MATCH(B269,Sheet2!A$14:A$154,0)),G273))))</f>
        <v>41554</v>
      </c>
      <c r="H274" t="str">
        <f t="shared" si="17"/>
        <v>01/05/2023</v>
      </c>
      <c r="I274" t="str">
        <f>IF(ISTEXT(E274),IF(E274="Amount",I$14,""),IF(ISBLANK(E274),"",IF(ISTEXT(D274),"",IF(A269="Invoice No. : ",TEXT(INDEX(Sheet2!C$14:C$154,MATCH(B269,Sheet2!A$14:A$154,0)),"hh:mm:ss"),I273))))</f>
        <v>12:56:51</v>
      </c>
      <c r="J274">
        <f>IF(ISBLANK(G274),"",IF(ISTEXT(G274),IF(E274="Amount",J$14,""),INDEX(Sheet2!H$14:H$154,MATCH(F274,Sheet2!A$14:A$154,0))))</f>
        <v>3500</v>
      </c>
      <c r="K274">
        <f>IF(ISBLANK(G274),"",IF(ISTEXT(G274),IF(E274="Amount",K$14,""),INDEX(Sheet2!I$14:I$154,MATCH(F274,Sheet2!A$14:A$154,0))))</f>
        <v>1414.25</v>
      </c>
      <c r="L274" t="str">
        <f>IF(ISBLANK(G274),"",IF(ISTEXT(G274),IF(E274="Amount",L$14,""),IF(INDEX(Sheet2!H$14:H$154,MATCH(F274,Sheet2!A$14:A$154,0)) &lt;&gt; 0, IF(INDEX(Sheet2!I$14:I$154,MATCH(F274,Sheet2!A$14:A$154,0)) &lt;&gt; 0, "Loan","Loan"),"Cash")))</f>
        <v>Loan</v>
      </c>
      <c r="M274">
        <f>IF(ISTEXT(E274),IF(E274="Amount",M$14,""),IF(ISBLANK(E274),"",IF(ISTEXT(D274),"",IF(A269="Invoice No. : ",INDEX(Sheet2!D$14:D$154,MATCH(B269,Sheet2!A$14:A$154,0)),M273))))</f>
        <v>1</v>
      </c>
      <c r="N274" t="str">
        <f>IF(ISTEXT(E274),IF(E274="Amount",N$14,""),IF(ISBLANK(E274),"",IF(ISTEXT(D274),"",IF(A269="Invoice No. : ",INDEX(Sheet2!E$14:E$154,MATCH(B269,Sheet2!A$14:A$154,0)),N273))))</f>
        <v>BRAILLE</v>
      </c>
      <c r="O274" t="str">
        <f>IF(ISTEXT(E274),IF(E274="Amount",O$14,""),IF(ISBLANK(E274),"",IF(ISTEXT(D274),"",IF(A269="Invoice No. : ",INDEX(Sheet2!G$14:G$154,MATCH(B269,Sheet2!A$14:A$154,0)),O273))))</f>
        <v>MILO, ARGIE SANDOC</v>
      </c>
      <c r="P274">
        <f t="shared" si="18"/>
        <v>4914.25</v>
      </c>
      <c r="Q274">
        <f t="shared" si="19"/>
        <v>195197.25</v>
      </c>
    </row>
    <row r="275" spans="1:17" x14ac:dyDescent="0.25">
      <c r="A275" s="10" t="s">
        <v>325</v>
      </c>
      <c r="B275" s="10" t="s">
        <v>326</v>
      </c>
      <c r="C275" s="11">
        <v>1</v>
      </c>
      <c r="D275" s="11">
        <v>43.25</v>
      </c>
      <c r="E275" s="11">
        <v>43.25</v>
      </c>
      <c r="F275">
        <f t="shared" si="16"/>
        <v>925030</v>
      </c>
      <c r="G275">
        <f>IF(ISTEXT(E275),IF(E275="Amount",G$14,""),IF(ISBLANK(E275),"",IF(ISTEXT(D275),"",IF(A270="Invoice No. : ",INDEX(Sheet2!F$14:F$154,MATCH(B270,Sheet2!A$14:A$154,0)),G274))))</f>
        <v>41554</v>
      </c>
      <c r="H275" t="str">
        <f t="shared" si="17"/>
        <v>01/05/2023</v>
      </c>
      <c r="I275" t="str">
        <f>IF(ISTEXT(E275),IF(E275="Amount",I$14,""),IF(ISBLANK(E275),"",IF(ISTEXT(D275),"",IF(A270="Invoice No. : ",TEXT(INDEX(Sheet2!C$14:C$154,MATCH(B270,Sheet2!A$14:A$154,0)),"hh:mm:ss"),I274))))</f>
        <v>12:56:51</v>
      </c>
      <c r="J275">
        <f>IF(ISBLANK(G275),"",IF(ISTEXT(G275),IF(E275="Amount",J$14,""),INDEX(Sheet2!H$14:H$154,MATCH(F275,Sheet2!A$14:A$154,0))))</f>
        <v>3500</v>
      </c>
      <c r="K275">
        <f>IF(ISBLANK(G275),"",IF(ISTEXT(G275),IF(E275="Amount",K$14,""),INDEX(Sheet2!I$14:I$154,MATCH(F275,Sheet2!A$14:A$154,0))))</f>
        <v>1414.25</v>
      </c>
      <c r="L275" t="str">
        <f>IF(ISBLANK(G275),"",IF(ISTEXT(G275),IF(E275="Amount",L$14,""),IF(INDEX(Sheet2!H$14:H$154,MATCH(F275,Sheet2!A$14:A$154,0)) &lt;&gt; 0, IF(INDEX(Sheet2!I$14:I$154,MATCH(F275,Sheet2!A$14:A$154,0)) &lt;&gt; 0, "Loan","Loan"),"Cash")))</f>
        <v>Loan</v>
      </c>
      <c r="M275">
        <f>IF(ISTEXT(E275),IF(E275="Amount",M$14,""),IF(ISBLANK(E275),"",IF(ISTEXT(D275),"",IF(A270="Invoice No. : ",INDEX(Sheet2!D$14:D$154,MATCH(B270,Sheet2!A$14:A$154,0)),M274))))</f>
        <v>1</v>
      </c>
      <c r="N275" t="str">
        <f>IF(ISTEXT(E275),IF(E275="Amount",N$14,""),IF(ISBLANK(E275),"",IF(ISTEXT(D275),"",IF(A270="Invoice No. : ",INDEX(Sheet2!E$14:E$154,MATCH(B270,Sheet2!A$14:A$154,0)),N274))))</f>
        <v>BRAILLE</v>
      </c>
      <c r="O275" t="str">
        <f>IF(ISTEXT(E275),IF(E275="Amount",O$14,""),IF(ISBLANK(E275),"",IF(ISTEXT(D275),"",IF(A270="Invoice No. : ",INDEX(Sheet2!G$14:G$154,MATCH(B270,Sheet2!A$14:A$154,0)),O274))))</f>
        <v>MILO, ARGIE SANDOC</v>
      </c>
      <c r="P275">
        <f t="shared" si="18"/>
        <v>4914.25</v>
      </c>
      <c r="Q275">
        <f t="shared" si="19"/>
        <v>195197.25</v>
      </c>
    </row>
    <row r="276" spans="1:17" x14ac:dyDescent="0.25">
      <c r="A276" s="10" t="s">
        <v>327</v>
      </c>
      <c r="B276" s="10" t="s">
        <v>328</v>
      </c>
      <c r="C276" s="11">
        <v>2</v>
      </c>
      <c r="D276" s="11">
        <v>43.25</v>
      </c>
      <c r="E276" s="11">
        <v>86.5</v>
      </c>
      <c r="F276">
        <f t="shared" si="16"/>
        <v>925030</v>
      </c>
      <c r="G276">
        <f>IF(ISTEXT(E276),IF(E276="Amount",G$14,""),IF(ISBLANK(E276),"",IF(ISTEXT(D276),"",IF(A271="Invoice No. : ",INDEX(Sheet2!F$14:F$154,MATCH(B271,Sheet2!A$14:A$154,0)),G275))))</f>
        <v>41554</v>
      </c>
      <c r="H276" t="str">
        <f t="shared" si="17"/>
        <v>01/05/2023</v>
      </c>
      <c r="I276" t="str">
        <f>IF(ISTEXT(E276),IF(E276="Amount",I$14,""),IF(ISBLANK(E276),"",IF(ISTEXT(D276),"",IF(A271="Invoice No. : ",TEXT(INDEX(Sheet2!C$14:C$154,MATCH(B271,Sheet2!A$14:A$154,0)),"hh:mm:ss"),I275))))</f>
        <v>12:56:51</v>
      </c>
      <c r="J276">
        <f>IF(ISBLANK(G276),"",IF(ISTEXT(G276),IF(E276="Amount",J$14,""),INDEX(Sheet2!H$14:H$154,MATCH(F276,Sheet2!A$14:A$154,0))))</f>
        <v>3500</v>
      </c>
      <c r="K276">
        <f>IF(ISBLANK(G276),"",IF(ISTEXT(G276),IF(E276="Amount",K$14,""),INDEX(Sheet2!I$14:I$154,MATCH(F276,Sheet2!A$14:A$154,0))))</f>
        <v>1414.25</v>
      </c>
      <c r="L276" t="str">
        <f>IF(ISBLANK(G276),"",IF(ISTEXT(G276),IF(E276="Amount",L$14,""),IF(INDEX(Sheet2!H$14:H$154,MATCH(F276,Sheet2!A$14:A$154,0)) &lt;&gt; 0, IF(INDEX(Sheet2!I$14:I$154,MATCH(F276,Sheet2!A$14:A$154,0)) &lt;&gt; 0, "Loan","Loan"),"Cash")))</f>
        <v>Loan</v>
      </c>
      <c r="M276">
        <f>IF(ISTEXT(E276),IF(E276="Amount",M$14,""),IF(ISBLANK(E276),"",IF(ISTEXT(D276),"",IF(A271="Invoice No. : ",INDEX(Sheet2!D$14:D$154,MATCH(B271,Sheet2!A$14:A$154,0)),M275))))</f>
        <v>1</v>
      </c>
      <c r="N276" t="str">
        <f>IF(ISTEXT(E276),IF(E276="Amount",N$14,""),IF(ISBLANK(E276),"",IF(ISTEXT(D276),"",IF(A271="Invoice No. : ",INDEX(Sheet2!E$14:E$154,MATCH(B271,Sheet2!A$14:A$154,0)),N275))))</f>
        <v>BRAILLE</v>
      </c>
      <c r="O276" t="str">
        <f>IF(ISTEXT(E276),IF(E276="Amount",O$14,""),IF(ISBLANK(E276),"",IF(ISTEXT(D276),"",IF(A271="Invoice No. : ",INDEX(Sheet2!G$14:G$154,MATCH(B271,Sheet2!A$14:A$154,0)),O275))))</f>
        <v>MILO, ARGIE SANDOC</v>
      </c>
      <c r="P276">
        <f t="shared" si="18"/>
        <v>4914.25</v>
      </c>
      <c r="Q276">
        <f t="shared" si="19"/>
        <v>195197.25</v>
      </c>
    </row>
    <row r="277" spans="1:17" x14ac:dyDescent="0.25">
      <c r="A277" s="10" t="s">
        <v>329</v>
      </c>
      <c r="B277" s="10" t="s">
        <v>330</v>
      </c>
      <c r="C277" s="11">
        <v>1</v>
      </c>
      <c r="D277" s="11">
        <v>48.75</v>
      </c>
      <c r="E277" s="11">
        <v>48.75</v>
      </c>
      <c r="F277">
        <f t="shared" si="16"/>
        <v>925030</v>
      </c>
      <c r="G277">
        <f>IF(ISTEXT(E277),IF(E277="Amount",G$14,""),IF(ISBLANK(E277),"",IF(ISTEXT(D277),"",IF(A272="Invoice No. : ",INDEX(Sheet2!F$14:F$154,MATCH(B272,Sheet2!A$14:A$154,0)),G276))))</f>
        <v>41554</v>
      </c>
      <c r="H277" t="str">
        <f t="shared" si="17"/>
        <v>01/05/2023</v>
      </c>
      <c r="I277" t="str">
        <f>IF(ISTEXT(E277),IF(E277="Amount",I$14,""),IF(ISBLANK(E277),"",IF(ISTEXT(D277),"",IF(A272="Invoice No. : ",TEXT(INDEX(Sheet2!C$14:C$154,MATCH(B272,Sheet2!A$14:A$154,0)),"hh:mm:ss"),I276))))</f>
        <v>12:56:51</v>
      </c>
      <c r="J277">
        <f>IF(ISBLANK(G277),"",IF(ISTEXT(G277),IF(E277="Amount",J$14,""),INDEX(Sheet2!H$14:H$154,MATCH(F277,Sheet2!A$14:A$154,0))))</f>
        <v>3500</v>
      </c>
      <c r="K277">
        <f>IF(ISBLANK(G277),"",IF(ISTEXT(G277),IF(E277="Amount",K$14,""),INDEX(Sheet2!I$14:I$154,MATCH(F277,Sheet2!A$14:A$154,0))))</f>
        <v>1414.25</v>
      </c>
      <c r="L277" t="str">
        <f>IF(ISBLANK(G277),"",IF(ISTEXT(G277),IF(E277="Amount",L$14,""),IF(INDEX(Sheet2!H$14:H$154,MATCH(F277,Sheet2!A$14:A$154,0)) &lt;&gt; 0, IF(INDEX(Sheet2!I$14:I$154,MATCH(F277,Sheet2!A$14:A$154,0)) &lt;&gt; 0, "Loan","Loan"),"Cash")))</f>
        <v>Loan</v>
      </c>
      <c r="M277">
        <f>IF(ISTEXT(E277),IF(E277="Amount",M$14,""),IF(ISBLANK(E277),"",IF(ISTEXT(D277),"",IF(A272="Invoice No. : ",INDEX(Sheet2!D$14:D$154,MATCH(B272,Sheet2!A$14:A$154,0)),M276))))</f>
        <v>1</v>
      </c>
      <c r="N277" t="str">
        <f>IF(ISTEXT(E277),IF(E277="Amount",N$14,""),IF(ISBLANK(E277),"",IF(ISTEXT(D277),"",IF(A272="Invoice No. : ",INDEX(Sheet2!E$14:E$154,MATCH(B272,Sheet2!A$14:A$154,0)),N276))))</f>
        <v>BRAILLE</v>
      </c>
      <c r="O277" t="str">
        <f>IF(ISTEXT(E277),IF(E277="Amount",O$14,""),IF(ISBLANK(E277),"",IF(ISTEXT(D277),"",IF(A272="Invoice No. : ",INDEX(Sheet2!G$14:G$154,MATCH(B272,Sheet2!A$14:A$154,0)),O276))))</f>
        <v>MILO, ARGIE SANDOC</v>
      </c>
      <c r="P277">
        <f t="shared" si="18"/>
        <v>4914.25</v>
      </c>
      <c r="Q277">
        <f t="shared" si="19"/>
        <v>195197.25</v>
      </c>
    </row>
    <row r="278" spans="1:17" x14ac:dyDescent="0.25">
      <c r="A278" s="10" t="s">
        <v>331</v>
      </c>
      <c r="B278" s="10" t="s">
        <v>332</v>
      </c>
      <c r="C278" s="11">
        <v>3</v>
      </c>
      <c r="D278" s="11">
        <v>8.75</v>
      </c>
      <c r="E278" s="11">
        <v>26.25</v>
      </c>
      <c r="F278">
        <f t="shared" si="16"/>
        <v>925030</v>
      </c>
      <c r="G278">
        <f>IF(ISTEXT(E278),IF(E278="Amount",G$14,""),IF(ISBLANK(E278),"",IF(ISTEXT(D278),"",IF(A273="Invoice No. : ",INDEX(Sheet2!F$14:F$154,MATCH(B273,Sheet2!A$14:A$154,0)),G277))))</f>
        <v>41554</v>
      </c>
      <c r="H278" t="str">
        <f t="shared" si="17"/>
        <v>01/05/2023</v>
      </c>
      <c r="I278" t="str">
        <f>IF(ISTEXT(E278),IF(E278="Amount",I$14,""),IF(ISBLANK(E278),"",IF(ISTEXT(D278),"",IF(A273="Invoice No. : ",TEXT(INDEX(Sheet2!C$14:C$154,MATCH(B273,Sheet2!A$14:A$154,0)),"hh:mm:ss"),I277))))</f>
        <v>12:56:51</v>
      </c>
      <c r="J278">
        <f>IF(ISBLANK(G278),"",IF(ISTEXT(G278),IF(E278="Amount",J$14,""),INDEX(Sheet2!H$14:H$154,MATCH(F278,Sheet2!A$14:A$154,0))))</f>
        <v>3500</v>
      </c>
      <c r="K278">
        <f>IF(ISBLANK(G278),"",IF(ISTEXT(G278),IF(E278="Amount",K$14,""),INDEX(Sheet2!I$14:I$154,MATCH(F278,Sheet2!A$14:A$154,0))))</f>
        <v>1414.25</v>
      </c>
      <c r="L278" t="str">
        <f>IF(ISBLANK(G278),"",IF(ISTEXT(G278),IF(E278="Amount",L$14,""),IF(INDEX(Sheet2!H$14:H$154,MATCH(F278,Sheet2!A$14:A$154,0)) &lt;&gt; 0, IF(INDEX(Sheet2!I$14:I$154,MATCH(F278,Sheet2!A$14:A$154,0)) &lt;&gt; 0, "Loan","Loan"),"Cash")))</f>
        <v>Loan</v>
      </c>
      <c r="M278">
        <f>IF(ISTEXT(E278),IF(E278="Amount",M$14,""),IF(ISBLANK(E278),"",IF(ISTEXT(D278),"",IF(A273="Invoice No. : ",INDEX(Sheet2!D$14:D$154,MATCH(B273,Sheet2!A$14:A$154,0)),M277))))</f>
        <v>1</v>
      </c>
      <c r="N278" t="str">
        <f>IF(ISTEXT(E278),IF(E278="Amount",N$14,""),IF(ISBLANK(E278),"",IF(ISTEXT(D278),"",IF(A273="Invoice No. : ",INDEX(Sheet2!E$14:E$154,MATCH(B273,Sheet2!A$14:A$154,0)),N277))))</f>
        <v>BRAILLE</v>
      </c>
      <c r="O278" t="str">
        <f>IF(ISTEXT(E278),IF(E278="Amount",O$14,""),IF(ISBLANK(E278),"",IF(ISTEXT(D278),"",IF(A273="Invoice No. : ",INDEX(Sheet2!G$14:G$154,MATCH(B273,Sheet2!A$14:A$154,0)),O277))))</f>
        <v>MILO, ARGIE SANDOC</v>
      </c>
      <c r="P278">
        <f t="shared" si="18"/>
        <v>4914.25</v>
      </c>
      <c r="Q278">
        <f t="shared" si="19"/>
        <v>195197.25</v>
      </c>
    </row>
    <row r="279" spans="1:17" x14ac:dyDescent="0.25">
      <c r="A279" s="10" t="s">
        <v>333</v>
      </c>
      <c r="B279" s="10" t="s">
        <v>334</v>
      </c>
      <c r="C279" s="11">
        <v>4</v>
      </c>
      <c r="D279" s="11">
        <v>8.75</v>
      </c>
      <c r="E279" s="11">
        <v>35</v>
      </c>
      <c r="F279">
        <f t="shared" si="16"/>
        <v>925030</v>
      </c>
      <c r="G279">
        <f>IF(ISTEXT(E279),IF(E279="Amount",G$14,""),IF(ISBLANK(E279),"",IF(ISTEXT(D279),"",IF(A274="Invoice No. : ",INDEX(Sheet2!F$14:F$154,MATCH(B274,Sheet2!A$14:A$154,0)),G278))))</f>
        <v>41554</v>
      </c>
      <c r="H279" t="str">
        <f t="shared" si="17"/>
        <v>01/05/2023</v>
      </c>
      <c r="I279" t="str">
        <f>IF(ISTEXT(E279),IF(E279="Amount",I$14,""),IF(ISBLANK(E279),"",IF(ISTEXT(D279),"",IF(A274="Invoice No. : ",TEXT(INDEX(Sheet2!C$14:C$154,MATCH(B274,Sheet2!A$14:A$154,0)),"hh:mm:ss"),I278))))</f>
        <v>12:56:51</v>
      </c>
      <c r="J279">
        <f>IF(ISBLANK(G279),"",IF(ISTEXT(G279),IF(E279="Amount",J$14,""),INDEX(Sheet2!H$14:H$154,MATCH(F279,Sheet2!A$14:A$154,0))))</f>
        <v>3500</v>
      </c>
      <c r="K279">
        <f>IF(ISBLANK(G279),"",IF(ISTEXT(G279),IF(E279="Amount",K$14,""),INDEX(Sheet2!I$14:I$154,MATCH(F279,Sheet2!A$14:A$154,0))))</f>
        <v>1414.25</v>
      </c>
      <c r="L279" t="str">
        <f>IF(ISBLANK(G279),"",IF(ISTEXT(G279),IF(E279="Amount",L$14,""),IF(INDEX(Sheet2!H$14:H$154,MATCH(F279,Sheet2!A$14:A$154,0)) &lt;&gt; 0, IF(INDEX(Sheet2!I$14:I$154,MATCH(F279,Sheet2!A$14:A$154,0)) &lt;&gt; 0, "Loan","Loan"),"Cash")))</f>
        <v>Loan</v>
      </c>
      <c r="M279">
        <f>IF(ISTEXT(E279),IF(E279="Amount",M$14,""),IF(ISBLANK(E279),"",IF(ISTEXT(D279),"",IF(A274="Invoice No. : ",INDEX(Sheet2!D$14:D$154,MATCH(B274,Sheet2!A$14:A$154,0)),M278))))</f>
        <v>1</v>
      </c>
      <c r="N279" t="str">
        <f>IF(ISTEXT(E279),IF(E279="Amount",N$14,""),IF(ISBLANK(E279),"",IF(ISTEXT(D279),"",IF(A274="Invoice No. : ",INDEX(Sheet2!E$14:E$154,MATCH(B274,Sheet2!A$14:A$154,0)),N278))))</f>
        <v>BRAILLE</v>
      </c>
      <c r="O279" t="str">
        <f>IF(ISTEXT(E279),IF(E279="Amount",O$14,""),IF(ISBLANK(E279),"",IF(ISTEXT(D279),"",IF(A274="Invoice No. : ",INDEX(Sheet2!G$14:G$154,MATCH(B274,Sheet2!A$14:A$154,0)),O278))))</f>
        <v>MILO, ARGIE SANDOC</v>
      </c>
      <c r="P279">
        <f t="shared" si="18"/>
        <v>4914.25</v>
      </c>
      <c r="Q279">
        <f t="shared" si="19"/>
        <v>195197.25</v>
      </c>
    </row>
    <row r="280" spans="1:17" x14ac:dyDescent="0.25">
      <c r="A280" s="10" t="s">
        <v>209</v>
      </c>
      <c r="B280" s="10" t="s">
        <v>210</v>
      </c>
      <c r="C280" s="11">
        <v>3</v>
      </c>
      <c r="D280" s="11">
        <v>10</v>
      </c>
      <c r="E280" s="11">
        <v>30</v>
      </c>
      <c r="F280">
        <f t="shared" si="16"/>
        <v>925030</v>
      </c>
      <c r="G280">
        <f>IF(ISTEXT(E280),IF(E280="Amount",G$14,""),IF(ISBLANK(E280),"",IF(ISTEXT(D280),"",IF(A275="Invoice No. : ",INDEX(Sheet2!F$14:F$154,MATCH(B275,Sheet2!A$14:A$154,0)),G279))))</f>
        <v>41554</v>
      </c>
      <c r="H280" t="str">
        <f t="shared" si="17"/>
        <v>01/05/2023</v>
      </c>
      <c r="I280" t="str">
        <f>IF(ISTEXT(E280),IF(E280="Amount",I$14,""),IF(ISBLANK(E280),"",IF(ISTEXT(D280),"",IF(A275="Invoice No. : ",TEXT(INDEX(Sheet2!C$14:C$154,MATCH(B275,Sheet2!A$14:A$154,0)),"hh:mm:ss"),I279))))</f>
        <v>12:56:51</v>
      </c>
      <c r="J280">
        <f>IF(ISBLANK(G280),"",IF(ISTEXT(G280),IF(E280="Amount",J$14,""),INDEX(Sheet2!H$14:H$154,MATCH(F280,Sheet2!A$14:A$154,0))))</f>
        <v>3500</v>
      </c>
      <c r="K280">
        <f>IF(ISBLANK(G280),"",IF(ISTEXT(G280),IF(E280="Amount",K$14,""),INDEX(Sheet2!I$14:I$154,MATCH(F280,Sheet2!A$14:A$154,0))))</f>
        <v>1414.25</v>
      </c>
      <c r="L280" t="str">
        <f>IF(ISBLANK(G280),"",IF(ISTEXT(G280),IF(E280="Amount",L$14,""),IF(INDEX(Sheet2!H$14:H$154,MATCH(F280,Sheet2!A$14:A$154,0)) &lt;&gt; 0, IF(INDEX(Sheet2!I$14:I$154,MATCH(F280,Sheet2!A$14:A$154,0)) &lt;&gt; 0, "Loan","Loan"),"Cash")))</f>
        <v>Loan</v>
      </c>
      <c r="M280">
        <f>IF(ISTEXT(E280),IF(E280="Amount",M$14,""),IF(ISBLANK(E280),"",IF(ISTEXT(D280),"",IF(A275="Invoice No. : ",INDEX(Sheet2!D$14:D$154,MATCH(B275,Sheet2!A$14:A$154,0)),M279))))</f>
        <v>1</v>
      </c>
      <c r="N280" t="str">
        <f>IF(ISTEXT(E280),IF(E280="Amount",N$14,""),IF(ISBLANK(E280),"",IF(ISTEXT(D280),"",IF(A275="Invoice No. : ",INDEX(Sheet2!E$14:E$154,MATCH(B275,Sheet2!A$14:A$154,0)),N279))))</f>
        <v>BRAILLE</v>
      </c>
      <c r="O280" t="str">
        <f>IF(ISTEXT(E280),IF(E280="Amount",O$14,""),IF(ISBLANK(E280),"",IF(ISTEXT(D280),"",IF(A275="Invoice No. : ",INDEX(Sheet2!G$14:G$154,MATCH(B275,Sheet2!A$14:A$154,0)),O279))))</f>
        <v>MILO, ARGIE SANDOC</v>
      </c>
      <c r="P280">
        <f t="shared" si="18"/>
        <v>4914.25</v>
      </c>
      <c r="Q280">
        <f t="shared" si="19"/>
        <v>195197.25</v>
      </c>
    </row>
    <row r="281" spans="1:17" x14ac:dyDescent="0.25">
      <c r="A281" s="10" t="s">
        <v>335</v>
      </c>
      <c r="B281" s="10" t="s">
        <v>336</v>
      </c>
      <c r="C281" s="11">
        <v>1</v>
      </c>
      <c r="D281" s="11">
        <v>40.25</v>
      </c>
      <c r="E281" s="11">
        <v>40.25</v>
      </c>
      <c r="F281">
        <f t="shared" ref="F281:F344" si="20">IF(ISTEXT(E281),IF(E281="Amount",F$14,""),IF(ISBLANK(E281),"",IF(ISTEXT(D281),"",IF(A276="Invoice No. : ",B276,F280))))</f>
        <v>925030</v>
      </c>
      <c r="G281">
        <f>IF(ISTEXT(E281),IF(E281="Amount",G$14,""),IF(ISBLANK(E281),"",IF(ISTEXT(D281),"",IF(A276="Invoice No. : ",INDEX(Sheet2!F$14:F$154,MATCH(B276,Sheet2!A$14:A$154,0)),G280))))</f>
        <v>41554</v>
      </c>
      <c r="H281" t="str">
        <f t="shared" ref="H281:H344" si="21">IF(ISTEXT(E281),IF(E281="Amount",H$14,""),IF(ISBLANK(E281),"",IF(ISTEXT(D281),"",IF(A276="Invoice No. : ",TEXT(B277,"mm/dd/yyyy"),H280))))</f>
        <v>01/05/2023</v>
      </c>
      <c r="I281" t="str">
        <f>IF(ISTEXT(E281),IF(E281="Amount",I$14,""),IF(ISBLANK(E281),"",IF(ISTEXT(D281),"",IF(A276="Invoice No. : ",TEXT(INDEX(Sheet2!C$14:C$154,MATCH(B276,Sheet2!A$14:A$154,0)),"hh:mm:ss"),I280))))</f>
        <v>12:56:51</v>
      </c>
      <c r="J281">
        <f>IF(ISBLANK(G281),"",IF(ISTEXT(G281),IF(E281="Amount",J$14,""),INDEX(Sheet2!H$14:H$154,MATCH(F281,Sheet2!A$14:A$154,0))))</f>
        <v>3500</v>
      </c>
      <c r="K281">
        <f>IF(ISBLANK(G281),"",IF(ISTEXT(G281),IF(E281="Amount",K$14,""),INDEX(Sheet2!I$14:I$154,MATCH(F281,Sheet2!A$14:A$154,0))))</f>
        <v>1414.25</v>
      </c>
      <c r="L281" t="str">
        <f>IF(ISBLANK(G281),"",IF(ISTEXT(G281),IF(E281="Amount",L$14,""),IF(INDEX(Sheet2!H$14:H$154,MATCH(F281,Sheet2!A$14:A$154,0)) &lt;&gt; 0, IF(INDEX(Sheet2!I$14:I$154,MATCH(F281,Sheet2!A$14:A$154,0)) &lt;&gt; 0, "Loan","Loan"),"Cash")))</f>
        <v>Loan</v>
      </c>
      <c r="M281">
        <f>IF(ISTEXT(E281),IF(E281="Amount",M$14,""),IF(ISBLANK(E281),"",IF(ISTEXT(D281),"",IF(A276="Invoice No. : ",INDEX(Sheet2!D$14:D$154,MATCH(B276,Sheet2!A$14:A$154,0)),M280))))</f>
        <v>1</v>
      </c>
      <c r="N281" t="str">
        <f>IF(ISTEXT(E281),IF(E281="Amount",N$14,""),IF(ISBLANK(E281),"",IF(ISTEXT(D281),"",IF(A276="Invoice No. : ",INDEX(Sheet2!E$14:E$154,MATCH(B276,Sheet2!A$14:A$154,0)),N280))))</f>
        <v>BRAILLE</v>
      </c>
      <c r="O281" t="str">
        <f>IF(ISTEXT(E281),IF(E281="Amount",O$14,""),IF(ISBLANK(E281),"",IF(ISTEXT(D281),"",IF(A276="Invoice No. : ",INDEX(Sheet2!G$14:G$154,MATCH(B276,Sheet2!A$14:A$154,0)),O280))))</f>
        <v>MILO, ARGIE SANDOC</v>
      </c>
      <c r="P281">
        <f t="shared" ref="P281:P344" si="22">IF(ISTEXT(E281),IF(E281="Amount",P$14,""),IF(D282="Invoice Amount",E282,IF(ISBLANK(D281),"",P282)))</f>
        <v>4914.25</v>
      </c>
      <c r="Q281">
        <f t="shared" ref="Q281:Q344" si="23">IF(ISTEXT(E281),IF(E281="Amount",Q$14,""),IF(ISBLANK(C281),"",IF(ISNUMBER(C281),VLOOKUP("Grand Total : ",D:E,2,FALSE),"")))</f>
        <v>195197.25</v>
      </c>
    </row>
    <row r="282" spans="1:17" x14ac:dyDescent="0.25">
      <c r="A282" s="10" t="s">
        <v>337</v>
      </c>
      <c r="B282" s="10" t="s">
        <v>338</v>
      </c>
      <c r="C282" s="11">
        <v>1</v>
      </c>
      <c r="D282" s="11">
        <v>36.75</v>
      </c>
      <c r="E282" s="11">
        <v>36.75</v>
      </c>
      <c r="F282">
        <f t="shared" si="20"/>
        <v>925030</v>
      </c>
      <c r="G282">
        <f>IF(ISTEXT(E282),IF(E282="Amount",G$14,""),IF(ISBLANK(E282),"",IF(ISTEXT(D282),"",IF(A277="Invoice No. : ",INDEX(Sheet2!F$14:F$154,MATCH(B277,Sheet2!A$14:A$154,0)),G281))))</f>
        <v>41554</v>
      </c>
      <c r="H282" t="str">
        <f t="shared" si="21"/>
        <v>01/05/2023</v>
      </c>
      <c r="I282" t="str">
        <f>IF(ISTEXT(E282),IF(E282="Amount",I$14,""),IF(ISBLANK(E282),"",IF(ISTEXT(D282),"",IF(A277="Invoice No. : ",TEXT(INDEX(Sheet2!C$14:C$154,MATCH(B277,Sheet2!A$14:A$154,0)),"hh:mm:ss"),I281))))</f>
        <v>12:56:51</v>
      </c>
      <c r="J282">
        <f>IF(ISBLANK(G282),"",IF(ISTEXT(G282),IF(E282="Amount",J$14,""),INDEX(Sheet2!H$14:H$154,MATCH(F282,Sheet2!A$14:A$154,0))))</f>
        <v>3500</v>
      </c>
      <c r="K282">
        <f>IF(ISBLANK(G282),"",IF(ISTEXT(G282),IF(E282="Amount",K$14,""),INDEX(Sheet2!I$14:I$154,MATCH(F282,Sheet2!A$14:A$154,0))))</f>
        <v>1414.25</v>
      </c>
      <c r="L282" t="str">
        <f>IF(ISBLANK(G282),"",IF(ISTEXT(G282),IF(E282="Amount",L$14,""),IF(INDEX(Sheet2!H$14:H$154,MATCH(F282,Sheet2!A$14:A$154,0)) &lt;&gt; 0, IF(INDEX(Sheet2!I$14:I$154,MATCH(F282,Sheet2!A$14:A$154,0)) &lt;&gt; 0, "Loan","Loan"),"Cash")))</f>
        <v>Loan</v>
      </c>
      <c r="M282">
        <f>IF(ISTEXT(E282),IF(E282="Amount",M$14,""),IF(ISBLANK(E282),"",IF(ISTEXT(D282),"",IF(A277="Invoice No. : ",INDEX(Sheet2!D$14:D$154,MATCH(B277,Sheet2!A$14:A$154,0)),M281))))</f>
        <v>1</v>
      </c>
      <c r="N282" t="str">
        <f>IF(ISTEXT(E282),IF(E282="Amount",N$14,""),IF(ISBLANK(E282),"",IF(ISTEXT(D282),"",IF(A277="Invoice No. : ",INDEX(Sheet2!E$14:E$154,MATCH(B277,Sheet2!A$14:A$154,0)),N281))))</f>
        <v>BRAILLE</v>
      </c>
      <c r="O282" t="str">
        <f>IF(ISTEXT(E282),IF(E282="Amount",O$14,""),IF(ISBLANK(E282),"",IF(ISTEXT(D282),"",IF(A277="Invoice No. : ",INDEX(Sheet2!G$14:G$154,MATCH(B277,Sheet2!A$14:A$154,0)),O281))))</f>
        <v>MILO, ARGIE SANDOC</v>
      </c>
      <c r="P282">
        <f t="shared" si="22"/>
        <v>4914.25</v>
      </c>
      <c r="Q282">
        <f t="shared" si="23"/>
        <v>195197.25</v>
      </c>
    </row>
    <row r="283" spans="1:17" x14ac:dyDescent="0.25">
      <c r="A283" s="10" t="s">
        <v>339</v>
      </c>
      <c r="B283" s="10" t="s">
        <v>340</v>
      </c>
      <c r="C283" s="11">
        <v>1</v>
      </c>
      <c r="D283" s="11">
        <v>38.5</v>
      </c>
      <c r="E283" s="11">
        <v>38.5</v>
      </c>
      <c r="F283">
        <f t="shared" si="20"/>
        <v>925030</v>
      </c>
      <c r="G283">
        <f>IF(ISTEXT(E283),IF(E283="Amount",G$14,""),IF(ISBLANK(E283),"",IF(ISTEXT(D283),"",IF(A278="Invoice No. : ",INDEX(Sheet2!F$14:F$154,MATCH(B278,Sheet2!A$14:A$154,0)),G282))))</f>
        <v>41554</v>
      </c>
      <c r="H283" t="str">
        <f t="shared" si="21"/>
        <v>01/05/2023</v>
      </c>
      <c r="I283" t="str">
        <f>IF(ISTEXT(E283),IF(E283="Amount",I$14,""),IF(ISBLANK(E283),"",IF(ISTEXT(D283),"",IF(A278="Invoice No. : ",TEXT(INDEX(Sheet2!C$14:C$154,MATCH(B278,Sheet2!A$14:A$154,0)),"hh:mm:ss"),I282))))</f>
        <v>12:56:51</v>
      </c>
      <c r="J283">
        <f>IF(ISBLANK(G283),"",IF(ISTEXT(G283),IF(E283="Amount",J$14,""),INDEX(Sheet2!H$14:H$154,MATCH(F283,Sheet2!A$14:A$154,0))))</f>
        <v>3500</v>
      </c>
      <c r="K283">
        <f>IF(ISBLANK(G283),"",IF(ISTEXT(G283),IF(E283="Amount",K$14,""),INDEX(Sheet2!I$14:I$154,MATCH(F283,Sheet2!A$14:A$154,0))))</f>
        <v>1414.25</v>
      </c>
      <c r="L283" t="str">
        <f>IF(ISBLANK(G283),"",IF(ISTEXT(G283),IF(E283="Amount",L$14,""),IF(INDEX(Sheet2!H$14:H$154,MATCH(F283,Sheet2!A$14:A$154,0)) &lt;&gt; 0, IF(INDEX(Sheet2!I$14:I$154,MATCH(F283,Sheet2!A$14:A$154,0)) &lt;&gt; 0, "Loan","Loan"),"Cash")))</f>
        <v>Loan</v>
      </c>
      <c r="M283">
        <f>IF(ISTEXT(E283),IF(E283="Amount",M$14,""),IF(ISBLANK(E283),"",IF(ISTEXT(D283),"",IF(A278="Invoice No. : ",INDEX(Sheet2!D$14:D$154,MATCH(B278,Sheet2!A$14:A$154,0)),M282))))</f>
        <v>1</v>
      </c>
      <c r="N283" t="str">
        <f>IF(ISTEXT(E283),IF(E283="Amount",N$14,""),IF(ISBLANK(E283),"",IF(ISTEXT(D283),"",IF(A278="Invoice No. : ",INDEX(Sheet2!E$14:E$154,MATCH(B278,Sheet2!A$14:A$154,0)),N282))))</f>
        <v>BRAILLE</v>
      </c>
      <c r="O283" t="str">
        <f>IF(ISTEXT(E283),IF(E283="Amount",O$14,""),IF(ISBLANK(E283),"",IF(ISTEXT(D283),"",IF(A278="Invoice No. : ",INDEX(Sheet2!G$14:G$154,MATCH(B278,Sheet2!A$14:A$154,0)),O282))))</f>
        <v>MILO, ARGIE SANDOC</v>
      </c>
      <c r="P283">
        <f t="shared" si="22"/>
        <v>4914.25</v>
      </c>
      <c r="Q283">
        <f t="shared" si="23"/>
        <v>195197.25</v>
      </c>
    </row>
    <row r="284" spans="1:17" x14ac:dyDescent="0.25">
      <c r="A284" s="10" t="s">
        <v>341</v>
      </c>
      <c r="B284" s="10" t="s">
        <v>342</v>
      </c>
      <c r="C284" s="11">
        <v>2</v>
      </c>
      <c r="D284" s="11">
        <v>52</v>
      </c>
      <c r="E284" s="11">
        <v>104</v>
      </c>
      <c r="F284">
        <f t="shared" si="20"/>
        <v>925030</v>
      </c>
      <c r="G284">
        <f>IF(ISTEXT(E284),IF(E284="Amount",G$14,""),IF(ISBLANK(E284),"",IF(ISTEXT(D284),"",IF(A279="Invoice No. : ",INDEX(Sheet2!F$14:F$154,MATCH(B279,Sheet2!A$14:A$154,0)),G283))))</f>
        <v>41554</v>
      </c>
      <c r="H284" t="str">
        <f t="shared" si="21"/>
        <v>01/05/2023</v>
      </c>
      <c r="I284" t="str">
        <f>IF(ISTEXT(E284),IF(E284="Amount",I$14,""),IF(ISBLANK(E284),"",IF(ISTEXT(D284),"",IF(A279="Invoice No. : ",TEXT(INDEX(Sheet2!C$14:C$154,MATCH(B279,Sheet2!A$14:A$154,0)),"hh:mm:ss"),I283))))</f>
        <v>12:56:51</v>
      </c>
      <c r="J284">
        <f>IF(ISBLANK(G284),"",IF(ISTEXT(G284),IF(E284="Amount",J$14,""),INDEX(Sheet2!H$14:H$154,MATCH(F284,Sheet2!A$14:A$154,0))))</f>
        <v>3500</v>
      </c>
      <c r="K284">
        <f>IF(ISBLANK(G284),"",IF(ISTEXT(G284),IF(E284="Amount",K$14,""),INDEX(Sheet2!I$14:I$154,MATCH(F284,Sheet2!A$14:A$154,0))))</f>
        <v>1414.25</v>
      </c>
      <c r="L284" t="str">
        <f>IF(ISBLANK(G284),"",IF(ISTEXT(G284),IF(E284="Amount",L$14,""),IF(INDEX(Sheet2!H$14:H$154,MATCH(F284,Sheet2!A$14:A$154,0)) &lt;&gt; 0, IF(INDEX(Sheet2!I$14:I$154,MATCH(F284,Sheet2!A$14:A$154,0)) &lt;&gt; 0, "Loan","Loan"),"Cash")))</f>
        <v>Loan</v>
      </c>
      <c r="M284">
        <f>IF(ISTEXT(E284),IF(E284="Amount",M$14,""),IF(ISBLANK(E284),"",IF(ISTEXT(D284),"",IF(A279="Invoice No. : ",INDEX(Sheet2!D$14:D$154,MATCH(B279,Sheet2!A$14:A$154,0)),M283))))</f>
        <v>1</v>
      </c>
      <c r="N284" t="str">
        <f>IF(ISTEXT(E284),IF(E284="Amount",N$14,""),IF(ISBLANK(E284),"",IF(ISTEXT(D284),"",IF(A279="Invoice No. : ",INDEX(Sheet2!E$14:E$154,MATCH(B279,Sheet2!A$14:A$154,0)),N283))))</f>
        <v>BRAILLE</v>
      </c>
      <c r="O284" t="str">
        <f>IF(ISTEXT(E284),IF(E284="Amount",O$14,""),IF(ISBLANK(E284),"",IF(ISTEXT(D284),"",IF(A279="Invoice No. : ",INDEX(Sheet2!G$14:G$154,MATCH(B279,Sheet2!A$14:A$154,0)),O283))))</f>
        <v>MILO, ARGIE SANDOC</v>
      </c>
      <c r="P284">
        <f t="shared" si="22"/>
        <v>4914.25</v>
      </c>
      <c r="Q284">
        <f t="shared" si="23"/>
        <v>195197.25</v>
      </c>
    </row>
    <row r="285" spans="1:17" x14ac:dyDescent="0.25">
      <c r="A285" s="10" t="s">
        <v>227</v>
      </c>
      <c r="B285" s="10" t="s">
        <v>228</v>
      </c>
      <c r="C285" s="11">
        <v>1</v>
      </c>
      <c r="D285" s="11">
        <v>38</v>
      </c>
      <c r="E285" s="11">
        <v>38</v>
      </c>
      <c r="F285">
        <f t="shared" si="20"/>
        <v>925030</v>
      </c>
      <c r="G285">
        <f>IF(ISTEXT(E285),IF(E285="Amount",G$14,""),IF(ISBLANK(E285),"",IF(ISTEXT(D285),"",IF(A280="Invoice No. : ",INDEX(Sheet2!F$14:F$154,MATCH(B280,Sheet2!A$14:A$154,0)),G284))))</f>
        <v>41554</v>
      </c>
      <c r="H285" t="str">
        <f t="shared" si="21"/>
        <v>01/05/2023</v>
      </c>
      <c r="I285" t="str">
        <f>IF(ISTEXT(E285),IF(E285="Amount",I$14,""),IF(ISBLANK(E285),"",IF(ISTEXT(D285),"",IF(A280="Invoice No. : ",TEXT(INDEX(Sheet2!C$14:C$154,MATCH(B280,Sheet2!A$14:A$154,0)),"hh:mm:ss"),I284))))</f>
        <v>12:56:51</v>
      </c>
      <c r="J285">
        <f>IF(ISBLANK(G285),"",IF(ISTEXT(G285),IF(E285="Amount",J$14,""),INDEX(Sheet2!H$14:H$154,MATCH(F285,Sheet2!A$14:A$154,0))))</f>
        <v>3500</v>
      </c>
      <c r="K285">
        <f>IF(ISBLANK(G285),"",IF(ISTEXT(G285),IF(E285="Amount",K$14,""),INDEX(Sheet2!I$14:I$154,MATCH(F285,Sheet2!A$14:A$154,0))))</f>
        <v>1414.25</v>
      </c>
      <c r="L285" t="str">
        <f>IF(ISBLANK(G285),"",IF(ISTEXT(G285),IF(E285="Amount",L$14,""),IF(INDEX(Sheet2!H$14:H$154,MATCH(F285,Sheet2!A$14:A$154,0)) &lt;&gt; 0, IF(INDEX(Sheet2!I$14:I$154,MATCH(F285,Sheet2!A$14:A$154,0)) &lt;&gt; 0, "Loan","Loan"),"Cash")))</f>
        <v>Loan</v>
      </c>
      <c r="M285">
        <f>IF(ISTEXT(E285),IF(E285="Amount",M$14,""),IF(ISBLANK(E285),"",IF(ISTEXT(D285),"",IF(A280="Invoice No. : ",INDEX(Sheet2!D$14:D$154,MATCH(B280,Sheet2!A$14:A$154,0)),M284))))</f>
        <v>1</v>
      </c>
      <c r="N285" t="str">
        <f>IF(ISTEXT(E285),IF(E285="Amount",N$14,""),IF(ISBLANK(E285),"",IF(ISTEXT(D285),"",IF(A280="Invoice No. : ",INDEX(Sheet2!E$14:E$154,MATCH(B280,Sheet2!A$14:A$154,0)),N284))))</f>
        <v>BRAILLE</v>
      </c>
      <c r="O285" t="str">
        <f>IF(ISTEXT(E285),IF(E285="Amount",O$14,""),IF(ISBLANK(E285),"",IF(ISTEXT(D285),"",IF(A280="Invoice No. : ",INDEX(Sheet2!G$14:G$154,MATCH(B280,Sheet2!A$14:A$154,0)),O284))))</f>
        <v>MILO, ARGIE SANDOC</v>
      </c>
      <c r="P285">
        <f t="shared" si="22"/>
        <v>4914.25</v>
      </c>
      <c r="Q285">
        <f t="shared" si="23"/>
        <v>195197.25</v>
      </c>
    </row>
    <row r="286" spans="1:17" x14ac:dyDescent="0.25">
      <c r="A286" s="10" t="s">
        <v>231</v>
      </c>
      <c r="B286" s="10" t="s">
        <v>232</v>
      </c>
      <c r="C286" s="11">
        <v>1</v>
      </c>
      <c r="D286" s="11">
        <v>52</v>
      </c>
      <c r="E286" s="11">
        <v>52</v>
      </c>
      <c r="F286">
        <f t="shared" si="20"/>
        <v>925030</v>
      </c>
      <c r="G286">
        <f>IF(ISTEXT(E286),IF(E286="Amount",G$14,""),IF(ISBLANK(E286),"",IF(ISTEXT(D286),"",IF(A281="Invoice No. : ",INDEX(Sheet2!F$14:F$154,MATCH(B281,Sheet2!A$14:A$154,0)),G285))))</f>
        <v>41554</v>
      </c>
      <c r="H286" t="str">
        <f t="shared" si="21"/>
        <v>01/05/2023</v>
      </c>
      <c r="I286" t="str">
        <f>IF(ISTEXT(E286),IF(E286="Amount",I$14,""),IF(ISBLANK(E286),"",IF(ISTEXT(D286),"",IF(A281="Invoice No. : ",TEXT(INDEX(Sheet2!C$14:C$154,MATCH(B281,Sheet2!A$14:A$154,0)),"hh:mm:ss"),I285))))</f>
        <v>12:56:51</v>
      </c>
      <c r="J286">
        <f>IF(ISBLANK(G286),"",IF(ISTEXT(G286),IF(E286="Amount",J$14,""),INDEX(Sheet2!H$14:H$154,MATCH(F286,Sheet2!A$14:A$154,0))))</f>
        <v>3500</v>
      </c>
      <c r="K286">
        <f>IF(ISBLANK(G286),"",IF(ISTEXT(G286),IF(E286="Amount",K$14,""),INDEX(Sheet2!I$14:I$154,MATCH(F286,Sheet2!A$14:A$154,0))))</f>
        <v>1414.25</v>
      </c>
      <c r="L286" t="str">
        <f>IF(ISBLANK(G286),"",IF(ISTEXT(G286),IF(E286="Amount",L$14,""),IF(INDEX(Sheet2!H$14:H$154,MATCH(F286,Sheet2!A$14:A$154,0)) &lt;&gt; 0, IF(INDEX(Sheet2!I$14:I$154,MATCH(F286,Sheet2!A$14:A$154,0)) &lt;&gt; 0, "Loan","Loan"),"Cash")))</f>
        <v>Loan</v>
      </c>
      <c r="M286">
        <f>IF(ISTEXT(E286),IF(E286="Amount",M$14,""),IF(ISBLANK(E286),"",IF(ISTEXT(D286),"",IF(A281="Invoice No. : ",INDEX(Sheet2!D$14:D$154,MATCH(B281,Sheet2!A$14:A$154,0)),M285))))</f>
        <v>1</v>
      </c>
      <c r="N286" t="str">
        <f>IF(ISTEXT(E286),IF(E286="Amount",N$14,""),IF(ISBLANK(E286),"",IF(ISTEXT(D286),"",IF(A281="Invoice No. : ",INDEX(Sheet2!E$14:E$154,MATCH(B281,Sheet2!A$14:A$154,0)),N285))))</f>
        <v>BRAILLE</v>
      </c>
      <c r="O286" t="str">
        <f>IF(ISTEXT(E286),IF(E286="Amount",O$14,""),IF(ISBLANK(E286),"",IF(ISTEXT(D286),"",IF(A281="Invoice No. : ",INDEX(Sheet2!G$14:G$154,MATCH(B281,Sheet2!A$14:A$154,0)),O285))))</f>
        <v>MILO, ARGIE SANDOC</v>
      </c>
      <c r="P286">
        <f t="shared" si="22"/>
        <v>4914.25</v>
      </c>
      <c r="Q286">
        <f t="shared" si="23"/>
        <v>195197.25</v>
      </c>
    </row>
    <row r="287" spans="1:17" x14ac:dyDescent="0.25">
      <c r="A287" s="10" t="s">
        <v>233</v>
      </c>
      <c r="B287" s="10" t="s">
        <v>234</v>
      </c>
      <c r="C287" s="11">
        <v>1</v>
      </c>
      <c r="D287" s="11">
        <v>52</v>
      </c>
      <c r="E287" s="11">
        <v>52</v>
      </c>
      <c r="F287">
        <f t="shared" si="20"/>
        <v>925030</v>
      </c>
      <c r="G287">
        <f>IF(ISTEXT(E287),IF(E287="Amount",G$14,""),IF(ISBLANK(E287),"",IF(ISTEXT(D287),"",IF(A282="Invoice No. : ",INDEX(Sheet2!F$14:F$154,MATCH(B282,Sheet2!A$14:A$154,0)),G286))))</f>
        <v>41554</v>
      </c>
      <c r="H287" t="str">
        <f t="shared" si="21"/>
        <v>01/05/2023</v>
      </c>
      <c r="I287" t="str">
        <f>IF(ISTEXT(E287),IF(E287="Amount",I$14,""),IF(ISBLANK(E287),"",IF(ISTEXT(D287),"",IF(A282="Invoice No. : ",TEXT(INDEX(Sheet2!C$14:C$154,MATCH(B282,Sheet2!A$14:A$154,0)),"hh:mm:ss"),I286))))</f>
        <v>12:56:51</v>
      </c>
      <c r="J287">
        <f>IF(ISBLANK(G287),"",IF(ISTEXT(G287),IF(E287="Amount",J$14,""),INDEX(Sheet2!H$14:H$154,MATCH(F287,Sheet2!A$14:A$154,0))))</f>
        <v>3500</v>
      </c>
      <c r="K287">
        <f>IF(ISBLANK(G287),"",IF(ISTEXT(G287),IF(E287="Amount",K$14,""),INDEX(Sheet2!I$14:I$154,MATCH(F287,Sheet2!A$14:A$154,0))))</f>
        <v>1414.25</v>
      </c>
      <c r="L287" t="str">
        <f>IF(ISBLANK(G287),"",IF(ISTEXT(G287),IF(E287="Amount",L$14,""),IF(INDEX(Sheet2!H$14:H$154,MATCH(F287,Sheet2!A$14:A$154,0)) &lt;&gt; 0, IF(INDEX(Sheet2!I$14:I$154,MATCH(F287,Sheet2!A$14:A$154,0)) &lt;&gt; 0, "Loan","Loan"),"Cash")))</f>
        <v>Loan</v>
      </c>
      <c r="M287">
        <f>IF(ISTEXT(E287),IF(E287="Amount",M$14,""),IF(ISBLANK(E287),"",IF(ISTEXT(D287),"",IF(A282="Invoice No. : ",INDEX(Sheet2!D$14:D$154,MATCH(B282,Sheet2!A$14:A$154,0)),M286))))</f>
        <v>1</v>
      </c>
      <c r="N287" t="str">
        <f>IF(ISTEXT(E287),IF(E287="Amount",N$14,""),IF(ISBLANK(E287),"",IF(ISTEXT(D287),"",IF(A282="Invoice No. : ",INDEX(Sheet2!E$14:E$154,MATCH(B282,Sheet2!A$14:A$154,0)),N286))))</f>
        <v>BRAILLE</v>
      </c>
      <c r="O287" t="str">
        <f>IF(ISTEXT(E287),IF(E287="Amount",O$14,""),IF(ISBLANK(E287),"",IF(ISTEXT(D287),"",IF(A282="Invoice No. : ",INDEX(Sheet2!G$14:G$154,MATCH(B282,Sheet2!A$14:A$154,0)),O286))))</f>
        <v>MILO, ARGIE SANDOC</v>
      </c>
      <c r="P287">
        <f t="shared" si="22"/>
        <v>4914.25</v>
      </c>
      <c r="Q287">
        <f t="shared" si="23"/>
        <v>195197.25</v>
      </c>
    </row>
    <row r="288" spans="1:17" x14ac:dyDescent="0.25">
      <c r="A288" s="10" t="s">
        <v>343</v>
      </c>
      <c r="B288" s="10" t="s">
        <v>344</v>
      </c>
      <c r="C288" s="11">
        <v>1</v>
      </c>
      <c r="D288" s="11">
        <v>55</v>
      </c>
      <c r="E288" s="11">
        <v>55</v>
      </c>
      <c r="F288">
        <f t="shared" si="20"/>
        <v>925030</v>
      </c>
      <c r="G288">
        <f>IF(ISTEXT(E288),IF(E288="Amount",G$14,""),IF(ISBLANK(E288),"",IF(ISTEXT(D288),"",IF(A283="Invoice No. : ",INDEX(Sheet2!F$14:F$154,MATCH(B283,Sheet2!A$14:A$154,0)),G287))))</f>
        <v>41554</v>
      </c>
      <c r="H288" t="str">
        <f t="shared" si="21"/>
        <v>01/05/2023</v>
      </c>
      <c r="I288" t="str">
        <f>IF(ISTEXT(E288),IF(E288="Amount",I$14,""),IF(ISBLANK(E288),"",IF(ISTEXT(D288),"",IF(A283="Invoice No. : ",TEXT(INDEX(Sheet2!C$14:C$154,MATCH(B283,Sheet2!A$14:A$154,0)),"hh:mm:ss"),I287))))</f>
        <v>12:56:51</v>
      </c>
      <c r="J288">
        <f>IF(ISBLANK(G288),"",IF(ISTEXT(G288),IF(E288="Amount",J$14,""),INDEX(Sheet2!H$14:H$154,MATCH(F288,Sheet2!A$14:A$154,0))))</f>
        <v>3500</v>
      </c>
      <c r="K288">
        <f>IF(ISBLANK(G288),"",IF(ISTEXT(G288),IF(E288="Amount",K$14,""),INDEX(Sheet2!I$14:I$154,MATCH(F288,Sheet2!A$14:A$154,0))))</f>
        <v>1414.25</v>
      </c>
      <c r="L288" t="str">
        <f>IF(ISBLANK(G288),"",IF(ISTEXT(G288),IF(E288="Amount",L$14,""),IF(INDEX(Sheet2!H$14:H$154,MATCH(F288,Sheet2!A$14:A$154,0)) &lt;&gt; 0, IF(INDEX(Sheet2!I$14:I$154,MATCH(F288,Sheet2!A$14:A$154,0)) &lt;&gt; 0, "Loan","Loan"),"Cash")))</f>
        <v>Loan</v>
      </c>
      <c r="M288">
        <f>IF(ISTEXT(E288),IF(E288="Amount",M$14,""),IF(ISBLANK(E288),"",IF(ISTEXT(D288),"",IF(A283="Invoice No. : ",INDEX(Sheet2!D$14:D$154,MATCH(B283,Sheet2!A$14:A$154,0)),M287))))</f>
        <v>1</v>
      </c>
      <c r="N288" t="str">
        <f>IF(ISTEXT(E288),IF(E288="Amount",N$14,""),IF(ISBLANK(E288),"",IF(ISTEXT(D288),"",IF(A283="Invoice No. : ",INDEX(Sheet2!E$14:E$154,MATCH(B283,Sheet2!A$14:A$154,0)),N287))))</f>
        <v>BRAILLE</v>
      </c>
      <c r="O288" t="str">
        <f>IF(ISTEXT(E288),IF(E288="Amount",O$14,""),IF(ISBLANK(E288),"",IF(ISTEXT(D288),"",IF(A283="Invoice No. : ",INDEX(Sheet2!G$14:G$154,MATCH(B283,Sheet2!A$14:A$154,0)),O287))))</f>
        <v>MILO, ARGIE SANDOC</v>
      </c>
      <c r="P288">
        <f t="shared" si="22"/>
        <v>4914.25</v>
      </c>
      <c r="Q288">
        <f t="shared" si="23"/>
        <v>195197.25</v>
      </c>
    </row>
    <row r="289" spans="1:17" x14ac:dyDescent="0.25">
      <c r="A289" s="10" t="s">
        <v>345</v>
      </c>
      <c r="B289" s="10" t="s">
        <v>346</v>
      </c>
      <c r="C289" s="11">
        <v>2</v>
      </c>
      <c r="D289" s="11">
        <v>126.5</v>
      </c>
      <c r="E289" s="11">
        <v>253</v>
      </c>
      <c r="F289">
        <f t="shared" si="20"/>
        <v>925030</v>
      </c>
      <c r="G289">
        <f>IF(ISTEXT(E289),IF(E289="Amount",G$14,""),IF(ISBLANK(E289),"",IF(ISTEXT(D289),"",IF(A284="Invoice No. : ",INDEX(Sheet2!F$14:F$154,MATCH(B284,Sheet2!A$14:A$154,0)),G288))))</f>
        <v>41554</v>
      </c>
      <c r="H289" t="str">
        <f t="shared" si="21"/>
        <v>01/05/2023</v>
      </c>
      <c r="I289" t="str">
        <f>IF(ISTEXT(E289),IF(E289="Amount",I$14,""),IF(ISBLANK(E289),"",IF(ISTEXT(D289),"",IF(A284="Invoice No. : ",TEXT(INDEX(Sheet2!C$14:C$154,MATCH(B284,Sheet2!A$14:A$154,0)),"hh:mm:ss"),I288))))</f>
        <v>12:56:51</v>
      </c>
      <c r="J289">
        <f>IF(ISBLANK(G289),"",IF(ISTEXT(G289),IF(E289="Amount",J$14,""),INDEX(Sheet2!H$14:H$154,MATCH(F289,Sheet2!A$14:A$154,0))))</f>
        <v>3500</v>
      </c>
      <c r="K289">
        <f>IF(ISBLANK(G289),"",IF(ISTEXT(G289),IF(E289="Amount",K$14,""),INDEX(Sheet2!I$14:I$154,MATCH(F289,Sheet2!A$14:A$154,0))))</f>
        <v>1414.25</v>
      </c>
      <c r="L289" t="str">
        <f>IF(ISBLANK(G289),"",IF(ISTEXT(G289),IF(E289="Amount",L$14,""),IF(INDEX(Sheet2!H$14:H$154,MATCH(F289,Sheet2!A$14:A$154,0)) &lt;&gt; 0, IF(INDEX(Sheet2!I$14:I$154,MATCH(F289,Sheet2!A$14:A$154,0)) &lt;&gt; 0, "Loan","Loan"),"Cash")))</f>
        <v>Loan</v>
      </c>
      <c r="M289">
        <f>IF(ISTEXT(E289),IF(E289="Amount",M$14,""),IF(ISBLANK(E289),"",IF(ISTEXT(D289),"",IF(A284="Invoice No. : ",INDEX(Sheet2!D$14:D$154,MATCH(B284,Sheet2!A$14:A$154,0)),M288))))</f>
        <v>1</v>
      </c>
      <c r="N289" t="str">
        <f>IF(ISTEXT(E289),IF(E289="Amount",N$14,""),IF(ISBLANK(E289),"",IF(ISTEXT(D289),"",IF(A284="Invoice No. : ",INDEX(Sheet2!E$14:E$154,MATCH(B284,Sheet2!A$14:A$154,0)),N288))))</f>
        <v>BRAILLE</v>
      </c>
      <c r="O289" t="str">
        <f>IF(ISTEXT(E289),IF(E289="Amount",O$14,""),IF(ISBLANK(E289),"",IF(ISTEXT(D289),"",IF(A284="Invoice No. : ",INDEX(Sheet2!G$14:G$154,MATCH(B284,Sheet2!A$14:A$154,0)),O288))))</f>
        <v>MILO, ARGIE SANDOC</v>
      </c>
      <c r="P289">
        <f t="shared" si="22"/>
        <v>4914.25</v>
      </c>
      <c r="Q289">
        <f t="shared" si="23"/>
        <v>195197.25</v>
      </c>
    </row>
    <row r="290" spans="1:17" x14ac:dyDescent="0.25">
      <c r="A290" s="10" t="s">
        <v>347</v>
      </c>
      <c r="B290" s="10" t="s">
        <v>348</v>
      </c>
      <c r="C290" s="11">
        <v>1</v>
      </c>
      <c r="D290" s="11">
        <v>52.75</v>
      </c>
      <c r="E290" s="11">
        <v>52.75</v>
      </c>
      <c r="F290">
        <f t="shared" si="20"/>
        <v>925030</v>
      </c>
      <c r="G290">
        <f>IF(ISTEXT(E290),IF(E290="Amount",G$14,""),IF(ISBLANK(E290),"",IF(ISTEXT(D290),"",IF(A285="Invoice No. : ",INDEX(Sheet2!F$14:F$154,MATCH(B285,Sheet2!A$14:A$154,0)),G289))))</f>
        <v>41554</v>
      </c>
      <c r="H290" t="str">
        <f t="shared" si="21"/>
        <v>01/05/2023</v>
      </c>
      <c r="I290" t="str">
        <f>IF(ISTEXT(E290),IF(E290="Amount",I$14,""),IF(ISBLANK(E290),"",IF(ISTEXT(D290),"",IF(A285="Invoice No. : ",TEXT(INDEX(Sheet2!C$14:C$154,MATCH(B285,Sheet2!A$14:A$154,0)),"hh:mm:ss"),I289))))</f>
        <v>12:56:51</v>
      </c>
      <c r="J290">
        <f>IF(ISBLANK(G290),"",IF(ISTEXT(G290),IF(E290="Amount",J$14,""),INDEX(Sheet2!H$14:H$154,MATCH(F290,Sheet2!A$14:A$154,0))))</f>
        <v>3500</v>
      </c>
      <c r="K290">
        <f>IF(ISBLANK(G290),"",IF(ISTEXT(G290),IF(E290="Amount",K$14,""),INDEX(Sheet2!I$14:I$154,MATCH(F290,Sheet2!A$14:A$154,0))))</f>
        <v>1414.25</v>
      </c>
      <c r="L290" t="str">
        <f>IF(ISBLANK(G290),"",IF(ISTEXT(G290),IF(E290="Amount",L$14,""),IF(INDEX(Sheet2!H$14:H$154,MATCH(F290,Sheet2!A$14:A$154,0)) &lt;&gt; 0, IF(INDEX(Sheet2!I$14:I$154,MATCH(F290,Sheet2!A$14:A$154,0)) &lt;&gt; 0, "Loan","Loan"),"Cash")))</f>
        <v>Loan</v>
      </c>
      <c r="M290">
        <f>IF(ISTEXT(E290),IF(E290="Amount",M$14,""),IF(ISBLANK(E290),"",IF(ISTEXT(D290),"",IF(A285="Invoice No. : ",INDEX(Sheet2!D$14:D$154,MATCH(B285,Sheet2!A$14:A$154,0)),M289))))</f>
        <v>1</v>
      </c>
      <c r="N290" t="str">
        <f>IF(ISTEXT(E290),IF(E290="Amount",N$14,""),IF(ISBLANK(E290),"",IF(ISTEXT(D290),"",IF(A285="Invoice No. : ",INDEX(Sheet2!E$14:E$154,MATCH(B285,Sheet2!A$14:A$154,0)),N289))))</f>
        <v>BRAILLE</v>
      </c>
      <c r="O290" t="str">
        <f>IF(ISTEXT(E290),IF(E290="Amount",O$14,""),IF(ISBLANK(E290),"",IF(ISTEXT(D290),"",IF(A285="Invoice No. : ",INDEX(Sheet2!G$14:G$154,MATCH(B285,Sheet2!A$14:A$154,0)),O289))))</f>
        <v>MILO, ARGIE SANDOC</v>
      </c>
      <c r="P290">
        <f t="shared" si="22"/>
        <v>4914.25</v>
      </c>
      <c r="Q290">
        <f t="shared" si="23"/>
        <v>195197.25</v>
      </c>
    </row>
    <row r="291" spans="1:17" x14ac:dyDescent="0.25">
      <c r="A291" s="10" t="s">
        <v>349</v>
      </c>
      <c r="B291" s="10" t="s">
        <v>350</v>
      </c>
      <c r="C291" s="11">
        <v>5</v>
      </c>
      <c r="D291" s="11">
        <v>13.5</v>
      </c>
      <c r="E291" s="11">
        <v>67.5</v>
      </c>
      <c r="F291">
        <f t="shared" si="20"/>
        <v>925030</v>
      </c>
      <c r="G291">
        <f>IF(ISTEXT(E291),IF(E291="Amount",G$14,""),IF(ISBLANK(E291),"",IF(ISTEXT(D291),"",IF(A286="Invoice No. : ",INDEX(Sheet2!F$14:F$154,MATCH(B286,Sheet2!A$14:A$154,0)),G290))))</f>
        <v>41554</v>
      </c>
      <c r="H291" t="str">
        <f t="shared" si="21"/>
        <v>01/05/2023</v>
      </c>
      <c r="I291" t="str">
        <f>IF(ISTEXT(E291),IF(E291="Amount",I$14,""),IF(ISBLANK(E291),"",IF(ISTEXT(D291),"",IF(A286="Invoice No. : ",TEXT(INDEX(Sheet2!C$14:C$154,MATCH(B286,Sheet2!A$14:A$154,0)),"hh:mm:ss"),I290))))</f>
        <v>12:56:51</v>
      </c>
      <c r="J291">
        <f>IF(ISBLANK(G291),"",IF(ISTEXT(G291),IF(E291="Amount",J$14,""),INDEX(Sheet2!H$14:H$154,MATCH(F291,Sheet2!A$14:A$154,0))))</f>
        <v>3500</v>
      </c>
      <c r="K291">
        <f>IF(ISBLANK(G291),"",IF(ISTEXT(G291),IF(E291="Amount",K$14,""),INDEX(Sheet2!I$14:I$154,MATCH(F291,Sheet2!A$14:A$154,0))))</f>
        <v>1414.25</v>
      </c>
      <c r="L291" t="str">
        <f>IF(ISBLANK(G291),"",IF(ISTEXT(G291),IF(E291="Amount",L$14,""),IF(INDEX(Sheet2!H$14:H$154,MATCH(F291,Sheet2!A$14:A$154,0)) &lt;&gt; 0, IF(INDEX(Sheet2!I$14:I$154,MATCH(F291,Sheet2!A$14:A$154,0)) &lt;&gt; 0, "Loan","Loan"),"Cash")))</f>
        <v>Loan</v>
      </c>
      <c r="M291">
        <f>IF(ISTEXT(E291),IF(E291="Amount",M$14,""),IF(ISBLANK(E291),"",IF(ISTEXT(D291),"",IF(A286="Invoice No. : ",INDEX(Sheet2!D$14:D$154,MATCH(B286,Sheet2!A$14:A$154,0)),M290))))</f>
        <v>1</v>
      </c>
      <c r="N291" t="str">
        <f>IF(ISTEXT(E291),IF(E291="Amount",N$14,""),IF(ISBLANK(E291),"",IF(ISTEXT(D291),"",IF(A286="Invoice No. : ",INDEX(Sheet2!E$14:E$154,MATCH(B286,Sheet2!A$14:A$154,0)),N290))))</f>
        <v>BRAILLE</v>
      </c>
      <c r="O291" t="str">
        <f>IF(ISTEXT(E291),IF(E291="Amount",O$14,""),IF(ISBLANK(E291),"",IF(ISTEXT(D291),"",IF(A286="Invoice No. : ",INDEX(Sheet2!G$14:G$154,MATCH(B286,Sheet2!A$14:A$154,0)),O290))))</f>
        <v>MILO, ARGIE SANDOC</v>
      </c>
      <c r="P291">
        <f t="shared" si="22"/>
        <v>4914.25</v>
      </c>
      <c r="Q291">
        <f t="shared" si="23"/>
        <v>195197.25</v>
      </c>
    </row>
    <row r="292" spans="1:17" x14ac:dyDescent="0.25">
      <c r="A292" s="10" t="s">
        <v>351</v>
      </c>
      <c r="B292" s="10" t="s">
        <v>352</v>
      </c>
      <c r="C292" s="11">
        <v>5</v>
      </c>
      <c r="D292" s="11">
        <v>13.5</v>
      </c>
      <c r="E292" s="11">
        <v>67.5</v>
      </c>
      <c r="F292">
        <f t="shared" si="20"/>
        <v>925030</v>
      </c>
      <c r="G292">
        <f>IF(ISTEXT(E292),IF(E292="Amount",G$14,""),IF(ISBLANK(E292),"",IF(ISTEXT(D292),"",IF(A287="Invoice No. : ",INDEX(Sheet2!F$14:F$154,MATCH(B287,Sheet2!A$14:A$154,0)),G291))))</f>
        <v>41554</v>
      </c>
      <c r="H292" t="str">
        <f t="shared" si="21"/>
        <v>01/05/2023</v>
      </c>
      <c r="I292" t="str">
        <f>IF(ISTEXT(E292),IF(E292="Amount",I$14,""),IF(ISBLANK(E292),"",IF(ISTEXT(D292),"",IF(A287="Invoice No. : ",TEXT(INDEX(Sheet2!C$14:C$154,MATCH(B287,Sheet2!A$14:A$154,0)),"hh:mm:ss"),I291))))</f>
        <v>12:56:51</v>
      </c>
      <c r="J292">
        <f>IF(ISBLANK(G292),"",IF(ISTEXT(G292),IF(E292="Amount",J$14,""),INDEX(Sheet2!H$14:H$154,MATCH(F292,Sheet2!A$14:A$154,0))))</f>
        <v>3500</v>
      </c>
      <c r="K292">
        <f>IF(ISBLANK(G292),"",IF(ISTEXT(G292),IF(E292="Amount",K$14,""),INDEX(Sheet2!I$14:I$154,MATCH(F292,Sheet2!A$14:A$154,0))))</f>
        <v>1414.25</v>
      </c>
      <c r="L292" t="str">
        <f>IF(ISBLANK(G292),"",IF(ISTEXT(G292),IF(E292="Amount",L$14,""),IF(INDEX(Sheet2!H$14:H$154,MATCH(F292,Sheet2!A$14:A$154,0)) &lt;&gt; 0, IF(INDEX(Sheet2!I$14:I$154,MATCH(F292,Sheet2!A$14:A$154,0)) &lt;&gt; 0, "Loan","Loan"),"Cash")))</f>
        <v>Loan</v>
      </c>
      <c r="M292">
        <f>IF(ISTEXT(E292),IF(E292="Amount",M$14,""),IF(ISBLANK(E292),"",IF(ISTEXT(D292),"",IF(A287="Invoice No. : ",INDEX(Sheet2!D$14:D$154,MATCH(B287,Sheet2!A$14:A$154,0)),M291))))</f>
        <v>1</v>
      </c>
      <c r="N292" t="str">
        <f>IF(ISTEXT(E292),IF(E292="Amount",N$14,""),IF(ISBLANK(E292),"",IF(ISTEXT(D292),"",IF(A287="Invoice No. : ",INDEX(Sheet2!E$14:E$154,MATCH(B287,Sheet2!A$14:A$154,0)),N291))))</f>
        <v>BRAILLE</v>
      </c>
      <c r="O292" t="str">
        <f>IF(ISTEXT(E292),IF(E292="Amount",O$14,""),IF(ISBLANK(E292),"",IF(ISTEXT(D292),"",IF(A287="Invoice No. : ",INDEX(Sheet2!G$14:G$154,MATCH(B287,Sheet2!A$14:A$154,0)),O291))))</f>
        <v>MILO, ARGIE SANDOC</v>
      </c>
      <c r="P292">
        <f t="shared" si="22"/>
        <v>4914.25</v>
      </c>
      <c r="Q292">
        <f t="shared" si="23"/>
        <v>195197.25</v>
      </c>
    </row>
    <row r="293" spans="1:17" x14ac:dyDescent="0.25">
      <c r="A293" s="10" t="s">
        <v>245</v>
      </c>
      <c r="B293" s="10" t="s">
        <v>246</v>
      </c>
      <c r="C293" s="11">
        <v>1</v>
      </c>
      <c r="D293" s="11">
        <v>14.25</v>
      </c>
      <c r="E293" s="11">
        <v>14.25</v>
      </c>
      <c r="F293">
        <f t="shared" si="20"/>
        <v>925030</v>
      </c>
      <c r="G293">
        <f>IF(ISTEXT(E293),IF(E293="Amount",G$14,""),IF(ISBLANK(E293),"",IF(ISTEXT(D293),"",IF(A288="Invoice No. : ",INDEX(Sheet2!F$14:F$154,MATCH(B288,Sheet2!A$14:A$154,0)),G292))))</f>
        <v>41554</v>
      </c>
      <c r="H293" t="str">
        <f t="shared" si="21"/>
        <v>01/05/2023</v>
      </c>
      <c r="I293" t="str">
        <f>IF(ISTEXT(E293),IF(E293="Amount",I$14,""),IF(ISBLANK(E293),"",IF(ISTEXT(D293),"",IF(A288="Invoice No. : ",TEXT(INDEX(Sheet2!C$14:C$154,MATCH(B288,Sheet2!A$14:A$154,0)),"hh:mm:ss"),I292))))</f>
        <v>12:56:51</v>
      </c>
      <c r="J293">
        <f>IF(ISBLANK(G293),"",IF(ISTEXT(G293),IF(E293="Amount",J$14,""),INDEX(Sheet2!H$14:H$154,MATCH(F293,Sheet2!A$14:A$154,0))))</f>
        <v>3500</v>
      </c>
      <c r="K293">
        <f>IF(ISBLANK(G293),"",IF(ISTEXT(G293),IF(E293="Amount",K$14,""),INDEX(Sheet2!I$14:I$154,MATCH(F293,Sheet2!A$14:A$154,0))))</f>
        <v>1414.25</v>
      </c>
      <c r="L293" t="str">
        <f>IF(ISBLANK(G293),"",IF(ISTEXT(G293),IF(E293="Amount",L$14,""),IF(INDEX(Sheet2!H$14:H$154,MATCH(F293,Sheet2!A$14:A$154,0)) &lt;&gt; 0, IF(INDEX(Sheet2!I$14:I$154,MATCH(F293,Sheet2!A$14:A$154,0)) &lt;&gt; 0, "Loan","Loan"),"Cash")))</f>
        <v>Loan</v>
      </c>
      <c r="M293">
        <f>IF(ISTEXT(E293),IF(E293="Amount",M$14,""),IF(ISBLANK(E293),"",IF(ISTEXT(D293),"",IF(A288="Invoice No. : ",INDEX(Sheet2!D$14:D$154,MATCH(B288,Sheet2!A$14:A$154,0)),M292))))</f>
        <v>1</v>
      </c>
      <c r="N293" t="str">
        <f>IF(ISTEXT(E293),IF(E293="Amount",N$14,""),IF(ISBLANK(E293),"",IF(ISTEXT(D293),"",IF(A288="Invoice No. : ",INDEX(Sheet2!E$14:E$154,MATCH(B288,Sheet2!A$14:A$154,0)),N292))))</f>
        <v>BRAILLE</v>
      </c>
      <c r="O293" t="str">
        <f>IF(ISTEXT(E293),IF(E293="Amount",O$14,""),IF(ISBLANK(E293),"",IF(ISTEXT(D293),"",IF(A288="Invoice No. : ",INDEX(Sheet2!G$14:G$154,MATCH(B288,Sheet2!A$14:A$154,0)),O292))))</f>
        <v>MILO, ARGIE SANDOC</v>
      </c>
      <c r="P293">
        <f t="shared" si="22"/>
        <v>4914.25</v>
      </c>
      <c r="Q293">
        <f t="shared" si="23"/>
        <v>195197.25</v>
      </c>
    </row>
    <row r="294" spans="1:17" x14ac:dyDescent="0.25">
      <c r="A294" s="10" t="s">
        <v>353</v>
      </c>
      <c r="B294" s="10" t="s">
        <v>354</v>
      </c>
      <c r="C294" s="11">
        <v>1</v>
      </c>
      <c r="D294" s="11">
        <v>21.75</v>
      </c>
      <c r="E294" s="11">
        <v>21.75</v>
      </c>
      <c r="F294">
        <f t="shared" si="20"/>
        <v>925030</v>
      </c>
      <c r="G294">
        <f>IF(ISTEXT(E294),IF(E294="Amount",G$14,""),IF(ISBLANK(E294),"",IF(ISTEXT(D294),"",IF(A289="Invoice No. : ",INDEX(Sheet2!F$14:F$154,MATCH(B289,Sheet2!A$14:A$154,0)),G293))))</f>
        <v>41554</v>
      </c>
      <c r="H294" t="str">
        <f t="shared" si="21"/>
        <v>01/05/2023</v>
      </c>
      <c r="I294" t="str">
        <f>IF(ISTEXT(E294),IF(E294="Amount",I$14,""),IF(ISBLANK(E294),"",IF(ISTEXT(D294),"",IF(A289="Invoice No. : ",TEXT(INDEX(Sheet2!C$14:C$154,MATCH(B289,Sheet2!A$14:A$154,0)),"hh:mm:ss"),I293))))</f>
        <v>12:56:51</v>
      </c>
      <c r="J294">
        <f>IF(ISBLANK(G294),"",IF(ISTEXT(G294),IF(E294="Amount",J$14,""),INDEX(Sheet2!H$14:H$154,MATCH(F294,Sheet2!A$14:A$154,0))))</f>
        <v>3500</v>
      </c>
      <c r="K294">
        <f>IF(ISBLANK(G294),"",IF(ISTEXT(G294),IF(E294="Amount",K$14,""),INDEX(Sheet2!I$14:I$154,MATCH(F294,Sheet2!A$14:A$154,0))))</f>
        <v>1414.25</v>
      </c>
      <c r="L294" t="str">
        <f>IF(ISBLANK(G294),"",IF(ISTEXT(G294),IF(E294="Amount",L$14,""),IF(INDEX(Sheet2!H$14:H$154,MATCH(F294,Sheet2!A$14:A$154,0)) &lt;&gt; 0, IF(INDEX(Sheet2!I$14:I$154,MATCH(F294,Sheet2!A$14:A$154,0)) &lt;&gt; 0, "Loan","Loan"),"Cash")))</f>
        <v>Loan</v>
      </c>
      <c r="M294">
        <f>IF(ISTEXT(E294),IF(E294="Amount",M$14,""),IF(ISBLANK(E294),"",IF(ISTEXT(D294),"",IF(A289="Invoice No. : ",INDEX(Sheet2!D$14:D$154,MATCH(B289,Sheet2!A$14:A$154,0)),M293))))</f>
        <v>1</v>
      </c>
      <c r="N294" t="str">
        <f>IF(ISTEXT(E294),IF(E294="Amount",N$14,""),IF(ISBLANK(E294),"",IF(ISTEXT(D294),"",IF(A289="Invoice No. : ",INDEX(Sheet2!E$14:E$154,MATCH(B289,Sheet2!A$14:A$154,0)),N293))))</f>
        <v>BRAILLE</v>
      </c>
      <c r="O294" t="str">
        <f>IF(ISTEXT(E294),IF(E294="Amount",O$14,""),IF(ISBLANK(E294),"",IF(ISTEXT(D294),"",IF(A289="Invoice No. : ",INDEX(Sheet2!G$14:G$154,MATCH(B289,Sheet2!A$14:A$154,0)),O293))))</f>
        <v>MILO, ARGIE SANDOC</v>
      </c>
      <c r="P294">
        <f t="shared" si="22"/>
        <v>4914.25</v>
      </c>
      <c r="Q294">
        <f t="shared" si="23"/>
        <v>195197.25</v>
      </c>
    </row>
    <row r="295" spans="1:17" x14ac:dyDescent="0.25">
      <c r="A295" s="10" t="s">
        <v>355</v>
      </c>
      <c r="B295" s="10" t="s">
        <v>356</v>
      </c>
      <c r="C295" s="11">
        <v>4</v>
      </c>
      <c r="D295" s="11">
        <v>18.25</v>
      </c>
      <c r="E295" s="11">
        <v>73</v>
      </c>
      <c r="F295">
        <f t="shared" si="20"/>
        <v>925030</v>
      </c>
      <c r="G295">
        <f>IF(ISTEXT(E295),IF(E295="Amount",G$14,""),IF(ISBLANK(E295),"",IF(ISTEXT(D295),"",IF(A290="Invoice No. : ",INDEX(Sheet2!F$14:F$154,MATCH(B290,Sheet2!A$14:A$154,0)),G294))))</f>
        <v>41554</v>
      </c>
      <c r="H295" t="str">
        <f t="shared" si="21"/>
        <v>01/05/2023</v>
      </c>
      <c r="I295" t="str">
        <f>IF(ISTEXT(E295),IF(E295="Amount",I$14,""),IF(ISBLANK(E295),"",IF(ISTEXT(D295),"",IF(A290="Invoice No. : ",TEXT(INDEX(Sheet2!C$14:C$154,MATCH(B290,Sheet2!A$14:A$154,0)),"hh:mm:ss"),I294))))</f>
        <v>12:56:51</v>
      </c>
      <c r="J295">
        <f>IF(ISBLANK(G295),"",IF(ISTEXT(G295),IF(E295="Amount",J$14,""),INDEX(Sheet2!H$14:H$154,MATCH(F295,Sheet2!A$14:A$154,0))))</f>
        <v>3500</v>
      </c>
      <c r="K295">
        <f>IF(ISBLANK(G295),"",IF(ISTEXT(G295),IF(E295="Amount",K$14,""),INDEX(Sheet2!I$14:I$154,MATCH(F295,Sheet2!A$14:A$154,0))))</f>
        <v>1414.25</v>
      </c>
      <c r="L295" t="str">
        <f>IF(ISBLANK(G295),"",IF(ISTEXT(G295),IF(E295="Amount",L$14,""),IF(INDEX(Sheet2!H$14:H$154,MATCH(F295,Sheet2!A$14:A$154,0)) &lt;&gt; 0, IF(INDEX(Sheet2!I$14:I$154,MATCH(F295,Sheet2!A$14:A$154,0)) &lt;&gt; 0, "Loan","Loan"),"Cash")))</f>
        <v>Loan</v>
      </c>
      <c r="M295">
        <f>IF(ISTEXT(E295),IF(E295="Amount",M$14,""),IF(ISBLANK(E295),"",IF(ISTEXT(D295),"",IF(A290="Invoice No. : ",INDEX(Sheet2!D$14:D$154,MATCH(B290,Sheet2!A$14:A$154,0)),M294))))</f>
        <v>1</v>
      </c>
      <c r="N295" t="str">
        <f>IF(ISTEXT(E295),IF(E295="Amount",N$14,""),IF(ISBLANK(E295),"",IF(ISTEXT(D295),"",IF(A290="Invoice No. : ",INDEX(Sheet2!E$14:E$154,MATCH(B290,Sheet2!A$14:A$154,0)),N294))))</f>
        <v>BRAILLE</v>
      </c>
      <c r="O295" t="str">
        <f>IF(ISTEXT(E295),IF(E295="Amount",O$14,""),IF(ISBLANK(E295),"",IF(ISTEXT(D295),"",IF(A290="Invoice No. : ",INDEX(Sheet2!G$14:G$154,MATCH(B290,Sheet2!A$14:A$154,0)),O294))))</f>
        <v>MILO, ARGIE SANDOC</v>
      </c>
      <c r="P295">
        <f t="shared" si="22"/>
        <v>4914.25</v>
      </c>
      <c r="Q295">
        <f t="shared" si="23"/>
        <v>195197.25</v>
      </c>
    </row>
    <row r="296" spans="1:17" x14ac:dyDescent="0.25">
      <c r="A296" s="10" t="s">
        <v>357</v>
      </c>
      <c r="B296" s="10" t="s">
        <v>358</v>
      </c>
      <c r="C296" s="11">
        <v>4</v>
      </c>
      <c r="D296" s="11">
        <v>18.25</v>
      </c>
      <c r="E296" s="11">
        <v>73</v>
      </c>
      <c r="F296">
        <f t="shared" si="20"/>
        <v>925030</v>
      </c>
      <c r="G296">
        <f>IF(ISTEXT(E296),IF(E296="Amount",G$14,""),IF(ISBLANK(E296),"",IF(ISTEXT(D296),"",IF(A291="Invoice No. : ",INDEX(Sheet2!F$14:F$154,MATCH(B291,Sheet2!A$14:A$154,0)),G295))))</f>
        <v>41554</v>
      </c>
      <c r="H296" t="str">
        <f t="shared" si="21"/>
        <v>01/05/2023</v>
      </c>
      <c r="I296" t="str">
        <f>IF(ISTEXT(E296),IF(E296="Amount",I$14,""),IF(ISBLANK(E296),"",IF(ISTEXT(D296),"",IF(A291="Invoice No. : ",TEXT(INDEX(Sheet2!C$14:C$154,MATCH(B291,Sheet2!A$14:A$154,0)),"hh:mm:ss"),I295))))</f>
        <v>12:56:51</v>
      </c>
      <c r="J296">
        <f>IF(ISBLANK(G296),"",IF(ISTEXT(G296),IF(E296="Amount",J$14,""),INDEX(Sheet2!H$14:H$154,MATCH(F296,Sheet2!A$14:A$154,0))))</f>
        <v>3500</v>
      </c>
      <c r="K296">
        <f>IF(ISBLANK(G296),"",IF(ISTEXT(G296),IF(E296="Amount",K$14,""),INDEX(Sheet2!I$14:I$154,MATCH(F296,Sheet2!A$14:A$154,0))))</f>
        <v>1414.25</v>
      </c>
      <c r="L296" t="str">
        <f>IF(ISBLANK(G296),"",IF(ISTEXT(G296),IF(E296="Amount",L$14,""),IF(INDEX(Sheet2!H$14:H$154,MATCH(F296,Sheet2!A$14:A$154,0)) &lt;&gt; 0, IF(INDEX(Sheet2!I$14:I$154,MATCH(F296,Sheet2!A$14:A$154,0)) &lt;&gt; 0, "Loan","Loan"),"Cash")))</f>
        <v>Loan</v>
      </c>
      <c r="M296">
        <f>IF(ISTEXT(E296),IF(E296="Amount",M$14,""),IF(ISBLANK(E296),"",IF(ISTEXT(D296),"",IF(A291="Invoice No. : ",INDEX(Sheet2!D$14:D$154,MATCH(B291,Sheet2!A$14:A$154,0)),M295))))</f>
        <v>1</v>
      </c>
      <c r="N296" t="str">
        <f>IF(ISTEXT(E296),IF(E296="Amount",N$14,""),IF(ISBLANK(E296),"",IF(ISTEXT(D296),"",IF(A291="Invoice No. : ",INDEX(Sheet2!E$14:E$154,MATCH(B291,Sheet2!A$14:A$154,0)),N295))))</f>
        <v>BRAILLE</v>
      </c>
      <c r="O296" t="str">
        <f>IF(ISTEXT(E296),IF(E296="Amount",O$14,""),IF(ISBLANK(E296),"",IF(ISTEXT(D296),"",IF(A291="Invoice No. : ",INDEX(Sheet2!G$14:G$154,MATCH(B291,Sheet2!A$14:A$154,0)),O295))))</f>
        <v>MILO, ARGIE SANDOC</v>
      </c>
      <c r="P296">
        <f t="shared" si="22"/>
        <v>4914.25</v>
      </c>
      <c r="Q296">
        <f t="shared" si="23"/>
        <v>195197.25</v>
      </c>
    </row>
    <row r="297" spans="1:17" x14ac:dyDescent="0.25">
      <c r="A297" s="10" t="s">
        <v>359</v>
      </c>
      <c r="B297" s="10" t="s">
        <v>360</v>
      </c>
      <c r="C297" s="11">
        <v>1</v>
      </c>
      <c r="D297" s="11">
        <v>129</v>
      </c>
      <c r="E297" s="11">
        <v>129</v>
      </c>
      <c r="F297">
        <f t="shared" si="20"/>
        <v>925030</v>
      </c>
      <c r="G297">
        <f>IF(ISTEXT(E297),IF(E297="Amount",G$14,""),IF(ISBLANK(E297),"",IF(ISTEXT(D297),"",IF(A292="Invoice No. : ",INDEX(Sheet2!F$14:F$154,MATCH(B292,Sheet2!A$14:A$154,0)),G296))))</f>
        <v>41554</v>
      </c>
      <c r="H297" t="str">
        <f t="shared" si="21"/>
        <v>01/05/2023</v>
      </c>
      <c r="I297" t="str">
        <f>IF(ISTEXT(E297),IF(E297="Amount",I$14,""),IF(ISBLANK(E297),"",IF(ISTEXT(D297),"",IF(A292="Invoice No. : ",TEXT(INDEX(Sheet2!C$14:C$154,MATCH(B292,Sheet2!A$14:A$154,0)),"hh:mm:ss"),I296))))</f>
        <v>12:56:51</v>
      </c>
      <c r="J297">
        <f>IF(ISBLANK(G297),"",IF(ISTEXT(G297),IF(E297="Amount",J$14,""),INDEX(Sheet2!H$14:H$154,MATCH(F297,Sheet2!A$14:A$154,0))))</f>
        <v>3500</v>
      </c>
      <c r="K297">
        <f>IF(ISBLANK(G297),"",IF(ISTEXT(G297),IF(E297="Amount",K$14,""),INDEX(Sheet2!I$14:I$154,MATCH(F297,Sheet2!A$14:A$154,0))))</f>
        <v>1414.25</v>
      </c>
      <c r="L297" t="str">
        <f>IF(ISBLANK(G297),"",IF(ISTEXT(G297),IF(E297="Amount",L$14,""),IF(INDEX(Sheet2!H$14:H$154,MATCH(F297,Sheet2!A$14:A$154,0)) &lt;&gt; 0, IF(INDEX(Sheet2!I$14:I$154,MATCH(F297,Sheet2!A$14:A$154,0)) &lt;&gt; 0, "Loan","Loan"),"Cash")))</f>
        <v>Loan</v>
      </c>
      <c r="M297">
        <f>IF(ISTEXT(E297),IF(E297="Amount",M$14,""),IF(ISBLANK(E297),"",IF(ISTEXT(D297),"",IF(A292="Invoice No. : ",INDEX(Sheet2!D$14:D$154,MATCH(B292,Sheet2!A$14:A$154,0)),M296))))</f>
        <v>1</v>
      </c>
      <c r="N297" t="str">
        <f>IF(ISTEXT(E297),IF(E297="Amount",N$14,""),IF(ISBLANK(E297),"",IF(ISTEXT(D297),"",IF(A292="Invoice No. : ",INDEX(Sheet2!E$14:E$154,MATCH(B292,Sheet2!A$14:A$154,0)),N296))))</f>
        <v>BRAILLE</v>
      </c>
      <c r="O297" t="str">
        <f>IF(ISTEXT(E297),IF(E297="Amount",O$14,""),IF(ISBLANK(E297),"",IF(ISTEXT(D297),"",IF(A292="Invoice No. : ",INDEX(Sheet2!G$14:G$154,MATCH(B292,Sheet2!A$14:A$154,0)),O296))))</f>
        <v>MILO, ARGIE SANDOC</v>
      </c>
      <c r="P297">
        <f t="shared" si="22"/>
        <v>4914.25</v>
      </c>
      <c r="Q297">
        <f t="shared" si="23"/>
        <v>195197.25</v>
      </c>
    </row>
    <row r="298" spans="1:17" x14ac:dyDescent="0.25">
      <c r="A298" s="10" t="s">
        <v>361</v>
      </c>
      <c r="B298" s="10" t="s">
        <v>362</v>
      </c>
      <c r="C298" s="11">
        <v>1</v>
      </c>
      <c r="D298" s="11">
        <v>31.5</v>
      </c>
      <c r="E298" s="11">
        <v>31.5</v>
      </c>
      <c r="F298">
        <f t="shared" si="20"/>
        <v>925030</v>
      </c>
      <c r="G298">
        <f>IF(ISTEXT(E298),IF(E298="Amount",G$14,""),IF(ISBLANK(E298),"",IF(ISTEXT(D298),"",IF(A293="Invoice No. : ",INDEX(Sheet2!F$14:F$154,MATCH(B293,Sheet2!A$14:A$154,0)),G297))))</f>
        <v>41554</v>
      </c>
      <c r="H298" t="str">
        <f t="shared" si="21"/>
        <v>01/05/2023</v>
      </c>
      <c r="I298" t="str">
        <f>IF(ISTEXT(E298),IF(E298="Amount",I$14,""),IF(ISBLANK(E298),"",IF(ISTEXT(D298),"",IF(A293="Invoice No. : ",TEXT(INDEX(Sheet2!C$14:C$154,MATCH(B293,Sheet2!A$14:A$154,0)),"hh:mm:ss"),I297))))</f>
        <v>12:56:51</v>
      </c>
      <c r="J298">
        <f>IF(ISBLANK(G298),"",IF(ISTEXT(G298),IF(E298="Amount",J$14,""),INDEX(Sheet2!H$14:H$154,MATCH(F298,Sheet2!A$14:A$154,0))))</f>
        <v>3500</v>
      </c>
      <c r="K298">
        <f>IF(ISBLANK(G298),"",IF(ISTEXT(G298),IF(E298="Amount",K$14,""),INDEX(Sheet2!I$14:I$154,MATCH(F298,Sheet2!A$14:A$154,0))))</f>
        <v>1414.25</v>
      </c>
      <c r="L298" t="str">
        <f>IF(ISBLANK(G298),"",IF(ISTEXT(G298),IF(E298="Amount",L$14,""),IF(INDEX(Sheet2!H$14:H$154,MATCH(F298,Sheet2!A$14:A$154,0)) &lt;&gt; 0, IF(INDEX(Sheet2!I$14:I$154,MATCH(F298,Sheet2!A$14:A$154,0)) &lt;&gt; 0, "Loan","Loan"),"Cash")))</f>
        <v>Loan</v>
      </c>
      <c r="M298">
        <f>IF(ISTEXT(E298),IF(E298="Amount",M$14,""),IF(ISBLANK(E298),"",IF(ISTEXT(D298),"",IF(A293="Invoice No. : ",INDEX(Sheet2!D$14:D$154,MATCH(B293,Sheet2!A$14:A$154,0)),M297))))</f>
        <v>1</v>
      </c>
      <c r="N298" t="str">
        <f>IF(ISTEXT(E298),IF(E298="Amount",N$14,""),IF(ISBLANK(E298),"",IF(ISTEXT(D298),"",IF(A293="Invoice No. : ",INDEX(Sheet2!E$14:E$154,MATCH(B293,Sheet2!A$14:A$154,0)),N297))))</f>
        <v>BRAILLE</v>
      </c>
      <c r="O298" t="str">
        <f>IF(ISTEXT(E298),IF(E298="Amount",O$14,""),IF(ISBLANK(E298),"",IF(ISTEXT(D298),"",IF(A293="Invoice No. : ",INDEX(Sheet2!G$14:G$154,MATCH(B293,Sheet2!A$14:A$154,0)),O297))))</f>
        <v>MILO, ARGIE SANDOC</v>
      </c>
      <c r="P298">
        <f t="shared" si="22"/>
        <v>4914.25</v>
      </c>
      <c r="Q298">
        <f t="shared" si="23"/>
        <v>195197.25</v>
      </c>
    </row>
    <row r="299" spans="1:17" x14ac:dyDescent="0.25">
      <c r="A299" s="10" t="s">
        <v>363</v>
      </c>
      <c r="B299" s="10" t="s">
        <v>364</v>
      </c>
      <c r="C299" s="11">
        <v>2</v>
      </c>
      <c r="D299" s="11">
        <v>38.75</v>
      </c>
      <c r="E299" s="11">
        <v>77.5</v>
      </c>
      <c r="F299">
        <f t="shared" si="20"/>
        <v>925030</v>
      </c>
      <c r="G299">
        <f>IF(ISTEXT(E299),IF(E299="Amount",G$14,""),IF(ISBLANK(E299),"",IF(ISTEXT(D299),"",IF(A294="Invoice No. : ",INDEX(Sheet2!F$14:F$154,MATCH(B294,Sheet2!A$14:A$154,0)),G298))))</f>
        <v>41554</v>
      </c>
      <c r="H299" t="str">
        <f t="shared" si="21"/>
        <v>01/05/2023</v>
      </c>
      <c r="I299" t="str">
        <f>IF(ISTEXT(E299),IF(E299="Amount",I$14,""),IF(ISBLANK(E299),"",IF(ISTEXT(D299),"",IF(A294="Invoice No. : ",TEXT(INDEX(Sheet2!C$14:C$154,MATCH(B294,Sheet2!A$14:A$154,0)),"hh:mm:ss"),I298))))</f>
        <v>12:56:51</v>
      </c>
      <c r="J299">
        <f>IF(ISBLANK(G299),"",IF(ISTEXT(G299),IF(E299="Amount",J$14,""),INDEX(Sheet2!H$14:H$154,MATCH(F299,Sheet2!A$14:A$154,0))))</f>
        <v>3500</v>
      </c>
      <c r="K299">
        <f>IF(ISBLANK(G299),"",IF(ISTEXT(G299),IF(E299="Amount",K$14,""),INDEX(Sheet2!I$14:I$154,MATCH(F299,Sheet2!A$14:A$154,0))))</f>
        <v>1414.25</v>
      </c>
      <c r="L299" t="str">
        <f>IF(ISBLANK(G299),"",IF(ISTEXT(G299),IF(E299="Amount",L$14,""),IF(INDEX(Sheet2!H$14:H$154,MATCH(F299,Sheet2!A$14:A$154,0)) &lt;&gt; 0, IF(INDEX(Sheet2!I$14:I$154,MATCH(F299,Sheet2!A$14:A$154,0)) &lt;&gt; 0, "Loan","Loan"),"Cash")))</f>
        <v>Loan</v>
      </c>
      <c r="M299">
        <f>IF(ISTEXT(E299),IF(E299="Amount",M$14,""),IF(ISBLANK(E299),"",IF(ISTEXT(D299),"",IF(A294="Invoice No. : ",INDEX(Sheet2!D$14:D$154,MATCH(B294,Sheet2!A$14:A$154,0)),M298))))</f>
        <v>1</v>
      </c>
      <c r="N299" t="str">
        <f>IF(ISTEXT(E299),IF(E299="Amount",N$14,""),IF(ISBLANK(E299),"",IF(ISTEXT(D299),"",IF(A294="Invoice No. : ",INDEX(Sheet2!E$14:E$154,MATCH(B294,Sheet2!A$14:A$154,0)),N298))))</f>
        <v>BRAILLE</v>
      </c>
      <c r="O299" t="str">
        <f>IF(ISTEXT(E299),IF(E299="Amount",O$14,""),IF(ISBLANK(E299),"",IF(ISTEXT(D299),"",IF(A294="Invoice No. : ",INDEX(Sheet2!G$14:G$154,MATCH(B294,Sheet2!A$14:A$154,0)),O298))))</f>
        <v>MILO, ARGIE SANDOC</v>
      </c>
      <c r="P299">
        <f t="shared" si="22"/>
        <v>4914.25</v>
      </c>
      <c r="Q299">
        <f t="shared" si="23"/>
        <v>195197.25</v>
      </c>
    </row>
    <row r="300" spans="1:17" x14ac:dyDescent="0.25">
      <c r="A300" s="10" t="s">
        <v>365</v>
      </c>
      <c r="B300" s="10" t="s">
        <v>366</v>
      </c>
      <c r="C300" s="11">
        <v>2</v>
      </c>
      <c r="D300" s="11">
        <v>54.5</v>
      </c>
      <c r="E300" s="11">
        <v>109</v>
      </c>
      <c r="F300">
        <f t="shared" si="20"/>
        <v>925030</v>
      </c>
      <c r="G300">
        <f>IF(ISTEXT(E300),IF(E300="Amount",G$14,""),IF(ISBLANK(E300),"",IF(ISTEXT(D300),"",IF(A295="Invoice No. : ",INDEX(Sheet2!F$14:F$154,MATCH(B295,Sheet2!A$14:A$154,0)),G299))))</f>
        <v>41554</v>
      </c>
      <c r="H300" t="str">
        <f t="shared" si="21"/>
        <v>01/05/2023</v>
      </c>
      <c r="I300" t="str">
        <f>IF(ISTEXT(E300),IF(E300="Amount",I$14,""),IF(ISBLANK(E300),"",IF(ISTEXT(D300),"",IF(A295="Invoice No. : ",TEXT(INDEX(Sheet2!C$14:C$154,MATCH(B295,Sheet2!A$14:A$154,0)),"hh:mm:ss"),I299))))</f>
        <v>12:56:51</v>
      </c>
      <c r="J300">
        <f>IF(ISBLANK(G300),"",IF(ISTEXT(G300),IF(E300="Amount",J$14,""),INDEX(Sheet2!H$14:H$154,MATCH(F300,Sheet2!A$14:A$154,0))))</f>
        <v>3500</v>
      </c>
      <c r="K300">
        <f>IF(ISBLANK(G300),"",IF(ISTEXT(G300),IF(E300="Amount",K$14,""),INDEX(Sheet2!I$14:I$154,MATCH(F300,Sheet2!A$14:A$154,0))))</f>
        <v>1414.25</v>
      </c>
      <c r="L300" t="str">
        <f>IF(ISBLANK(G300),"",IF(ISTEXT(G300),IF(E300="Amount",L$14,""),IF(INDEX(Sheet2!H$14:H$154,MATCH(F300,Sheet2!A$14:A$154,0)) &lt;&gt; 0, IF(INDEX(Sheet2!I$14:I$154,MATCH(F300,Sheet2!A$14:A$154,0)) &lt;&gt; 0, "Loan","Loan"),"Cash")))</f>
        <v>Loan</v>
      </c>
      <c r="M300">
        <f>IF(ISTEXT(E300),IF(E300="Amount",M$14,""),IF(ISBLANK(E300),"",IF(ISTEXT(D300),"",IF(A295="Invoice No. : ",INDEX(Sheet2!D$14:D$154,MATCH(B295,Sheet2!A$14:A$154,0)),M299))))</f>
        <v>1</v>
      </c>
      <c r="N300" t="str">
        <f>IF(ISTEXT(E300),IF(E300="Amount",N$14,""),IF(ISBLANK(E300),"",IF(ISTEXT(D300),"",IF(A295="Invoice No. : ",INDEX(Sheet2!E$14:E$154,MATCH(B295,Sheet2!A$14:A$154,0)),N299))))</f>
        <v>BRAILLE</v>
      </c>
      <c r="O300" t="str">
        <f>IF(ISTEXT(E300),IF(E300="Amount",O$14,""),IF(ISBLANK(E300),"",IF(ISTEXT(D300),"",IF(A295="Invoice No. : ",INDEX(Sheet2!G$14:G$154,MATCH(B295,Sheet2!A$14:A$154,0)),O299))))</f>
        <v>MILO, ARGIE SANDOC</v>
      </c>
      <c r="P300">
        <f t="shared" si="22"/>
        <v>4914.25</v>
      </c>
      <c r="Q300">
        <f t="shared" si="23"/>
        <v>195197.25</v>
      </c>
    </row>
    <row r="301" spans="1:17" x14ac:dyDescent="0.25">
      <c r="A301" s="10" t="s">
        <v>367</v>
      </c>
      <c r="B301" s="10" t="s">
        <v>368</v>
      </c>
      <c r="C301" s="11">
        <v>4</v>
      </c>
      <c r="D301" s="11">
        <v>15</v>
      </c>
      <c r="E301" s="11">
        <v>60</v>
      </c>
      <c r="F301">
        <f t="shared" si="20"/>
        <v>925030</v>
      </c>
      <c r="G301">
        <f>IF(ISTEXT(E301),IF(E301="Amount",G$14,""),IF(ISBLANK(E301),"",IF(ISTEXT(D301),"",IF(A296="Invoice No. : ",INDEX(Sheet2!F$14:F$154,MATCH(B296,Sheet2!A$14:A$154,0)),G300))))</f>
        <v>41554</v>
      </c>
      <c r="H301" t="str">
        <f t="shared" si="21"/>
        <v>01/05/2023</v>
      </c>
      <c r="I301" t="str">
        <f>IF(ISTEXT(E301),IF(E301="Amount",I$14,""),IF(ISBLANK(E301),"",IF(ISTEXT(D301),"",IF(A296="Invoice No. : ",TEXT(INDEX(Sheet2!C$14:C$154,MATCH(B296,Sheet2!A$14:A$154,0)),"hh:mm:ss"),I300))))</f>
        <v>12:56:51</v>
      </c>
      <c r="J301">
        <f>IF(ISBLANK(G301),"",IF(ISTEXT(G301),IF(E301="Amount",J$14,""),INDEX(Sheet2!H$14:H$154,MATCH(F301,Sheet2!A$14:A$154,0))))</f>
        <v>3500</v>
      </c>
      <c r="K301">
        <f>IF(ISBLANK(G301),"",IF(ISTEXT(G301),IF(E301="Amount",K$14,""),INDEX(Sheet2!I$14:I$154,MATCH(F301,Sheet2!A$14:A$154,0))))</f>
        <v>1414.25</v>
      </c>
      <c r="L301" t="str">
        <f>IF(ISBLANK(G301),"",IF(ISTEXT(G301),IF(E301="Amount",L$14,""),IF(INDEX(Sheet2!H$14:H$154,MATCH(F301,Sheet2!A$14:A$154,0)) &lt;&gt; 0, IF(INDEX(Sheet2!I$14:I$154,MATCH(F301,Sheet2!A$14:A$154,0)) &lt;&gt; 0, "Loan","Loan"),"Cash")))</f>
        <v>Loan</v>
      </c>
      <c r="M301">
        <f>IF(ISTEXT(E301),IF(E301="Amount",M$14,""),IF(ISBLANK(E301),"",IF(ISTEXT(D301),"",IF(A296="Invoice No. : ",INDEX(Sheet2!D$14:D$154,MATCH(B296,Sheet2!A$14:A$154,0)),M300))))</f>
        <v>1</v>
      </c>
      <c r="N301" t="str">
        <f>IF(ISTEXT(E301),IF(E301="Amount",N$14,""),IF(ISBLANK(E301),"",IF(ISTEXT(D301),"",IF(A296="Invoice No. : ",INDEX(Sheet2!E$14:E$154,MATCH(B296,Sheet2!A$14:A$154,0)),N300))))</f>
        <v>BRAILLE</v>
      </c>
      <c r="O301" t="str">
        <f>IF(ISTEXT(E301),IF(E301="Amount",O$14,""),IF(ISBLANK(E301),"",IF(ISTEXT(D301),"",IF(A296="Invoice No. : ",INDEX(Sheet2!G$14:G$154,MATCH(B296,Sheet2!A$14:A$154,0)),O300))))</f>
        <v>MILO, ARGIE SANDOC</v>
      </c>
      <c r="P301">
        <f t="shared" si="22"/>
        <v>4914.25</v>
      </c>
      <c r="Q301">
        <f t="shared" si="23"/>
        <v>195197.25</v>
      </c>
    </row>
    <row r="302" spans="1:17" x14ac:dyDescent="0.25">
      <c r="A302" s="10" t="s">
        <v>369</v>
      </c>
      <c r="B302" s="10" t="s">
        <v>370</v>
      </c>
      <c r="C302" s="11">
        <v>1</v>
      </c>
      <c r="D302" s="11">
        <v>203.75</v>
      </c>
      <c r="E302" s="11">
        <v>203.75</v>
      </c>
      <c r="F302">
        <f t="shared" si="20"/>
        <v>925030</v>
      </c>
      <c r="G302">
        <f>IF(ISTEXT(E302),IF(E302="Amount",G$14,""),IF(ISBLANK(E302),"",IF(ISTEXT(D302),"",IF(A297="Invoice No. : ",INDEX(Sheet2!F$14:F$154,MATCH(B297,Sheet2!A$14:A$154,0)),G301))))</f>
        <v>41554</v>
      </c>
      <c r="H302" t="str">
        <f t="shared" si="21"/>
        <v>01/05/2023</v>
      </c>
      <c r="I302" t="str">
        <f>IF(ISTEXT(E302),IF(E302="Amount",I$14,""),IF(ISBLANK(E302),"",IF(ISTEXT(D302),"",IF(A297="Invoice No. : ",TEXT(INDEX(Sheet2!C$14:C$154,MATCH(B297,Sheet2!A$14:A$154,0)),"hh:mm:ss"),I301))))</f>
        <v>12:56:51</v>
      </c>
      <c r="J302">
        <f>IF(ISBLANK(G302),"",IF(ISTEXT(G302),IF(E302="Amount",J$14,""),INDEX(Sheet2!H$14:H$154,MATCH(F302,Sheet2!A$14:A$154,0))))</f>
        <v>3500</v>
      </c>
      <c r="K302">
        <f>IF(ISBLANK(G302),"",IF(ISTEXT(G302),IF(E302="Amount",K$14,""),INDEX(Sheet2!I$14:I$154,MATCH(F302,Sheet2!A$14:A$154,0))))</f>
        <v>1414.25</v>
      </c>
      <c r="L302" t="str">
        <f>IF(ISBLANK(G302),"",IF(ISTEXT(G302),IF(E302="Amount",L$14,""),IF(INDEX(Sheet2!H$14:H$154,MATCH(F302,Sheet2!A$14:A$154,0)) &lt;&gt; 0, IF(INDEX(Sheet2!I$14:I$154,MATCH(F302,Sheet2!A$14:A$154,0)) &lt;&gt; 0, "Loan","Loan"),"Cash")))</f>
        <v>Loan</v>
      </c>
      <c r="M302">
        <f>IF(ISTEXT(E302),IF(E302="Amount",M$14,""),IF(ISBLANK(E302),"",IF(ISTEXT(D302),"",IF(A297="Invoice No. : ",INDEX(Sheet2!D$14:D$154,MATCH(B297,Sheet2!A$14:A$154,0)),M301))))</f>
        <v>1</v>
      </c>
      <c r="N302" t="str">
        <f>IF(ISTEXT(E302),IF(E302="Amount",N$14,""),IF(ISBLANK(E302),"",IF(ISTEXT(D302),"",IF(A297="Invoice No. : ",INDEX(Sheet2!E$14:E$154,MATCH(B297,Sheet2!A$14:A$154,0)),N301))))</f>
        <v>BRAILLE</v>
      </c>
      <c r="O302" t="str">
        <f>IF(ISTEXT(E302),IF(E302="Amount",O$14,""),IF(ISBLANK(E302),"",IF(ISTEXT(D302),"",IF(A297="Invoice No. : ",INDEX(Sheet2!G$14:G$154,MATCH(B297,Sheet2!A$14:A$154,0)),O301))))</f>
        <v>MILO, ARGIE SANDOC</v>
      </c>
      <c r="P302">
        <f t="shared" si="22"/>
        <v>4914.25</v>
      </c>
      <c r="Q302">
        <f t="shared" si="23"/>
        <v>195197.25</v>
      </c>
    </row>
    <row r="303" spans="1:17" x14ac:dyDescent="0.25">
      <c r="A303" s="10" t="s">
        <v>371</v>
      </c>
      <c r="B303" s="10" t="s">
        <v>372</v>
      </c>
      <c r="C303" s="11">
        <v>1</v>
      </c>
      <c r="D303" s="11">
        <v>55</v>
      </c>
      <c r="E303" s="11">
        <v>55</v>
      </c>
      <c r="F303">
        <f t="shared" si="20"/>
        <v>925030</v>
      </c>
      <c r="G303">
        <f>IF(ISTEXT(E303),IF(E303="Amount",G$14,""),IF(ISBLANK(E303),"",IF(ISTEXT(D303),"",IF(A298="Invoice No. : ",INDEX(Sheet2!F$14:F$154,MATCH(B298,Sheet2!A$14:A$154,0)),G302))))</f>
        <v>41554</v>
      </c>
      <c r="H303" t="str">
        <f t="shared" si="21"/>
        <v>01/05/2023</v>
      </c>
      <c r="I303" t="str">
        <f>IF(ISTEXT(E303),IF(E303="Amount",I$14,""),IF(ISBLANK(E303),"",IF(ISTEXT(D303),"",IF(A298="Invoice No. : ",TEXT(INDEX(Sheet2!C$14:C$154,MATCH(B298,Sheet2!A$14:A$154,0)),"hh:mm:ss"),I302))))</f>
        <v>12:56:51</v>
      </c>
      <c r="J303">
        <f>IF(ISBLANK(G303),"",IF(ISTEXT(G303),IF(E303="Amount",J$14,""),INDEX(Sheet2!H$14:H$154,MATCH(F303,Sheet2!A$14:A$154,0))))</f>
        <v>3500</v>
      </c>
      <c r="K303">
        <f>IF(ISBLANK(G303),"",IF(ISTEXT(G303),IF(E303="Amount",K$14,""),INDEX(Sheet2!I$14:I$154,MATCH(F303,Sheet2!A$14:A$154,0))))</f>
        <v>1414.25</v>
      </c>
      <c r="L303" t="str">
        <f>IF(ISBLANK(G303),"",IF(ISTEXT(G303),IF(E303="Amount",L$14,""),IF(INDEX(Sheet2!H$14:H$154,MATCH(F303,Sheet2!A$14:A$154,0)) &lt;&gt; 0, IF(INDEX(Sheet2!I$14:I$154,MATCH(F303,Sheet2!A$14:A$154,0)) &lt;&gt; 0, "Loan","Loan"),"Cash")))</f>
        <v>Loan</v>
      </c>
      <c r="M303">
        <f>IF(ISTEXT(E303),IF(E303="Amount",M$14,""),IF(ISBLANK(E303),"",IF(ISTEXT(D303),"",IF(A298="Invoice No. : ",INDEX(Sheet2!D$14:D$154,MATCH(B298,Sheet2!A$14:A$154,0)),M302))))</f>
        <v>1</v>
      </c>
      <c r="N303" t="str">
        <f>IF(ISTEXT(E303),IF(E303="Amount",N$14,""),IF(ISBLANK(E303),"",IF(ISTEXT(D303),"",IF(A298="Invoice No. : ",INDEX(Sheet2!E$14:E$154,MATCH(B298,Sheet2!A$14:A$154,0)),N302))))</f>
        <v>BRAILLE</v>
      </c>
      <c r="O303" t="str">
        <f>IF(ISTEXT(E303),IF(E303="Amount",O$14,""),IF(ISBLANK(E303),"",IF(ISTEXT(D303),"",IF(A298="Invoice No. : ",INDEX(Sheet2!G$14:G$154,MATCH(B298,Sheet2!A$14:A$154,0)),O302))))</f>
        <v>MILO, ARGIE SANDOC</v>
      </c>
      <c r="P303">
        <f t="shared" si="22"/>
        <v>4914.25</v>
      </c>
      <c r="Q303">
        <f t="shared" si="23"/>
        <v>195197.25</v>
      </c>
    </row>
    <row r="304" spans="1:17" x14ac:dyDescent="0.25">
      <c r="A304" s="10" t="s">
        <v>255</v>
      </c>
      <c r="B304" s="10" t="s">
        <v>256</v>
      </c>
      <c r="C304" s="11">
        <v>1</v>
      </c>
      <c r="D304" s="11">
        <v>46</v>
      </c>
      <c r="E304" s="11">
        <v>46</v>
      </c>
      <c r="F304">
        <f t="shared" si="20"/>
        <v>925030</v>
      </c>
      <c r="G304">
        <f>IF(ISTEXT(E304),IF(E304="Amount",G$14,""),IF(ISBLANK(E304),"",IF(ISTEXT(D304),"",IF(A299="Invoice No. : ",INDEX(Sheet2!F$14:F$154,MATCH(B299,Sheet2!A$14:A$154,0)),G303))))</f>
        <v>41554</v>
      </c>
      <c r="H304" t="str">
        <f t="shared" si="21"/>
        <v>01/05/2023</v>
      </c>
      <c r="I304" t="str">
        <f>IF(ISTEXT(E304),IF(E304="Amount",I$14,""),IF(ISBLANK(E304),"",IF(ISTEXT(D304),"",IF(A299="Invoice No. : ",TEXT(INDEX(Sheet2!C$14:C$154,MATCH(B299,Sheet2!A$14:A$154,0)),"hh:mm:ss"),I303))))</f>
        <v>12:56:51</v>
      </c>
      <c r="J304">
        <f>IF(ISBLANK(G304),"",IF(ISTEXT(G304),IF(E304="Amount",J$14,""),INDEX(Sheet2!H$14:H$154,MATCH(F304,Sheet2!A$14:A$154,0))))</f>
        <v>3500</v>
      </c>
      <c r="K304">
        <f>IF(ISBLANK(G304),"",IF(ISTEXT(G304),IF(E304="Amount",K$14,""),INDEX(Sheet2!I$14:I$154,MATCH(F304,Sheet2!A$14:A$154,0))))</f>
        <v>1414.25</v>
      </c>
      <c r="L304" t="str">
        <f>IF(ISBLANK(G304),"",IF(ISTEXT(G304),IF(E304="Amount",L$14,""),IF(INDEX(Sheet2!H$14:H$154,MATCH(F304,Sheet2!A$14:A$154,0)) &lt;&gt; 0, IF(INDEX(Sheet2!I$14:I$154,MATCH(F304,Sheet2!A$14:A$154,0)) &lt;&gt; 0, "Loan","Loan"),"Cash")))</f>
        <v>Loan</v>
      </c>
      <c r="M304">
        <f>IF(ISTEXT(E304),IF(E304="Amount",M$14,""),IF(ISBLANK(E304),"",IF(ISTEXT(D304),"",IF(A299="Invoice No. : ",INDEX(Sheet2!D$14:D$154,MATCH(B299,Sheet2!A$14:A$154,0)),M303))))</f>
        <v>1</v>
      </c>
      <c r="N304" t="str">
        <f>IF(ISTEXT(E304),IF(E304="Amount",N$14,""),IF(ISBLANK(E304),"",IF(ISTEXT(D304),"",IF(A299="Invoice No. : ",INDEX(Sheet2!E$14:E$154,MATCH(B299,Sheet2!A$14:A$154,0)),N303))))</f>
        <v>BRAILLE</v>
      </c>
      <c r="O304" t="str">
        <f>IF(ISTEXT(E304),IF(E304="Amount",O$14,""),IF(ISBLANK(E304),"",IF(ISTEXT(D304),"",IF(A299="Invoice No. : ",INDEX(Sheet2!G$14:G$154,MATCH(B299,Sheet2!A$14:A$154,0)),O303))))</f>
        <v>MILO, ARGIE SANDOC</v>
      </c>
      <c r="P304">
        <f t="shared" si="22"/>
        <v>4914.25</v>
      </c>
      <c r="Q304">
        <f t="shared" si="23"/>
        <v>195197.25</v>
      </c>
    </row>
    <row r="305" spans="1:17" x14ac:dyDescent="0.25">
      <c r="A305" s="10" t="s">
        <v>373</v>
      </c>
      <c r="B305" s="10" t="s">
        <v>374</v>
      </c>
      <c r="C305" s="11">
        <v>2</v>
      </c>
      <c r="D305" s="11">
        <v>29</v>
      </c>
      <c r="E305" s="11">
        <v>58</v>
      </c>
      <c r="F305">
        <f t="shared" si="20"/>
        <v>925030</v>
      </c>
      <c r="G305">
        <f>IF(ISTEXT(E305),IF(E305="Amount",G$14,""),IF(ISBLANK(E305),"",IF(ISTEXT(D305),"",IF(A300="Invoice No. : ",INDEX(Sheet2!F$14:F$154,MATCH(B300,Sheet2!A$14:A$154,0)),G304))))</f>
        <v>41554</v>
      </c>
      <c r="H305" t="str">
        <f t="shared" si="21"/>
        <v>01/05/2023</v>
      </c>
      <c r="I305" t="str">
        <f>IF(ISTEXT(E305),IF(E305="Amount",I$14,""),IF(ISBLANK(E305),"",IF(ISTEXT(D305),"",IF(A300="Invoice No. : ",TEXT(INDEX(Sheet2!C$14:C$154,MATCH(B300,Sheet2!A$14:A$154,0)),"hh:mm:ss"),I304))))</f>
        <v>12:56:51</v>
      </c>
      <c r="J305">
        <f>IF(ISBLANK(G305),"",IF(ISTEXT(G305),IF(E305="Amount",J$14,""),INDEX(Sheet2!H$14:H$154,MATCH(F305,Sheet2!A$14:A$154,0))))</f>
        <v>3500</v>
      </c>
      <c r="K305">
        <f>IF(ISBLANK(G305),"",IF(ISTEXT(G305),IF(E305="Amount",K$14,""),INDEX(Sheet2!I$14:I$154,MATCH(F305,Sheet2!A$14:A$154,0))))</f>
        <v>1414.25</v>
      </c>
      <c r="L305" t="str">
        <f>IF(ISBLANK(G305),"",IF(ISTEXT(G305),IF(E305="Amount",L$14,""),IF(INDEX(Sheet2!H$14:H$154,MATCH(F305,Sheet2!A$14:A$154,0)) &lt;&gt; 0, IF(INDEX(Sheet2!I$14:I$154,MATCH(F305,Sheet2!A$14:A$154,0)) &lt;&gt; 0, "Loan","Loan"),"Cash")))</f>
        <v>Loan</v>
      </c>
      <c r="M305">
        <f>IF(ISTEXT(E305),IF(E305="Amount",M$14,""),IF(ISBLANK(E305),"",IF(ISTEXT(D305),"",IF(A300="Invoice No. : ",INDEX(Sheet2!D$14:D$154,MATCH(B300,Sheet2!A$14:A$154,0)),M304))))</f>
        <v>1</v>
      </c>
      <c r="N305" t="str">
        <f>IF(ISTEXT(E305),IF(E305="Amount",N$14,""),IF(ISBLANK(E305),"",IF(ISTEXT(D305),"",IF(A300="Invoice No. : ",INDEX(Sheet2!E$14:E$154,MATCH(B300,Sheet2!A$14:A$154,0)),N304))))</f>
        <v>BRAILLE</v>
      </c>
      <c r="O305" t="str">
        <f>IF(ISTEXT(E305),IF(E305="Amount",O$14,""),IF(ISBLANK(E305),"",IF(ISTEXT(D305),"",IF(A300="Invoice No. : ",INDEX(Sheet2!G$14:G$154,MATCH(B300,Sheet2!A$14:A$154,0)),O304))))</f>
        <v>MILO, ARGIE SANDOC</v>
      </c>
      <c r="P305">
        <f t="shared" si="22"/>
        <v>4914.25</v>
      </c>
      <c r="Q305">
        <f t="shared" si="23"/>
        <v>195197.25</v>
      </c>
    </row>
    <row r="306" spans="1:17" x14ac:dyDescent="0.25">
      <c r="A306" s="10" t="s">
        <v>375</v>
      </c>
      <c r="B306" s="10" t="s">
        <v>376</v>
      </c>
      <c r="C306" s="11">
        <v>1</v>
      </c>
      <c r="D306" s="11">
        <v>56.5</v>
      </c>
      <c r="E306" s="11">
        <v>56.5</v>
      </c>
      <c r="F306">
        <f t="shared" si="20"/>
        <v>925030</v>
      </c>
      <c r="G306">
        <f>IF(ISTEXT(E306),IF(E306="Amount",G$14,""),IF(ISBLANK(E306),"",IF(ISTEXT(D306),"",IF(A301="Invoice No. : ",INDEX(Sheet2!F$14:F$154,MATCH(B301,Sheet2!A$14:A$154,0)),G305))))</f>
        <v>41554</v>
      </c>
      <c r="H306" t="str">
        <f t="shared" si="21"/>
        <v>01/05/2023</v>
      </c>
      <c r="I306" t="str">
        <f>IF(ISTEXT(E306),IF(E306="Amount",I$14,""),IF(ISBLANK(E306),"",IF(ISTEXT(D306),"",IF(A301="Invoice No. : ",TEXT(INDEX(Sheet2!C$14:C$154,MATCH(B301,Sheet2!A$14:A$154,0)),"hh:mm:ss"),I305))))</f>
        <v>12:56:51</v>
      </c>
      <c r="J306">
        <f>IF(ISBLANK(G306),"",IF(ISTEXT(G306),IF(E306="Amount",J$14,""),INDEX(Sheet2!H$14:H$154,MATCH(F306,Sheet2!A$14:A$154,0))))</f>
        <v>3500</v>
      </c>
      <c r="K306">
        <f>IF(ISBLANK(G306),"",IF(ISTEXT(G306),IF(E306="Amount",K$14,""),INDEX(Sheet2!I$14:I$154,MATCH(F306,Sheet2!A$14:A$154,0))))</f>
        <v>1414.25</v>
      </c>
      <c r="L306" t="str">
        <f>IF(ISBLANK(G306),"",IF(ISTEXT(G306),IF(E306="Amount",L$14,""),IF(INDEX(Sheet2!H$14:H$154,MATCH(F306,Sheet2!A$14:A$154,0)) &lt;&gt; 0, IF(INDEX(Sheet2!I$14:I$154,MATCH(F306,Sheet2!A$14:A$154,0)) &lt;&gt; 0, "Loan","Loan"),"Cash")))</f>
        <v>Loan</v>
      </c>
      <c r="M306">
        <f>IF(ISTEXT(E306),IF(E306="Amount",M$14,""),IF(ISBLANK(E306),"",IF(ISTEXT(D306),"",IF(A301="Invoice No. : ",INDEX(Sheet2!D$14:D$154,MATCH(B301,Sheet2!A$14:A$154,0)),M305))))</f>
        <v>1</v>
      </c>
      <c r="N306" t="str">
        <f>IF(ISTEXT(E306),IF(E306="Amount",N$14,""),IF(ISBLANK(E306),"",IF(ISTEXT(D306),"",IF(A301="Invoice No. : ",INDEX(Sheet2!E$14:E$154,MATCH(B301,Sheet2!A$14:A$154,0)),N305))))</f>
        <v>BRAILLE</v>
      </c>
      <c r="O306" t="str">
        <f>IF(ISTEXT(E306),IF(E306="Amount",O$14,""),IF(ISBLANK(E306),"",IF(ISTEXT(D306),"",IF(A301="Invoice No. : ",INDEX(Sheet2!G$14:G$154,MATCH(B301,Sheet2!A$14:A$154,0)),O305))))</f>
        <v>MILO, ARGIE SANDOC</v>
      </c>
      <c r="P306">
        <f t="shared" si="22"/>
        <v>4914.25</v>
      </c>
      <c r="Q306">
        <f t="shared" si="23"/>
        <v>195197.25</v>
      </c>
    </row>
    <row r="307" spans="1:17" x14ac:dyDescent="0.25">
      <c r="A307" s="10" t="s">
        <v>21</v>
      </c>
      <c r="B307" s="10" t="s">
        <v>22</v>
      </c>
      <c r="C307" s="11">
        <v>2</v>
      </c>
      <c r="D307" s="11">
        <v>85</v>
      </c>
      <c r="E307" s="11">
        <v>170</v>
      </c>
      <c r="F307">
        <f t="shared" si="20"/>
        <v>925030</v>
      </c>
      <c r="G307">
        <f>IF(ISTEXT(E307),IF(E307="Amount",G$14,""),IF(ISBLANK(E307),"",IF(ISTEXT(D307),"",IF(A302="Invoice No. : ",INDEX(Sheet2!F$14:F$154,MATCH(B302,Sheet2!A$14:A$154,0)),G306))))</f>
        <v>41554</v>
      </c>
      <c r="H307" t="str">
        <f t="shared" si="21"/>
        <v>01/05/2023</v>
      </c>
      <c r="I307" t="str">
        <f>IF(ISTEXT(E307),IF(E307="Amount",I$14,""),IF(ISBLANK(E307),"",IF(ISTEXT(D307),"",IF(A302="Invoice No. : ",TEXT(INDEX(Sheet2!C$14:C$154,MATCH(B302,Sheet2!A$14:A$154,0)),"hh:mm:ss"),I306))))</f>
        <v>12:56:51</v>
      </c>
      <c r="J307">
        <f>IF(ISBLANK(G307),"",IF(ISTEXT(G307),IF(E307="Amount",J$14,""),INDEX(Sheet2!H$14:H$154,MATCH(F307,Sheet2!A$14:A$154,0))))</f>
        <v>3500</v>
      </c>
      <c r="K307">
        <f>IF(ISBLANK(G307),"",IF(ISTEXT(G307),IF(E307="Amount",K$14,""),INDEX(Sheet2!I$14:I$154,MATCH(F307,Sheet2!A$14:A$154,0))))</f>
        <v>1414.25</v>
      </c>
      <c r="L307" t="str">
        <f>IF(ISBLANK(G307),"",IF(ISTEXT(G307),IF(E307="Amount",L$14,""),IF(INDEX(Sheet2!H$14:H$154,MATCH(F307,Sheet2!A$14:A$154,0)) &lt;&gt; 0, IF(INDEX(Sheet2!I$14:I$154,MATCH(F307,Sheet2!A$14:A$154,0)) &lt;&gt; 0, "Loan","Loan"),"Cash")))</f>
        <v>Loan</v>
      </c>
      <c r="M307">
        <f>IF(ISTEXT(E307),IF(E307="Amount",M$14,""),IF(ISBLANK(E307),"",IF(ISTEXT(D307),"",IF(A302="Invoice No. : ",INDEX(Sheet2!D$14:D$154,MATCH(B302,Sheet2!A$14:A$154,0)),M306))))</f>
        <v>1</v>
      </c>
      <c r="N307" t="str">
        <f>IF(ISTEXT(E307),IF(E307="Amount",N$14,""),IF(ISBLANK(E307),"",IF(ISTEXT(D307),"",IF(A302="Invoice No. : ",INDEX(Sheet2!E$14:E$154,MATCH(B302,Sheet2!A$14:A$154,0)),N306))))</f>
        <v>BRAILLE</v>
      </c>
      <c r="O307" t="str">
        <f>IF(ISTEXT(E307),IF(E307="Amount",O$14,""),IF(ISBLANK(E307),"",IF(ISTEXT(D307),"",IF(A302="Invoice No. : ",INDEX(Sheet2!G$14:G$154,MATCH(B302,Sheet2!A$14:A$154,0)),O306))))</f>
        <v>MILO, ARGIE SANDOC</v>
      </c>
      <c r="P307">
        <f t="shared" si="22"/>
        <v>4914.25</v>
      </c>
      <c r="Q307">
        <f t="shared" si="23"/>
        <v>195197.25</v>
      </c>
    </row>
    <row r="308" spans="1:17" x14ac:dyDescent="0.25">
      <c r="A308" s="10" t="s">
        <v>377</v>
      </c>
      <c r="B308" s="10" t="s">
        <v>378</v>
      </c>
      <c r="C308" s="11">
        <v>1</v>
      </c>
      <c r="D308" s="11">
        <v>42.5</v>
      </c>
      <c r="E308" s="11">
        <v>42.5</v>
      </c>
      <c r="F308">
        <f t="shared" si="20"/>
        <v>925030</v>
      </c>
      <c r="G308">
        <f>IF(ISTEXT(E308),IF(E308="Amount",G$14,""),IF(ISBLANK(E308),"",IF(ISTEXT(D308),"",IF(A303="Invoice No. : ",INDEX(Sheet2!F$14:F$154,MATCH(B303,Sheet2!A$14:A$154,0)),G307))))</f>
        <v>41554</v>
      </c>
      <c r="H308" t="str">
        <f t="shared" si="21"/>
        <v>01/05/2023</v>
      </c>
      <c r="I308" t="str">
        <f>IF(ISTEXT(E308),IF(E308="Amount",I$14,""),IF(ISBLANK(E308),"",IF(ISTEXT(D308),"",IF(A303="Invoice No. : ",TEXT(INDEX(Sheet2!C$14:C$154,MATCH(B303,Sheet2!A$14:A$154,0)),"hh:mm:ss"),I307))))</f>
        <v>12:56:51</v>
      </c>
      <c r="J308">
        <f>IF(ISBLANK(G308),"",IF(ISTEXT(G308),IF(E308="Amount",J$14,""),INDEX(Sheet2!H$14:H$154,MATCH(F308,Sheet2!A$14:A$154,0))))</f>
        <v>3500</v>
      </c>
      <c r="K308">
        <f>IF(ISBLANK(G308),"",IF(ISTEXT(G308),IF(E308="Amount",K$14,""),INDEX(Sheet2!I$14:I$154,MATCH(F308,Sheet2!A$14:A$154,0))))</f>
        <v>1414.25</v>
      </c>
      <c r="L308" t="str">
        <f>IF(ISBLANK(G308),"",IF(ISTEXT(G308),IF(E308="Amount",L$14,""),IF(INDEX(Sheet2!H$14:H$154,MATCH(F308,Sheet2!A$14:A$154,0)) &lt;&gt; 0, IF(INDEX(Sheet2!I$14:I$154,MATCH(F308,Sheet2!A$14:A$154,0)) &lt;&gt; 0, "Loan","Loan"),"Cash")))</f>
        <v>Loan</v>
      </c>
      <c r="M308">
        <f>IF(ISTEXT(E308),IF(E308="Amount",M$14,""),IF(ISBLANK(E308),"",IF(ISTEXT(D308),"",IF(A303="Invoice No. : ",INDEX(Sheet2!D$14:D$154,MATCH(B303,Sheet2!A$14:A$154,0)),M307))))</f>
        <v>1</v>
      </c>
      <c r="N308" t="str">
        <f>IF(ISTEXT(E308),IF(E308="Amount",N$14,""),IF(ISBLANK(E308),"",IF(ISTEXT(D308),"",IF(A303="Invoice No. : ",INDEX(Sheet2!E$14:E$154,MATCH(B303,Sheet2!A$14:A$154,0)),N307))))</f>
        <v>BRAILLE</v>
      </c>
      <c r="O308" t="str">
        <f>IF(ISTEXT(E308),IF(E308="Amount",O$14,""),IF(ISBLANK(E308),"",IF(ISTEXT(D308),"",IF(A303="Invoice No. : ",INDEX(Sheet2!G$14:G$154,MATCH(B303,Sheet2!A$14:A$154,0)),O307))))</f>
        <v>MILO, ARGIE SANDOC</v>
      </c>
      <c r="P308">
        <f t="shared" si="22"/>
        <v>4914.25</v>
      </c>
      <c r="Q308">
        <f t="shared" si="23"/>
        <v>195197.25</v>
      </c>
    </row>
    <row r="309" spans="1:17" x14ac:dyDescent="0.25">
      <c r="A309" s="10" t="s">
        <v>379</v>
      </c>
      <c r="B309" s="10" t="s">
        <v>380</v>
      </c>
      <c r="C309" s="11">
        <v>3</v>
      </c>
      <c r="D309" s="11">
        <v>47</v>
      </c>
      <c r="E309" s="11">
        <v>141</v>
      </c>
      <c r="F309">
        <f t="shared" si="20"/>
        <v>925030</v>
      </c>
      <c r="G309">
        <f>IF(ISTEXT(E309),IF(E309="Amount",G$14,""),IF(ISBLANK(E309),"",IF(ISTEXT(D309),"",IF(A304="Invoice No. : ",INDEX(Sheet2!F$14:F$154,MATCH(B304,Sheet2!A$14:A$154,0)),G308))))</f>
        <v>41554</v>
      </c>
      <c r="H309" t="str">
        <f t="shared" si="21"/>
        <v>01/05/2023</v>
      </c>
      <c r="I309" t="str">
        <f>IF(ISTEXT(E309),IF(E309="Amount",I$14,""),IF(ISBLANK(E309),"",IF(ISTEXT(D309),"",IF(A304="Invoice No. : ",TEXT(INDEX(Sheet2!C$14:C$154,MATCH(B304,Sheet2!A$14:A$154,0)),"hh:mm:ss"),I308))))</f>
        <v>12:56:51</v>
      </c>
      <c r="J309">
        <f>IF(ISBLANK(G309),"",IF(ISTEXT(G309),IF(E309="Amount",J$14,""),INDEX(Sheet2!H$14:H$154,MATCH(F309,Sheet2!A$14:A$154,0))))</f>
        <v>3500</v>
      </c>
      <c r="K309">
        <f>IF(ISBLANK(G309),"",IF(ISTEXT(G309),IF(E309="Amount",K$14,""),INDEX(Sheet2!I$14:I$154,MATCH(F309,Sheet2!A$14:A$154,0))))</f>
        <v>1414.25</v>
      </c>
      <c r="L309" t="str">
        <f>IF(ISBLANK(G309),"",IF(ISTEXT(G309),IF(E309="Amount",L$14,""),IF(INDEX(Sheet2!H$14:H$154,MATCH(F309,Sheet2!A$14:A$154,0)) &lt;&gt; 0, IF(INDEX(Sheet2!I$14:I$154,MATCH(F309,Sheet2!A$14:A$154,0)) &lt;&gt; 0, "Loan","Loan"),"Cash")))</f>
        <v>Loan</v>
      </c>
      <c r="M309">
        <f>IF(ISTEXT(E309),IF(E309="Amount",M$14,""),IF(ISBLANK(E309),"",IF(ISTEXT(D309),"",IF(A304="Invoice No. : ",INDEX(Sheet2!D$14:D$154,MATCH(B304,Sheet2!A$14:A$154,0)),M308))))</f>
        <v>1</v>
      </c>
      <c r="N309" t="str">
        <f>IF(ISTEXT(E309),IF(E309="Amount",N$14,""),IF(ISBLANK(E309),"",IF(ISTEXT(D309),"",IF(A304="Invoice No. : ",INDEX(Sheet2!E$14:E$154,MATCH(B304,Sheet2!A$14:A$154,0)),N308))))</f>
        <v>BRAILLE</v>
      </c>
      <c r="O309" t="str">
        <f>IF(ISTEXT(E309),IF(E309="Amount",O$14,""),IF(ISBLANK(E309),"",IF(ISTEXT(D309),"",IF(A304="Invoice No. : ",INDEX(Sheet2!G$14:G$154,MATCH(B304,Sheet2!A$14:A$154,0)),O308))))</f>
        <v>MILO, ARGIE SANDOC</v>
      </c>
      <c r="P309">
        <f t="shared" si="22"/>
        <v>4914.25</v>
      </c>
      <c r="Q309">
        <f t="shared" si="23"/>
        <v>195197.25</v>
      </c>
    </row>
    <row r="310" spans="1:17" x14ac:dyDescent="0.25">
      <c r="A310" s="10" t="s">
        <v>381</v>
      </c>
      <c r="B310" s="10" t="s">
        <v>382</v>
      </c>
      <c r="C310" s="11">
        <v>1</v>
      </c>
      <c r="D310" s="11">
        <v>50</v>
      </c>
      <c r="E310" s="11">
        <v>50</v>
      </c>
      <c r="F310">
        <f t="shared" si="20"/>
        <v>925030</v>
      </c>
      <c r="G310">
        <f>IF(ISTEXT(E310),IF(E310="Amount",G$14,""),IF(ISBLANK(E310),"",IF(ISTEXT(D310),"",IF(A305="Invoice No. : ",INDEX(Sheet2!F$14:F$154,MATCH(B305,Sheet2!A$14:A$154,0)),G309))))</f>
        <v>41554</v>
      </c>
      <c r="H310" t="str">
        <f t="shared" si="21"/>
        <v>01/05/2023</v>
      </c>
      <c r="I310" t="str">
        <f>IF(ISTEXT(E310),IF(E310="Amount",I$14,""),IF(ISBLANK(E310),"",IF(ISTEXT(D310),"",IF(A305="Invoice No. : ",TEXT(INDEX(Sheet2!C$14:C$154,MATCH(B305,Sheet2!A$14:A$154,0)),"hh:mm:ss"),I309))))</f>
        <v>12:56:51</v>
      </c>
      <c r="J310">
        <f>IF(ISBLANK(G310),"",IF(ISTEXT(G310),IF(E310="Amount",J$14,""),INDEX(Sheet2!H$14:H$154,MATCH(F310,Sheet2!A$14:A$154,0))))</f>
        <v>3500</v>
      </c>
      <c r="K310">
        <f>IF(ISBLANK(G310),"",IF(ISTEXT(G310),IF(E310="Amount",K$14,""),INDEX(Sheet2!I$14:I$154,MATCH(F310,Sheet2!A$14:A$154,0))))</f>
        <v>1414.25</v>
      </c>
      <c r="L310" t="str">
        <f>IF(ISBLANK(G310),"",IF(ISTEXT(G310),IF(E310="Amount",L$14,""),IF(INDEX(Sheet2!H$14:H$154,MATCH(F310,Sheet2!A$14:A$154,0)) &lt;&gt; 0, IF(INDEX(Sheet2!I$14:I$154,MATCH(F310,Sheet2!A$14:A$154,0)) &lt;&gt; 0, "Loan","Loan"),"Cash")))</f>
        <v>Loan</v>
      </c>
      <c r="M310">
        <f>IF(ISTEXT(E310),IF(E310="Amount",M$14,""),IF(ISBLANK(E310),"",IF(ISTEXT(D310),"",IF(A305="Invoice No. : ",INDEX(Sheet2!D$14:D$154,MATCH(B305,Sheet2!A$14:A$154,0)),M309))))</f>
        <v>1</v>
      </c>
      <c r="N310" t="str">
        <f>IF(ISTEXT(E310),IF(E310="Amount",N$14,""),IF(ISBLANK(E310),"",IF(ISTEXT(D310),"",IF(A305="Invoice No. : ",INDEX(Sheet2!E$14:E$154,MATCH(B305,Sheet2!A$14:A$154,0)),N309))))</f>
        <v>BRAILLE</v>
      </c>
      <c r="O310" t="str">
        <f>IF(ISTEXT(E310),IF(E310="Amount",O$14,""),IF(ISBLANK(E310),"",IF(ISTEXT(D310),"",IF(A305="Invoice No. : ",INDEX(Sheet2!G$14:G$154,MATCH(B305,Sheet2!A$14:A$154,0)),O309))))</f>
        <v>MILO, ARGIE SANDOC</v>
      </c>
      <c r="P310">
        <f t="shared" si="22"/>
        <v>4914.25</v>
      </c>
      <c r="Q310">
        <f t="shared" si="23"/>
        <v>195197.25</v>
      </c>
    </row>
    <row r="311" spans="1:17" x14ac:dyDescent="0.25">
      <c r="D311" s="12" t="s">
        <v>18</v>
      </c>
      <c r="E311" s="13">
        <v>4914.25</v>
      </c>
      <c r="F311" t="str">
        <f t="shared" si="20"/>
        <v/>
      </c>
      <c r="G311" t="str">
        <f>IF(ISTEXT(E311),IF(E311="Amount",G$14,""),IF(ISBLANK(E311),"",IF(ISTEXT(D311),"",IF(A306="Invoice No. : ",INDEX(Sheet2!F$14:F$154,MATCH(B306,Sheet2!A$14:A$154,0)),G310))))</f>
        <v/>
      </c>
      <c r="H311" t="str">
        <f t="shared" si="21"/>
        <v/>
      </c>
      <c r="I311" t="str">
        <f>IF(ISTEXT(E311),IF(E311="Amount",I$14,""),IF(ISBLANK(E311),"",IF(ISTEXT(D311),"",IF(A306="Invoice No. : ",TEXT(INDEX(Sheet2!C$14:C$154,MATCH(B306,Sheet2!A$14:A$154,0)),"hh:mm:ss"),I310))))</f>
        <v/>
      </c>
      <c r="J311" t="str">
        <f>IF(ISBLANK(G311),"",IF(ISTEXT(G311),IF(E311="Amount",J$14,""),INDEX(Sheet2!H$14:H$154,MATCH(F311,Sheet2!A$14:A$154,0))))</f>
        <v/>
      </c>
      <c r="K311" t="str">
        <f>IF(ISBLANK(G311),"",IF(ISTEXT(G311),IF(E311="Amount",K$14,""),INDEX(Sheet2!I$14:I$154,MATCH(F311,Sheet2!A$14:A$154,0))))</f>
        <v/>
      </c>
      <c r="L311" t="str">
        <f>IF(ISBLANK(G311),"",IF(ISTEXT(G311),IF(E311="Amount",L$14,""),IF(INDEX(Sheet2!H$14:H$154,MATCH(F311,Sheet2!A$14:A$154,0)) &lt;&gt; 0, IF(INDEX(Sheet2!I$14:I$154,MATCH(F311,Sheet2!A$14:A$154,0)) &lt;&gt; 0, "Loan","Loan"),"Cash")))</f>
        <v/>
      </c>
      <c r="M311" t="str">
        <f>IF(ISTEXT(E311),IF(E311="Amount",M$14,""),IF(ISBLANK(E311),"",IF(ISTEXT(D311),"",IF(A306="Invoice No. : ",INDEX(Sheet2!D$14:D$154,MATCH(B306,Sheet2!A$14:A$154,0)),M310))))</f>
        <v/>
      </c>
      <c r="N311" t="str">
        <f>IF(ISTEXT(E311),IF(E311="Amount",N$14,""),IF(ISBLANK(E311),"",IF(ISTEXT(D311),"",IF(A306="Invoice No. : ",INDEX(Sheet2!E$14:E$154,MATCH(B306,Sheet2!A$14:A$154,0)),N310))))</f>
        <v/>
      </c>
      <c r="O311" t="str">
        <f>IF(ISTEXT(E311),IF(E311="Amount",O$14,""),IF(ISBLANK(E311),"",IF(ISTEXT(D311),"",IF(A306="Invoice No. : ",INDEX(Sheet2!G$14:G$154,MATCH(B306,Sheet2!A$14:A$154,0)),O310))))</f>
        <v/>
      </c>
      <c r="P311" t="str">
        <f t="shared" si="22"/>
        <v/>
      </c>
      <c r="Q311" t="str">
        <f t="shared" si="23"/>
        <v/>
      </c>
    </row>
    <row r="312" spans="1:17" x14ac:dyDescent="0.25">
      <c r="F312" t="str">
        <f t="shared" si="20"/>
        <v/>
      </c>
      <c r="G312" t="str">
        <f>IF(ISTEXT(E312),IF(E312="Amount",G$14,""),IF(ISBLANK(E312),"",IF(ISTEXT(D312),"",IF(A307="Invoice No. : ",INDEX(Sheet2!F$14:F$154,MATCH(B307,Sheet2!A$14:A$154,0)),G311))))</f>
        <v/>
      </c>
      <c r="H312" t="str">
        <f t="shared" si="21"/>
        <v/>
      </c>
      <c r="I312" t="str">
        <f>IF(ISTEXT(E312),IF(E312="Amount",I$14,""),IF(ISBLANK(E312),"",IF(ISTEXT(D312),"",IF(A307="Invoice No. : ",TEXT(INDEX(Sheet2!C$14:C$154,MATCH(B307,Sheet2!A$14:A$154,0)),"hh:mm:ss"),I311))))</f>
        <v/>
      </c>
      <c r="J312" t="str">
        <f>IF(ISBLANK(G312),"",IF(ISTEXT(G312),IF(E312="Amount",J$14,""),INDEX(Sheet2!H$14:H$154,MATCH(F312,Sheet2!A$14:A$154,0))))</f>
        <v/>
      </c>
      <c r="K312" t="str">
        <f>IF(ISBLANK(G312),"",IF(ISTEXT(G312),IF(E312="Amount",K$14,""),INDEX(Sheet2!I$14:I$154,MATCH(F312,Sheet2!A$14:A$154,0))))</f>
        <v/>
      </c>
      <c r="L312" t="str">
        <f>IF(ISBLANK(G312),"",IF(ISTEXT(G312),IF(E312="Amount",L$14,""),IF(INDEX(Sheet2!H$14:H$154,MATCH(F312,Sheet2!A$14:A$154,0)) &lt;&gt; 0, IF(INDEX(Sheet2!I$14:I$154,MATCH(F312,Sheet2!A$14:A$154,0)) &lt;&gt; 0, "Loan","Loan"),"Cash")))</f>
        <v/>
      </c>
      <c r="M312" t="str">
        <f>IF(ISTEXT(E312),IF(E312="Amount",M$14,""),IF(ISBLANK(E312),"",IF(ISTEXT(D312),"",IF(A307="Invoice No. : ",INDEX(Sheet2!D$14:D$154,MATCH(B307,Sheet2!A$14:A$154,0)),M311))))</f>
        <v/>
      </c>
      <c r="N312" t="str">
        <f>IF(ISTEXT(E312),IF(E312="Amount",N$14,""),IF(ISBLANK(E312),"",IF(ISTEXT(D312),"",IF(A307="Invoice No. : ",INDEX(Sheet2!E$14:E$154,MATCH(B307,Sheet2!A$14:A$154,0)),N311))))</f>
        <v/>
      </c>
      <c r="O312" t="str">
        <f>IF(ISTEXT(E312),IF(E312="Amount",O$14,""),IF(ISBLANK(E312),"",IF(ISTEXT(D312),"",IF(A307="Invoice No. : ",INDEX(Sheet2!G$14:G$154,MATCH(B307,Sheet2!A$14:A$154,0)),O311))))</f>
        <v/>
      </c>
      <c r="P312" t="str">
        <f t="shared" si="22"/>
        <v/>
      </c>
      <c r="Q312" t="str">
        <f t="shared" si="23"/>
        <v/>
      </c>
    </row>
    <row r="313" spans="1:17" x14ac:dyDescent="0.25">
      <c r="F313" t="str">
        <f t="shared" si="20"/>
        <v/>
      </c>
      <c r="G313" t="str">
        <f>IF(ISTEXT(E313),IF(E313="Amount",G$14,""),IF(ISBLANK(E313),"",IF(ISTEXT(D313),"",IF(A308="Invoice No. : ",INDEX(Sheet2!F$14:F$154,MATCH(B308,Sheet2!A$14:A$154,0)),G312))))</f>
        <v/>
      </c>
      <c r="H313" t="str">
        <f t="shared" si="21"/>
        <v/>
      </c>
      <c r="I313" t="str">
        <f>IF(ISTEXT(E313),IF(E313="Amount",I$14,""),IF(ISBLANK(E313),"",IF(ISTEXT(D313),"",IF(A308="Invoice No. : ",TEXT(INDEX(Sheet2!C$14:C$154,MATCH(B308,Sheet2!A$14:A$154,0)),"hh:mm:ss"),I312))))</f>
        <v/>
      </c>
      <c r="J313" t="str">
        <f>IF(ISBLANK(G313),"",IF(ISTEXT(G313),IF(E313="Amount",J$14,""),INDEX(Sheet2!H$14:H$154,MATCH(F313,Sheet2!A$14:A$154,0))))</f>
        <v/>
      </c>
      <c r="K313" t="str">
        <f>IF(ISBLANK(G313),"",IF(ISTEXT(G313),IF(E313="Amount",K$14,""),INDEX(Sheet2!I$14:I$154,MATCH(F313,Sheet2!A$14:A$154,0))))</f>
        <v/>
      </c>
      <c r="L313" t="str">
        <f>IF(ISBLANK(G313),"",IF(ISTEXT(G313),IF(E313="Amount",L$14,""),IF(INDEX(Sheet2!H$14:H$154,MATCH(F313,Sheet2!A$14:A$154,0)) &lt;&gt; 0, IF(INDEX(Sheet2!I$14:I$154,MATCH(F313,Sheet2!A$14:A$154,0)) &lt;&gt; 0, "Loan","Loan"),"Cash")))</f>
        <v/>
      </c>
      <c r="M313" t="str">
        <f>IF(ISTEXT(E313),IF(E313="Amount",M$14,""),IF(ISBLANK(E313),"",IF(ISTEXT(D313),"",IF(A308="Invoice No. : ",INDEX(Sheet2!D$14:D$154,MATCH(B308,Sheet2!A$14:A$154,0)),M312))))</f>
        <v/>
      </c>
      <c r="N313" t="str">
        <f>IF(ISTEXT(E313),IF(E313="Amount",N$14,""),IF(ISBLANK(E313),"",IF(ISTEXT(D313),"",IF(A308="Invoice No. : ",INDEX(Sheet2!E$14:E$154,MATCH(B308,Sheet2!A$14:A$154,0)),N312))))</f>
        <v/>
      </c>
      <c r="O313" t="str">
        <f>IF(ISTEXT(E313),IF(E313="Amount",O$14,""),IF(ISBLANK(E313),"",IF(ISTEXT(D313),"",IF(A308="Invoice No. : ",INDEX(Sheet2!G$14:G$154,MATCH(B308,Sheet2!A$14:A$154,0)),O312))))</f>
        <v/>
      </c>
      <c r="P313" t="str">
        <f t="shared" si="22"/>
        <v/>
      </c>
      <c r="Q313" t="str">
        <f t="shared" si="23"/>
        <v/>
      </c>
    </row>
    <row r="314" spans="1:17" x14ac:dyDescent="0.25">
      <c r="A314" s="3" t="s">
        <v>4</v>
      </c>
      <c r="B314" s="4">
        <v>925031</v>
      </c>
      <c r="C314" s="3" t="s">
        <v>5</v>
      </c>
      <c r="D314" s="5" t="s">
        <v>6</v>
      </c>
      <c r="F314" t="str">
        <f t="shared" si="20"/>
        <v/>
      </c>
      <c r="G314" t="str">
        <f>IF(ISTEXT(E314),IF(E314="Amount",G$14,""),IF(ISBLANK(E314),"",IF(ISTEXT(D314),"",IF(A309="Invoice No. : ",INDEX(Sheet2!F$14:F$154,MATCH(B309,Sheet2!A$14:A$154,0)),G313))))</f>
        <v/>
      </c>
      <c r="H314" t="str">
        <f t="shared" si="21"/>
        <v/>
      </c>
      <c r="I314" t="str">
        <f>IF(ISTEXT(E314),IF(E314="Amount",I$14,""),IF(ISBLANK(E314),"",IF(ISTEXT(D314),"",IF(A309="Invoice No. : ",TEXT(INDEX(Sheet2!C$14:C$154,MATCH(B309,Sheet2!A$14:A$154,0)),"hh:mm:ss"),I313))))</f>
        <v/>
      </c>
      <c r="J314" t="str">
        <f>IF(ISBLANK(G314),"",IF(ISTEXT(G314),IF(E314="Amount",J$14,""),INDEX(Sheet2!H$14:H$154,MATCH(F314,Sheet2!A$14:A$154,0))))</f>
        <v/>
      </c>
      <c r="K314" t="str">
        <f>IF(ISBLANK(G314),"",IF(ISTEXT(G314),IF(E314="Amount",K$14,""),INDEX(Sheet2!I$14:I$154,MATCH(F314,Sheet2!A$14:A$154,0))))</f>
        <v/>
      </c>
      <c r="L314" t="str">
        <f>IF(ISBLANK(G314),"",IF(ISTEXT(G314),IF(E314="Amount",L$14,""),IF(INDEX(Sheet2!H$14:H$154,MATCH(F314,Sheet2!A$14:A$154,0)) &lt;&gt; 0, IF(INDEX(Sheet2!I$14:I$154,MATCH(F314,Sheet2!A$14:A$154,0)) &lt;&gt; 0, "Loan","Loan"),"Cash")))</f>
        <v/>
      </c>
      <c r="M314" t="str">
        <f>IF(ISTEXT(E314),IF(E314="Amount",M$14,""),IF(ISBLANK(E314),"",IF(ISTEXT(D314),"",IF(A309="Invoice No. : ",INDEX(Sheet2!D$14:D$154,MATCH(B309,Sheet2!A$14:A$154,0)),M313))))</f>
        <v/>
      </c>
      <c r="N314" t="str">
        <f>IF(ISTEXT(E314),IF(E314="Amount",N$14,""),IF(ISBLANK(E314),"",IF(ISTEXT(D314),"",IF(A309="Invoice No. : ",INDEX(Sheet2!E$14:E$154,MATCH(B309,Sheet2!A$14:A$154,0)),N313))))</f>
        <v/>
      </c>
      <c r="O314" t="str">
        <f>IF(ISTEXT(E314),IF(E314="Amount",O$14,""),IF(ISBLANK(E314),"",IF(ISTEXT(D314),"",IF(A309="Invoice No. : ",INDEX(Sheet2!G$14:G$154,MATCH(B309,Sheet2!A$14:A$154,0)),O313))))</f>
        <v/>
      </c>
      <c r="P314" t="str">
        <f t="shared" si="22"/>
        <v/>
      </c>
      <c r="Q314" t="str">
        <f t="shared" si="23"/>
        <v/>
      </c>
    </row>
    <row r="315" spans="1:17" x14ac:dyDescent="0.25">
      <c r="A315" s="3" t="s">
        <v>7</v>
      </c>
      <c r="B315" s="6">
        <v>44931</v>
      </c>
      <c r="C315" s="3" t="s">
        <v>8</v>
      </c>
      <c r="D315" s="7">
        <v>1</v>
      </c>
      <c r="F315" t="str">
        <f t="shared" si="20"/>
        <v/>
      </c>
      <c r="G315" t="str">
        <f>IF(ISTEXT(E315),IF(E315="Amount",G$14,""),IF(ISBLANK(E315),"",IF(ISTEXT(D315),"",IF(A310="Invoice No. : ",INDEX(Sheet2!F$14:F$154,MATCH(B310,Sheet2!A$14:A$154,0)),G314))))</f>
        <v/>
      </c>
      <c r="H315" t="str">
        <f t="shared" si="21"/>
        <v/>
      </c>
      <c r="I315" t="str">
        <f>IF(ISTEXT(E315),IF(E315="Amount",I$14,""),IF(ISBLANK(E315),"",IF(ISTEXT(D315),"",IF(A310="Invoice No. : ",TEXT(INDEX(Sheet2!C$14:C$154,MATCH(B310,Sheet2!A$14:A$154,0)),"hh:mm:ss"),I314))))</f>
        <v/>
      </c>
      <c r="J315" t="str">
        <f>IF(ISBLANK(G315),"",IF(ISTEXT(G315),IF(E315="Amount",J$14,""),INDEX(Sheet2!H$14:H$154,MATCH(F315,Sheet2!A$14:A$154,0))))</f>
        <v/>
      </c>
      <c r="K315" t="str">
        <f>IF(ISBLANK(G315),"",IF(ISTEXT(G315),IF(E315="Amount",K$14,""),INDEX(Sheet2!I$14:I$154,MATCH(F315,Sheet2!A$14:A$154,0))))</f>
        <v/>
      </c>
      <c r="L315" t="str">
        <f>IF(ISBLANK(G315),"",IF(ISTEXT(G315),IF(E315="Amount",L$14,""),IF(INDEX(Sheet2!H$14:H$154,MATCH(F315,Sheet2!A$14:A$154,0)) &lt;&gt; 0, IF(INDEX(Sheet2!I$14:I$154,MATCH(F315,Sheet2!A$14:A$154,0)) &lt;&gt; 0, "Loan","Loan"),"Cash")))</f>
        <v/>
      </c>
      <c r="M315" t="str">
        <f>IF(ISTEXT(E315),IF(E315="Amount",M$14,""),IF(ISBLANK(E315),"",IF(ISTEXT(D315),"",IF(A310="Invoice No. : ",INDEX(Sheet2!D$14:D$154,MATCH(B310,Sheet2!A$14:A$154,0)),M314))))</f>
        <v/>
      </c>
      <c r="N315" t="str">
        <f>IF(ISTEXT(E315),IF(E315="Amount",N$14,""),IF(ISBLANK(E315),"",IF(ISTEXT(D315),"",IF(A310="Invoice No. : ",INDEX(Sheet2!E$14:E$154,MATCH(B310,Sheet2!A$14:A$154,0)),N314))))</f>
        <v/>
      </c>
      <c r="O315" t="str">
        <f>IF(ISTEXT(E315),IF(E315="Amount",O$14,""),IF(ISBLANK(E315),"",IF(ISTEXT(D315),"",IF(A310="Invoice No. : ",INDEX(Sheet2!G$14:G$154,MATCH(B310,Sheet2!A$14:A$154,0)),O314))))</f>
        <v/>
      </c>
      <c r="P315" t="str">
        <f t="shared" si="22"/>
        <v/>
      </c>
      <c r="Q315" t="str">
        <f t="shared" si="23"/>
        <v/>
      </c>
    </row>
    <row r="316" spans="1:17" x14ac:dyDescent="0.25">
      <c r="F316" t="str">
        <f t="shared" si="20"/>
        <v/>
      </c>
      <c r="G316" t="str">
        <f>IF(ISTEXT(E316),IF(E316="Amount",G$14,""),IF(ISBLANK(E316),"",IF(ISTEXT(D316),"",IF(A311="Invoice No. : ",INDEX(Sheet2!F$14:F$154,MATCH(B311,Sheet2!A$14:A$154,0)),G315))))</f>
        <v/>
      </c>
      <c r="H316" t="str">
        <f t="shared" si="21"/>
        <v/>
      </c>
      <c r="I316" t="str">
        <f>IF(ISTEXT(E316),IF(E316="Amount",I$14,""),IF(ISBLANK(E316),"",IF(ISTEXT(D316),"",IF(A311="Invoice No. : ",TEXT(INDEX(Sheet2!C$14:C$154,MATCH(B311,Sheet2!A$14:A$154,0)),"hh:mm:ss"),I315))))</f>
        <v/>
      </c>
      <c r="J316" t="str">
        <f>IF(ISBLANK(G316),"",IF(ISTEXT(G316),IF(E316="Amount",J$14,""),INDEX(Sheet2!H$14:H$154,MATCH(F316,Sheet2!A$14:A$154,0))))</f>
        <v/>
      </c>
      <c r="K316" t="str">
        <f>IF(ISBLANK(G316),"",IF(ISTEXT(G316),IF(E316="Amount",K$14,""),INDEX(Sheet2!I$14:I$154,MATCH(F316,Sheet2!A$14:A$154,0))))</f>
        <v/>
      </c>
      <c r="L316" t="str">
        <f>IF(ISBLANK(G316),"",IF(ISTEXT(G316),IF(E316="Amount",L$14,""),IF(INDEX(Sheet2!H$14:H$154,MATCH(F316,Sheet2!A$14:A$154,0)) &lt;&gt; 0, IF(INDEX(Sheet2!I$14:I$154,MATCH(F316,Sheet2!A$14:A$154,0)) &lt;&gt; 0, "Loan","Loan"),"Cash")))</f>
        <v/>
      </c>
      <c r="M316" t="str">
        <f>IF(ISTEXT(E316),IF(E316="Amount",M$14,""),IF(ISBLANK(E316),"",IF(ISTEXT(D316),"",IF(A311="Invoice No. : ",INDEX(Sheet2!D$14:D$154,MATCH(B311,Sheet2!A$14:A$154,0)),M315))))</f>
        <v/>
      </c>
      <c r="N316" t="str">
        <f>IF(ISTEXT(E316),IF(E316="Amount",N$14,""),IF(ISBLANK(E316),"",IF(ISTEXT(D316),"",IF(A311="Invoice No. : ",INDEX(Sheet2!E$14:E$154,MATCH(B311,Sheet2!A$14:A$154,0)),N315))))</f>
        <v/>
      </c>
      <c r="O316" t="str">
        <f>IF(ISTEXT(E316),IF(E316="Amount",O$14,""),IF(ISBLANK(E316),"",IF(ISTEXT(D316),"",IF(A311="Invoice No. : ",INDEX(Sheet2!G$14:G$154,MATCH(B311,Sheet2!A$14:A$154,0)),O315))))</f>
        <v/>
      </c>
      <c r="P316" t="str">
        <f t="shared" si="22"/>
        <v/>
      </c>
      <c r="Q316" t="str">
        <f t="shared" si="23"/>
        <v/>
      </c>
    </row>
    <row r="317" spans="1:17" x14ac:dyDescent="0.25">
      <c r="A317" s="8" t="s">
        <v>9</v>
      </c>
      <c r="B317" s="8" t="s">
        <v>10</v>
      </c>
      <c r="C317" s="9" t="s">
        <v>11</v>
      </c>
      <c r="D317" s="9" t="s">
        <v>12</v>
      </c>
      <c r="E317" s="9" t="s">
        <v>13</v>
      </c>
      <c r="F317" t="str">
        <f t="shared" si="20"/>
        <v>Invoice No.</v>
      </c>
      <c r="G317" t="str">
        <f>IF(ISTEXT(E317),IF(E317="Amount",G$14,""),IF(ISBLANK(E317),"",IF(ISTEXT(D317),"",IF(A312="Invoice No. : ",INDEX(Sheet2!F$14:F$154,MATCH(B312,Sheet2!A$14:A$154,0)),G316))))</f>
        <v>Member ID</v>
      </c>
      <c r="H317" t="str">
        <f t="shared" si="21"/>
        <v>Invoice Date</v>
      </c>
      <c r="I317" t="str">
        <f>IF(ISTEXT(E317),IF(E317="Amount",I$14,""),IF(ISBLANK(E317),"",IF(ISTEXT(D317),"",IF(A312="Invoice No. : ",TEXT(INDEX(Sheet2!C$14:C$154,MATCH(B312,Sheet2!A$14:A$154,0)),"hh:mm:ss"),I316))))</f>
        <v>Invoice Time</v>
      </c>
      <c r="J317" t="str">
        <f>IF(ISBLANK(G317),"",IF(ISTEXT(G317),IF(E317="Amount",J$14,""),INDEX(Sheet2!H$14:H$154,MATCH(F317,Sheet2!A$14:A$154,0))))</f>
        <v>Loan Amount</v>
      </c>
      <c r="K317" t="str">
        <f>IF(ISBLANK(G317),"",IF(ISTEXT(G317),IF(E317="Amount",K$14,""),INDEX(Sheet2!I$14:I$154,MATCH(F317,Sheet2!A$14:A$154,0))))</f>
        <v>Cash Amount</v>
      </c>
      <c r="L317" t="str">
        <f>IF(ISBLANK(G317),"",IF(ISTEXT(G317),IF(E317="Amount",L$14,""),IF(INDEX(Sheet2!H$14:H$154,MATCH(F317,Sheet2!A$14:A$154,0)) &lt;&gt; 0, IF(INDEX(Sheet2!I$14:I$154,MATCH(F317,Sheet2!A$14:A$154,0)) &lt;&gt; 0, "Loan","Loan"),"Cash")))</f>
        <v>Payment Mode</v>
      </c>
      <c r="M317" t="str">
        <f>IF(ISTEXT(E317),IF(E317="Amount",M$14,""),IF(ISBLANK(E317),"",IF(ISTEXT(D317),"",IF(A312="Invoice No. : ",INDEX(Sheet2!D$14:D$154,MATCH(B312,Sheet2!A$14:A$154,0)),M316))))</f>
        <v>Terminal</v>
      </c>
      <c r="N317" t="str">
        <f>IF(ISTEXT(E317),IF(E317="Amount",N$14,""),IF(ISBLANK(E317),"",IF(ISTEXT(D317),"",IF(A312="Invoice No. : ",INDEX(Sheet2!E$14:E$154,MATCH(B312,Sheet2!A$14:A$154,0)),N316))))</f>
        <v>Cashier</v>
      </c>
      <c r="O317" t="str">
        <f>IF(ISTEXT(E317),IF(E317="Amount",O$14,""),IF(ISBLANK(E317),"",IF(ISTEXT(D317),"",IF(A312="Invoice No. : ",INDEX(Sheet2!G$14:G$154,MATCH(B312,Sheet2!A$14:A$154,0)),O316))))</f>
        <v>Name</v>
      </c>
      <c r="P317" t="str">
        <f t="shared" si="22"/>
        <v>Invoice Amount</v>
      </c>
      <c r="Q317" t="str">
        <f t="shared" si="23"/>
        <v>Grand Total</v>
      </c>
    </row>
    <row r="318" spans="1:17" x14ac:dyDescent="0.25">
      <c r="F318" t="str">
        <f t="shared" si="20"/>
        <v/>
      </c>
      <c r="G318" t="str">
        <f>IF(ISTEXT(E318),IF(E318="Amount",G$14,""),IF(ISBLANK(E318),"",IF(ISTEXT(D318),"",IF(A313="Invoice No. : ",INDEX(Sheet2!F$14:F$154,MATCH(B313,Sheet2!A$14:A$154,0)),G317))))</f>
        <v/>
      </c>
      <c r="H318" t="str">
        <f t="shared" si="21"/>
        <v/>
      </c>
      <c r="I318" t="str">
        <f>IF(ISTEXT(E318),IF(E318="Amount",I$14,""),IF(ISBLANK(E318),"",IF(ISTEXT(D318),"",IF(A313="Invoice No. : ",TEXT(INDEX(Sheet2!C$14:C$154,MATCH(B313,Sheet2!A$14:A$154,0)),"hh:mm:ss"),I317))))</f>
        <v/>
      </c>
      <c r="J318" t="str">
        <f>IF(ISBLANK(G318),"",IF(ISTEXT(G318),IF(E318="Amount",J$14,""),INDEX(Sheet2!H$14:H$154,MATCH(F318,Sheet2!A$14:A$154,0))))</f>
        <v/>
      </c>
      <c r="K318" t="str">
        <f>IF(ISBLANK(G318),"",IF(ISTEXT(G318),IF(E318="Amount",K$14,""),INDEX(Sheet2!I$14:I$154,MATCH(F318,Sheet2!A$14:A$154,0))))</f>
        <v/>
      </c>
      <c r="L318" t="str">
        <f>IF(ISBLANK(G318),"",IF(ISTEXT(G318),IF(E318="Amount",L$14,""),IF(INDEX(Sheet2!H$14:H$154,MATCH(F318,Sheet2!A$14:A$154,0)) &lt;&gt; 0, IF(INDEX(Sheet2!I$14:I$154,MATCH(F318,Sheet2!A$14:A$154,0)) &lt;&gt; 0, "Loan","Loan"),"Cash")))</f>
        <v/>
      </c>
      <c r="M318" t="str">
        <f>IF(ISTEXT(E318),IF(E318="Amount",M$14,""),IF(ISBLANK(E318),"",IF(ISTEXT(D318),"",IF(A313="Invoice No. : ",INDEX(Sheet2!D$14:D$154,MATCH(B313,Sheet2!A$14:A$154,0)),M317))))</f>
        <v/>
      </c>
      <c r="N318" t="str">
        <f>IF(ISTEXT(E318),IF(E318="Amount",N$14,""),IF(ISBLANK(E318),"",IF(ISTEXT(D318),"",IF(A313="Invoice No. : ",INDEX(Sheet2!E$14:E$154,MATCH(B313,Sheet2!A$14:A$154,0)),N317))))</f>
        <v/>
      </c>
      <c r="O318" t="str">
        <f>IF(ISTEXT(E318),IF(E318="Amount",O$14,""),IF(ISBLANK(E318),"",IF(ISTEXT(D318),"",IF(A313="Invoice No. : ",INDEX(Sheet2!G$14:G$154,MATCH(B313,Sheet2!A$14:A$154,0)),O317))))</f>
        <v/>
      </c>
      <c r="P318" t="str">
        <f t="shared" si="22"/>
        <v/>
      </c>
      <c r="Q318" t="str">
        <f t="shared" si="23"/>
        <v/>
      </c>
    </row>
    <row r="319" spans="1:17" x14ac:dyDescent="0.25">
      <c r="A319" s="10" t="s">
        <v>37</v>
      </c>
      <c r="B319" s="10" t="s">
        <v>38</v>
      </c>
      <c r="C319" s="11">
        <v>1</v>
      </c>
      <c r="D319" s="11">
        <v>1030</v>
      </c>
      <c r="E319" s="11">
        <v>1030</v>
      </c>
      <c r="F319">
        <f t="shared" si="20"/>
        <v>925031</v>
      </c>
      <c r="G319">
        <f>IF(ISTEXT(E319),IF(E319="Amount",G$14,""),IF(ISBLANK(E319),"",IF(ISTEXT(D319),"",IF(A314="Invoice No. : ",INDEX(Sheet2!F$14:F$154,MATCH(B314,Sheet2!A$14:A$154,0)),G318))))</f>
        <v>45689</v>
      </c>
      <c r="H319" t="str">
        <f t="shared" si="21"/>
        <v>01/05/2023</v>
      </c>
      <c r="I319" t="str">
        <f>IF(ISTEXT(E319),IF(E319="Amount",I$14,""),IF(ISBLANK(E319),"",IF(ISTEXT(D319),"",IF(A314="Invoice No. : ",TEXT(INDEX(Sheet2!C$14:C$154,MATCH(B314,Sheet2!A$14:A$154,0)),"hh:mm:ss"),I318))))</f>
        <v>12:58:55</v>
      </c>
      <c r="J319">
        <f>IF(ISBLANK(G319),"",IF(ISTEXT(G319),IF(E319="Amount",J$14,""),INDEX(Sheet2!H$14:H$154,MATCH(F319,Sheet2!A$14:A$154,0))))</f>
        <v>1030</v>
      </c>
      <c r="K319">
        <f>IF(ISBLANK(G319),"",IF(ISTEXT(G319),IF(E319="Amount",K$14,""),INDEX(Sheet2!I$14:I$154,MATCH(F319,Sheet2!A$14:A$154,0))))</f>
        <v>0</v>
      </c>
      <c r="L319" t="str">
        <f>IF(ISBLANK(G319),"",IF(ISTEXT(G319),IF(E319="Amount",L$14,""),IF(INDEX(Sheet2!H$14:H$154,MATCH(F319,Sheet2!A$14:A$154,0)) &lt;&gt; 0, IF(INDEX(Sheet2!I$14:I$154,MATCH(F319,Sheet2!A$14:A$154,0)) &lt;&gt; 0, "Loan","Loan"),"Cash")))</f>
        <v>Loan</v>
      </c>
      <c r="M319">
        <f>IF(ISTEXT(E319),IF(E319="Amount",M$14,""),IF(ISBLANK(E319),"",IF(ISTEXT(D319),"",IF(A314="Invoice No. : ",INDEX(Sheet2!D$14:D$154,MATCH(B314,Sheet2!A$14:A$154,0)),M318))))</f>
        <v>1</v>
      </c>
      <c r="N319" t="str">
        <f>IF(ISTEXT(E319),IF(E319="Amount",N$14,""),IF(ISBLANK(E319),"",IF(ISTEXT(D319),"",IF(A314="Invoice No. : ",INDEX(Sheet2!E$14:E$154,MATCH(B314,Sheet2!A$14:A$154,0)),N318))))</f>
        <v>BRAILLE</v>
      </c>
      <c r="O319" t="str">
        <f>IF(ISTEXT(E319),IF(E319="Amount",O$14,""),IF(ISBLANK(E319),"",IF(ISTEXT(D319),"",IF(A314="Invoice No. : ",INDEX(Sheet2!G$14:G$154,MATCH(B314,Sheet2!A$14:A$154,0)),O318))))</f>
        <v>SANDOC, ANA LOIS LICUP</v>
      </c>
      <c r="P319">
        <f t="shared" si="22"/>
        <v>1030</v>
      </c>
      <c r="Q319">
        <f t="shared" si="23"/>
        <v>195197.25</v>
      </c>
    </row>
    <row r="320" spans="1:17" x14ac:dyDescent="0.25">
      <c r="D320" s="12" t="s">
        <v>18</v>
      </c>
      <c r="E320" s="13">
        <v>1030</v>
      </c>
      <c r="F320" t="str">
        <f t="shared" si="20"/>
        <v/>
      </c>
      <c r="G320" t="str">
        <f>IF(ISTEXT(E320),IF(E320="Amount",G$14,""),IF(ISBLANK(E320),"",IF(ISTEXT(D320),"",IF(A315="Invoice No. : ",INDEX(Sheet2!F$14:F$154,MATCH(B315,Sheet2!A$14:A$154,0)),G319))))</f>
        <v/>
      </c>
      <c r="H320" t="str">
        <f t="shared" si="21"/>
        <v/>
      </c>
      <c r="I320" t="str">
        <f>IF(ISTEXT(E320),IF(E320="Amount",I$14,""),IF(ISBLANK(E320),"",IF(ISTEXT(D320),"",IF(A315="Invoice No. : ",TEXT(INDEX(Sheet2!C$14:C$154,MATCH(B315,Sheet2!A$14:A$154,0)),"hh:mm:ss"),I319))))</f>
        <v/>
      </c>
      <c r="J320" t="str">
        <f>IF(ISBLANK(G320),"",IF(ISTEXT(G320),IF(E320="Amount",J$14,""),INDEX(Sheet2!H$14:H$154,MATCH(F320,Sheet2!A$14:A$154,0))))</f>
        <v/>
      </c>
      <c r="K320" t="str">
        <f>IF(ISBLANK(G320),"",IF(ISTEXT(G320),IF(E320="Amount",K$14,""),INDEX(Sheet2!I$14:I$154,MATCH(F320,Sheet2!A$14:A$154,0))))</f>
        <v/>
      </c>
      <c r="L320" t="str">
        <f>IF(ISBLANK(G320),"",IF(ISTEXT(G320),IF(E320="Amount",L$14,""),IF(INDEX(Sheet2!H$14:H$154,MATCH(F320,Sheet2!A$14:A$154,0)) &lt;&gt; 0, IF(INDEX(Sheet2!I$14:I$154,MATCH(F320,Sheet2!A$14:A$154,0)) &lt;&gt; 0, "Loan","Loan"),"Cash")))</f>
        <v/>
      </c>
      <c r="M320" t="str">
        <f>IF(ISTEXT(E320),IF(E320="Amount",M$14,""),IF(ISBLANK(E320),"",IF(ISTEXT(D320),"",IF(A315="Invoice No. : ",INDEX(Sheet2!D$14:D$154,MATCH(B315,Sheet2!A$14:A$154,0)),M319))))</f>
        <v/>
      </c>
      <c r="N320" t="str">
        <f>IF(ISTEXT(E320),IF(E320="Amount",N$14,""),IF(ISBLANK(E320),"",IF(ISTEXT(D320),"",IF(A315="Invoice No. : ",INDEX(Sheet2!E$14:E$154,MATCH(B315,Sheet2!A$14:A$154,0)),N319))))</f>
        <v/>
      </c>
      <c r="O320" t="str">
        <f>IF(ISTEXT(E320),IF(E320="Amount",O$14,""),IF(ISBLANK(E320),"",IF(ISTEXT(D320),"",IF(A315="Invoice No. : ",INDEX(Sheet2!G$14:G$154,MATCH(B315,Sheet2!A$14:A$154,0)),O319))))</f>
        <v/>
      </c>
      <c r="P320" t="str">
        <f t="shared" si="22"/>
        <v/>
      </c>
      <c r="Q320" t="str">
        <f t="shared" si="23"/>
        <v/>
      </c>
    </row>
    <row r="321" spans="1:17" x14ac:dyDescent="0.25">
      <c r="F321" t="str">
        <f t="shared" si="20"/>
        <v/>
      </c>
      <c r="G321" t="str">
        <f>IF(ISTEXT(E321),IF(E321="Amount",G$14,""),IF(ISBLANK(E321),"",IF(ISTEXT(D321),"",IF(A316="Invoice No. : ",INDEX(Sheet2!F$14:F$154,MATCH(B316,Sheet2!A$14:A$154,0)),G320))))</f>
        <v/>
      </c>
      <c r="H321" t="str">
        <f t="shared" si="21"/>
        <v/>
      </c>
      <c r="I321" t="str">
        <f>IF(ISTEXT(E321),IF(E321="Amount",I$14,""),IF(ISBLANK(E321),"",IF(ISTEXT(D321),"",IF(A316="Invoice No. : ",TEXT(INDEX(Sheet2!C$14:C$154,MATCH(B316,Sheet2!A$14:A$154,0)),"hh:mm:ss"),I320))))</f>
        <v/>
      </c>
      <c r="J321" t="str">
        <f>IF(ISBLANK(G321),"",IF(ISTEXT(G321),IF(E321="Amount",J$14,""),INDEX(Sheet2!H$14:H$154,MATCH(F321,Sheet2!A$14:A$154,0))))</f>
        <v/>
      </c>
      <c r="K321" t="str">
        <f>IF(ISBLANK(G321),"",IF(ISTEXT(G321),IF(E321="Amount",K$14,""),INDEX(Sheet2!I$14:I$154,MATCH(F321,Sheet2!A$14:A$154,0))))</f>
        <v/>
      </c>
      <c r="L321" t="str">
        <f>IF(ISBLANK(G321),"",IF(ISTEXT(G321),IF(E321="Amount",L$14,""),IF(INDEX(Sheet2!H$14:H$154,MATCH(F321,Sheet2!A$14:A$154,0)) &lt;&gt; 0, IF(INDEX(Sheet2!I$14:I$154,MATCH(F321,Sheet2!A$14:A$154,0)) &lt;&gt; 0, "Loan","Loan"),"Cash")))</f>
        <v/>
      </c>
      <c r="M321" t="str">
        <f>IF(ISTEXT(E321),IF(E321="Amount",M$14,""),IF(ISBLANK(E321),"",IF(ISTEXT(D321),"",IF(A316="Invoice No. : ",INDEX(Sheet2!D$14:D$154,MATCH(B316,Sheet2!A$14:A$154,0)),M320))))</f>
        <v/>
      </c>
      <c r="N321" t="str">
        <f>IF(ISTEXT(E321),IF(E321="Amount",N$14,""),IF(ISBLANK(E321),"",IF(ISTEXT(D321),"",IF(A316="Invoice No. : ",INDEX(Sheet2!E$14:E$154,MATCH(B316,Sheet2!A$14:A$154,0)),N320))))</f>
        <v/>
      </c>
      <c r="O321" t="str">
        <f>IF(ISTEXT(E321),IF(E321="Amount",O$14,""),IF(ISBLANK(E321),"",IF(ISTEXT(D321),"",IF(A316="Invoice No. : ",INDEX(Sheet2!G$14:G$154,MATCH(B316,Sheet2!A$14:A$154,0)),O320))))</f>
        <v/>
      </c>
      <c r="P321" t="str">
        <f t="shared" si="22"/>
        <v/>
      </c>
      <c r="Q321" t="str">
        <f t="shared" si="23"/>
        <v/>
      </c>
    </row>
    <row r="322" spans="1:17" x14ac:dyDescent="0.25">
      <c r="F322" t="str">
        <f t="shared" si="20"/>
        <v/>
      </c>
      <c r="G322" t="str">
        <f>IF(ISTEXT(E322),IF(E322="Amount",G$14,""),IF(ISBLANK(E322),"",IF(ISTEXT(D322),"",IF(A317="Invoice No. : ",INDEX(Sheet2!F$14:F$154,MATCH(B317,Sheet2!A$14:A$154,0)),G321))))</f>
        <v/>
      </c>
      <c r="H322" t="str">
        <f t="shared" si="21"/>
        <v/>
      </c>
      <c r="I322" t="str">
        <f>IF(ISTEXT(E322),IF(E322="Amount",I$14,""),IF(ISBLANK(E322),"",IF(ISTEXT(D322),"",IF(A317="Invoice No. : ",TEXT(INDEX(Sheet2!C$14:C$154,MATCH(B317,Sheet2!A$14:A$154,0)),"hh:mm:ss"),I321))))</f>
        <v/>
      </c>
      <c r="J322" t="str">
        <f>IF(ISBLANK(G322),"",IF(ISTEXT(G322),IF(E322="Amount",J$14,""),INDEX(Sheet2!H$14:H$154,MATCH(F322,Sheet2!A$14:A$154,0))))</f>
        <v/>
      </c>
      <c r="K322" t="str">
        <f>IF(ISBLANK(G322),"",IF(ISTEXT(G322),IF(E322="Amount",K$14,""),INDEX(Sheet2!I$14:I$154,MATCH(F322,Sheet2!A$14:A$154,0))))</f>
        <v/>
      </c>
      <c r="L322" t="str">
        <f>IF(ISBLANK(G322),"",IF(ISTEXT(G322),IF(E322="Amount",L$14,""),IF(INDEX(Sheet2!H$14:H$154,MATCH(F322,Sheet2!A$14:A$154,0)) &lt;&gt; 0, IF(INDEX(Sheet2!I$14:I$154,MATCH(F322,Sheet2!A$14:A$154,0)) &lt;&gt; 0, "Loan","Loan"),"Cash")))</f>
        <v/>
      </c>
      <c r="M322" t="str">
        <f>IF(ISTEXT(E322),IF(E322="Amount",M$14,""),IF(ISBLANK(E322),"",IF(ISTEXT(D322),"",IF(A317="Invoice No. : ",INDEX(Sheet2!D$14:D$154,MATCH(B317,Sheet2!A$14:A$154,0)),M321))))</f>
        <v/>
      </c>
      <c r="N322" t="str">
        <f>IF(ISTEXT(E322),IF(E322="Amount",N$14,""),IF(ISBLANK(E322),"",IF(ISTEXT(D322),"",IF(A317="Invoice No. : ",INDEX(Sheet2!E$14:E$154,MATCH(B317,Sheet2!A$14:A$154,0)),N321))))</f>
        <v/>
      </c>
      <c r="O322" t="str">
        <f>IF(ISTEXT(E322),IF(E322="Amount",O$14,""),IF(ISBLANK(E322),"",IF(ISTEXT(D322),"",IF(A317="Invoice No. : ",INDEX(Sheet2!G$14:G$154,MATCH(B317,Sheet2!A$14:A$154,0)),O321))))</f>
        <v/>
      </c>
      <c r="P322" t="str">
        <f t="shared" si="22"/>
        <v/>
      </c>
      <c r="Q322" t="str">
        <f t="shared" si="23"/>
        <v/>
      </c>
    </row>
    <row r="323" spans="1:17" x14ac:dyDescent="0.25">
      <c r="A323" s="3" t="s">
        <v>4</v>
      </c>
      <c r="B323" s="4">
        <v>925032</v>
      </c>
      <c r="C323" s="3" t="s">
        <v>5</v>
      </c>
      <c r="D323" s="5" t="s">
        <v>6</v>
      </c>
      <c r="F323" t="str">
        <f t="shared" si="20"/>
        <v/>
      </c>
      <c r="G323" t="str">
        <f>IF(ISTEXT(E323),IF(E323="Amount",G$14,""),IF(ISBLANK(E323),"",IF(ISTEXT(D323),"",IF(A318="Invoice No. : ",INDEX(Sheet2!F$14:F$154,MATCH(B318,Sheet2!A$14:A$154,0)),G322))))</f>
        <v/>
      </c>
      <c r="H323" t="str">
        <f t="shared" si="21"/>
        <v/>
      </c>
      <c r="I323" t="str">
        <f>IF(ISTEXT(E323),IF(E323="Amount",I$14,""),IF(ISBLANK(E323),"",IF(ISTEXT(D323),"",IF(A318="Invoice No. : ",TEXT(INDEX(Sheet2!C$14:C$154,MATCH(B318,Sheet2!A$14:A$154,0)),"hh:mm:ss"),I322))))</f>
        <v/>
      </c>
      <c r="J323" t="str">
        <f>IF(ISBLANK(G323),"",IF(ISTEXT(G323),IF(E323="Amount",J$14,""),INDEX(Sheet2!H$14:H$154,MATCH(F323,Sheet2!A$14:A$154,0))))</f>
        <v/>
      </c>
      <c r="K323" t="str">
        <f>IF(ISBLANK(G323),"",IF(ISTEXT(G323),IF(E323="Amount",K$14,""),INDEX(Sheet2!I$14:I$154,MATCH(F323,Sheet2!A$14:A$154,0))))</f>
        <v/>
      </c>
      <c r="L323" t="str">
        <f>IF(ISBLANK(G323),"",IF(ISTEXT(G323),IF(E323="Amount",L$14,""),IF(INDEX(Sheet2!H$14:H$154,MATCH(F323,Sheet2!A$14:A$154,0)) &lt;&gt; 0, IF(INDEX(Sheet2!I$14:I$154,MATCH(F323,Sheet2!A$14:A$154,0)) &lt;&gt; 0, "Loan","Loan"),"Cash")))</f>
        <v/>
      </c>
      <c r="M323" t="str">
        <f>IF(ISTEXT(E323),IF(E323="Amount",M$14,""),IF(ISBLANK(E323),"",IF(ISTEXT(D323),"",IF(A318="Invoice No. : ",INDEX(Sheet2!D$14:D$154,MATCH(B318,Sheet2!A$14:A$154,0)),M322))))</f>
        <v/>
      </c>
      <c r="N323" t="str">
        <f>IF(ISTEXT(E323),IF(E323="Amount",N$14,""),IF(ISBLANK(E323),"",IF(ISTEXT(D323),"",IF(A318="Invoice No. : ",INDEX(Sheet2!E$14:E$154,MATCH(B318,Sheet2!A$14:A$154,0)),N322))))</f>
        <v/>
      </c>
      <c r="O323" t="str">
        <f>IF(ISTEXT(E323),IF(E323="Amount",O$14,""),IF(ISBLANK(E323),"",IF(ISTEXT(D323),"",IF(A318="Invoice No. : ",INDEX(Sheet2!G$14:G$154,MATCH(B318,Sheet2!A$14:A$154,0)),O322))))</f>
        <v/>
      </c>
      <c r="P323" t="str">
        <f t="shared" si="22"/>
        <v/>
      </c>
      <c r="Q323" t="str">
        <f t="shared" si="23"/>
        <v/>
      </c>
    </row>
    <row r="324" spans="1:17" x14ac:dyDescent="0.25">
      <c r="A324" s="3" t="s">
        <v>7</v>
      </c>
      <c r="B324" s="6">
        <v>44931</v>
      </c>
      <c r="C324" s="3" t="s">
        <v>8</v>
      </c>
      <c r="D324" s="7">
        <v>1</v>
      </c>
      <c r="F324" t="str">
        <f t="shared" si="20"/>
        <v/>
      </c>
      <c r="G324" t="str">
        <f>IF(ISTEXT(E324),IF(E324="Amount",G$14,""),IF(ISBLANK(E324),"",IF(ISTEXT(D324),"",IF(A319="Invoice No. : ",INDEX(Sheet2!F$14:F$154,MATCH(B319,Sheet2!A$14:A$154,0)),G323))))</f>
        <v/>
      </c>
      <c r="H324" t="str">
        <f t="shared" si="21"/>
        <v/>
      </c>
      <c r="I324" t="str">
        <f>IF(ISTEXT(E324),IF(E324="Amount",I$14,""),IF(ISBLANK(E324),"",IF(ISTEXT(D324),"",IF(A319="Invoice No. : ",TEXT(INDEX(Sheet2!C$14:C$154,MATCH(B319,Sheet2!A$14:A$154,0)),"hh:mm:ss"),I323))))</f>
        <v/>
      </c>
      <c r="J324" t="str">
        <f>IF(ISBLANK(G324),"",IF(ISTEXT(G324),IF(E324="Amount",J$14,""),INDEX(Sheet2!H$14:H$154,MATCH(F324,Sheet2!A$14:A$154,0))))</f>
        <v/>
      </c>
      <c r="K324" t="str">
        <f>IF(ISBLANK(G324),"",IF(ISTEXT(G324),IF(E324="Amount",K$14,""),INDEX(Sheet2!I$14:I$154,MATCH(F324,Sheet2!A$14:A$154,0))))</f>
        <v/>
      </c>
      <c r="L324" t="str">
        <f>IF(ISBLANK(G324),"",IF(ISTEXT(G324),IF(E324="Amount",L$14,""),IF(INDEX(Sheet2!H$14:H$154,MATCH(F324,Sheet2!A$14:A$154,0)) &lt;&gt; 0, IF(INDEX(Sheet2!I$14:I$154,MATCH(F324,Sheet2!A$14:A$154,0)) &lt;&gt; 0, "Loan","Loan"),"Cash")))</f>
        <v/>
      </c>
      <c r="M324" t="str">
        <f>IF(ISTEXT(E324),IF(E324="Amount",M$14,""),IF(ISBLANK(E324),"",IF(ISTEXT(D324),"",IF(A319="Invoice No. : ",INDEX(Sheet2!D$14:D$154,MATCH(B319,Sheet2!A$14:A$154,0)),M323))))</f>
        <v/>
      </c>
      <c r="N324" t="str">
        <f>IF(ISTEXT(E324),IF(E324="Amount",N$14,""),IF(ISBLANK(E324),"",IF(ISTEXT(D324),"",IF(A319="Invoice No. : ",INDEX(Sheet2!E$14:E$154,MATCH(B319,Sheet2!A$14:A$154,0)),N323))))</f>
        <v/>
      </c>
      <c r="O324" t="str">
        <f>IF(ISTEXT(E324),IF(E324="Amount",O$14,""),IF(ISBLANK(E324),"",IF(ISTEXT(D324),"",IF(A319="Invoice No. : ",INDEX(Sheet2!G$14:G$154,MATCH(B319,Sheet2!A$14:A$154,0)),O323))))</f>
        <v/>
      </c>
      <c r="P324" t="str">
        <f t="shared" si="22"/>
        <v/>
      </c>
      <c r="Q324" t="str">
        <f t="shared" si="23"/>
        <v/>
      </c>
    </row>
    <row r="325" spans="1:17" x14ac:dyDescent="0.25">
      <c r="F325" t="str">
        <f t="shared" si="20"/>
        <v/>
      </c>
      <c r="G325" t="str">
        <f>IF(ISTEXT(E325),IF(E325="Amount",G$14,""),IF(ISBLANK(E325),"",IF(ISTEXT(D325),"",IF(A320="Invoice No. : ",INDEX(Sheet2!F$14:F$154,MATCH(B320,Sheet2!A$14:A$154,0)),G324))))</f>
        <v/>
      </c>
      <c r="H325" t="str">
        <f t="shared" si="21"/>
        <v/>
      </c>
      <c r="I325" t="str">
        <f>IF(ISTEXT(E325),IF(E325="Amount",I$14,""),IF(ISBLANK(E325),"",IF(ISTEXT(D325),"",IF(A320="Invoice No. : ",TEXT(INDEX(Sheet2!C$14:C$154,MATCH(B320,Sheet2!A$14:A$154,0)),"hh:mm:ss"),I324))))</f>
        <v/>
      </c>
      <c r="J325" t="str">
        <f>IF(ISBLANK(G325),"",IF(ISTEXT(G325),IF(E325="Amount",J$14,""),INDEX(Sheet2!H$14:H$154,MATCH(F325,Sheet2!A$14:A$154,0))))</f>
        <v/>
      </c>
      <c r="K325" t="str">
        <f>IF(ISBLANK(G325),"",IF(ISTEXT(G325),IF(E325="Amount",K$14,""),INDEX(Sheet2!I$14:I$154,MATCH(F325,Sheet2!A$14:A$154,0))))</f>
        <v/>
      </c>
      <c r="L325" t="str">
        <f>IF(ISBLANK(G325),"",IF(ISTEXT(G325),IF(E325="Amount",L$14,""),IF(INDEX(Sheet2!H$14:H$154,MATCH(F325,Sheet2!A$14:A$154,0)) &lt;&gt; 0, IF(INDEX(Sheet2!I$14:I$154,MATCH(F325,Sheet2!A$14:A$154,0)) &lt;&gt; 0, "Loan","Loan"),"Cash")))</f>
        <v/>
      </c>
      <c r="M325" t="str">
        <f>IF(ISTEXT(E325),IF(E325="Amount",M$14,""),IF(ISBLANK(E325),"",IF(ISTEXT(D325),"",IF(A320="Invoice No. : ",INDEX(Sheet2!D$14:D$154,MATCH(B320,Sheet2!A$14:A$154,0)),M324))))</f>
        <v/>
      </c>
      <c r="N325" t="str">
        <f>IF(ISTEXT(E325),IF(E325="Amount",N$14,""),IF(ISBLANK(E325),"",IF(ISTEXT(D325),"",IF(A320="Invoice No. : ",INDEX(Sheet2!E$14:E$154,MATCH(B320,Sheet2!A$14:A$154,0)),N324))))</f>
        <v/>
      </c>
      <c r="O325" t="str">
        <f>IF(ISTEXT(E325),IF(E325="Amount",O$14,""),IF(ISBLANK(E325),"",IF(ISTEXT(D325),"",IF(A320="Invoice No. : ",INDEX(Sheet2!G$14:G$154,MATCH(B320,Sheet2!A$14:A$154,0)),O324))))</f>
        <v/>
      </c>
      <c r="P325" t="str">
        <f t="shared" si="22"/>
        <v/>
      </c>
      <c r="Q325" t="str">
        <f t="shared" si="23"/>
        <v/>
      </c>
    </row>
    <row r="326" spans="1:17" x14ac:dyDescent="0.25">
      <c r="A326" s="8" t="s">
        <v>9</v>
      </c>
      <c r="B326" s="8" t="s">
        <v>10</v>
      </c>
      <c r="C326" s="9" t="s">
        <v>11</v>
      </c>
      <c r="D326" s="9" t="s">
        <v>12</v>
      </c>
      <c r="E326" s="9" t="s">
        <v>13</v>
      </c>
      <c r="F326" t="str">
        <f t="shared" si="20"/>
        <v>Invoice No.</v>
      </c>
      <c r="G326" t="str">
        <f>IF(ISTEXT(E326),IF(E326="Amount",G$14,""),IF(ISBLANK(E326),"",IF(ISTEXT(D326),"",IF(A321="Invoice No. : ",INDEX(Sheet2!F$14:F$154,MATCH(B321,Sheet2!A$14:A$154,0)),G325))))</f>
        <v>Member ID</v>
      </c>
      <c r="H326" t="str">
        <f t="shared" si="21"/>
        <v>Invoice Date</v>
      </c>
      <c r="I326" t="str">
        <f>IF(ISTEXT(E326),IF(E326="Amount",I$14,""),IF(ISBLANK(E326),"",IF(ISTEXT(D326),"",IF(A321="Invoice No. : ",TEXT(INDEX(Sheet2!C$14:C$154,MATCH(B321,Sheet2!A$14:A$154,0)),"hh:mm:ss"),I325))))</f>
        <v>Invoice Time</v>
      </c>
      <c r="J326" t="str">
        <f>IF(ISBLANK(G326),"",IF(ISTEXT(G326),IF(E326="Amount",J$14,""),INDEX(Sheet2!H$14:H$154,MATCH(F326,Sheet2!A$14:A$154,0))))</f>
        <v>Loan Amount</v>
      </c>
      <c r="K326" t="str">
        <f>IF(ISBLANK(G326),"",IF(ISTEXT(G326),IF(E326="Amount",K$14,""),INDEX(Sheet2!I$14:I$154,MATCH(F326,Sheet2!A$14:A$154,0))))</f>
        <v>Cash Amount</v>
      </c>
      <c r="L326" t="str">
        <f>IF(ISBLANK(G326),"",IF(ISTEXT(G326),IF(E326="Amount",L$14,""),IF(INDEX(Sheet2!H$14:H$154,MATCH(F326,Sheet2!A$14:A$154,0)) &lt;&gt; 0, IF(INDEX(Sheet2!I$14:I$154,MATCH(F326,Sheet2!A$14:A$154,0)) &lt;&gt; 0, "Loan","Loan"),"Cash")))</f>
        <v>Payment Mode</v>
      </c>
      <c r="M326" t="str">
        <f>IF(ISTEXT(E326),IF(E326="Amount",M$14,""),IF(ISBLANK(E326),"",IF(ISTEXT(D326),"",IF(A321="Invoice No. : ",INDEX(Sheet2!D$14:D$154,MATCH(B321,Sheet2!A$14:A$154,0)),M325))))</f>
        <v>Terminal</v>
      </c>
      <c r="N326" t="str">
        <f>IF(ISTEXT(E326),IF(E326="Amount",N$14,""),IF(ISBLANK(E326),"",IF(ISTEXT(D326),"",IF(A321="Invoice No. : ",INDEX(Sheet2!E$14:E$154,MATCH(B321,Sheet2!A$14:A$154,0)),N325))))</f>
        <v>Cashier</v>
      </c>
      <c r="O326" t="str">
        <f>IF(ISTEXT(E326),IF(E326="Amount",O$14,""),IF(ISBLANK(E326),"",IF(ISTEXT(D326),"",IF(A321="Invoice No. : ",INDEX(Sheet2!G$14:G$154,MATCH(B321,Sheet2!A$14:A$154,0)),O325))))</f>
        <v>Name</v>
      </c>
      <c r="P326" t="str">
        <f t="shared" si="22"/>
        <v>Invoice Amount</v>
      </c>
      <c r="Q326" t="str">
        <f t="shared" si="23"/>
        <v>Grand Total</v>
      </c>
    </row>
    <row r="327" spans="1:17" x14ac:dyDescent="0.25">
      <c r="F327" t="str">
        <f t="shared" si="20"/>
        <v/>
      </c>
      <c r="G327" t="str">
        <f>IF(ISTEXT(E327),IF(E327="Amount",G$14,""),IF(ISBLANK(E327),"",IF(ISTEXT(D327),"",IF(A322="Invoice No. : ",INDEX(Sheet2!F$14:F$154,MATCH(B322,Sheet2!A$14:A$154,0)),G326))))</f>
        <v/>
      </c>
      <c r="H327" t="str">
        <f t="shared" si="21"/>
        <v/>
      </c>
      <c r="I327" t="str">
        <f>IF(ISTEXT(E327),IF(E327="Amount",I$14,""),IF(ISBLANK(E327),"",IF(ISTEXT(D327),"",IF(A322="Invoice No. : ",TEXT(INDEX(Sheet2!C$14:C$154,MATCH(B322,Sheet2!A$14:A$154,0)),"hh:mm:ss"),I326))))</f>
        <v/>
      </c>
      <c r="J327" t="str">
        <f>IF(ISBLANK(G327),"",IF(ISTEXT(G327),IF(E327="Amount",J$14,""),INDEX(Sheet2!H$14:H$154,MATCH(F327,Sheet2!A$14:A$154,0))))</f>
        <v/>
      </c>
      <c r="K327" t="str">
        <f>IF(ISBLANK(G327),"",IF(ISTEXT(G327),IF(E327="Amount",K$14,""),INDEX(Sheet2!I$14:I$154,MATCH(F327,Sheet2!A$14:A$154,0))))</f>
        <v/>
      </c>
      <c r="L327" t="str">
        <f>IF(ISBLANK(G327),"",IF(ISTEXT(G327),IF(E327="Amount",L$14,""),IF(INDEX(Sheet2!H$14:H$154,MATCH(F327,Sheet2!A$14:A$154,0)) &lt;&gt; 0, IF(INDEX(Sheet2!I$14:I$154,MATCH(F327,Sheet2!A$14:A$154,0)) &lt;&gt; 0, "Loan","Loan"),"Cash")))</f>
        <v/>
      </c>
      <c r="M327" t="str">
        <f>IF(ISTEXT(E327),IF(E327="Amount",M$14,""),IF(ISBLANK(E327),"",IF(ISTEXT(D327),"",IF(A322="Invoice No. : ",INDEX(Sheet2!D$14:D$154,MATCH(B322,Sheet2!A$14:A$154,0)),M326))))</f>
        <v/>
      </c>
      <c r="N327" t="str">
        <f>IF(ISTEXT(E327),IF(E327="Amount",N$14,""),IF(ISBLANK(E327),"",IF(ISTEXT(D327),"",IF(A322="Invoice No. : ",INDEX(Sheet2!E$14:E$154,MATCH(B322,Sheet2!A$14:A$154,0)),N326))))</f>
        <v/>
      </c>
      <c r="O327" t="str">
        <f>IF(ISTEXT(E327),IF(E327="Amount",O$14,""),IF(ISBLANK(E327),"",IF(ISTEXT(D327),"",IF(A322="Invoice No. : ",INDEX(Sheet2!G$14:G$154,MATCH(B322,Sheet2!A$14:A$154,0)),O326))))</f>
        <v/>
      </c>
      <c r="P327" t="str">
        <f t="shared" si="22"/>
        <v/>
      </c>
      <c r="Q327" t="str">
        <f t="shared" si="23"/>
        <v/>
      </c>
    </row>
    <row r="328" spans="1:17" x14ac:dyDescent="0.25">
      <c r="A328" s="10" t="s">
        <v>129</v>
      </c>
      <c r="B328" s="10" t="s">
        <v>130</v>
      </c>
      <c r="C328" s="11">
        <v>1</v>
      </c>
      <c r="D328" s="11">
        <v>24</v>
      </c>
      <c r="E328" s="11">
        <v>24</v>
      </c>
      <c r="F328">
        <f t="shared" si="20"/>
        <v>925032</v>
      </c>
      <c r="G328">
        <f>IF(ISTEXT(E328),IF(E328="Amount",G$14,""),IF(ISBLANK(E328),"",IF(ISTEXT(D328),"",IF(A323="Invoice No. : ",INDEX(Sheet2!F$14:F$154,MATCH(B323,Sheet2!A$14:A$154,0)),G327))))</f>
        <v>45689</v>
      </c>
      <c r="H328" t="str">
        <f t="shared" si="21"/>
        <v>01/05/2023</v>
      </c>
      <c r="I328" t="str">
        <f>IF(ISTEXT(E328),IF(E328="Amount",I$14,""),IF(ISBLANK(E328),"",IF(ISTEXT(D328),"",IF(A323="Invoice No. : ",TEXT(INDEX(Sheet2!C$14:C$154,MATCH(B323,Sheet2!A$14:A$154,0)),"hh:mm:ss"),I327))))</f>
        <v>13:02:41</v>
      </c>
      <c r="J328">
        <f>IF(ISBLANK(G328),"",IF(ISTEXT(G328),IF(E328="Amount",J$14,""),INDEX(Sheet2!H$14:H$154,MATCH(F328,Sheet2!A$14:A$154,0))))</f>
        <v>2787.75</v>
      </c>
      <c r="K328">
        <f>IF(ISBLANK(G328),"",IF(ISTEXT(G328),IF(E328="Amount",K$14,""),INDEX(Sheet2!I$14:I$154,MATCH(F328,Sheet2!A$14:A$154,0))))</f>
        <v>0</v>
      </c>
      <c r="L328" t="str">
        <f>IF(ISBLANK(G328),"",IF(ISTEXT(G328),IF(E328="Amount",L$14,""),IF(INDEX(Sheet2!H$14:H$154,MATCH(F328,Sheet2!A$14:A$154,0)) &lt;&gt; 0, IF(INDEX(Sheet2!I$14:I$154,MATCH(F328,Sheet2!A$14:A$154,0)) &lt;&gt; 0, "Loan","Loan"),"Cash")))</f>
        <v>Loan</v>
      </c>
      <c r="M328">
        <f>IF(ISTEXT(E328),IF(E328="Amount",M$14,""),IF(ISBLANK(E328),"",IF(ISTEXT(D328),"",IF(A323="Invoice No. : ",INDEX(Sheet2!D$14:D$154,MATCH(B323,Sheet2!A$14:A$154,0)),M327))))</f>
        <v>1</v>
      </c>
      <c r="N328" t="str">
        <f>IF(ISTEXT(E328),IF(E328="Amount",N$14,""),IF(ISBLANK(E328),"",IF(ISTEXT(D328),"",IF(A323="Invoice No. : ",INDEX(Sheet2!E$14:E$154,MATCH(B323,Sheet2!A$14:A$154,0)),N327))))</f>
        <v>BRAILLE</v>
      </c>
      <c r="O328" t="str">
        <f>IF(ISTEXT(E328),IF(E328="Amount",O$14,""),IF(ISBLANK(E328),"",IF(ISTEXT(D328),"",IF(A323="Invoice No. : ",INDEX(Sheet2!G$14:G$154,MATCH(B323,Sheet2!A$14:A$154,0)),O327))))</f>
        <v>SANDOC, ANA LOIS LICUP</v>
      </c>
      <c r="P328">
        <f t="shared" si="22"/>
        <v>2787.75</v>
      </c>
      <c r="Q328">
        <f t="shared" si="23"/>
        <v>195197.25</v>
      </c>
    </row>
    <row r="329" spans="1:17" x14ac:dyDescent="0.25">
      <c r="A329" s="10" t="s">
        <v>275</v>
      </c>
      <c r="B329" s="10" t="s">
        <v>276</v>
      </c>
      <c r="C329" s="11">
        <v>2</v>
      </c>
      <c r="D329" s="11">
        <v>32</v>
      </c>
      <c r="E329" s="11">
        <v>64</v>
      </c>
      <c r="F329">
        <f t="shared" si="20"/>
        <v>925032</v>
      </c>
      <c r="G329">
        <f>IF(ISTEXT(E329),IF(E329="Amount",G$14,""),IF(ISBLANK(E329),"",IF(ISTEXT(D329),"",IF(A324="Invoice No. : ",INDEX(Sheet2!F$14:F$154,MATCH(B324,Sheet2!A$14:A$154,0)),G328))))</f>
        <v>45689</v>
      </c>
      <c r="H329" t="str">
        <f t="shared" si="21"/>
        <v>01/05/2023</v>
      </c>
      <c r="I329" t="str">
        <f>IF(ISTEXT(E329),IF(E329="Amount",I$14,""),IF(ISBLANK(E329),"",IF(ISTEXT(D329),"",IF(A324="Invoice No. : ",TEXT(INDEX(Sheet2!C$14:C$154,MATCH(B324,Sheet2!A$14:A$154,0)),"hh:mm:ss"),I328))))</f>
        <v>13:02:41</v>
      </c>
      <c r="J329">
        <f>IF(ISBLANK(G329),"",IF(ISTEXT(G329),IF(E329="Amount",J$14,""),INDEX(Sheet2!H$14:H$154,MATCH(F329,Sheet2!A$14:A$154,0))))</f>
        <v>2787.75</v>
      </c>
      <c r="K329">
        <f>IF(ISBLANK(G329),"",IF(ISTEXT(G329),IF(E329="Amount",K$14,""),INDEX(Sheet2!I$14:I$154,MATCH(F329,Sheet2!A$14:A$154,0))))</f>
        <v>0</v>
      </c>
      <c r="L329" t="str">
        <f>IF(ISBLANK(G329),"",IF(ISTEXT(G329),IF(E329="Amount",L$14,""),IF(INDEX(Sheet2!H$14:H$154,MATCH(F329,Sheet2!A$14:A$154,0)) &lt;&gt; 0, IF(INDEX(Sheet2!I$14:I$154,MATCH(F329,Sheet2!A$14:A$154,0)) &lt;&gt; 0, "Loan","Loan"),"Cash")))</f>
        <v>Loan</v>
      </c>
      <c r="M329">
        <f>IF(ISTEXT(E329),IF(E329="Amount",M$14,""),IF(ISBLANK(E329),"",IF(ISTEXT(D329),"",IF(A324="Invoice No. : ",INDEX(Sheet2!D$14:D$154,MATCH(B324,Sheet2!A$14:A$154,0)),M328))))</f>
        <v>1</v>
      </c>
      <c r="N329" t="str">
        <f>IF(ISTEXT(E329),IF(E329="Amount",N$14,""),IF(ISBLANK(E329),"",IF(ISTEXT(D329),"",IF(A324="Invoice No. : ",INDEX(Sheet2!E$14:E$154,MATCH(B324,Sheet2!A$14:A$154,0)),N328))))</f>
        <v>BRAILLE</v>
      </c>
      <c r="O329" t="str">
        <f>IF(ISTEXT(E329),IF(E329="Amount",O$14,""),IF(ISBLANK(E329),"",IF(ISTEXT(D329),"",IF(A324="Invoice No. : ",INDEX(Sheet2!G$14:G$154,MATCH(B324,Sheet2!A$14:A$154,0)),O328))))</f>
        <v>SANDOC, ANA LOIS LICUP</v>
      </c>
      <c r="P329">
        <f t="shared" si="22"/>
        <v>2787.75</v>
      </c>
      <c r="Q329">
        <f t="shared" si="23"/>
        <v>195197.25</v>
      </c>
    </row>
    <row r="330" spans="1:17" x14ac:dyDescent="0.25">
      <c r="A330" s="10" t="s">
        <v>283</v>
      </c>
      <c r="B330" s="10" t="s">
        <v>284</v>
      </c>
      <c r="C330" s="11">
        <v>1</v>
      </c>
      <c r="D330" s="11">
        <v>123</v>
      </c>
      <c r="E330" s="11">
        <v>123</v>
      </c>
      <c r="F330">
        <f t="shared" si="20"/>
        <v>925032</v>
      </c>
      <c r="G330">
        <f>IF(ISTEXT(E330),IF(E330="Amount",G$14,""),IF(ISBLANK(E330),"",IF(ISTEXT(D330),"",IF(A325="Invoice No. : ",INDEX(Sheet2!F$14:F$154,MATCH(B325,Sheet2!A$14:A$154,0)),G329))))</f>
        <v>45689</v>
      </c>
      <c r="H330" t="str">
        <f t="shared" si="21"/>
        <v>01/05/2023</v>
      </c>
      <c r="I330" t="str">
        <f>IF(ISTEXT(E330),IF(E330="Amount",I$14,""),IF(ISBLANK(E330),"",IF(ISTEXT(D330),"",IF(A325="Invoice No. : ",TEXT(INDEX(Sheet2!C$14:C$154,MATCH(B325,Sheet2!A$14:A$154,0)),"hh:mm:ss"),I329))))</f>
        <v>13:02:41</v>
      </c>
      <c r="J330">
        <f>IF(ISBLANK(G330),"",IF(ISTEXT(G330),IF(E330="Amount",J$14,""),INDEX(Sheet2!H$14:H$154,MATCH(F330,Sheet2!A$14:A$154,0))))</f>
        <v>2787.75</v>
      </c>
      <c r="K330">
        <f>IF(ISBLANK(G330),"",IF(ISTEXT(G330),IF(E330="Amount",K$14,""),INDEX(Sheet2!I$14:I$154,MATCH(F330,Sheet2!A$14:A$154,0))))</f>
        <v>0</v>
      </c>
      <c r="L330" t="str">
        <f>IF(ISBLANK(G330),"",IF(ISTEXT(G330),IF(E330="Amount",L$14,""),IF(INDEX(Sheet2!H$14:H$154,MATCH(F330,Sheet2!A$14:A$154,0)) &lt;&gt; 0, IF(INDEX(Sheet2!I$14:I$154,MATCH(F330,Sheet2!A$14:A$154,0)) &lt;&gt; 0, "Loan","Loan"),"Cash")))</f>
        <v>Loan</v>
      </c>
      <c r="M330">
        <f>IF(ISTEXT(E330),IF(E330="Amount",M$14,""),IF(ISBLANK(E330),"",IF(ISTEXT(D330),"",IF(A325="Invoice No. : ",INDEX(Sheet2!D$14:D$154,MATCH(B325,Sheet2!A$14:A$154,0)),M329))))</f>
        <v>1</v>
      </c>
      <c r="N330" t="str">
        <f>IF(ISTEXT(E330),IF(E330="Amount",N$14,""),IF(ISBLANK(E330),"",IF(ISTEXT(D330),"",IF(A325="Invoice No. : ",INDEX(Sheet2!E$14:E$154,MATCH(B325,Sheet2!A$14:A$154,0)),N329))))</f>
        <v>BRAILLE</v>
      </c>
      <c r="O330" t="str">
        <f>IF(ISTEXT(E330),IF(E330="Amount",O$14,""),IF(ISBLANK(E330),"",IF(ISTEXT(D330),"",IF(A325="Invoice No. : ",INDEX(Sheet2!G$14:G$154,MATCH(B325,Sheet2!A$14:A$154,0)),O329))))</f>
        <v>SANDOC, ANA LOIS LICUP</v>
      </c>
      <c r="P330">
        <f t="shared" si="22"/>
        <v>2787.75</v>
      </c>
      <c r="Q330">
        <f t="shared" si="23"/>
        <v>195197.25</v>
      </c>
    </row>
    <row r="331" spans="1:17" x14ac:dyDescent="0.25">
      <c r="A331" s="10" t="s">
        <v>383</v>
      </c>
      <c r="B331" s="10" t="s">
        <v>384</v>
      </c>
      <c r="C331" s="11">
        <v>1</v>
      </c>
      <c r="D331" s="11">
        <v>190</v>
      </c>
      <c r="E331" s="11">
        <v>190</v>
      </c>
      <c r="F331">
        <f t="shared" si="20"/>
        <v>925032</v>
      </c>
      <c r="G331">
        <f>IF(ISTEXT(E331),IF(E331="Amount",G$14,""),IF(ISBLANK(E331),"",IF(ISTEXT(D331),"",IF(A326="Invoice No. : ",INDEX(Sheet2!F$14:F$154,MATCH(B326,Sheet2!A$14:A$154,0)),G330))))</f>
        <v>45689</v>
      </c>
      <c r="H331" t="str">
        <f t="shared" si="21"/>
        <v>01/05/2023</v>
      </c>
      <c r="I331" t="str">
        <f>IF(ISTEXT(E331),IF(E331="Amount",I$14,""),IF(ISBLANK(E331),"",IF(ISTEXT(D331),"",IF(A326="Invoice No. : ",TEXT(INDEX(Sheet2!C$14:C$154,MATCH(B326,Sheet2!A$14:A$154,0)),"hh:mm:ss"),I330))))</f>
        <v>13:02:41</v>
      </c>
      <c r="J331">
        <f>IF(ISBLANK(G331),"",IF(ISTEXT(G331),IF(E331="Amount",J$14,""),INDEX(Sheet2!H$14:H$154,MATCH(F331,Sheet2!A$14:A$154,0))))</f>
        <v>2787.75</v>
      </c>
      <c r="K331">
        <f>IF(ISBLANK(G331),"",IF(ISTEXT(G331),IF(E331="Amount",K$14,""),INDEX(Sheet2!I$14:I$154,MATCH(F331,Sheet2!A$14:A$154,0))))</f>
        <v>0</v>
      </c>
      <c r="L331" t="str">
        <f>IF(ISBLANK(G331),"",IF(ISTEXT(G331),IF(E331="Amount",L$14,""),IF(INDEX(Sheet2!H$14:H$154,MATCH(F331,Sheet2!A$14:A$154,0)) &lt;&gt; 0, IF(INDEX(Sheet2!I$14:I$154,MATCH(F331,Sheet2!A$14:A$154,0)) &lt;&gt; 0, "Loan","Loan"),"Cash")))</f>
        <v>Loan</v>
      </c>
      <c r="M331">
        <f>IF(ISTEXT(E331),IF(E331="Amount",M$14,""),IF(ISBLANK(E331),"",IF(ISTEXT(D331),"",IF(A326="Invoice No. : ",INDEX(Sheet2!D$14:D$154,MATCH(B326,Sheet2!A$14:A$154,0)),M330))))</f>
        <v>1</v>
      </c>
      <c r="N331" t="str">
        <f>IF(ISTEXT(E331),IF(E331="Amount",N$14,""),IF(ISBLANK(E331),"",IF(ISTEXT(D331),"",IF(A326="Invoice No. : ",INDEX(Sheet2!E$14:E$154,MATCH(B326,Sheet2!A$14:A$154,0)),N330))))</f>
        <v>BRAILLE</v>
      </c>
      <c r="O331" t="str">
        <f>IF(ISTEXT(E331),IF(E331="Amount",O$14,""),IF(ISBLANK(E331),"",IF(ISTEXT(D331),"",IF(A326="Invoice No. : ",INDEX(Sheet2!G$14:G$154,MATCH(B326,Sheet2!A$14:A$154,0)),O330))))</f>
        <v>SANDOC, ANA LOIS LICUP</v>
      </c>
      <c r="P331">
        <f t="shared" si="22"/>
        <v>2787.75</v>
      </c>
      <c r="Q331">
        <f t="shared" si="23"/>
        <v>195197.25</v>
      </c>
    </row>
    <row r="332" spans="1:17" x14ac:dyDescent="0.25">
      <c r="A332" s="10" t="s">
        <v>385</v>
      </c>
      <c r="B332" s="10" t="s">
        <v>386</v>
      </c>
      <c r="C332" s="11">
        <v>1</v>
      </c>
      <c r="D332" s="11">
        <v>87.5</v>
      </c>
      <c r="E332" s="11">
        <v>87.5</v>
      </c>
      <c r="F332">
        <f t="shared" si="20"/>
        <v>925032</v>
      </c>
      <c r="G332">
        <f>IF(ISTEXT(E332),IF(E332="Amount",G$14,""),IF(ISBLANK(E332),"",IF(ISTEXT(D332),"",IF(A327="Invoice No. : ",INDEX(Sheet2!F$14:F$154,MATCH(B327,Sheet2!A$14:A$154,0)),G331))))</f>
        <v>45689</v>
      </c>
      <c r="H332" t="str">
        <f t="shared" si="21"/>
        <v>01/05/2023</v>
      </c>
      <c r="I332" t="str">
        <f>IF(ISTEXT(E332),IF(E332="Amount",I$14,""),IF(ISBLANK(E332),"",IF(ISTEXT(D332),"",IF(A327="Invoice No. : ",TEXT(INDEX(Sheet2!C$14:C$154,MATCH(B327,Sheet2!A$14:A$154,0)),"hh:mm:ss"),I331))))</f>
        <v>13:02:41</v>
      </c>
      <c r="J332">
        <f>IF(ISBLANK(G332),"",IF(ISTEXT(G332),IF(E332="Amount",J$14,""),INDEX(Sheet2!H$14:H$154,MATCH(F332,Sheet2!A$14:A$154,0))))</f>
        <v>2787.75</v>
      </c>
      <c r="K332">
        <f>IF(ISBLANK(G332),"",IF(ISTEXT(G332),IF(E332="Amount",K$14,""),INDEX(Sheet2!I$14:I$154,MATCH(F332,Sheet2!A$14:A$154,0))))</f>
        <v>0</v>
      </c>
      <c r="L332" t="str">
        <f>IF(ISBLANK(G332),"",IF(ISTEXT(G332),IF(E332="Amount",L$14,""),IF(INDEX(Sheet2!H$14:H$154,MATCH(F332,Sheet2!A$14:A$154,0)) &lt;&gt; 0, IF(INDEX(Sheet2!I$14:I$154,MATCH(F332,Sheet2!A$14:A$154,0)) &lt;&gt; 0, "Loan","Loan"),"Cash")))</f>
        <v>Loan</v>
      </c>
      <c r="M332">
        <f>IF(ISTEXT(E332),IF(E332="Amount",M$14,""),IF(ISBLANK(E332),"",IF(ISTEXT(D332),"",IF(A327="Invoice No. : ",INDEX(Sheet2!D$14:D$154,MATCH(B327,Sheet2!A$14:A$154,0)),M331))))</f>
        <v>1</v>
      </c>
      <c r="N332" t="str">
        <f>IF(ISTEXT(E332),IF(E332="Amount",N$14,""),IF(ISBLANK(E332),"",IF(ISTEXT(D332),"",IF(A327="Invoice No. : ",INDEX(Sheet2!E$14:E$154,MATCH(B327,Sheet2!A$14:A$154,0)),N331))))</f>
        <v>BRAILLE</v>
      </c>
      <c r="O332" t="str">
        <f>IF(ISTEXT(E332),IF(E332="Amount",O$14,""),IF(ISBLANK(E332),"",IF(ISTEXT(D332),"",IF(A327="Invoice No. : ",INDEX(Sheet2!G$14:G$154,MATCH(B327,Sheet2!A$14:A$154,0)),O331))))</f>
        <v>SANDOC, ANA LOIS LICUP</v>
      </c>
      <c r="P332">
        <f t="shared" si="22"/>
        <v>2787.75</v>
      </c>
      <c r="Q332">
        <f t="shared" si="23"/>
        <v>195197.25</v>
      </c>
    </row>
    <row r="333" spans="1:17" x14ac:dyDescent="0.25">
      <c r="A333" s="10" t="s">
        <v>47</v>
      </c>
      <c r="B333" s="10" t="s">
        <v>48</v>
      </c>
      <c r="C333" s="11">
        <v>1</v>
      </c>
      <c r="D333" s="11">
        <v>43.5</v>
      </c>
      <c r="E333" s="11">
        <v>43.5</v>
      </c>
      <c r="F333">
        <f t="shared" si="20"/>
        <v>925032</v>
      </c>
      <c r="G333">
        <f>IF(ISTEXT(E333),IF(E333="Amount",G$14,""),IF(ISBLANK(E333),"",IF(ISTEXT(D333),"",IF(A328="Invoice No. : ",INDEX(Sheet2!F$14:F$154,MATCH(B328,Sheet2!A$14:A$154,0)),G332))))</f>
        <v>45689</v>
      </c>
      <c r="H333" t="str">
        <f t="shared" si="21"/>
        <v>01/05/2023</v>
      </c>
      <c r="I333" t="str">
        <f>IF(ISTEXT(E333),IF(E333="Amount",I$14,""),IF(ISBLANK(E333),"",IF(ISTEXT(D333),"",IF(A328="Invoice No. : ",TEXT(INDEX(Sheet2!C$14:C$154,MATCH(B328,Sheet2!A$14:A$154,0)),"hh:mm:ss"),I332))))</f>
        <v>13:02:41</v>
      </c>
      <c r="J333">
        <f>IF(ISBLANK(G333),"",IF(ISTEXT(G333),IF(E333="Amount",J$14,""),INDEX(Sheet2!H$14:H$154,MATCH(F333,Sheet2!A$14:A$154,0))))</f>
        <v>2787.75</v>
      </c>
      <c r="K333">
        <f>IF(ISBLANK(G333),"",IF(ISTEXT(G333),IF(E333="Amount",K$14,""),INDEX(Sheet2!I$14:I$154,MATCH(F333,Sheet2!A$14:A$154,0))))</f>
        <v>0</v>
      </c>
      <c r="L333" t="str">
        <f>IF(ISBLANK(G333),"",IF(ISTEXT(G333),IF(E333="Amount",L$14,""),IF(INDEX(Sheet2!H$14:H$154,MATCH(F333,Sheet2!A$14:A$154,0)) &lt;&gt; 0, IF(INDEX(Sheet2!I$14:I$154,MATCH(F333,Sheet2!A$14:A$154,0)) &lt;&gt; 0, "Loan","Loan"),"Cash")))</f>
        <v>Loan</v>
      </c>
      <c r="M333">
        <f>IF(ISTEXT(E333),IF(E333="Amount",M$14,""),IF(ISBLANK(E333),"",IF(ISTEXT(D333),"",IF(A328="Invoice No. : ",INDEX(Sheet2!D$14:D$154,MATCH(B328,Sheet2!A$14:A$154,0)),M332))))</f>
        <v>1</v>
      </c>
      <c r="N333" t="str">
        <f>IF(ISTEXT(E333),IF(E333="Amount",N$14,""),IF(ISBLANK(E333),"",IF(ISTEXT(D333),"",IF(A328="Invoice No. : ",INDEX(Sheet2!E$14:E$154,MATCH(B328,Sheet2!A$14:A$154,0)),N332))))</f>
        <v>BRAILLE</v>
      </c>
      <c r="O333" t="str">
        <f>IF(ISTEXT(E333),IF(E333="Amount",O$14,""),IF(ISBLANK(E333),"",IF(ISTEXT(D333),"",IF(A328="Invoice No. : ",INDEX(Sheet2!G$14:G$154,MATCH(B328,Sheet2!A$14:A$154,0)),O332))))</f>
        <v>SANDOC, ANA LOIS LICUP</v>
      </c>
      <c r="P333">
        <f t="shared" si="22"/>
        <v>2787.75</v>
      </c>
      <c r="Q333">
        <f t="shared" si="23"/>
        <v>195197.25</v>
      </c>
    </row>
    <row r="334" spans="1:17" x14ac:dyDescent="0.25">
      <c r="A334" s="10" t="s">
        <v>291</v>
      </c>
      <c r="B334" s="10" t="s">
        <v>292</v>
      </c>
      <c r="C334" s="11">
        <v>2</v>
      </c>
      <c r="D334" s="11">
        <v>29.75</v>
      </c>
      <c r="E334" s="11">
        <v>59.5</v>
      </c>
      <c r="F334">
        <f t="shared" si="20"/>
        <v>925032</v>
      </c>
      <c r="G334">
        <f>IF(ISTEXT(E334),IF(E334="Amount",G$14,""),IF(ISBLANK(E334),"",IF(ISTEXT(D334),"",IF(A329="Invoice No. : ",INDEX(Sheet2!F$14:F$154,MATCH(B329,Sheet2!A$14:A$154,0)),G333))))</f>
        <v>45689</v>
      </c>
      <c r="H334" t="str">
        <f t="shared" si="21"/>
        <v>01/05/2023</v>
      </c>
      <c r="I334" t="str">
        <f>IF(ISTEXT(E334),IF(E334="Amount",I$14,""),IF(ISBLANK(E334),"",IF(ISTEXT(D334),"",IF(A329="Invoice No. : ",TEXT(INDEX(Sheet2!C$14:C$154,MATCH(B329,Sheet2!A$14:A$154,0)),"hh:mm:ss"),I333))))</f>
        <v>13:02:41</v>
      </c>
      <c r="J334">
        <f>IF(ISBLANK(G334),"",IF(ISTEXT(G334),IF(E334="Amount",J$14,""),INDEX(Sheet2!H$14:H$154,MATCH(F334,Sheet2!A$14:A$154,0))))</f>
        <v>2787.75</v>
      </c>
      <c r="K334">
        <f>IF(ISBLANK(G334),"",IF(ISTEXT(G334),IF(E334="Amount",K$14,""),INDEX(Sheet2!I$14:I$154,MATCH(F334,Sheet2!A$14:A$154,0))))</f>
        <v>0</v>
      </c>
      <c r="L334" t="str">
        <f>IF(ISBLANK(G334),"",IF(ISTEXT(G334),IF(E334="Amount",L$14,""),IF(INDEX(Sheet2!H$14:H$154,MATCH(F334,Sheet2!A$14:A$154,0)) &lt;&gt; 0, IF(INDEX(Sheet2!I$14:I$154,MATCH(F334,Sheet2!A$14:A$154,0)) &lt;&gt; 0, "Loan","Loan"),"Cash")))</f>
        <v>Loan</v>
      </c>
      <c r="M334">
        <f>IF(ISTEXT(E334),IF(E334="Amount",M$14,""),IF(ISBLANK(E334),"",IF(ISTEXT(D334),"",IF(A329="Invoice No. : ",INDEX(Sheet2!D$14:D$154,MATCH(B329,Sheet2!A$14:A$154,0)),M333))))</f>
        <v>1</v>
      </c>
      <c r="N334" t="str">
        <f>IF(ISTEXT(E334),IF(E334="Amount",N$14,""),IF(ISBLANK(E334),"",IF(ISTEXT(D334),"",IF(A329="Invoice No. : ",INDEX(Sheet2!E$14:E$154,MATCH(B329,Sheet2!A$14:A$154,0)),N333))))</f>
        <v>BRAILLE</v>
      </c>
      <c r="O334" t="str">
        <f>IF(ISTEXT(E334),IF(E334="Amount",O$14,""),IF(ISBLANK(E334),"",IF(ISTEXT(D334),"",IF(A329="Invoice No. : ",INDEX(Sheet2!G$14:G$154,MATCH(B329,Sheet2!A$14:A$154,0)),O333))))</f>
        <v>SANDOC, ANA LOIS LICUP</v>
      </c>
      <c r="P334">
        <f t="shared" si="22"/>
        <v>2787.75</v>
      </c>
      <c r="Q334">
        <f t="shared" si="23"/>
        <v>195197.25</v>
      </c>
    </row>
    <row r="335" spans="1:17" x14ac:dyDescent="0.25">
      <c r="A335" s="10" t="s">
        <v>293</v>
      </c>
      <c r="B335" s="10" t="s">
        <v>294</v>
      </c>
      <c r="C335" s="11">
        <v>2</v>
      </c>
      <c r="D335" s="11">
        <v>16.5</v>
      </c>
      <c r="E335" s="11">
        <v>33</v>
      </c>
      <c r="F335">
        <f t="shared" si="20"/>
        <v>925032</v>
      </c>
      <c r="G335">
        <f>IF(ISTEXT(E335),IF(E335="Amount",G$14,""),IF(ISBLANK(E335),"",IF(ISTEXT(D335),"",IF(A330="Invoice No. : ",INDEX(Sheet2!F$14:F$154,MATCH(B330,Sheet2!A$14:A$154,0)),G334))))</f>
        <v>45689</v>
      </c>
      <c r="H335" t="str">
        <f t="shared" si="21"/>
        <v>01/05/2023</v>
      </c>
      <c r="I335" t="str">
        <f>IF(ISTEXT(E335),IF(E335="Amount",I$14,""),IF(ISBLANK(E335),"",IF(ISTEXT(D335),"",IF(A330="Invoice No. : ",TEXT(INDEX(Sheet2!C$14:C$154,MATCH(B330,Sheet2!A$14:A$154,0)),"hh:mm:ss"),I334))))</f>
        <v>13:02:41</v>
      </c>
      <c r="J335">
        <f>IF(ISBLANK(G335),"",IF(ISTEXT(G335),IF(E335="Amount",J$14,""),INDEX(Sheet2!H$14:H$154,MATCH(F335,Sheet2!A$14:A$154,0))))</f>
        <v>2787.75</v>
      </c>
      <c r="K335">
        <f>IF(ISBLANK(G335),"",IF(ISTEXT(G335),IF(E335="Amount",K$14,""),INDEX(Sheet2!I$14:I$154,MATCH(F335,Sheet2!A$14:A$154,0))))</f>
        <v>0</v>
      </c>
      <c r="L335" t="str">
        <f>IF(ISBLANK(G335),"",IF(ISTEXT(G335),IF(E335="Amount",L$14,""),IF(INDEX(Sheet2!H$14:H$154,MATCH(F335,Sheet2!A$14:A$154,0)) &lt;&gt; 0, IF(INDEX(Sheet2!I$14:I$154,MATCH(F335,Sheet2!A$14:A$154,0)) &lt;&gt; 0, "Loan","Loan"),"Cash")))</f>
        <v>Loan</v>
      </c>
      <c r="M335">
        <f>IF(ISTEXT(E335),IF(E335="Amount",M$14,""),IF(ISBLANK(E335),"",IF(ISTEXT(D335),"",IF(A330="Invoice No. : ",INDEX(Sheet2!D$14:D$154,MATCH(B330,Sheet2!A$14:A$154,0)),M334))))</f>
        <v>1</v>
      </c>
      <c r="N335" t="str">
        <f>IF(ISTEXT(E335),IF(E335="Amount",N$14,""),IF(ISBLANK(E335),"",IF(ISTEXT(D335),"",IF(A330="Invoice No. : ",INDEX(Sheet2!E$14:E$154,MATCH(B330,Sheet2!A$14:A$154,0)),N334))))</f>
        <v>BRAILLE</v>
      </c>
      <c r="O335" t="str">
        <f>IF(ISTEXT(E335),IF(E335="Amount",O$14,""),IF(ISBLANK(E335),"",IF(ISTEXT(D335),"",IF(A330="Invoice No. : ",INDEX(Sheet2!G$14:G$154,MATCH(B330,Sheet2!A$14:A$154,0)),O334))))</f>
        <v>SANDOC, ANA LOIS LICUP</v>
      </c>
      <c r="P335">
        <f t="shared" si="22"/>
        <v>2787.75</v>
      </c>
      <c r="Q335">
        <f t="shared" si="23"/>
        <v>195197.25</v>
      </c>
    </row>
    <row r="336" spans="1:17" x14ac:dyDescent="0.25">
      <c r="A336" s="10" t="s">
        <v>387</v>
      </c>
      <c r="B336" s="10" t="s">
        <v>388</v>
      </c>
      <c r="C336" s="11">
        <v>2</v>
      </c>
      <c r="D336" s="11">
        <v>29</v>
      </c>
      <c r="E336" s="11">
        <v>58</v>
      </c>
      <c r="F336">
        <f t="shared" si="20"/>
        <v>925032</v>
      </c>
      <c r="G336">
        <f>IF(ISTEXT(E336),IF(E336="Amount",G$14,""),IF(ISBLANK(E336),"",IF(ISTEXT(D336),"",IF(A331="Invoice No. : ",INDEX(Sheet2!F$14:F$154,MATCH(B331,Sheet2!A$14:A$154,0)),G335))))</f>
        <v>45689</v>
      </c>
      <c r="H336" t="str">
        <f t="shared" si="21"/>
        <v>01/05/2023</v>
      </c>
      <c r="I336" t="str">
        <f>IF(ISTEXT(E336),IF(E336="Amount",I$14,""),IF(ISBLANK(E336),"",IF(ISTEXT(D336),"",IF(A331="Invoice No. : ",TEXT(INDEX(Sheet2!C$14:C$154,MATCH(B331,Sheet2!A$14:A$154,0)),"hh:mm:ss"),I335))))</f>
        <v>13:02:41</v>
      </c>
      <c r="J336">
        <f>IF(ISBLANK(G336),"",IF(ISTEXT(G336),IF(E336="Amount",J$14,""),INDEX(Sheet2!H$14:H$154,MATCH(F336,Sheet2!A$14:A$154,0))))</f>
        <v>2787.75</v>
      </c>
      <c r="K336">
        <f>IF(ISBLANK(G336),"",IF(ISTEXT(G336),IF(E336="Amount",K$14,""),INDEX(Sheet2!I$14:I$154,MATCH(F336,Sheet2!A$14:A$154,0))))</f>
        <v>0</v>
      </c>
      <c r="L336" t="str">
        <f>IF(ISBLANK(G336),"",IF(ISTEXT(G336),IF(E336="Amount",L$14,""),IF(INDEX(Sheet2!H$14:H$154,MATCH(F336,Sheet2!A$14:A$154,0)) &lt;&gt; 0, IF(INDEX(Sheet2!I$14:I$154,MATCH(F336,Sheet2!A$14:A$154,0)) &lt;&gt; 0, "Loan","Loan"),"Cash")))</f>
        <v>Loan</v>
      </c>
      <c r="M336">
        <f>IF(ISTEXT(E336),IF(E336="Amount",M$14,""),IF(ISBLANK(E336),"",IF(ISTEXT(D336),"",IF(A331="Invoice No. : ",INDEX(Sheet2!D$14:D$154,MATCH(B331,Sheet2!A$14:A$154,0)),M335))))</f>
        <v>1</v>
      </c>
      <c r="N336" t="str">
        <f>IF(ISTEXT(E336),IF(E336="Amount",N$14,""),IF(ISBLANK(E336),"",IF(ISTEXT(D336),"",IF(A331="Invoice No. : ",INDEX(Sheet2!E$14:E$154,MATCH(B331,Sheet2!A$14:A$154,0)),N335))))</f>
        <v>BRAILLE</v>
      </c>
      <c r="O336" t="str">
        <f>IF(ISTEXT(E336),IF(E336="Amount",O$14,""),IF(ISBLANK(E336),"",IF(ISTEXT(D336),"",IF(A331="Invoice No. : ",INDEX(Sheet2!G$14:G$154,MATCH(B331,Sheet2!A$14:A$154,0)),O335))))</f>
        <v>SANDOC, ANA LOIS LICUP</v>
      </c>
      <c r="P336">
        <f t="shared" si="22"/>
        <v>2787.75</v>
      </c>
      <c r="Q336">
        <f t="shared" si="23"/>
        <v>195197.25</v>
      </c>
    </row>
    <row r="337" spans="1:17" x14ac:dyDescent="0.25">
      <c r="A337" s="10" t="s">
        <v>389</v>
      </c>
      <c r="B337" s="10" t="s">
        <v>390</v>
      </c>
      <c r="C337" s="11">
        <v>1</v>
      </c>
      <c r="D337" s="11">
        <v>60</v>
      </c>
      <c r="E337" s="11">
        <v>60</v>
      </c>
      <c r="F337">
        <f t="shared" si="20"/>
        <v>925032</v>
      </c>
      <c r="G337">
        <f>IF(ISTEXT(E337),IF(E337="Amount",G$14,""),IF(ISBLANK(E337),"",IF(ISTEXT(D337),"",IF(A332="Invoice No. : ",INDEX(Sheet2!F$14:F$154,MATCH(B332,Sheet2!A$14:A$154,0)),G336))))</f>
        <v>45689</v>
      </c>
      <c r="H337" t="str">
        <f t="shared" si="21"/>
        <v>01/05/2023</v>
      </c>
      <c r="I337" t="str">
        <f>IF(ISTEXT(E337),IF(E337="Amount",I$14,""),IF(ISBLANK(E337),"",IF(ISTEXT(D337),"",IF(A332="Invoice No. : ",TEXT(INDEX(Sheet2!C$14:C$154,MATCH(B332,Sheet2!A$14:A$154,0)),"hh:mm:ss"),I336))))</f>
        <v>13:02:41</v>
      </c>
      <c r="J337">
        <f>IF(ISBLANK(G337),"",IF(ISTEXT(G337),IF(E337="Amount",J$14,""),INDEX(Sheet2!H$14:H$154,MATCH(F337,Sheet2!A$14:A$154,0))))</f>
        <v>2787.75</v>
      </c>
      <c r="K337">
        <f>IF(ISBLANK(G337),"",IF(ISTEXT(G337),IF(E337="Amount",K$14,""),INDEX(Sheet2!I$14:I$154,MATCH(F337,Sheet2!A$14:A$154,0))))</f>
        <v>0</v>
      </c>
      <c r="L337" t="str">
        <f>IF(ISBLANK(G337),"",IF(ISTEXT(G337),IF(E337="Amount",L$14,""),IF(INDEX(Sheet2!H$14:H$154,MATCH(F337,Sheet2!A$14:A$154,0)) &lt;&gt; 0, IF(INDEX(Sheet2!I$14:I$154,MATCH(F337,Sheet2!A$14:A$154,0)) &lt;&gt; 0, "Loan","Loan"),"Cash")))</f>
        <v>Loan</v>
      </c>
      <c r="M337">
        <f>IF(ISTEXT(E337),IF(E337="Amount",M$14,""),IF(ISBLANK(E337),"",IF(ISTEXT(D337),"",IF(A332="Invoice No. : ",INDEX(Sheet2!D$14:D$154,MATCH(B332,Sheet2!A$14:A$154,0)),M336))))</f>
        <v>1</v>
      </c>
      <c r="N337" t="str">
        <f>IF(ISTEXT(E337),IF(E337="Amount",N$14,""),IF(ISBLANK(E337),"",IF(ISTEXT(D337),"",IF(A332="Invoice No. : ",INDEX(Sheet2!E$14:E$154,MATCH(B332,Sheet2!A$14:A$154,0)),N336))))</f>
        <v>BRAILLE</v>
      </c>
      <c r="O337" t="str">
        <f>IF(ISTEXT(E337),IF(E337="Amount",O$14,""),IF(ISBLANK(E337),"",IF(ISTEXT(D337),"",IF(A332="Invoice No. : ",INDEX(Sheet2!G$14:G$154,MATCH(B332,Sheet2!A$14:A$154,0)),O336))))</f>
        <v>SANDOC, ANA LOIS LICUP</v>
      </c>
      <c r="P337">
        <f t="shared" si="22"/>
        <v>2787.75</v>
      </c>
      <c r="Q337">
        <f t="shared" si="23"/>
        <v>195197.25</v>
      </c>
    </row>
    <row r="338" spans="1:17" x14ac:dyDescent="0.25">
      <c r="A338" s="10" t="s">
        <v>391</v>
      </c>
      <c r="B338" s="10" t="s">
        <v>392</v>
      </c>
      <c r="C338" s="11">
        <v>3</v>
      </c>
      <c r="D338" s="11">
        <v>60</v>
      </c>
      <c r="E338" s="11">
        <v>180</v>
      </c>
      <c r="F338">
        <f t="shared" si="20"/>
        <v>925032</v>
      </c>
      <c r="G338">
        <f>IF(ISTEXT(E338),IF(E338="Amount",G$14,""),IF(ISBLANK(E338),"",IF(ISTEXT(D338),"",IF(A333="Invoice No. : ",INDEX(Sheet2!F$14:F$154,MATCH(B333,Sheet2!A$14:A$154,0)),G337))))</f>
        <v>45689</v>
      </c>
      <c r="H338" t="str">
        <f t="shared" si="21"/>
        <v>01/05/2023</v>
      </c>
      <c r="I338" t="str">
        <f>IF(ISTEXT(E338),IF(E338="Amount",I$14,""),IF(ISBLANK(E338),"",IF(ISTEXT(D338),"",IF(A333="Invoice No. : ",TEXT(INDEX(Sheet2!C$14:C$154,MATCH(B333,Sheet2!A$14:A$154,0)),"hh:mm:ss"),I337))))</f>
        <v>13:02:41</v>
      </c>
      <c r="J338">
        <f>IF(ISBLANK(G338),"",IF(ISTEXT(G338),IF(E338="Amount",J$14,""),INDEX(Sheet2!H$14:H$154,MATCH(F338,Sheet2!A$14:A$154,0))))</f>
        <v>2787.75</v>
      </c>
      <c r="K338">
        <f>IF(ISBLANK(G338),"",IF(ISTEXT(G338),IF(E338="Amount",K$14,""),INDEX(Sheet2!I$14:I$154,MATCH(F338,Sheet2!A$14:A$154,0))))</f>
        <v>0</v>
      </c>
      <c r="L338" t="str">
        <f>IF(ISBLANK(G338),"",IF(ISTEXT(G338),IF(E338="Amount",L$14,""),IF(INDEX(Sheet2!H$14:H$154,MATCH(F338,Sheet2!A$14:A$154,0)) &lt;&gt; 0, IF(INDEX(Sheet2!I$14:I$154,MATCH(F338,Sheet2!A$14:A$154,0)) &lt;&gt; 0, "Loan","Loan"),"Cash")))</f>
        <v>Loan</v>
      </c>
      <c r="M338">
        <f>IF(ISTEXT(E338),IF(E338="Amount",M$14,""),IF(ISBLANK(E338),"",IF(ISTEXT(D338),"",IF(A333="Invoice No. : ",INDEX(Sheet2!D$14:D$154,MATCH(B333,Sheet2!A$14:A$154,0)),M337))))</f>
        <v>1</v>
      </c>
      <c r="N338" t="str">
        <f>IF(ISTEXT(E338),IF(E338="Amount",N$14,""),IF(ISBLANK(E338),"",IF(ISTEXT(D338),"",IF(A333="Invoice No. : ",INDEX(Sheet2!E$14:E$154,MATCH(B333,Sheet2!A$14:A$154,0)),N337))))</f>
        <v>BRAILLE</v>
      </c>
      <c r="O338" t="str">
        <f>IF(ISTEXT(E338),IF(E338="Amount",O$14,""),IF(ISBLANK(E338),"",IF(ISTEXT(D338),"",IF(A333="Invoice No. : ",INDEX(Sheet2!G$14:G$154,MATCH(B333,Sheet2!A$14:A$154,0)),O337))))</f>
        <v>SANDOC, ANA LOIS LICUP</v>
      </c>
      <c r="P338">
        <f t="shared" si="22"/>
        <v>2787.75</v>
      </c>
      <c r="Q338">
        <f t="shared" si="23"/>
        <v>195197.25</v>
      </c>
    </row>
    <row r="339" spans="1:17" x14ac:dyDescent="0.25">
      <c r="A339" s="10" t="s">
        <v>311</v>
      </c>
      <c r="B339" s="10" t="s">
        <v>312</v>
      </c>
      <c r="C339" s="11">
        <v>2</v>
      </c>
      <c r="D339" s="11">
        <v>150.25</v>
      </c>
      <c r="E339" s="11">
        <v>300.5</v>
      </c>
      <c r="F339">
        <f t="shared" si="20"/>
        <v>925032</v>
      </c>
      <c r="G339">
        <f>IF(ISTEXT(E339),IF(E339="Amount",G$14,""),IF(ISBLANK(E339),"",IF(ISTEXT(D339),"",IF(A334="Invoice No. : ",INDEX(Sheet2!F$14:F$154,MATCH(B334,Sheet2!A$14:A$154,0)),G338))))</f>
        <v>45689</v>
      </c>
      <c r="H339" t="str">
        <f t="shared" si="21"/>
        <v>01/05/2023</v>
      </c>
      <c r="I339" t="str">
        <f>IF(ISTEXT(E339),IF(E339="Amount",I$14,""),IF(ISBLANK(E339),"",IF(ISTEXT(D339),"",IF(A334="Invoice No. : ",TEXT(INDEX(Sheet2!C$14:C$154,MATCH(B334,Sheet2!A$14:A$154,0)),"hh:mm:ss"),I338))))</f>
        <v>13:02:41</v>
      </c>
      <c r="J339">
        <f>IF(ISBLANK(G339),"",IF(ISTEXT(G339),IF(E339="Amount",J$14,""),INDEX(Sheet2!H$14:H$154,MATCH(F339,Sheet2!A$14:A$154,0))))</f>
        <v>2787.75</v>
      </c>
      <c r="K339">
        <f>IF(ISBLANK(G339),"",IF(ISTEXT(G339),IF(E339="Amount",K$14,""),INDEX(Sheet2!I$14:I$154,MATCH(F339,Sheet2!A$14:A$154,0))))</f>
        <v>0</v>
      </c>
      <c r="L339" t="str">
        <f>IF(ISBLANK(G339),"",IF(ISTEXT(G339),IF(E339="Amount",L$14,""),IF(INDEX(Sheet2!H$14:H$154,MATCH(F339,Sheet2!A$14:A$154,0)) &lt;&gt; 0, IF(INDEX(Sheet2!I$14:I$154,MATCH(F339,Sheet2!A$14:A$154,0)) &lt;&gt; 0, "Loan","Loan"),"Cash")))</f>
        <v>Loan</v>
      </c>
      <c r="M339">
        <f>IF(ISTEXT(E339),IF(E339="Amount",M$14,""),IF(ISBLANK(E339),"",IF(ISTEXT(D339),"",IF(A334="Invoice No. : ",INDEX(Sheet2!D$14:D$154,MATCH(B334,Sheet2!A$14:A$154,0)),M338))))</f>
        <v>1</v>
      </c>
      <c r="N339" t="str">
        <f>IF(ISTEXT(E339),IF(E339="Amount",N$14,""),IF(ISBLANK(E339),"",IF(ISTEXT(D339),"",IF(A334="Invoice No. : ",INDEX(Sheet2!E$14:E$154,MATCH(B334,Sheet2!A$14:A$154,0)),N338))))</f>
        <v>BRAILLE</v>
      </c>
      <c r="O339" t="str">
        <f>IF(ISTEXT(E339),IF(E339="Amount",O$14,""),IF(ISBLANK(E339),"",IF(ISTEXT(D339),"",IF(A334="Invoice No. : ",INDEX(Sheet2!G$14:G$154,MATCH(B334,Sheet2!A$14:A$154,0)),O338))))</f>
        <v>SANDOC, ANA LOIS LICUP</v>
      </c>
      <c r="P339">
        <f t="shared" si="22"/>
        <v>2787.75</v>
      </c>
      <c r="Q339">
        <f t="shared" si="23"/>
        <v>195197.25</v>
      </c>
    </row>
    <row r="340" spans="1:17" x14ac:dyDescent="0.25">
      <c r="A340" s="10" t="s">
        <v>393</v>
      </c>
      <c r="B340" s="10" t="s">
        <v>394</v>
      </c>
      <c r="C340" s="11">
        <v>1</v>
      </c>
      <c r="D340" s="11">
        <v>70.75</v>
      </c>
      <c r="E340" s="11">
        <v>70.75</v>
      </c>
      <c r="F340">
        <f t="shared" si="20"/>
        <v>925032</v>
      </c>
      <c r="G340">
        <f>IF(ISTEXT(E340),IF(E340="Amount",G$14,""),IF(ISBLANK(E340),"",IF(ISTEXT(D340),"",IF(A335="Invoice No. : ",INDEX(Sheet2!F$14:F$154,MATCH(B335,Sheet2!A$14:A$154,0)),G339))))</f>
        <v>45689</v>
      </c>
      <c r="H340" t="str">
        <f t="shared" si="21"/>
        <v>01/05/2023</v>
      </c>
      <c r="I340" t="str">
        <f>IF(ISTEXT(E340),IF(E340="Amount",I$14,""),IF(ISBLANK(E340),"",IF(ISTEXT(D340),"",IF(A335="Invoice No. : ",TEXT(INDEX(Sheet2!C$14:C$154,MATCH(B335,Sheet2!A$14:A$154,0)),"hh:mm:ss"),I339))))</f>
        <v>13:02:41</v>
      </c>
      <c r="J340">
        <f>IF(ISBLANK(G340),"",IF(ISTEXT(G340),IF(E340="Amount",J$14,""),INDEX(Sheet2!H$14:H$154,MATCH(F340,Sheet2!A$14:A$154,0))))</f>
        <v>2787.75</v>
      </c>
      <c r="K340">
        <f>IF(ISBLANK(G340),"",IF(ISTEXT(G340),IF(E340="Amount",K$14,""),INDEX(Sheet2!I$14:I$154,MATCH(F340,Sheet2!A$14:A$154,0))))</f>
        <v>0</v>
      </c>
      <c r="L340" t="str">
        <f>IF(ISBLANK(G340),"",IF(ISTEXT(G340),IF(E340="Amount",L$14,""),IF(INDEX(Sheet2!H$14:H$154,MATCH(F340,Sheet2!A$14:A$154,0)) &lt;&gt; 0, IF(INDEX(Sheet2!I$14:I$154,MATCH(F340,Sheet2!A$14:A$154,0)) &lt;&gt; 0, "Loan","Loan"),"Cash")))</f>
        <v>Loan</v>
      </c>
      <c r="M340">
        <f>IF(ISTEXT(E340),IF(E340="Amount",M$14,""),IF(ISBLANK(E340),"",IF(ISTEXT(D340),"",IF(A335="Invoice No. : ",INDEX(Sheet2!D$14:D$154,MATCH(B335,Sheet2!A$14:A$154,0)),M339))))</f>
        <v>1</v>
      </c>
      <c r="N340" t="str">
        <f>IF(ISTEXT(E340),IF(E340="Amount",N$14,""),IF(ISBLANK(E340),"",IF(ISTEXT(D340),"",IF(A335="Invoice No. : ",INDEX(Sheet2!E$14:E$154,MATCH(B335,Sheet2!A$14:A$154,0)),N339))))</f>
        <v>BRAILLE</v>
      </c>
      <c r="O340" t="str">
        <f>IF(ISTEXT(E340),IF(E340="Amount",O$14,""),IF(ISBLANK(E340),"",IF(ISTEXT(D340),"",IF(A335="Invoice No. : ",INDEX(Sheet2!G$14:G$154,MATCH(B335,Sheet2!A$14:A$154,0)),O339))))</f>
        <v>SANDOC, ANA LOIS LICUP</v>
      </c>
      <c r="P340">
        <f t="shared" si="22"/>
        <v>2787.75</v>
      </c>
      <c r="Q340">
        <f t="shared" si="23"/>
        <v>195197.25</v>
      </c>
    </row>
    <row r="341" spans="1:17" x14ac:dyDescent="0.25">
      <c r="A341" s="10" t="s">
        <v>395</v>
      </c>
      <c r="B341" s="10" t="s">
        <v>396</v>
      </c>
      <c r="C341" s="11">
        <v>1</v>
      </c>
      <c r="D341" s="11">
        <v>70.75</v>
      </c>
      <c r="E341" s="11">
        <v>70.75</v>
      </c>
      <c r="F341">
        <f t="shared" si="20"/>
        <v>925032</v>
      </c>
      <c r="G341">
        <f>IF(ISTEXT(E341),IF(E341="Amount",G$14,""),IF(ISBLANK(E341),"",IF(ISTEXT(D341),"",IF(A336="Invoice No. : ",INDEX(Sheet2!F$14:F$154,MATCH(B336,Sheet2!A$14:A$154,0)),G340))))</f>
        <v>45689</v>
      </c>
      <c r="H341" t="str">
        <f t="shared" si="21"/>
        <v>01/05/2023</v>
      </c>
      <c r="I341" t="str">
        <f>IF(ISTEXT(E341),IF(E341="Amount",I$14,""),IF(ISBLANK(E341),"",IF(ISTEXT(D341),"",IF(A336="Invoice No. : ",TEXT(INDEX(Sheet2!C$14:C$154,MATCH(B336,Sheet2!A$14:A$154,0)),"hh:mm:ss"),I340))))</f>
        <v>13:02:41</v>
      </c>
      <c r="J341">
        <f>IF(ISBLANK(G341),"",IF(ISTEXT(G341),IF(E341="Amount",J$14,""),INDEX(Sheet2!H$14:H$154,MATCH(F341,Sheet2!A$14:A$154,0))))</f>
        <v>2787.75</v>
      </c>
      <c r="K341">
        <f>IF(ISBLANK(G341),"",IF(ISTEXT(G341),IF(E341="Amount",K$14,""),INDEX(Sheet2!I$14:I$154,MATCH(F341,Sheet2!A$14:A$154,0))))</f>
        <v>0</v>
      </c>
      <c r="L341" t="str">
        <f>IF(ISBLANK(G341),"",IF(ISTEXT(G341),IF(E341="Amount",L$14,""),IF(INDEX(Sheet2!H$14:H$154,MATCH(F341,Sheet2!A$14:A$154,0)) &lt;&gt; 0, IF(INDEX(Sheet2!I$14:I$154,MATCH(F341,Sheet2!A$14:A$154,0)) &lt;&gt; 0, "Loan","Loan"),"Cash")))</f>
        <v>Loan</v>
      </c>
      <c r="M341">
        <f>IF(ISTEXT(E341),IF(E341="Amount",M$14,""),IF(ISBLANK(E341),"",IF(ISTEXT(D341),"",IF(A336="Invoice No. : ",INDEX(Sheet2!D$14:D$154,MATCH(B336,Sheet2!A$14:A$154,0)),M340))))</f>
        <v>1</v>
      </c>
      <c r="N341" t="str">
        <f>IF(ISTEXT(E341),IF(E341="Amount",N$14,""),IF(ISBLANK(E341),"",IF(ISTEXT(D341),"",IF(A336="Invoice No. : ",INDEX(Sheet2!E$14:E$154,MATCH(B336,Sheet2!A$14:A$154,0)),N340))))</f>
        <v>BRAILLE</v>
      </c>
      <c r="O341" t="str">
        <f>IF(ISTEXT(E341),IF(E341="Amount",O$14,""),IF(ISBLANK(E341),"",IF(ISTEXT(D341),"",IF(A336="Invoice No. : ",INDEX(Sheet2!G$14:G$154,MATCH(B336,Sheet2!A$14:A$154,0)),O340))))</f>
        <v>SANDOC, ANA LOIS LICUP</v>
      </c>
      <c r="P341">
        <f t="shared" si="22"/>
        <v>2787.75</v>
      </c>
      <c r="Q341">
        <f t="shared" si="23"/>
        <v>195197.25</v>
      </c>
    </row>
    <row r="342" spans="1:17" x14ac:dyDescent="0.25">
      <c r="A342" s="10" t="s">
        <v>319</v>
      </c>
      <c r="B342" s="10" t="s">
        <v>320</v>
      </c>
      <c r="C342" s="11">
        <v>4</v>
      </c>
      <c r="D342" s="11">
        <v>15</v>
      </c>
      <c r="E342" s="11">
        <v>60</v>
      </c>
      <c r="F342">
        <f t="shared" si="20"/>
        <v>925032</v>
      </c>
      <c r="G342">
        <f>IF(ISTEXT(E342),IF(E342="Amount",G$14,""),IF(ISBLANK(E342),"",IF(ISTEXT(D342),"",IF(A337="Invoice No. : ",INDEX(Sheet2!F$14:F$154,MATCH(B337,Sheet2!A$14:A$154,0)),G341))))</f>
        <v>45689</v>
      </c>
      <c r="H342" t="str">
        <f t="shared" si="21"/>
        <v>01/05/2023</v>
      </c>
      <c r="I342" t="str">
        <f>IF(ISTEXT(E342),IF(E342="Amount",I$14,""),IF(ISBLANK(E342),"",IF(ISTEXT(D342),"",IF(A337="Invoice No. : ",TEXT(INDEX(Sheet2!C$14:C$154,MATCH(B337,Sheet2!A$14:A$154,0)),"hh:mm:ss"),I341))))</f>
        <v>13:02:41</v>
      </c>
      <c r="J342">
        <f>IF(ISBLANK(G342),"",IF(ISTEXT(G342),IF(E342="Amount",J$14,""),INDEX(Sheet2!H$14:H$154,MATCH(F342,Sheet2!A$14:A$154,0))))</f>
        <v>2787.75</v>
      </c>
      <c r="K342">
        <f>IF(ISBLANK(G342),"",IF(ISTEXT(G342),IF(E342="Amount",K$14,""),INDEX(Sheet2!I$14:I$154,MATCH(F342,Sheet2!A$14:A$154,0))))</f>
        <v>0</v>
      </c>
      <c r="L342" t="str">
        <f>IF(ISBLANK(G342),"",IF(ISTEXT(G342),IF(E342="Amount",L$14,""),IF(INDEX(Sheet2!H$14:H$154,MATCH(F342,Sheet2!A$14:A$154,0)) &lt;&gt; 0, IF(INDEX(Sheet2!I$14:I$154,MATCH(F342,Sheet2!A$14:A$154,0)) &lt;&gt; 0, "Loan","Loan"),"Cash")))</f>
        <v>Loan</v>
      </c>
      <c r="M342">
        <f>IF(ISTEXT(E342),IF(E342="Amount",M$14,""),IF(ISBLANK(E342),"",IF(ISTEXT(D342),"",IF(A337="Invoice No. : ",INDEX(Sheet2!D$14:D$154,MATCH(B337,Sheet2!A$14:A$154,0)),M341))))</f>
        <v>1</v>
      </c>
      <c r="N342" t="str">
        <f>IF(ISTEXT(E342),IF(E342="Amount",N$14,""),IF(ISBLANK(E342),"",IF(ISTEXT(D342),"",IF(A337="Invoice No. : ",INDEX(Sheet2!E$14:E$154,MATCH(B337,Sheet2!A$14:A$154,0)),N341))))</f>
        <v>BRAILLE</v>
      </c>
      <c r="O342" t="str">
        <f>IF(ISTEXT(E342),IF(E342="Amount",O$14,""),IF(ISBLANK(E342),"",IF(ISTEXT(D342),"",IF(A337="Invoice No. : ",INDEX(Sheet2!G$14:G$154,MATCH(B337,Sheet2!A$14:A$154,0)),O341))))</f>
        <v>SANDOC, ANA LOIS LICUP</v>
      </c>
      <c r="P342">
        <f t="shared" si="22"/>
        <v>2787.75</v>
      </c>
      <c r="Q342">
        <f t="shared" si="23"/>
        <v>195197.25</v>
      </c>
    </row>
    <row r="343" spans="1:17" x14ac:dyDescent="0.25">
      <c r="A343" s="10" t="s">
        <v>397</v>
      </c>
      <c r="B343" s="10" t="s">
        <v>398</v>
      </c>
      <c r="C343" s="11">
        <v>10</v>
      </c>
      <c r="D343" s="11">
        <v>12</v>
      </c>
      <c r="E343" s="11">
        <v>120</v>
      </c>
      <c r="F343">
        <f t="shared" si="20"/>
        <v>925032</v>
      </c>
      <c r="G343">
        <f>IF(ISTEXT(E343),IF(E343="Amount",G$14,""),IF(ISBLANK(E343),"",IF(ISTEXT(D343),"",IF(A338="Invoice No. : ",INDEX(Sheet2!F$14:F$154,MATCH(B338,Sheet2!A$14:A$154,0)),G342))))</f>
        <v>45689</v>
      </c>
      <c r="H343" t="str">
        <f t="shared" si="21"/>
        <v>01/05/2023</v>
      </c>
      <c r="I343" t="str">
        <f>IF(ISTEXT(E343),IF(E343="Amount",I$14,""),IF(ISBLANK(E343),"",IF(ISTEXT(D343),"",IF(A338="Invoice No. : ",TEXT(INDEX(Sheet2!C$14:C$154,MATCH(B338,Sheet2!A$14:A$154,0)),"hh:mm:ss"),I342))))</f>
        <v>13:02:41</v>
      </c>
      <c r="J343">
        <f>IF(ISBLANK(G343),"",IF(ISTEXT(G343),IF(E343="Amount",J$14,""),INDEX(Sheet2!H$14:H$154,MATCH(F343,Sheet2!A$14:A$154,0))))</f>
        <v>2787.75</v>
      </c>
      <c r="K343">
        <f>IF(ISBLANK(G343),"",IF(ISTEXT(G343),IF(E343="Amount",K$14,""),INDEX(Sheet2!I$14:I$154,MATCH(F343,Sheet2!A$14:A$154,0))))</f>
        <v>0</v>
      </c>
      <c r="L343" t="str">
        <f>IF(ISBLANK(G343),"",IF(ISTEXT(G343),IF(E343="Amount",L$14,""),IF(INDEX(Sheet2!H$14:H$154,MATCH(F343,Sheet2!A$14:A$154,0)) &lt;&gt; 0, IF(INDEX(Sheet2!I$14:I$154,MATCH(F343,Sheet2!A$14:A$154,0)) &lt;&gt; 0, "Loan","Loan"),"Cash")))</f>
        <v>Loan</v>
      </c>
      <c r="M343">
        <f>IF(ISTEXT(E343),IF(E343="Amount",M$14,""),IF(ISBLANK(E343),"",IF(ISTEXT(D343),"",IF(A338="Invoice No. : ",INDEX(Sheet2!D$14:D$154,MATCH(B338,Sheet2!A$14:A$154,0)),M342))))</f>
        <v>1</v>
      </c>
      <c r="N343" t="str">
        <f>IF(ISTEXT(E343),IF(E343="Amount",N$14,""),IF(ISBLANK(E343),"",IF(ISTEXT(D343),"",IF(A338="Invoice No. : ",INDEX(Sheet2!E$14:E$154,MATCH(B338,Sheet2!A$14:A$154,0)),N342))))</f>
        <v>BRAILLE</v>
      </c>
      <c r="O343" t="str">
        <f>IF(ISTEXT(E343),IF(E343="Amount",O$14,""),IF(ISBLANK(E343),"",IF(ISTEXT(D343),"",IF(A338="Invoice No. : ",INDEX(Sheet2!G$14:G$154,MATCH(B338,Sheet2!A$14:A$154,0)),O342))))</f>
        <v>SANDOC, ANA LOIS LICUP</v>
      </c>
      <c r="P343">
        <f t="shared" si="22"/>
        <v>2787.75</v>
      </c>
      <c r="Q343">
        <f t="shared" si="23"/>
        <v>195197.25</v>
      </c>
    </row>
    <row r="344" spans="1:17" x14ac:dyDescent="0.25">
      <c r="A344" s="10" t="s">
        <v>327</v>
      </c>
      <c r="B344" s="10" t="s">
        <v>328</v>
      </c>
      <c r="C344" s="11">
        <v>3</v>
      </c>
      <c r="D344" s="11">
        <v>43.25</v>
      </c>
      <c r="E344" s="11">
        <v>129.75</v>
      </c>
      <c r="F344">
        <f t="shared" si="20"/>
        <v>925032</v>
      </c>
      <c r="G344">
        <f>IF(ISTEXT(E344),IF(E344="Amount",G$14,""),IF(ISBLANK(E344),"",IF(ISTEXT(D344),"",IF(A339="Invoice No. : ",INDEX(Sheet2!F$14:F$154,MATCH(B339,Sheet2!A$14:A$154,0)),G343))))</f>
        <v>45689</v>
      </c>
      <c r="H344" t="str">
        <f t="shared" si="21"/>
        <v>01/05/2023</v>
      </c>
      <c r="I344" t="str">
        <f>IF(ISTEXT(E344),IF(E344="Amount",I$14,""),IF(ISBLANK(E344),"",IF(ISTEXT(D344),"",IF(A339="Invoice No. : ",TEXT(INDEX(Sheet2!C$14:C$154,MATCH(B339,Sheet2!A$14:A$154,0)),"hh:mm:ss"),I343))))</f>
        <v>13:02:41</v>
      </c>
      <c r="J344">
        <f>IF(ISBLANK(G344),"",IF(ISTEXT(G344),IF(E344="Amount",J$14,""),INDEX(Sheet2!H$14:H$154,MATCH(F344,Sheet2!A$14:A$154,0))))</f>
        <v>2787.75</v>
      </c>
      <c r="K344">
        <f>IF(ISBLANK(G344),"",IF(ISTEXT(G344),IF(E344="Amount",K$14,""),INDEX(Sheet2!I$14:I$154,MATCH(F344,Sheet2!A$14:A$154,0))))</f>
        <v>0</v>
      </c>
      <c r="L344" t="str">
        <f>IF(ISBLANK(G344),"",IF(ISTEXT(G344),IF(E344="Amount",L$14,""),IF(INDEX(Sheet2!H$14:H$154,MATCH(F344,Sheet2!A$14:A$154,0)) &lt;&gt; 0, IF(INDEX(Sheet2!I$14:I$154,MATCH(F344,Sheet2!A$14:A$154,0)) &lt;&gt; 0, "Loan","Loan"),"Cash")))</f>
        <v>Loan</v>
      </c>
      <c r="M344">
        <f>IF(ISTEXT(E344),IF(E344="Amount",M$14,""),IF(ISBLANK(E344),"",IF(ISTEXT(D344),"",IF(A339="Invoice No. : ",INDEX(Sheet2!D$14:D$154,MATCH(B339,Sheet2!A$14:A$154,0)),M343))))</f>
        <v>1</v>
      </c>
      <c r="N344" t="str">
        <f>IF(ISTEXT(E344),IF(E344="Amount",N$14,""),IF(ISBLANK(E344),"",IF(ISTEXT(D344),"",IF(A339="Invoice No. : ",INDEX(Sheet2!E$14:E$154,MATCH(B339,Sheet2!A$14:A$154,0)),N343))))</f>
        <v>BRAILLE</v>
      </c>
      <c r="O344" t="str">
        <f>IF(ISTEXT(E344),IF(E344="Amount",O$14,""),IF(ISBLANK(E344),"",IF(ISTEXT(D344),"",IF(A339="Invoice No. : ",INDEX(Sheet2!G$14:G$154,MATCH(B339,Sheet2!A$14:A$154,0)),O343))))</f>
        <v>SANDOC, ANA LOIS LICUP</v>
      </c>
      <c r="P344">
        <f t="shared" si="22"/>
        <v>2787.75</v>
      </c>
      <c r="Q344">
        <f t="shared" si="23"/>
        <v>195197.25</v>
      </c>
    </row>
    <row r="345" spans="1:17" x14ac:dyDescent="0.25">
      <c r="A345" s="10" t="s">
        <v>399</v>
      </c>
      <c r="B345" s="10" t="s">
        <v>400</v>
      </c>
      <c r="C345" s="11">
        <v>2</v>
      </c>
      <c r="D345" s="11">
        <v>39</v>
      </c>
      <c r="E345" s="11">
        <v>78</v>
      </c>
      <c r="F345">
        <f t="shared" ref="F345:F408" si="24">IF(ISTEXT(E345),IF(E345="Amount",F$14,""),IF(ISBLANK(E345),"",IF(ISTEXT(D345),"",IF(A340="Invoice No. : ",B340,F344))))</f>
        <v>925032</v>
      </c>
      <c r="G345">
        <f>IF(ISTEXT(E345),IF(E345="Amount",G$14,""),IF(ISBLANK(E345),"",IF(ISTEXT(D345),"",IF(A340="Invoice No. : ",INDEX(Sheet2!F$14:F$154,MATCH(B340,Sheet2!A$14:A$154,0)),G344))))</f>
        <v>45689</v>
      </c>
      <c r="H345" t="str">
        <f t="shared" ref="H345:H408" si="25">IF(ISTEXT(E345),IF(E345="Amount",H$14,""),IF(ISBLANK(E345),"",IF(ISTEXT(D345),"",IF(A340="Invoice No. : ",TEXT(B341,"mm/dd/yyyy"),H344))))</f>
        <v>01/05/2023</v>
      </c>
      <c r="I345" t="str">
        <f>IF(ISTEXT(E345),IF(E345="Amount",I$14,""),IF(ISBLANK(E345),"",IF(ISTEXT(D345),"",IF(A340="Invoice No. : ",TEXT(INDEX(Sheet2!C$14:C$154,MATCH(B340,Sheet2!A$14:A$154,0)),"hh:mm:ss"),I344))))</f>
        <v>13:02:41</v>
      </c>
      <c r="J345">
        <f>IF(ISBLANK(G345),"",IF(ISTEXT(G345),IF(E345="Amount",J$14,""),INDEX(Sheet2!H$14:H$154,MATCH(F345,Sheet2!A$14:A$154,0))))</f>
        <v>2787.75</v>
      </c>
      <c r="K345">
        <f>IF(ISBLANK(G345),"",IF(ISTEXT(G345),IF(E345="Amount",K$14,""),INDEX(Sheet2!I$14:I$154,MATCH(F345,Sheet2!A$14:A$154,0))))</f>
        <v>0</v>
      </c>
      <c r="L345" t="str">
        <f>IF(ISBLANK(G345),"",IF(ISTEXT(G345),IF(E345="Amount",L$14,""),IF(INDEX(Sheet2!H$14:H$154,MATCH(F345,Sheet2!A$14:A$154,0)) &lt;&gt; 0, IF(INDEX(Sheet2!I$14:I$154,MATCH(F345,Sheet2!A$14:A$154,0)) &lt;&gt; 0, "Loan","Loan"),"Cash")))</f>
        <v>Loan</v>
      </c>
      <c r="M345">
        <f>IF(ISTEXT(E345),IF(E345="Amount",M$14,""),IF(ISBLANK(E345),"",IF(ISTEXT(D345),"",IF(A340="Invoice No. : ",INDEX(Sheet2!D$14:D$154,MATCH(B340,Sheet2!A$14:A$154,0)),M344))))</f>
        <v>1</v>
      </c>
      <c r="N345" t="str">
        <f>IF(ISTEXT(E345),IF(E345="Amount",N$14,""),IF(ISBLANK(E345),"",IF(ISTEXT(D345),"",IF(A340="Invoice No. : ",INDEX(Sheet2!E$14:E$154,MATCH(B340,Sheet2!A$14:A$154,0)),N344))))</f>
        <v>BRAILLE</v>
      </c>
      <c r="O345" t="str">
        <f>IF(ISTEXT(E345),IF(E345="Amount",O$14,""),IF(ISBLANK(E345),"",IF(ISTEXT(D345),"",IF(A340="Invoice No. : ",INDEX(Sheet2!G$14:G$154,MATCH(B340,Sheet2!A$14:A$154,0)),O344))))</f>
        <v>SANDOC, ANA LOIS LICUP</v>
      </c>
      <c r="P345">
        <f t="shared" ref="P345:P408" si="26">IF(ISTEXT(E345),IF(E345="Amount",P$14,""),IF(D346="Invoice Amount",E346,IF(ISBLANK(D345),"",P346)))</f>
        <v>2787.75</v>
      </c>
      <c r="Q345">
        <f t="shared" ref="Q345:Q408" si="27">IF(ISTEXT(E345),IF(E345="Amount",Q$14,""),IF(ISBLANK(C345),"",IF(ISNUMBER(C345),VLOOKUP("Grand Total : ",D:E,2,FALSE),"")))</f>
        <v>195197.25</v>
      </c>
    </row>
    <row r="346" spans="1:17" x14ac:dyDescent="0.25">
      <c r="A346" s="10" t="s">
        <v>209</v>
      </c>
      <c r="B346" s="10" t="s">
        <v>210</v>
      </c>
      <c r="C346" s="11">
        <v>9</v>
      </c>
      <c r="D346" s="11">
        <v>10</v>
      </c>
      <c r="E346" s="11">
        <v>90</v>
      </c>
      <c r="F346">
        <f t="shared" si="24"/>
        <v>925032</v>
      </c>
      <c r="G346">
        <f>IF(ISTEXT(E346),IF(E346="Amount",G$14,""),IF(ISBLANK(E346),"",IF(ISTEXT(D346),"",IF(A341="Invoice No. : ",INDEX(Sheet2!F$14:F$154,MATCH(B341,Sheet2!A$14:A$154,0)),G345))))</f>
        <v>45689</v>
      </c>
      <c r="H346" t="str">
        <f t="shared" si="25"/>
        <v>01/05/2023</v>
      </c>
      <c r="I346" t="str">
        <f>IF(ISTEXT(E346),IF(E346="Amount",I$14,""),IF(ISBLANK(E346),"",IF(ISTEXT(D346),"",IF(A341="Invoice No. : ",TEXT(INDEX(Sheet2!C$14:C$154,MATCH(B341,Sheet2!A$14:A$154,0)),"hh:mm:ss"),I345))))</f>
        <v>13:02:41</v>
      </c>
      <c r="J346">
        <f>IF(ISBLANK(G346),"",IF(ISTEXT(G346),IF(E346="Amount",J$14,""),INDEX(Sheet2!H$14:H$154,MATCH(F346,Sheet2!A$14:A$154,0))))</f>
        <v>2787.75</v>
      </c>
      <c r="K346">
        <f>IF(ISBLANK(G346),"",IF(ISTEXT(G346),IF(E346="Amount",K$14,""),INDEX(Sheet2!I$14:I$154,MATCH(F346,Sheet2!A$14:A$154,0))))</f>
        <v>0</v>
      </c>
      <c r="L346" t="str">
        <f>IF(ISBLANK(G346),"",IF(ISTEXT(G346),IF(E346="Amount",L$14,""),IF(INDEX(Sheet2!H$14:H$154,MATCH(F346,Sheet2!A$14:A$154,0)) &lt;&gt; 0, IF(INDEX(Sheet2!I$14:I$154,MATCH(F346,Sheet2!A$14:A$154,0)) &lt;&gt; 0, "Loan","Loan"),"Cash")))</f>
        <v>Loan</v>
      </c>
      <c r="M346">
        <f>IF(ISTEXT(E346),IF(E346="Amount",M$14,""),IF(ISBLANK(E346),"",IF(ISTEXT(D346),"",IF(A341="Invoice No. : ",INDEX(Sheet2!D$14:D$154,MATCH(B341,Sheet2!A$14:A$154,0)),M345))))</f>
        <v>1</v>
      </c>
      <c r="N346" t="str">
        <f>IF(ISTEXT(E346),IF(E346="Amount",N$14,""),IF(ISBLANK(E346),"",IF(ISTEXT(D346),"",IF(A341="Invoice No. : ",INDEX(Sheet2!E$14:E$154,MATCH(B341,Sheet2!A$14:A$154,0)),N345))))</f>
        <v>BRAILLE</v>
      </c>
      <c r="O346" t="str">
        <f>IF(ISTEXT(E346),IF(E346="Amount",O$14,""),IF(ISBLANK(E346),"",IF(ISTEXT(D346),"",IF(A341="Invoice No. : ",INDEX(Sheet2!G$14:G$154,MATCH(B341,Sheet2!A$14:A$154,0)),O345))))</f>
        <v>SANDOC, ANA LOIS LICUP</v>
      </c>
      <c r="P346">
        <f t="shared" si="26"/>
        <v>2787.75</v>
      </c>
      <c r="Q346">
        <f t="shared" si="27"/>
        <v>195197.25</v>
      </c>
    </row>
    <row r="347" spans="1:17" x14ac:dyDescent="0.25">
      <c r="A347" s="10" t="s">
        <v>337</v>
      </c>
      <c r="B347" s="10" t="s">
        <v>338</v>
      </c>
      <c r="C347" s="11">
        <v>1</v>
      </c>
      <c r="D347" s="11">
        <v>36.75</v>
      </c>
      <c r="E347" s="11">
        <v>36.75</v>
      </c>
      <c r="F347">
        <f t="shared" si="24"/>
        <v>925032</v>
      </c>
      <c r="G347">
        <f>IF(ISTEXT(E347),IF(E347="Amount",G$14,""),IF(ISBLANK(E347),"",IF(ISTEXT(D347),"",IF(A342="Invoice No. : ",INDEX(Sheet2!F$14:F$154,MATCH(B342,Sheet2!A$14:A$154,0)),G346))))</f>
        <v>45689</v>
      </c>
      <c r="H347" t="str">
        <f t="shared" si="25"/>
        <v>01/05/2023</v>
      </c>
      <c r="I347" t="str">
        <f>IF(ISTEXT(E347),IF(E347="Amount",I$14,""),IF(ISBLANK(E347),"",IF(ISTEXT(D347),"",IF(A342="Invoice No. : ",TEXT(INDEX(Sheet2!C$14:C$154,MATCH(B342,Sheet2!A$14:A$154,0)),"hh:mm:ss"),I346))))</f>
        <v>13:02:41</v>
      </c>
      <c r="J347">
        <f>IF(ISBLANK(G347),"",IF(ISTEXT(G347),IF(E347="Amount",J$14,""),INDEX(Sheet2!H$14:H$154,MATCH(F347,Sheet2!A$14:A$154,0))))</f>
        <v>2787.75</v>
      </c>
      <c r="K347">
        <f>IF(ISBLANK(G347),"",IF(ISTEXT(G347),IF(E347="Amount",K$14,""),INDEX(Sheet2!I$14:I$154,MATCH(F347,Sheet2!A$14:A$154,0))))</f>
        <v>0</v>
      </c>
      <c r="L347" t="str">
        <f>IF(ISBLANK(G347),"",IF(ISTEXT(G347),IF(E347="Amount",L$14,""),IF(INDEX(Sheet2!H$14:H$154,MATCH(F347,Sheet2!A$14:A$154,0)) &lt;&gt; 0, IF(INDEX(Sheet2!I$14:I$154,MATCH(F347,Sheet2!A$14:A$154,0)) &lt;&gt; 0, "Loan","Loan"),"Cash")))</f>
        <v>Loan</v>
      </c>
      <c r="M347">
        <f>IF(ISTEXT(E347),IF(E347="Amount",M$14,""),IF(ISBLANK(E347),"",IF(ISTEXT(D347),"",IF(A342="Invoice No. : ",INDEX(Sheet2!D$14:D$154,MATCH(B342,Sheet2!A$14:A$154,0)),M346))))</f>
        <v>1</v>
      </c>
      <c r="N347" t="str">
        <f>IF(ISTEXT(E347),IF(E347="Amount",N$14,""),IF(ISBLANK(E347),"",IF(ISTEXT(D347),"",IF(A342="Invoice No. : ",INDEX(Sheet2!E$14:E$154,MATCH(B342,Sheet2!A$14:A$154,0)),N346))))</f>
        <v>BRAILLE</v>
      </c>
      <c r="O347" t="str">
        <f>IF(ISTEXT(E347),IF(E347="Amount",O$14,""),IF(ISBLANK(E347),"",IF(ISTEXT(D347),"",IF(A342="Invoice No. : ",INDEX(Sheet2!G$14:G$154,MATCH(B342,Sheet2!A$14:A$154,0)),O346))))</f>
        <v>SANDOC, ANA LOIS LICUP</v>
      </c>
      <c r="P347">
        <f t="shared" si="26"/>
        <v>2787.75</v>
      </c>
      <c r="Q347">
        <f t="shared" si="27"/>
        <v>195197.25</v>
      </c>
    </row>
    <row r="348" spans="1:17" x14ac:dyDescent="0.25">
      <c r="A348" s="10" t="s">
        <v>357</v>
      </c>
      <c r="B348" s="10" t="s">
        <v>358</v>
      </c>
      <c r="C348" s="11">
        <v>8</v>
      </c>
      <c r="D348" s="11">
        <v>18.25</v>
      </c>
      <c r="E348" s="11">
        <v>146</v>
      </c>
      <c r="F348">
        <f t="shared" si="24"/>
        <v>925032</v>
      </c>
      <c r="G348">
        <f>IF(ISTEXT(E348),IF(E348="Amount",G$14,""),IF(ISBLANK(E348),"",IF(ISTEXT(D348),"",IF(A343="Invoice No. : ",INDEX(Sheet2!F$14:F$154,MATCH(B343,Sheet2!A$14:A$154,0)),G347))))</f>
        <v>45689</v>
      </c>
      <c r="H348" t="str">
        <f t="shared" si="25"/>
        <v>01/05/2023</v>
      </c>
      <c r="I348" t="str">
        <f>IF(ISTEXT(E348),IF(E348="Amount",I$14,""),IF(ISBLANK(E348),"",IF(ISTEXT(D348),"",IF(A343="Invoice No. : ",TEXT(INDEX(Sheet2!C$14:C$154,MATCH(B343,Sheet2!A$14:A$154,0)),"hh:mm:ss"),I347))))</f>
        <v>13:02:41</v>
      </c>
      <c r="J348">
        <f>IF(ISBLANK(G348),"",IF(ISTEXT(G348),IF(E348="Amount",J$14,""),INDEX(Sheet2!H$14:H$154,MATCH(F348,Sheet2!A$14:A$154,0))))</f>
        <v>2787.75</v>
      </c>
      <c r="K348">
        <f>IF(ISBLANK(G348),"",IF(ISTEXT(G348),IF(E348="Amount",K$14,""),INDEX(Sheet2!I$14:I$154,MATCH(F348,Sheet2!A$14:A$154,0))))</f>
        <v>0</v>
      </c>
      <c r="L348" t="str">
        <f>IF(ISBLANK(G348),"",IF(ISTEXT(G348),IF(E348="Amount",L$14,""),IF(INDEX(Sheet2!H$14:H$154,MATCH(F348,Sheet2!A$14:A$154,0)) &lt;&gt; 0, IF(INDEX(Sheet2!I$14:I$154,MATCH(F348,Sheet2!A$14:A$154,0)) &lt;&gt; 0, "Loan","Loan"),"Cash")))</f>
        <v>Loan</v>
      </c>
      <c r="M348">
        <f>IF(ISTEXT(E348),IF(E348="Amount",M$14,""),IF(ISBLANK(E348),"",IF(ISTEXT(D348),"",IF(A343="Invoice No. : ",INDEX(Sheet2!D$14:D$154,MATCH(B343,Sheet2!A$14:A$154,0)),M347))))</f>
        <v>1</v>
      </c>
      <c r="N348" t="str">
        <f>IF(ISTEXT(E348),IF(E348="Amount",N$14,""),IF(ISBLANK(E348),"",IF(ISTEXT(D348),"",IF(A343="Invoice No. : ",INDEX(Sheet2!E$14:E$154,MATCH(B343,Sheet2!A$14:A$154,0)),N347))))</f>
        <v>BRAILLE</v>
      </c>
      <c r="O348" t="str">
        <f>IF(ISTEXT(E348),IF(E348="Amount",O$14,""),IF(ISBLANK(E348),"",IF(ISTEXT(D348),"",IF(A343="Invoice No. : ",INDEX(Sheet2!G$14:G$154,MATCH(B343,Sheet2!A$14:A$154,0)),O347))))</f>
        <v>SANDOC, ANA LOIS LICUP</v>
      </c>
      <c r="P348">
        <f t="shared" si="26"/>
        <v>2787.75</v>
      </c>
      <c r="Q348">
        <f t="shared" si="27"/>
        <v>195197.25</v>
      </c>
    </row>
    <row r="349" spans="1:17" x14ac:dyDescent="0.25">
      <c r="A349" s="10" t="s">
        <v>401</v>
      </c>
      <c r="B349" s="10" t="s">
        <v>402</v>
      </c>
      <c r="C349" s="11">
        <v>5</v>
      </c>
      <c r="D349" s="11">
        <v>38.75</v>
      </c>
      <c r="E349" s="11">
        <v>193.75</v>
      </c>
      <c r="F349">
        <f t="shared" si="24"/>
        <v>925032</v>
      </c>
      <c r="G349">
        <f>IF(ISTEXT(E349),IF(E349="Amount",G$14,""),IF(ISBLANK(E349),"",IF(ISTEXT(D349),"",IF(A344="Invoice No. : ",INDEX(Sheet2!F$14:F$154,MATCH(B344,Sheet2!A$14:A$154,0)),G348))))</f>
        <v>45689</v>
      </c>
      <c r="H349" t="str">
        <f t="shared" si="25"/>
        <v>01/05/2023</v>
      </c>
      <c r="I349" t="str">
        <f>IF(ISTEXT(E349),IF(E349="Amount",I$14,""),IF(ISBLANK(E349),"",IF(ISTEXT(D349),"",IF(A344="Invoice No. : ",TEXT(INDEX(Sheet2!C$14:C$154,MATCH(B344,Sheet2!A$14:A$154,0)),"hh:mm:ss"),I348))))</f>
        <v>13:02:41</v>
      </c>
      <c r="J349">
        <f>IF(ISBLANK(G349),"",IF(ISTEXT(G349),IF(E349="Amount",J$14,""),INDEX(Sheet2!H$14:H$154,MATCH(F349,Sheet2!A$14:A$154,0))))</f>
        <v>2787.75</v>
      </c>
      <c r="K349">
        <f>IF(ISBLANK(G349),"",IF(ISTEXT(G349),IF(E349="Amount",K$14,""),INDEX(Sheet2!I$14:I$154,MATCH(F349,Sheet2!A$14:A$154,0))))</f>
        <v>0</v>
      </c>
      <c r="L349" t="str">
        <f>IF(ISBLANK(G349),"",IF(ISTEXT(G349),IF(E349="Amount",L$14,""),IF(INDEX(Sheet2!H$14:H$154,MATCH(F349,Sheet2!A$14:A$154,0)) &lt;&gt; 0, IF(INDEX(Sheet2!I$14:I$154,MATCH(F349,Sheet2!A$14:A$154,0)) &lt;&gt; 0, "Loan","Loan"),"Cash")))</f>
        <v>Loan</v>
      </c>
      <c r="M349">
        <f>IF(ISTEXT(E349),IF(E349="Amount",M$14,""),IF(ISBLANK(E349),"",IF(ISTEXT(D349),"",IF(A344="Invoice No. : ",INDEX(Sheet2!D$14:D$154,MATCH(B344,Sheet2!A$14:A$154,0)),M348))))</f>
        <v>1</v>
      </c>
      <c r="N349" t="str">
        <f>IF(ISTEXT(E349),IF(E349="Amount",N$14,""),IF(ISBLANK(E349),"",IF(ISTEXT(D349),"",IF(A344="Invoice No. : ",INDEX(Sheet2!E$14:E$154,MATCH(B344,Sheet2!A$14:A$154,0)),N348))))</f>
        <v>BRAILLE</v>
      </c>
      <c r="O349" t="str">
        <f>IF(ISTEXT(E349),IF(E349="Amount",O$14,""),IF(ISBLANK(E349),"",IF(ISTEXT(D349),"",IF(A344="Invoice No. : ",INDEX(Sheet2!G$14:G$154,MATCH(B344,Sheet2!A$14:A$154,0)),O348))))</f>
        <v>SANDOC, ANA LOIS LICUP</v>
      </c>
      <c r="P349">
        <f t="shared" si="26"/>
        <v>2787.75</v>
      </c>
      <c r="Q349">
        <f t="shared" si="27"/>
        <v>195197.25</v>
      </c>
    </row>
    <row r="350" spans="1:17" x14ac:dyDescent="0.25">
      <c r="A350" s="10" t="s">
        <v>367</v>
      </c>
      <c r="B350" s="10" t="s">
        <v>368</v>
      </c>
      <c r="C350" s="11">
        <v>2</v>
      </c>
      <c r="D350" s="11">
        <v>15</v>
      </c>
      <c r="E350" s="11">
        <v>30</v>
      </c>
      <c r="F350">
        <f t="shared" si="24"/>
        <v>925032</v>
      </c>
      <c r="G350">
        <f>IF(ISTEXT(E350),IF(E350="Amount",G$14,""),IF(ISBLANK(E350),"",IF(ISTEXT(D350),"",IF(A345="Invoice No. : ",INDEX(Sheet2!F$14:F$154,MATCH(B345,Sheet2!A$14:A$154,0)),G349))))</f>
        <v>45689</v>
      </c>
      <c r="H350" t="str">
        <f t="shared" si="25"/>
        <v>01/05/2023</v>
      </c>
      <c r="I350" t="str">
        <f>IF(ISTEXT(E350),IF(E350="Amount",I$14,""),IF(ISBLANK(E350),"",IF(ISTEXT(D350),"",IF(A345="Invoice No. : ",TEXT(INDEX(Sheet2!C$14:C$154,MATCH(B345,Sheet2!A$14:A$154,0)),"hh:mm:ss"),I349))))</f>
        <v>13:02:41</v>
      </c>
      <c r="J350">
        <f>IF(ISBLANK(G350),"",IF(ISTEXT(G350),IF(E350="Amount",J$14,""),INDEX(Sheet2!H$14:H$154,MATCH(F350,Sheet2!A$14:A$154,0))))</f>
        <v>2787.75</v>
      </c>
      <c r="K350">
        <f>IF(ISBLANK(G350),"",IF(ISTEXT(G350),IF(E350="Amount",K$14,""),INDEX(Sheet2!I$14:I$154,MATCH(F350,Sheet2!A$14:A$154,0))))</f>
        <v>0</v>
      </c>
      <c r="L350" t="str">
        <f>IF(ISBLANK(G350),"",IF(ISTEXT(G350),IF(E350="Amount",L$14,""),IF(INDEX(Sheet2!H$14:H$154,MATCH(F350,Sheet2!A$14:A$154,0)) &lt;&gt; 0, IF(INDEX(Sheet2!I$14:I$154,MATCH(F350,Sheet2!A$14:A$154,0)) &lt;&gt; 0, "Loan","Loan"),"Cash")))</f>
        <v>Loan</v>
      </c>
      <c r="M350">
        <f>IF(ISTEXT(E350),IF(E350="Amount",M$14,""),IF(ISBLANK(E350),"",IF(ISTEXT(D350),"",IF(A345="Invoice No. : ",INDEX(Sheet2!D$14:D$154,MATCH(B345,Sheet2!A$14:A$154,0)),M349))))</f>
        <v>1</v>
      </c>
      <c r="N350" t="str">
        <f>IF(ISTEXT(E350),IF(E350="Amount",N$14,""),IF(ISBLANK(E350),"",IF(ISTEXT(D350),"",IF(A345="Invoice No. : ",INDEX(Sheet2!E$14:E$154,MATCH(B345,Sheet2!A$14:A$154,0)),N349))))</f>
        <v>BRAILLE</v>
      </c>
      <c r="O350" t="str">
        <f>IF(ISTEXT(E350),IF(E350="Amount",O$14,""),IF(ISBLANK(E350),"",IF(ISTEXT(D350),"",IF(A345="Invoice No. : ",INDEX(Sheet2!G$14:G$154,MATCH(B345,Sheet2!A$14:A$154,0)),O349))))</f>
        <v>SANDOC, ANA LOIS LICUP</v>
      </c>
      <c r="P350">
        <f t="shared" si="26"/>
        <v>2787.75</v>
      </c>
      <c r="Q350">
        <f t="shared" si="27"/>
        <v>195197.25</v>
      </c>
    </row>
    <row r="351" spans="1:17" x14ac:dyDescent="0.25">
      <c r="A351" s="10" t="s">
        <v>373</v>
      </c>
      <c r="B351" s="10" t="s">
        <v>374</v>
      </c>
      <c r="C351" s="11">
        <v>4</v>
      </c>
      <c r="D351" s="11">
        <v>29</v>
      </c>
      <c r="E351" s="11">
        <v>116</v>
      </c>
      <c r="F351">
        <f t="shared" si="24"/>
        <v>925032</v>
      </c>
      <c r="G351">
        <f>IF(ISTEXT(E351),IF(E351="Amount",G$14,""),IF(ISBLANK(E351),"",IF(ISTEXT(D351),"",IF(A346="Invoice No. : ",INDEX(Sheet2!F$14:F$154,MATCH(B346,Sheet2!A$14:A$154,0)),G350))))</f>
        <v>45689</v>
      </c>
      <c r="H351" t="str">
        <f t="shared" si="25"/>
        <v>01/05/2023</v>
      </c>
      <c r="I351" t="str">
        <f>IF(ISTEXT(E351),IF(E351="Amount",I$14,""),IF(ISBLANK(E351),"",IF(ISTEXT(D351),"",IF(A346="Invoice No. : ",TEXT(INDEX(Sheet2!C$14:C$154,MATCH(B346,Sheet2!A$14:A$154,0)),"hh:mm:ss"),I350))))</f>
        <v>13:02:41</v>
      </c>
      <c r="J351">
        <f>IF(ISBLANK(G351),"",IF(ISTEXT(G351),IF(E351="Amount",J$14,""),INDEX(Sheet2!H$14:H$154,MATCH(F351,Sheet2!A$14:A$154,0))))</f>
        <v>2787.75</v>
      </c>
      <c r="K351">
        <f>IF(ISBLANK(G351),"",IF(ISTEXT(G351),IF(E351="Amount",K$14,""),INDEX(Sheet2!I$14:I$154,MATCH(F351,Sheet2!A$14:A$154,0))))</f>
        <v>0</v>
      </c>
      <c r="L351" t="str">
        <f>IF(ISBLANK(G351),"",IF(ISTEXT(G351),IF(E351="Amount",L$14,""),IF(INDEX(Sheet2!H$14:H$154,MATCH(F351,Sheet2!A$14:A$154,0)) &lt;&gt; 0, IF(INDEX(Sheet2!I$14:I$154,MATCH(F351,Sheet2!A$14:A$154,0)) &lt;&gt; 0, "Loan","Loan"),"Cash")))</f>
        <v>Loan</v>
      </c>
      <c r="M351">
        <f>IF(ISTEXT(E351),IF(E351="Amount",M$14,""),IF(ISBLANK(E351),"",IF(ISTEXT(D351),"",IF(A346="Invoice No. : ",INDEX(Sheet2!D$14:D$154,MATCH(B346,Sheet2!A$14:A$154,0)),M350))))</f>
        <v>1</v>
      </c>
      <c r="N351" t="str">
        <f>IF(ISTEXT(E351),IF(E351="Amount",N$14,""),IF(ISBLANK(E351),"",IF(ISTEXT(D351),"",IF(A346="Invoice No. : ",INDEX(Sheet2!E$14:E$154,MATCH(B346,Sheet2!A$14:A$154,0)),N350))))</f>
        <v>BRAILLE</v>
      </c>
      <c r="O351" t="str">
        <f>IF(ISTEXT(E351),IF(E351="Amount",O$14,""),IF(ISBLANK(E351),"",IF(ISTEXT(D351),"",IF(A346="Invoice No. : ",INDEX(Sheet2!G$14:G$154,MATCH(B346,Sheet2!A$14:A$154,0)),O350))))</f>
        <v>SANDOC, ANA LOIS LICUP</v>
      </c>
      <c r="P351">
        <f t="shared" si="26"/>
        <v>2787.75</v>
      </c>
      <c r="Q351">
        <f t="shared" si="27"/>
        <v>195197.25</v>
      </c>
    </row>
    <row r="352" spans="1:17" x14ac:dyDescent="0.25">
      <c r="A352" s="10" t="s">
        <v>375</v>
      </c>
      <c r="B352" s="10" t="s">
        <v>376</v>
      </c>
      <c r="C352" s="11">
        <v>1</v>
      </c>
      <c r="D352" s="11">
        <v>56.5</v>
      </c>
      <c r="E352" s="11">
        <v>56.5</v>
      </c>
      <c r="F352">
        <f t="shared" si="24"/>
        <v>925032</v>
      </c>
      <c r="G352">
        <f>IF(ISTEXT(E352),IF(E352="Amount",G$14,""),IF(ISBLANK(E352),"",IF(ISTEXT(D352),"",IF(A347="Invoice No. : ",INDEX(Sheet2!F$14:F$154,MATCH(B347,Sheet2!A$14:A$154,0)),G351))))</f>
        <v>45689</v>
      </c>
      <c r="H352" t="str">
        <f t="shared" si="25"/>
        <v>01/05/2023</v>
      </c>
      <c r="I352" t="str">
        <f>IF(ISTEXT(E352),IF(E352="Amount",I$14,""),IF(ISBLANK(E352),"",IF(ISTEXT(D352),"",IF(A347="Invoice No. : ",TEXT(INDEX(Sheet2!C$14:C$154,MATCH(B347,Sheet2!A$14:A$154,0)),"hh:mm:ss"),I351))))</f>
        <v>13:02:41</v>
      </c>
      <c r="J352">
        <f>IF(ISBLANK(G352),"",IF(ISTEXT(G352),IF(E352="Amount",J$14,""),INDEX(Sheet2!H$14:H$154,MATCH(F352,Sheet2!A$14:A$154,0))))</f>
        <v>2787.75</v>
      </c>
      <c r="K352">
        <f>IF(ISBLANK(G352),"",IF(ISTEXT(G352),IF(E352="Amount",K$14,""),INDEX(Sheet2!I$14:I$154,MATCH(F352,Sheet2!A$14:A$154,0))))</f>
        <v>0</v>
      </c>
      <c r="L352" t="str">
        <f>IF(ISBLANK(G352),"",IF(ISTEXT(G352),IF(E352="Amount",L$14,""),IF(INDEX(Sheet2!H$14:H$154,MATCH(F352,Sheet2!A$14:A$154,0)) &lt;&gt; 0, IF(INDEX(Sheet2!I$14:I$154,MATCH(F352,Sheet2!A$14:A$154,0)) &lt;&gt; 0, "Loan","Loan"),"Cash")))</f>
        <v>Loan</v>
      </c>
      <c r="M352">
        <f>IF(ISTEXT(E352),IF(E352="Amount",M$14,""),IF(ISBLANK(E352),"",IF(ISTEXT(D352),"",IF(A347="Invoice No. : ",INDEX(Sheet2!D$14:D$154,MATCH(B347,Sheet2!A$14:A$154,0)),M351))))</f>
        <v>1</v>
      </c>
      <c r="N352" t="str">
        <f>IF(ISTEXT(E352),IF(E352="Amount",N$14,""),IF(ISBLANK(E352),"",IF(ISTEXT(D352),"",IF(A347="Invoice No. : ",INDEX(Sheet2!E$14:E$154,MATCH(B347,Sheet2!A$14:A$154,0)),N351))))</f>
        <v>BRAILLE</v>
      </c>
      <c r="O352" t="str">
        <f>IF(ISTEXT(E352),IF(E352="Amount",O$14,""),IF(ISBLANK(E352),"",IF(ISTEXT(D352),"",IF(A347="Invoice No. : ",INDEX(Sheet2!G$14:G$154,MATCH(B347,Sheet2!A$14:A$154,0)),O351))))</f>
        <v>SANDOC, ANA LOIS LICUP</v>
      </c>
      <c r="P352">
        <f t="shared" si="26"/>
        <v>2787.75</v>
      </c>
      <c r="Q352">
        <f t="shared" si="27"/>
        <v>195197.25</v>
      </c>
    </row>
    <row r="353" spans="1:17" x14ac:dyDescent="0.25">
      <c r="A353" s="10" t="s">
        <v>403</v>
      </c>
      <c r="B353" s="10" t="s">
        <v>404</v>
      </c>
      <c r="C353" s="11">
        <v>1</v>
      </c>
      <c r="D353" s="11">
        <v>94</v>
      </c>
      <c r="E353" s="11">
        <v>94</v>
      </c>
      <c r="F353">
        <f t="shared" si="24"/>
        <v>925032</v>
      </c>
      <c r="G353">
        <f>IF(ISTEXT(E353),IF(E353="Amount",G$14,""),IF(ISBLANK(E353),"",IF(ISTEXT(D353),"",IF(A348="Invoice No. : ",INDEX(Sheet2!F$14:F$154,MATCH(B348,Sheet2!A$14:A$154,0)),G352))))</f>
        <v>45689</v>
      </c>
      <c r="H353" t="str">
        <f t="shared" si="25"/>
        <v>01/05/2023</v>
      </c>
      <c r="I353" t="str">
        <f>IF(ISTEXT(E353),IF(E353="Amount",I$14,""),IF(ISBLANK(E353),"",IF(ISTEXT(D353),"",IF(A348="Invoice No. : ",TEXT(INDEX(Sheet2!C$14:C$154,MATCH(B348,Sheet2!A$14:A$154,0)),"hh:mm:ss"),I352))))</f>
        <v>13:02:41</v>
      </c>
      <c r="J353">
        <f>IF(ISBLANK(G353),"",IF(ISTEXT(G353),IF(E353="Amount",J$14,""),INDEX(Sheet2!H$14:H$154,MATCH(F353,Sheet2!A$14:A$154,0))))</f>
        <v>2787.75</v>
      </c>
      <c r="K353">
        <f>IF(ISBLANK(G353),"",IF(ISTEXT(G353),IF(E353="Amount",K$14,""),INDEX(Sheet2!I$14:I$154,MATCH(F353,Sheet2!A$14:A$154,0))))</f>
        <v>0</v>
      </c>
      <c r="L353" t="str">
        <f>IF(ISBLANK(G353),"",IF(ISTEXT(G353),IF(E353="Amount",L$14,""),IF(INDEX(Sheet2!H$14:H$154,MATCH(F353,Sheet2!A$14:A$154,0)) &lt;&gt; 0, IF(INDEX(Sheet2!I$14:I$154,MATCH(F353,Sheet2!A$14:A$154,0)) &lt;&gt; 0, "Loan","Loan"),"Cash")))</f>
        <v>Loan</v>
      </c>
      <c r="M353">
        <f>IF(ISTEXT(E353),IF(E353="Amount",M$14,""),IF(ISBLANK(E353),"",IF(ISTEXT(D353),"",IF(A348="Invoice No. : ",INDEX(Sheet2!D$14:D$154,MATCH(B348,Sheet2!A$14:A$154,0)),M352))))</f>
        <v>1</v>
      </c>
      <c r="N353" t="str">
        <f>IF(ISTEXT(E353),IF(E353="Amount",N$14,""),IF(ISBLANK(E353),"",IF(ISTEXT(D353),"",IF(A348="Invoice No. : ",INDEX(Sheet2!E$14:E$154,MATCH(B348,Sheet2!A$14:A$154,0)),N352))))</f>
        <v>BRAILLE</v>
      </c>
      <c r="O353" t="str">
        <f>IF(ISTEXT(E353),IF(E353="Amount",O$14,""),IF(ISBLANK(E353),"",IF(ISTEXT(D353),"",IF(A348="Invoice No. : ",INDEX(Sheet2!G$14:G$154,MATCH(B348,Sheet2!A$14:A$154,0)),O352))))</f>
        <v>SANDOC, ANA LOIS LICUP</v>
      </c>
      <c r="P353">
        <f t="shared" si="26"/>
        <v>2787.75</v>
      </c>
      <c r="Q353">
        <f t="shared" si="27"/>
        <v>195197.25</v>
      </c>
    </row>
    <row r="354" spans="1:17" x14ac:dyDescent="0.25">
      <c r="A354" s="10" t="s">
        <v>405</v>
      </c>
      <c r="B354" s="10" t="s">
        <v>406</v>
      </c>
      <c r="C354" s="11">
        <v>1</v>
      </c>
      <c r="D354" s="11">
        <v>79</v>
      </c>
      <c r="E354" s="11">
        <v>79</v>
      </c>
      <c r="F354">
        <f t="shared" si="24"/>
        <v>925032</v>
      </c>
      <c r="G354">
        <f>IF(ISTEXT(E354),IF(E354="Amount",G$14,""),IF(ISBLANK(E354),"",IF(ISTEXT(D354),"",IF(A349="Invoice No. : ",INDEX(Sheet2!F$14:F$154,MATCH(B349,Sheet2!A$14:A$154,0)),G353))))</f>
        <v>45689</v>
      </c>
      <c r="H354" t="str">
        <f t="shared" si="25"/>
        <v>01/05/2023</v>
      </c>
      <c r="I354" t="str">
        <f>IF(ISTEXT(E354),IF(E354="Amount",I$14,""),IF(ISBLANK(E354),"",IF(ISTEXT(D354),"",IF(A349="Invoice No. : ",TEXT(INDEX(Sheet2!C$14:C$154,MATCH(B349,Sheet2!A$14:A$154,0)),"hh:mm:ss"),I353))))</f>
        <v>13:02:41</v>
      </c>
      <c r="J354">
        <f>IF(ISBLANK(G354),"",IF(ISTEXT(G354),IF(E354="Amount",J$14,""),INDEX(Sheet2!H$14:H$154,MATCH(F354,Sheet2!A$14:A$154,0))))</f>
        <v>2787.75</v>
      </c>
      <c r="K354">
        <f>IF(ISBLANK(G354),"",IF(ISTEXT(G354),IF(E354="Amount",K$14,""),INDEX(Sheet2!I$14:I$154,MATCH(F354,Sheet2!A$14:A$154,0))))</f>
        <v>0</v>
      </c>
      <c r="L354" t="str">
        <f>IF(ISBLANK(G354),"",IF(ISTEXT(G354),IF(E354="Amount",L$14,""),IF(INDEX(Sheet2!H$14:H$154,MATCH(F354,Sheet2!A$14:A$154,0)) &lt;&gt; 0, IF(INDEX(Sheet2!I$14:I$154,MATCH(F354,Sheet2!A$14:A$154,0)) &lt;&gt; 0, "Loan","Loan"),"Cash")))</f>
        <v>Loan</v>
      </c>
      <c r="M354">
        <f>IF(ISTEXT(E354),IF(E354="Amount",M$14,""),IF(ISBLANK(E354),"",IF(ISTEXT(D354),"",IF(A349="Invoice No. : ",INDEX(Sheet2!D$14:D$154,MATCH(B349,Sheet2!A$14:A$154,0)),M353))))</f>
        <v>1</v>
      </c>
      <c r="N354" t="str">
        <f>IF(ISTEXT(E354),IF(E354="Amount",N$14,""),IF(ISBLANK(E354),"",IF(ISTEXT(D354),"",IF(A349="Invoice No. : ",INDEX(Sheet2!E$14:E$154,MATCH(B349,Sheet2!A$14:A$154,0)),N353))))</f>
        <v>BRAILLE</v>
      </c>
      <c r="O354" t="str">
        <f>IF(ISTEXT(E354),IF(E354="Amount",O$14,""),IF(ISBLANK(E354),"",IF(ISTEXT(D354),"",IF(A349="Invoice No. : ",INDEX(Sheet2!G$14:G$154,MATCH(B349,Sheet2!A$14:A$154,0)),O353))))</f>
        <v>SANDOC, ANA LOIS LICUP</v>
      </c>
      <c r="P354">
        <f t="shared" si="26"/>
        <v>2787.75</v>
      </c>
      <c r="Q354">
        <f t="shared" si="27"/>
        <v>195197.25</v>
      </c>
    </row>
    <row r="355" spans="1:17" x14ac:dyDescent="0.25">
      <c r="A355" s="10" t="s">
        <v>407</v>
      </c>
      <c r="B355" s="10" t="s">
        <v>408</v>
      </c>
      <c r="C355" s="11">
        <v>1</v>
      </c>
      <c r="D355" s="11">
        <v>30</v>
      </c>
      <c r="E355" s="11">
        <v>30</v>
      </c>
      <c r="F355">
        <f t="shared" si="24"/>
        <v>925032</v>
      </c>
      <c r="G355">
        <f>IF(ISTEXT(E355),IF(E355="Amount",G$14,""),IF(ISBLANK(E355),"",IF(ISTEXT(D355),"",IF(A350="Invoice No. : ",INDEX(Sheet2!F$14:F$154,MATCH(B350,Sheet2!A$14:A$154,0)),G354))))</f>
        <v>45689</v>
      </c>
      <c r="H355" t="str">
        <f t="shared" si="25"/>
        <v>01/05/2023</v>
      </c>
      <c r="I355" t="str">
        <f>IF(ISTEXT(E355),IF(E355="Amount",I$14,""),IF(ISBLANK(E355),"",IF(ISTEXT(D355),"",IF(A350="Invoice No. : ",TEXT(INDEX(Sheet2!C$14:C$154,MATCH(B350,Sheet2!A$14:A$154,0)),"hh:mm:ss"),I354))))</f>
        <v>13:02:41</v>
      </c>
      <c r="J355">
        <f>IF(ISBLANK(G355),"",IF(ISTEXT(G355),IF(E355="Amount",J$14,""),INDEX(Sheet2!H$14:H$154,MATCH(F355,Sheet2!A$14:A$154,0))))</f>
        <v>2787.75</v>
      </c>
      <c r="K355">
        <f>IF(ISBLANK(G355),"",IF(ISTEXT(G355),IF(E355="Amount",K$14,""),INDEX(Sheet2!I$14:I$154,MATCH(F355,Sheet2!A$14:A$154,0))))</f>
        <v>0</v>
      </c>
      <c r="L355" t="str">
        <f>IF(ISBLANK(G355),"",IF(ISTEXT(G355),IF(E355="Amount",L$14,""),IF(INDEX(Sheet2!H$14:H$154,MATCH(F355,Sheet2!A$14:A$154,0)) &lt;&gt; 0, IF(INDEX(Sheet2!I$14:I$154,MATCH(F355,Sheet2!A$14:A$154,0)) &lt;&gt; 0, "Loan","Loan"),"Cash")))</f>
        <v>Loan</v>
      </c>
      <c r="M355">
        <f>IF(ISTEXT(E355),IF(E355="Amount",M$14,""),IF(ISBLANK(E355),"",IF(ISTEXT(D355),"",IF(A350="Invoice No. : ",INDEX(Sheet2!D$14:D$154,MATCH(B350,Sheet2!A$14:A$154,0)),M354))))</f>
        <v>1</v>
      </c>
      <c r="N355" t="str">
        <f>IF(ISTEXT(E355),IF(E355="Amount",N$14,""),IF(ISBLANK(E355),"",IF(ISTEXT(D355),"",IF(A350="Invoice No. : ",INDEX(Sheet2!E$14:E$154,MATCH(B350,Sheet2!A$14:A$154,0)),N354))))</f>
        <v>BRAILLE</v>
      </c>
      <c r="O355" t="str">
        <f>IF(ISTEXT(E355),IF(E355="Amount",O$14,""),IF(ISBLANK(E355),"",IF(ISTEXT(D355),"",IF(A350="Invoice No. : ",INDEX(Sheet2!G$14:G$154,MATCH(B350,Sheet2!A$14:A$154,0)),O354))))</f>
        <v>SANDOC, ANA LOIS LICUP</v>
      </c>
      <c r="P355">
        <f t="shared" si="26"/>
        <v>2787.75</v>
      </c>
      <c r="Q355">
        <f t="shared" si="27"/>
        <v>195197.25</v>
      </c>
    </row>
    <row r="356" spans="1:17" x14ac:dyDescent="0.25">
      <c r="A356" s="10" t="s">
        <v>409</v>
      </c>
      <c r="B356" s="10" t="s">
        <v>410</v>
      </c>
      <c r="C356" s="11">
        <v>2</v>
      </c>
      <c r="D356" s="11">
        <v>9.75</v>
      </c>
      <c r="E356" s="11">
        <v>19.5</v>
      </c>
      <c r="F356">
        <f t="shared" si="24"/>
        <v>925032</v>
      </c>
      <c r="G356">
        <f>IF(ISTEXT(E356),IF(E356="Amount",G$14,""),IF(ISBLANK(E356),"",IF(ISTEXT(D356),"",IF(A351="Invoice No. : ",INDEX(Sheet2!F$14:F$154,MATCH(B351,Sheet2!A$14:A$154,0)),G355))))</f>
        <v>45689</v>
      </c>
      <c r="H356" t="str">
        <f t="shared" si="25"/>
        <v>01/05/2023</v>
      </c>
      <c r="I356" t="str">
        <f>IF(ISTEXT(E356),IF(E356="Amount",I$14,""),IF(ISBLANK(E356),"",IF(ISTEXT(D356),"",IF(A351="Invoice No. : ",TEXT(INDEX(Sheet2!C$14:C$154,MATCH(B351,Sheet2!A$14:A$154,0)),"hh:mm:ss"),I355))))</f>
        <v>13:02:41</v>
      </c>
      <c r="J356">
        <f>IF(ISBLANK(G356),"",IF(ISTEXT(G356),IF(E356="Amount",J$14,""),INDEX(Sheet2!H$14:H$154,MATCH(F356,Sheet2!A$14:A$154,0))))</f>
        <v>2787.75</v>
      </c>
      <c r="K356">
        <f>IF(ISBLANK(G356),"",IF(ISTEXT(G356),IF(E356="Amount",K$14,""),INDEX(Sheet2!I$14:I$154,MATCH(F356,Sheet2!A$14:A$154,0))))</f>
        <v>0</v>
      </c>
      <c r="L356" t="str">
        <f>IF(ISBLANK(G356),"",IF(ISTEXT(G356),IF(E356="Amount",L$14,""),IF(INDEX(Sheet2!H$14:H$154,MATCH(F356,Sheet2!A$14:A$154,0)) &lt;&gt; 0, IF(INDEX(Sheet2!I$14:I$154,MATCH(F356,Sheet2!A$14:A$154,0)) &lt;&gt; 0, "Loan","Loan"),"Cash")))</f>
        <v>Loan</v>
      </c>
      <c r="M356">
        <f>IF(ISTEXT(E356),IF(E356="Amount",M$14,""),IF(ISBLANK(E356),"",IF(ISTEXT(D356),"",IF(A351="Invoice No. : ",INDEX(Sheet2!D$14:D$154,MATCH(B351,Sheet2!A$14:A$154,0)),M355))))</f>
        <v>1</v>
      </c>
      <c r="N356" t="str">
        <f>IF(ISTEXT(E356),IF(E356="Amount",N$14,""),IF(ISBLANK(E356),"",IF(ISTEXT(D356),"",IF(A351="Invoice No. : ",INDEX(Sheet2!E$14:E$154,MATCH(B351,Sheet2!A$14:A$154,0)),N355))))</f>
        <v>BRAILLE</v>
      </c>
      <c r="O356" t="str">
        <f>IF(ISTEXT(E356),IF(E356="Amount",O$14,""),IF(ISBLANK(E356),"",IF(ISTEXT(D356),"",IF(A351="Invoice No. : ",INDEX(Sheet2!G$14:G$154,MATCH(B351,Sheet2!A$14:A$154,0)),O355))))</f>
        <v>SANDOC, ANA LOIS LICUP</v>
      </c>
      <c r="P356">
        <f t="shared" si="26"/>
        <v>2787.75</v>
      </c>
      <c r="Q356">
        <f t="shared" si="27"/>
        <v>195197.25</v>
      </c>
    </row>
    <row r="357" spans="1:17" x14ac:dyDescent="0.25">
      <c r="A357" s="10" t="s">
        <v>379</v>
      </c>
      <c r="B357" s="10" t="s">
        <v>380</v>
      </c>
      <c r="C357" s="11">
        <v>2</v>
      </c>
      <c r="D357" s="11">
        <v>47</v>
      </c>
      <c r="E357" s="11">
        <v>94</v>
      </c>
      <c r="F357">
        <f t="shared" si="24"/>
        <v>925032</v>
      </c>
      <c r="G357">
        <f>IF(ISTEXT(E357),IF(E357="Amount",G$14,""),IF(ISBLANK(E357),"",IF(ISTEXT(D357),"",IF(A352="Invoice No. : ",INDEX(Sheet2!F$14:F$154,MATCH(B352,Sheet2!A$14:A$154,0)),G356))))</f>
        <v>45689</v>
      </c>
      <c r="H357" t="str">
        <f t="shared" si="25"/>
        <v>01/05/2023</v>
      </c>
      <c r="I357" t="str">
        <f>IF(ISTEXT(E357),IF(E357="Amount",I$14,""),IF(ISBLANK(E357),"",IF(ISTEXT(D357),"",IF(A352="Invoice No. : ",TEXT(INDEX(Sheet2!C$14:C$154,MATCH(B352,Sheet2!A$14:A$154,0)),"hh:mm:ss"),I356))))</f>
        <v>13:02:41</v>
      </c>
      <c r="J357">
        <f>IF(ISBLANK(G357),"",IF(ISTEXT(G357),IF(E357="Amount",J$14,""),INDEX(Sheet2!H$14:H$154,MATCH(F357,Sheet2!A$14:A$154,0))))</f>
        <v>2787.75</v>
      </c>
      <c r="K357">
        <f>IF(ISBLANK(G357),"",IF(ISTEXT(G357),IF(E357="Amount",K$14,""),INDEX(Sheet2!I$14:I$154,MATCH(F357,Sheet2!A$14:A$154,0))))</f>
        <v>0</v>
      </c>
      <c r="L357" t="str">
        <f>IF(ISBLANK(G357),"",IF(ISTEXT(G357),IF(E357="Amount",L$14,""),IF(INDEX(Sheet2!H$14:H$154,MATCH(F357,Sheet2!A$14:A$154,0)) &lt;&gt; 0, IF(INDEX(Sheet2!I$14:I$154,MATCH(F357,Sheet2!A$14:A$154,0)) &lt;&gt; 0, "Loan","Loan"),"Cash")))</f>
        <v>Loan</v>
      </c>
      <c r="M357">
        <f>IF(ISTEXT(E357),IF(E357="Amount",M$14,""),IF(ISBLANK(E357),"",IF(ISTEXT(D357),"",IF(A352="Invoice No. : ",INDEX(Sheet2!D$14:D$154,MATCH(B352,Sheet2!A$14:A$154,0)),M356))))</f>
        <v>1</v>
      </c>
      <c r="N357" t="str">
        <f>IF(ISTEXT(E357),IF(E357="Amount",N$14,""),IF(ISBLANK(E357),"",IF(ISTEXT(D357),"",IF(A352="Invoice No. : ",INDEX(Sheet2!E$14:E$154,MATCH(B352,Sheet2!A$14:A$154,0)),N356))))</f>
        <v>BRAILLE</v>
      </c>
      <c r="O357" t="str">
        <f>IF(ISTEXT(E357),IF(E357="Amount",O$14,""),IF(ISBLANK(E357),"",IF(ISTEXT(D357),"",IF(A352="Invoice No. : ",INDEX(Sheet2!G$14:G$154,MATCH(B352,Sheet2!A$14:A$154,0)),O356))))</f>
        <v>SANDOC, ANA LOIS LICUP</v>
      </c>
      <c r="P357">
        <f t="shared" si="26"/>
        <v>2787.75</v>
      </c>
      <c r="Q357">
        <f t="shared" si="27"/>
        <v>195197.25</v>
      </c>
    </row>
    <row r="358" spans="1:17" x14ac:dyDescent="0.25">
      <c r="A358" s="10" t="s">
        <v>381</v>
      </c>
      <c r="B358" s="10" t="s">
        <v>382</v>
      </c>
      <c r="C358" s="11">
        <v>1</v>
      </c>
      <c r="D358" s="11">
        <v>50</v>
      </c>
      <c r="E358" s="11">
        <v>50</v>
      </c>
      <c r="F358">
        <f t="shared" si="24"/>
        <v>925032</v>
      </c>
      <c r="G358">
        <f>IF(ISTEXT(E358),IF(E358="Amount",G$14,""),IF(ISBLANK(E358),"",IF(ISTEXT(D358),"",IF(A353="Invoice No. : ",INDEX(Sheet2!F$14:F$154,MATCH(B353,Sheet2!A$14:A$154,0)),G357))))</f>
        <v>45689</v>
      </c>
      <c r="H358" t="str">
        <f t="shared" si="25"/>
        <v>01/05/2023</v>
      </c>
      <c r="I358" t="str">
        <f>IF(ISTEXT(E358),IF(E358="Amount",I$14,""),IF(ISBLANK(E358),"",IF(ISTEXT(D358),"",IF(A353="Invoice No. : ",TEXT(INDEX(Sheet2!C$14:C$154,MATCH(B353,Sheet2!A$14:A$154,0)),"hh:mm:ss"),I357))))</f>
        <v>13:02:41</v>
      </c>
      <c r="J358">
        <f>IF(ISBLANK(G358),"",IF(ISTEXT(G358),IF(E358="Amount",J$14,""),INDEX(Sheet2!H$14:H$154,MATCH(F358,Sheet2!A$14:A$154,0))))</f>
        <v>2787.75</v>
      </c>
      <c r="K358">
        <f>IF(ISBLANK(G358),"",IF(ISTEXT(G358),IF(E358="Amount",K$14,""),INDEX(Sheet2!I$14:I$154,MATCH(F358,Sheet2!A$14:A$154,0))))</f>
        <v>0</v>
      </c>
      <c r="L358" t="str">
        <f>IF(ISBLANK(G358),"",IF(ISTEXT(G358),IF(E358="Amount",L$14,""),IF(INDEX(Sheet2!H$14:H$154,MATCH(F358,Sheet2!A$14:A$154,0)) &lt;&gt; 0, IF(INDEX(Sheet2!I$14:I$154,MATCH(F358,Sheet2!A$14:A$154,0)) &lt;&gt; 0, "Loan","Loan"),"Cash")))</f>
        <v>Loan</v>
      </c>
      <c r="M358">
        <f>IF(ISTEXT(E358),IF(E358="Amount",M$14,""),IF(ISBLANK(E358),"",IF(ISTEXT(D358),"",IF(A353="Invoice No. : ",INDEX(Sheet2!D$14:D$154,MATCH(B353,Sheet2!A$14:A$154,0)),M357))))</f>
        <v>1</v>
      </c>
      <c r="N358" t="str">
        <f>IF(ISTEXT(E358),IF(E358="Amount",N$14,""),IF(ISBLANK(E358),"",IF(ISTEXT(D358),"",IF(A353="Invoice No. : ",INDEX(Sheet2!E$14:E$154,MATCH(B353,Sheet2!A$14:A$154,0)),N357))))</f>
        <v>BRAILLE</v>
      </c>
      <c r="O358" t="str">
        <f>IF(ISTEXT(E358),IF(E358="Amount",O$14,""),IF(ISBLANK(E358),"",IF(ISTEXT(D358),"",IF(A353="Invoice No. : ",INDEX(Sheet2!G$14:G$154,MATCH(B353,Sheet2!A$14:A$154,0)),O357))))</f>
        <v>SANDOC, ANA LOIS LICUP</v>
      </c>
      <c r="P358">
        <f t="shared" si="26"/>
        <v>2787.75</v>
      </c>
      <c r="Q358">
        <f t="shared" si="27"/>
        <v>195197.25</v>
      </c>
    </row>
    <row r="359" spans="1:17" x14ac:dyDescent="0.25">
      <c r="D359" s="12" t="s">
        <v>18</v>
      </c>
      <c r="E359" s="13">
        <v>2787.75</v>
      </c>
      <c r="F359" t="str">
        <f t="shared" si="24"/>
        <v/>
      </c>
      <c r="G359" t="str">
        <f>IF(ISTEXT(E359),IF(E359="Amount",G$14,""),IF(ISBLANK(E359),"",IF(ISTEXT(D359),"",IF(A354="Invoice No. : ",INDEX(Sheet2!F$14:F$154,MATCH(B354,Sheet2!A$14:A$154,0)),G358))))</f>
        <v/>
      </c>
      <c r="H359" t="str">
        <f t="shared" si="25"/>
        <v/>
      </c>
      <c r="I359" t="str">
        <f>IF(ISTEXT(E359),IF(E359="Amount",I$14,""),IF(ISBLANK(E359),"",IF(ISTEXT(D359),"",IF(A354="Invoice No. : ",TEXT(INDEX(Sheet2!C$14:C$154,MATCH(B354,Sheet2!A$14:A$154,0)),"hh:mm:ss"),I358))))</f>
        <v/>
      </c>
      <c r="J359" t="str">
        <f>IF(ISBLANK(G359),"",IF(ISTEXT(G359),IF(E359="Amount",J$14,""),INDEX(Sheet2!H$14:H$154,MATCH(F359,Sheet2!A$14:A$154,0))))</f>
        <v/>
      </c>
      <c r="K359" t="str">
        <f>IF(ISBLANK(G359),"",IF(ISTEXT(G359),IF(E359="Amount",K$14,""),INDEX(Sheet2!I$14:I$154,MATCH(F359,Sheet2!A$14:A$154,0))))</f>
        <v/>
      </c>
      <c r="L359" t="str">
        <f>IF(ISBLANK(G359),"",IF(ISTEXT(G359),IF(E359="Amount",L$14,""),IF(INDEX(Sheet2!H$14:H$154,MATCH(F359,Sheet2!A$14:A$154,0)) &lt;&gt; 0, IF(INDEX(Sheet2!I$14:I$154,MATCH(F359,Sheet2!A$14:A$154,0)) &lt;&gt; 0, "Loan","Loan"),"Cash")))</f>
        <v/>
      </c>
      <c r="M359" t="str">
        <f>IF(ISTEXT(E359),IF(E359="Amount",M$14,""),IF(ISBLANK(E359),"",IF(ISTEXT(D359),"",IF(A354="Invoice No. : ",INDEX(Sheet2!D$14:D$154,MATCH(B354,Sheet2!A$14:A$154,0)),M358))))</f>
        <v/>
      </c>
      <c r="N359" t="str">
        <f>IF(ISTEXT(E359),IF(E359="Amount",N$14,""),IF(ISBLANK(E359),"",IF(ISTEXT(D359),"",IF(A354="Invoice No. : ",INDEX(Sheet2!E$14:E$154,MATCH(B354,Sheet2!A$14:A$154,0)),N358))))</f>
        <v/>
      </c>
      <c r="O359" t="str">
        <f>IF(ISTEXT(E359),IF(E359="Amount",O$14,""),IF(ISBLANK(E359),"",IF(ISTEXT(D359),"",IF(A354="Invoice No. : ",INDEX(Sheet2!G$14:G$154,MATCH(B354,Sheet2!A$14:A$154,0)),O358))))</f>
        <v/>
      </c>
      <c r="P359" t="str">
        <f t="shared" si="26"/>
        <v/>
      </c>
      <c r="Q359" t="str">
        <f t="shared" si="27"/>
        <v/>
      </c>
    </row>
    <row r="360" spans="1:17" x14ac:dyDescent="0.25">
      <c r="F360" t="str">
        <f t="shared" si="24"/>
        <v/>
      </c>
      <c r="G360" t="str">
        <f>IF(ISTEXT(E360),IF(E360="Amount",G$14,""),IF(ISBLANK(E360),"",IF(ISTEXT(D360),"",IF(A355="Invoice No. : ",INDEX(Sheet2!F$14:F$154,MATCH(B355,Sheet2!A$14:A$154,0)),G359))))</f>
        <v/>
      </c>
      <c r="H360" t="str">
        <f t="shared" si="25"/>
        <v/>
      </c>
      <c r="I360" t="str">
        <f>IF(ISTEXT(E360),IF(E360="Amount",I$14,""),IF(ISBLANK(E360),"",IF(ISTEXT(D360),"",IF(A355="Invoice No. : ",TEXT(INDEX(Sheet2!C$14:C$154,MATCH(B355,Sheet2!A$14:A$154,0)),"hh:mm:ss"),I359))))</f>
        <v/>
      </c>
      <c r="J360" t="str">
        <f>IF(ISBLANK(G360),"",IF(ISTEXT(G360),IF(E360="Amount",J$14,""),INDEX(Sheet2!H$14:H$154,MATCH(F360,Sheet2!A$14:A$154,0))))</f>
        <v/>
      </c>
      <c r="K360" t="str">
        <f>IF(ISBLANK(G360),"",IF(ISTEXT(G360),IF(E360="Amount",K$14,""),INDEX(Sheet2!I$14:I$154,MATCH(F360,Sheet2!A$14:A$154,0))))</f>
        <v/>
      </c>
      <c r="L360" t="str">
        <f>IF(ISBLANK(G360),"",IF(ISTEXT(G360),IF(E360="Amount",L$14,""),IF(INDEX(Sheet2!H$14:H$154,MATCH(F360,Sheet2!A$14:A$154,0)) &lt;&gt; 0, IF(INDEX(Sheet2!I$14:I$154,MATCH(F360,Sheet2!A$14:A$154,0)) &lt;&gt; 0, "Loan","Loan"),"Cash")))</f>
        <v/>
      </c>
      <c r="M360" t="str">
        <f>IF(ISTEXT(E360),IF(E360="Amount",M$14,""),IF(ISBLANK(E360),"",IF(ISTEXT(D360),"",IF(A355="Invoice No. : ",INDEX(Sheet2!D$14:D$154,MATCH(B355,Sheet2!A$14:A$154,0)),M359))))</f>
        <v/>
      </c>
      <c r="N360" t="str">
        <f>IF(ISTEXT(E360),IF(E360="Amount",N$14,""),IF(ISBLANK(E360),"",IF(ISTEXT(D360),"",IF(A355="Invoice No. : ",INDEX(Sheet2!E$14:E$154,MATCH(B355,Sheet2!A$14:A$154,0)),N359))))</f>
        <v/>
      </c>
      <c r="O360" t="str">
        <f>IF(ISTEXT(E360),IF(E360="Amount",O$14,""),IF(ISBLANK(E360),"",IF(ISTEXT(D360),"",IF(A355="Invoice No. : ",INDEX(Sheet2!G$14:G$154,MATCH(B355,Sheet2!A$14:A$154,0)),O359))))</f>
        <v/>
      </c>
      <c r="P360" t="str">
        <f t="shared" si="26"/>
        <v/>
      </c>
      <c r="Q360" t="str">
        <f t="shared" si="27"/>
        <v/>
      </c>
    </row>
    <row r="361" spans="1:17" x14ac:dyDescent="0.25">
      <c r="F361" t="str">
        <f t="shared" si="24"/>
        <v/>
      </c>
      <c r="G361" t="str">
        <f>IF(ISTEXT(E361),IF(E361="Amount",G$14,""),IF(ISBLANK(E361),"",IF(ISTEXT(D361),"",IF(A356="Invoice No. : ",INDEX(Sheet2!F$14:F$154,MATCH(B356,Sheet2!A$14:A$154,0)),G360))))</f>
        <v/>
      </c>
      <c r="H361" t="str">
        <f t="shared" si="25"/>
        <v/>
      </c>
      <c r="I361" t="str">
        <f>IF(ISTEXT(E361),IF(E361="Amount",I$14,""),IF(ISBLANK(E361),"",IF(ISTEXT(D361),"",IF(A356="Invoice No. : ",TEXT(INDEX(Sheet2!C$14:C$154,MATCH(B356,Sheet2!A$14:A$154,0)),"hh:mm:ss"),I360))))</f>
        <v/>
      </c>
      <c r="J361" t="str">
        <f>IF(ISBLANK(G361),"",IF(ISTEXT(G361),IF(E361="Amount",J$14,""),INDEX(Sheet2!H$14:H$154,MATCH(F361,Sheet2!A$14:A$154,0))))</f>
        <v/>
      </c>
      <c r="K361" t="str">
        <f>IF(ISBLANK(G361),"",IF(ISTEXT(G361),IF(E361="Amount",K$14,""),INDEX(Sheet2!I$14:I$154,MATCH(F361,Sheet2!A$14:A$154,0))))</f>
        <v/>
      </c>
      <c r="L361" t="str">
        <f>IF(ISBLANK(G361),"",IF(ISTEXT(G361),IF(E361="Amount",L$14,""),IF(INDEX(Sheet2!H$14:H$154,MATCH(F361,Sheet2!A$14:A$154,0)) &lt;&gt; 0, IF(INDEX(Sheet2!I$14:I$154,MATCH(F361,Sheet2!A$14:A$154,0)) &lt;&gt; 0, "Loan","Loan"),"Cash")))</f>
        <v/>
      </c>
      <c r="M361" t="str">
        <f>IF(ISTEXT(E361),IF(E361="Amount",M$14,""),IF(ISBLANK(E361),"",IF(ISTEXT(D361),"",IF(A356="Invoice No. : ",INDEX(Sheet2!D$14:D$154,MATCH(B356,Sheet2!A$14:A$154,0)),M360))))</f>
        <v/>
      </c>
      <c r="N361" t="str">
        <f>IF(ISTEXT(E361),IF(E361="Amount",N$14,""),IF(ISBLANK(E361),"",IF(ISTEXT(D361),"",IF(A356="Invoice No. : ",INDEX(Sheet2!E$14:E$154,MATCH(B356,Sheet2!A$14:A$154,0)),N360))))</f>
        <v/>
      </c>
      <c r="O361" t="str">
        <f>IF(ISTEXT(E361),IF(E361="Amount",O$14,""),IF(ISBLANK(E361),"",IF(ISTEXT(D361),"",IF(A356="Invoice No. : ",INDEX(Sheet2!G$14:G$154,MATCH(B356,Sheet2!A$14:A$154,0)),O360))))</f>
        <v/>
      </c>
      <c r="P361" t="str">
        <f t="shared" si="26"/>
        <v/>
      </c>
      <c r="Q361" t="str">
        <f t="shared" si="27"/>
        <v/>
      </c>
    </row>
    <row r="362" spans="1:17" x14ac:dyDescent="0.25">
      <c r="A362" s="3" t="s">
        <v>4</v>
      </c>
      <c r="B362" s="4">
        <v>925033</v>
      </c>
      <c r="C362" s="3" t="s">
        <v>5</v>
      </c>
      <c r="D362" s="5" t="s">
        <v>6</v>
      </c>
      <c r="F362" t="str">
        <f t="shared" si="24"/>
        <v/>
      </c>
      <c r="G362" t="str">
        <f>IF(ISTEXT(E362),IF(E362="Amount",G$14,""),IF(ISBLANK(E362),"",IF(ISTEXT(D362),"",IF(A357="Invoice No. : ",INDEX(Sheet2!F$14:F$154,MATCH(B357,Sheet2!A$14:A$154,0)),G361))))</f>
        <v/>
      </c>
      <c r="H362" t="str">
        <f t="shared" si="25"/>
        <v/>
      </c>
      <c r="I362" t="str">
        <f>IF(ISTEXT(E362),IF(E362="Amount",I$14,""),IF(ISBLANK(E362),"",IF(ISTEXT(D362),"",IF(A357="Invoice No. : ",TEXT(INDEX(Sheet2!C$14:C$154,MATCH(B357,Sheet2!A$14:A$154,0)),"hh:mm:ss"),I361))))</f>
        <v/>
      </c>
      <c r="J362" t="str">
        <f>IF(ISBLANK(G362),"",IF(ISTEXT(G362),IF(E362="Amount",J$14,""),INDEX(Sheet2!H$14:H$154,MATCH(F362,Sheet2!A$14:A$154,0))))</f>
        <v/>
      </c>
      <c r="K362" t="str">
        <f>IF(ISBLANK(G362),"",IF(ISTEXT(G362),IF(E362="Amount",K$14,""),INDEX(Sheet2!I$14:I$154,MATCH(F362,Sheet2!A$14:A$154,0))))</f>
        <v/>
      </c>
      <c r="L362" t="str">
        <f>IF(ISBLANK(G362),"",IF(ISTEXT(G362),IF(E362="Amount",L$14,""),IF(INDEX(Sheet2!H$14:H$154,MATCH(F362,Sheet2!A$14:A$154,0)) &lt;&gt; 0, IF(INDEX(Sheet2!I$14:I$154,MATCH(F362,Sheet2!A$14:A$154,0)) &lt;&gt; 0, "Loan","Loan"),"Cash")))</f>
        <v/>
      </c>
      <c r="M362" t="str">
        <f>IF(ISTEXT(E362),IF(E362="Amount",M$14,""),IF(ISBLANK(E362),"",IF(ISTEXT(D362),"",IF(A357="Invoice No. : ",INDEX(Sheet2!D$14:D$154,MATCH(B357,Sheet2!A$14:A$154,0)),M361))))</f>
        <v/>
      </c>
      <c r="N362" t="str">
        <f>IF(ISTEXT(E362),IF(E362="Amount",N$14,""),IF(ISBLANK(E362),"",IF(ISTEXT(D362),"",IF(A357="Invoice No. : ",INDEX(Sheet2!E$14:E$154,MATCH(B357,Sheet2!A$14:A$154,0)),N361))))</f>
        <v/>
      </c>
      <c r="O362" t="str">
        <f>IF(ISTEXT(E362),IF(E362="Amount",O$14,""),IF(ISBLANK(E362),"",IF(ISTEXT(D362),"",IF(A357="Invoice No. : ",INDEX(Sheet2!G$14:G$154,MATCH(B357,Sheet2!A$14:A$154,0)),O361))))</f>
        <v/>
      </c>
      <c r="P362" t="str">
        <f t="shared" si="26"/>
        <v/>
      </c>
      <c r="Q362" t="str">
        <f t="shared" si="27"/>
        <v/>
      </c>
    </row>
    <row r="363" spans="1:17" x14ac:dyDescent="0.25">
      <c r="A363" s="3" t="s">
        <v>7</v>
      </c>
      <c r="B363" s="6">
        <v>44931</v>
      </c>
      <c r="C363" s="3" t="s">
        <v>8</v>
      </c>
      <c r="D363" s="7">
        <v>1</v>
      </c>
      <c r="F363" t="str">
        <f t="shared" si="24"/>
        <v/>
      </c>
      <c r="G363" t="str">
        <f>IF(ISTEXT(E363),IF(E363="Amount",G$14,""),IF(ISBLANK(E363),"",IF(ISTEXT(D363),"",IF(A358="Invoice No. : ",INDEX(Sheet2!F$14:F$154,MATCH(B358,Sheet2!A$14:A$154,0)),G362))))</f>
        <v/>
      </c>
      <c r="H363" t="str">
        <f t="shared" si="25"/>
        <v/>
      </c>
      <c r="I363" t="str">
        <f>IF(ISTEXT(E363),IF(E363="Amount",I$14,""),IF(ISBLANK(E363),"",IF(ISTEXT(D363),"",IF(A358="Invoice No. : ",TEXT(INDEX(Sheet2!C$14:C$154,MATCH(B358,Sheet2!A$14:A$154,0)),"hh:mm:ss"),I362))))</f>
        <v/>
      </c>
      <c r="J363" t="str">
        <f>IF(ISBLANK(G363),"",IF(ISTEXT(G363),IF(E363="Amount",J$14,""),INDEX(Sheet2!H$14:H$154,MATCH(F363,Sheet2!A$14:A$154,0))))</f>
        <v/>
      </c>
      <c r="K363" t="str">
        <f>IF(ISBLANK(G363),"",IF(ISTEXT(G363),IF(E363="Amount",K$14,""),INDEX(Sheet2!I$14:I$154,MATCH(F363,Sheet2!A$14:A$154,0))))</f>
        <v/>
      </c>
      <c r="L363" t="str">
        <f>IF(ISBLANK(G363),"",IF(ISTEXT(G363),IF(E363="Amount",L$14,""),IF(INDEX(Sheet2!H$14:H$154,MATCH(F363,Sheet2!A$14:A$154,0)) &lt;&gt; 0, IF(INDEX(Sheet2!I$14:I$154,MATCH(F363,Sheet2!A$14:A$154,0)) &lt;&gt; 0, "Loan","Loan"),"Cash")))</f>
        <v/>
      </c>
      <c r="M363" t="str">
        <f>IF(ISTEXT(E363),IF(E363="Amount",M$14,""),IF(ISBLANK(E363),"",IF(ISTEXT(D363),"",IF(A358="Invoice No. : ",INDEX(Sheet2!D$14:D$154,MATCH(B358,Sheet2!A$14:A$154,0)),M362))))</f>
        <v/>
      </c>
      <c r="N363" t="str">
        <f>IF(ISTEXT(E363),IF(E363="Amount",N$14,""),IF(ISBLANK(E363),"",IF(ISTEXT(D363),"",IF(A358="Invoice No. : ",INDEX(Sheet2!E$14:E$154,MATCH(B358,Sheet2!A$14:A$154,0)),N362))))</f>
        <v/>
      </c>
      <c r="O363" t="str">
        <f>IF(ISTEXT(E363),IF(E363="Amount",O$14,""),IF(ISBLANK(E363),"",IF(ISTEXT(D363),"",IF(A358="Invoice No. : ",INDEX(Sheet2!G$14:G$154,MATCH(B358,Sheet2!A$14:A$154,0)),O362))))</f>
        <v/>
      </c>
      <c r="P363" t="str">
        <f t="shared" si="26"/>
        <v/>
      </c>
      <c r="Q363" t="str">
        <f t="shared" si="27"/>
        <v/>
      </c>
    </row>
    <row r="364" spans="1:17" x14ac:dyDescent="0.25">
      <c r="F364" t="str">
        <f t="shared" si="24"/>
        <v/>
      </c>
      <c r="G364" t="str">
        <f>IF(ISTEXT(E364),IF(E364="Amount",G$14,""),IF(ISBLANK(E364),"",IF(ISTEXT(D364),"",IF(A359="Invoice No. : ",INDEX(Sheet2!F$14:F$154,MATCH(B359,Sheet2!A$14:A$154,0)),G363))))</f>
        <v/>
      </c>
      <c r="H364" t="str">
        <f t="shared" si="25"/>
        <v/>
      </c>
      <c r="I364" t="str">
        <f>IF(ISTEXT(E364),IF(E364="Amount",I$14,""),IF(ISBLANK(E364),"",IF(ISTEXT(D364),"",IF(A359="Invoice No. : ",TEXT(INDEX(Sheet2!C$14:C$154,MATCH(B359,Sheet2!A$14:A$154,0)),"hh:mm:ss"),I363))))</f>
        <v/>
      </c>
      <c r="J364" t="str">
        <f>IF(ISBLANK(G364),"",IF(ISTEXT(G364),IF(E364="Amount",J$14,""),INDEX(Sheet2!H$14:H$154,MATCH(F364,Sheet2!A$14:A$154,0))))</f>
        <v/>
      </c>
      <c r="K364" t="str">
        <f>IF(ISBLANK(G364),"",IF(ISTEXT(G364),IF(E364="Amount",K$14,""),INDEX(Sheet2!I$14:I$154,MATCH(F364,Sheet2!A$14:A$154,0))))</f>
        <v/>
      </c>
      <c r="L364" t="str">
        <f>IF(ISBLANK(G364),"",IF(ISTEXT(G364),IF(E364="Amount",L$14,""),IF(INDEX(Sheet2!H$14:H$154,MATCH(F364,Sheet2!A$14:A$154,0)) &lt;&gt; 0, IF(INDEX(Sheet2!I$14:I$154,MATCH(F364,Sheet2!A$14:A$154,0)) &lt;&gt; 0, "Loan","Loan"),"Cash")))</f>
        <v/>
      </c>
      <c r="M364" t="str">
        <f>IF(ISTEXT(E364),IF(E364="Amount",M$14,""),IF(ISBLANK(E364),"",IF(ISTEXT(D364),"",IF(A359="Invoice No. : ",INDEX(Sheet2!D$14:D$154,MATCH(B359,Sheet2!A$14:A$154,0)),M363))))</f>
        <v/>
      </c>
      <c r="N364" t="str">
        <f>IF(ISTEXT(E364),IF(E364="Amount",N$14,""),IF(ISBLANK(E364),"",IF(ISTEXT(D364),"",IF(A359="Invoice No. : ",INDEX(Sheet2!E$14:E$154,MATCH(B359,Sheet2!A$14:A$154,0)),N363))))</f>
        <v/>
      </c>
      <c r="O364" t="str">
        <f>IF(ISTEXT(E364),IF(E364="Amount",O$14,""),IF(ISBLANK(E364),"",IF(ISTEXT(D364),"",IF(A359="Invoice No. : ",INDEX(Sheet2!G$14:G$154,MATCH(B359,Sheet2!A$14:A$154,0)),O363))))</f>
        <v/>
      </c>
      <c r="P364" t="str">
        <f t="shared" si="26"/>
        <v/>
      </c>
      <c r="Q364" t="str">
        <f t="shared" si="27"/>
        <v/>
      </c>
    </row>
    <row r="365" spans="1:17" x14ac:dyDescent="0.25">
      <c r="A365" s="8" t="s">
        <v>9</v>
      </c>
      <c r="B365" s="8" t="s">
        <v>10</v>
      </c>
      <c r="C365" s="9" t="s">
        <v>11</v>
      </c>
      <c r="D365" s="9" t="s">
        <v>12</v>
      </c>
      <c r="E365" s="9" t="s">
        <v>13</v>
      </c>
      <c r="F365" t="str">
        <f t="shared" si="24"/>
        <v>Invoice No.</v>
      </c>
      <c r="G365" t="str">
        <f>IF(ISTEXT(E365),IF(E365="Amount",G$14,""),IF(ISBLANK(E365),"",IF(ISTEXT(D365),"",IF(A360="Invoice No. : ",INDEX(Sheet2!F$14:F$154,MATCH(B360,Sheet2!A$14:A$154,0)),G364))))</f>
        <v>Member ID</v>
      </c>
      <c r="H365" t="str">
        <f t="shared" si="25"/>
        <v>Invoice Date</v>
      </c>
      <c r="I365" t="str">
        <f>IF(ISTEXT(E365),IF(E365="Amount",I$14,""),IF(ISBLANK(E365),"",IF(ISTEXT(D365),"",IF(A360="Invoice No. : ",TEXT(INDEX(Sheet2!C$14:C$154,MATCH(B360,Sheet2!A$14:A$154,0)),"hh:mm:ss"),I364))))</f>
        <v>Invoice Time</v>
      </c>
      <c r="J365" t="str">
        <f>IF(ISBLANK(G365),"",IF(ISTEXT(G365),IF(E365="Amount",J$14,""),INDEX(Sheet2!H$14:H$154,MATCH(F365,Sheet2!A$14:A$154,0))))</f>
        <v>Loan Amount</v>
      </c>
      <c r="K365" t="str">
        <f>IF(ISBLANK(G365),"",IF(ISTEXT(G365),IF(E365="Amount",K$14,""),INDEX(Sheet2!I$14:I$154,MATCH(F365,Sheet2!A$14:A$154,0))))</f>
        <v>Cash Amount</v>
      </c>
      <c r="L365" t="str">
        <f>IF(ISBLANK(G365),"",IF(ISTEXT(G365),IF(E365="Amount",L$14,""),IF(INDEX(Sheet2!H$14:H$154,MATCH(F365,Sheet2!A$14:A$154,0)) &lt;&gt; 0, IF(INDEX(Sheet2!I$14:I$154,MATCH(F365,Sheet2!A$14:A$154,0)) &lt;&gt; 0, "Loan","Loan"),"Cash")))</f>
        <v>Payment Mode</v>
      </c>
      <c r="M365" t="str">
        <f>IF(ISTEXT(E365),IF(E365="Amount",M$14,""),IF(ISBLANK(E365),"",IF(ISTEXT(D365),"",IF(A360="Invoice No. : ",INDEX(Sheet2!D$14:D$154,MATCH(B360,Sheet2!A$14:A$154,0)),M364))))</f>
        <v>Terminal</v>
      </c>
      <c r="N365" t="str">
        <f>IF(ISTEXT(E365),IF(E365="Amount",N$14,""),IF(ISBLANK(E365),"",IF(ISTEXT(D365),"",IF(A360="Invoice No. : ",INDEX(Sheet2!E$14:E$154,MATCH(B360,Sheet2!A$14:A$154,0)),N364))))</f>
        <v>Cashier</v>
      </c>
      <c r="O365" t="str">
        <f>IF(ISTEXT(E365),IF(E365="Amount",O$14,""),IF(ISBLANK(E365),"",IF(ISTEXT(D365),"",IF(A360="Invoice No. : ",INDEX(Sheet2!G$14:G$154,MATCH(B360,Sheet2!A$14:A$154,0)),O364))))</f>
        <v>Name</v>
      </c>
      <c r="P365" t="str">
        <f t="shared" si="26"/>
        <v>Invoice Amount</v>
      </c>
      <c r="Q365" t="str">
        <f t="shared" si="27"/>
        <v>Grand Total</v>
      </c>
    </row>
    <row r="366" spans="1:17" x14ac:dyDescent="0.25">
      <c r="F366" t="str">
        <f t="shared" si="24"/>
        <v/>
      </c>
      <c r="G366" t="str">
        <f>IF(ISTEXT(E366),IF(E366="Amount",G$14,""),IF(ISBLANK(E366),"",IF(ISTEXT(D366),"",IF(A361="Invoice No. : ",INDEX(Sheet2!F$14:F$154,MATCH(B361,Sheet2!A$14:A$154,0)),G365))))</f>
        <v/>
      </c>
      <c r="H366" t="str">
        <f t="shared" si="25"/>
        <v/>
      </c>
      <c r="I366" t="str">
        <f>IF(ISTEXT(E366),IF(E366="Amount",I$14,""),IF(ISBLANK(E366),"",IF(ISTEXT(D366),"",IF(A361="Invoice No. : ",TEXT(INDEX(Sheet2!C$14:C$154,MATCH(B361,Sheet2!A$14:A$154,0)),"hh:mm:ss"),I365))))</f>
        <v/>
      </c>
      <c r="J366" t="str">
        <f>IF(ISBLANK(G366),"",IF(ISTEXT(G366),IF(E366="Amount",J$14,""),INDEX(Sheet2!H$14:H$154,MATCH(F366,Sheet2!A$14:A$154,0))))</f>
        <v/>
      </c>
      <c r="K366" t="str">
        <f>IF(ISBLANK(G366),"",IF(ISTEXT(G366),IF(E366="Amount",K$14,""),INDEX(Sheet2!I$14:I$154,MATCH(F366,Sheet2!A$14:A$154,0))))</f>
        <v/>
      </c>
      <c r="L366" t="str">
        <f>IF(ISBLANK(G366),"",IF(ISTEXT(G366),IF(E366="Amount",L$14,""),IF(INDEX(Sheet2!H$14:H$154,MATCH(F366,Sheet2!A$14:A$154,0)) &lt;&gt; 0, IF(INDEX(Sheet2!I$14:I$154,MATCH(F366,Sheet2!A$14:A$154,0)) &lt;&gt; 0, "Loan","Loan"),"Cash")))</f>
        <v/>
      </c>
      <c r="M366" t="str">
        <f>IF(ISTEXT(E366),IF(E366="Amount",M$14,""),IF(ISBLANK(E366),"",IF(ISTEXT(D366),"",IF(A361="Invoice No. : ",INDEX(Sheet2!D$14:D$154,MATCH(B361,Sheet2!A$14:A$154,0)),M365))))</f>
        <v/>
      </c>
      <c r="N366" t="str">
        <f>IF(ISTEXT(E366),IF(E366="Amount",N$14,""),IF(ISBLANK(E366),"",IF(ISTEXT(D366),"",IF(A361="Invoice No. : ",INDEX(Sheet2!E$14:E$154,MATCH(B361,Sheet2!A$14:A$154,0)),N365))))</f>
        <v/>
      </c>
      <c r="O366" t="str">
        <f>IF(ISTEXT(E366),IF(E366="Amount",O$14,""),IF(ISBLANK(E366),"",IF(ISTEXT(D366),"",IF(A361="Invoice No. : ",INDEX(Sheet2!G$14:G$154,MATCH(B361,Sheet2!A$14:A$154,0)),O365))))</f>
        <v/>
      </c>
      <c r="P366" t="str">
        <f t="shared" si="26"/>
        <v/>
      </c>
      <c r="Q366" t="str">
        <f t="shared" si="27"/>
        <v/>
      </c>
    </row>
    <row r="367" spans="1:17" x14ac:dyDescent="0.25">
      <c r="A367" s="10" t="s">
        <v>411</v>
      </c>
      <c r="B367" s="10" t="s">
        <v>412</v>
      </c>
      <c r="C367" s="11">
        <v>1</v>
      </c>
      <c r="D367" s="11">
        <v>56.25</v>
      </c>
      <c r="E367" s="11">
        <v>56.25</v>
      </c>
      <c r="F367">
        <f t="shared" si="24"/>
        <v>925033</v>
      </c>
      <c r="G367">
        <f>IF(ISTEXT(E367),IF(E367="Amount",G$14,""),IF(ISBLANK(E367),"",IF(ISTEXT(D367),"",IF(A362="Invoice No. : ",INDEX(Sheet2!F$14:F$154,MATCH(B362,Sheet2!A$14:A$154,0)),G366))))</f>
        <v>41409</v>
      </c>
      <c r="H367" t="str">
        <f t="shared" si="25"/>
        <v>01/05/2023</v>
      </c>
      <c r="I367" t="str">
        <f>IF(ISTEXT(E367),IF(E367="Amount",I$14,""),IF(ISBLANK(E367),"",IF(ISTEXT(D367),"",IF(A362="Invoice No. : ",TEXT(INDEX(Sheet2!C$14:C$154,MATCH(B362,Sheet2!A$14:A$154,0)),"hh:mm:ss"),I366))))</f>
        <v>13:04:59</v>
      </c>
      <c r="J367">
        <f>IF(ISBLANK(G367),"",IF(ISTEXT(G367),IF(E367="Amount",J$14,""),INDEX(Sheet2!H$14:H$154,MATCH(F367,Sheet2!A$14:A$154,0))))</f>
        <v>0</v>
      </c>
      <c r="K367">
        <f>IF(ISBLANK(G367),"",IF(ISTEXT(G367),IF(E367="Amount",K$14,""),INDEX(Sheet2!I$14:I$154,MATCH(F367,Sheet2!A$14:A$154,0))))</f>
        <v>83.25</v>
      </c>
      <c r="L367" t="str">
        <f>IF(ISBLANK(G367),"",IF(ISTEXT(G367),IF(E367="Amount",L$14,""),IF(INDEX(Sheet2!H$14:H$154,MATCH(F367,Sheet2!A$14:A$154,0)) &lt;&gt; 0, IF(INDEX(Sheet2!I$14:I$154,MATCH(F367,Sheet2!A$14:A$154,0)) &lt;&gt; 0, "Loan","Loan"),"Cash")))</f>
        <v>Cash</v>
      </c>
      <c r="M367">
        <f>IF(ISTEXT(E367),IF(E367="Amount",M$14,""),IF(ISBLANK(E367),"",IF(ISTEXT(D367),"",IF(A362="Invoice No. : ",INDEX(Sheet2!D$14:D$154,MATCH(B362,Sheet2!A$14:A$154,0)),M366))))</f>
        <v>1</v>
      </c>
      <c r="N367" t="str">
        <f>IF(ISTEXT(E367),IF(E367="Amount",N$14,""),IF(ISBLANK(E367),"",IF(ISTEXT(D367),"",IF(A362="Invoice No. : ",INDEX(Sheet2!E$14:E$154,MATCH(B362,Sheet2!A$14:A$154,0)),N366))))</f>
        <v>BRAILLE</v>
      </c>
      <c r="O367" t="str">
        <f>IF(ISTEXT(E367),IF(E367="Amount",O$14,""),IF(ISBLANK(E367),"",IF(ISTEXT(D367),"",IF(A362="Invoice No. : ",INDEX(Sheet2!G$14:G$154,MATCH(B362,Sheet2!A$14:A$154,0)),O366))))</f>
        <v>MAPANAO, RHEANEZZA LABRADOR</v>
      </c>
      <c r="P367">
        <f t="shared" si="26"/>
        <v>83.25</v>
      </c>
      <c r="Q367">
        <f t="shared" si="27"/>
        <v>195197.25</v>
      </c>
    </row>
    <row r="368" spans="1:17" x14ac:dyDescent="0.25">
      <c r="A368" s="10" t="s">
        <v>413</v>
      </c>
      <c r="B368" s="10" t="s">
        <v>414</v>
      </c>
      <c r="C368" s="11">
        <v>1</v>
      </c>
      <c r="D368" s="11">
        <v>27</v>
      </c>
      <c r="E368" s="11">
        <v>27</v>
      </c>
      <c r="F368">
        <f t="shared" si="24"/>
        <v>925033</v>
      </c>
      <c r="G368">
        <f>IF(ISTEXT(E368),IF(E368="Amount",G$14,""),IF(ISBLANK(E368),"",IF(ISTEXT(D368),"",IF(A363="Invoice No. : ",INDEX(Sheet2!F$14:F$154,MATCH(B363,Sheet2!A$14:A$154,0)),G367))))</f>
        <v>41409</v>
      </c>
      <c r="H368" t="str">
        <f t="shared" si="25"/>
        <v>01/05/2023</v>
      </c>
      <c r="I368" t="str">
        <f>IF(ISTEXT(E368),IF(E368="Amount",I$14,""),IF(ISBLANK(E368),"",IF(ISTEXT(D368),"",IF(A363="Invoice No. : ",TEXT(INDEX(Sheet2!C$14:C$154,MATCH(B363,Sheet2!A$14:A$154,0)),"hh:mm:ss"),I367))))</f>
        <v>13:04:59</v>
      </c>
      <c r="J368">
        <f>IF(ISBLANK(G368),"",IF(ISTEXT(G368),IF(E368="Amount",J$14,""),INDEX(Sheet2!H$14:H$154,MATCH(F368,Sheet2!A$14:A$154,0))))</f>
        <v>0</v>
      </c>
      <c r="K368">
        <f>IF(ISBLANK(G368),"",IF(ISTEXT(G368),IF(E368="Amount",K$14,""),INDEX(Sheet2!I$14:I$154,MATCH(F368,Sheet2!A$14:A$154,0))))</f>
        <v>83.25</v>
      </c>
      <c r="L368" t="str">
        <f>IF(ISBLANK(G368),"",IF(ISTEXT(G368),IF(E368="Amount",L$14,""),IF(INDEX(Sheet2!H$14:H$154,MATCH(F368,Sheet2!A$14:A$154,0)) &lt;&gt; 0, IF(INDEX(Sheet2!I$14:I$154,MATCH(F368,Sheet2!A$14:A$154,0)) &lt;&gt; 0, "Loan","Loan"),"Cash")))</f>
        <v>Cash</v>
      </c>
      <c r="M368">
        <f>IF(ISTEXT(E368),IF(E368="Amount",M$14,""),IF(ISBLANK(E368),"",IF(ISTEXT(D368),"",IF(A363="Invoice No. : ",INDEX(Sheet2!D$14:D$154,MATCH(B363,Sheet2!A$14:A$154,0)),M367))))</f>
        <v>1</v>
      </c>
      <c r="N368" t="str">
        <f>IF(ISTEXT(E368),IF(E368="Amount",N$14,""),IF(ISBLANK(E368),"",IF(ISTEXT(D368),"",IF(A363="Invoice No. : ",INDEX(Sheet2!E$14:E$154,MATCH(B363,Sheet2!A$14:A$154,0)),N367))))</f>
        <v>BRAILLE</v>
      </c>
      <c r="O368" t="str">
        <f>IF(ISTEXT(E368),IF(E368="Amount",O$14,""),IF(ISBLANK(E368),"",IF(ISTEXT(D368),"",IF(A363="Invoice No. : ",INDEX(Sheet2!G$14:G$154,MATCH(B363,Sheet2!A$14:A$154,0)),O367))))</f>
        <v>MAPANAO, RHEANEZZA LABRADOR</v>
      </c>
      <c r="P368">
        <f t="shared" si="26"/>
        <v>83.25</v>
      </c>
      <c r="Q368">
        <f t="shared" si="27"/>
        <v>195197.25</v>
      </c>
    </row>
    <row r="369" spans="1:17" x14ac:dyDescent="0.25">
      <c r="D369" s="12" t="s">
        <v>18</v>
      </c>
      <c r="E369" s="13">
        <v>83.25</v>
      </c>
      <c r="F369" t="str">
        <f t="shared" si="24"/>
        <v/>
      </c>
      <c r="G369" t="str">
        <f>IF(ISTEXT(E369),IF(E369="Amount",G$14,""),IF(ISBLANK(E369),"",IF(ISTEXT(D369),"",IF(A364="Invoice No. : ",INDEX(Sheet2!F$14:F$154,MATCH(B364,Sheet2!A$14:A$154,0)),G368))))</f>
        <v/>
      </c>
      <c r="H369" t="str">
        <f t="shared" si="25"/>
        <v/>
      </c>
      <c r="I369" t="str">
        <f>IF(ISTEXT(E369),IF(E369="Amount",I$14,""),IF(ISBLANK(E369),"",IF(ISTEXT(D369),"",IF(A364="Invoice No. : ",TEXT(INDEX(Sheet2!C$14:C$154,MATCH(B364,Sheet2!A$14:A$154,0)),"hh:mm:ss"),I368))))</f>
        <v/>
      </c>
      <c r="J369" t="str">
        <f>IF(ISBLANK(G369),"",IF(ISTEXT(G369),IF(E369="Amount",J$14,""),INDEX(Sheet2!H$14:H$154,MATCH(F369,Sheet2!A$14:A$154,0))))</f>
        <v/>
      </c>
      <c r="K369" t="str">
        <f>IF(ISBLANK(G369),"",IF(ISTEXT(G369),IF(E369="Amount",K$14,""),INDEX(Sheet2!I$14:I$154,MATCH(F369,Sheet2!A$14:A$154,0))))</f>
        <v/>
      </c>
      <c r="L369" t="str">
        <f>IF(ISBLANK(G369),"",IF(ISTEXT(G369),IF(E369="Amount",L$14,""),IF(INDEX(Sheet2!H$14:H$154,MATCH(F369,Sheet2!A$14:A$154,0)) &lt;&gt; 0, IF(INDEX(Sheet2!I$14:I$154,MATCH(F369,Sheet2!A$14:A$154,0)) &lt;&gt; 0, "Loan","Loan"),"Cash")))</f>
        <v/>
      </c>
      <c r="M369" t="str">
        <f>IF(ISTEXT(E369),IF(E369="Amount",M$14,""),IF(ISBLANK(E369),"",IF(ISTEXT(D369),"",IF(A364="Invoice No. : ",INDEX(Sheet2!D$14:D$154,MATCH(B364,Sheet2!A$14:A$154,0)),M368))))</f>
        <v/>
      </c>
      <c r="N369" t="str">
        <f>IF(ISTEXT(E369),IF(E369="Amount",N$14,""),IF(ISBLANK(E369),"",IF(ISTEXT(D369),"",IF(A364="Invoice No. : ",INDEX(Sheet2!E$14:E$154,MATCH(B364,Sheet2!A$14:A$154,0)),N368))))</f>
        <v/>
      </c>
      <c r="O369" t="str">
        <f>IF(ISTEXT(E369),IF(E369="Amount",O$14,""),IF(ISBLANK(E369),"",IF(ISTEXT(D369),"",IF(A364="Invoice No. : ",INDEX(Sheet2!G$14:G$154,MATCH(B364,Sheet2!A$14:A$154,0)),O368))))</f>
        <v/>
      </c>
      <c r="P369" t="str">
        <f t="shared" si="26"/>
        <v/>
      </c>
      <c r="Q369" t="str">
        <f t="shared" si="27"/>
        <v/>
      </c>
    </row>
    <row r="370" spans="1:17" x14ac:dyDescent="0.25">
      <c r="F370" t="str">
        <f t="shared" si="24"/>
        <v/>
      </c>
      <c r="G370" t="str">
        <f>IF(ISTEXT(E370),IF(E370="Amount",G$14,""),IF(ISBLANK(E370),"",IF(ISTEXT(D370),"",IF(A365="Invoice No. : ",INDEX(Sheet2!F$14:F$154,MATCH(B365,Sheet2!A$14:A$154,0)),G369))))</f>
        <v/>
      </c>
      <c r="H370" t="str">
        <f t="shared" si="25"/>
        <v/>
      </c>
      <c r="I370" t="str">
        <f>IF(ISTEXT(E370),IF(E370="Amount",I$14,""),IF(ISBLANK(E370),"",IF(ISTEXT(D370),"",IF(A365="Invoice No. : ",TEXT(INDEX(Sheet2!C$14:C$154,MATCH(B365,Sheet2!A$14:A$154,0)),"hh:mm:ss"),I369))))</f>
        <v/>
      </c>
      <c r="J370" t="str">
        <f>IF(ISBLANK(G370),"",IF(ISTEXT(G370),IF(E370="Amount",J$14,""),INDEX(Sheet2!H$14:H$154,MATCH(F370,Sheet2!A$14:A$154,0))))</f>
        <v/>
      </c>
      <c r="K370" t="str">
        <f>IF(ISBLANK(G370),"",IF(ISTEXT(G370),IF(E370="Amount",K$14,""),INDEX(Sheet2!I$14:I$154,MATCH(F370,Sheet2!A$14:A$154,0))))</f>
        <v/>
      </c>
      <c r="L370" t="str">
        <f>IF(ISBLANK(G370),"",IF(ISTEXT(G370),IF(E370="Amount",L$14,""),IF(INDEX(Sheet2!H$14:H$154,MATCH(F370,Sheet2!A$14:A$154,0)) &lt;&gt; 0, IF(INDEX(Sheet2!I$14:I$154,MATCH(F370,Sheet2!A$14:A$154,0)) &lt;&gt; 0, "Loan","Loan"),"Cash")))</f>
        <v/>
      </c>
      <c r="M370" t="str">
        <f>IF(ISTEXT(E370),IF(E370="Amount",M$14,""),IF(ISBLANK(E370),"",IF(ISTEXT(D370),"",IF(A365="Invoice No. : ",INDEX(Sheet2!D$14:D$154,MATCH(B365,Sheet2!A$14:A$154,0)),M369))))</f>
        <v/>
      </c>
      <c r="N370" t="str">
        <f>IF(ISTEXT(E370),IF(E370="Amount",N$14,""),IF(ISBLANK(E370),"",IF(ISTEXT(D370),"",IF(A365="Invoice No. : ",INDEX(Sheet2!E$14:E$154,MATCH(B365,Sheet2!A$14:A$154,0)),N369))))</f>
        <v/>
      </c>
      <c r="O370" t="str">
        <f>IF(ISTEXT(E370),IF(E370="Amount",O$14,""),IF(ISBLANK(E370),"",IF(ISTEXT(D370),"",IF(A365="Invoice No. : ",INDEX(Sheet2!G$14:G$154,MATCH(B365,Sheet2!A$14:A$154,0)),O369))))</f>
        <v/>
      </c>
      <c r="P370" t="str">
        <f t="shared" si="26"/>
        <v/>
      </c>
      <c r="Q370" t="str">
        <f t="shared" si="27"/>
        <v/>
      </c>
    </row>
    <row r="371" spans="1:17" x14ac:dyDescent="0.25">
      <c r="F371" t="str">
        <f t="shared" si="24"/>
        <v/>
      </c>
      <c r="G371" t="str">
        <f>IF(ISTEXT(E371),IF(E371="Amount",G$14,""),IF(ISBLANK(E371),"",IF(ISTEXT(D371),"",IF(A366="Invoice No. : ",INDEX(Sheet2!F$14:F$154,MATCH(B366,Sheet2!A$14:A$154,0)),G370))))</f>
        <v/>
      </c>
      <c r="H371" t="str">
        <f t="shared" si="25"/>
        <v/>
      </c>
      <c r="I371" t="str">
        <f>IF(ISTEXT(E371),IF(E371="Amount",I$14,""),IF(ISBLANK(E371),"",IF(ISTEXT(D371),"",IF(A366="Invoice No. : ",TEXT(INDEX(Sheet2!C$14:C$154,MATCH(B366,Sheet2!A$14:A$154,0)),"hh:mm:ss"),I370))))</f>
        <v/>
      </c>
      <c r="J371" t="str">
        <f>IF(ISBLANK(G371),"",IF(ISTEXT(G371),IF(E371="Amount",J$14,""),INDEX(Sheet2!H$14:H$154,MATCH(F371,Sheet2!A$14:A$154,0))))</f>
        <v/>
      </c>
      <c r="K371" t="str">
        <f>IF(ISBLANK(G371),"",IF(ISTEXT(G371),IF(E371="Amount",K$14,""),INDEX(Sheet2!I$14:I$154,MATCH(F371,Sheet2!A$14:A$154,0))))</f>
        <v/>
      </c>
      <c r="L371" t="str">
        <f>IF(ISBLANK(G371),"",IF(ISTEXT(G371),IF(E371="Amount",L$14,""),IF(INDEX(Sheet2!H$14:H$154,MATCH(F371,Sheet2!A$14:A$154,0)) &lt;&gt; 0, IF(INDEX(Sheet2!I$14:I$154,MATCH(F371,Sheet2!A$14:A$154,0)) &lt;&gt; 0, "Loan","Loan"),"Cash")))</f>
        <v/>
      </c>
      <c r="M371" t="str">
        <f>IF(ISTEXT(E371),IF(E371="Amount",M$14,""),IF(ISBLANK(E371),"",IF(ISTEXT(D371),"",IF(A366="Invoice No. : ",INDEX(Sheet2!D$14:D$154,MATCH(B366,Sheet2!A$14:A$154,0)),M370))))</f>
        <v/>
      </c>
      <c r="N371" t="str">
        <f>IF(ISTEXT(E371),IF(E371="Amount",N$14,""),IF(ISBLANK(E371),"",IF(ISTEXT(D371),"",IF(A366="Invoice No. : ",INDEX(Sheet2!E$14:E$154,MATCH(B366,Sheet2!A$14:A$154,0)),N370))))</f>
        <v/>
      </c>
      <c r="O371" t="str">
        <f>IF(ISTEXT(E371),IF(E371="Amount",O$14,""),IF(ISBLANK(E371),"",IF(ISTEXT(D371),"",IF(A366="Invoice No. : ",INDEX(Sheet2!G$14:G$154,MATCH(B366,Sheet2!A$14:A$154,0)),O370))))</f>
        <v/>
      </c>
      <c r="P371" t="str">
        <f t="shared" si="26"/>
        <v/>
      </c>
      <c r="Q371" t="str">
        <f t="shared" si="27"/>
        <v/>
      </c>
    </row>
    <row r="372" spans="1:17" x14ac:dyDescent="0.25">
      <c r="A372" s="3" t="s">
        <v>4</v>
      </c>
      <c r="B372" s="4">
        <v>925034</v>
      </c>
      <c r="C372" s="3" t="s">
        <v>5</v>
      </c>
      <c r="D372" s="5" t="s">
        <v>6</v>
      </c>
      <c r="F372" t="str">
        <f t="shared" si="24"/>
        <v/>
      </c>
      <c r="G372" t="str">
        <f>IF(ISTEXT(E372),IF(E372="Amount",G$14,""),IF(ISBLANK(E372),"",IF(ISTEXT(D372),"",IF(A367="Invoice No. : ",INDEX(Sheet2!F$14:F$154,MATCH(B367,Sheet2!A$14:A$154,0)),G371))))</f>
        <v/>
      </c>
      <c r="H372" t="str">
        <f t="shared" si="25"/>
        <v/>
      </c>
      <c r="I372" t="str">
        <f>IF(ISTEXT(E372),IF(E372="Amount",I$14,""),IF(ISBLANK(E372),"",IF(ISTEXT(D372),"",IF(A367="Invoice No. : ",TEXT(INDEX(Sheet2!C$14:C$154,MATCH(B367,Sheet2!A$14:A$154,0)),"hh:mm:ss"),I371))))</f>
        <v/>
      </c>
      <c r="J372" t="str">
        <f>IF(ISBLANK(G372),"",IF(ISTEXT(G372),IF(E372="Amount",J$14,""),INDEX(Sheet2!H$14:H$154,MATCH(F372,Sheet2!A$14:A$154,0))))</f>
        <v/>
      </c>
      <c r="K372" t="str">
        <f>IF(ISBLANK(G372),"",IF(ISTEXT(G372),IF(E372="Amount",K$14,""),INDEX(Sheet2!I$14:I$154,MATCH(F372,Sheet2!A$14:A$154,0))))</f>
        <v/>
      </c>
      <c r="L372" t="str">
        <f>IF(ISBLANK(G372),"",IF(ISTEXT(G372),IF(E372="Amount",L$14,""),IF(INDEX(Sheet2!H$14:H$154,MATCH(F372,Sheet2!A$14:A$154,0)) &lt;&gt; 0, IF(INDEX(Sheet2!I$14:I$154,MATCH(F372,Sheet2!A$14:A$154,0)) &lt;&gt; 0, "Loan","Loan"),"Cash")))</f>
        <v/>
      </c>
      <c r="M372" t="str">
        <f>IF(ISTEXT(E372),IF(E372="Amount",M$14,""),IF(ISBLANK(E372),"",IF(ISTEXT(D372),"",IF(A367="Invoice No. : ",INDEX(Sheet2!D$14:D$154,MATCH(B367,Sheet2!A$14:A$154,0)),M371))))</f>
        <v/>
      </c>
      <c r="N372" t="str">
        <f>IF(ISTEXT(E372),IF(E372="Amount",N$14,""),IF(ISBLANK(E372),"",IF(ISTEXT(D372),"",IF(A367="Invoice No. : ",INDEX(Sheet2!E$14:E$154,MATCH(B367,Sheet2!A$14:A$154,0)),N371))))</f>
        <v/>
      </c>
      <c r="O372" t="str">
        <f>IF(ISTEXT(E372),IF(E372="Amount",O$14,""),IF(ISBLANK(E372),"",IF(ISTEXT(D372),"",IF(A367="Invoice No. : ",INDEX(Sheet2!G$14:G$154,MATCH(B367,Sheet2!A$14:A$154,0)),O371))))</f>
        <v/>
      </c>
      <c r="P372" t="str">
        <f t="shared" si="26"/>
        <v/>
      </c>
      <c r="Q372" t="str">
        <f t="shared" si="27"/>
        <v/>
      </c>
    </row>
    <row r="373" spans="1:17" x14ac:dyDescent="0.25">
      <c r="A373" s="3" t="s">
        <v>7</v>
      </c>
      <c r="B373" s="6">
        <v>44931</v>
      </c>
      <c r="C373" s="3" t="s">
        <v>8</v>
      </c>
      <c r="D373" s="7">
        <v>1</v>
      </c>
      <c r="F373" t="str">
        <f t="shared" si="24"/>
        <v/>
      </c>
      <c r="G373" t="str">
        <f>IF(ISTEXT(E373),IF(E373="Amount",G$14,""),IF(ISBLANK(E373),"",IF(ISTEXT(D373),"",IF(A368="Invoice No. : ",INDEX(Sheet2!F$14:F$154,MATCH(B368,Sheet2!A$14:A$154,0)),G372))))</f>
        <v/>
      </c>
      <c r="H373" t="str">
        <f t="shared" si="25"/>
        <v/>
      </c>
      <c r="I373" t="str">
        <f>IF(ISTEXT(E373),IF(E373="Amount",I$14,""),IF(ISBLANK(E373),"",IF(ISTEXT(D373),"",IF(A368="Invoice No. : ",TEXT(INDEX(Sheet2!C$14:C$154,MATCH(B368,Sheet2!A$14:A$154,0)),"hh:mm:ss"),I372))))</f>
        <v/>
      </c>
      <c r="J373" t="str">
        <f>IF(ISBLANK(G373),"",IF(ISTEXT(G373),IF(E373="Amount",J$14,""),INDEX(Sheet2!H$14:H$154,MATCH(F373,Sheet2!A$14:A$154,0))))</f>
        <v/>
      </c>
      <c r="K373" t="str">
        <f>IF(ISBLANK(G373),"",IF(ISTEXT(G373),IF(E373="Amount",K$14,""),INDEX(Sheet2!I$14:I$154,MATCH(F373,Sheet2!A$14:A$154,0))))</f>
        <v/>
      </c>
      <c r="L373" t="str">
        <f>IF(ISBLANK(G373),"",IF(ISTEXT(G373),IF(E373="Amount",L$14,""),IF(INDEX(Sheet2!H$14:H$154,MATCH(F373,Sheet2!A$14:A$154,0)) &lt;&gt; 0, IF(INDEX(Sheet2!I$14:I$154,MATCH(F373,Sheet2!A$14:A$154,0)) &lt;&gt; 0, "Loan","Loan"),"Cash")))</f>
        <v/>
      </c>
      <c r="M373" t="str">
        <f>IF(ISTEXT(E373),IF(E373="Amount",M$14,""),IF(ISBLANK(E373),"",IF(ISTEXT(D373),"",IF(A368="Invoice No. : ",INDEX(Sheet2!D$14:D$154,MATCH(B368,Sheet2!A$14:A$154,0)),M372))))</f>
        <v/>
      </c>
      <c r="N373" t="str">
        <f>IF(ISTEXT(E373),IF(E373="Amount",N$14,""),IF(ISBLANK(E373),"",IF(ISTEXT(D373),"",IF(A368="Invoice No. : ",INDEX(Sheet2!E$14:E$154,MATCH(B368,Sheet2!A$14:A$154,0)),N372))))</f>
        <v/>
      </c>
      <c r="O373" t="str">
        <f>IF(ISTEXT(E373),IF(E373="Amount",O$14,""),IF(ISBLANK(E373),"",IF(ISTEXT(D373),"",IF(A368="Invoice No. : ",INDEX(Sheet2!G$14:G$154,MATCH(B368,Sheet2!A$14:A$154,0)),O372))))</f>
        <v/>
      </c>
      <c r="P373" t="str">
        <f t="shared" si="26"/>
        <v/>
      </c>
      <c r="Q373" t="str">
        <f t="shared" si="27"/>
        <v/>
      </c>
    </row>
    <row r="374" spans="1:17" x14ac:dyDescent="0.25">
      <c r="F374" t="str">
        <f t="shared" si="24"/>
        <v/>
      </c>
      <c r="G374" t="str">
        <f>IF(ISTEXT(E374),IF(E374="Amount",G$14,""),IF(ISBLANK(E374),"",IF(ISTEXT(D374),"",IF(A369="Invoice No. : ",INDEX(Sheet2!F$14:F$154,MATCH(B369,Sheet2!A$14:A$154,0)),G373))))</f>
        <v/>
      </c>
      <c r="H374" t="str">
        <f t="shared" si="25"/>
        <v/>
      </c>
      <c r="I374" t="str">
        <f>IF(ISTEXT(E374),IF(E374="Amount",I$14,""),IF(ISBLANK(E374),"",IF(ISTEXT(D374),"",IF(A369="Invoice No. : ",TEXT(INDEX(Sheet2!C$14:C$154,MATCH(B369,Sheet2!A$14:A$154,0)),"hh:mm:ss"),I373))))</f>
        <v/>
      </c>
      <c r="J374" t="str">
        <f>IF(ISBLANK(G374),"",IF(ISTEXT(G374),IF(E374="Amount",J$14,""),INDEX(Sheet2!H$14:H$154,MATCH(F374,Sheet2!A$14:A$154,0))))</f>
        <v/>
      </c>
      <c r="K374" t="str">
        <f>IF(ISBLANK(G374),"",IF(ISTEXT(G374),IF(E374="Amount",K$14,""),INDEX(Sheet2!I$14:I$154,MATCH(F374,Sheet2!A$14:A$154,0))))</f>
        <v/>
      </c>
      <c r="L374" t="str">
        <f>IF(ISBLANK(G374),"",IF(ISTEXT(G374),IF(E374="Amount",L$14,""),IF(INDEX(Sheet2!H$14:H$154,MATCH(F374,Sheet2!A$14:A$154,0)) &lt;&gt; 0, IF(INDEX(Sheet2!I$14:I$154,MATCH(F374,Sheet2!A$14:A$154,0)) &lt;&gt; 0, "Loan","Loan"),"Cash")))</f>
        <v/>
      </c>
      <c r="M374" t="str">
        <f>IF(ISTEXT(E374),IF(E374="Amount",M$14,""),IF(ISBLANK(E374),"",IF(ISTEXT(D374),"",IF(A369="Invoice No. : ",INDEX(Sheet2!D$14:D$154,MATCH(B369,Sheet2!A$14:A$154,0)),M373))))</f>
        <v/>
      </c>
      <c r="N374" t="str">
        <f>IF(ISTEXT(E374),IF(E374="Amount",N$14,""),IF(ISBLANK(E374),"",IF(ISTEXT(D374),"",IF(A369="Invoice No. : ",INDEX(Sheet2!E$14:E$154,MATCH(B369,Sheet2!A$14:A$154,0)),N373))))</f>
        <v/>
      </c>
      <c r="O374" t="str">
        <f>IF(ISTEXT(E374),IF(E374="Amount",O$14,""),IF(ISBLANK(E374),"",IF(ISTEXT(D374),"",IF(A369="Invoice No. : ",INDEX(Sheet2!G$14:G$154,MATCH(B369,Sheet2!A$14:A$154,0)),O373))))</f>
        <v/>
      </c>
      <c r="P374" t="str">
        <f t="shared" si="26"/>
        <v/>
      </c>
      <c r="Q374" t="str">
        <f t="shared" si="27"/>
        <v/>
      </c>
    </row>
    <row r="375" spans="1:17" x14ac:dyDescent="0.25">
      <c r="A375" s="8" t="s">
        <v>9</v>
      </c>
      <c r="B375" s="8" t="s">
        <v>10</v>
      </c>
      <c r="C375" s="9" t="s">
        <v>11</v>
      </c>
      <c r="D375" s="9" t="s">
        <v>12</v>
      </c>
      <c r="E375" s="9" t="s">
        <v>13</v>
      </c>
      <c r="F375" t="str">
        <f t="shared" si="24"/>
        <v>Invoice No.</v>
      </c>
      <c r="G375" t="str">
        <f>IF(ISTEXT(E375),IF(E375="Amount",G$14,""),IF(ISBLANK(E375),"",IF(ISTEXT(D375),"",IF(A370="Invoice No. : ",INDEX(Sheet2!F$14:F$154,MATCH(B370,Sheet2!A$14:A$154,0)),G374))))</f>
        <v>Member ID</v>
      </c>
      <c r="H375" t="str">
        <f t="shared" si="25"/>
        <v>Invoice Date</v>
      </c>
      <c r="I375" t="str">
        <f>IF(ISTEXT(E375),IF(E375="Amount",I$14,""),IF(ISBLANK(E375),"",IF(ISTEXT(D375),"",IF(A370="Invoice No. : ",TEXT(INDEX(Sheet2!C$14:C$154,MATCH(B370,Sheet2!A$14:A$154,0)),"hh:mm:ss"),I374))))</f>
        <v>Invoice Time</v>
      </c>
      <c r="J375" t="str">
        <f>IF(ISBLANK(G375),"",IF(ISTEXT(G375),IF(E375="Amount",J$14,""),INDEX(Sheet2!H$14:H$154,MATCH(F375,Sheet2!A$14:A$154,0))))</f>
        <v>Loan Amount</v>
      </c>
      <c r="K375" t="str">
        <f>IF(ISBLANK(G375),"",IF(ISTEXT(G375),IF(E375="Amount",K$14,""),INDEX(Sheet2!I$14:I$154,MATCH(F375,Sheet2!A$14:A$154,0))))</f>
        <v>Cash Amount</v>
      </c>
      <c r="L375" t="str">
        <f>IF(ISBLANK(G375),"",IF(ISTEXT(G375),IF(E375="Amount",L$14,""),IF(INDEX(Sheet2!H$14:H$154,MATCH(F375,Sheet2!A$14:A$154,0)) &lt;&gt; 0, IF(INDEX(Sheet2!I$14:I$154,MATCH(F375,Sheet2!A$14:A$154,0)) &lt;&gt; 0, "Loan","Loan"),"Cash")))</f>
        <v>Payment Mode</v>
      </c>
      <c r="M375" t="str">
        <f>IF(ISTEXT(E375),IF(E375="Amount",M$14,""),IF(ISBLANK(E375),"",IF(ISTEXT(D375),"",IF(A370="Invoice No. : ",INDEX(Sheet2!D$14:D$154,MATCH(B370,Sheet2!A$14:A$154,0)),M374))))</f>
        <v>Terminal</v>
      </c>
      <c r="N375" t="str">
        <f>IF(ISTEXT(E375),IF(E375="Amount",N$14,""),IF(ISBLANK(E375),"",IF(ISTEXT(D375),"",IF(A370="Invoice No. : ",INDEX(Sheet2!E$14:E$154,MATCH(B370,Sheet2!A$14:A$154,0)),N374))))</f>
        <v>Cashier</v>
      </c>
      <c r="O375" t="str">
        <f>IF(ISTEXT(E375),IF(E375="Amount",O$14,""),IF(ISBLANK(E375),"",IF(ISTEXT(D375),"",IF(A370="Invoice No. : ",INDEX(Sheet2!G$14:G$154,MATCH(B370,Sheet2!A$14:A$154,0)),O374))))</f>
        <v>Name</v>
      </c>
      <c r="P375" t="str">
        <f t="shared" si="26"/>
        <v>Invoice Amount</v>
      </c>
      <c r="Q375" t="str">
        <f t="shared" si="27"/>
        <v>Grand Total</v>
      </c>
    </row>
    <row r="376" spans="1:17" x14ac:dyDescent="0.25">
      <c r="F376" t="str">
        <f t="shared" si="24"/>
        <v/>
      </c>
      <c r="G376" t="str">
        <f>IF(ISTEXT(E376),IF(E376="Amount",G$14,""),IF(ISBLANK(E376),"",IF(ISTEXT(D376),"",IF(A371="Invoice No. : ",INDEX(Sheet2!F$14:F$154,MATCH(B371,Sheet2!A$14:A$154,0)),G375))))</f>
        <v/>
      </c>
      <c r="H376" t="str">
        <f t="shared" si="25"/>
        <v/>
      </c>
      <c r="I376" t="str">
        <f>IF(ISTEXT(E376),IF(E376="Amount",I$14,""),IF(ISBLANK(E376),"",IF(ISTEXT(D376),"",IF(A371="Invoice No. : ",TEXT(INDEX(Sheet2!C$14:C$154,MATCH(B371,Sheet2!A$14:A$154,0)),"hh:mm:ss"),I375))))</f>
        <v/>
      </c>
      <c r="J376" t="str">
        <f>IF(ISBLANK(G376),"",IF(ISTEXT(G376),IF(E376="Amount",J$14,""),INDEX(Sheet2!H$14:H$154,MATCH(F376,Sheet2!A$14:A$154,0))))</f>
        <v/>
      </c>
      <c r="K376" t="str">
        <f>IF(ISBLANK(G376),"",IF(ISTEXT(G376),IF(E376="Amount",K$14,""),INDEX(Sheet2!I$14:I$154,MATCH(F376,Sheet2!A$14:A$154,0))))</f>
        <v/>
      </c>
      <c r="L376" t="str">
        <f>IF(ISBLANK(G376),"",IF(ISTEXT(G376),IF(E376="Amount",L$14,""),IF(INDEX(Sheet2!H$14:H$154,MATCH(F376,Sheet2!A$14:A$154,0)) &lt;&gt; 0, IF(INDEX(Sheet2!I$14:I$154,MATCH(F376,Sheet2!A$14:A$154,0)) &lt;&gt; 0, "Loan","Loan"),"Cash")))</f>
        <v/>
      </c>
      <c r="M376" t="str">
        <f>IF(ISTEXT(E376),IF(E376="Amount",M$14,""),IF(ISBLANK(E376),"",IF(ISTEXT(D376),"",IF(A371="Invoice No. : ",INDEX(Sheet2!D$14:D$154,MATCH(B371,Sheet2!A$14:A$154,0)),M375))))</f>
        <v/>
      </c>
      <c r="N376" t="str">
        <f>IF(ISTEXT(E376),IF(E376="Amount",N$14,""),IF(ISBLANK(E376),"",IF(ISTEXT(D376),"",IF(A371="Invoice No. : ",INDEX(Sheet2!E$14:E$154,MATCH(B371,Sheet2!A$14:A$154,0)),N375))))</f>
        <v/>
      </c>
      <c r="O376" t="str">
        <f>IF(ISTEXT(E376),IF(E376="Amount",O$14,""),IF(ISBLANK(E376),"",IF(ISTEXT(D376),"",IF(A371="Invoice No. : ",INDEX(Sheet2!G$14:G$154,MATCH(B371,Sheet2!A$14:A$154,0)),O375))))</f>
        <v/>
      </c>
      <c r="P376" t="str">
        <f t="shared" si="26"/>
        <v/>
      </c>
      <c r="Q376" t="str">
        <f t="shared" si="27"/>
        <v/>
      </c>
    </row>
    <row r="377" spans="1:17" x14ac:dyDescent="0.25">
      <c r="A377" s="10" t="s">
        <v>415</v>
      </c>
      <c r="B377" s="10" t="s">
        <v>416</v>
      </c>
      <c r="C377" s="11">
        <v>1</v>
      </c>
      <c r="D377" s="11">
        <v>8.25</v>
      </c>
      <c r="E377" s="11">
        <v>8.25</v>
      </c>
      <c r="F377">
        <f t="shared" si="24"/>
        <v>925034</v>
      </c>
      <c r="G377">
        <f>IF(ISTEXT(E377),IF(E377="Amount",G$14,""),IF(ISBLANK(E377),"",IF(ISTEXT(D377),"",IF(A372="Invoice No. : ",INDEX(Sheet2!F$14:F$154,MATCH(B372,Sheet2!A$14:A$154,0)),G376))))</f>
        <v>49504</v>
      </c>
      <c r="H377" t="str">
        <f t="shared" si="25"/>
        <v>01/05/2023</v>
      </c>
      <c r="I377" t="str">
        <f>IF(ISTEXT(E377),IF(E377="Amount",I$14,""),IF(ISBLANK(E377),"",IF(ISTEXT(D377),"",IF(A372="Invoice No. : ",TEXT(INDEX(Sheet2!C$14:C$154,MATCH(B372,Sheet2!A$14:A$154,0)),"hh:mm:ss"),I376))))</f>
        <v>13:09:39</v>
      </c>
      <c r="J377">
        <f>IF(ISBLANK(G377),"",IF(ISTEXT(G377),IF(E377="Amount",J$14,""),INDEX(Sheet2!H$14:H$154,MATCH(F377,Sheet2!A$14:A$154,0))))</f>
        <v>0</v>
      </c>
      <c r="K377">
        <f>IF(ISBLANK(G377),"",IF(ISTEXT(G377),IF(E377="Amount",K$14,""),INDEX(Sheet2!I$14:I$154,MATCH(F377,Sheet2!A$14:A$154,0))))</f>
        <v>55.25</v>
      </c>
      <c r="L377" t="str">
        <f>IF(ISBLANK(G377),"",IF(ISTEXT(G377),IF(E377="Amount",L$14,""),IF(INDEX(Sheet2!H$14:H$154,MATCH(F377,Sheet2!A$14:A$154,0)) &lt;&gt; 0, IF(INDEX(Sheet2!I$14:I$154,MATCH(F377,Sheet2!A$14:A$154,0)) &lt;&gt; 0, "Loan","Loan"),"Cash")))</f>
        <v>Cash</v>
      </c>
      <c r="M377">
        <f>IF(ISTEXT(E377),IF(E377="Amount",M$14,""),IF(ISBLANK(E377),"",IF(ISTEXT(D377),"",IF(A372="Invoice No. : ",INDEX(Sheet2!D$14:D$154,MATCH(B372,Sheet2!A$14:A$154,0)),M376))))</f>
        <v>1</v>
      </c>
      <c r="N377" t="str">
        <f>IF(ISTEXT(E377),IF(E377="Amount",N$14,""),IF(ISBLANK(E377),"",IF(ISTEXT(D377),"",IF(A372="Invoice No. : ",INDEX(Sheet2!E$14:E$154,MATCH(B372,Sheet2!A$14:A$154,0)),N376))))</f>
        <v>BRAILLE</v>
      </c>
      <c r="O377" t="str">
        <f>IF(ISTEXT(E377),IF(E377="Amount",O$14,""),IF(ISBLANK(E377),"",IF(ISTEXT(D377),"",IF(A372="Invoice No. : ",INDEX(Sheet2!G$14:G$154,MATCH(B372,Sheet2!A$14:A$154,0)),O376))))</f>
        <v>AYUDOC, GERALDINE FLORENTINO</v>
      </c>
      <c r="P377">
        <f t="shared" si="26"/>
        <v>55.25</v>
      </c>
      <c r="Q377">
        <f t="shared" si="27"/>
        <v>195197.25</v>
      </c>
    </row>
    <row r="378" spans="1:17" x14ac:dyDescent="0.25">
      <c r="A378" s="10" t="s">
        <v>417</v>
      </c>
      <c r="B378" s="10" t="s">
        <v>418</v>
      </c>
      <c r="C378" s="11">
        <v>1</v>
      </c>
      <c r="D378" s="11">
        <v>47</v>
      </c>
      <c r="E378" s="11">
        <v>47</v>
      </c>
      <c r="F378">
        <f t="shared" si="24"/>
        <v>925034</v>
      </c>
      <c r="G378">
        <f>IF(ISTEXT(E378),IF(E378="Amount",G$14,""),IF(ISBLANK(E378),"",IF(ISTEXT(D378),"",IF(A373="Invoice No. : ",INDEX(Sheet2!F$14:F$154,MATCH(B373,Sheet2!A$14:A$154,0)),G377))))</f>
        <v>49504</v>
      </c>
      <c r="H378" t="str">
        <f t="shared" si="25"/>
        <v>01/05/2023</v>
      </c>
      <c r="I378" t="str">
        <f>IF(ISTEXT(E378),IF(E378="Amount",I$14,""),IF(ISBLANK(E378),"",IF(ISTEXT(D378),"",IF(A373="Invoice No. : ",TEXT(INDEX(Sheet2!C$14:C$154,MATCH(B373,Sheet2!A$14:A$154,0)),"hh:mm:ss"),I377))))</f>
        <v>13:09:39</v>
      </c>
      <c r="J378">
        <f>IF(ISBLANK(G378),"",IF(ISTEXT(G378),IF(E378="Amount",J$14,""),INDEX(Sheet2!H$14:H$154,MATCH(F378,Sheet2!A$14:A$154,0))))</f>
        <v>0</v>
      </c>
      <c r="K378">
        <f>IF(ISBLANK(G378),"",IF(ISTEXT(G378),IF(E378="Amount",K$14,""),INDEX(Sheet2!I$14:I$154,MATCH(F378,Sheet2!A$14:A$154,0))))</f>
        <v>55.25</v>
      </c>
      <c r="L378" t="str">
        <f>IF(ISBLANK(G378),"",IF(ISTEXT(G378),IF(E378="Amount",L$14,""),IF(INDEX(Sheet2!H$14:H$154,MATCH(F378,Sheet2!A$14:A$154,0)) &lt;&gt; 0, IF(INDEX(Sheet2!I$14:I$154,MATCH(F378,Sheet2!A$14:A$154,0)) &lt;&gt; 0, "Loan","Loan"),"Cash")))</f>
        <v>Cash</v>
      </c>
      <c r="M378">
        <f>IF(ISTEXT(E378),IF(E378="Amount",M$14,""),IF(ISBLANK(E378),"",IF(ISTEXT(D378),"",IF(A373="Invoice No. : ",INDEX(Sheet2!D$14:D$154,MATCH(B373,Sheet2!A$14:A$154,0)),M377))))</f>
        <v>1</v>
      </c>
      <c r="N378" t="str">
        <f>IF(ISTEXT(E378),IF(E378="Amount",N$14,""),IF(ISBLANK(E378),"",IF(ISTEXT(D378),"",IF(A373="Invoice No. : ",INDEX(Sheet2!E$14:E$154,MATCH(B373,Sheet2!A$14:A$154,0)),N377))))</f>
        <v>BRAILLE</v>
      </c>
      <c r="O378" t="str">
        <f>IF(ISTEXT(E378),IF(E378="Amount",O$14,""),IF(ISBLANK(E378),"",IF(ISTEXT(D378),"",IF(A373="Invoice No. : ",INDEX(Sheet2!G$14:G$154,MATCH(B373,Sheet2!A$14:A$154,0)),O377))))</f>
        <v>AYUDOC, GERALDINE FLORENTINO</v>
      </c>
      <c r="P378">
        <f t="shared" si="26"/>
        <v>55.25</v>
      </c>
      <c r="Q378">
        <f t="shared" si="27"/>
        <v>195197.25</v>
      </c>
    </row>
    <row r="379" spans="1:17" x14ac:dyDescent="0.25">
      <c r="D379" s="12" t="s">
        <v>18</v>
      </c>
      <c r="E379" s="13">
        <v>55.25</v>
      </c>
      <c r="F379" t="str">
        <f t="shared" si="24"/>
        <v/>
      </c>
      <c r="G379" t="str">
        <f>IF(ISTEXT(E379),IF(E379="Amount",G$14,""),IF(ISBLANK(E379),"",IF(ISTEXT(D379),"",IF(A374="Invoice No. : ",INDEX(Sheet2!F$14:F$154,MATCH(B374,Sheet2!A$14:A$154,0)),G378))))</f>
        <v/>
      </c>
      <c r="H379" t="str">
        <f t="shared" si="25"/>
        <v/>
      </c>
      <c r="I379" t="str">
        <f>IF(ISTEXT(E379),IF(E379="Amount",I$14,""),IF(ISBLANK(E379),"",IF(ISTEXT(D379),"",IF(A374="Invoice No. : ",TEXT(INDEX(Sheet2!C$14:C$154,MATCH(B374,Sheet2!A$14:A$154,0)),"hh:mm:ss"),I378))))</f>
        <v/>
      </c>
      <c r="J379" t="str">
        <f>IF(ISBLANK(G379),"",IF(ISTEXT(G379),IF(E379="Amount",J$14,""),INDEX(Sheet2!H$14:H$154,MATCH(F379,Sheet2!A$14:A$154,0))))</f>
        <v/>
      </c>
      <c r="K379" t="str">
        <f>IF(ISBLANK(G379),"",IF(ISTEXT(G379),IF(E379="Amount",K$14,""),INDEX(Sheet2!I$14:I$154,MATCH(F379,Sheet2!A$14:A$154,0))))</f>
        <v/>
      </c>
      <c r="L379" t="str">
        <f>IF(ISBLANK(G379),"",IF(ISTEXT(G379),IF(E379="Amount",L$14,""),IF(INDEX(Sheet2!H$14:H$154,MATCH(F379,Sheet2!A$14:A$154,0)) &lt;&gt; 0, IF(INDEX(Sheet2!I$14:I$154,MATCH(F379,Sheet2!A$14:A$154,0)) &lt;&gt; 0, "Loan","Loan"),"Cash")))</f>
        <v/>
      </c>
      <c r="M379" t="str">
        <f>IF(ISTEXT(E379),IF(E379="Amount",M$14,""),IF(ISBLANK(E379),"",IF(ISTEXT(D379),"",IF(A374="Invoice No. : ",INDEX(Sheet2!D$14:D$154,MATCH(B374,Sheet2!A$14:A$154,0)),M378))))</f>
        <v/>
      </c>
      <c r="N379" t="str">
        <f>IF(ISTEXT(E379),IF(E379="Amount",N$14,""),IF(ISBLANK(E379),"",IF(ISTEXT(D379),"",IF(A374="Invoice No. : ",INDEX(Sheet2!E$14:E$154,MATCH(B374,Sheet2!A$14:A$154,0)),N378))))</f>
        <v/>
      </c>
      <c r="O379" t="str">
        <f>IF(ISTEXT(E379),IF(E379="Amount",O$14,""),IF(ISBLANK(E379),"",IF(ISTEXT(D379),"",IF(A374="Invoice No. : ",INDEX(Sheet2!G$14:G$154,MATCH(B374,Sheet2!A$14:A$154,0)),O378))))</f>
        <v/>
      </c>
      <c r="P379" t="str">
        <f t="shared" si="26"/>
        <v/>
      </c>
      <c r="Q379" t="str">
        <f t="shared" si="27"/>
        <v/>
      </c>
    </row>
    <row r="380" spans="1:17" x14ac:dyDescent="0.25">
      <c r="F380" t="str">
        <f t="shared" si="24"/>
        <v/>
      </c>
      <c r="G380" t="str">
        <f>IF(ISTEXT(E380),IF(E380="Amount",G$14,""),IF(ISBLANK(E380),"",IF(ISTEXT(D380),"",IF(A375="Invoice No. : ",INDEX(Sheet2!F$14:F$154,MATCH(B375,Sheet2!A$14:A$154,0)),G379))))</f>
        <v/>
      </c>
      <c r="H380" t="str">
        <f t="shared" si="25"/>
        <v/>
      </c>
      <c r="I380" t="str">
        <f>IF(ISTEXT(E380),IF(E380="Amount",I$14,""),IF(ISBLANK(E380),"",IF(ISTEXT(D380),"",IF(A375="Invoice No. : ",TEXT(INDEX(Sheet2!C$14:C$154,MATCH(B375,Sheet2!A$14:A$154,0)),"hh:mm:ss"),I379))))</f>
        <v/>
      </c>
      <c r="J380" t="str">
        <f>IF(ISBLANK(G380),"",IF(ISTEXT(G380),IF(E380="Amount",J$14,""),INDEX(Sheet2!H$14:H$154,MATCH(F380,Sheet2!A$14:A$154,0))))</f>
        <v/>
      </c>
      <c r="K380" t="str">
        <f>IF(ISBLANK(G380),"",IF(ISTEXT(G380),IF(E380="Amount",K$14,""),INDEX(Sheet2!I$14:I$154,MATCH(F380,Sheet2!A$14:A$154,0))))</f>
        <v/>
      </c>
      <c r="L380" t="str">
        <f>IF(ISBLANK(G380),"",IF(ISTEXT(G380),IF(E380="Amount",L$14,""),IF(INDEX(Sheet2!H$14:H$154,MATCH(F380,Sheet2!A$14:A$154,0)) &lt;&gt; 0, IF(INDEX(Sheet2!I$14:I$154,MATCH(F380,Sheet2!A$14:A$154,0)) &lt;&gt; 0, "Loan","Loan"),"Cash")))</f>
        <v/>
      </c>
      <c r="M380" t="str">
        <f>IF(ISTEXT(E380),IF(E380="Amount",M$14,""),IF(ISBLANK(E380),"",IF(ISTEXT(D380),"",IF(A375="Invoice No. : ",INDEX(Sheet2!D$14:D$154,MATCH(B375,Sheet2!A$14:A$154,0)),M379))))</f>
        <v/>
      </c>
      <c r="N380" t="str">
        <f>IF(ISTEXT(E380),IF(E380="Amount",N$14,""),IF(ISBLANK(E380),"",IF(ISTEXT(D380),"",IF(A375="Invoice No. : ",INDEX(Sheet2!E$14:E$154,MATCH(B375,Sheet2!A$14:A$154,0)),N379))))</f>
        <v/>
      </c>
      <c r="O380" t="str">
        <f>IF(ISTEXT(E380),IF(E380="Amount",O$14,""),IF(ISBLANK(E380),"",IF(ISTEXT(D380),"",IF(A375="Invoice No. : ",INDEX(Sheet2!G$14:G$154,MATCH(B375,Sheet2!A$14:A$154,0)),O379))))</f>
        <v/>
      </c>
      <c r="P380" t="str">
        <f t="shared" si="26"/>
        <v/>
      </c>
      <c r="Q380" t="str">
        <f t="shared" si="27"/>
        <v/>
      </c>
    </row>
    <row r="381" spans="1:17" x14ac:dyDescent="0.25">
      <c r="F381" t="str">
        <f t="shared" si="24"/>
        <v/>
      </c>
      <c r="G381" t="str">
        <f>IF(ISTEXT(E381),IF(E381="Amount",G$14,""),IF(ISBLANK(E381),"",IF(ISTEXT(D381),"",IF(A376="Invoice No. : ",INDEX(Sheet2!F$14:F$154,MATCH(B376,Sheet2!A$14:A$154,0)),G380))))</f>
        <v/>
      </c>
      <c r="H381" t="str">
        <f t="shared" si="25"/>
        <v/>
      </c>
      <c r="I381" t="str">
        <f>IF(ISTEXT(E381),IF(E381="Amount",I$14,""),IF(ISBLANK(E381),"",IF(ISTEXT(D381),"",IF(A376="Invoice No. : ",TEXT(INDEX(Sheet2!C$14:C$154,MATCH(B376,Sheet2!A$14:A$154,0)),"hh:mm:ss"),I380))))</f>
        <v/>
      </c>
      <c r="J381" t="str">
        <f>IF(ISBLANK(G381),"",IF(ISTEXT(G381),IF(E381="Amount",J$14,""),INDEX(Sheet2!H$14:H$154,MATCH(F381,Sheet2!A$14:A$154,0))))</f>
        <v/>
      </c>
      <c r="K381" t="str">
        <f>IF(ISBLANK(G381),"",IF(ISTEXT(G381),IF(E381="Amount",K$14,""),INDEX(Sheet2!I$14:I$154,MATCH(F381,Sheet2!A$14:A$154,0))))</f>
        <v/>
      </c>
      <c r="L381" t="str">
        <f>IF(ISBLANK(G381),"",IF(ISTEXT(G381),IF(E381="Amount",L$14,""),IF(INDEX(Sheet2!H$14:H$154,MATCH(F381,Sheet2!A$14:A$154,0)) &lt;&gt; 0, IF(INDEX(Sheet2!I$14:I$154,MATCH(F381,Sheet2!A$14:A$154,0)) &lt;&gt; 0, "Loan","Loan"),"Cash")))</f>
        <v/>
      </c>
      <c r="M381" t="str">
        <f>IF(ISTEXT(E381),IF(E381="Amount",M$14,""),IF(ISBLANK(E381),"",IF(ISTEXT(D381),"",IF(A376="Invoice No. : ",INDEX(Sheet2!D$14:D$154,MATCH(B376,Sheet2!A$14:A$154,0)),M380))))</f>
        <v/>
      </c>
      <c r="N381" t="str">
        <f>IF(ISTEXT(E381),IF(E381="Amount",N$14,""),IF(ISBLANK(E381),"",IF(ISTEXT(D381),"",IF(A376="Invoice No. : ",INDEX(Sheet2!E$14:E$154,MATCH(B376,Sheet2!A$14:A$154,0)),N380))))</f>
        <v/>
      </c>
      <c r="O381" t="str">
        <f>IF(ISTEXT(E381),IF(E381="Amount",O$14,""),IF(ISBLANK(E381),"",IF(ISTEXT(D381),"",IF(A376="Invoice No. : ",INDEX(Sheet2!G$14:G$154,MATCH(B376,Sheet2!A$14:A$154,0)),O380))))</f>
        <v/>
      </c>
      <c r="P381" t="str">
        <f t="shared" si="26"/>
        <v/>
      </c>
      <c r="Q381" t="str">
        <f t="shared" si="27"/>
        <v/>
      </c>
    </row>
    <row r="382" spans="1:17" x14ac:dyDescent="0.25">
      <c r="A382" s="3" t="s">
        <v>4</v>
      </c>
      <c r="B382" s="4">
        <v>925035</v>
      </c>
      <c r="C382" s="3" t="s">
        <v>5</v>
      </c>
      <c r="D382" s="5" t="s">
        <v>6</v>
      </c>
      <c r="F382" t="str">
        <f t="shared" si="24"/>
        <v/>
      </c>
      <c r="G382" t="str">
        <f>IF(ISTEXT(E382),IF(E382="Amount",G$14,""),IF(ISBLANK(E382),"",IF(ISTEXT(D382),"",IF(A377="Invoice No. : ",INDEX(Sheet2!F$14:F$154,MATCH(B377,Sheet2!A$14:A$154,0)),G381))))</f>
        <v/>
      </c>
      <c r="H382" t="str">
        <f t="shared" si="25"/>
        <v/>
      </c>
      <c r="I382" t="str">
        <f>IF(ISTEXT(E382),IF(E382="Amount",I$14,""),IF(ISBLANK(E382),"",IF(ISTEXT(D382),"",IF(A377="Invoice No. : ",TEXT(INDEX(Sheet2!C$14:C$154,MATCH(B377,Sheet2!A$14:A$154,0)),"hh:mm:ss"),I381))))</f>
        <v/>
      </c>
      <c r="J382" t="str">
        <f>IF(ISBLANK(G382),"",IF(ISTEXT(G382),IF(E382="Amount",J$14,""),INDEX(Sheet2!H$14:H$154,MATCH(F382,Sheet2!A$14:A$154,0))))</f>
        <v/>
      </c>
      <c r="K382" t="str">
        <f>IF(ISBLANK(G382),"",IF(ISTEXT(G382),IF(E382="Amount",K$14,""),INDEX(Sheet2!I$14:I$154,MATCH(F382,Sheet2!A$14:A$154,0))))</f>
        <v/>
      </c>
      <c r="L382" t="str">
        <f>IF(ISBLANK(G382),"",IF(ISTEXT(G382),IF(E382="Amount",L$14,""),IF(INDEX(Sheet2!H$14:H$154,MATCH(F382,Sheet2!A$14:A$154,0)) &lt;&gt; 0, IF(INDEX(Sheet2!I$14:I$154,MATCH(F382,Sheet2!A$14:A$154,0)) &lt;&gt; 0, "Loan","Loan"),"Cash")))</f>
        <v/>
      </c>
      <c r="M382" t="str">
        <f>IF(ISTEXT(E382),IF(E382="Amount",M$14,""),IF(ISBLANK(E382),"",IF(ISTEXT(D382),"",IF(A377="Invoice No. : ",INDEX(Sheet2!D$14:D$154,MATCH(B377,Sheet2!A$14:A$154,0)),M381))))</f>
        <v/>
      </c>
      <c r="N382" t="str">
        <f>IF(ISTEXT(E382),IF(E382="Amount",N$14,""),IF(ISBLANK(E382),"",IF(ISTEXT(D382),"",IF(A377="Invoice No. : ",INDEX(Sheet2!E$14:E$154,MATCH(B377,Sheet2!A$14:A$154,0)),N381))))</f>
        <v/>
      </c>
      <c r="O382" t="str">
        <f>IF(ISTEXT(E382),IF(E382="Amount",O$14,""),IF(ISBLANK(E382),"",IF(ISTEXT(D382),"",IF(A377="Invoice No. : ",INDEX(Sheet2!G$14:G$154,MATCH(B377,Sheet2!A$14:A$154,0)),O381))))</f>
        <v/>
      </c>
      <c r="P382" t="str">
        <f t="shared" si="26"/>
        <v/>
      </c>
      <c r="Q382" t="str">
        <f t="shared" si="27"/>
        <v/>
      </c>
    </row>
    <row r="383" spans="1:17" x14ac:dyDescent="0.25">
      <c r="A383" s="3" t="s">
        <v>7</v>
      </c>
      <c r="B383" s="6">
        <v>44931</v>
      </c>
      <c r="C383" s="3" t="s">
        <v>8</v>
      </c>
      <c r="D383" s="7">
        <v>1</v>
      </c>
      <c r="F383" t="str">
        <f t="shared" si="24"/>
        <v/>
      </c>
      <c r="G383" t="str">
        <f>IF(ISTEXT(E383),IF(E383="Amount",G$14,""),IF(ISBLANK(E383),"",IF(ISTEXT(D383),"",IF(A378="Invoice No. : ",INDEX(Sheet2!F$14:F$154,MATCH(B378,Sheet2!A$14:A$154,0)),G382))))</f>
        <v/>
      </c>
      <c r="H383" t="str">
        <f t="shared" si="25"/>
        <v/>
      </c>
      <c r="I383" t="str">
        <f>IF(ISTEXT(E383),IF(E383="Amount",I$14,""),IF(ISBLANK(E383),"",IF(ISTEXT(D383),"",IF(A378="Invoice No. : ",TEXT(INDEX(Sheet2!C$14:C$154,MATCH(B378,Sheet2!A$14:A$154,0)),"hh:mm:ss"),I382))))</f>
        <v/>
      </c>
      <c r="J383" t="str">
        <f>IF(ISBLANK(G383),"",IF(ISTEXT(G383),IF(E383="Amount",J$14,""),INDEX(Sheet2!H$14:H$154,MATCH(F383,Sheet2!A$14:A$154,0))))</f>
        <v/>
      </c>
      <c r="K383" t="str">
        <f>IF(ISBLANK(G383),"",IF(ISTEXT(G383),IF(E383="Amount",K$14,""),INDEX(Sheet2!I$14:I$154,MATCH(F383,Sheet2!A$14:A$154,0))))</f>
        <v/>
      </c>
      <c r="L383" t="str">
        <f>IF(ISBLANK(G383),"",IF(ISTEXT(G383),IF(E383="Amount",L$14,""),IF(INDEX(Sheet2!H$14:H$154,MATCH(F383,Sheet2!A$14:A$154,0)) &lt;&gt; 0, IF(INDEX(Sheet2!I$14:I$154,MATCH(F383,Sheet2!A$14:A$154,0)) &lt;&gt; 0, "Loan","Loan"),"Cash")))</f>
        <v/>
      </c>
      <c r="M383" t="str">
        <f>IF(ISTEXT(E383),IF(E383="Amount",M$14,""),IF(ISBLANK(E383),"",IF(ISTEXT(D383),"",IF(A378="Invoice No. : ",INDEX(Sheet2!D$14:D$154,MATCH(B378,Sheet2!A$14:A$154,0)),M382))))</f>
        <v/>
      </c>
      <c r="N383" t="str">
        <f>IF(ISTEXT(E383),IF(E383="Amount",N$14,""),IF(ISBLANK(E383),"",IF(ISTEXT(D383),"",IF(A378="Invoice No. : ",INDEX(Sheet2!E$14:E$154,MATCH(B378,Sheet2!A$14:A$154,0)),N382))))</f>
        <v/>
      </c>
      <c r="O383" t="str">
        <f>IF(ISTEXT(E383),IF(E383="Amount",O$14,""),IF(ISBLANK(E383),"",IF(ISTEXT(D383),"",IF(A378="Invoice No. : ",INDEX(Sheet2!G$14:G$154,MATCH(B378,Sheet2!A$14:A$154,0)),O382))))</f>
        <v/>
      </c>
      <c r="P383" t="str">
        <f t="shared" si="26"/>
        <v/>
      </c>
      <c r="Q383" t="str">
        <f t="shared" si="27"/>
        <v/>
      </c>
    </row>
    <row r="384" spans="1:17" x14ac:dyDescent="0.25">
      <c r="F384" t="str">
        <f t="shared" si="24"/>
        <v/>
      </c>
      <c r="G384" t="str">
        <f>IF(ISTEXT(E384),IF(E384="Amount",G$14,""),IF(ISBLANK(E384),"",IF(ISTEXT(D384),"",IF(A379="Invoice No. : ",INDEX(Sheet2!F$14:F$154,MATCH(B379,Sheet2!A$14:A$154,0)),G383))))</f>
        <v/>
      </c>
      <c r="H384" t="str">
        <f t="shared" si="25"/>
        <v/>
      </c>
      <c r="I384" t="str">
        <f>IF(ISTEXT(E384),IF(E384="Amount",I$14,""),IF(ISBLANK(E384),"",IF(ISTEXT(D384),"",IF(A379="Invoice No. : ",TEXT(INDEX(Sheet2!C$14:C$154,MATCH(B379,Sheet2!A$14:A$154,0)),"hh:mm:ss"),I383))))</f>
        <v/>
      </c>
      <c r="J384" t="str">
        <f>IF(ISBLANK(G384),"",IF(ISTEXT(G384),IF(E384="Amount",J$14,""),INDEX(Sheet2!H$14:H$154,MATCH(F384,Sheet2!A$14:A$154,0))))</f>
        <v/>
      </c>
      <c r="K384" t="str">
        <f>IF(ISBLANK(G384),"",IF(ISTEXT(G384),IF(E384="Amount",K$14,""),INDEX(Sheet2!I$14:I$154,MATCH(F384,Sheet2!A$14:A$154,0))))</f>
        <v/>
      </c>
      <c r="L384" t="str">
        <f>IF(ISBLANK(G384),"",IF(ISTEXT(G384),IF(E384="Amount",L$14,""),IF(INDEX(Sheet2!H$14:H$154,MATCH(F384,Sheet2!A$14:A$154,0)) &lt;&gt; 0, IF(INDEX(Sheet2!I$14:I$154,MATCH(F384,Sheet2!A$14:A$154,0)) &lt;&gt; 0, "Loan","Loan"),"Cash")))</f>
        <v/>
      </c>
      <c r="M384" t="str">
        <f>IF(ISTEXT(E384),IF(E384="Amount",M$14,""),IF(ISBLANK(E384),"",IF(ISTEXT(D384),"",IF(A379="Invoice No. : ",INDEX(Sheet2!D$14:D$154,MATCH(B379,Sheet2!A$14:A$154,0)),M383))))</f>
        <v/>
      </c>
      <c r="N384" t="str">
        <f>IF(ISTEXT(E384),IF(E384="Amount",N$14,""),IF(ISBLANK(E384),"",IF(ISTEXT(D384),"",IF(A379="Invoice No. : ",INDEX(Sheet2!E$14:E$154,MATCH(B379,Sheet2!A$14:A$154,0)),N383))))</f>
        <v/>
      </c>
      <c r="O384" t="str">
        <f>IF(ISTEXT(E384),IF(E384="Amount",O$14,""),IF(ISBLANK(E384),"",IF(ISTEXT(D384),"",IF(A379="Invoice No. : ",INDEX(Sheet2!G$14:G$154,MATCH(B379,Sheet2!A$14:A$154,0)),O383))))</f>
        <v/>
      </c>
      <c r="P384" t="str">
        <f t="shared" si="26"/>
        <v/>
      </c>
      <c r="Q384" t="str">
        <f t="shared" si="27"/>
        <v/>
      </c>
    </row>
    <row r="385" spans="1:17" x14ac:dyDescent="0.25">
      <c r="A385" s="8" t="s">
        <v>9</v>
      </c>
      <c r="B385" s="8" t="s">
        <v>10</v>
      </c>
      <c r="C385" s="9" t="s">
        <v>11</v>
      </c>
      <c r="D385" s="9" t="s">
        <v>12</v>
      </c>
      <c r="E385" s="9" t="s">
        <v>13</v>
      </c>
      <c r="F385" t="str">
        <f t="shared" si="24"/>
        <v>Invoice No.</v>
      </c>
      <c r="G385" t="str">
        <f>IF(ISTEXT(E385),IF(E385="Amount",G$14,""),IF(ISBLANK(E385),"",IF(ISTEXT(D385),"",IF(A380="Invoice No. : ",INDEX(Sheet2!F$14:F$154,MATCH(B380,Sheet2!A$14:A$154,0)),G384))))</f>
        <v>Member ID</v>
      </c>
      <c r="H385" t="str">
        <f t="shared" si="25"/>
        <v>Invoice Date</v>
      </c>
      <c r="I385" t="str">
        <f>IF(ISTEXT(E385),IF(E385="Amount",I$14,""),IF(ISBLANK(E385),"",IF(ISTEXT(D385),"",IF(A380="Invoice No. : ",TEXT(INDEX(Sheet2!C$14:C$154,MATCH(B380,Sheet2!A$14:A$154,0)),"hh:mm:ss"),I384))))</f>
        <v>Invoice Time</v>
      </c>
      <c r="J385" t="str">
        <f>IF(ISBLANK(G385),"",IF(ISTEXT(G385),IF(E385="Amount",J$14,""),INDEX(Sheet2!H$14:H$154,MATCH(F385,Sheet2!A$14:A$154,0))))</f>
        <v>Loan Amount</v>
      </c>
      <c r="K385" t="str">
        <f>IF(ISBLANK(G385),"",IF(ISTEXT(G385),IF(E385="Amount",K$14,""),INDEX(Sheet2!I$14:I$154,MATCH(F385,Sheet2!A$14:A$154,0))))</f>
        <v>Cash Amount</v>
      </c>
      <c r="L385" t="str">
        <f>IF(ISBLANK(G385),"",IF(ISTEXT(G385),IF(E385="Amount",L$14,""),IF(INDEX(Sheet2!H$14:H$154,MATCH(F385,Sheet2!A$14:A$154,0)) &lt;&gt; 0, IF(INDEX(Sheet2!I$14:I$154,MATCH(F385,Sheet2!A$14:A$154,0)) &lt;&gt; 0, "Loan","Loan"),"Cash")))</f>
        <v>Payment Mode</v>
      </c>
      <c r="M385" t="str">
        <f>IF(ISTEXT(E385),IF(E385="Amount",M$14,""),IF(ISBLANK(E385),"",IF(ISTEXT(D385),"",IF(A380="Invoice No. : ",INDEX(Sheet2!D$14:D$154,MATCH(B380,Sheet2!A$14:A$154,0)),M384))))</f>
        <v>Terminal</v>
      </c>
      <c r="N385" t="str">
        <f>IF(ISTEXT(E385),IF(E385="Amount",N$14,""),IF(ISBLANK(E385),"",IF(ISTEXT(D385),"",IF(A380="Invoice No. : ",INDEX(Sheet2!E$14:E$154,MATCH(B380,Sheet2!A$14:A$154,0)),N384))))</f>
        <v>Cashier</v>
      </c>
      <c r="O385" t="str">
        <f>IF(ISTEXT(E385),IF(E385="Amount",O$14,""),IF(ISBLANK(E385),"",IF(ISTEXT(D385),"",IF(A380="Invoice No. : ",INDEX(Sheet2!G$14:G$154,MATCH(B380,Sheet2!A$14:A$154,0)),O384))))</f>
        <v>Name</v>
      </c>
      <c r="P385" t="str">
        <f t="shared" si="26"/>
        <v>Invoice Amount</v>
      </c>
      <c r="Q385" t="str">
        <f t="shared" si="27"/>
        <v>Grand Total</v>
      </c>
    </row>
    <row r="386" spans="1:17" x14ac:dyDescent="0.25">
      <c r="F386" t="str">
        <f t="shared" si="24"/>
        <v/>
      </c>
      <c r="G386" t="str">
        <f>IF(ISTEXT(E386),IF(E386="Amount",G$14,""),IF(ISBLANK(E386),"",IF(ISTEXT(D386),"",IF(A381="Invoice No. : ",INDEX(Sheet2!F$14:F$154,MATCH(B381,Sheet2!A$14:A$154,0)),G385))))</f>
        <v/>
      </c>
      <c r="H386" t="str">
        <f t="shared" si="25"/>
        <v/>
      </c>
      <c r="I386" t="str">
        <f>IF(ISTEXT(E386),IF(E386="Amount",I$14,""),IF(ISBLANK(E386),"",IF(ISTEXT(D386),"",IF(A381="Invoice No. : ",TEXT(INDEX(Sheet2!C$14:C$154,MATCH(B381,Sheet2!A$14:A$154,0)),"hh:mm:ss"),I385))))</f>
        <v/>
      </c>
      <c r="J386" t="str">
        <f>IF(ISBLANK(G386),"",IF(ISTEXT(G386),IF(E386="Amount",J$14,""),INDEX(Sheet2!H$14:H$154,MATCH(F386,Sheet2!A$14:A$154,0))))</f>
        <v/>
      </c>
      <c r="K386" t="str">
        <f>IF(ISBLANK(G386),"",IF(ISTEXT(G386),IF(E386="Amount",K$14,""),INDEX(Sheet2!I$14:I$154,MATCH(F386,Sheet2!A$14:A$154,0))))</f>
        <v/>
      </c>
      <c r="L386" t="str">
        <f>IF(ISBLANK(G386),"",IF(ISTEXT(G386),IF(E386="Amount",L$14,""),IF(INDEX(Sheet2!H$14:H$154,MATCH(F386,Sheet2!A$14:A$154,0)) &lt;&gt; 0, IF(INDEX(Sheet2!I$14:I$154,MATCH(F386,Sheet2!A$14:A$154,0)) &lt;&gt; 0, "Loan","Loan"),"Cash")))</f>
        <v/>
      </c>
      <c r="M386" t="str">
        <f>IF(ISTEXT(E386),IF(E386="Amount",M$14,""),IF(ISBLANK(E386),"",IF(ISTEXT(D386),"",IF(A381="Invoice No. : ",INDEX(Sheet2!D$14:D$154,MATCH(B381,Sheet2!A$14:A$154,0)),M385))))</f>
        <v/>
      </c>
      <c r="N386" t="str">
        <f>IF(ISTEXT(E386),IF(E386="Amount",N$14,""),IF(ISBLANK(E386),"",IF(ISTEXT(D386),"",IF(A381="Invoice No. : ",INDEX(Sheet2!E$14:E$154,MATCH(B381,Sheet2!A$14:A$154,0)),N385))))</f>
        <v/>
      </c>
      <c r="O386" t="str">
        <f>IF(ISTEXT(E386),IF(E386="Amount",O$14,""),IF(ISBLANK(E386),"",IF(ISTEXT(D386),"",IF(A381="Invoice No. : ",INDEX(Sheet2!G$14:G$154,MATCH(B381,Sheet2!A$14:A$154,0)),O385))))</f>
        <v/>
      </c>
      <c r="P386" t="str">
        <f t="shared" si="26"/>
        <v/>
      </c>
      <c r="Q386" t="str">
        <f t="shared" si="27"/>
        <v/>
      </c>
    </row>
    <row r="387" spans="1:17" x14ac:dyDescent="0.25">
      <c r="A387" s="10" t="s">
        <v>419</v>
      </c>
      <c r="B387" s="10" t="s">
        <v>420</v>
      </c>
      <c r="C387" s="11">
        <v>1</v>
      </c>
      <c r="D387" s="11">
        <v>23</v>
      </c>
      <c r="E387" s="11">
        <v>23</v>
      </c>
      <c r="F387">
        <f t="shared" si="24"/>
        <v>925035</v>
      </c>
      <c r="G387">
        <f>IF(ISTEXT(E387),IF(E387="Amount",G$14,""),IF(ISBLANK(E387),"",IF(ISTEXT(D387),"",IF(A382="Invoice No. : ",INDEX(Sheet2!F$14:F$154,MATCH(B382,Sheet2!A$14:A$154,0)),G386))))</f>
        <v>45689</v>
      </c>
      <c r="H387" t="str">
        <f t="shared" si="25"/>
        <v>01/05/2023</v>
      </c>
      <c r="I387" t="str">
        <f>IF(ISTEXT(E387),IF(E387="Amount",I$14,""),IF(ISBLANK(E387),"",IF(ISTEXT(D387),"",IF(A382="Invoice No. : ",TEXT(INDEX(Sheet2!C$14:C$154,MATCH(B382,Sheet2!A$14:A$154,0)),"hh:mm:ss"),I386))))</f>
        <v>13:10:36</v>
      </c>
      <c r="J387">
        <f>IF(ISBLANK(G387),"",IF(ISTEXT(G387),IF(E387="Amount",J$14,""),INDEX(Sheet2!H$14:H$154,MATCH(F387,Sheet2!A$14:A$154,0))))</f>
        <v>0</v>
      </c>
      <c r="K387">
        <f>IF(ISBLANK(G387),"",IF(ISTEXT(G387),IF(E387="Amount",K$14,""),INDEX(Sheet2!I$14:I$154,MATCH(F387,Sheet2!A$14:A$154,0))))</f>
        <v>23</v>
      </c>
      <c r="L387" t="str">
        <f>IF(ISBLANK(G387),"",IF(ISTEXT(G387),IF(E387="Amount",L$14,""),IF(INDEX(Sheet2!H$14:H$154,MATCH(F387,Sheet2!A$14:A$154,0)) &lt;&gt; 0, IF(INDEX(Sheet2!I$14:I$154,MATCH(F387,Sheet2!A$14:A$154,0)) &lt;&gt; 0, "Loan","Loan"),"Cash")))</f>
        <v>Cash</v>
      </c>
      <c r="M387">
        <f>IF(ISTEXT(E387),IF(E387="Amount",M$14,""),IF(ISBLANK(E387),"",IF(ISTEXT(D387),"",IF(A382="Invoice No. : ",INDEX(Sheet2!D$14:D$154,MATCH(B382,Sheet2!A$14:A$154,0)),M386))))</f>
        <v>1</v>
      </c>
      <c r="N387" t="str">
        <f>IF(ISTEXT(E387),IF(E387="Amount",N$14,""),IF(ISBLANK(E387),"",IF(ISTEXT(D387),"",IF(A382="Invoice No. : ",INDEX(Sheet2!E$14:E$154,MATCH(B382,Sheet2!A$14:A$154,0)),N386))))</f>
        <v>BRAILLE</v>
      </c>
      <c r="O387" t="str">
        <f>IF(ISTEXT(E387),IF(E387="Amount",O$14,""),IF(ISBLANK(E387),"",IF(ISTEXT(D387),"",IF(A382="Invoice No. : ",INDEX(Sheet2!G$14:G$154,MATCH(B382,Sheet2!A$14:A$154,0)),O386))))</f>
        <v>SANDOC, ANA LOIS LICUP</v>
      </c>
      <c r="P387">
        <f t="shared" si="26"/>
        <v>23</v>
      </c>
      <c r="Q387">
        <f t="shared" si="27"/>
        <v>195197.25</v>
      </c>
    </row>
    <row r="388" spans="1:17" x14ac:dyDescent="0.25">
      <c r="D388" s="12" t="s">
        <v>18</v>
      </c>
      <c r="E388" s="13">
        <v>23</v>
      </c>
      <c r="F388" t="str">
        <f t="shared" si="24"/>
        <v/>
      </c>
      <c r="G388" t="str">
        <f>IF(ISTEXT(E388),IF(E388="Amount",G$14,""),IF(ISBLANK(E388),"",IF(ISTEXT(D388),"",IF(A383="Invoice No. : ",INDEX(Sheet2!F$14:F$154,MATCH(B383,Sheet2!A$14:A$154,0)),G387))))</f>
        <v/>
      </c>
      <c r="H388" t="str">
        <f t="shared" si="25"/>
        <v/>
      </c>
      <c r="I388" t="str">
        <f>IF(ISTEXT(E388),IF(E388="Amount",I$14,""),IF(ISBLANK(E388),"",IF(ISTEXT(D388),"",IF(A383="Invoice No. : ",TEXT(INDEX(Sheet2!C$14:C$154,MATCH(B383,Sheet2!A$14:A$154,0)),"hh:mm:ss"),I387))))</f>
        <v/>
      </c>
      <c r="J388" t="str">
        <f>IF(ISBLANK(G388),"",IF(ISTEXT(G388),IF(E388="Amount",J$14,""),INDEX(Sheet2!H$14:H$154,MATCH(F388,Sheet2!A$14:A$154,0))))</f>
        <v/>
      </c>
      <c r="K388" t="str">
        <f>IF(ISBLANK(G388),"",IF(ISTEXT(G388),IF(E388="Amount",K$14,""),INDEX(Sheet2!I$14:I$154,MATCH(F388,Sheet2!A$14:A$154,0))))</f>
        <v/>
      </c>
      <c r="L388" t="str">
        <f>IF(ISBLANK(G388),"",IF(ISTEXT(G388),IF(E388="Amount",L$14,""),IF(INDEX(Sheet2!H$14:H$154,MATCH(F388,Sheet2!A$14:A$154,0)) &lt;&gt; 0, IF(INDEX(Sheet2!I$14:I$154,MATCH(F388,Sheet2!A$14:A$154,0)) &lt;&gt; 0, "Loan","Loan"),"Cash")))</f>
        <v/>
      </c>
      <c r="M388" t="str">
        <f>IF(ISTEXT(E388),IF(E388="Amount",M$14,""),IF(ISBLANK(E388),"",IF(ISTEXT(D388),"",IF(A383="Invoice No. : ",INDEX(Sheet2!D$14:D$154,MATCH(B383,Sheet2!A$14:A$154,0)),M387))))</f>
        <v/>
      </c>
      <c r="N388" t="str">
        <f>IF(ISTEXT(E388),IF(E388="Amount",N$14,""),IF(ISBLANK(E388),"",IF(ISTEXT(D388),"",IF(A383="Invoice No. : ",INDEX(Sheet2!E$14:E$154,MATCH(B383,Sheet2!A$14:A$154,0)),N387))))</f>
        <v/>
      </c>
      <c r="O388" t="str">
        <f>IF(ISTEXT(E388),IF(E388="Amount",O$14,""),IF(ISBLANK(E388),"",IF(ISTEXT(D388),"",IF(A383="Invoice No. : ",INDEX(Sheet2!G$14:G$154,MATCH(B383,Sheet2!A$14:A$154,0)),O387))))</f>
        <v/>
      </c>
      <c r="P388" t="str">
        <f t="shared" si="26"/>
        <v/>
      </c>
      <c r="Q388" t="str">
        <f t="shared" si="27"/>
        <v/>
      </c>
    </row>
    <row r="389" spans="1:17" x14ac:dyDescent="0.25">
      <c r="F389" t="str">
        <f t="shared" si="24"/>
        <v/>
      </c>
      <c r="G389" t="str">
        <f>IF(ISTEXT(E389),IF(E389="Amount",G$14,""),IF(ISBLANK(E389),"",IF(ISTEXT(D389),"",IF(A384="Invoice No. : ",INDEX(Sheet2!F$14:F$154,MATCH(B384,Sheet2!A$14:A$154,0)),G388))))</f>
        <v/>
      </c>
      <c r="H389" t="str">
        <f t="shared" si="25"/>
        <v/>
      </c>
      <c r="I389" t="str">
        <f>IF(ISTEXT(E389),IF(E389="Amount",I$14,""),IF(ISBLANK(E389),"",IF(ISTEXT(D389),"",IF(A384="Invoice No. : ",TEXT(INDEX(Sheet2!C$14:C$154,MATCH(B384,Sheet2!A$14:A$154,0)),"hh:mm:ss"),I388))))</f>
        <v/>
      </c>
      <c r="J389" t="str">
        <f>IF(ISBLANK(G389),"",IF(ISTEXT(G389),IF(E389="Amount",J$14,""),INDEX(Sheet2!H$14:H$154,MATCH(F389,Sheet2!A$14:A$154,0))))</f>
        <v/>
      </c>
      <c r="K389" t="str">
        <f>IF(ISBLANK(G389),"",IF(ISTEXT(G389),IF(E389="Amount",K$14,""),INDEX(Sheet2!I$14:I$154,MATCH(F389,Sheet2!A$14:A$154,0))))</f>
        <v/>
      </c>
      <c r="L389" t="str">
        <f>IF(ISBLANK(G389),"",IF(ISTEXT(G389),IF(E389="Amount",L$14,""),IF(INDEX(Sheet2!H$14:H$154,MATCH(F389,Sheet2!A$14:A$154,0)) &lt;&gt; 0, IF(INDEX(Sheet2!I$14:I$154,MATCH(F389,Sheet2!A$14:A$154,0)) &lt;&gt; 0, "Loan","Loan"),"Cash")))</f>
        <v/>
      </c>
      <c r="M389" t="str">
        <f>IF(ISTEXT(E389),IF(E389="Amount",M$14,""),IF(ISBLANK(E389),"",IF(ISTEXT(D389),"",IF(A384="Invoice No. : ",INDEX(Sheet2!D$14:D$154,MATCH(B384,Sheet2!A$14:A$154,0)),M388))))</f>
        <v/>
      </c>
      <c r="N389" t="str">
        <f>IF(ISTEXT(E389),IF(E389="Amount",N$14,""),IF(ISBLANK(E389),"",IF(ISTEXT(D389),"",IF(A384="Invoice No. : ",INDEX(Sheet2!E$14:E$154,MATCH(B384,Sheet2!A$14:A$154,0)),N388))))</f>
        <v/>
      </c>
      <c r="O389" t="str">
        <f>IF(ISTEXT(E389),IF(E389="Amount",O$14,""),IF(ISBLANK(E389),"",IF(ISTEXT(D389),"",IF(A384="Invoice No. : ",INDEX(Sheet2!G$14:G$154,MATCH(B384,Sheet2!A$14:A$154,0)),O388))))</f>
        <v/>
      </c>
      <c r="P389" t="str">
        <f t="shared" si="26"/>
        <v/>
      </c>
      <c r="Q389" t="str">
        <f t="shared" si="27"/>
        <v/>
      </c>
    </row>
    <row r="390" spans="1:17" x14ac:dyDescent="0.25">
      <c r="F390" t="str">
        <f t="shared" si="24"/>
        <v/>
      </c>
      <c r="G390" t="str">
        <f>IF(ISTEXT(E390),IF(E390="Amount",G$14,""),IF(ISBLANK(E390),"",IF(ISTEXT(D390),"",IF(A385="Invoice No. : ",INDEX(Sheet2!F$14:F$154,MATCH(B385,Sheet2!A$14:A$154,0)),G389))))</f>
        <v/>
      </c>
      <c r="H390" t="str">
        <f t="shared" si="25"/>
        <v/>
      </c>
      <c r="I390" t="str">
        <f>IF(ISTEXT(E390),IF(E390="Amount",I$14,""),IF(ISBLANK(E390),"",IF(ISTEXT(D390),"",IF(A385="Invoice No. : ",TEXT(INDEX(Sheet2!C$14:C$154,MATCH(B385,Sheet2!A$14:A$154,0)),"hh:mm:ss"),I389))))</f>
        <v/>
      </c>
      <c r="J390" t="str">
        <f>IF(ISBLANK(G390),"",IF(ISTEXT(G390),IF(E390="Amount",J$14,""),INDEX(Sheet2!H$14:H$154,MATCH(F390,Sheet2!A$14:A$154,0))))</f>
        <v/>
      </c>
      <c r="K390" t="str">
        <f>IF(ISBLANK(G390),"",IF(ISTEXT(G390),IF(E390="Amount",K$14,""),INDEX(Sheet2!I$14:I$154,MATCH(F390,Sheet2!A$14:A$154,0))))</f>
        <v/>
      </c>
      <c r="L390" t="str">
        <f>IF(ISBLANK(G390),"",IF(ISTEXT(G390),IF(E390="Amount",L$14,""),IF(INDEX(Sheet2!H$14:H$154,MATCH(F390,Sheet2!A$14:A$154,0)) &lt;&gt; 0, IF(INDEX(Sheet2!I$14:I$154,MATCH(F390,Sheet2!A$14:A$154,0)) &lt;&gt; 0, "Loan","Loan"),"Cash")))</f>
        <v/>
      </c>
      <c r="M390" t="str">
        <f>IF(ISTEXT(E390),IF(E390="Amount",M$14,""),IF(ISBLANK(E390),"",IF(ISTEXT(D390),"",IF(A385="Invoice No. : ",INDEX(Sheet2!D$14:D$154,MATCH(B385,Sheet2!A$14:A$154,0)),M389))))</f>
        <v/>
      </c>
      <c r="N390" t="str">
        <f>IF(ISTEXT(E390),IF(E390="Amount",N$14,""),IF(ISBLANK(E390),"",IF(ISTEXT(D390),"",IF(A385="Invoice No. : ",INDEX(Sheet2!E$14:E$154,MATCH(B385,Sheet2!A$14:A$154,0)),N389))))</f>
        <v/>
      </c>
      <c r="O390" t="str">
        <f>IF(ISTEXT(E390),IF(E390="Amount",O$14,""),IF(ISBLANK(E390),"",IF(ISTEXT(D390),"",IF(A385="Invoice No. : ",INDEX(Sheet2!G$14:G$154,MATCH(B385,Sheet2!A$14:A$154,0)),O389))))</f>
        <v/>
      </c>
      <c r="P390" t="str">
        <f t="shared" si="26"/>
        <v/>
      </c>
      <c r="Q390" t="str">
        <f t="shared" si="27"/>
        <v/>
      </c>
    </row>
    <row r="391" spans="1:17" x14ac:dyDescent="0.25">
      <c r="A391" s="3" t="s">
        <v>4</v>
      </c>
      <c r="B391" s="4">
        <v>925036</v>
      </c>
      <c r="C391" s="3" t="s">
        <v>5</v>
      </c>
      <c r="D391" s="5" t="s">
        <v>6</v>
      </c>
      <c r="F391" t="str">
        <f t="shared" si="24"/>
        <v/>
      </c>
      <c r="G391" t="str">
        <f>IF(ISTEXT(E391),IF(E391="Amount",G$14,""),IF(ISBLANK(E391),"",IF(ISTEXT(D391),"",IF(A386="Invoice No. : ",INDEX(Sheet2!F$14:F$154,MATCH(B386,Sheet2!A$14:A$154,0)),G390))))</f>
        <v/>
      </c>
      <c r="H391" t="str">
        <f t="shared" si="25"/>
        <v/>
      </c>
      <c r="I391" t="str">
        <f>IF(ISTEXT(E391),IF(E391="Amount",I$14,""),IF(ISBLANK(E391),"",IF(ISTEXT(D391),"",IF(A386="Invoice No. : ",TEXT(INDEX(Sheet2!C$14:C$154,MATCH(B386,Sheet2!A$14:A$154,0)),"hh:mm:ss"),I390))))</f>
        <v/>
      </c>
      <c r="J391" t="str">
        <f>IF(ISBLANK(G391),"",IF(ISTEXT(G391),IF(E391="Amount",J$14,""),INDEX(Sheet2!H$14:H$154,MATCH(F391,Sheet2!A$14:A$154,0))))</f>
        <v/>
      </c>
      <c r="K391" t="str">
        <f>IF(ISBLANK(G391),"",IF(ISTEXT(G391),IF(E391="Amount",K$14,""),INDEX(Sheet2!I$14:I$154,MATCH(F391,Sheet2!A$14:A$154,0))))</f>
        <v/>
      </c>
      <c r="L391" t="str">
        <f>IF(ISBLANK(G391),"",IF(ISTEXT(G391),IF(E391="Amount",L$14,""),IF(INDEX(Sheet2!H$14:H$154,MATCH(F391,Sheet2!A$14:A$154,0)) &lt;&gt; 0, IF(INDEX(Sheet2!I$14:I$154,MATCH(F391,Sheet2!A$14:A$154,0)) &lt;&gt; 0, "Loan","Loan"),"Cash")))</f>
        <v/>
      </c>
      <c r="M391" t="str">
        <f>IF(ISTEXT(E391),IF(E391="Amount",M$14,""),IF(ISBLANK(E391),"",IF(ISTEXT(D391),"",IF(A386="Invoice No. : ",INDEX(Sheet2!D$14:D$154,MATCH(B386,Sheet2!A$14:A$154,0)),M390))))</f>
        <v/>
      </c>
      <c r="N391" t="str">
        <f>IF(ISTEXT(E391),IF(E391="Amount",N$14,""),IF(ISBLANK(E391),"",IF(ISTEXT(D391),"",IF(A386="Invoice No. : ",INDEX(Sheet2!E$14:E$154,MATCH(B386,Sheet2!A$14:A$154,0)),N390))))</f>
        <v/>
      </c>
      <c r="O391" t="str">
        <f>IF(ISTEXT(E391),IF(E391="Amount",O$14,""),IF(ISBLANK(E391),"",IF(ISTEXT(D391),"",IF(A386="Invoice No. : ",INDEX(Sheet2!G$14:G$154,MATCH(B386,Sheet2!A$14:A$154,0)),O390))))</f>
        <v/>
      </c>
      <c r="P391" t="str">
        <f t="shared" si="26"/>
        <v/>
      </c>
      <c r="Q391" t="str">
        <f t="shared" si="27"/>
        <v/>
      </c>
    </row>
    <row r="392" spans="1:17" x14ac:dyDescent="0.25">
      <c r="A392" s="3" t="s">
        <v>7</v>
      </c>
      <c r="B392" s="6">
        <v>44931</v>
      </c>
      <c r="C392" s="3" t="s">
        <v>8</v>
      </c>
      <c r="D392" s="7">
        <v>1</v>
      </c>
      <c r="F392" t="str">
        <f t="shared" si="24"/>
        <v/>
      </c>
      <c r="G392" t="str">
        <f>IF(ISTEXT(E392),IF(E392="Amount",G$14,""),IF(ISBLANK(E392),"",IF(ISTEXT(D392),"",IF(A387="Invoice No. : ",INDEX(Sheet2!F$14:F$154,MATCH(B387,Sheet2!A$14:A$154,0)),G391))))</f>
        <v/>
      </c>
      <c r="H392" t="str">
        <f t="shared" si="25"/>
        <v/>
      </c>
      <c r="I392" t="str">
        <f>IF(ISTEXT(E392),IF(E392="Amount",I$14,""),IF(ISBLANK(E392),"",IF(ISTEXT(D392),"",IF(A387="Invoice No. : ",TEXT(INDEX(Sheet2!C$14:C$154,MATCH(B387,Sheet2!A$14:A$154,0)),"hh:mm:ss"),I391))))</f>
        <v/>
      </c>
      <c r="J392" t="str">
        <f>IF(ISBLANK(G392),"",IF(ISTEXT(G392),IF(E392="Amount",J$14,""),INDEX(Sheet2!H$14:H$154,MATCH(F392,Sheet2!A$14:A$154,0))))</f>
        <v/>
      </c>
      <c r="K392" t="str">
        <f>IF(ISBLANK(G392),"",IF(ISTEXT(G392),IF(E392="Amount",K$14,""),INDEX(Sheet2!I$14:I$154,MATCH(F392,Sheet2!A$14:A$154,0))))</f>
        <v/>
      </c>
      <c r="L392" t="str">
        <f>IF(ISBLANK(G392),"",IF(ISTEXT(G392),IF(E392="Amount",L$14,""),IF(INDEX(Sheet2!H$14:H$154,MATCH(F392,Sheet2!A$14:A$154,0)) &lt;&gt; 0, IF(INDEX(Sheet2!I$14:I$154,MATCH(F392,Sheet2!A$14:A$154,0)) &lt;&gt; 0, "Loan","Loan"),"Cash")))</f>
        <v/>
      </c>
      <c r="M392" t="str">
        <f>IF(ISTEXT(E392),IF(E392="Amount",M$14,""),IF(ISBLANK(E392),"",IF(ISTEXT(D392),"",IF(A387="Invoice No. : ",INDEX(Sheet2!D$14:D$154,MATCH(B387,Sheet2!A$14:A$154,0)),M391))))</f>
        <v/>
      </c>
      <c r="N392" t="str">
        <f>IF(ISTEXT(E392),IF(E392="Amount",N$14,""),IF(ISBLANK(E392),"",IF(ISTEXT(D392),"",IF(A387="Invoice No. : ",INDEX(Sheet2!E$14:E$154,MATCH(B387,Sheet2!A$14:A$154,0)),N391))))</f>
        <v/>
      </c>
      <c r="O392" t="str">
        <f>IF(ISTEXT(E392),IF(E392="Amount",O$14,""),IF(ISBLANK(E392),"",IF(ISTEXT(D392),"",IF(A387="Invoice No. : ",INDEX(Sheet2!G$14:G$154,MATCH(B387,Sheet2!A$14:A$154,0)),O391))))</f>
        <v/>
      </c>
      <c r="P392" t="str">
        <f t="shared" si="26"/>
        <v/>
      </c>
      <c r="Q392" t="str">
        <f t="shared" si="27"/>
        <v/>
      </c>
    </row>
    <row r="393" spans="1:17" x14ac:dyDescent="0.25">
      <c r="F393" t="str">
        <f t="shared" si="24"/>
        <v/>
      </c>
      <c r="G393" t="str">
        <f>IF(ISTEXT(E393),IF(E393="Amount",G$14,""),IF(ISBLANK(E393),"",IF(ISTEXT(D393),"",IF(A388="Invoice No. : ",INDEX(Sheet2!F$14:F$154,MATCH(B388,Sheet2!A$14:A$154,0)),G392))))</f>
        <v/>
      </c>
      <c r="H393" t="str">
        <f t="shared" si="25"/>
        <v/>
      </c>
      <c r="I393" t="str">
        <f>IF(ISTEXT(E393),IF(E393="Amount",I$14,""),IF(ISBLANK(E393),"",IF(ISTEXT(D393),"",IF(A388="Invoice No. : ",TEXT(INDEX(Sheet2!C$14:C$154,MATCH(B388,Sheet2!A$14:A$154,0)),"hh:mm:ss"),I392))))</f>
        <v/>
      </c>
      <c r="J393" t="str">
        <f>IF(ISBLANK(G393),"",IF(ISTEXT(G393),IF(E393="Amount",J$14,""),INDEX(Sheet2!H$14:H$154,MATCH(F393,Sheet2!A$14:A$154,0))))</f>
        <v/>
      </c>
      <c r="K393" t="str">
        <f>IF(ISBLANK(G393),"",IF(ISTEXT(G393),IF(E393="Amount",K$14,""),INDEX(Sheet2!I$14:I$154,MATCH(F393,Sheet2!A$14:A$154,0))))</f>
        <v/>
      </c>
      <c r="L393" t="str">
        <f>IF(ISBLANK(G393),"",IF(ISTEXT(G393),IF(E393="Amount",L$14,""),IF(INDEX(Sheet2!H$14:H$154,MATCH(F393,Sheet2!A$14:A$154,0)) &lt;&gt; 0, IF(INDEX(Sheet2!I$14:I$154,MATCH(F393,Sheet2!A$14:A$154,0)) &lt;&gt; 0, "Loan","Loan"),"Cash")))</f>
        <v/>
      </c>
      <c r="M393" t="str">
        <f>IF(ISTEXT(E393),IF(E393="Amount",M$14,""),IF(ISBLANK(E393),"",IF(ISTEXT(D393),"",IF(A388="Invoice No. : ",INDEX(Sheet2!D$14:D$154,MATCH(B388,Sheet2!A$14:A$154,0)),M392))))</f>
        <v/>
      </c>
      <c r="N393" t="str">
        <f>IF(ISTEXT(E393),IF(E393="Amount",N$14,""),IF(ISBLANK(E393),"",IF(ISTEXT(D393),"",IF(A388="Invoice No. : ",INDEX(Sheet2!E$14:E$154,MATCH(B388,Sheet2!A$14:A$154,0)),N392))))</f>
        <v/>
      </c>
      <c r="O393" t="str">
        <f>IF(ISTEXT(E393),IF(E393="Amount",O$14,""),IF(ISBLANK(E393),"",IF(ISTEXT(D393),"",IF(A388="Invoice No. : ",INDEX(Sheet2!G$14:G$154,MATCH(B388,Sheet2!A$14:A$154,0)),O392))))</f>
        <v/>
      </c>
      <c r="P393" t="str">
        <f t="shared" si="26"/>
        <v/>
      </c>
      <c r="Q393" t="str">
        <f t="shared" si="27"/>
        <v/>
      </c>
    </row>
    <row r="394" spans="1:17" x14ac:dyDescent="0.25">
      <c r="A394" s="8" t="s">
        <v>9</v>
      </c>
      <c r="B394" s="8" t="s">
        <v>10</v>
      </c>
      <c r="C394" s="9" t="s">
        <v>11</v>
      </c>
      <c r="D394" s="9" t="s">
        <v>12</v>
      </c>
      <c r="E394" s="9" t="s">
        <v>13</v>
      </c>
      <c r="F394" t="str">
        <f t="shared" si="24"/>
        <v>Invoice No.</v>
      </c>
      <c r="G394" t="str">
        <f>IF(ISTEXT(E394),IF(E394="Amount",G$14,""),IF(ISBLANK(E394),"",IF(ISTEXT(D394),"",IF(A389="Invoice No. : ",INDEX(Sheet2!F$14:F$154,MATCH(B389,Sheet2!A$14:A$154,0)),G393))))</f>
        <v>Member ID</v>
      </c>
      <c r="H394" t="str">
        <f t="shared" si="25"/>
        <v>Invoice Date</v>
      </c>
      <c r="I394" t="str">
        <f>IF(ISTEXT(E394),IF(E394="Amount",I$14,""),IF(ISBLANK(E394),"",IF(ISTEXT(D394),"",IF(A389="Invoice No. : ",TEXT(INDEX(Sheet2!C$14:C$154,MATCH(B389,Sheet2!A$14:A$154,0)),"hh:mm:ss"),I393))))</f>
        <v>Invoice Time</v>
      </c>
      <c r="J394" t="str">
        <f>IF(ISBLANK(G394),"",IF(ISTEXT(G394),IF(E394="Amount",J$14,""),INDEX(Sheet2!H$14:H$154,MATCH(F394,Sheet2!A$14:A$154,0))))</f>
        <v>Loan Amount</v>
      </c>
      <c r="K394" t="str">
        <f>IF(ISBLANK(G394),"",IF(ISTEXT(G394),IF(E394="Amount",K$14,""),INDEX(Sheet2!I$14:I$154,MATCH(F394,Sheet2!A$14:A$154,0))))</f>
        <v>Cash Amount</v>
      </c>
      <c r="L394" t="str">
        <f>IF(ISBLANK(G394),"",IF(ISTEXT(G394),IF(E394="Amount",L$14,""),IF(INDEX(Sheet2!H$14:H$154,MATCH(F394,Sheet2!A$14:A$154,0)) &lt;&gt; 0, IF(INDEX(Sheet2!I$14:I$154,MATCH(F394,Sheet2!A$14:A$154,0)) &lt;&gt; 0, "Loan","Loan"),"Cash")))</f>
        <v>Payment Mode</v>
      </c>
      <c r="M394" t="str">
        <f>IF(ISTEXT(E394),IF(E394="Amount",M$14,""),IF(ISBLANK(E394),"",IF(ISTEXT(D394),"",IF(A389="Invoice No. : ",INDEX(Sheet2!D$14:D$154,MATCH(B389,Sheet2!A$14:A$154,0)),M393))))</f>
        <v>Terminal</v>
      </c>
      <c r="N394" t="str">
        <f>IF(ISTEXT(E394),IF(E394="Amount",N$14,""),IF(ISBLANK(E394),"",IF(ISTEXT(D394),"",IF(A389="Invoice No. : ",INDEX(Sheet2!E$14:E$154,MATCH(B389,Sheet2!A$14:A$154,0)),N393))))</f>
        <v>Cashier</v>
      </c>
      <c r="O394" t="str">
        <f>IF(ISTEXT(E394),IF(E394="Amount",O$14,""),IF(ISBLANK(E394),"",IF(ISTEXT(D394),"",IF(A389="Invoice No. : ",INDEX(Sheet2!G$14:G$154,MATCH(B389,Sheet2!A$14:A$154,0)),O393))))</f>
        <v>Name</v>
      </c>
      <c r="P394" t="str">
        <f t="shared" si="26"/>
        <v>Invoice Amount</v>
      </c>
      <c r="Q394" t="str">
        <f t="shared" si="27"/>
        <v>Grand Total</v>
      </c>
    </row>
    <row r="395" spans="1:17" x14ac:dyDescent="0.25">
      <c r="F395" t="str">
        <f t="shared" si="24"/>
        <v/>
      </c>
      <c r="G395" t="str">
        <f>IF(ISTEXT(E395),IF(E395="Amount",G$14,""),IF(ISBLANK(E395),"",IF(ISTEXT(D395),"",IF(A390="Invoice No. : ",INDEX(Sheet2!F$14:F$154,MATCH(B390,Sheet2!A$14:A$154,0)),G394))))</f>
        <v/>
      </c>
      <c r="H395" t="str">
        <f t="shared" si="25"/>
        <v/>
      </c>
      <c r="I395" t="str">
        <f>IF(ISTEXT(E395),IF(E395="Amount",I$14,""),IF(ISBLANK(E395),"",IF(ISTEXT(D395),"",IF(A390="Invoice No. : ",TEXT(INDEX(Sheet2!C$14:C$154,MATCH(B390,Sheet2!A$14:A$154,0)),"hh:mm:ss"),I394))))</f>
        <v/>
      </c>
      <c r="J395" t="str">
        <f>IF(ISBLANK(G395),"",IF(ISTEXT(G395),IF(E395="Amount",J$14,""),INDEX(Sheet2!H$14:H$154,MATCH(F395,Sheet2!A$14:A$154,0))))</f>
        <v/>
      </c>
      <c r="K395" t="str">
        <f>IF(ISBLANK(G395),"",IF(ISTEXT(G395),IF(E395="Amount",K$14,""),INDEX(Sheet2!I$14:I$154,MATCH(F395,Sheet2!A$14:A$154,0))))</f>
        <v/>
      </c>
      <c r="L395" t="str">
        <f>IF(ISBLANK(G395),"",IF(ISTEXT(G395),IF(E395="Amount",L$14,""),IF(INDEX(Sheet2!H$14:H$154,MATCH(F395,Sheet2!A$14:A$154,0)) &lt;&gt; 0, IF(INDEX(Sheet2!I$14:I$154,MATCH(F395,Sheet2!A$14:A$154,0)) &lt;&gt; 0, "Loan","Loan"),"Cash")))</f>
        <v/>
      </c>
      <c r="M395" t="str">
        <f>IF(ISTEXT(E395),IF(E395="Amount",M$14,""),IF(ISBLANK(E395),"",IF(ISTEXT(D395),"",IF(A390="Invoice No. : ",INDEX(Sheet2!D$14:D$154,MATCH(B390,Sheet2!A$14:A$154,0)),M394))))</f>
        <v/>
      </c>
      <c r="N395" t="str">
        <f>IF(ISTEXT(E395),IF(E395="Amount",N$14,""),IF(ISBLANK(E395),"",IF(ISTEXT(D395),"",IF(A390="Invoice No. : ",INDEX(Sheet2!E$14:E$154,MATCH(B390,Sheet2!A$14:A$154,0)),N394))))</f>
        <v/>
      </c>
      <c r="O395" t="str">
        <f>IF(ISTEXT(E395),IF(E395="Amount",O$14,""),IF(ISBLANK(E395),"",IF(ISTEXT(D395),"",IF(A390="Invoice No. : ",INDEX(Sheet2!G$14:G$154,MATCH(B390,Sheet2!A$14:A$154,0)),O394))))</f>
        <v/>
      </c>
      <c r="P395" t="str">
        <f t="shared" si="26"/>
        <v/>
      </c>
      <c r="Q395" t="str">
        <f t="shared" si="27"/>
        <v/>
      </c>
    </row>
    <row r="396" spans="1:17" x14ac:dyDescent="0.25">
      <c r="A396" s="10" t="s">
        <v>421</v>
      </c>
      <c r="B396" s="10" t="s">
        <v>422</v>
      </c>
      <c r="C396" s="11">
        <v>2</v>
      </c>
      <c r="D396" s="11">
        <v>51</v>
      </c>
      <c r="E396" s="11">
        <v>102</v>
      </c>
      <c r="F396">
        <f t="shared" si="24"/>
        <v>925036</v>
      </c>
      <c r="G396">
        <f>IF(ISTEXT(E396),IF(E396="Amount",G$14,""),IF(ISBLANK(E396),"",IF(ISTEXT(D396),"",IF(A391="Invoice No. : ",INDEX(Sheet2!F$14:F$154,MATCH(B391,Sheet2!A$14:A$154,0)),G395))))</f>
        <v>999999998</v>
      </c>
      <c r="H396" t="str">
        <f t="shared" si="25"/>
        <v>01/05/2023</v>
      </c>
      <c r="I396" t="str">
        <f>IF(ISTEXT(E396),IF(E396="Amount",I$14,""),IF(ISBLANK(E396),"",IF(ISTEXT(D396),"",IF(A391="Invoice No. : ",TEXT(INDEX(Sheet2!C$14:C$154,MATCH(B391,Sheet2!A$14:A$154,0)),"hh:mm:ss"),I395))))</f>
        <v>13:56:38</v>
      </c>
      <c r="J396">
        <f>IF(ISBLANK(G396),"",IF(ISTEXT(G396),IF(E396="Amount",J$14,""),INDEX(Sheet2!H$14:H$154,MATCH(F396,Sheet2!A$14:A$154,0))))</f>
        <v>102</v>
      </c>
      <c r="K396">
        <f>IF(ISBLANK(G396),"",IF(ISTEXT(G396),IF(E396="Amount",K$14,""),INDEX(Sheet2!I$14:I$154,MATCH(F396,Sheet2!A$14:A$154,0))))</f>
        <v>0</v>
      </c>
      <c r="L396" t="str">
        <f>IF(ISBLANK(G396),"",IF(ISTEXT(G396),IF(E396="Amount",L$14,""),IF(INDEX(Sheet2!H$14:H$154,MATCH(F396,Sheet2!A$14:A$154,0)) &lt;&gt; 0, IF(INDEX(Sheet2!I$14:I$154,MATCH(F396,Sheet2!A$14:A$154,0)) &lt;&gt; 0, "Loan","Loan"),"Cash")))</f>
        <v>Loan</v>
      </c>
      <c r="M396">
        <f>IF(ISTEXT(E396),IF(E396="Amount",M$14,""),IF(ISBLANK(E396),"",IF(ISTEXT(D396),"",IF(A391="Invoice No. : ",INDEX(Sheet2!D$14:D$154,MATCH(B391,Sheet2!A$14:A$154,0)),M395))))</f>
        <v>1</v>
      </c>
      <c r="N396" t="str">
        <f>IF(ISTEXT(E396),IF(E396="Amount",N$14,""),IF(ISBLANK(E396),"",IF(ISTEXT(D396),"",IF(A391="Invoice No. : ",INDEX(Sheet2!E$14:E$154,MATCH(B391,Sheet2!A$14:A$154,0)),N395))))</f>
        <v>BRAILLE</v>
      </c>
      <c r="O396" t="str">
        <f>IF(ISTEXT(E396),IF(E396="Amount",O$14,""),IF(ISBLANK(E396),"",IF(ISTEXT(D396),"",IF(A391="Invoice No. : ",INDEX(Sheet2!G$14:G$154,MATCH(B391,Sheet2!A$14:A$154,0)),O395))))</f>
        <v>BBCCC - MAIN</v>
      </c>
      <c r="P396">
        <f t="shared" si="26"/>
        <v>102</v>
      </c>
      <c r="Q396">
        <f t="shared" si="27"/>
        <v>195197.25</v>
      </c>
    </row>
    <row r="397" spans="1:17" x14ac:dyDescent="0.25">
      <c r="D397" s="12" t="s">
        <v>18</v>
      </c>
      <c r="E397" s="13">
        <v>102</v>
      </c>
      <c r="F397" t="str">
        <f t="shared" si="24"/>
        <v/>
      </c>
      <c r="G397" t="str">
        <f>IF(ISTEXT(E397),IF(E397="Amount",G$14,""),IF(ISBLANK(E397),"",IF(ISTEXT(D397),"",IF(A392="Invoice No. : ",INDEX(Sheet2!F$14:F$154,MATCH(B392,Sheet2!A$14:A$154,0)),G396))))</f>
        <v/>
      </c>
      <c r="H397" t="str">
        <f t="shared" si="25"/>
        <v/>
      </c>
      <c r="I397" t="str">
        <f>IF(ISTEXT(E397),IF(E397="Amount",I$14,""),IF(ISBLANK(E397),"",IF(ISTEXT(D397),"",IF(A392="Invoice No. : ",TEXT(INDEX(Sheet2!C$14:C$154,MATCH(B392,Sheet2!A$14:A$154,0)),"hh:mm:ss"),I396))))</f>
        <v/>
      </c>
      <c r="J397" t="str">
        <f>IF(ISBLANK(G397),"",IF(ISTEXT(G397),IF(E397="Amount",J$14,""),INDEX(Sheet2!H$14:H$154,MATCH(F397,Sheet2!A$14:A$154,0))))</f>
        <v/>
      </c>
      <c r="K397" t="str">
        <f>IF(ISBLANK(G397),"",IF(ISTEXT(G397),IF(E397="Amount",K$14,""),INDEX(Sheet2!I$14:I$154,MATCH(F397,Sheet2!A$14:A$154,0))))</f>
        <v/>
      </c>
      <c r="L397" t="str">
        <f>IF(ISBLANK(G397),"",IF(ISTEXT(G397),IF(E397="Amount",L$14,""),IF(INDEX(Sheet2!H$14:H$154,MATCH(F397,Sheet2!A$14:A$154,0)) &lt;&gt; 0, IF(INDEX(Sheet2!I$14:I$154,MATCH(F397,Sheet2!A$14:A$154,0)) &lt;&gt; 0, "Loan","Loan"),"Cash")))</f>
        <v/>
      </c>
      <c r="M397" t="str">
        <f>IF(ISTEXT(E397),IF(E397="Amount",M$14,""),IF(ISBLANK(E397),"",IF(ISTEXT(D397),"",IF(A392="Invoice No. : ",INDEX(Sheet2!D$14:D$154,MATCH(B392,Sheet2!A$14:A$154,0)),M396))))</f>
        <v/>
      </c>
      <c r="N397" t="str">
        <f>IF(ISTEXT(E397),IF(E397="Amount",N$14,""),IF(ISBLANK(E397),"",IF(ISTEXT(D397),"",IF(A392="Invoice No. : ",INDEX(Sheet2!E$14:E$154,MATCH(B392,Sheet2!A$14:A$154,0)),N396))))</f>
        <v/>
      </c>
      <c r="O397" t="str">
        <f>IF(ISTEXT(E397),IF(E397="Amount",O$14,""),IF(ISBLANK(E397),"",IF(ISTEXT(D397),"",IF(A392="Invoice No. : ",INDEX(Sheet2!G$14:G$154,MATCH(B392,Sheet2!A$14:A$154,0)),O396))))</f>
        <v/>
      </c>
      <c r="P397" t="str">
        <f t="shared" si="26"/>
        <v/>
      </c>
      <c r="Q397" t="str">
        <f t="shared" si="27"/>
        <v/>
      </c>
    </row>
    <row r="398" spans="1:17" x14ac:dyDescent="0.25">
      <c r="F398" t="str">
        <f t="shared" si="24"/>
        <v/>
      </c>
      <c r="G398" t="str">
        <f>IF(ISTEXT(E398),IF(E398="Amount",G$14,""),IF(ISBLANK(E398),"",IF(ISTEXT(D398),"",IF(A393="Invoice No. : ",INDEX(Sheet2!F$14:F$154,MATCH(B393,Sheet2!A$14:A$154,0)),G397))))</f>
        <v/>
      </c>
      <c r="H398" t="str">
        <f t="shared" si="25"/>
        <v/>
      </c>
      <c r="I398" t="str">
        <f>IF(ISTEXT(E398),IF(E398="Amount",I$14,""),IF(ISBLANK(E398),"",IF(ISTEXT(D398),"",IF(A393="Invoice No. : ",TEXT(INDEX(Sheet2!C$14:C$154,MATCH(B393,Sheet2!A$14:A$154,0)),"hh:mm:ss"),I397))))</f>
        <v/>
      </c>
      <c r="J398" t="str">
        <f>IF(ISBLANK(G398),"",IF(ISTEXT(G398),IF(E398="Amount",J$14,""),INDEX(Sheet2!H$14:H$154,MATCH(F398,Sheet2!A$14:A$154,0))))</f>
        <v/>
      </c>
      <c r="K398" t="str">
        <f>IF(ISBLANK(G398),"",IF(ISTEXT(G398),IF(E398="Amount",K$14,""),INDEX(Sheet2!I$14:I$154,MATCH(F398,Sheet2!A$14:A$154,0))))</f>
        <v/>
      </c>
      <c r="L398" t="str">
        <f>IF(ISBLANK(G398),"",IF(ISTEXT(G398),IF(E398="Amount",L$14,""),IF(INDEX(Sheet2!H$14:H$154,MATCH(F398,Sheet2!A$14:A$154,0)) &lt;&gt; 0, IF(INDEX(Sheet2!I$14:I$154,MATCH(F398,Sheet2!A$14:A$154,0)) &lt;&gt; 0, "Loan","Loan"),"Cash")))</f>
        <v/>
      </c>
      <c r="M398" t="str">
        <f>IF(ISTEXT(E398),IF(E398="Amount",M$14,""),IF(ISBLANK(E398),"",IF(ISTEXT(D398),"",IF(A393="Invoice No. : ",INDEX(Sheet2!D$14:D$154,MATCH(B393,Sheet2!A$14:A$154,0)),M397))))</f>
        <v/>
      </c>
      <c r="N398" t="str">
        <f>IF(ISTEXT(E398),IF(E398="Amount",N$14,""),IF(ISBLANK(E398),"",IF(ISTEXT(D398),"",IF(A393="Invoice No. : ",INDEX(Sheet2!E$14:E$154,MATCH(B393,Sheet2!A$14:A$154,0)),N397))))</f>
        <v/>
      </c>
      <c r="O398" t="str">
        <f>IF(ISTEXT(E398),IF(E398="Amount",O$14,""),IF(ISBLANK(E398),"",IF(ISTEXT(D398),"",IF(A393="Invoice No. : ",INDEX(Sheet2!G$14:G$154,MATCH(B393,Sheet2!A$14:A$154,0)),O397))))</f>
        <v/>
      </c>
      <c r="P398" t="str">
        <f t="shared" si="26"/>
        <v/>
      </c>
      <c r="Q398" t="str">
        <f t="shared" si="27"/>
        <v/>
      </c>
    </row>
    <row r="399" spans="1:17" x14ac:dyDescent="0.25">
      <c r="F399" t="str">
        <f t="shared" si="24"/>
        <v/>
      </c>
      <c r="G399" t="str">
        <f>IF(ISTEXT(E399),IF(E399="Amount",G$14,""),IF(ISBLANK(E399),"",IF(ISTEXT(D399),"",IF(A394="Invoice No. : ",INDEX(Sheet2!F$14:F$154,MATCH(B394,Sheet2!A$14:A$154,0)),G398))))</f>
        <v/>
      </c>
      <c r="H399" t="str">
        <f t="shared" si="25"/>
        <v/>
      </c>
      <c r="I399" t="str">
        <f>IF(ISTEXT(E399),IF(E399="Amount",I$14,""),IF(ISBLANK(E399),"",IF(ISTEXT(D399),"",IF(A394="Invoice No. : ",TEXT(INDEX(Sheet2!C$14:C$154,MATCH(B394,Sheet2!A$14:A$154,0)),"hh:mm:ss"),I398))))</f>
        <v/>
      </c>
      <c r="J399" t="str">
        <f>IF(ISBLANK(G399),"",IF(ISTEXT(G399),IF(E399="Amount",J$14,""),INDEX(Sheet2!H$14:H$154,MATCH(F399,Sheet2!A$14:A$154,0))))</f>
        <v/>
      </c>
      <c r="K399" t="str">
        <f>IF(ISBLANK(G399),"",IF(ISTEXT(G399),IF(E399="Amount",K$14,""),INDEX(Sheet2!I$14:I$154,MATCH(F399,Sheet2!A$14:A$154,0))))</f>
        <v/>
      </c>
      <c r="L399" t="str">
        <f>IF(ISBLANK(G399),"",IF(ISTEXT(G399),IF(E399="Amount",L$14,""),IF(INDEX(Sheet2!H$14:H$154,MATCH(F399,Sheet2!A$14:A$154,0)) &lt;&gt; 0, IF(INDEX(Sheet2!I$14:I$154,MATCH(F399,Sheet2!A$14:A$154,0)) &lt;&gt; 0, "Loan","Loan"),"Cash")))</f>
        <v/>
      </c>
      <c r="M399" t="str">
        <f>IF(ISTEXT(E399),IF(E399="Amount",M$14,""),IF(ISBLANK(E399),"",IF(ISTEXT(D399),"",IF(A394="Invoice No. : ",INDEX(Sheet2!D$14:D$154,MATCH(B394,Sheet2!A$14:A$154,0)),M398))))</f>
        <v/>
      </c>
      <c r="N399" t="str">
        <f>IF(ISTEXT(E399),IF(E399="Amount",N$14,""),IF(ISBLANK(E399),"",IF(ISTEXT(D399),"",IF(A394="Invoice No. : ",INDEX(Sheet2!E$14:E$154,MATCH(B394,Sheet2!A$14:A$154,0)),N398))))</f>
        <v/>
      </c>
      <c r="O399" t="str">
        <f>IF(ISTEXT(E399),IF(E399="Amount",O$14,""),IF(ISBLANK(E399),"",IF(ISTEXT(D399),"",IF(A394="Invoice No. : ",INDEX(Sheet2!G$14:G$154,MATCH(B394,Sheet2!A$14:A$154,0)),O398))))</f>
        <v/>
      </c>
      <c r="P399" t="str">
        <f t="shared" si="26"/>
        <v/>
      </c>
      <c r="Q399" t="str">
        <f t="shared" si="27"/>
        <v/>
      </c>
    </row>
    <row r="400" spans="1:17" x14ac:dyDescent="0.25">
      <c r="A400" s="3" t="s">
        <v>4</v>
      </c>
      <c r="B400" s="4">
        <v>925037</v>
      </c>
      <c r="C400" s="3" t="s">
        <v>5</v>
      </c>
      <c r="D400" s="5" t="s">
        <v>6</v>
      </c>
      <c r="F400" t="str">
        <f t="shared" si="24"/>
        <v/>
      </c>
      <c r="G400" t="str">
        <f>IF(ISTEXT(E400),IF(E400="Amount",G$14,""),IF(ISBLANK(E400),"",IF(ISTEXT(D400),"",IF(A395="Invoice No. : ",INDEX(Sheet2!F$14:F$154,MATCH(B395,Sheet2!A$14:A$154,0)),G399))))</f>
        <v/>
      </c>
      <c r="H400" t="str">
        <f t="shared" si="25"/>
        <v/>
      </c>
      <c r="I400" t="str">
        <f>IF(ISTEXT(E400),IF(E400="Amount",I$14,""),IF(ISBLANK(E400),"",IF(ISTEXT(D400),"",IF(A395="Invoice No. : ",TEXT(INDEX(Sheet2!C$14:C$154,MATCH(B395,Sheet2!A$14:A$154,0)),"hh:mm:ss"),I399))))</f>
        <v/>
      </c>
      <c r="J400" t="str">
        <f>IF(ISBLANK(G400),"",IF(ISTEXT(G400),IF(E400="Amount",J$14,""),INDEX(Sheet2!H$14:H$154,MATCH(F400,Sheet2!A$14:A$154,0))))</f>
        <v/>
      </c>
      <c r="K400" t="str">
        <f>IF(ISBLANK(G400),"",IF(ISTEXT(G400),IF(E400="Amount",K$14,""),INDEX(Sheet2!I$14:I$154,MATCH(F400,Sheet2!A$14:A$154,0))))</f>
        <v/>
      </c>
      <c r="L400" t="str">
        <f>IF(ISBLANK(G400),"",IF(ISTEXT(G400),IF(E400="Amount",L$14,""),IF(INDEX(Sheet2!H$14:H$154,MATCH(F400,Sheet2!A$14:A$154,0)) &lt;&gt; 0, IF(INDEX(Sheet2!I$14:I$154,MATCH(F400,Sheet2!A$14:A$154,0)) &lt;&gt; 0, "Loan","Loan"),"Cash")))</f>
        <v/>
      </c>
      <c r="M400" t="str">
        <f>IF(ISTEXT(E400),IF(E400="Amount",M$14,""),IF(ISBLANK(E400),"",IF(ISTEXT(D400),"",IF(A395="Invoice No. : ",INDEX(Sheet2!D$14:D$154,MATCH(B395,Sheet2!A$14:A$154,0)),M399))))</f>
        <v/>
      </c>
      <c r="N400" t="str">
        <f>IF(ISTEXT(E400),IF(E400="Amount",N$14,""),IF(ISBLANK(E400),"",IF(ISTEXT(D400),"",IF(A395="Invoice No. : ",INDEX(Sheet2!E$14:E$154,MATCH(B395,Sheet2!A$14:A$154,0)),N399))))</f>
        <v/>
      </c>
      <c r="O400" t="str">
        <f>IF(ISTEXT(E400),IF(E400="Amount",O$14,""),IF(ISBLANK(E400),"",IF(ISTEXT(D400),"",IF(A395="Invoice No. : ",INDEX(Sheet2!G$14:G$154,MATCH(B395,Sheet2!A$14:A$154,0)),O399))))</f>
        <v/>
      </c>
      <c r="P400" t="str">
        <f t="shared" si="26"/>
        <v/>
      </c>
      <c r="Q400" t="str">
        <f t="shared" si="27"/>
        <v/>
      </c>
    </row>
    <row r="401" spans="1:17" x14ac:dyDescent="0.25">
      <c r="A401" s="3" t="s">
        <v>7</v>
      </c>
      <c r="B401" s="6">
        <v>44931</v>
      </c>
      <c r="C401" s="3" t="s">
        <v>8</v>
      </c>
      <c r="D401" s="7">
        <v>1</v>
      </c>
      <c r="F401" t="str">
        <f t="shared" si="24"/>
        <v/>
      </c>
      <c r="G401" t="str">
        <f>IF(ISTEXT(E401),IF(E401="Amount",G$14,""),IF(ISBLANK(E401),"",IF(ISTEXT(D401),"",IF(A396="Invoice No. : ",INDEX(Sheet2!F$14:F$154,MATCH(B396,Sheet2!A$14:A$154,0)),G400))))</f>
        <v/>
      </c>
      <c r="H401" t="str">
        <f t="shared" si="25"/>
        <v/>
      </c>
      <c r="I401" t="str">
        <f>IF(ISTEXT(E401),IF(E401="Amount",I$14,""),IF(ISBLANK(E401),"",IF(ISTEXT(D401),"",IF(A396="Invoice No. : ",TEXT(INDEX(Sheet2!C$14:C$154,MATCH(B396,Sheet2!A$14:A$154,0)),"hh:mm:ss"),I400))))</f>
        <v/>
      </c>
      <c r="J401" t="str">
        <f>IF(ISBLANK(G401),"",IF(ISTEXT(G401),IF(E401="Amount",J$14,""),INDEX(Sheet2!H$14:H$154,MATCH(F401,Sheet2!A$14:A$154,0))))</f>
        <v/>
      </c>
      <c r="K401" t="str">
        <f>IF(ISBLANK(G401),"",IF(ISTEXT(G401),IF(E401="Amount",K$14,""),INDEX(Sheet2!I$14:I$154,MATCH(F401,Sheet2!A$14:A$154,0))))</f>
        <v/>
      </c>
      <c r="L401" t="str">
        <f>IF(ISBLANK(G401),"",IF(ISTEXT(G401),IF(E401="Amount",L$14,""),IF(INDEX(Sheet2!H$14:H$154,MATCH(F401,Sheet2!A$14:A$154,0)) &lt;&gt; 0, IF(INDEX(Sheet2!I$14:I$154,MATCH(F401,Sheet2!A$14:A$154,0)) &lt;&gt; 0, "Loan","Loan"),"Cash")))</f>
        <v/>
      </c>
      <c r="M401" t="str">
        <f>IF(ISTEXT(E401),IF(E401="Amount",M$14,""),IF(ISBLANK(E401),"",IF(ISTEXT(D401),"",IF(A396="Invoice No. : ",INDEX(Sheet2!D$14:D$154,MATCH(B396,Sheet2!A$14:A$154,0)),M400))))</f>
        <v/>
      </c>
      <c r="N401" t="str">
        <f>IF(ISTEXT(E401),IF(E401="Amount",N$14,""),IF(ISBLANK(E401),"",IF(ISTEXT(D401),"",IF(A396="Invoice No. : ",INDEX(Sheet2!E$14:E$154,MATCH(B396,Sheet2!A$14:A$154,0)),N400))))</f>
        <v/>
      </c>
      <c r="O401" t="str">
        <f>IF(ISTEXT(E401),IF(E401="Amount",O$14,""),IF(ISBLANK(E401),"",IF(ISTEXT(D401),"",IF(A396="Invoice No. : ",INDEX(Sheet2!G$14:G$154,MATCH(B396,Sheet2!A$14:A$154,0)),O400))))</f>
        <v/>
      </c>
      <c r="P401" t="str">
        <f t="shared" si="26"/>
        <v/>
      </c>
      <c r="Q401" t="str">
        <f t="shared" si="27"/>
        <v/>
      </c>
    </row>
    <row r="402" spans="1:17" x14ac:dyDescent="0.25">
      <c r="F402" t="str">
        <f t="shared" si="24"/>
        <v/>
      </c>
      <c r="G402" t="str">
        <f>IF(ISTEXT(E402),IF(E402="Amount",G$14,""),IF(ISBLANK(E402),"",IF(ISTEXT(D402),"",IF(A397="Invoice No. : ",INDEX(Sheet2!F$14:F$154,MATCH(B397,Sheet2!A$14:A$154,0)),G401))))</f>
        <v/>
      </c>
      <c r="H402" t="str">
        <f t="shared" si="25"/>
        <v/>
      </c>
      <c r="I402" t="str">
        <f>IF(ISTEXT(E402),IF(E402="Amount",I$14,""),IF(ISBLANK(E402),"",IF(ISTEXT(D402),"",IF(A397="Invoice No. : ",TEXT(INDEX(Sheet2!C$14:C$154,MATCH(B397,Sheet2!A$14:A$154,0)),"hh:mm:ss"),I401))))</f>
        <v/>
      </c>
      <c r="J402" t="str">
        <f>IF(ISBLANK(G402),"",IF(ISTEXT(G402),IF(E402="Amount",J$14,""),INDEX(Sheet2!H$14:H$154,MATCH(F402,Sheet2!A$14:A$154,0))))</f>
        <v/>
      </c>
      <c r="K402" t="str">
        <f>IF(ISBLANK(G402),"",IF(ISTEXT(G402),IF(E402="Amount",K$14,""),INDEX(Sheet2!I$14:I$154,MATCH(F402,Sheet2!A$14:A$154,0))))</f>
        <v/>
      </c>
      <c r="L402" t="str">
        <f>IF(ISBLANK(G402),"",IF(ISTEXT(G402),IF(E402="Amount",L$14,""),IF(INDEX(Sheet2!H$14:H$154,MATCH(F402,Sheet2!A$14:A$154,0)) &lt;&gt; 0, IF(INDEX(Sheet2!I$14:I$154,MATCH(F402,Sheet2!A$14:A$154,0)) &lt;&gt; 0, "Loan","Loan"),"Cash")))</f>
        <v/>
      </c>
      <c r="M402" t="str">
        <f>IF(ISTEXT(E402),IF(E402="Amount",M$14,""),IF(ISBLANK(E402),"",IF(ISTEXT(D402),"",IF(A397="Invoice No. : ",INDEX(Sheet2!D$14:D$154,MATCH(B397,Sheet2!A$14:A$154,0)),M401))))</f>
        <v/>
      </c>
      <c r="N402" t="str">
        <f>IF(ISTEXT(E402),IF(E402="Amount",N$14,""),IF(ISBLANK(E402),"",IF(ISTEXT(D402),"",IF(A397="Invoice No. : ",INDEX(Sheet2!E$14:E$154,MATCH(B397,Sheet2!A$14:A$154,0)),N401))))</f>
        <v/>
      </c>
      <c r="O402" t="str">
        <f>IF(ISTEXT(E402),IF(E402="Amount",O$14,""),IF(ISBLANK(E402),"",IF(ISTEXT(D402),"",IF(A397="Invoice No. : ",INDEX(Sheet2!G$14:G$154,MATCH(B397,Sheet2!A$14:A$154,0)),O401))))</f>
        <v/>
      </c>
      <c r="P402" t="str">
        <f t="shared" si="26"/>
        <v/>
      </c>
      <c r="Q402" t="str">
        <f t="shared" si="27"/>
        <v/>
      </c>
    </row>
    <row r="403" spans="1:17" x14ac:dyDescent="0.25">
      <c r="A403" s="8" t="s">
        <v>9</v>
      </c>
      <c r="B403" s="8" t="s">
        <v>10</v>
      </c>
      <c r="C403" s="9" t="s">
        <v>11</v>
      </c>
      <c r="D403" s="9" t="s">
        <v>12</v>
      </c>
      <c r="E403" s="9" t="s">
        <v>13</v>
      </c>
      <c r="F403" t="str">
        <f t="shared" si="24"/>
        <v>Invoice No.</v>
      </c>
      <c r="G403" t="str">
        <f>IF(ISTEXT(E403),IF(E403="Amount",G$14,""),IF(ISBLANK(E403),"",IF(ISTEXT(D403),"",IF(A398="Invoice No. : ",INDEX(Sheet2!F$14:F$154,MATCH(B398,Sheet2!A$14:A$154,0)),G402))))</f>
        <v>Member ID</v>
      </c>
      <c r="H403" t="str">
        <f t="shared" si="25"/>
        <v>Invoice Date</v>
      </c>
      <c r="I403" t="str">
        <f>IF(ISTEXT(E403),IF(E403="Amount",I$14,""),IF(ISBLANK(E403),"",IF(ISTEXT(D403),"",IF(A398="Invoice No. : ",TEXT(INDEX(Sheet2!C$14:C$154,MATCH(B398,Sheet2!A$14:A$154,0)),"hh:mm:ss"),I402))))</f>
        <v>Invoice Time</v>
      </c>
      <c r="J403" t="str">
        <f>IF(ISBLANK(G403),"",IF(ISTEXT(G403),IF(E403="Amount",J$14,""),INDEX(Sheet2!H$14:H$154,MATCH(F403,Sheet2!A$14:A$154,0))))</f>
        <v>Loan Amount</v>
      </c>
      <c r="K403" t="str">
        <f>IF(ISBLANK(G403),"",IF(ISTEXT(G403),IF(E403="Amount",K$14,""),INDEX(Sheet2!I$14:I$154,MATCH(F403,Sheet2!A$14:A$154,0))))</f>
        <v>Cash Amount</v>
      </c>
      <c r="L403" t="str">
        <f>IF(ISBLANK(G403),"",IF(ISTEXT(G403),IF(E403="Amount",L$14,""),IF(INDEX(Sheet2!H$14:H$154,MATCH(F403,Sheet2!A$14:A$154,0)) &lt;&gt; 0, IF(INDEX(Sheet2!I$14:I$154,MATCH(F403,Sheet2!A$14:A$154,0)) &lt;&gt; 0, "Loan","Loan"),"Cash")))</f>
        <v>Payment Mode</v>
      </c>
      <c r="M403" t="str">
        <f>IF(ISTEXT(E403),IF(E403="Amount",M$14,""),IF(ISBLANK(E403),"",IF(ISTEXT(D403),"",IF(A398="Invoice No. : ",INDEX(Sheet2!D$14:D$154,MATCH(B398,Sheet2!A$14:A$154,0)),M402))))</f>
        <v>Terminal</v>
      </c>
      <c r="N403" t="str">
        <f>IF(ISTEXT(E403),IF(E403="Amount",N$14,""),IF(ISBLANK(E403),"",IF(ISTEXT(D403),"",IF(A398="Invoice No. : ",INDEX(Sheet2!E$14:E$154,MATCH(B398,Sheet2!A$14:A$154,0)),N402))))</f>
        <v>Cashier</v>
      </c>
      <c r="O403" t="str">
        <f>IF(ISTEXT(E403),IF(E403="Amount",O$14,""),IF(ISBLANK(E403),"",IF(ISTEXT(D403),"",IF(A398="Invoice No. : ",INDEX(Sheet2!G$14:G$154,MATCH(B398,Sheet2!A$14:A$154,0)),O402))))</f>
        <v>Name</v>
      </c>
      <c r="P403" t="str">
        <f t="shared" si="26"/>
        <v>Invoice Amount</v>
      </c>
      <c r="Q403" t="str">
        <f t="shared" si="27"/>
        <v>Grand Total</v>
      </c>
    </row>
    <row r="404" spans="1:17" x14ac:dyDescent="0.25">
      <c r="F404" t="str">
        <f t="shared" si="24"/>
        <v/>
      </c>
      <c r="G404" t="str">
        <f>IF(ISTEXT(E404),IF(E404="Amount",G$14,""),IF(ISBLANK(E404),"",IF(ISTEXT(D404),"",IF(A399="Invoice No. : ",INDEX(Sheet2!F$14:F$154,MATCH(B399,Sheet2!A$14:A$154,0)),G403))))</f>
        <v/>
      </c>
      <c r="H404" t="str">
        <f t="shared" si="25"/>
        <v/>
      </c>
      <c r="I404" t="str">
        <f>IF(ISTEXT(E404),IF(E404="Amount",I$14,""),IF(ISBLANK(E404),"",IF(ISTEXT(D404),"",IF(A399="Invoice No. : ",TEXT(INDEX(Sheet2!C$14:C$154,MATCH(B399,Sheet2!A$14:A$154,0)),"hh:mm:ss"),I403))))</f>
        <v/>
      </c>
      <c r="J404" t="str">
        <f>IF(ISBLANK(G404),"",IF(ISTEXT(G404),IF(E404="Amount",J$14,""),INDEX(Sheet2!H$14:H$154,MATCH(F404,Sheet2!A$14:A$154,0))))</f>
        <v/>
      </c>
      <c r="K404" t="str">
        <f>IF(ISBLANK(G404),"",IF(ISTEXT(G404),IF(E404="Amount",K$14,""),INDEX(Sheet2!I$14:I$154,MATCH(F404,Sheet2!A$14:A$154,0))))</f>
        <v/>
      </c>
      <c r="L404" t="str">
        <f>IF(ISBLANK(G404),"",IF(ISTEXT(G404),IF(E404="Amount",L$14,""),IF(INDEX(Sheet2!H$14:H$154,MATCH(F404,Sheet2!A$14:A$154,0)) &lt;&gt; 0, IF(INDEX(Sheet2!I$14:I$154,MATCH(F404,Sheet2!A$14:A$154,0)) &lt;&gt; 0, "Loan","Loan"),"Cash")))</f>
        <v/>
      </c>
      <c r="M404" t="str">
        <f>IF(ISTEXT(E404),IF(E404="Amount",M$14,""),IF(ISBLANK(E404),"",IF(ISTEXT(D404),"",IF(A399="Invoice No. : ",INDEX(Sheet2!D$14:D$154,MATCH(B399,Sheet2!A$14:A$154,0)),M403))))</f>
        <v/>
      </c>
      <c r="N404" t="str">
        <f>IF(ISTEXT(E404),IF(E404="Amount",N$14,""),IF(ISBLANK(E404),"",IF(ISTEXT(D404),"",IF(A399="Invoice No. : ",INDEX(Sheet2!E$14:E$154,MATCH(B399,Sheet2!A$14:A$154,0)),N403))))</f>
        <v/>
      </c>
      <c r="O404" t="str">
        <f>IF(ISTEXT(E404),IF(E404="Amount",O$14,""),IF(ISBLANK(E404),"",IF(ISTEXT(D404),"",IF(A399="Invoice No. : ",INDEX(Sheet2!G$14:G$154,MATCH(B399,Sheet2!A$14:A$154,0)),O403))))</f>
        <v/>
      </c>
      <c r="P404" t="str">
        <f t="shared" si="26"/>
        <v/>
      </c>
      <c r="Q404" t="str">
        <f t="shared" si="27"/>
        <v/>
      </c>
    </row>
    <row r="405" spans="1:17" x14ac:dyDescent="0.25">
      <c r="A405" s="10" t="s">
        <v>423</v>
      </c>
      <c r="B405" s="10" t="s">
        <v>424</v>
      </c>
      <c r="C405" s="11">
        <v>1</v>
      </c>
      <c r="D405" s="11">
        <v>100</v>
      </c>
      <c r="E405" s="11">
        <v>100</v>
      </c>
      <c r="F405">
        <f t="shared" si="24"/>
        <v>925037</v>
      </c>
      <c r="G405">
        <f>IF(ISTEXT(E405),IF(E405="Amount",G$14,""),IF(ISBLANK(E405),"",IF(ISTEXT(D405),"",IF(A400="Invoice No. : ",INDEX(Sheet2!F$14:F$154,MATCH(B400,Sheet2!A$14:A$154,0)),G404))))</f>
        <v>34549</v>
      </c>
      <c r="H405" t="str">
        <f t="shared" si="25"/>
        <v>01/05/2023</v>
      </c>
      <c r="I405" t="str">
        <f>IF(ISTEXT(E405),IF(E405="Amount",I$14,""),IF(ISBLANK(E405),"",IF(ISTEXT(D405),"",IF(A400="Invoice No. : ",TEXT(INDEX(Sheet2!C$14:C$154,MATCH(B400,Sheet2!A$14:A$154,0)),"hh:mm:ss"),I404))))</f>
        <v>14:40:55</v>
      </c>
      <c r="J405">
        <f>IF(ISBLANK(G405),"",IF(ISTEXT(G405),IF(E405="Amount",J$14,""),INDEX(Sheet2!H$14:H$154,MATCH(F405,Sheet2!A$14:A$154,0))))</f>
        <v>1030.25</v>
      </c>
      <c r="K405">
        <f>IF(ISBLANK(G405),"",IF(ISTEXT(G405),IF(E405="Amount",K$14,""),INDEX(Sheet2!I$14:I$154,MATCH(F405,Sheet2!A$14:A$154,0))))</f>
        <v>0</v>
      </c>
      <c r="L405" t="str">
        <f>IF(ISBLANK(G405),"",IF(ISTEXT(G405),IF(E405="Amount",L$14,""),IF(INDEX(Sheet2!H$14:H$154,MATCH(F405,Sheet2!A$14:A$154,0)) &lt;&gt; 0, IF(INDEX(Sheet2!I$14:I$154,MATCH(F405,Sheet2!A$14:A$154,0)) &lt;&gt; 0, "Loan","Loan"),"Cash")))</f>
        <v>Loan</v>
      </c>
      <c r="M405">
        <f>IF(ISTEXT(E405),IF(E405="Amount",M$14,""),IF(ISBLANK(E405),"",IF(ISTEXT(D405),"",IF(A400="Invoice No. : ",INDEX(Sheet2!D$14:D$154,MATCH(B400,Sheet2!A$14:A$154,0)),M404))))</f>
        <v>1</v>
      </c>
      <c r="N405" t="str">
        <f>IF(ISTEXT(E405),IF(E405="Amount",N$14,""),IF(ISBLANK(E405),"",IF(ISTEXT(D405),"",IF(A400="Invoice No. : ",INDEX(Sheet2!E$14:E$154,MATCH(B400,Sheet2!A$14:A$154,0)),N404))))</f>
        <v>BRAILLE</v>
      </c>
      <c r="O405" t="str">
        <f>IF(ISTEXT(E405),IF(E405="Amount",O$14,""),IF(ISBLANK(E405),"",IF(ISTEXT(D405),"",IF(A400="Invoice No. : ",INDEX(Sheet2!G$14:G$154,MATCH(B400,Sheet2!A$14:A$154,0)),O404))))</f>
        <v>MALLARI, MARICA JOY FERNANDEZ</v>
      </c>
      <c r="P405">
        <f t="shared" si="26"/>
        <v>1030.25</v>
      </c>
      <c r="Q405">
        <f t="shared" si="27"/>
        <v>195197.25</v>
      </c>
    </row>
    <row r="406" spans="1:17" x14ac:dyDescent="0.25">
      <c r="A406" s="10" t="s">
        <v>425</v>
      </c>
      <c r="B406" s="10" t="s">
        <v>426</v>
      </c>
      <c r="C406" s="11">
        <v>1</v>
      </c>
      <c r="D406" s="11">
        <v>22.5</v>
      </c>
      <c r="E406" s="11">
        <v>22.5</v>
      </c>
      <c r="F406">
        <f t="shared" si="24"/>
        <v>925037</v>
      </c>
      <c r="G406">
        <f>IF(ISTEXT(E406),IF(E406="Amount",G$14,""),IF(ISBLANK(E406),"",IF(ISTEXT(D406),"",IF(A401="Invoice No. : ",INDEX(Sheet2!F$14:F$154,MATCH(B401,Sheet2!A$14:A$154,0)),G405))))</f>
        <v>34549</v>
      </c>
      <c r="H406" t="str">
        <f t="shared" si="25"/>
        <v>01/05/2023</v>
      </c>
      <c r="I406" t="str">
        <f>IF(ISTEXT(E406),IF(E406="Amount",I$14,""),IF(ISBLANK(E406),"",IF(ISTEXT(D406),"",IF(A401="Invoice No. : ",TEXT(INDEX(Sheet2!C$14:C$154,MATCH(B401,Sheet2!A$14:A$154,0)),"hh:mm:ss"),I405))))</f>
        <v>14:40:55</v>
      </c>
      <c r="J406">
        <f>IF(ISBLANK(G406),"",IF(ISTEXT(G406),IF(E406="Amount",J$14,""),INDEX(Sheet2!H$14:H$154,MATCH(F406,Sheet2!A$14:A$154,0))))</f>
        <v>1030.25</v>
      </c>
      <c r="K406">
        <f>IF(ISBLANK(G406),"",IF(ISTEXT(G406),IF(E406="Amount",K$14,""),INDEX(Sheet2!I$14:I$154,MATCH(F406,Sheet2!A$14:A$154,0))))</f>
        <v>0</v>
      </c>
      <c r="L406" t="str">
        <f>IF(ISBLANK(G406),"",IF(ISTEXT(G406),IF(E406="Amount",L$14,""),IF(INDEX(Sheet2!H$14:H$154,MATCH(F406,Sheet2!A$14:A$154,0)) &lt;&gt; 0, IF(INDEX(Sheet2!I$14:I$154,MATCH(F406,Sheet2!A$14:A$154,0)) &lt;&gt; 0, "Loan","Loan"),"Cash")))</f>
        <v>Loan</v>
      </c>
      <c r="M406">
        <f>IF(ISTEXT(E406),IF(E406="Amount",M$14,""),IF(ISBLANK(E406),"",IF(ISTEXT(D406),"",IF(A401="Invoice No. : ",INDEX(Sheet2!D$14:D$154,MATCH(B401,Sheet2!A$14:A$154,0)),M405))))</f>
        <v>1</v>
      </c>
      <c r="N406" t="str">
        <f>IF(ISTEXT(E406),IF(E406="Amount",N$14,""),IF(ISBLANK(E406),"",IF(ISTEXT(D406),"",IF(A401="Invoice No. : ",INDEX(Sheet2!E$14:E$154,MATCH(B401,Sheet2!A$14:A$154,0)),N405))))</f>
        <v>BRAILLE</v>
      </c>
      <c r="O406" t="str">
        <f>IF(ISTEXT(E406),IF(E406="Amount",O$14,""),IF(ISBLANK(E406),"",IF(ISTEXT(D406),"",IF(A401="Invoice No. : ",INDEX(Sheet2!G$14:G$154,MATCH(B401,Sheet2!A$14:A$154,0)),O405))))</f>
        <v>MALLARI, MARICA JOY FERNANDEZ</v>
      </c>
      <c r="P406">
        <f t="shared" si="26"/>
        <v>1030.25</v>
      </c>
      <c r="Q406">
        <f t="shared" si="27"/>
        <v>195197.25</v>
      </c>
    </row>
    <row r="407" spans="1:17" x14ac:dyDescent="0.25">
      <c r="A407" s="10" t="s">
        <v>427</v>
      </c>
      <c r="B407" s="10" t="s">
        <v>428</v>
      </c>
      <c r="C407" s="11">
        <v>8</v>
      </c>
      <c r="D407" s="11">
        <v>8.75</v>
      </c>
      <c r="E407" s="11">
        <v>70</v>
      </c>
      <c r="F407">
        <f t="shared" si="24"/>
        <v>925037</v>
      </c>
      <c r="G407">
        <f>IF(ISTEXT(E407),IF(E407="Amount",G$14,""),IF(ISBLANK(E407),"",IF(ISTEXT(D407),"",IF(A402="Invoice No. : ",INDEX(Sheet2!F$14:F$154,MATCH(B402,Sheet2!A$14:A$154,0)),G406))))</f>
        <v>34549</v>
      </c>
      <c r="H407" t="str">
        <f t="shared" si="25"/>
        <v>01/05/2023</v>
      </c>
      <c r="I407" t="str">
        <f>IF(ISTEXT(E407),IF(E407="Amount",I$14,""),IF(ISBLANK(E407),"",IF(ISTEXT(D407),"",IF(A402="Invoice No. : ",TEXT(INDEX(Sheet2!C$14:C$154,MATCH(B402,Sheet2!A$14:A$154,0)),"hh:mm:ss"),I406))))</f>
        <v>14:40:55</v>
      </c>
      <c r="J407">
        <f>IF(ISBLANK(G407),"",IF(ISTEXT(G407),IF(E407="Amount",J$14,""),INDEX(Sheet2!H$14:H$154,MATCH(F407,Sheet2!A$14:A$154,0))))</f>
        <v>1030.25</v>
      </c>
      <c r="K407">
        <f>IF(ISBLANK(G407),"",IF(ISTEXT(G407),IF(E407="Amount",K$14,""),INDEX(Sheet2!I$14:I$154,MATCH(F407,Sheet2!A$14:A$154,0))))</f>
        <v>0</v>
      </c>
      <c r="L407" t="str">
        <f>IF(ISBLANK(G407),"",IF(ISTEXT(G407),IF(E407="Amount",L$14,""),IF(INDEX(Sheet2!H$14:H$154,MATCH(F407,Sheet2!A$14:A$154,0)) &lt;&gt; 0, IF(INDEX(Sheet2!I$14:I$154,MATCH(F407,Sheet2!A$14:A$154,0)) &lt;&gt; 0, "Loan","Loan"),"Cash")))</f>
        <v>Loan</v>
      </c>
      <c r="M407">
        <f>IF(ISTEXT(E407),IF(E407="Amount",M$14,""),IF(ISBLANK(E407),"",IF(ISTEXT(D407),"",IF(A402="Invoice No. : ",INDEX(Sheet2!D$14:D$154,MATCH(B402,Sheet2!A$14:A$154,0)),M406))))</f>
        <v>1</v>
      </c>
      <c r="N407" t="str">
        <f>IF(ISTEXT(E407),IF(E407="Amount",N$14,""),IF(ISBLANK(E407),"",IF(ISTEXT(D407),"",IF(A402="Invoice No. : ",INDEX(Sheet2!E$14:E$154,MATCH(B402,Sheet2!A$14:A$154,0)),N406))))</f>
        <v>BRAILLE</v>
      </c>
      <c r="O407" t="str">
        <f>IF(ISTEXT(E407),IF(E407="Amount",O$14,""),IF(ISBLANK(E407),"",IF(ISTEXT(D407),"",IF(A402="Invoice No. : ",INDEX(Sheet2!G$14:G$154,MATCH(B402,Sheet2!A$14:A$154,0)),O406))))</f>
        <v>MALLARI, MARICA JOY FERNANDEZ</v>
      </c>
      <c r="P407">
        <f t="shared" si="26"/>
        <v>1030.25</v>
      </c>
      <c r="Q407">
        <f t="shared" si="27"/>
        <v>195197.25</v>
      </c>
    </row>
    <row r="408" spans="1:17" x14ac:dyDescent="0.25">
      <c r="A408" s="10" t="s">
        <v>429</v>
      </c>
      <c r="B408" s="10" t="s">
        <v>430</v>
      </c>
      <c r="C408" s="11">
        <v>12</v>
      </c>
      <c r="D408" s="11">
        <v>6.5</v>
      </c>
      <c r="E408" s="11">
        <v>78</v>
      </c>
      <c r="F408">
        <f t="shared" si="24"/>
        <v>925037</v>
      </c>
      <c r="G408">
        <f>IF(ISTEXT(E408),IF(E408="Amount",G$14,""),IF(ISBLANK(E408),"",IF(ISTEXT(D408),"",IF(A403="Invoice No. : ",INDEX(Sheet2!F$14:F$154,MATCH(B403,Sheet2!A$14:A$154,0)),G407))))</f>
        <v>34549</v>
      </c>
      <c r="H408" t="str">
        <f t="shared" si="25"/>
        <v>01/05/2023</v>
      </c>
      <c r="I408" t="str">
        <f>IF(ISTEXT(E408),IF(E408="Amount",I$14,""),IF(ISBLANK(E408),"",IF(ISTEXT(D408),"",IF(A403="Invoice No. : ",TEXT(INDEX(Sheet2!C$14:C$154,MATCH(B403,Sheet2!A$14:A$154,0)),"hh:mm:ss"),I407))))</f>
        <v>14:40:55</v>
      </c>
      <c r="J408">
        <f>IF(ISBLANK(G408),"",IF(ISTEXT(G408),IF(E408="Amount",J$14,""),INDEX(Sheet2!H$14:H$154,MATCH(F408,Sheet2!A$14:A$154,0))))</f>
        <v>1030.25</v>
      </c>
      <c r="K408">
        <f>IF(ISBLANK(G408),"",IF(ISTEXT(G408),IF(E408="Amount",K$14,""),INDEX(Sheet2!I$14:I$154,MATCH(F408,Sheet2!A$14:A$154,0))))</f>
        <v>0</v>
      </c>
      <c r="L408" t="str">
        <f>IF(ISBLANK(G408),"",IF(ISTEXT(G408),IF(E408="Amount",L$14,""),IF(INDEX(Sheet2!H$14:H$154,MATCH(F408,Sheet2!A$14:A$154,0)) &lt;&gt; 0, IF(INDEX(Sheet2!I$14:I$154,MATCH(F408,Sheet2!A$14:A$154,0)) &lt;&gt; 0, "Loan","Loan"),"Cash")))</f>
        <v>Loan</v>
      </c>
      <c r="M408">
        <f>IF(ISTEXT(E408),IF(E408="Amount",M$14,""),IF(ISBLANK(E408),"",IF(ISTEXT(D408),"",IF(A403="Invoice No. : ",INDEX(Sheet2!D$14:D$154,MATCH(B403,Sheet2!A$14:A$154,0)),M407))))</f>
        <v>1</v>
      </c>
      <c r="N408" t="str">
        <f>IF(ISTEXT(E408),IF(E408="Amount",N$14,""),IF(ISBLANK(E408),"",IF(ISTEXT(D408),"",IF(A403="Invoice No. : ",INDEX(Sheet2!E$14:E$154,MATCH(B403,Sheet2!A$14:A$154,0)),N407))))</f>
        <v>BRAILLE</v>
      </c>
      <c r="O408" t="str">
        <f>IF(ISTEXT(E408),IF(E408="Amount",O$14,""),IF(ISBLANK(E408),"",IF(ISTEXT(D408),"",IF(A403="Invoice No. : ",INDEX(Sheet2!G$14:G$154,MATCH(B403,Sheet2!A$14:A$154,0)),O407))))</f>
        <v>MALLARI, MARICA JOY FERNANDEZ</v>
      </c>
      <c r="P408">
        <f t="shared" si="26"/>
        <v>1030.25</v>
      </c>
      <c r="Q408">
        <f t="shared" si="27"/>
        <v>195197.25</v>
      </c>
    </row>
    <row r="409" spans="1:17" x14ac:dyDescent="0.25">
      <c r="A409" s="10" t="s">
        <v>431</v>
      </c>
      <c r="B409" s="10" t="s">
        <v>432</v>
      </c>
      <c r="C409" s="11">
        <v>6</v>
      </c>
      <c r="D409" s="11">
        <v>5</v>
      </c>
      <c r="E409" s="11">
        <v>30</v>
      </c>
      <c r="F409">
        <f t="shared" ref="F409:F472" si="28">IF(ISTEXT(E409),IF(E409="Amount",F$14,""),IF(ISBLANK(E409),"",IF(ISTEXT(D409),"",IF(A404="Invoice No. : ",B404,F408))))</f>
        <v>925037</v>
      </c>
      <c r="G409">
        <f>IF(ISTEXT(E409),IF(E409="Amount",G$14,""),IF(ISBLANK(E409),"",IF(ISTEXT(D409),"",IF(A404="Invoice No. : ",INDEX(Sheet2!F$14:F$154,MATCH(B404,Sheet2!A$14:A$154,0)),G408))))</f>
        <v>34549</v>
      </c>
      <c r="H409" t="str">
        <f t="shared" ref="H409:H472" si="29">IF(ISTEXT(E409),IF(E409="Amount",H$14,""),IF(ISBLANK(E409),"",IF(ISTEXT(D409),"",IF(A404="Invoice No. : ",TEXT(B405,"mm/dd/yyyy"),H408))))</f>
        <v>01/05/2023</v>
      </c>
      <c r="I409" t="str">
        <f>IF(ISTEXT(E409),IF(E409="Amount",I$14,""),IF(ISBLANK(E409),"",IF(ISTEXT(D409),"",IF(A404="Invoice No. : ",TEXT(INDEX(Sheet2!C$14:C$154,MATCH(B404,Sheet2!A$14:A$154,0)),"hh:mm:ss"),I408))))</f>
        <v>14:40:55</v>
      </c>
      <c r="J409">
        <f>IF(ISBLANK(G409),"",IF(ISTEXT(G409),IF(E409="Amount",J$14,""),INDEX(Sheet2!H$14:H$154,MATCH(F409,Sheet2!A$14:A$154,0))))</f>
        <v>1030.25</v>
      </c>
      <c r="K409">
        <f>IF(ISBLANK(G409),"",IF(ISTEXT(G409),IF(E409="Amount",K$14,""),INDEX(Sheet2!I$14:I$154,MATCH(F409,Sheet2!A$14:A$154,0))))</f>
        <v>0</v>
      </c>
      <c r="L409" t="str">
        <f>IF(ISBLANK(G409),"",IF(ISTEXT(G409),IF(E409="Amount",L$14,""),IF(INDEX(Sheet2!H$14:H$154,MATCH(F409,Sheet2!A$14:A$154,0)) &lt;&gt; 0, IF(INDEX(Sheet2!I$14:I$154,MATCH(F409,Sheet2!A$14:A$154,0)) &lt;&gt; 0, "Loan","Loan"),"Cash")))</f>
        <v>Loan</v>
      </c>
      <c r="M409">
        <f>IF(ISTEXT(E409),IF(E409="Amount",M$14,""),IF(ISBLANK(E409),"",IF(ISTEXT(D409),"",IF(A404="Invoice No. : ",INDEX(Sheet2!D$14:D$154,MATCH(B404,Sheet2!A$14:A$154,0)),M408))))</f>
        <v>1</v>
      </c>
      <c r="N409" t="str">
        <f>IF(ISTEXT(E409),IF(E409="Amount",N$14,""),IF(ISBLANK(E409),"",IF(ISTEXT(D409),"",IF(A404="Invoice No. : ",INDEX(Sheet2!E$14:E$154,MATCH(B404,Sheet2!A$14:A$154,0)),N408))))</f>
        <v>BRAILLE</v>
      </c>
      <c r="O409" t="str">
        <f>IF(ISTEXT(E409),IF(E409="Amount",O$14,""),IF(ISBLANK(E409),"",IF(ISTEXT(D409),"",IF(A404="Invoice No. : ",INDEX(Sheet2!G$14:G$154,MATCH(B404,Sheet2!A$14:A$154,0)),O408))))</f>
        <v>MALLARI, MARICA JOY FERNANDEZ</v>
      </c>
      <c r="P409">
        <f t="shared" ref="P409:P472" si="30">IF(ISTEXT(E409),IF(E409="Amount",P$14,""),IF(D410="Invoice Amount",E410,IF(ISBLANK(D409),"",P410)))</f>
        <v>1030.25</v>
      </c>
      <c r="Q409">
        <f t="shared" ref="Q409:Q472" si="31">IF(ISTEXT(E409),IF(E409="Amount",Q$14,""),IF(ISBLANK(C409),"",IF(ISNUMBER(C409),VLOOKUP("Grand Total : ",D:E,2,FALSE),"")))</f>
        <v>195197.25</v>
      </c>
    </row>
    <row r="410" spans="1:17" x14ac:dyDescent="0.25">
      <c r="A410" s="10" t="s">
        <v>433</v>
      </c>
      <c r="B410" s="10" t="s">
        <v>434</v>
      </c>
      <c r="C410" s="11">
        <v>1</v>
      </c>
      <c r="D410" s="11">
        <v>20</v>
      </c>
      <c r="E410" s="11">
        <v>20</v>
      </c>
      <c r="F410">
        <f t="shared" si="28"/>
        <v>925037</v>
      </c>
      <c r="G410">
        <f>IF(ISTEXT(E410),IF(E410="Amount",G$14,""),IF(ISBLANK(E410),"",IF(ISTEXT(D410),"",IF(A405="Invoice No. : ",INDEX(Sheet2!F$14:F$154,MATCH(B405,Sheet2!A$14:A$154,0)),G409))))</f>
        <v>34549</v>
      </c>
      <c r="H410" t="str">
        <f t="shared" si="29"/>
        <v>01/05/2023</v>
      </c>
      <c r="I410" t="str">
        <f>IF(ISTEXT(E410),IF(E410="Amount",I$14,""),IF(ISBLANK(E410),"",IF(ISTEXT(D410),"",IF(A405="Invoice No. : ",TEXT(INDEX(Sheet2!C$14:C$154,MATCH(B405,Sheet2!A$14:A$154,0)),"hh:mm:ss"),I409))))</f>
        <v>14:40:55</v>
      </c>
      <c r="J410">
        <f>IF(ISBLANK(G410),"",IF(ISTEXT(G410),IF(E410="Amount",J$14,""),INDEX(Sheet2!H$14:H$154,MATCH(F410,Sheet2!A$14:A$154,0))))</f>
        <v>1030.25</v>
      </c>
      <c r="K410">
        <f>IF(ISBLANK(G410),"",IF(ISTEXT(G410),IF(E410="Amount",K$14,""),INDEX(Sheet2!I$14:I$154,MATCH(F410,Sheet2!A$14:A$154,0))))</f>
        <v>0</v>
      </c>
      <c r="L410" t="str">
        <f>IF(ISBLANK(G410),"",IF(ISTEXT(G410),IF(E410="Amount",L$14,""),IF(INDEX(Sheet2!H$14:H$154,MATCH(F410,Sheet2!A$14:A$154,0)) &lt;&gt; 0, IF(INDEX(Sheet2!I$14:I$154,MATCH(F410,Sheet2!A$14:A$154,0)) &lt;&gt; 0, "Loan","Loan"),"Cash")))</f>
        <v>Loan</v>
      </c>
      <c r="M410">
        <f>IF(ISTEXT(E410),IF(E410="Amount",M$14,""),IF(ISBLANK(E410),"",IF(ISTEXT(D410),"",IF(A405="Invoice No. : ",INDEX(Sheet2!D$14:D$154,MATCH(B405,Sheet2!A$14:A$154,0)),M409))))</f>
        <v>1</v>
      </c>
      <c r="N410" t="str">
        <f>IF(ISTEXT(E410),IF(E410="Amount",N$14,""),IF(ISBLANK(E410),"",IF(ISTEXT(D410),"",IF(A405="Invoice No. : ",INDEX(Sheet2!E$14:E$154,MATCH(B405,Sheet2!A$14:A$154,0)),N409))))</f>
        <v>BRAILLE</v>
      </c>
      <c r="O410" t="str">
        <f>IF(ISTEXT(E410),IF(E410="Amount",O$14,""),IF(ISBLANK(E410),"",IF(ISTEXT(D410),"",IF(A405="Invoice No. : ",INDEX(Sheet2!G$14:G$154,MATCH(B405,Sheet2!A$14:A$154,0)),O409))))</f>
        <v>MALLARI, MARICA JOY FERNANDEZ</v>
      </c>
      <c r="P410">
        <f t="shared" si="30"/>
        <v>1030.25</v>
      </c>
      <c r="Q410">
        <f t="shared" si="31"/>
        <v>195197.25</v>
      </c>
    </row>
    <row r="411" spans="1:17" x14ac:dyDescent="0.25">
      <c r="A411" s="10" t="s">
        <v>435</v>
      </c>
      <c r="B411" s="10" t="s">
        <v>436</v>
      </c>
      <c r="C411" s="11">
        <v>6</v>
      </c>
      <c r="D411" s="11">
        <v>6.25</v>
      </c>
      <c r="E411" s="11">
        <v>37.5</v>
      </c>
      <c r="F411">
        <f t="shared" si="28"/>
        <v>925037</v>
      </c>
      <c r="G411">
        <f>IF(ISTEXT(E411),IF(E411="Amount",G$14,""),IF(ISBLANK(E411),"",IF(ISTEXT(D411),"",IF(A406="Invoice No. : ",INDEX(Sheet2!F$14:F$154,MATCH(B406,Sheet2!A$14:A$154,0)),G410))))</f>
        <v>34549</v>
      </c>
      <c r="H411" t="str">
        <f t="shared" si="29"/>
        <v>01/05/2023</v>
      </c>
      <c r="I411" t="str">
        <f>IF(ISTEXT(E411),IF(E411="Amount",I$14,""),IF(ISBLANK(E411),"",IF(ISTEXT(D411),"",IF(A406="Invoice No. : ",TEXT(INDEX(Sheet2!C$14:C$154,MATCH(B406,Sheet2!A$14:A$154,0)),"hh:mm:ss"),I410))))</f>
        <v>14:40:55</v>
      </c>
      <c r="J411">
        <f>IF(ISBLANK(G411),"",IF(ISTEXT(G411),IF(E411="Amount",J$14,""),INDEX(Sheet2!H$14:H$154,MATCH(F411,Sheet2!A$14:A$154,0))))</f>
        <v>1030.25</v>
      </c>
      <c r="K411">
        <f>IF(ISBLANK(G411),"",IF(ISTEXT(G411),IF(E411="Amount",K$14,""),INDEX(Sheet2!I$14:I$154,MATCH(F411,Sheet2!A$14:A$154,0))))</f>
        <v>0</v>
      </c>
      <c r="L411" t="str">
        <f>IF(ISBLANK(G411),"",IF(ISTEXT(G411),IF(E411="Amount",L$14,""),IF(INDEX(Sheet2!H$14:H$154,MATCH(F411,Sheet2!A$14:A$154,0)) &lt;&gt; 0, IF(INDEX(Sheet2!I$14:I$154,MATCH(F411,Sheet2!A$14:A$154,0)) &lt;&gt; 0, "Loan","Loan"),"Cash")))</f>
        <v>Loan</v>
      </c>
      <c r="M411">
        <f>IF(ISTEXT(E411),IF(E411="Amount",M$14,""),IF(ISBLANK(E411),"",IF(ISTEXT(D411),"",IF(A406="Invoice No. : ",INDEX(Sheet2!D$14:D$154,MATCH(B406,Sheet2!A$14:A$154,0)),M410))))</f>
        <v>1</v>
      </c>
      <c r="N411" t="str">
        <f>IF(ISTEXT(E411),IF(E411="Amount",N$14,""),IF(ISBLANK(E411),"",IF(ISTEXT(D411),"",IF(A406="Invoice No. : ",INDEX(Sheet2!E$14:E$154,MATCH(B406,Sheet2!A$14:A$154,0)),N410))))</f>
        <v>BRAILLE</v>
      </c>
      <c r="O411" t="str">
        <f>IF(ISTEXT(E411),IF(E411="Amount",O$14,""),IF(ISBLANK(E411),"",IF(ISTEXT(D411),"",IF(A406="Invoice No. : ",INDEX(Sheet2!G$14:G$154,MATCH(B406,Sheet2!A$14:A$154,0)),O410))))</f>
        <v>MALLARI, MARICA JOY FERNANDEZ</v>
      </c>
      <c r="P411">
        <f t="shared" si="30"/>
        <v>1030.25</v>
      </c>
      <c r="Q411">
        <f t="shared" si="31"/>
        <v>195197.25</v>
      </c>
    </row>
    <row r="412" spans="1:17" x14ac:dyDescent="0.25">
      <c r="A412" s="10" t="s">
        <v>437</v>
      </c>
      <c r="B412" s="10" t="s">
        <v>438</v>
      </c>
      <c r="C412" s="11">
        <v>1</v>
      </c>
      <c r="D412" s="11">
        <v>106</v>
      </c>
      <c r="E412" s="11">
        <v>106</v>
      </c>
      <c r="F412">
        <f t="shared" si="28"/>
        <v>925037</v>
      </c>
      <c r="G412">
        <f>IF(ISTEXT(E412),IF(E412="Amount",G$14,""),IF(ISBLANK(E412),"",IF(ISTEXT(D412),"",IF(A407="Invoice No. : ",INDEX(Sheet2!F$14:F$154,MATCH(B407,Sheet2!A$14:A$154,0)),G411))))</f>
        <v>34549</v>
      </c>
      <c r="H412" t="str">
        <f t="shared" si="29"/>
        <v>01/05/2023</v>
      </c>
      <c r="I412" t="str">
        <f>IF(ISTEXT(E412),IF(E412="Amount",I$14,""),IF(ISBLANK(E412),"",IF(ISTEXT(D412),"",IF(A407="Invoice No. : ",TEXT(INDEX(Sheet2!C$14:C$154,MATCH(B407,Sheet2!A$14:A$154,0)),"hh:mm:ss"),I411))))</f>
        <v>14:40:55</v>
      </c>
      <c r="J412">
        <f>IF(ISBLANK(G412),"",IF(ISTEXT(G412),IF(E412="Amount",J$14,""),INDEX(Sheet2!H$14:H$154,MATCH(F412,Sheet2!A$14:A$154,0))))</f>
        <v>1030.25</v>
      </c>
      <c r="K412">
        <f>IF(ISBLANK(G412),"",IF(ISTEXT(G412),IF(E412="Amount",K$14,""),INDEX(Sheet2!I$14:I$154,MATCH(F412,Sheet2!A$14:A$154,0))))</f>
        <v>0</v>
      </c>
      <c r="L412" t="str">
        <f>IF(ISBLANK(G412),"",IF(ISTEXT(G412),IF(E412="Amount",L$14,""),IF(INDEX(Sheet2!H$14:H$154,MATCH(F412,Sheet2!A$14:A$154,0)) &lt;&gt; 0, IF(INDEX(Sheet2!I$14:I$154,MATCH(F412,Sheet2!A$14:A$154,0)) &lt;&gt; 0, "Loan","Loan"),"Cash")))</f>
        <v>Loan</v>
      </c>
      <c r="M412">
        <f>IF(ISTEXT(E412),IF(E412="Amount",M$14,""),IF(ISBLANK(E412),"",IF(ISTEXT(D412),"",IF(A407="Invoice No. : ",INDEX(Sheet2!D$14:D$154,MATCH(B407,Sheet2!A$14:A$154,0)),M411))))</f>
        <v>1</v>
      </c>
      <c r="N412" t="str">
        <f>IF(ISTEXT(E412),IF(E412="Amount",N$14,""),IF(ISBLANK(E412),"",IF(ISTEXT(D412),"",IF(A407="Invoice No. : ",INDEX(Sheet2!E$14:E$154,MATCH(B407,Sheet2!A$14:A$154,0)),N411))))</f>
        <v>BRAILLE</v>
      </c>
      <c r="O412" t="str">
        <f>IF(ISTEXT(E412),IF(E412="Amount",O$14,""),IF(ISBLANK(E412),"",IF(ISTEXT(D412),"",IF(A407="Invoice No. : ",INDEX(Sheet2!G$14:G$154,MATCH(B407,Sheet2!A$14:A$154,0)),O411))))</f>
        <v>MALLARI, MARICA JOY FERNANDEZ</v>
      </c>
      <c r="P412">
        <f t="shared" si="30"/>
        <v>1030.25</v>
      </c>
      <c r="Q412">
        <f t="shared" si="31"/>
        <v>195197.25</v>
      </c>
    </row>
    <row r="413" spans="1:17" x14ac:dyDescent="0.25">
      <c r="A413" s="10" t="s">
        <v>201</v>
      </c>
      <c r="B413" s="10" t="s">
        <v>202</v>
      </c>
      <c r="C413" s="11">
        <v>1</v>
      </c>
      <c r="D413" s="11">
        <v>50</v>
      </c>
      <c r="E413" s="11">
        <v>50</v>
      </c>
      <c r="F413">
        <f t="shared" si="28"/>
        <v>925037</v>
      </c>
      <c r="G413">
        <f>IF(ISTEXT(E413),IF(E413="Amount",G$14,""),IF(ISBLANK(E413),"",IF(ISTEXT(D413),"",IF(A408="Invoice No. : ",INDEX(Sheet2!F$14:F$154,MATCH(B408,Sheet2!A$14:A$154,0)),G412))))</f>
        <v>34549</v>
      </c>
      <c r="H413" t="str">
        <f t="shared" si="29"/>
        <v>01/05/2023</v>
      </c>
      <c r="I413" t="str">
        <f>IF(ISTEXT(E413),IF(E413="Amount",I$14,""),IF(ISBLANK(E413),"",IF(ISTEXT(D413),"",IF(A408="Invoice No. : ",TEXT(INDEX(Sheet2!C$14:C$154,MATCH(B408,Sheet2!A$14:A$154,0)),"hh:mm:ss"),I412))))</f>
        <v>14:40:55</v>
      </c>
      <c r="J413">
        <f>IF(ISBLANK(G413),"",IF(ISTEXT(G413),IF(E413="Amount",J$14,""),INDEX(Sheet2!H$14:H$154,MATCH(F413,Sheet2!A$14:A$154,0))))</f>
        <v>1030.25</v>
      </c>
      <c r="K413">
        <f>IF(ISBLANK(G413),"",IF(ISTEXT(G413),IF(E413="Amount",K$14,""),INDEX(Sheet2!I$14:I$154,MATCH(F413,Sheet2!A$14:A$154,0))))</f>
        <v>0</v>
      </c>
      <c r="L413" t="str">
        <f>IF(ISBLANK(G413),"",IF(ISTEXT(G413),IF(E413="Amount",L$14,""),IF(INDEX(Sheet2!H$14:H$154,MATCH(F413,Sheet2!A$14:A$154,0)) &lt;&gt; 0, IF(INDEX(Sheet2!I$14:I$154,MATCH(F413,Sheet2!A$14:A$154,0)) &lt;&gt; 0, "Loan","Loan"),"Cash")))</f>
        <v>Loan</v>
      </c>
      <c r="M413">
        <f>IF(ISTEXT(E413),IF(E413="Amount",M$14,""),IF(ISBLANK(E413),"",IF(ISTEXT(D413),"",IF(A408="Invoice No. : ",INDEX(Sheet2!D$14:D$154,MATCH(B408,Sheet2!A$14:A$154,0)),M412))))</f>
        <v>1</v>
      </c>
      <c r="N413" t="str">
        <f>IF(ISTEXT(E413),IF(E413="Amount",N$14,""),IF(ISBLANK(E413),"",IF(ISTEXT(D413),"",IF(A408="Invoice No. : ",INDEX(Sheet2!E$14:E$154,MATCH(B408,Sheet2!A$14:A$154,0)),N412))))</f>
        <v>BRAILLE</v>
      </c>
      <c r="O413" t="str">
        <f>IF(ISTEXT(E413),IF(E413="Amount",O$14,""),IF(ISBLANK(E413),"",IF(ISTEXT(D413),"",IF(A408="Invoice No. : ",INDEX(Sheet2!G$14:G$154,MATCH(B408,Sheet2!A$14:A$154,0)),O412))))</f>
        <v>MALLARI, MARICA JOY FERNANDEZ</v>
      </c>
      <c r="P413">
        <f t="shared" si="30"/>
        <v>1030.25</v>
      </c>
      <c r="Q413">
        <f t="shared" si="31"/>
        <v>195197.25</v>
      </c>
    </row>
    <row r="414" spans="1:17" x14ac:dyDescent="0.25">
      <c r="A414" s="10" t="s">
        <v>439</v>
      </c>
      <c r="B414" s="10" t="s">
        <v>440</v>
      </c>
      <c r="C414" s="11">
        <v>2</v>
      </c>
      <c r="D414" s="11">
        <v>14.5</v>
      </c>
      <c r="E414" s="11">
        <v>29</v>
      </c>
      <c r="F414">
        <f t="shared" si="28"/>
        <v>925037</v>
      </c>
      <c r="G414">
        <f>IF(ISTEXT(E414),IF(E414="Amount",G$14,""),IF(ISBLANK(E414),"",IF(ISTEXT(D414),"",IF(A409="Invoice No. : ",INDEX(Sheet2!F$14:F$154,MATCH(B409,Sheet2!A$14:A$154,0)),G413))))</f>
        <v>34549</v>
      </c>
      <c r="H414" t="str">
        <f t="shared" si="29"/>
        <v>01/05/2023</v>
      </c>
      <c r="I414" t="str">
        <f>IF(ISTEXT(E414),IF(E414="Amount",I$14,""),IF(ISBLANK(E414),"",IF(ISTEXT(D414),"",IF(A409="Invoice No. : ",TEXT(INDEX(Sheet2!C$14:C$154,MATCH(B409,Sheet2!A$14:A$154,0)),"hh:mm:ss"),I413))))</f>
        <v>14:40:55</v>
      </c>
      <c r="J414">
        <f>IF(ISBLANK(G414),"",IF(ISTEXT(G414),IF(E414="Amount",J$14,""),INDEX(Sheet2!H$14:H$154,MATCH(F414,Sheet2!A$14:A$154,0))))</f>
        <v>1030.25</v>
      </c>
      <c r="K414">
        <f>IF(ISBLANK(G414),"",IF(ISTEXT(G414),IF(E414="Amount",K$14,""),INDEX(Sheet2!I$14:I$154,MATCH(F414,Sheet2!A$14:A$154,0))))</f>
        <v>0</v>
      </c>
      <c r="L414" t="str">
        <f>IF(ISBLANK(G414),"",IF(ISTEXT(G414),IF(E414="Amount",L$14,""),IF(INDEX(Sheet2!H$14:H$154,MATCH(F414,Sheet2!A$14:A$154,0)) &lt;&gt; 0, IF(INDEX(Sheet2!I$14:I$154,MATCH(F414,Sheet2!A$14:A$154,0)) &lt;&gt; 0, "Loan","Loan"),"Cash")))</f>
        <v>Loan</v>
      </c>
      <c r="M414">
        <f>IF(ISTEXT(E414),IF(E414="Amount",M$14,""),IF(ISBLANK(E414),"",IF(ISTEXT(D414),"",IF(A409="Invoice No. : ",INDEX(Sheet2!D$14:D$154,MATCH(B409,Sheet2!A$14:A$154,0)),M413))))</f>
        <v>1</v>
      </c>
      <c r="N414" t="str">
        <f>IF(ISTEXT(E414),IF(E414="Amount",N$14,""),IF(ISBLANK(E414),"",IF(ISTEXT(D414),"",IF(A409="Invoice No. : ",INDEX(Sheet2!E$14:E$154,MATCH(B409,Sheet2!A$14:A$154,0)),N413))))</f>
        <v>BRAILLE</v>
      </c>
      <c r="O414" t="str">
        <f>IF(ISTEXT(E414),IF(E414="Amount",O$14,""),IF(ISBLANK(E414),"",IF(ISTEXT(D414),"",IF(A409="Invoice No. : ",INDEX(Sheet2!G$14:G$154,MATCH(B409,Sheet2!A$14:A$154,0)),O413))))</f>
        <v>MALLARI, MARICA JOY FERNANDEZ</v>
      </c>
      <c r="P414">
        <f t="shared" si="30"/>
        <v>1030.25</v>
      </c>
      <c r="Q414">
        <f t="shared" si="31"/>
        <v>195197.25</v>
      </c>
    </row>
    <row r="415" spans="1:17" x14ac:dyDescent="0.25">
      <c r="A415" s="10" t="s">
        <v>441</v>
      </c>
      <c r="B415" s="10" t="s">
        <v>442</v>
      </c>
      <c r="C415" s="11">
        <v>2</v>
      </c>
      <c r="D415" s="11">
        <v>11.25</v>
      </c>
      <c r="E415" s="11">
        <v>22.5</v>
      </c>
      <c r="F415">
        <f t="shared" si="28"/>
        <v>925037</v>
      </c>
      <c r="G415">
        <f>IF(ISTEXT(E415),IF(E415="Amount",G$14,""),IF(ISBLANK(E415),"",IF(ISTEXT(D415),"",IF(A410="Invoice No. : ",INDEX(Sheet2!F$14:F$154,MATCH(B410,Sheet2!A$14:A$154,0)),G414))))</f>
        <v>34549</v>
      </c>
      <c r="H415" t="str">
        <f t="shared" si="29"/>
        <v>01/05/2023</v>
      </c>
      <c r="I415" t="str">
        <f>IF(ISTEXT(E415),IF(E415="Amount",I$14,""),IF(ISBLANK(E415),"",IF(ISTEXT(D415),"",IF(A410="Invoice No. : ",TEXT(INDEX(Sheet2!C$14:C$154,MATCH(B410,Sheet2!A$14:A$154,0)),"hh:mm:ss"),I414))))</f>
        <v>14:40:55</v>
      </c>
      <c r="J415">
        <f>IF(ISBLANK(G415),"",IF(ISTEXT(G415),IF(E415="Amount",J$14,""),INDEX(Sheet2!H$14:H$154,MATCH(F415,Sheet2!A$14:A$154,0))))</f>
        <v>1030.25</v>
      </c>
      <c r="K415">
        <f>IF(ISBLANK(G415),"",IF(ISTEXT(G415),IF(E415="Amount",K$14,""),INDEX(Sheet2!I$14:I$154,MATCH(F415,Sheet2!A$14:A$154,0))))</f>
        <v>0</v>
      </c>
      <c r="L415" t="str">
        <f>IF(ISBLANK(G415),"",IF(ISTEXT(G415),IF(E415="Amount",L$14,""),IF(INDEX(Sheet2!H$14:H$154,MATCH(F415,Sheet2!A$14:A$154,0)) &lt;&gt; 0, IF(INDEX(Sheet2!I$14:I$154,MATCH(F415,Sheet2!A$14:A$154,0)) &lt;&gt; 0, "Loan","Loan"),"Cash")))</f>
        <v>Loan</v>
      </c>
      <c r="M415">
        <f>IF(ISTEXT(E415),IF(E415="Amount",M$14,""),IF(ISBLANK(E415),"",IF(ISTEXT(D415),"",IF(A410="Invoice No. : ",INDEX(Sheet2!D$14:D$154,MATCH(B410,Sheet2!A$14:A$154,0)),M414))))</f>
        <v>1</v>
      </c>
      <c r="N415" t="str">
        <f>IF(ISTEXT(E415),IF(E415="Amount",N$14,""),IF(ISBLANK(E415),"",IF(ISTEXT(D415),"",IF(A410="Invoice No. : ",INDEX(Sheet2!E$14:E$154,MATCH(B410,Sheet2!A$14:A$154,0)),N414))))</f>
        <v>BRAILLE</v>
      </c>
      <c r="O415" t="str">
        <f>IF(ISTEXT(E415),IF(E415="Amount",O$14,""),IF(ISBLANK(E415),"",IF(ISTEXT(D415),"",IF(A410="Invoice No. : ",INDEX(Sheet2!G$14:G$154,MATCH(B410,Sheet2!A$14:A$154,0)),O414))))</f>
        <v>MALLARI, MARICA JOY FERNANDEZ</v>
      </c>
      <c r="P415">
        <f t="shared" si="30"/>
        <v>1030.25</v>
      </c>
      <c r="Q415">
        <f t="shared" si="31"/>
        <v>195197.25</v>
      </c>
    </row>
    <row r="416" spans="1:17" x14ac:dyDescent="0.25">
      <c r="A416" s="10" t="s">
        <v>443</v>
      </c>
      <c r="B416" s="10" t="s">
        <v>444</v>
      </c>
      <c r="C416" s="11">
        <v>1</v>
      </c>
      <c r="D416" s="11">
        <v>16</v>
      </c>
      <c r="E416" s="11">
        <v>16</v>
      </c>
      <c r="F416">
        <f t="shared" si="28"/>
        <v>925037</v>
      </c>
      <c r="G416">
        <f>IF(ISTEXT(E416),IF(E416="Amount",G$14,""),IF(ISBLANK(E416),"",IF(ISTEXT(D416),"",IF(A411="Invoice No. : ",INDEX(Sheet2!F$14:F$154,MATCH(B411,Sheet2!A$14:A$154,0)),G415))))</f>
        <v>34549</v>
      </c>
      <c r="H416" t="str">
        <f t="shared" si="29"/>
        <v>01/05/2023</v>
      </c>
      <c r="I416" t="str">
        <f>IF(ISTEXT(E416),IF(E416="Amount",I$14,""),IF(ISBLANK(E416),"",IF(ISTEXT(D416),"",IF(A411="Invoice No. : ",TEXT(INDEX(Sheet2!C$14:C$154,MATCH(B411,Sheet2!A$14:A$154,0)),"hh:mm:ss"),I415))))</f>
        <v>14:40:55</v>
      </c>
      <c r="J416">
        <f>IF(ISBLANK(G416),"",IF(ISTEXT(G416),IF(E416="Amount",J$14,""),INDEX(Sheet2!H$14:H$154,MATCH(F416,Sheet2!A$14:A$154,0))))</f>
        <v>1030.25</v>
      </c>
      <c r="K416">
        <f>IF(ISBLANK(G416),"",IF(ISTEXT(G416),IF(E416="Amount",K$14,""),INDEX(Sheet2!I$14:I$154,MATCH(F416,Sheet2!A$14:A$154,0))))</f>
        <v>0</v>
      </c>
      <c r="L416" t="str">
        <f>IF(ISBLANK(G416),"",IF(ISTEXT(G416),IF(E416="Amount",L$14,""),IF(INDEX(Sheet2!H$14:H$154,MATCH(F416,Sheet2!A$14:A$154,0)) &lt;&gt; 0, IF(INDEX(Sheet2!I$14:I$154,MATCH(F416,Sheet2!A$14:A$154,0)) &lt;&gt; 0, "Loan","Loan"),"Cash")))</f>
        <v>Loan</v>
      </c>
      <c r="M416">
        <f>IF(ISTEXT(E416),IF(E416="Amount",M$14,""),IF(ISBLANK(E416),"",IF(ISTEXT(D416),"",IF(A411="Invoice No. : ",INDEX(Sheet2!D$14:D$154,MATCH(B411,Sheet2!A$14:A$154,0)),M415))))</f>
        <v>1</v>
      </c>
      <c r="N416" t="str">
        <f>IF(ISTEXT(E416),IF(E416="Amount",N$14,""),IF(ISBLANK(E416),"",IF(ISTEXT(D416),"",IF(A411="Invoice No. : ",INDEX(Sheet2!E$14:E$154,MATCH(B411,Sheet2!A$14:A$154,0)),N415))))</f>
        <v>BRAILLE</v>
      </c>
      <c r="O416" t="str">
        <f>IF(ISTEXT(E416),IF(E416="Amount",O$14,""),IF(ISBLANK(E416),"",IF(ISTEXT(D416),"",IF(A411="Invoice No. : ",INDEX(Sheet2!G$14:G$154,MATCH(B411,Sheet2!A$14:A$154,0)),O415))))</f>
        <v>MALLARI, MARICA JOY FERNANDEZ</v>
      </c>
      <c r="P416">
        <f t="shared" si="30"/>
        <v>1030.25</v>
      </c>
      <c r="Q416">
        <f t="shared" si="31"/>
        <v>195197.25</v>
      </c>
    </row>
    <row r="417" spans="1:17" x14ac:dyDescent="0.25">
      <c r="A417" s="10" t="s">
        <v>445</v>
      </c>
      <c r="B417" s="10" t="s">
        <v>446</v>
      </c>
      <c r="C417" s="11">
        <v>1</v>
      </c>
      <c r="D417" s="11">
        <v>21.5</v>
      </c>
      <c r="E417" s="11">
        <v>21.5</v>
      </c>
      <c r="F417">
        <f t="shared" si="28"/>
        <v>925037</v>
      </c>
      <c r="G417">
        <f>IF(ISTEXT(E417),IF(E417="Amount",G$14,""),IF(ISBLANK(E417),"",IF(ISTEXT(D417),"",IF(A412="Invoice No. : ",INDEX(Sheet2!F$14:F$154,MATCH(B412,Sheet2!A$14:A$154,0)),G416))))</f>
        <v>34549</v>
      </c>
      <c r="H417" t="str">
        <f t="shared" si="29"/>
        <v>01/05/2023</v>
      </c>
      <c r="I417" t="str">
        <f>IF(ISTEXT(E417),IF(E417="Amount",I$14,""),IF(ISBLANK(E417),"",IF(ISTEXT(D417),"",IF(A412="Invoice No. : ",TEXT(INDEX(Sheet2!C$14:C$154,MATCH(B412,Sheet2!A$14:A$154,0)),"hh:mm:ss"),I416))))</f>
        <v>14:40:55</v>
      </c>
      <c r="J417">
        <f>IF(ISBLANK(G417),"",IF(ISTEXT(G417),IF(E417="Amount",J$14,""),INDEX(Sheet2!H$14:H$154,MATCH(F417,Sheet2!A$14:A$154,0))))</f>
        <v>1030.25</v>
      </c>
      <c r="K417">
        <f>IF(ISBLANK(G417),"",IF(ISTEXT(G417),IF(E417="Amount",K$14,""),INDEX(Sheet2!I$14:I$154,MATCH(F417,Sheet2!A$14:A$154,0))))</f>
        <v>0</v>
      </c>
      <c r="L417" t="str">
        <f>IF(ISBLANK(G417),"",IF(ISTEXT(G417),IF(E417="Amount",L$14,""),IF(INDEX(Sheet2!H$14:H$154,MATCH(F417,Sheet2!A$14:A$154,0)) &lt;&gt; 0, IF(INDEX(Sheet2!I$14:I$154,MATCH(F417,Sheet2!A$14:A$154,0)) &lt;&gt; 0, "Loan","Loan"),"Cash")))</f>
        <v>Loan</v>
      </c>
      <c r="M417">
        <f>IF(ISTEXT(E417),IF(E417="Amount",M$14,""),IF(ISBLANK(E417),"",IF(ISTEXT(D417),"",IF(A412="Invoice No. : ",INDEX(Sheet2!D$14:D$154,MATCH(B412,Sheet2!A$14:A$154,0)),M416))))</f>
        <v>1</v>
      </c>
      <c r="N417" t="str">
        <f>IF(ISTEXT(E417),IF(E417="Amount",N$14,""),IF(ISBLANK(E417),"",IF(ISTEXT(D417),"",IF(A412="Invoice No. : ",INDEX(Sheet2!E$14:E$154,MATCH(B412,Sheet2!A$14:A$154,0)),N416))))</f>
        <v>BRAILLE</v>
      </c>
      <c r="O417" t="str">
        <f>IF(ISTEXT(E417),IF(E417="Amount",O$14,""),IF(ISBLANK(E417),"",IF(ISTEXT(D417),"",IF(A412="Invoice No. : ",INDEX(Sheet2!G$14:G$154,MATCH(B412,Sheet2!A$14:A$154,0)),O416))))</f>
        <v>MALLARI, MARICA JOY FERNANDEZ</v>
      </c>
      <c r="P417">
        <f t="shared" si="30"/>
        <v>1030.25</v>
      </c>
      <c r="Q417">
        <f t="shared" si="31"/>
        <v>195197.25</v>
      </c>
    </row>
    <row r="418" spans="1:17" x14ac:dyDescent="0.25">
      <c r="A418" s="10" t="s">
        <v>447</v>
      </c>
      <c r="B418" s="10" t="s">
        <v>448</v>
      </c>
      <c r="C418" s="11">
        <v>1</v>
      </c>
      <c r="D418" s="11">
        <v>21.5</v>
      </c>
      <c r="E418" s="11">
        <v>21.5</v>
      </c>
      <c r="F418">
        <f t="shared" si="28"/>
        <v>925037</v>
      </c>
      <c r="G418">
        <f>IF(ISTEXT(E418),IF(E418="Amount",G$14,""),IF(ISBLANK(E418),"",IF(ISTEXT(D418),"",IF(A413="Invoice No. : ",INDEX(Sheet2!F$14:F$154,MATCH(B413,Sheet2!A$14:A$154,0)),G417))))</f>
        <v>34549</v>
      </c>
      <c r="H418" t="str">
        <f t="shared" si="29"/>
        <v>01/05/2023</v>
      </c>
      <c r="I418" t="str">
        <f>IF(ISTEXT(E418),IF(E418="Amount",I$14,""),IF(ISBLANK(E418),"",IF(ISTEXT(D418),"",IF(A413="Invoice No. : ",TEXT(INDEX(Sheet2!C$14:C$154,MATCH(B413,Sheet2!A$14:A$154,0)),"hh:mm:ss"),I417))))</f>
        <v>14:40:55</v>
      </c>
      <c r="J418">
        <f>IF(ISBLANK(G418),"",IF(ISTEXT(G418),IF(E418="Amount",J$14,""),INDEX(Sheet2!H$14:H$154,MATCH(F418,Sheet2!A$14:A$154,0))))</f>
        <v>1030.25</v>
      </c>
      <c r="K418">
        <f>IF(ISBLANK(G418),"",IF(ISTEXT(G418),IF(E418="Amount",K$14,""),INDEX(Sheet2!I$14:I$154,MATCH(F418,Sheet2!A$14:A$154,0))))</f>
        <v>0</v>
      </c>
      <c r="L418" t="str">
        <f>IF(ISBLANK(G418),"",IF(ISTEXT(G418),IF(E418="Amount",L$14,""),IF(INDEX(Sheet2!H$14:H$154,MATCH(F418,Sheet2!A$14:A$154,0)) &lt;&gt; 0, IF(INDEX(Sheet2!I$14:I$154,MATCH(F418,Sheet2!A$14:A$154,0)) &lt;&gt; 0, "Loan","Loan"),"Cash")))</f>
        <v>Loan</v>
      </c>
      <c r="M418">
        <f>IF(ISTEXT(E418),IF(E418="Amount",M$14,""),IF(ISBLANK(E418),"",IF(ISTEXT(D418),"",IF(A413="Invoice No. : ",INDEX(Sheet2!D$14:D$154,MATCH(B413,Sheet2!A$14:A$154,0)),M417))))</f>
        <v>1</v>
      </c>
      <c r="N418" t="str">
        <f>IF(ISTEXT(E418),IF(E418="Amount",N$14,""),IF(ISBLANK(E418),"",IF(ISTEXT(D418),"",IF(A413="Invoice No. : ",INDEX(Sheet2!E$14:E$154,MATCH(B413,Sheet2!A$14:A$154,0)),N417))))</f>
        <v>BRAILLE</v>
      </c>
      <c r="O418" t="str">
        <f>IF(ISTEXT(E418),IF(E418="Amount",O$14,""),IF(ISBLANK(E418),"",IF(ISTEXT(D418),"",IF(A413="Invoice No. : ",INDEX(Sheet2!G$14:G$154,MATCH(B413,Sheet2!A$14:A$154,0)),O417))))</f>
        <v>MALLARI, MARICA JOY FERNANDEZ</v>
      </c>
      <c r="P418">
        <f t="shared" si="30"/>
        <v>1030.25</v>
      </c>
      <c r="Q418">
        <f t="shared" si="31"/>
        <v>195197.25</v>
      </c>
    </row>
    <row r="419" spans="1:17" x14ac:dyDescent="0.25">
      <c r="A419" s="10" t="s">
        <v>449</v>
      </c>
      <c r="B419" s="10" t="s">
        <v>450</v>
      </c>
      <c r="C419" s="11">
        <v>2</v>
      </c>
      <c r="D419" s="11">
        <v>7.25</v>
      </c>
      <c r="E419" s="11">
        <v>14.5</v>
      </c>
      <c r="F419">
        <f t="shared" si="28"/>
        <v>925037</v>
      </c>
      <c r="G419">
        <f>IF(ISTEXT(E419),IF(E419="Amount",G$14,""),IF(ISBLANK(E419),"",IF(ISTEXT(D419),"",IF(A414="Invoice No. : ",INDEX(Sheet2!F$14:F$154,MATCH(B414,Sheet2!A$14:A$154,0)),G418))))</f>
        <v>34549</v>
      </c>
      <c r="H419" t="str">
        <f t="shared" si="29"/>
        <v>01/05/2023</v>
      </c>
      <c r="I419" t="str">
        <f>IF(ISTEXT(E419),IF(E419="Amount",I$14,""),IF(ISBLANK(E419),"",IF(ISTEXT(D419),"",IF(A414="Invoice No. : ",TEXT(INDEX(Sheet2!C$14:C$154,MATCH(B414,Sheet2!A$14:A$154,0)),"hh:mm:ss"),I418))))</f>
        <v>14:40:55</v>
      </c>
      <c r="J419">
        <f>IF(ISBLANK(G419),"",IF(ISTEXT(G419),IF(E419="Amount",J$14,""),INDEX(Sheet2!H$14:H$154,MATCH(F419,Sheet2!A$14:A$154,0))))</f>
        <v>1030.25</v>
      </c>
      <c r="K419">
        <f>IF(ISBLANK(G419),"",IF(ISTEXT(G419),IF(E419="Amount",K$14,""),INDEX(Sheet2!I$14:I$154,MATCH(F419,Sheet2!A$14:A$154,0))))</f>
        <v>0</v>
      </c>
      <c r="L419" t="str">
        <f>IF(ISBLANK(G419),"",IF(ISTEXT(G419),IF(E419="Amount",L$14,""),IF(INDEX(Sheet2!H$14:H$154,MATCH(F419,Sheet2!A$14:A$154,0)) &lt;&gt; 0, IF(INDEX(Sheet2!I$14:I$154,MATCH(F419,Sheet2!A$14:A$154,0)) &lt;&gt; 0, "Loan","Loan"),"Cash")))</f>
        <v>Loan</v>
      </c>
      <c r="M419">
        <f>IF(ISTEXT(E419),IF(E419="Amount",M$14,""),IF(ISBLANK(E419),"",IF(ISTEXT(D419),"",IF(A414="Invoice No. : ",INDEX(Sheet2!D$14:D$154,MATCH(B414,Sheet2!A$14:A$154,0)),M418))))</f>
        <v>1</v>
      </c>
      <c r="N419" t="str">
        <f>IF(ISTEXT(E419),IF(E419="Amount",N$14,""),IF(ISBLANK(E419),"",IF(ISTEXT(D419),"",IF(A414="Invoice No. : ",INDEX(Sheet2!E$14:E$154,MATCH(B414,Sheet2!A$14:A$154,0)),N418))))</f>
        <v>BRAILLE</v>
      </c>
      <c r="O419" t="str">
        <f>IF(ISTEXT(E419),IF(E419="Amount",O$14,""),IF(ISBLANK(E419),"",IF(ISTEXT(D419),"",IF(A414="Invoice No. : ",INDEX(Sheet2!G$14:G$154,MATCH(B414,Sheet2!A$14:A$154,0)),O418))))</f>
        <v>MALLARI, MARICA JOY FERNANDEZ</v>
      </c>
      <c r="P419">
        <f t="shared" si="30"/>
        <v>1030.25</v>
      </c>
      <c r="Q419">
        <f t="shared" si="31"/>
        <v>195197.25</v>
      </c>
    </row>
    <row r="420" spans="1:17" x14ac:dyDescent="0.25">
      <c r="A420" s="10" t="s">
        <v>451</v>
      </c>
      <c r="B420" s="10" t="s">
        <v>452</v>
      </c>
      <c r="C420" s="11">
        <v>1</v>
      </c>
      <c r="D420" s="11">
        <v>34.25</v>
      </c>
      <c r="E420" s="11">
        <v>34.25</v>
      </c>
      <c r="F420">
        <f t="shared" si="28"/>
        <v>925037</v>
      </c>
      <c r="G420">
        <f>IF(ISTEXT(E420),IF(E420="Amount",G$14,""),IF(ISBLANK(E420),"",IF(ISTEXT(D420),"",IF(A415="Invoice No. : ",INDEX(Sheet2!F$14:F$154,MATCH(B415,Sheet2!A$14:A$154,0)),G419))))</f>
        <v>34549</v>
      </c>
      <c r="H420" t="str">
        <f t="shared" si="29"/>
        <v>01/05/2023</v>
      </c>
      <c r="I420" t="str">
        <f>IF(ISTEXT(E420),IF(E420="Amount",I$14,""),IF(ISBLANK(E420),"",IF(ISTEXT(D420),"",IF(A415="Invoice No. : ",TEXT(INDEX(Sheet2!C$14:C$154,MATCH(B415,Sheet2!A$14:A$154,0)),"hh:mm:ss"),I419))))</f>
        <v>14:40:55</v>
      </c>
      <c r="J420">
        <f>IF(ISBLANK(G420),"",IF(ISTEXT(G420),IF(E420="Amount",J$14,""),INDEX(Sheet2!H$14:H$154,MATCH(F420,Sheet2!A$14:A$154,0))))</f>
        <v>1030.25</v>
      </c>
      <c r="K420">
        <f>IF(ISBLANK(G420),"",IF(ISTEXT(G420),IF(E420="Amount",K$14,""),INDEX(Sheet2!I$14:I$154,MATCH(F420,Sheet2!A$14:A$154,0))))</f>
        <v>0</v>
      </c>
      <c r="L420" t="str">
        <f>IF(ISBLANK(G420),"",IF(ISTEXT(G420),IF(E420="Amount",L$14,""),IF(INDEX(Sheet2!H$14:H$154,MATCH(F420,Sheet2!A$14:A$154,0)) &lt;&gt; 0, IF(INDEX(Sheet2!I$14:I$154,MATCH(F420,Sheet2!A$14:A$154,0)) &lt;&gt; 0, "Loan","Loan"),"Cash")))</f>
        <v>Loan</v>
      </c>
      <c r="M420">
        <f>IF(ISTEXT(E420),IF(E420="Amount",M$14,""),IF(ISBLANK(E420),"",IF(ISTEXT(D420),"",IF(A415="Invoice No. : ",INDEX(Sheet2!D$14:D$154,MATCH(B415,Sheet2!A$14:A$154,0)),M419))))</f>
        <v>1</v>
      </c>
      <c r="N420" t="str">
        <f>IF(ISTEXT(E420),IF(E420="Amount",N$14,""),IF(ISBLANK(E420),"",IF(ISTEXT(D420),"",IF(A415="Invoice No. : ",INDEX(Sheet2!E$14:E$154,MATCH(B415,Sheet2!A$14:A$154,0)),N419))))</f>
        <v>BRAILLE</v>
      </c>
      <c r="O420" t="str">
        <f>IF(ISTEXT(E420),IF(E420="Amount",O$14,""),IF(ISBLANK(E420),"",IF(ISTEXT(D420),"",IF(A415="Invoice No. : ",INDEX(Sheet2!G$14:G$154,MATCH(B415,Sheet2!A$14:A$154,0)),O419))))</f>
        <v>MALLARI, MARICA JOY FERNANDEZ</v>
      </c>
      <c r="P420">
        <f t="shared" si="30"/>
        <v>1030.25</v>
      </c>
      <c r="Q420">
        <f t="shared" si="31"/>
        <v>195197.25</v>
      </c>
    </row>
    <row r="421" spans="1:17" x14ac:dyDescent="0.25">
      <c r="A421" s="10" t="s">
        <v>453</v>
      </c>
      <c r="B421" s="10" t="s">
        <v>454</v>
      </c>
      <c r="C421" s="11">
        <v>1</v>
      </c>
      <c r="D421" s="11">
        <v>23</v>
      </c>
      <c r="E421" s="11">
        <v>23</v>
      </c>
      <c r="F421">
        <f t="shared" si="28"/>
        <v>925037</v>
      </c>
      <c r="G421">
        <f>IF(ISTEXT(E421),IF(E421="Amount",G$14,""),IF(ISBLANK(E421),"",IF(ISTEXT(D421),"",IF(A416="Invoice No. : ",INDEX(Sheet2!F$14:F$154,MATCH(B416,Sheet2!A$14:A$154,0)),G420))))</f>
        <v>34549</v>
      </c>
      <c r="H421" t="str">
        <f t="shared" si="29"/>
        <v>01/05/2023</v>
      </c>
      <c r="I421" t="str">
        <f>IF(ISTEXT(E421),IF(E421="Amount",I$14,""),IF(ISBLANK(E421),"",IF(ISTEXT(D421),"",IF(A416="Invoice No. : ",TEXT(INDEX(Sheet2!C$14:C$154,MATCH(B416,Sheet2!A$14:A$154,0)),"hh:mm:ss"),I420))))</f>
        <v>14:40:55</v>
      </c>
      <c r="J421">
        <f>IF(ISBLANK(G421),"",IF(ISTEXT(G421),IF(E421="Amount",J$14,""),INDEX(Sheet2!H$14:H$154,MATCH(F421,Sheet2!A$14:A$154,0))))</f>
        <v>1030.25</v>
      </c>
      <c r="K421">
        <f>IF(ISBLANK(G421),"",IF(ISTEXT(G421),IF(E421="Amount",K$14,""),INDEX(Sheet2!I$14:I$154,MATCH(F421,Sheet2!A$14:A$154,0))))</f>
        <v>0</v>
      </c>
      <c r="L421" t="str">
        <f>IF(ISBLANK(G421),"",IF(ISTEXT(G421),IF(E421="Amount",L$14,""),IF(INDEX(Sheet2!H$14:H$154,MATCH(F421,Sheet2!A$14:A$154,0)) &lt;&gt; 0, IF(INDEX(Sheet2!I$14:I$154,MATCH(F421,Sheet2!A$14:A$154,0)) &lt;&gt; 0, "Loan","Loan"),"Cash")))</f>
        <v>Loan</v>
      </c>
      <c r="M421">
        <f>IF(ISTEXT(E421),IF(E421="Amount",M$14,""),IF(ISBLANK(E421),"",IF(ISTEXT(D421),"",IF(A416="Invoice No. : ",INDEX(Sheet2!D$14:D$154,MATCH(B416,Sheet2!A$14:A$154,0)),M420))))</f>
        <v>1</v>
      </c>
      <c r="N421" t="str">
        <f>IF(ISTEXT(E421),IF(E421="Amount",N$14,""),IF(ISBLANK(E421),"",IF(ISTEXT(D421),"",IF(A416="Invoice No. : ",INDEX(Sheet2!E$14:E$154,MATCH(B416,Sheet2!A$14:A$154,0)),N420))))</f>
        <v>BRAILLE</v>
      </c>
      <c r="O421" t="str">
        <f>IF(ISTEXT(E421),IF(E421="Amount",O$14,""),IF(ISBLANK(E421),"",IF(ISTEXT(D421),"",IF(A416="Invoice No. : ",INDEX(Sheet2!G$14:G$154,MATCH(B416,Sheet2!A$14:A$154,0)),O420))))</f>
        <v>MALLARI, MARICA JOY FERNANDEZ</v>
      </c>
      <c r="P421">
        <f t="shared" si="30"/>
        <v>1030.25</v>
      </c>
      <c r="Q421">
        <f t="shared" si="31"/>
        <v>195197.25</v>
      </c>
    </row>
    <row r="422" spans="1:17" x14ac:dyDescent="0.25">
      <c r="A422" s="10" t="s">
        <v>455</v>
      </c>
      <c r="B422" s="10" t="s">
        <v>456</v>
      </c>
      <c r="C422" s="11">
        <v>1</v>
      </c>
      <c r="D422" s="11">
        <v>7.5</v>
      </c>
      <c r="E422" s="11">
        <v>7.5</v>
      </c>
      <c r="F422">
        <f t="shared" si="28"/>
        <v>925037</v>
      </c>
      <c r="G422">
        <f>IF(ISTEXT(E422),IF(E422="Amount",G$14,""),IF(ISBLANK(E422),"",IF(ISTEXT(D422),"",IF(A417="Invoice No. : ",INDEX(Sheet2!F$14:F$154,MATCH(B417,Sheet2!A$14:A$154,0)),G421))))</f>
        <v>34549</v>
      </c>
      <c r="H422" t="str">
        <f t="shared" si="29"/>
        <v>01/05/2023</v>
      </c>
      <c r="I422" t="str">
        <f>IF(ISTEXT(E422),IF(E422="Amount",I$14,""),IF(ISBLANK(E422),"",IF(ISTEXT(D422),"",IF(A417="Invoice No. : ",TEXT(INDEX(Sheet2!C$14:C$154,MATCH(B417,Sheet2!A$14:A$154,0)),"hh:mm:ss"),I421))))</f>
        <v>14:40:55</v>
      </c>
      <c r="J422">
        <f>IF(ISBLANK(G422),"",IF(ISTEXT(G422),IF(E422="Amount",J$14,""),INDEX(Sheet2!H$14:H$154,MATCH(F422,Sheet2!A$14:A$154,0))))</f>
        <v>1030.25</v>
      </c>
      <c r="K422">
        <f>IF(ISBLANK(G422),"",IF(ISTEXT(G422),IF(E422="Amount",K$14,""),INDEX(Sheet2!I$14:I$154,MATCH(F422,Sheet2!A$14:A$154,0))))</f>
        <v>0</v>
      </c>
      <c r="L422" t="str">
        <f>IF(ISBLANK(G422),"",IF(ISTEXT(G422),IF(E422="Amount",L$14,""),IF(INDEX(Sheet2!H$14:H$154,MATCH(F422,Sheet2!A$14:A$154,0)) &lt;&gt; 0, IF(INDEX(Sheet2!I$14:I$154,MATCH(F422,Sheet2!A$14:A$154,0)) &lt;&gt; 0, "Loan","Loan"),"Cash")))</f>
        <v>Loan</v>
      </c>
      <c r="M422">
        <f>IF(ISTEXT(E422),IF(E422="Amount",M$14,""),IF(ISBLANK(E422),"",IF(ISTEXT(D422),"",IF(A417="Invoice No. : ",INDEX(Sheet2!D$14:D$154,MATCH(B417,Sheet2!A$14:A$154,0)),M421))))</f>
        <v>1</v>
      </c>
      <c r="N422" t="str">
        <f>IF(ISTEXT(E422),IF(E422="Amount",N$14,""),IF(ISBLANK(E422),"",IF(ISTEXT(D422),"",IF(A417="Invoice No. : ",INDEX(Sheet2!E$14:E$154,MATCH(B417,Sheet2!A$14:A$154,0)),N421))))</f>
        <v>BRAILLE</v>
      </c>
      <c r="O422" t="str">
        <f>IF(ISTEXT(E422),IF(E422="Amount",O$14,""),IF(ISBLANK(E422),"",IF(ISTEXT(D422),"",IF(A417="Invoice No. : ",INDEX(Sheet2!G$14:G$154,MATCH(B417,Sheet2!A$14:A$154,0)),O421))))</f>
        <v>MALLARI, MARICA JOY FERNANDEZ</v>
      </c>
      <c r="P422">
        <f t="shared" si="30"/>
        <v>1030.25</v>
      </c>
      <c r="Q422">
        <f t="shared" si="31"/>
        <v>195197.25</v>
      </c>
    </row>
    <row r="423" spans="1:17" x14ac:dyDescent="0.25">
      <c r="A423" s="10" t="s">
        <v>457</v>
      </c>
      <c r="B423" s="10" t="s">
        <v>458</v>
      </c>
      <c r="C423" s="11">
        <v>1</v>
      </c>
      <c r="D423" s="11">
        <v>10.5</v>
      </c>
      <c r="E423" s="11">
        <v>10.5</v>
      </c>
      <c r="F423">
        <f t="shared" si="28"/>
        <v>925037</v>
      </c>
      <c r="G423">
        <f>IF(ISTEXT(E423),IF(E423="Amount",G$14,""),IF(ISBLANK(E423),"",IF(ISTEXT(D423),"",IF(A418="Invoice No. : ",INDEX(Sheet2!F$14:F$154,MATCH(B418,Sheet2!A$14:A$154,0)),G422))))</f>
        <v>34549</v>
      </c>
      <c r="H423" t="str">
        <f t="shared" si="29"/>
        <v>01/05/2023</v>
      </c>
      <c r="I423" t="str">
        <f>IF(ISTEXT(E423),IF(E423="Amount",I$14,""),IF(ISBLANK(E423),"",IF(ISTEXT(D423),"",IF(A418="Invoice No. : ",TEXT(INDEX(Sheet2!C$14:C$154,MATCH(B418,Sheet2!A$14:A$154,0)),"hh:mm:ss"),I422))))</f>
        <v>14:40:55</v>
      </c>
      <c r="J423">
        <f>IF(ISBLANK(G423),"",IF(ISTEXT(G423),IF(E423="Amount",J$14,""),INDEX(Sheet2!H$14:H$154,MATCH(F423,Sheet2!A$14:A$154,0))))</f>
        <v>1030.25</v>
      </c>
      <c r="K423">
        <f>IF(ISBLANK(G423),"",IF(ISTEXT(G423),IF(E423="Amount",K$14,""),INDEX(Sheet2!I$14:I$154,MATCH(F423,Sheet2!A$14:A$154,0))))</f>
        <v>0</v>
      </c>
      <c r="L423" t="str">
        <f>IF(ISBLANK(G423),"",IF(ISTEXT(G423),IF(E423="Amount",L$14,""),IF(INDEX(Sheet2!H$14:H$154,MATCH(F423,Sheet2!A$14:A$154,0)) &lt;&gt; 0, IF(INDEX(Sheet2!I$14:I$154,MATCH(F423,Sheet2!A$14:A$154,0)) &lt;&gt; 0, "Loan","Loan"),"Cash")))</f>
        <v>Loan</v>
      </c>
      <c r="M423">
        <f>IF(ISTEXT(E423),IF(E423="Amount",M$14,""),IF(ISBLANK(E423),"",IF(ISTEXT(D423),"",IF(A418="Invoice No. : ",INDEX(Sheet2!D$14:D$154,MATCH(B418,Sheet2!A$14:A$154,0)),M422))))</f>
        <v>1</v>
      </c>
      <c r="N423" t="str">
        <f>IF(ISTEXT(E423),IF(E423="Amount",N$14,""),IF(ISBLANK(E423),"",IF(ISTEXT(D423),"",IF(A418="Invoice No. : ",INDEX(Sheet2!E$14:E$154,MATCH(B418,Sheet2!A$14:A$154,0)),N422))))</f>
        <v>BRAILLE</v>
      </c>
      <c r="O423" t="str">
        <f>IF(ISTEXT(E423),IF(E423="Amount",O$14,""),IF(ISBLANK(E423),"",IF(ISTEXT(D423),"",IF(A418="Invoice No. : ",INDEX(Sheet2!G$14:G$154,MATCH(B418,Sheet2!A$14:A$154,0)),O422))))</f>
        <v>MALLARI, MARICA JOY FERNANDEZ</v>
      </c>
      <c r="P423">
        <f t="shared" si="30"/>
        <v>1030.25</v>
      </c>
      <c r="Q423">
        <f t="shared" si="31"/>
        <v>195197.25</v>
      </c>
    </row>
    <row r="424" spans="1:17" x14ac:dyDescent="0.25">
      <c r="A424" s="10" t="s">
        <v>459</v>
      </c>
      <c r="B424" s="10" t="s">
        <v>460</v>
      </c>
      <c r="C424" s="11">
        <v>1</v>
      </c>
      <c r="D424" s="11">
        <v>22.25</v>
      </c>
      <c r="E424" s="11">
        <v>22.25</v>
      </c>
      <c r="F424">
        <f t="shared" si="28"/>
        <v>925037</v>
      </c>
      <c r="G424">
        <f>IF(ISTEXT(E424),IF(E424="Amount",G$14,""),IF(ISBLANK(E424),"",IF(ISTEXT(D424),"",IF(A419="Invoice No. : ",INDEX(Sheet2!F$14:F$154,MATCH(B419,Sheet2!A$14:A$154,0)),G423))))</f>
        <v>34549</v>
      </c>
      <c r="H424" t="str">
        <f t="shared" si="29"/>
        <v>01/05/2023</v>
      </c>
      <c r="I424" t="str">
        <f>IF(ISTEXT(E424),IF(E424="Amount",I$14,""),IF(ISBLANK(E424),"",IF(ISTEXT(D424),"",IF(A419="Invoice No. : ",TEXT(INDEX(Sheet2!C$14:C$154,MATCH(B419,Sheet2!A$14:A$154,0)),"hh:mm:ss"),I423))))</f>
        <v>14:40:55</v>
      </c>
      <c r="J424">
        <f>IF(ISBLANK(G424),"",IF(ISTEXT(G424),IF(E424="Amount",J$14,""),INDEX(Sheet2!H$14:H$154,MATCH(F424,Sheet2!A$14:A$154,0))))</f>
        <v>1030.25</v>
      </c>
      <c r="K424">
        <f>IF(ISBLANK(G424),"",IF(ISTEXT(G424),IF(E424="Amount",K$14,""),INDEX(Sheet2!I$14:I$154,MATCH(F424,Sheet2!A$14:A$154,0))))</f>
        <v>0</v>
      </c>
      <c r="L424" t="str">
        <f>IF(ISBLANK(G424),"",IF(ISTEXT(G424),IF(E424="Amount",L$14,""),IF(INDEX(Sheet2!H$14:H$154,MATCH(F424,Sheet2!A$14:A$154,0)) &lt;&gt; 0, IF(INDEX(Sheet2!I$14:I$154,MATCH(F424,Sheet2!A$14:A$154,0)) &lt;&gt; 0, "Loan","Loan"),"Cash")))</f>
        <v>Loan</v>
      </c>
      <c r="M424">
        <f>IF(ISTEXT(E424),IF(E424="Amount",M$14,""),IF(ISBLANK(E424),"",IF(ISTEXT(D424),"",IF(A419="Invoice No. : ",INDEX(Sheet2!D$14:D$154,MATCH(B419,Sheet2!A$14:A$154,0)),M423))))</f>
        <v>1</v>
      </c>
      <c r="N424" t="str">
        <f>IF(ISTEXT(E424),IF(E424="Amount",N$14,""),IF(ISBLANK(E424),"",IF(ISTEXT(D424),"",IF(A419="Invoice No. : ",INDEX(Sheet2!E$14:E$154,MATCH(B419,Sheet2!A$14:A$154,0)),N423))))</f>
        <v>BRAILLE</v>
      </c>
      <c r="O424" t="str">
        <f>IF(ISTEXT(E424),IF(E424="Amount",O$14,""),IF(ISBLANK(E424),"",IF(ISTEXT(D424),"",IF(A419="Invoice No. : ",INDEX(Sheet2!G$14:G$154,MATCH(B419,Sheet2!A$14:A$154,0)),O423))))</f>
        <v>MALLARI, MARICA JOY FERNANDEZ</v>
      </c>
      <c r="P424">
        <f t="shared" si="30"/>
        <v>1030.25</v>
      </c>
      <c r="Q424">
        <f t="shared" si="31"/>
        <v>195197.25</v>
      </c>
    </row>
    <row r="425" spans="1:17" x14ac:dyDescent="0.25">
      <c r="A425" s="10" t="s">
        <v>461</v>
      </c>
      <c r="B425" s="10" t="s">
        <v>462</v>
      </c>
      <c r="C425" s="11">
        <v>1</v>
      </c>
      <c r="D425" s="11">
        <v>45.5</v>
      </c>
      <c r="E425" s="11">
        <v>45.5</v>
      </c>
      <c r="F425">
        <f t="shared" si="28"/>
        <v>925037</v>
      </c>
      <c r="G425">
        <f>IF(ISTEXT(E425),IF(E425="Amount",G$14,""),IF(ISBLANK(E425),"",IF(ISTEXT(D425),"",IF(A420="Invoice No. : ",INDEX(Sheet2!F$14:F$154,MATCH(B420,Sheet2!A$14:A$154,0)),G424))))</f>
        <v>34549</v>
      </c>
      <c r="H425" t="str">
        <f t="shared" si="29"/>
        <v>01/05/2023</v>
      </c>
      <c r="I425" t="str">
        <f>IF(ISTEXT(E425),IF(E425="Amount",I$14,""),IF(ISBLANK(E425),"",IF(ISTEXT(D425),"",IF(A420="Invoice No. : ",TEXT(INDEX(Sheet2!C$14:C$154,MATCH(B420,Sheet2!A$14:A$154,0)),"hh:mm:ss"),I424))))</f>
        <v>14:40:55</v>
      </c>
      <c r="J425">
        <f>IF(ISBLANK(G425),"",IF(ISTEXT(G425),IF(E425="Amount",J$14,""),INDEX(Sheet2!H$14:H$154,MATCH(F425,Sheet2!A$14:A$154,0))))</f>
        <v>1030.25</v>
      </c>
      <c r="K425">
        <f>IF(ISBLANK(G425),"",IF(ISTEXT(G425),IF(E425="Amount",K$14,""),INDEX(Sheet2!I$14:I$154,MATCH(F425,Sheet2!A$14:A$154,0))))</f>
        <v>0</v>
      </c>
      <c r="L425" t="str">
        <f>IF(ISBLANK(G425),"",IF(ISTEXT(G425),IF(E425="Amount",L$14,""),IF(INDEX(Sheet2!H$14:H$154,MATCH(F425,Sheet2!A$14:A$154,0)) &lt;&gt; 0, IF(INDEX(Sheet2!I$14:I$154,MATCH(F425,Sheet2!A$14:A$154,0)) &lt;&gt; 0, "Loan","Loan"),"Cash")))</f>
        <v>Loan</v>
      </c>
      <c r="M425">
        <f>IF(ISTEXT(E425),IF(E425="Amount",M$14,""),IF(ISBLANK(E425),"",IF(ISTEXT(D425),"",IF(A420="Invoice No. : ",INDEX(Sheet2!D$14:D$154,MATCH(B420,Sheet2!A$14:A$154,0)),M424))))</f>
        <v>1</v>
      </c>
      <c r="N425" t="str">
        <f>IF(ISTEXT(E425),IF(E425="Amount",N$14,""),IF(ISBLANK(E425),"",IF(ISTEXT(D425),"",IF(A420="Invoice No. : ",INDEX(Sheet2!E$14:E$154,MATCH(B420,Sheet2!A$14:A$154,0)),N424))))</f>
        <v>BRAILLE</v>
      </c>
      <c r="O425" t="str">
        <f>IF(ISTEXT(E425),IF(E425="Amount",O$14,""),IF(ISBLANK(E425),"",IF(ISTEXT(D425),"",IF(A420="Invoice No. : ",INDEX(Sheet2!G$14:G$154,MATCH(B420,Sheet2!A$14:A$154,0)),O424))))</f>
        <v>MALLARI, MARICA JOY FERNANDEZ</v>
      </c>
      <c r="P425">
        <f t="shared" si="30"/>
        <v>1030.25</v>
      </c>
      <c r="Q425">
        <f t="shared" si="31"/>
        <v>195197.25</v>
      </c>
    </row>
    <row r="426" spans="1:17" x14ac:dyDescent="0.25">
      <c r="A426" s="10" t="s">
        <v>463</v>
      </c>
      <c r="B426" s="10" t="s">
        <v>464</v>
      </c>
      <c r="C426" s="11">
        <v>12</v>
      </c>
      <c r="D426" s="11">
        <v>5.5</v>
      </c>
      <c r="E426" s="11">
        <v>66</v>
      </c>
      <c r="F426">
        <f t="shared" si="28"/>
        <v>925037</v>
      </c>
      <c r="G426">
        <f>IF(ISTEXT(E426),IF(E426="Amount",G$14,""),IF(ISBLANK(E426),"",IF(ISTEXT(D426),"",IF(A421="Invoice No. : ",INDEX(Sheet2!F$14:F$154,MATCH(B421,Sheet2!A$14:A$154,0)),G425))))</f>
        <v>34549</v>
      </c>
      <c r="H426" t="str">
        <f t="shared" si="29"/>
        <v>01/05/2023</v>
      </c>
      <c r="I426" t="str">
        <f>IF(ISTEXT(E426),IF(E426="Amount",I$14,""),IF(ISBLANK(E426),"",IF(ISTEXT(D426),"",IF(A421="Invoice No. : ",TEXT(INDEX(Sheet2!C$14:C$154,MATCH(B421,Sheet2!A$14:A$154,0)),"hh:mm:ss"),I425))))</f>
        <v>14:40:55</v>
      </c>
      <c r="J426">
        <f>IF(ISBLANK(G426),"",IF(ISTEXT(G426),IF(E426="Amount",J$14,""),INDEX(Sheet2!H$14:H$154,MATCH(F426,Sheet2!A$14:A$154,0))))</f>
        <v>1030.25</v>
      </c>
      <c r="K426">
        <f>IF(ISBLANK(G426),"",IF(ISTEXT(G426),IF(E426="Amount",K$14,""),INDEX(Sheet2!I$14:I$154,MATCH(F426,Sheet2!A$14:A$154,0))))</f>
        <v>0</v>
      </c>
      <c r="L426" t="str">
        <f>IF(ISBLANK(G426),"",IF(ISTEXT(G426),IF(E426="Amount",L$14,""),IF(INDEX(Sheet2!H$14:H$154,MATCH(F426,Sheet2!A$14:A$154,0)) &lt;&gt; 0, IF(INDEX(Sheet2!I$14:I$154,MATCH(F426,Sheet2!A$14:A$154,0)) &lt;&gt; 0, "Loan","Loan"),"Cash")))</f>
        <v>Loan</v>
      </c>
      <c r="M426">
        <f>IF(ISTEXT(E426),IF(E426="Amount",M$14,""),IF(ISBLANK(E426),"",IF(ISTEXT(D426),"",IF(A421="Invoice No. : ",INDEX(Sheet2!D$14:D$154,MATCH(B421,Sheet2!A$14:A$154,0)),M425))))</f>
        <v>1</v>
      </c>
      <c r="N426" t="str">
        <f>IF(ISTEXT(E426),IF(E426="Amount",N$14,""),IF(ISBLANK(E426),"",IF(ISTEXT(D426),"",IF(A421="Invoice No. : ",INDEX(Sheet2!E$14:E$154,MATCH(B421,Sheet2!A$14:A$154,0)),N425))))</f>
        <v>BRAILLE</v>
      </c>
      <c r="O426" t="str">
        <f>IF(ISTEXT(E426),IF(E426="Amount",O$14,""),IF(ISBLANK(E426),"",IF(ISTEXT(D426),"",IF(A421="Invoice No. : ",INDEX(Sheet2!G$14:G$154,MATCH(B421,Sheet2!A$14:A$154,0)),O425))))</f>
        <v>MALLARI, MARICA JOY FERNANDEZ</v>
      </c>
      <c r="P426">
        <f t="shared" si="30"/>
        <v>1030.25</v>
      </c>
      <c r="Q426">
        <f t="shared" si="31"/>
        <v>195197.25</v>
      </c>
    </row>
    <row r="427" spans="1:17" x14ac:dyDescent="0.25">
      <c r="A427" s="10" t="s">
        <v>465</v>
      </c>
      <c r="B427" s="10" t="s">
        <v>466</v>
      </c>
      <c r="C427" s="11">
        <v>1</v>
      </c>
      <c r="D427" s="11">
        <v>37.75</v>
      </c>
      <c r="E427" s="11">
        <v>37.75</v>
      </c>
      <c r="F427">
        <f t="shared" si="28"/>
        <v>925037</v>
      </c>
      <c r="G427">
        <f>IF(ISTEXT(E427),IF(E427="Amount",G$14,""),IF(ISBLANK(E427),"",IF(ISTEXT(D427),"",IF(A422="Invoice No. : ",INDEX(Sheet2!F$14:F$154,MATCH(B422,Sheet2!A$14:A$154,0)),G426))))</f>
        <v>34549</v>
      </c>
      <c r="H427" t="str">
        <f t="shared" si="29"/>
        <v>01/05/2023</v>
      </c>
      <c r="I427" t="str">
        <f>IF(ISTEXT(E427),IF(E427="Amount",I$14,""),IF(ISBLANK(E427),"",IF(ISTEXT(D427),"",IF(A422="Invoice No. : ",TEXT(INDEX(Sheet2!C$14:C$154,MATCH(B422,Sheet2!A$14:A$154,0)),"hh:mm:ss"),I426))))</f>
        <v>14:40:55</v>
      </c>
      <c r="J427">
        <f>IF(ISBLANK(G427),"",IF(ISTEXT(G427),IF(E427="Amount",J$14,""),INDEX(Sheet2!H$14:H$154,MATCH(F427,Sheet2!A$14:A$154,0))))</f>
        <v>1030.25</v>
      </c>
      <c r="K427">
        <f>IF(ISBLANK(G427),"",IF(ISTEXT(G427),IF(E427="Amount",K$14,""),INDEX(Sheet2!I$14:I$154,MATCH(F427,Sheet2!A$14:A$154,0))))</f>
        <v>0</v>
      </c>
      <c r="L427" t="str">
        <f>IF(ISBLANK(G427),"",IF(ISTEXT(G427),IF(E427="Amount",L$14,""),IF(INDEX(Sheet2!H$14:H$154,MATCH(F427,Sheet2!A$14:A$154,0)) &lt;&gt; 0, IF(INDEX(Sheet2!I$14:I$154,MATCH(F427,Sheet2!A$14:A$154,0)) &lt;&gt; 0, "Loan","Loan"),"Cash")))</f>
        <v>Loan</v>
      </c>
      <c r="M427">
        <f>IF(ISTEXT(E427),IF(E427="Amount",M$14,""),IF(ISBLANK(E427),"",IF(ISTEXT(D427),"",IF(A422="Invoice No. : ",INDEX(Sheet2!D$14:D$154,MATCH(B422,Sheet2!A$14:A$154,0)),M426))))</f>
        <v>1</v>
      </c>
      <c r="N427" t="str">
        <f>IF(ISTEXT(E427),IF(E427="Amount",N$14,""),IF(ISBLANK(E427),"",IF(ISTEXT(D427),"",IF(A422="Invoice No. : ",INDEX(Sheet2!E$14:E$154,MATCH(B422,Sheet2!A$14:A$154,0)),N426))))</f>
        <v>BRAILLE</v>
      </c>
      <c r="O427" t="str">
        <f>IF(ISTEXT(E427),IF(E427="Amount",O$14,""),IF(ISBLANK(E427),"",IF(ISTEXT(D427),"",IF(A422="Invoice No. : ",INDEX(Sheet2!G$14:G$154,MATCH(B422,Sheet2!A$14:A$154,0)),O426))))</f>
        <v>MALLARI, MARICA JOY FERNANDEZ</v>
      </c>
      <c r="P427">
        <f t="shared" si="30"/>
        <v>1030.25</v>
      </c>
      <c r="Q427">
        <f t="shared" si="31"/>
        <v>195197.25</v>
      </c>
    </row>
    <row r="428" spans="1:17" x14ac:dyDescent="0.25">
      <c r="A428" s="10" t="s">
        <v>467</v>
      </c>
      <c r="B428" s="10" t="s">
        <v>468</v>
      </c>
      <c r="C428" s="11">
        <v>12</v>
      </c>
      <c r="D428" s="11">
        <v>6.25</v>
      </c>
      <c r="E428" s="11">
        <v>75</v>
      </c>
      <c r="F428">
        <f t="shared" si="28"/>
        <v>925037</v>
      </c>
      <c r="G428">
        <f>IF(ISTEXT(E428),IF(E428="Amount",G$14,""),IF(ISBLANK(E428),"",IF(ISTEXT(D428),"",IF(A423="Invoice No. : ",INDEX(Sheet2!F$14:F$154,MATCH(B423,Sheet2!A$14:A$154,0)),G427))))</f>
        <v>34549</v>
      </c>
      <c r="H428" t="str">
        <f t="shared" si="29"/>
        <v>01/05/2023</v>
      </c>
      <c r="I428" t="str">
        <f>IF(ISTEXT(E428),IF(E428="Amount",I$14,""),IF(ISBLANK(E428),"",IF(ISTEXT(D428),"",IF(A423="Invoice No. : ",TEXT(INDEX(Sheet2!C$14:C$154,MATCH(B423,Sheet2!A$14:A$154,0)),"hh:mm:ss"),I427))))</f>
        <v>14:40:55</v>
      </c>
      <c r="J428">
        <f>IF(ISBLANK(G428),"",IF(ISTEXT(G428),IF(E428="Amount",J$14,""),INDEX(Sheet2!H$14:H$154,MATCH(F428,Sheet2!A$14:A$154,0))))</f>
        <v>1030.25</v>
      </c>
      <c r="K428">
        <f>IF(ISBLANK(G428),"",IF(ISTEXT(G428),IF(E428="Amount",K$14,""),INDEX(Sheet2!I$14:I$154,MATCH(F428,Sheet2!A$14:A$154,0))))</f>
        <v>0</v>
      </c>
      <c r="L428" t="str">
        <f>IF(ISBLANK(G428),"",IF(ISTEXT(G428),IF(E428="Amount",L$14,""),IF(INDEX(Sheet2!H$14:H$154,MATCH(F428,Sheet2!A$14:A$154,0)) &lt;&gt; 0, IF(INDEX(Sheet2!I$14:I$154,MATCH(F428,Sheet2!A$14:A$154,0)) &lt;&gt; 0, "Loan","Loan"),"Cash")))</f>
        <v>Loan</v>
      </c>
      <c r="M428">
        <f>IF(ISTEXT(E428),IF(E428="Amount",M$14,""),IF(ISBLANK(E428),"",IF(ISTEXT(D428),"",IF(A423="Invoice No. : ",INDEX(Sheet2!D$14:D$154,MATCH(B423,Sheet2!A$14:A$154,0)),M427))))</f>
        <v>1</v>
      </c>
      <c r="N428" t="str">
        <f>IF(ISTEXT(E428),IF(E428="Amount",N$14,""),IF(ISBLANK(E428),"",IF(ISTEXT(D428),"",IF(A423="Invoice No. : ",INDEX(Sheet2!E$14:E$154,MATCH(B423,Sheet2!A$14:A$154,0)),N427))))</f>
        <v>BRAILLE</v>
      </c>
      <c r="O428" t="str">
        <f>IF(ISTEXT(E428),IF(E428="Amount",O$14,""),IF(ISBLANK(E428),"",IF(ISTEXT(D428),"",IF(A423="Invoice No. : ",INDEX(Sheet2!G$14:G$154,MATCH(B423,Sheet2!A$14:A$154,0)),O427))))</f>
        <v>MALLARI, MARICA JOY FERNANDEZ</v>
      </c>
      <c r="P428">
        <f t="shared" si="30"/>
        <v>1030.25</v>
      </c>
      <c r="Q428">
        <f t="shared" si="31"/>
        <v>195197.25</v>
      </c>
    </row>
    <row r="429" spans="1:17" x14ac:dyDescent="0.25">
      <c r="A429" s="10" t="s">
        <v>379</v>
      </c>
      <c r="B429" s="10" t="s">
        <v>380</v>
      </c>
      <c r="C429" s="11">
        <v>1</v>
      </c>
      <c r="D429" s="11">
        <v>47</v>
      </c>
      <c r="E429" s="11">
        <v>47</v>
      </c>
      <c r="F429">
        <f t="shared" si="28"/>
        <v>925037</v>
      </c>
      <c r="G429">
        <f>IF(ISTEXT(E429),IF(E429="Amount",G$14,""),IF(ISBLANK(E429),"",IF(ISTEXT(D429),"",IF(A424="Invoice No. : ",INDEX(Sheet2!F$14:F$154,MATCH(B424,Sheet2!A$14:A$154,0)),G428))))</f>
        <v>34549</v>
      </c>
      <c r="H429" t="str">
        <f t="shared" si="29"/>
        <v>01/05/2023</v>
      </c>
      <c r="I429" t="str">
        <f>IF(ISTEXT(E429),IF(E429="Amount",I$14,""),IF(ISBLANK(E429),"",IF(ISTEXT(D429),"",IF(A424="Invoice No. : ",TEXT(INDEX(Sheet2!C$14:C$154,MATCH(B424,Sheet2!A$14:A$154,0)),"hh:mm:ss"),I428))))</f>
        <v>14:40:55</v>
      </c>
      <c r="J429">
        <f>IF(ISBLANK(G429),"",IF(ISTEXT(G429),IF(E429="Amount",J$14,""),INDEX(Sheet2!H$14:H$154,MATCH(F429,Sheet2!A$14:A$154,0))))</f>
        <v>1030.25</v>
      </c>
      <c r="K429">
        <f>IF(ISBLANK(G429),"",IF(ISTEXT(G429),IF(E429="Amount",K$14,""),INDEX(Sheet2!I$14:I$154,MATCH(F429,Sheet2!A$14:A$154,0))))</f>
        <v>0</v>
      </c>
      <c r="L429" t="str">
        <f>IF(ISBLANK(G429),"",IF(ISTEXT(G429),IF(E429="Amount",L$14,""),IF(INDEX(Sheet2!H$14:H$154,MATCH(F429,Sheet2!A$14:A$154,0)) &lt;&gt; 0, IF(INDEX(Sheet2!I$14:I$154,MATCH(F429,Sheet2!A$14:A$154,0)) &lt;&gt; 0, "Loan","Loan"),"Cash")))</f>
        <v>Loan</v>
      </c>
      <c r="M429">
        <f>IF(ISTEXT(E429),IF(E429="Amount",M$14,""),IF(ISBLANK(E429),"",IF(ISTEXT(D429),"",IF(A424="Invoice No. : ",INDEX(Sheet2!D$14:D$154,MATCH(B424,Sheet2!A$14:A$154,0)),M428))))</f>
        <v>1</v>
      </c>
      <c r="N429" t="str">
        <f>IF(ISTEXT(E429),IF(E429="Amount",N$14,""),IF(ISBLANK(E429),"",IF(ISTEXT(D429),"",IF(A424="Invoice No. : ",INDEX(Sheet2!E$14:E$154,MATCH(B424,Sheet2!A$14:A$154,0)),N428))))</f>
        <v>BRAILLE</v>
      </c>
      <c r="O429" t="str">
        <f>IF(ISTEXT(E429),IF(E429="Amount",O$14,""),IF(ISBLANK(E429),"",IF(ISTEXT(D429),"",IF(A424="Invoice No. : ",INDEX(Sheet2!G$14:G$154,MATCH(B424,Sheet2!A$14:A$154,0)),O428))))</f>
        <v>MALLARI, MARICA JOY FERNANDEZ</v>
      </c>
      <c r="P429">
        <f t="shared" si="30"/>
        <v>1030.25</v>
      </c>
      <c r="Q429">
        <f t="shared" si="31"/>
        <v>195197.25</v>
      </c>
    </row>
    <row r="430" spans="1:17" x14ac:dyDescent="0.25">
      <c r="A430" s="10" t="s">
        <v>113</v>
      </c>
      <c r="B430" s="10" t="s">
        <v>114</v>
      </c>
      <c r="C430" s="11">
        <v>1</v>
      </c>
      <c r="D430" s="11">
        <v>22.5</v>
      </c>
      <c r="E430" s="11">
        <v>22.5</v>
      </c>
      <c r="F430">
        <f t="shared" si="28"/>
        <v>925037</v>
      </c>
      <c r="G430">
        <f>IF(ISTEXT(E430),IF(E430="Amount",G$14,""),IF(ISBLANK(E430),"",IF(ISTEXT(D430),"",IF(A425="Invoice No. : ",INDEX(Sheet2!F$14:F$154,MATCH(B425,Sheet2!A$14:A$154,0)),G429))))</f>
        <v>34549</v>
      </c>
      <c r="H430" t="str">
        <f t="shared" si="29"/>
        <v>01/05/2023</v>
      </c>
      <c r="I430" t="str">
        <f>IF(ISTEXT(E430),IF(E430="Amount",I$14,""),IF(ISBLANK(E430),"",IF(ISTEXT(D430),"",IF(A425="Invoice No. : ",TEXT(INDEX(Sheet2!C$14:C$154,MATCH(B425,Sheet2!A$14:A$154,0)),"hh:mm:ss"),I429))))</f>
        <v>14:40:55</v>
      </c>
      <c r="J430">
        <f>IF(ISBLANK(G430),"",IF(ISTEXT(G430),IF(E430="Amount",J$14,""),INDEX(Sheet2!H$14:H$154,MATCH(F430,Sheet2!A$14:A$154,0))))</f>
        <v>1030.25</v>
      </c>
      <c r="K430">
        <f>IF(ISBLANK(G430),"",IF(ISTEXT(G430),IF(E430="Amount",K$14,""),INDEX(Sheet2!I$14:I$154,MATCH(F430,Sheet2!A$14:A$154,0))))</f>
        <v>0</v>
      </c>
      <c r="L430" t="str">
        <f>IF(ISBLANK(G430),"",IF(ISTEXT(G430),IF(E430="Amount",L$14,""),IF(INDEX(Sheet2!H$14:H$154,MATCH(F430,Sheet2!A$14:A$154,0)) &lt;&gt; 0, IF(INDEX(Sheet2!I$14:I$154,MATCH(F430,Sheet2!A$14:A$154,0)) &lt;&gt; 0, "Loan","Loan"),"Cash")))</f>
        <v>Loan</v>
      </c>
      <c r="M430">
        <f>IF(ISTEXT(E430),IF(E430="Amount",M$14,""),IF(ISBLANK(E430),"",IF(ISTEXT(D430),"",IF(A425="Invoice No. : ",INDEX(Sheet2!D$14:D$154,MATCH(B425,Sheet2!A$14:A$154,0)),M429))))</f>
        <v>1</v>
      </c>
      <c r="N430" t="str">
        <f>IF(ISTEXT(E430),IF(E430="Amount",N$14,""),IF(ISBLANK(E430),"",IF(ISTEXT(D430),"",IF(A425="Invoice No. : ",INDEX(Sheet2!E$14:E$154,MATCH(B425,Sheet2!A$14:A$154,0)),N429))))</f>
        <v>BRAILLE</v>
      </c>
      <c r="O430" t="str">
        <f>IF(ISTEXT(E430),IF(E430="Amount",O$14,""),IF(ISBLANK(E430),"",IF(ISTEXT(D430),"",IF(A425="Invoice No. : ",INDEX(Sheet2!G$14:G$154,MATCH(B425,Sheet2!A$14:A$154,0)),O429))))</f>
        <v>MALLARI, MARICA JOY FERNANDEZ</v>
      </c>
      <c r="P430">
        <f t="shared" si="30"/>
        <v>1030.25</v>
      </c>
      <c r="Q430">
        <f t="shared" si="31"/>
        <v>195197.25</v>
      </c>
    </row>
    <row r="431" spans="1:17" x14ac:dyDescent="0.25">
      <c r="D431" s="12" t="s">
        <v>18</v>
      </c>
      <c r="E431" s="13">
        <v>1030.25</v>
      </c>
      <c r="F431" t="str">
        <f t="shared" si="28"/>
        <v/>
      </c>
      <c r="G431" t="str">
        <f>IF(ISTEXT(E431),IF(E431="Amount",G$14,""),IF(ISBLANK(E431),"",IF(ISTEXT(D431),"",IF(A426="Invoice No. : ",INDEX(Sheet2!F$14:F$154,MATCH(B426,Sheet2!A$14:A$154,0)),G430))))</f>
        <v/>
      </c>
      <c r="H431" t="str">
        <f t="shared" si="29"/>
        <v/>
      </c>
      <c r="I431" t="str">
        <f>IF(ISTEXT(E431),IF(E431="Amount",I$14,""),IF(ISBLANK(E431),"",IF(ISTEXT(D431),"",IF(A426="Invoice No. : ",TEXT(INDEX(Sheet2!C$14:C$154,MATCH(B426,Sheet2!A$14:A$154,0)),"hh:mm:ss"),I430))))</f>
        <v/>
      </c>
      <c r="J431" t="str">
        <f>IF(ISBLANK(G431),"",IF(ISTEXT(G431),IF(E431="Amount",J$14,""),INDEX(Sheet2!H$14:H$154,MATCH(F431,Sheet2!A$14:A$154,0))))</f>
        <v/>
      </c>
      <c r="K431" t="str">
        <f>IF(ISBLANK(G431),"",IF(ISTEXT(G431),IF(E431="Amount",K$14,""),INDEX(Sheet2!I$14:I$154,MATCH(F431,Sheet2!A$14:A$154,0))))</f>
        <v/>
      </c>
      <c r="L431" t="str">
        <f>IF(ISBLANK(G431),"",IF(ISTEXT(G431),IF(E431="Amount",L$14,""),IF(INDEX(Sheet2!H$14:H$154,MATCH(F431,Sheet2!A$14:A$154,0)) &lt;&gt; 0, IF(INDEX(Sheet2!I$14:I$154,MATCH(F431,Sheet2!A$14:A$154,0)) &lt;&gt; 0, "Loan","Loan"),"Cash")))</f>
        <v/>
      </c>
      <c r="M431" t="str">
        <f>IF(ISTEXT(E431),IF(E431="Amount",M$14,""),IF(ISBLANK(E431),"",IF(ISTEXT(D431),"",IF(A426="Invoice No. : ",INDEX(Sheet2!D$14:D$154,MATCH(B426,Sheet2!A$14:A$154,0)),M430))))</f>
        <v/>
      </c>
      <c r="N431" t="str">
        <f>IF(ISTEXT(E431),IF(E431="Amount",N$14,""),IF(ISBLANK(E431),"",IF(ISTEXT(D431),"",IF(A426="Invoice No. : ",INDEX(Sheet2!E$14:E$154,MATCH(B426,Sheet2!A$14:A$154,0)),N430))))</f>
        <v/>
      </c>
      <c r="O431" t="str">
        <f>IF(ISTEXT(E431),IF(E431="Amount",O$14,""),IF(ISBLANK(E431),"",IF(ISTEXT(D431),"",IF(A426="Invoice No. : ",INDEX(Sheet2!G$14:G$154,MATCH(B426,Sheet2!A$14:A$154,0)),O430))))</f>
        <v/>
      </c>
      <c r="P431" t="str">
        <f t="shared" si="30"/>
        <v/>
      </c>
      <c r="Q431" t="str">
        <f t="shared" si="31"/>
        <v/>
      </c>
    </row>
    <row r="432" spans="1:17" x14ac:dyDescent="0.25">
      <c r="F432" t="str">
        <f t="shared" si="28"/>
        <v/>
      </c>
      <c r="G432" t="str">
        <f>IF(ISTEXT(E432),IF(E432="Amount",G$14,""),IF(ISBLANK(E432),"",IF(ISTEXT(D432),"",IF(A427="Invoice No. : ",INDEX(Sheet2!F$14:F$154,MATCH(B427,Sheet2!A$14:A$154,0)),G431))))</f>
        <v/>
      </c>
      <c r="H432" t="str">
        <f t="shared" si="29"/>
        <v/>
      </c>
      <c r="I432" t="str">
        <f>IF(ISTEXT(E432),IF(E432="Amount",I$14,""),IF(ISBLANK(E432),"",IF(ISTEXT(D432),"",IF(A427="Invoice No. : ",TEXT(INDEX(Sheet2!C$14:C$154,MATCH(B427,Sheet2!A$14:A$154,0)),"hh:mm:ss"),I431))))</f>
        <v/>
      </c>
      <c r="J432" t="str">
        <f>IF(ISBLANK(G432),"",IF(ISTEXT(G432),IF(E432="Amount",J$14,""),INDEX(Sheet2!H$14:H$154,MATCH(F432,Sheet2!A$14:A$154,0))))</f>
        <v/>
      </c>
      <c r="K432" t="str">
        <f>IF(ISBLANK(G432),"",IF(ISTEXT(G432),IF(E432="Amount",K$14,""),INDEX(Sheet2!I$14:I$154,MATCH(F432,Sheet2!A$14:A$154,0))))</f>
        <v/>
      </c>
      <c r="L432" t="str">
        <f>IF(ISBLANK(G432),"",IF(ISTEXT(G432),IF(E432="Amount",L$14,""),IF(INDEX(Sheet2!H$14:H$154,MATCH(F432,Sheet2!A$14:A$154,0)) &lt;&gt; 0, IF(INDEX(Sheet2!I$14:I$154,MATCH(F432,Sheet2!A$14:A$154,0)) &lt;&gt; 0, "Loan","Loan"),"Cash")))</f>
        <v/>
      </c>
      <c r="M432" t="str">
        <f>IF(ISTEXT(E432),IF(E432="Amount",M$14,""),IF(ISBLANK(E432),"",IF(ISTEXT(D432),"",IF(A427="Invoice No. : ",INDEX(Sheet2!D$14:D$154,MATCH(B427,Sheet2!A$14:A$154,0)),M431))))</f>
        <v/>
      </c>
      <c r="N432" t="str">
        <f>IF(ISTEXT(E432),IF(E432="Amount",N$14,""),IF(ISBLANK(E432),"",IF(ISTEXT(D432),"",IF(A427="Invoice No. : ",INDEX(Sheet2!E$14:E$154,MATCH(B427,Sheet2!A$14:A$154,0)),N431))))</f>
        <v/>
      </c>
      <c r="O432" t="str">
        <f>IF(ISTEXT(E432),IF(E432="Amount",O$14,""),IF(ISBLANK(E432),"",IF(ISTEXT(D432),"",IF(A427="Invoice No. : ",INDEX(Sheet2!G$14:G$154,MATCH(B427,Sheet2!A$14:A$154,0)),O431))))</f>
        <v/>
      </c>
      <c r="P432" t="str">
        <f t="shared" si="30"/>
        <v/>
      </c>
      <c r="Q432" t="str">
        <f t="shared" si="31"/>
        <v/>
      </c>
    </row>
    <row r="433" spans="1:17" x14ac:dyDescent="0.25">
      <c r="F433" t="str">
        <f t="shared" si="28"/>
        <v/>
      </c>
      <c r="G433" t="str">
        <f>IF(ISTEXT(E433),IF(E433="Amount",G$14,""),IF(ISBLANK(E433),"",IF(ISTEXT(D433),"",IF(A428="Invoice No. : ",INDEX(Sheet2!F$14:F$154,MATCH(B428,Sheet2!A$14:A$154,0)),G432))))</f>
        <v/>
      </c>
      <c r="H433" t="str">
        <f t="shared" si="29"/>
        <v/>
      </c>
      <c r="I433" t="str">
        <f>IF(ISTEXT(E433),IF(E433="Amount",I$14,""),IF(ISBLANK(E433),"",IF(ISTEXT(D433),"",IF(A428="Invoice No. : ",TEXT(INDEX(Sheet2!C$14:C$154,MATCH(B428,Sheet2!A$14:A$154,0)),"hh:mm:ss"),I432))))</f>
        <v/>
      </c>
      <c r="J433" t="str">
        <f>IF(ISBLANK(G433),"",IF(ISTEXT(G433),IF(E433="Amount",J$14,""),INDEX(Sheet2!H$14:H$154,MATCH(F433,Sheet2!A$14:A$154,0))))</f>
        <v/>
      </c>
      <c r="K433" t="str">
        <f>IF(ISBLANK(G433),"",IF(ISTEXT(G433),IF(E433="Amount",K$14,""),INDEX(Sheet2!I$14:I$154,MATCH(F433,Sheet2!A$14:A$154,0))))</f>
        <v/>
      </c>
      <c r="L433" t="str">
        <f>IF(ISBLANK(G433),"",IF(ISTEXT(G433),IF(E433="Amount",L$14,""),IF(INDEX(Sheet2!H$14:H$154,MATCH(F433,Sheet2!A$14:A$154,0)) &lt;&gt; 0, IF(INDEX(Sheet2!I$14:I$154,MATCH(F433,Sheet2!A$14:A$154,0)) &lt;&gt; 0, "Loan","Loan"),"Cash")))</f>
        <v/>
      </c>
      <c r="M433" t="str">
        <f>IF(ISTEXT(E433),IF(E433="Amount",M$14,""),IF(ISBLANK(E433),"",IF(ISTEXT(D433),"",IF(A428="Invoice No. : ",INDEX(Sheet2!D$14:D$154,MATCH(B428,Sheet2!A$14:A$154,0)),M432))))</f>
        <v/>
      </c>
      <c r="N433" t="str">
        <f>IF(ISTEXT(E433),IF(E433="Amount",N$14,""),IF(ISBLANK(E433),"",IF(ISTEXT(D433),"",IF(A428="Invoice No. : ",INDEX(Sheet2!E$14:E$154,MATCH(B428,Sheet2!A$14:A$154,0)),N432))))</f>
        <v/>
      </c>
      <c r="O433" t="str">
        <f>IF(ISTEXT(E433),IF(E433="Amount",O$14,""),IF(ISBLANK(E433),"",IF(ISTEXT(D433),"",IF(A428="Invoice No. : ",INDEX(Sheet2!G$14:G$154,MATCH(B428,Sheet2!A$14:A$154,0)),O432))))</f>
        <v/>
      </c>
      <c r="P433" t="str">
        <f t="shared" si="30"/>
        <v/>
      </c>
      <c r="Q433" t="str">
        <f t="shared" si="31"/>
        <v/>
      </c>
    </row>
    <row r="434" spans="1:17" x14ac:dyDescent="0.25">
      <c r="A434" s="3" t="s">
        <v>4</v>
      </c>
      <c r="B434" s="4">
        <v>925038</v>
      </c>
      <c r="C434" s="3" t="s">
        <v>5</v>
      </c>
      <c r="D434" s="5" t="s">
        <v>6</v>
      </c>
      <c r="F434" t="str">
        <f t="shared" si="28"/>
        <v/>
      </c>
      <c r="G434" t="str">
        <f>IF(ISTEXT(E434),IF(E434="Amount",G$14,""),IF(ISBLANK(E434),"",IF(ISTEXT(D434),"",IF(A429="Invoice No. : ",INDEX(Sheet2!F$14:F$154,MATCH(B429,Sheet2!A$14:A$154,0)),G433))))</f>
        <v/>
      </c>
      <c r="H434" t="str">
        <f t="shared" si="29"/>
        <v/>
      </c>
      <c r="I434" t="str">
        <f>IF(ISTEXT(E434),IF(E434="Amount",I$14,""),IF(ISBLANK(E434),"",IF(ISTEXT(D434),"",IF(A429="Invoice No. : ",TEXT(INDEX(Sheet2!C$14:C$154,MATCH(B429,Sheet2!A$14:A$154,0)),"hh:mm:ss"),I433))))</f>
        <v/>
      </c>
      <c r="J434" t="str">
        <f>IF(ISBLANK(G434),"",IF(ISTEXT(G434),IF(E434="Amount",J$14,""),INDEX(Sheet2!H$14:H$154,MATCH(F434,Sheet2!A$14:A$154,0))))</f>
        <v/>
      </c>
      <c r="K434" t="str">
        <f>IF(ISBLANK(G434),"",IF(ISTEXT(G434),IF(E434="Amount",K$14,""),INDEX(Sheet2!I$14:I$154,MATCH(F434,Sheet2!A$14:A$154,0))))</f>
        <v/>
      </c>
      <c r="L434" t="str">
        <f>IF(ISBLANK(G434),"",IF(ISTEXT(G434),IF(E434="Amount",L$14,""),IF(INDEX(Sheet2!H$14:H$154,MATCH(F434,Sheet2!A$14:A$154,0)) &lt;&gt; 0, IF(INDEX(Sheet2!I$14:I$154,MATCH(F434,Sheet2!A$14:A$154,0)) &lt;&gt; 0, "Loan","Loan"),"Cash")))</f>
        <v/>
      </c>
      <c r="M434" t="str">
        <f>IF(ISTEXT(E434),IF(E434="Amount",M$14,""),IF(ISBLANK(E434),"",IF(ISTEXT(D434),"",IF(A429="Invoice No. : ",INDEX(Sheet2!D$14:D$154,MATCH(B429,Sheet2!A$14:A$154,0)),M433))))</f>
        <v/>
      </c>
      <c r="N434" t="str">
        <f>IF(ISTEXT(E434),IF(E434="Amount",N$14,""),IF(ISBLANK(E434),"",IF(ISTEXT(D434),"",IF(A429="Invoice No. : ",INDEX(Sheet2!E$14:E$154,MATCH(B429,Sheet2!A$14:A$154,0)),N433))))</f>
        <v/>
      </c>
      <c r="O434" t="str">
        <f>IF(ISTEXT(E434),IF(E434="Amount",O$14,""),IF(ISBLANK(E434),"",IF(ISTEXT(D434),"",IF(A429="Invoice No. : ",INDEX(Sheet2!G$14:G$154,MATCH(B429,Sheet2!A$14:A$154,0)),O433))))</f>
        <v/>
      </c>
      <c r="P434" t="str">
        <f t="shared" si="30"/>
        <v/>
      </c>
      <c r="Q434" t="str">
        <f t="shared" si="31"/>
        <v/>
      </c>
    </row>
    <row r="435" spans="1:17" x14ac:dyDescent="0.25">
      <c r="A435" s="3" t="s">
        <v>7</v>
      </c>
      <c r="B435" s="6">
        <v>44931</v>
      </c>
      <c r="C435" s="3" t="s">
        <v>8</v>
      </c>
      <c r="D435" s="7">
        <v>1</v>
      </c>
      <c r="F435" t="str">
        <f t="shared" si="28"/>
        <v/>
      </c>
      <c r="G435" t="str">
        <f>IF(ISTEXT(E435),IF(E435="Amount",G$14,""),IF(ISBLANK(E435),"",IF(ISTEXT(D435),"",IF(A430="Invoice No. : ",INDEX(Sheet2!F$14:F$154,MATCH(B430,Sheet2!A$14:A$154,0)),G434))))</f>
        <v/>
      </c>
      <c r="H435" t="str">
        <f t="shared" si="29"/>
        <v/>
      </c>
      <c r="I435" t="str">
        <f>IF(ISTEXT(E435),IF(E435="Amount",I$14,""),IF(ISBLANK(E435),"",IF(ISTEXT(D435),"",IF(A430="Invoice No. : ",TEXT(INDEX(Sheet2!C$14:C$154,MATCH(B430,Sheet2!A$14:A$154,0)),"hh:mm:ss"),I434))))</f>
        <v/>
      </c>
      <c r="J435" t="str">
        <f>IF(ISBLANK(G435),"",IF(ISTEXT(G435),IF(E435="Amount",J$14,""),INDEX(Sheet2!H$14:H$154,MATCH(F435,Sheet2!A$14:A$154,0))))</f>
        <v/>
      </c>
      <c r="K435" t="str">
        <f>IF(ISBLANK(G435),"",IF(ISTEXT(G435),IF(E435="Amount",K$14,""),INDEX(Sheet2!I$14:I$154,MATCH(F435,Sheet2!A$14:A$154,0))))</f>
        <v/>
      </c>
      <c r="L435" t="str">
        <f>IF(ISBLANK(G435),"",IF(ISTEXT(G435),IF(E435="Amount",L$14,""),IF(INDEX(Sheet2!H$14:H$154,MATCH(F435,Sheet2!A$14:A$154,0)) &lt;&gt; 0, IF(INDEX(Sheet2!I$14:I$154,MATCH(F435,Sheet2!A$14:A$154,0)) &lt;&gt; 0, "Loan","Loan"),"Cash")))</f>
        <v/>
      </c>
      <c r="M435" t="str">
        <f>IF(ISTEXT(E435),IF(E435="Amount",M$14,""),IF(ISBLANK(E435),"",IF(ISTEXT(D435),"",IF(A430="Invoice No. : ",INDEX(Sheet2!D$14:D$154,MATCH(B430,Sheet2!A$14:A$154,0)),M434))))</f>
        <v/>
      </c>
      <c r="N435" t="str">
        <f>IF(ISTEXT(E435),IF(E435="Amount",N$14,""),IF(ISBLANK(E435),"",IF(ISTEXT(D435),"",IF(A430="Invoice No. : ",INDEX(Sheet2!E$14:E$154,MATCH(B430,Sheet2!A$14:A$154,0)),N434))))</f>
        <v/>
      </c>
      <c r="O435" t="str">
        <f>IF(ISTEXT(E435),IF(E435="Amount",O$14,""),IF(ISBLANK(E435),"",IF(ISTEXT(D435),"",IF(A430="Invoice No. : ",INDEX(Sheet2!G$14:G$154,MATCH(B430,Sheet2!A$14:A$154,0)),O434))))</f>
        <v/>
      </c>
      <c r="P435" t="str">
        <f t="shared" si="30"/>
        <v/>
      </c>
      <c r="Q435" t="str">
        <f t="shared" si="31"/>
        <v/>
      </c>
    </row>
    <row r="436" spans="1:17" x14ac:dyDescent="0.25">
      <c r="F436" t="str">
        <f t="shared" si="28"/>
        <v/>
      </c>
      <c r="G436" t="str">
        <f>IF(ISTEXT(E436),IF(E436="Amount",G$14,""),IF(ISBLANK(E436),"",IF(ISTEXT(D436),"",IF(A431="Invoice No. : ",INDEX(Sheet2!F$14:F$154,MATCH(B431,Sheet2!A$14:A$154,0)),G435))))</f>
        <v/>
      </c>
      <c r="H436" t="str">
        <f t="shared" si="29"/>
        <v/>
      </c>
      <c r="I436" t="str">
        <f>IF(ISTEXT(E436),IF(E436="Amount",I$14,""),IF(ISBLANK(E436),"",IF(ISTEXT(D436),"",IF(A431="Invoice No. : ",TEXT(INDEX(Sheet2!C$14:C$154,MATCH(B431,Sheet2!A$14:A$154,0)),"hh:mm:ss"),I435))))</f>
        <v/>
      </c>
      <c r="J436" t="str">
        <f>IF(ISBLANK(G436),"",IF(ISTEXT(G436),IF(E436="Amount",J$14,""),INDEX(Sheet2!H$14:H$154,MATCH(F436,Sheet2!A$14:A$154,0))))</f>
        <v/>
      </c>
      <c r="K436" t="str">
        <f>IF(ISBLANK(G436),"",IF(ISTEXT(G436),IF(E436="Amount",K$14,""),INDEX(Sheet2!I$14:I$154,MATCH(F436,Sheet2!A$14:A$154,0))))</f>
        <v/>
      </c>
      <c r="L436" t="str">
        <f>IF(ISBLANK(G436),"",IF(ISTEXT(G436),IF(E436="Amount",L$14,""),IF(INDEX(Sheet2!H$14:H$154,MATCH(F436,Sheet2!A$14:A$154,0)) &lt;&gt; 0, IF(INDEX(Sheet2!I$14:I$154,MATCH(F436,Sheet2!A$14:A$154,0)) &lt;&gt; 0, "Loan","Loan"),"Cash")))</f>
        <v/>
      </c>
      <c r="M436" t="str">
        <f>IF(ISTEXT(E436),IF(E436="Amount",M$14,""),IF(ISBLANK(E436),"",IF(ISTEXT(D436),"",IF(A431="Invoice No. : ",INDEX(Sheet2!D$14:D$154,MATCH(B431,Sheet2!A$14:A$154,0)),M435))))</f>
        <v/>
      </c>
      <c r="N436" t="str">
        <f>IF(ISTEXT(E436),IF(E436="Amount",N$14,""),IF(ISBLANK(E436),"",IF(ISTEXT(D436),"",IF(A431="Invoice No. : ",INDEX(Sheet2!E$14:E$154,MATCH(B431,Sheet2!A$14:A$154,0)),N435))))</f>
        <v/>
      </c>
      <c r="O436" t="str">
        <f>IF(ISTEXT(E436),IF(E436="Amount",O$14,""),IF(ISBLANK(E436),"",IF(ISTEXT(D436),"",IF(A431="Invoice No. : ",INDEX(Sheet2!G$14:G$154,MATCH(B431,Sheet2!A$14:A$154,0)),O435))))</f>
        <v/>
      </c>
      <c r="P436" t="str">
        <f t="shared" si="30"/>
        <v/>
      </c>
      <c r="Q436" t="str">
        <f t="shared" si="31"/>
        <v/>
      </c>
    </row>
    <row r="437" spans="1:17" x14ac:dyDescent="0.25">
      <c r="A437" s="8" t="s">
        <v>9</v>
      </c>
      <c r="B437" s="8" t="s">
        <v>10</v>
      </c>
      <c r="C437" s="9" t="s">
        <v>11</v>
      </c>
      <c r="D437" s="9" t="s">
        <v>12</v>
      </c>
      <c r="E437" s="9" t="s">
        <v>13</v>
      </c>
      <c r="F437" t="str">
        <f t="shared" si="28"/>
        <v>Invoice No.</v>
      </c>
      <c r="G437" t="str">
        <f>IF(ISTEXT(E437),IF(E437="Amount",G$14,""),IF(ISBLANK(E437),"",IF(ISTEXT(D437),"",IF(A432="Invoice No. : ",INDEX(Sheet2!F$14:F$154,MATCH(B432,Sheet2!A$14:A$154,0)),G436))))</f>
        <v>Member ID</v>
      </c>
      <c r="H437" t="str">
        <f t="shared" si="29"/>
        <v>Invoice Date</v>
      </c>
      <c r="I437" t="str">
        <f>IF(ISTEXT(E437),IF(E437="Amount",I$14,""),IF(ISBLANK(E437),"",IF(ISTEXT(D437),"",IF(A432="Invoice No. : ",TEXT(INDEX(Sheet2!C$14:C$154,MATCH(B432,Sheet2!A$14:A$154,0)),"hh:mm:ss"),I436))))</f>
        <v>Invoice Time</v>
      </c>
      <c r="J437" t="str">
        <f>IF(ISBLANK(G437),"",IF(ISTEXT(G437),IF(E437="Amount",J$14,""),INDEX(Sheet2!H$14:H$154,MATCH(F437,Sheet2!A$14:A$154,0))))</f>
        <v>Loan Amount</v>
      </c>
      <c r="K437" t="str">
        <f>IF(ISBLANK(G437),"",IF(ISTEXT(G437),IF(E437="Amount",K$14,""),INDEX(Sheet2!I$14:I$154,MATCH(F437,Sheet2!A$14:A$154,0))))</f>
        <v>Cash Amount</v>
      </c>
      <c r="L437" t="str">
        <f>IF(ISBLANK(G437),"",IF(ISTEXT(G437),IF(E437="Amount",L$14,""),IF(INDEX(Sheet2!H$14:H$154,MATCH(F437,Sheet2!A$14:A$154,0)) &lt;&gt; 0, IF(INDEX(Sheet2!I$14:I$154,MATCH(F437,Sheet2!A$14:A$154,0)) &lt;&gt; 0, "Loan","Loan"),"Cash")))</f>
        <v>Payment Mode</v>
      </c>
      <c r="M437" t="str">
        <f>IF(ISTEXT(E437),IF(E437="Amount",M$14,""),IF(ISBLANK(E437),"",IF(ISTEXT(D437),"",IF(A432="Invoice No. : ",INDEX(Sheet2!D$14:D$154,MATCH(B432,Sheet2!A$14:A$154,0)),M436))))</f>
        <v>Terminal</v>
      </c>
      <c r="N437" t="str">
        <f>IF(ISTEXT(E437),IF(E437="Amount",N$14,""),IF(ISBLANK(E437),"",IF(ISTEXT(D437),"",IF(A432="Invoice No. : ",INDEX(Sheet2!E$14:E$154,MATCH(B432,Sheet2!A$14:A$154,0)),N436))))</f>
        <v>Cashier</v>
      </c>
      <c r="O437" t="str">
        <f>IF(ISTEXT(E437),IF(E437="Amount",O$14,""),IF(ISBLANK(E437),"",IF(ISTEXT(D437),"",IF(A432="Invoice No. : ",INDEX(Sheet2!G$14:G$154,MATCH(B432,Sheet2!A$14:A$154,0)),O436))))</f>
        <v>Name</v>
      </c>
      <c r="P437" t="str">
        <f t="shared" si="30"/>
        <v>Invoice Amount</v>
      </c>
      <c r="Q437" t="str">
        <f t="shared" si="31"/>
        <v>Grand Total</v>
      </c>
    </row>
    <row r="438" spans="1:17" x14ac:dyDescent="0.25">
      <c r="F438" t="str">
        <f t="shared" si="28"/>
        <v/>
      </c>
      <c r="G438" t="str">
        <f>IF(ISTEXT(E438),IF(E438="Amount",G$14,""),IF(ISBLANK(E438),"",IF(ISTEXT(D438),"",IF(A433="Invoice No. : ",INDEX(Sheet2!F$14:F$154,MATCH(B433,Sheet2!A$14:A$154,0)),G437))))</f>
        <v/>
      </c>
      <c r="H438" t="str">
        <f t="shared" si="29"/>
        <v/>
      </c>
      <c r="I438" t="str">
        <f>IF(ISTEXT(E438),IF(E438="Amount",I$14,""),IF(ISBLANK(E438),"",IF(ISTEXT(D438),"",IF(A433="Invoice No. : ",TEXT(INDEX(Sheet2!C$14:C$154,MATCH(B433,Sheet2!A$14:A$154,0)),"hh:mm:ss"),I437))))</f>
        <v/>
      </c>
      <c r="J438" t="str">
        <f>IF(ISBLANK(G438),"",IF(ISTEXT(G438),IF(E438="Amount",J$14,""),INDEX(Sheet2!H$14:H$154,MATCH(F438,Sheet2!A$14:A$154,0))))</f>
        <v/>
      </c>
      <c r="K438" t="str">
        <f>IF(ISBLANK(G438),"",IF(ISTEXT(G438),IF(E438="Amount",K$14,""),INDEX(Sheet2!I$14:I$154,MATCH(F438,Sheet2!A$14:A$154,0))))</f>
        <v/>
      </c>
      <c r="L438" t="str">
        <f>IF(ISBLANK(G438),"",IF(ISTEXT(G438),IF(E438="Amount",L$14,""),IF(INDEX(Sheet2!H$14:H$154,MATCH(F438,Sheet2!A$14:A$154,0)) &lt;&gt; 0, IF(INDEX(Sheet2!I$14:I$154,MATCH(F438,Sheet2!A$14:A$154,0)) &lt;&gt; 0, "Loan","Loan"),"Cash")))</f>
        <v/>
      </c>
      <c r="M438" t="str">
        <f>IF(ISTEXT(E438),IF(E438="Amount",M$14,""),IF(ISBLANK(E438),"",IF(ISTEXT(D438),"",IF(A433="Invoice No. : ",INDEX(Sheet2!D$14:D$154,MATCH(B433,Sheet2!A$14:A$154,0)),M437))))</f>
        <v/>
      </c>
      <c r="N438" t="str">
        <f>IF(ISTEXT(E438),IF(E438="Amount",N$14,""),IF(ISBLANK(E438),"",IF(ISTEXT(D438),"",IF(A433="Invoice No. : ",INDEX(Sheet2!E$14:E$154,MATCH(B433,Sheet2!A$14:A$154,0)),N437))))</f>
        <v/>
      </c>
      <c r="O438" t="str">
        <f>IF(ISTEXT(E438),IF(E438="Amount",O$14,""),IF(ISBLANK(E438),"",IF(ISTEXT(D438),"",IF(A433="Invoice No. : ",INDEX(Sheet2!G$14:G$154,MATCH(B433,Sheet2!A$14:A$154,0)),O437))))</f>
        <v/>
      </c>
      <c r="P438" t="str">
        <f t="shared" si="30"/>
        <v/>
      </c>
      <c r="Q438" t="str">
        <f t="shared" si="31"/>
        <v/>
      </c>
    </row>
    <row r="439" spans="1:17" x14ac:dyDescent="0.25">
      <c r="A439" s="10" t="s">
        <v>39</v>
      </c>
      <c r="B439" s="10" t="s">
        <v>40</v>
      </c>
      <c r="C439" s="11">
        <v>3</v>
      </c>
      <c r="D439" s="11">
        <v>24</v>
      </c>
      <c r="E439" s="11">
        <v>72</v>
      </c>
      <c r="F439">
        <f t="shared" si="28"/>
        <v>925038</v>
      </c>
      <c r="G439">
        <f>IF(ISTEXT(E439),IF(E439="Amount",G$14,""),IF(ISBLANK(E439),"",IF(ISTEXT(D439),"",IF(A434="Invoice No. : ",INDEX(Sheet2!F$14:F$154,MATCH(B434,Sheet2!A$14:A$154,0)),G438))))</f>
        <v>54210</v>
      </c>
      <c r="H439" t="str">
        <f t="shared" si="29"/>
        <v>01/05/2023</v>
      </c>
      <c r="I439" t="str">
        <f>IF(ISTEXT(E439),IF(E439="Amount",I$14,""),IF(ISBLANK(E439),"",IF(ISTEXT(D439),"",IF(A434="Invoice No. : ",TEXT(INDEX(Sheet2!C$14:C$154,MATCH(B434,Sheet2!A$14:A$154,0)),"hh:mm:ss"),I438))))</f>
        <v>14:45:17</v>
      </c>
      <c r="J439">
        <f>IF(ISBLANK(G439),"",IF(ISTEXT(G439),IF(E439="Amount",J$14,""),INDEX(Sheet2!H$14:H$154,MATCH(F439,Sheet2!A$14:A$154,0))))</f>
        <v>806.5</v>
      </c>
      <c r="K439">
        <f>IF(ISBLANK(G439),"",IF(ISTEXT(G439),IF(E439="Amount",K$14,""),INDEX(Sheet2!I$14:I$154,MATCH(F439,Sheet2!A$14:A$154,0))))</f>
        <v>0</v>
      </c>
      <c r="L439" t="str">
        <f>IF(ISBLANK(G439),"",IF(ISTEXT(G439),IF(E439="Amount",L$14,""),IF(INDEX(Sheet2!H$14:H$154,MATCH(F439,Sheet2!A$14:A$154,0)) &lt;&gt; 0, IF(INDEX(Sheet2!I$14:I$154,MATCH(F439,Sheet2!A$14:A$154,0)) &lt;&gt; 0, "Loan","Loan"),"Cash")))</f>
        <v>Loan</v>
      </c>
      <c r="M439">
        <f>IF(ISTEXT(E439),IF(E439="Amount",M$14,""),IF(ISBLANK(E439),"",IF(ISTEXT(D439),"",IF(A434="Invoice No. : ",INDEX(Sheet2!D$14:D$154,MATCH(B434,Sheet2!A$14:A$154,0)),M438))))</f>
        <v>1</v>
      </c>
      <c r="N439" t="str">
        <f>IF(ISTEXT(E439),IF(E439="Amount",N$14,""),IF(ISBLANK(E439),"",IF(ISTEXT(D439),"",IF(A434="Invoice No. : ",INDEX(Sheet2!E$14:E$154,MATCH(B434,Sheet2!A$14:A$154,0)),N438))))</f>
        <v>BRAILLE</v>
      </c>
      <c r="O439" t="str">
        <f>IF(ISTEXT(E439),IF(E439="Amount",O$14,""),IF(ISBLANK(E439),"",IF(ISTEXT(D439),"",IF(A434="Invoice No. : ",INDEX(Sheet2!G$14:G$154,MATCH(B434,Sheet2!A$14:A$154,0)),O438))))</f>
        <v>RILLERA, MA. ASHLY LUMIQUED</v>
      </c>
      <c r="P439">
        <f t="shared" si="30"/>
        <v>806.5</v>
      </c>
      <c r="Q439">
        <f t="shared" si="31"/>
        <v>195197.25</v>
      </c>
    </row>
    <row r="440" spans="1:17" x14ac:dyDescent="0.25">
      <c r="A440" s="10" t="s">
        <v>169</v>
      </c>
      <c r="B440" s="10" t="s">
        <v>170</v>
      </c>
      <c r="C440" s="11">
        <v>1</v>
      </c>
      <c r="D440" s="11">
        <v>82.5</v>
      </c>
      <c r="E440" s="11">
        <v>82.5</v>
      </c>
      <c r="F440">
        <f t="shared" si="28"/>
        <v>925038</v>
      </c>
      <c r="G440">
        <f>IF(ISTEXT(E440),IF(E440="Amount",G$14,""),IF(ISBLANK(E440),"",IF(ISTEXT(D440),"",IF(A435="Invoice No. : ",INDEX(Sheet2!F$14:F$154,MATCH(B435,Sheet2!A$14:A$154,0)),G439))))</f>
        <v>54210</v>
      </c>
      <c r="H440" t="str">
        <f t="shared" si="29"/>
        <v>01/05/2023</v>
      </c>
      <c r="I440" t="str">
        <f>IF(ISTEXT(E440),IF(E440="Amount",I$14,""),IF(ISBLANK(E440),"",IF(ISTEXT(D440),"",IF(A435="Invoice No. : ",TEXT(INDEX(Sheet2!C$14:C$154,MATCH(B435,Sheet2!A$14:A$154,0)),"hh:mm:ss"),I439))))</f>
        <v>14:45:17</v>
      </c>
      <c r="J440">
        <f>IF(ISBLANK(G440),"",IF(ISTEXT(G440),IF(E440="Amount",J$14,""),INDEX(Sheet2!H$14:H$154,MATCH(F440,Sheet2!A$14:A$154,0))))</f>
        <v>806.5</v>
      </c>
      <c r="K440">
        <f>IF(ISBLANK(G440),"",IF(ISTEXT(G440),IF(E440="Amount",K$14,""),INDEX(Sheet2!I$14:I$154,MATCH(F440,Sheet2!A$14:A$154,0))))</f>
        <v>0</v>
      </c>
      <c r="L440" t="str">
        <f>IF(ISBLANK(G440),"",IF(ISTEXT(G440),IF(E440="Amount",L$14,""),IF(INDEX(Sheet2!H$14:H$154,MATCH(F440,Sheet2!A$14:A$154,0)) &lt;&gt; 0, IF(INDEX(Sheet2!I$14:I$154,MATCH(F440,Sheet2!A$14:A$154,0)) &lt;&gt; 0, "Loan","Loan"),"Cash")))</f>
        <v>Loan</v>
      </c>
      <c r="M440">
        <f>IF(ISTEXT(E440),IF(E440="Amount",M$14,""),IF(ISBLANK(E440),"",IF(ISTEXT(D440),"",IF(A435="Invoice No. : ",INDEX(Sheet2!D$14:D$154,MATCH(B435,Sheet2!A$14:A$154,0)),M439))))</f>
        <v>1</v>
      </c>
      <c r="N440" t="str">
        <f>IF(ISTEXT(E440),IF(E440="Amount",N$14,""),IF(ISBLANK(E440),"",IF(ISTEXT(D440),"",IF(A435="Invoice No. : ",INDEX(Sheet2!E$14:E$154,MATCH(B435,Sheet2!A$14:A$154,0)),N439))))</f>
        <v>BRAILLE</v>
      </c>
      <c r="O440" t="str">
        <f>IF(ISTEXT(E440),IF(E440="Amount",O$14,""),IF(ISBLANK(E440),"",IF(ISTEXT(D440),"",IF(A435="Invoice No. : ",INDEX(Sheet2!G$14:G$154,MATCH(B435,Sheet2!A$14:A$154,0)),O439))))</f>
        <v>RILLERA, MA. ASHLY LUMIQUED</v>
      </c>
      <c r="P440">
        <f t="shared" si="30"/>
        <v>806.5</v>
      </c>
      <c r="Q440">
        <f t="shared" si="31"/>
        <v>195197.25</v>
      </c>
    </row>
    <row r="441" spans="1:17" x14ac:dyDescent="0.25">
      <c r="A441" s="10" t="s">
        <v>469</v>
      </c>
      <c r="B441" s="10" t="s">
        <v>470</v>
      </c>
      <c r="C441" s="11">
        <v>1</v>
      </c>
      <c r="D441" s="11">
        <v>35</v>
      </c>
      <c r="E441" s="11">
        <v>35</v>
      </c>
      <c r="F441">
        <f t="shared" si="28"/>
        <v>925038</v>
      </c>
      <c r="G441">
        <f>IF(ISTEXT(E441),IF(E441="Amount",G$14,""),IF(ISBLANK(E441),"",IF(ISTEXT(D441),"",IF(A436="Invoice No. : ",INDEX(Sheet2!F$14:F$154,MATCH(B436,Sheet2!A$14:A$154,0)),G440))))</f>
        <v>54210</v>
      </c>
      <c r="H441" t="str">
        <f t="shared" si="29"/>
        <v>01/05/2023</v>
      </c>
      <c r="I441" t="str">
        <f>IF(ISTEXT(E441),IF(E441="Amount",I$14,""),IF(ISBLANK(E441),"",IF(ISTEXT(D441),"",IF(A436="Invoice No. : ",TEXT(INDEX(Sheet2!C$14:C$154,MATCH(B436,Sheet2!A$14:A$154,0)),"hh:mm:ss"),I440))))</f>
        <v>14:45:17</v>
      </c>
      <c r="J441">
        <f>IF(ISBLANK(G441),"",IF(ISTEXT(G441),IF(E441="Amount",J$14,""),INDEX(Sheet2!H$14:H$154,MATCH(F441,Sheet2!A$14:A$154,0))))</f>
        <v>806.5</v>
      </c>
      <c r="K441">
        <f>IF(ISBLANK(G441),"",IF(ISTEXT(G441),IF(E441="Amount",K$14,""),INDEX(Sheet2!I$14:I$154,MATCH(F441,Sheet2!A$14:A$154,0))))</f>
        <v>0</v>
      </c>
      <c r="L441" t="str">
        <f>IF(ISBLANK(G441),"",IF(ISTEXT(G441),IF(E441="Amount",L$14,""),IF(INDEX(Sheet2!H$14:H$154,MATCH(F441,Sheet2!A$14:A$154,0)) &lt;&gt; 0, IF(INDEX(Sheet2!I$14:I$154,MATCH(F441,Sheet2!A$14:A$154,0)) &lt;&gt; 0, "Loan","Loan"),"Cash")))</f>
        <v>Loan</v>
      </c>
      <c r="M441">
        <f>IF(ISTEXT(E441),IF(E441="Amount",M$14,""),IF(ISBLANK(E441),"",IF(ISTEXT(D441),"",IF(A436="Invoice No. : ",INDEX(Sheet2!D$14:D$154,MATCH(B436,Sheet2!A$14:A$154,0)),M440))))</f>
        <v>1</v>
      </c>
      <c r="N441" t="str">
        <f>IF(ISTEXT(E441),IF(E441="Amount",N$14,""),IF(ISBLANK(E441),"",IF(ISTEXT(D441),"",IF(A436="Invoice No. : ",INDEX(Sheet2!E$14:E$154,MATCH(B436,Sheet2!A$14:A$154,0)),N440))))</f>
        <v>BRAILLE</v>
      </c>
      <c r="O441" t="str">
        <f>IF(ISTEXT(E441),IF(E441="Amount",O$14,""),IF(ISBLANK(E441),"",IF(ISTEXT(D441),"",IF(A436="Invoice No. : ",INDEX(Sheet2!G$14:G$154,MATCH(B436,Sheet2!A$14:A$154,0)),O440))))</f>
        <v>RILLERA, MA. ASHLY LUMIQUED</v>
      </c>
      <c r="P441">
        <f t="shared" si="30"/>
        <v>806.5</v>
      </c>
      <c r="Q441">
        <f t="shared" si="31"/>
        <v>195197.25</v>
      </c>
    </row>
    <row r="442" spans="1:17" x14ac:dyDescent="0.25">
      <c r="A442" s="10" t="s">
        <v>301</v>
      </c>
      <c r="B442" s="10" t="s">
        <v>302</v>
      </c>
      <c r="C442" s="11">
        <v>1</v>
      </c>
      <c r="D442" s="11">
        <v>28.75</v>
      </c>
      <c r="E442" s="11">
        <v>28.75</v>
      </c>
      <c r="F442">
        <f t="shared" si="28"/>
        <v>925038</v>
      </c>
      <c r="G442">
        <f>IF(ISTEXT(E442),IF(E442="Amount",G$14,""),IF(ISBLANK(E442),"",IF(ISTEXT(D442),"",IF(A437="Invoice No. : ",INDEX(Sheet2!F$14:F$154,MATCH(B437,Sheet2!A$14:A$154,0)),G441))))</f>
        <v>54210</v>
      </c>
      <c r="H442" t="str">
        <f t="shared" si="29"/>
        <v>01/05/2023</v>
      </c>
      <c r="I442" t="str">
        <f>IF(ISTEXT(E442),IF(E442="Amount",I$14,""),IF(ISBLANK(E442),"",IF(ISTEXT(D442),"",IF(A437="Invoice No. : ",TEXT(INDEX(Sheet2!C$14:C$154,MATCH(B437,Sheet2!A$14:A$154,0)),"hh:mm:ss"),I441))))</f>
        <v>14:45:17</v>
      </c>
      <c r="J442">
        <f>IF(ISBLANK(G442),"",IF(ISTEXT(G442),IF(E442="Amount",J$14,""),INDEX(Sheet2!H$14:H$154,MATCH(F442,Sheet2!A$14:A$154,0))))</f>
        <v>806.5</v>
      </c>
      <c r="K442">
        <f>IF(ISBLANK(G442),"",IF(ISTEXT(G442),IF(E442="Amount",K$14,""),INDEX(Sheet2!I$14:I$154,MATCH(F442,Sheet2!A$14:A$154,0))))</f>
        <v>0</v>
      </c>
      <c r="L442" t="str">
        <f>IF(ISBLANK(G442),"",IF(ISTEXT(G442),IF(E442="Amount",L$14,""),IF(INDEX(Sheet2!H$14:H$154,MATCH(F442,Sheet2!A$14:A$154,0)) &lt;&gt; 0, IF(INDEX(Sheet2!I$14:I$154,MATCH(F442,Sheet2!A$14:A$154,0)) &lt;&gt; 0, "Loan","Loan"),"Cash")))</f>
        <v>Loan</v>
      </c>
      <c r="M442">
        <f>IF(ISTEXT(E442),IF(E442="Amount",M$14,""),IF(ISBLANK(E442),"",IF(ISTEXT(D442),"",IF(A437="Invoice No. : ",INDEX(Sheet2!D$14:D$154,MATCH(B437,Sheet2!A$14:A$154,0)),M441))))</f>
        <v>1</v>
      </c>
      <c r="N442" t="str">
        <f>IF(ISTEXT(E442),IF(E442="Amount",N$14,""),IF(ISBLANK(E442),"",IF(ISTEXT(D442),"",IF(A437="Invoice No. : ",INDEX(Sheet2!E$14:E$154,MATCH(B437,Sheet2!A$14:A$154,0)),N441))))</f>
        <v>BRAILLE</v>
      </c>
      <c r="O442" t="str">
        <f>IF(ISTEXT(E442),IF(E442="Amount",O$14,""),IF(ISBLANK(E442),"",IF(ISTEXT(D442),"",IF(A437="Invoice No. : ",INDEX(Sheet2!G$14:G$154,MATCH(B437,Sheet2!A$14:A$154,0)),O441))))</f>
        <v>RILLERA, MA. ASHLY LUMIQUED</v>
      </c>
      <c r="P442">
        <f t="shared" si="30"/>
        <v>806.5</v>
      </c>
      <c r="Q442">
        <f t="shared" si="31"/>
        <v>195197.25</v>
      </c>
    </row>
    <row r="443" spans="1:17" x14ac:dyDescent="0.25">
      <c r="A443" s="10" t="s">
        <v>471</v>
      </c>
      <c r="B443" s="10" t="s">
        <v>472</v>
      </c>
      <c r="C443" s="11">
        <v>1</v>
      </c>
      <c r="D443" s="11">
        <v>28.5</v>
      </c>
      <c r="E443" s="11">
        <v>28.5</v>
      </c>
      <c r="F443">
        <f t="shared" si="28"/>
        <v>925038</v>
      </c>
      <c r="G443">
        <f>IF(ISTEXT(E443),IF(E443="Amount",G$14,""),IF(ISBLANK(E443),"",IF(ISTEXT(D443),"",IF(A438="Invoice No. : ",INDEX(Sheet2!F$14:F$154,MATCH(B438,Sheet2!A$14:A$154,0)),G442))))</f>
        <v>54210</v>
      </c>
      <c r="H443" t="str">
        <f t="shared" si="29"/>
        <v>01/05/2023</v>
      </c>
      <c r="I443" t="str">
        <f>IF(ISTEXT(E443),IF(E443="Amount",I$14,""),IF(ISBLANK(E443),"",IF(ISTEXT(D443),"",IF(A438="Invoice No. : ",TEXT(INDEX(Sheet2!C$14:C$154,MATCH(B438,Sheet2!A$14:A$154,0)),"hh:mm:ss"),I442))))</f>
        <v>14:45:17</v>
      </c>
      <c r="J443">
        <f>IF(ISBLANK(G443),"",IF(ISTEXT(G443),IF(E443="Amount",J$14,""),INDEX(Sheet2!H$14:H$154,MATCH(F443,Sheet2!A$14:A$154,0))))</f>
        <v>806.5</v>
      </c>
      <c r="K443">
        <f>IF(ISBLANK(G443),"",IF(ISTEXT(G443),IF(E443="Amount",K$14,""),INDEX(Sheet2!I$14:I$154,MATCH(F443,Sheet2!A$14:A$154,0))))</f>
        <v>0</v>
      </c>
      <c r="L443" t="str">
        <f>IF(ISBLANK(G443),"",IF(ISTEXT(G443),IF(E443="Amount",L$14,""),IF(INDEX(Sheet2!H$14:H$154,MATCH(F443,Sheet2!A$14:A$154,0)) &lt;&gt; 0, IF(INDEX(Sheet2!I$14:I$154,MATCH(F443,Sheet2!A$14:A$154,0)) &lt;&gt; 0, "Loan","Loan"),"Cash")))</f>
        <v>Loan</v>
      </c>
      <c r="M443">
        <f>IF(ISTEXT(E443),IF(E443="Amount",M$14,""),IF(ISBLANK(E443),"",IF(ISTEXT(D443),"",IF(A438="Invoice No. : ",INDEX(Sheet2!D$14:D$154,MATCH(B438,Sheet2!A$14:A$154,0)),M442))))</f>
        <v>1</v>
      </c>
      <c r="N443" t="str">
        <f>IF(ISTEXT(E443),IF(E443="Amount",N$14,""),IF(ISBLANK(E443),"",IF(ISTEXT(D443),"",IF(A438="Invoice No. : ",INDEX(Sheet2!E$14:E$154,MATCH(B438,Sheet2!A$14:A$154,0)),N442))))</f>
        <v>BRAILLE</v>
      </c>
      <c r="O443" t="str">
        <f>IF(ISTEXT(E443),IF(E443="Amount",O$14,""),IF(ISBLANK(E443),"",IF(ISTEXT(D443),"",IF(A438="Invoice No. : ",INDEX(Sheet2!G$14:G$154,MATCH(B438,Sheet2!A$14:A$154,0)),O442))))</f>
        <v>RILLERA, MA. ASHLY LUMIQUED</v>
      </c>
      <c r="P443">
        <f t="shared" si="30"/>
        <v>806.5</v>
      </c>
      <c r="Q443">
        <f t="shared" si="31"/>
        <v>195197.25</v>
      </c>
    </row>
    <row r="444" spans="1:17" x14ac:dyDescent="0.25">
      <c r="A444" s="10" t="s">
        <v>303</v>
      </c>
      <c r="B444" s="10" t="s">
        <v>304</v>
      </c>
      <c r="C444" s="11">
        <v>3</v>
      </c>
      <c r="D444" s="11">
        <v>32</v>
      </c>
      <c r="E444" s="11">
        <v>96</v>
      </c>
      <c r="F444">
        <f t="shared" si="28"/>
        <v>925038</v>
      </c>
      <c r="G444">
        <f>IF(ISTEXT(E444),IF(E444="Amount",G$14,""),IF(ISBLANK(E444),"",IF(ISTEXT(D444),"",IF(A439="Invoice No. : ",INDEX(Sheet2!F$14:F$154,MATCH(B439,Sheet2!A$14:A$154,0)),G443))))</f>
        <v>54210</v>
      </c>
      <c r="H444" t="str">
        <f t="shared" si="29"/>
        <v>01/05/2023</v>
      </c>
      <c r="I444" t="str">
        <f>IF(ISTEXT(E444),IF(E444="Amount",I$14,""),IF(ISBLANK(E444),"",IF(ISTEXT(D444),"",IF(A439="Invoice No. : ",TEXT(INDEX(Sheet2!C$14:C$154,MATCH(B439,Sheet2!A$14:A$154,0)),"hh:mm:ss"),I443))))</f>
        <v>14:45:17</v>
      </c>
      <c r="J444">
        <f>IF(ISBLANK(G444),"",IF(ISTEXT(G444),IF(E444="Amount",J$14,""),INDEX(Sheet2!H$14:H$154,MATCH(F444,Sheet2!A$14:A$154,0))))</f>
        <v>806.5</v>
      </c>
      <c r="K444">
        <f>IF(ISBLANK(G444),"",IF(ISTEXT(G444),IF(E444="Amount",K$14,""),INDEX(Sheet2!I$14:I$154,MATCH(F444,Sheet2!A$14:A$154,0))))</f>
        <v>0</v>
      </c>
      <c r="L444" t="str">
        <f>IF(ISBLANK(G444),"",IF(ISTEXT(G444),IF(E444="Amount",L$14,""),IF(INDEX(Sheet2!H$14:H$154,MATCH(F444,Sheet2!A$14:A$154,0)) &lt;&gt; 0, IF(INDEX(Sheet2!I$14:I$154,MATCH(F444,Sheet2!A$14:A$154,0)) &lt;&gt; 0, "Loan","Loan"),"Cash")))</f>
        <v>Loan</v>
      </c>
      <c r="M444">
        <f>IF(ISTEXT(E444),IF(E444="Amount",M$14,""),IF(ISBLANK(E444),"",IF(ISTEXT(D444),"",IF(A439="Invoice No. : ",INDEX(Sheet2!D$14:D$154,MATCH(B439,Sheet2!A$14:A$154,0)),M443))))</f>
        <v>1</v>
      </c>
      <c r="N444" t="str">
        <f>IF(ISTEXT(E444),IF(E444="Amount",N$14,""),IF(ISBLANK(E444),"",IF(ISTEXT(D444),"",IF(A439="Invoice No. : ",INDEX(Sheet2!E$14:E$154,MATCH(B439,Sheet2!A$14:A$154,0)),N443))))</f>
        <v>BRAILLE</v>
      </c>
      <c r="O444" t="str">
        <f>IF(ISTEXT(E444),IF(E444="Amount",O$14,""),IF(ISBLANK(E444),"",IF(ISTEXT(D444),"",IF(A439="Invoice No. : ",INDEX(Sheet2!G$14:G$154,MATCH(B439,Sheet2!A$14:A$154,0)),O443))))</f>
        <v>RILLERA, MA. ASHLY LUMIQUED</v>
      </c>
      <c r="P444">
        <f t="shared" si="30"/>
        <v>806.5</v>
      </c>
      <c r="Q444">
        <f t="shared" si="31"/>
        <v>195197.25</v>
      </c>
    </row>
    <row r="445" spans="1:17" x14ac:dyDescent="0.25">
      <c r="A445" s="10" t="s">
        <v>473</v>
      </c>
      <c r="B445" s="10" t="s">
        <v>474</v>
      </c>
      <c r="C445" s="11">
        <v>1</v>
      </c>
      <c r="D445" s="11">
        <v>69.5</v>
      </c>
      <c r="E445" s="11">
        <v>69.5</v>
      </c>
      <c r="F445">
        <f t="shared" si="28"/>
        <v>925038</v>
      </c>
      <c r="G445">
        <f>IF(ISTEXT(E445),IF(E445="Amount",G$14,""),IF(ISBLANK(E445),"",IF(ISTEXT(D445),"",IF(A440="Invoice No. : ",INDEX(Sheet2!F$14:F$154,MATCH(B440,Sheet2!A$14:A$154,0)),G444))))</f>
        <v>54210</v>
      </c>
      <c r="H445" t="str">
        <f t="shared" si="29"/>
        <v>01/05/2023</v>
      </c>
      <c r="I445" t="str">
        <f>IF(ISTEXT(E445),IF(E445="Amount",I$14,""),IF(ISBLANK(E445),"",IF(ISTEXT(D445),"",IF(A440="Invoice No. : ",TEXT(INDEX(Sheet2!C$14:C$154,MATCH(B440,Sheet2!A$14:A$154,0)),"hh:mm:ss"),I444))))</f>
        <v>14:45:17</v>
      </c>
      <c r="J445">
        <f>IF(ISBLANK(G445),"",IF(ISTEXT(G445),IF(E445="Amount",J$14,""),INDEX(Sheet2!H$14:H$154,MATCH(F445,Sheet2!A$14:A$154,0))))</f>
        <v>806.5</v>
      </c>
      <c r="K445">
        <f>IF(ISBLANK(G445),"",IF(ISTEXT(G445),IF(E445="Amount",K$14,""),INDEX(Sheet2!I$14:I$154,MATCH(F445,Sheet2!A$14:A$154,0))))</f>
        <v>0</v>
      </c>
      <c r="L445" t="str">
        <f>IF(ISBLANK(G445),"",IF(ISTEXT(G445),IF(E445="Amount",L$14,""),IF(INDEX(Sheet2!H$14:H$154,MATCH(F445,Sheet2!A$14:A$154,0)) &lt;&gt; 0, IF(INDEX(Sheet2!I$14:I$154,MATCH(F445,Sheet2!A$14:A$154,0)) &lt;&gt; 0, "Loan","Loan"),"Cash")))</f>
        <v>Loan</v>
      </c>
      <c r="M445">
        <f>IF(ISTEXT(E445),IF(E445="Amount",M$14,""),IF(ISBLANK(E445),"",IF(ISTEXT(D445),"",IF(A440="Invoice No. : ",INDEX(Sheet2!D$14:D$154,MATCH(B440,Sheet2!A$14:A$154,0)),M444))))</f>
        <v>1</v>
      </c>
      <c r="N445" t="str">
        <f>IF(ISTEXT(E445),IF(E445="Amount",N$14,""),IF(ISBLANK(E445),"",IF(ISTEXT(D445),"",IF(A440="Invoice No. : ",INDEX(Sheet2!E$14:E$154,MATCH(B440,Sheet2!A$14:A$154,0)),N444))))</f>
        <v>BRAILLE</v>
      </c>
      <c r="O445" t="str">
        <f>IF(ISTEXT(E445),IF(E445="Amount",O$14,""),IF(ISBLANK(E445),"",IF(ISTEXT(D445),"",IF(A440="Invoice No. : ",INDEX(Sheet2!G$14:G$154,MATCH(B440,Sheet2!A$14:A$154,0)),O444))))</f>
        <v>RILLERA, MA. ASHLY LUMIQUED</v>
      </c>
      <c r="P445">
        <f t="shared" si="30"/>
        <v>806.5</v>
      </c>
      <c r="Q445">
        <f t="shared" si="31"/>
        <v>195197.25</v>
      </c>
    </row>
    <row r="446" spans="1:17" x14ac:dyDescent="0.25">
      <c r="A446" s="10" t="s">
        <v>475</v>
      </c>
      <c r="B446" s="10" t="s">
        <v>476</v>
      </c>
      <c r="C446" s="11">
        <v>1</v>
      </c>
      <c r="D446" s="11">
        <v>57.75</v>
      </c>
      <c r="E446" s="11">
        <v>57.75</v>
      </c>
      <c r="F446">
        <f t="shared" si="28"/>
        <v>925038</v>
      </c>
      <c r="G446">
        <f>IF(ISTEXT(E446),IF(E446="Amount",G$14,""),IF(ISBLANK(E446),"",IF(ISTEXT(D446),"",IF(A441="Invoice No. : ",INDEX(Sheet2!F$14:F$154,MATCH(B441,Sheet2!A$14:A$154,0)),G445))))</f>
        <v>54210</v>
      </c>
      <c r="H446" t="str">
        <f t="shared" si="29"/>
        <v>01/05/2023</v>
      </c>
      <c r="I446" t="str">
        <f>IF(ISTEXT(E446),IF(E446="Amount",I$14,""),IF(ISBLANK(E446),"",IF(ISTEXT(D446),"",IF(A441="Invoice No. : ",TEXT(INDEX(Sheet2!C$14:C$154,MATCH(B441,Sheet2!A$14:A$154,0)),"hh:mm:ss"),I445))))</f>
        <v>14:45:17</v>
      </c>
      <c r="J446">
        <f>IF(ISBLANK(G446),"",IF(ISTEXT(G446),IF(E446="Amount",J$14,""),INDEX(Sheet2!H$14:H$154,MATCH(F446,Sheet2!A$14:A$154,0))))</f>
        <v>806.5</v>
      </c>
      <c r="K446">
        <f>IF(ISBLANK(G446),"",IF(ISTEXT(G446),IF(E446="Amount",K$14,""),INDEX(Sheet2!I$14:I$154,MATCH(F446,Sheet2!A$14:A$154,0))))</f>
        <v>0</v>
      </c>
      <c r="L446" t="str">
        <f>IF(ISBLANK(G446),"",IF(ISTEXT(G446),IF(E446="Amount",L$14,""),IF(INDEX(Sheet2!H$14:H$154,MATCH(F446,Sheet2!A$14:A$154,0)) &lt;&gt; 0, IF(INDEX(Sheet2!I$14:I$154,MATCH(F446,Sheet2!A$14:A$154,0)) &lt;&gt; 0, "Loan","Loan"),"Cash")))</f>
        <v>Loan</v>
      </c>
      <c r="M446">
        <f>IF(ISTEXT(E446),IF(E446="Amount",M$14,""),IF(ISBLANK(E446),"",IF(ISTEXT(D446),"",IF(A441="Invoice No. : ",INDEX(Sheet2!D$14:D$154,MATCH(B441,Sheet2!A$14:A$154,0)),M445))))</f>
        <v>1</v>
      </c>
      <c r="N446" t="str">
        <f>IF(ISTEXT(E446),IF(E446="Amount",N$14,""),IF(ISBLANK(E446),"",IF(ISTEXT(D446),"",IF(A441="Invoice No. : ",INDEX(Sheet2!E$14:E$154,MATCH(B441,Sheet2!A$14:A$154,0)),N445))))</f>
        <v>BRAILLE</v>
      </c>
      <c r="O446" t="str">
        <f>IF(ISTEXT(E446),IF(E446="Amount",O$14,""),IF(ISBLANK(E446),"",IF(ISTEXT(D446),"",IF(A441="Invoice No. : ",INDEX(Sheet2!G$14:G$154,MATCH(B441,Sheet2!A$14:A$154,0)),O445))))</f>
        <v>RILLERA, MA. ASHLY LUMIQUED</v>
      </c>
      <c r="P446">
        <f t="shared" si="30"/>
        <v>806.5</v>
      </c>
      <c r="Q446">
        <f t="shared" si="31"/>
        <v>195197.25</v>
      </c>
    </row>
    <row r="447" spans="1:17" x14ac:dyDescent="0.25">
      <c r="A447" s="10" t="s">
        <v>371</v>
      </c>
      <c r="B447" s="10" t="s">
        <v>372</v>
      </c>
      <c r="C447" s="11">
        <v>1</v>
      </c>
      <c r="D447" s="11">
        <v>55</v>
      </c>
      <c r="E447" s="11">
        <v>55</v>
      </c>
      <c r="F447">
        <f t="shared" si="28"/>
        <v>925038</v>
      </c>
      <c r="G447">
        <f>IF(ISTEXT(E447),IF(E447="Amount",G$14,""),IF(ISBLANK(E447),"",IF(ISTEXT(D447),"",IF(A442="Invoice No. : ",INDEX(Sheet2!F$14:F$154,MATCH(B442,Sheet2!A$14:A$154,0)),G446))))</f>
        <v>54210</v>
      </c>
      <c r="H447" t="str">
        <f t="shared" si="29"/>
        <v>01/05/2023</v>
      </c>
      <c r="I447" t="str">
        <f>IF(ISTEXT(E447),IF(E447="Amount",I$14,""),IF(ISBLANK(E447),"",IF(ISTEXT(D447),"",IF(A442="Invoice No. : ",TEXT(INDEX(Sheet2!C$14:C$154,MATCH(B442,Sheet2!A$14:A$154,0)),"hh:mm:ss"),I446))))</f>
        <v>14:45:17</v>
      </c>
      <c r="J447">
        <f>IF(ISBLANK(G447),"",IF(ISTEXT(G447),IF(E447="Amount",J$14,""),INDEX(Sheet2!H$14:H$154,MATCH(F447,Sheet2!A$14:A$154,0))))</f>
        <v>806.5</v>
      </c>
      <c r="K447">
        <f>IF(ISBLANK(G447),"",IF(ISTEXT(G447),IF(E447="Amount",K$14,""),INDEX(Sheet2!I$14:I$154,MATCH(F447,Sheet2!A$14:A$154,0))))</f>
        <v>0</v>
      </c>
      <c r="L447" t="str">
        <f>IF(ISBLANK(G447),"",IF(ISTEXT(G447),IF(E447="Amount",L$14,""),IF(INDEX(Sheet2!H$14:H$154,MATCH(F447,Sheet2!A$14:A$154,0)) &lt;&gt; 0, IF(INDEX(Sheet2!I$14:I$154,MATCH(F447,Sheet2!A$14:A$154,0)) &lt;&gt; 0, "Loan","Loan"),"Cash")))</f>
        <v>Loan</v>
      </c>
      <c r="M447">
        <f>IF(ISTEXT(E447),IF(E447="Amount",M$14,""),IF(ISBLANK(E447),"",IF(ISTEXT(D447),"",IF(A442="Invoice No. : ",INDEX(Sheet2!D$14:D$154,MATCH(B442,Sheet2!A$14:A$154,0)),M446))))</f>
        <v>1</v>
      </c>
      <c r="N447" t="str">
        <f>IF(ISTEXT(E447),IF(E447="Amount",N$14,""),IF(ISBLANK(E447),"",IF(ISTEXT(D447),"",IF(A442="Invoice No. : ",INDEX(Sheet2!E$14:E$154,MATCH(B442,Sheet2!A$14:A$154,0)),N446))))</f>
        <v>BRAILLE</v>
      </c>
      <c r="O447" t="str">
        <f>IF(ISTEXT(E447),IF(E447="Amount",O$14,""),IF(ISBLANK(E447),"",IF(ISTEXT(D447),"",IF(A442="Invoice No. : ",INDEX(Sheet2!G$14:G$154,MATCH(B442,Sheet2!A$14:A$154,0)),O446))))</f>
        <v>RILLERA, MA. ASHLY LUMIQUED</v>
      </c>
      <c r="P447">
        <f t="shared" si="30"/>
        <v>806.5</v>
      </c>
      <c r="Q447">
        <f t="shared" si="31"/>
        <v>195197.25</v>
      </c>
    </row>
    <row r="448" spans="1:17" x14ac:dyDescent="0.25">
      <c r="A448" s="10" t="s">
        <v>477</v>
      </c>
      <c r="B448" s="10" t="s">
        <v>478</v>
      </c>
      <c r="C448" s="11">
        <v>2</v>
      </c>
      <c r="D448" s="11">
        <v>51</v>
      </c>
      <c r="E448" s="11">
        <v>102</v>
      </c>
      <c r="F448">
        <f t="shared" si="28"/>
        <v>925038</v>
      </c>
      <c r="G448">
        <f>IF(ISTEXT(E448),IF(E448="Amount",G$14,""),IF(ISBLANK(E448),"",IF(ISTEXT(D448),"",IF(A443="Invoice No. : ",INDEX(Sheet2!F$14:F$154,MATCH(B443,Sheet2!A$14:A$154,0)),G447))))</f>
        <v>54210</v>
      </c>
      <c r="H448" t="str">
        <f t="shared" si="29"/>
        <v>01/05/2023</v>
      </c>
      <c r="I448" t="str">
        <f>IF(ISTEXT(E448),IF(E448="Amount",I$14,""),IF(ISBLANK(E448),"",IF(ISTEXT(D448),"",IF(A443="Invoice No. : ",TEXT(INDEX(Sheet2!C$14:C$154,MATCH(B443,Sheet2!A$14:A$154,0)),"hh:mm:ss"),I447))))</f>
        <v>14:45:17</v>
      </c>
      <c r="J448">
        <f>IF(ISBLANK(G448),"",IF(ISTEXT(G448),IF(E448="Amount",J$14,""),INDEX(Sheet2!H$14:H$154,MATCH(F448,Sheet2!A$14:A$154,0))))</f>
        <v>806.5</v>
      </c>
      <c r="K448">
        <f>IF(ISBLANK(G448),"",IF(ISTEXT(G448),IF(E448="Amount",K$14,""),INDEX(Sheet2!I$14:I$154,MATCH(F448,Sheet2!A$14:A$154,0))))</f>
        <v>0</v>
      </c>
      <c r="L448" t="str">
        <f>IF(ISBLANK(G448),"",IF(ISTEXT(G448),IF(E448="Amount",L$14,""),IF(INDEX(Sheet2!H$14:H$154,MATCH(F448,Sheet2!A$14:A$154,0)) &lt;&gt; 0, IF(INDEX(Sheet2!I$14:I$154,MATCH(F448,Sheet2!A$14:A$154,0)) &lt;&gt; 0, "Loan","Loan"),"Cash")))</f>
        <v>Loan</v>
      </c>
      <c r="M448">
        <f>IF(ISTEXT(E448),IF(E448="Amount",M$14,""),IF(ISBLANK(E448),"",IF(ISTEXT(D448),"",IF(A443="Invoice No. : ",INDEX(Sheet2!D$14:D$154,MATCH(B443,Sheet2!A$14:A$154,0)),M447))))</f>
        <v>1</v>
      </c>
      <c r="N448" t="str">
        <f>IF(ISTEXT(E448),IF(E448="Amount",N$14,""),IF(ISBLANK(E448),"",IF(ISTEXT(D448),"",IF(A443="Invoice No. : ",INDEX(Sheet2!E$14:E$154,MATCH(B443,Sheet2!A$14:A$154,0)),N447))))</f>
        <v>BRAILLE</v>
      </c>
      <c r="O448" t="str">
        <f>IF(ISTEXT(E448),IF(E448="Amount",O$14,""),IF(ISBLANK(E448),"",IF(ISTEXT(D448),"",IF(A443="Invoice No. : ",INDEX(Sheet2!G$14:G$154,MATCH(B443,Sheet2!A$14:A$154,0)),O447))))</f>
        <v>RILLERA, MA. ASHLY LUMIQUED</v>
      </c>
      <c r="P448">
        <f t="shared" si="30"/>
        <v>806.5</v>
      </c>
      <c r="Q448">
        <f t="shared" si="31"/>
        <v>195197.25</v>
      </c>
    </row>
    <row r="449" spans="1:17" x14ac:dyDescent="0.25">
      <c r="A449" s="10" t="s">
        <v>411</v>
      </c>
      <c r="B449" s="10" t="s">
        <v>412</v>
      </c>
      <c r="C449" s="11">
        <v>1</v>
      </c>
      <c r="D449" s="11">
        <v>56.25</v>
      </c>
      <c r="E449" s="11">
        <v>56.25</v>
      </c>
      <c r="F449">
        <f t="shared" si="28"/>
        <v>925038</v>
      </c>
      <c r="G449">
        <f>IF(ISTEXT(E449),IF(E449="Amount",G$14,""),IF(ISBLANK(E449),"",IF(ISTEXT(D449),"",IF(A444="Invoice No. : ",INDEX(Sheet2!F$14:F$154,MATCH(B444,Sheet2!A$14:A$154,0)),G448))))</f>
        <v>54210</v>
      </c>
      <c r="H449" t="str">
        <f t="shared" si="29"/>
        <v>01/05/2023</v>
      </c>
      <c r="I449" t="str">
        <f>IF(ISTEXT(E449),IF(E449="Amount",I$14,""),IF(ISBLANK(E449),"",IF(ISTEXT(D449),"",IF(A444="Invoice No. : ",TEXT(INDEX(Sheet2!C$14:C$154,MATCH(B444,Sheet2!A$14:A$154,0)),"hh:mm:ss"),I448))))</f>
        <v>14:45:17</v>
      </c>
      <c r="J449">
        <f>IF(ISBLANK(G449),"",IF(ISTEXT(G449),IF(E449="Amount",J$14,""),INDEX(Sheet2!H$14:H$154,MATCH(F449,Sheet2!A$14:A$154,0))))</f>
        <v>806.5</v>
      </c>
      <c r="K449">
        <f>IF(ISBLANK(G449),"",IF(ISTEXT(G449),IF(E449="Amount",K$14,""),INDEX(Sheet2!I$14:I$154,MATCH(F449,Sheet2!A$14:A$154,0))))</f>
        <v>0</v>
      </c>
      <c r="L449" t="str">
        <f>IF(ISBLANK(G449),"",IF(ISTEXT(G449),IF(E449="Amount",L$14,""),IF(INDEX(Sheet2!H$14:H$154,MATCH(F449,Sheet2!A$14:A$154,0)) &lt;&gt; 0, IF(INDEX(Sheet2!I$14:I$154,MATCH(F449,Sheet2!A$14:A$154,0)) &lt;&gt; 0, "Loan","Loan"),"Cash")))</f>
        <v>Loan</v>
      </c>
      <c r="M449">
        <f>IF(ISTEXT(E449),IF(E449="Amount",M$14,""),IF(ISBLANK(E449),"",IF(ISTEXT(D449),"",IF(A444="Invoice No. : ",INDEX(Sheet2!D$14:D$154,MATCH(B444,Sheet2!A$14:A$154,0)),M448))))</f>
        <v>1</v>
      </c>
      <c r="N449" t="str">
        <f>IF(ISTEXT(E449),IF(E449="Amount",N$14,""),IF(ISBLANK(E449),"",IF(ISTEXT(D449),"",IF(A444="Invoice No. : ",INDEX(Sheet2!E$14:E$154,MATCH(B444,Sheet2!A$14:A$154,0)),N448))))</f>
        <v>BRAILLE</v>
      </c>
      <c r="O449" t="str">
        <f>IF(ISTEXT(E449),IF(E449="Amount",O$14,""),IF(ISBLANK(E449),"",IF(ISTEXT(D449),"",IF(A444="Invoice No. : ",INDEX(Sheet2!G$14:G$154,MATCH(B444,Sheet2!A$14:A$154,0)),O448))))</f>
        <v>RILLERA, MA. ASHLY LUMIQUED</v>
      </c>
      <c r="P449">
        <f t="shared" si="30"/>
        <v>806.5</v>
      </c>
      <c r="Q449">
        <f t="shared" si="31"/>
        <v>195197.25</v>
      </c>
    </row>
    <row r="450" spans="1:17" x14ac:dyDescent="0.25">
      <c r="A450" s="10" t="s">
        <v>479</v>
      </c>
      <c r="B450" s="10" t="s">
        <v>480</v>
      </c>
      <c r="C450" s="11">
        <v>1</v>
      </c>
      <c r="D450" s="11">
        <v>22.75</v>
      </c>
      <c r="E450" s="11">
        <v>22.75</v>
      </c>
      <c r="F450">
        <f t="shared" si="28"/>
        <v>925038</v>
      </c>
      <c r="G450">
        <f>IF(ISTEXT(E450),IF(E450="Amount",G$14,""),IF(ISBLANK(E450),"",IF(ISTEXT(D450),"",IF(A445="Invoice No. : ",INDEX(Sheet2!F$14:F$154,MATCH(B445,Sheet2!A$14:A$154,0)),G449))))</f>
        <v>54210</v>
      </c>
      <c r="H450" t="str">
        <f t="shared" si="29"/>
        <v>01/05/2023</v>
      </c>
      <c r="I450" t="str">
        <f>IF(ISTEXT(E450),IF(E450="Amount",I$14,""),IF(ISBLANK(E450),"",IF(ISTEXT(D450),"",IF(A445="Invoice No. : ",TEXT(INDEX(Sheet2!C$14:C$154,MATCH(B445,Sheet2!A$14:A$154,0)),"hh:mm:ss"),I449))))</f>
        <v>14:45:17</v>
      </c>
      <c r="J450">
        <f>IF(ISBLANK(G450),"",IF(ISTEXT(G450),IF(E450="Amount",J$14,""),INDEX(Sheet2!H$14:H$154,MATCH(F450,Sheet2!A$14:A$154,0))))</f>
        <v>806.5</v>
      </c>
      <c r="K450">
        <f>IF(ISBLANK(G450),"",IF(ISTEXT(G450),IF(E450="Amount",K$14,""),INDEX(Sheet2!I$14:I$154,MATCH(F450,Sheet2!A$14:A$154,0))))</f>
        <v>0</v>
      </c>
      <c r="L450" t="str">
        <f>IF(ISBLANK(G450),"",IF(ISTEXT(G450),IF(E450="Amount",L$14,""),IF(INDEX(Sheet2!H$14:H$154,MATCH(F450,Sheet2!A$14:A$154,0)) &lt;&gt; 0, IF(INDEX(Sheet2!I$14:I$154,MATCH(F450,Sheet2!A$14:A$154,0)) &lt;&gt; 0, "Loan","Loan"),"Cash")))</f>
        <v>Loan</v>
      </c>
      <c r="M450">
        <f>IF(ISTEXT(E450),IF(E450="Amount",M$14,""),IF(ISBLANK(E450),"",IF(ISTEXT(D450),"",IF(A445="Invoice No. : ",INDEX(Sheet2!D$14:D$154,MATCH(B445,Sheet2!A$14:A$154,0)),M449))))</f>
        <v>1</v>
      </c>
      <c r="N450" t="str">
        <f>IF(ISTEXT(E450),IF(E450="Amount",N$14,""),IF(ISBLANK(E450),"",IF(ISTEXT(D450),"",IF(A445="Invoice No. : ",INDEX(Sheet2!E$14:E$154,MATCH(B445,Sheet2!A$14:A$154,0)),N449))))</f>
        <v>BRAILLE</v>
      </c>
      <c r="O450" t="str">
        <f>IF(ISTEXT(E450),IF(E450="Amount",O$14,""),IF(ISBLANK(E450),"",IF(ISTEXT(D450),"",IF(A445="Invoice No. : ",INDEX(Sheet2!G$14:G$154,MATCH(B445,Sheet2!A$14:A$154,0)),O449))))</f>
        <v>RILLERA, MA. ASHLY LUMIQUED</v>
      </c>
      <c r="P450">
        <f t="shared" si="30"/>
        <v>806.5</v>
      </c>
      <c r="Q450">
        <f t="shared" si="31"/>
        <v>195197.25</v>
      </c>
    </row>
    <row r="451" spans="1:17" x14ac:dyDescent="0.25">
      <c r="A451" s="10" t="s">
        <v>101</v>
      </c>
      <c r="B451" s="10" t="s">
        <v>102</v>
      </c>
      <c r="C451" s="11">
        <v>3</v>
      </c>
      <c r="D451" s="11">
        <v>33.5</v>
      </c>
      <c r="E451" s="11">
        <v>100.5</v>
      </c>
      <c r="F451">
        <f t="shared" si="28"/>
        <v>925038</v>
      </c>
      <c r="G451">
        <f>IF(ISTEXT(E451),IF(E451="Amount",G$14,""),IF(ISBLANK(E451),"",IF(ISTEXT(D451),"",IF(A446="Invoice No. : ",INDEX(Sheet2!F$14:F$154,MATCH(B446,Sheet2!A$14:A$154,0)),G450))))</f>
        <v>54210</v>
      </c>
      <c r="H451" t="str">
        <f t="shared" si="29"/>
        <v>01/05/2023</v>
      </c>
      <c r="I451" t="str">
        <f>IF(ISTEXT(E451),IF(E451="Amount",I$14,""),IF(ISBLANK(E451),"",IF(ISTEXT(D451),"",IF(A446="Invoice No. : ",TEXT(INDEX(Sheet2!C$14:C$154,MATCH(B446,Sheet2!A$14:A$154,0)),"hh:mm:ss"),I450))))</f>
        <v>14:45:17</v>
      </c>
      <c r="J451">
        <f>IF(ISBLANK(G451),"",IF(ISTEXT(G451),IF(E451="Amount",J$14,""),INDEX(Sheet2!H$14:H$154,MATCH(F451,Sheet2!A$14:A$154,0))))</f>
        <v>806.5</v>
      </c>
      <c r="K451">
        <f>IF(ISBLANK(G451),"",IF(ISTEXT(G451),IF(E451="Amount",K$14,""),INDEX(Sheet2!I$14:I$154,MATCH(F451,Sheet2!A$14:A$154,0))))</f>
        <v>0</v>
      </c>
      <c r="L451" t="str">
        <f>IF(ISBLANK(G451),"",IF(ISTEXT(G451),IF(E451="Amount",L$14,""),IF(INDEX(Sheet2!H$14:H$154,MATCH(F451,Sheet2!A$14:A$154,0)) &lt;&gt; 0, IF(INDEX(Sheet2!I$14:I$154,MATCH(F451,Sheet2!A$14:A$154,0)) &lt;&gt; 0, "Loan","Loan"),"Cash")))</f>
        <v>Loan</v>
      </c>
      <c r="M451">
        <f>IF(ISTEXT(E451),IF(E451="Amount",M$14,""),IF(ISBLANK(E451),"",IF(ISTEXT(D451),"",IF(A446="Invoice No. : ",INDEX(Sheet2!D$14:D$154,MATCH(B446,Sheet2!A$14:A$154,0)),M450))))</f>
        <v>1</v>
      </c>
      <c r="N451" t="str">
        <f>IF(ISTEXT(E451),IF(E451="Amount",N$14,""),IF(ISBLANK(E451),"",IF(ISTEXT(D451),"",IF(A446="Invoice No. : ",INDEX(Sheet2!E$14:E$154,MATCH(B446,Sheet2!A$14:A$154,0)),N450))))</f>
        <v>BRAILLE</v>
      </c>
      <c r="O451" t="str">
        <f>IF(ISTEXT(E451),IF(E451="Amount",O$14,""),IF(ISBLANK(E451),"",IF(ISTEXT(D451),"",IF(A446="Invoice No. : ",INDEX(Sheet2!G$14:G$154,MATCH(B446,Sheet2!A$14:A$154,0)),O450))))</f>
        <v>RILLERA, MA. ASHLY LUMIQUED</v>
      </c>
      <c r="P451">
        <f t="shared" si="30"/>
        <v>806.5</v>
      </c>
      <c r="Q451">
        <f t="shared" si="31"/>
        <v>195197.25</v>
      </c>
    </row>
    <row r="452" spans="1:17" x14ac:dyDescent="0.25">
      <c r="D452" s="12" t="s">
        <v>18</v>
      </c>
      <c r="E452" s="13">
        <v>806.5</v>
      </c>
      <c r="F452" t="str">
        <f t="shared" si="28"/>
        <v/>
      </c>
      <c r="G452" t="str">
        <f>IF(ISTEXT(E452),IF(E452="Amount",G$14,""),IF(ISBLANK(E452),"",IF(ISTEXT(D452),"",IF(A447="Invoice No. : ",INDEX(Sheet2!F$14:F$154,MATCH(B447,Sheet2!A$14:A$154,0)),G451))))</f>
        <v/>
      </c>
      <c r="H452" t="str">
        <f t="shared" si="29"/>
        <v/>
      </c>
      <c r="I452" t="str">
        <f>IF(ISTEXT(E452),IF(E452="Amount",I$14,""),IF(ISBLANK(E452),"",IF(ISTEXT(D452),"",IF(A447="Invoice No. : ",TEXT(INDEX(Sheet2!C$14:C$154,MATCH(B447,Sheet2!A$14:A$154,0)),"hh:mm:ss"),I451))))</f>
        <v/>
      </c>
      <c r="J452" t="str">
        <f>IF(ISBLANK(G452),"",IF(ISTEXT(G452),IF(E452="Amount",J$14,""),INDEX(Sheet2!H$14:H$154,MATCH(F452,Sheet2!A$14:A$154,0))))</f>
        <v/>
      </c>
      <c r="K452" t="str">
        <f>IF(ISBLANK(G452),"",IF(ISTEXT(G452),IF(E452="Amount",K$14,""),INDEX(Sheet2!I$14:I$154,MATCH(F452,Sheet2!A$14:A$154,0))))</f>
        <v/>
      </c>
      <c r="L452" t="str">
        <f>IF(ISBLANK(G452),"",IF(ISTEXT(G452),IF(E452="Amount",L$14,""),IF(INDEX(Sheet2!H$14:H$154,MATCH(F452,Sheet2!A$14:A$154,0)) &lt;&gt; 0, IF(INDEX(Sheet2!I$14:I$154,MATCH(F452,Sheet2!A$14:A$154,0)) &lt;&gt; 0, "Loan","Loan"),"Cash")))</f>
        <v/>
      </c>
      <c r="M452" t="str">
        <f>IF(ISTEXT(E452),IF(E452="Amount",M$14,""),IF(ISBLANK(E452),"",IF(ISTEXT(D452),"",IF(A447="Invoice No. : ",INDEX(Sheet2!D$14:D$154,MATCH(B447,Sheet2!A$14:A$154,0)),M451))))</f>
        <v/>
      </c>
      <c r="N452" t="str">
        <f>IF(ISTEXT(E452),IF(E452="Amount",N$14,""),IF(ISBLANK(E452),"",IF(ISTEXT(D452),"",IF(A447="Invoice No. : ",INDEX(Sheet2!E$14:E$154,MATCH(B447,Sheet2!A$14:A$154,0)),N451))))</f>
        <v/>
      </c>
      <c r="O452" t="str">
        <f>IF(ISTEXT(E452),IF(E452="Amount",O$14,""),IF(ISBLANK(E452),"",IF(ISTEXT(D452),"",IF(A447="Invoice No. : ",INDEX(Sheet2!G$14:G$154,MATCH(B447,Sheet2!A$14:A$154,0)),O451))))</f>
        <v/>
      </c>
      <c r="P452" t="str">
        <f t="shared" si="30"/>
        <v/>
      </c>
      <c r="Q452" t="str">
        <f t="shared" si="31"/>
        <v/>
      </c>
    </row>
    <row r="453" spans="1:17" x14ac:dyDescent="0.25">
      <c r="F453" t="str">
        <f t="shared" si="28"/>
        <v/>
      </c>
      <c r="G453" t="str">
        <f>IF(ISTEXT(E453),IF(E453="Amount",G$14,""),IF(ISBLANK(E453),"",IF(ISTEXT(D453),"",IF(A448="Invoice No. : ",INDEX(Sheet2!F$14:F$154,MATCH(B448,Sheet2!A$14:A$154,0)),G452))))</f>
        <v/>
      </c>
      <c r="H453" t="str">
        <f t="shared" si="29"/>
        <v/>
      </c>
      <c r="I453" t="str">
        <f>IF(ISTEXT(E453),IF(E453="Amount",I$14,""),IF(ISBLANK(E453),"",IF(ISTEXT(D453),"",IF(A448="Invoice No. : ",TEXT(INDEX(Sheet2!C$14:C$154,MATCH(B448,Sheet2!A$14:A$154,0)),"hh:mm:ss"),I452))))</f>
        <v/>
      </c>
      <c r="J453" t="str">
        <f>IF(ISBLANK(G453),"",IF(ISTEXT(G453),IF(E453="Amount",J$14,""),INDEX(Sheet2!H$14:H$154,MATCH(F453,Sheet2!A$14:A$154,0))))</f>
        <v/>
      </c>
      <c r="K453" t="str">
        <f>IF(ISBLANK(G453),"",IF(ISTEXT(G453),IF(E453="Amount",K$14,""),INDEX(Sheet2!I$14:I$154,MATCH(F453,Sheet2!A$14:A$154,0))))</f>
        <v/>
      </c>
      <c r="L453" t="str">
        <f>IF(ISBLANK(G453),"",IF(ISTEXT(G453),IF(E453="Amount",L$14,""),IF(INDEX(Sheet2!H$14:H$154,MATCH(F453,Sheet2!A$14:A$154,0)) &lt;&gt; 0, IF(INDEX(Sheet2!I$14:I$154,MATCH(F453,Sheet2!A$14:A$154,0)) &lt;&gt; 0, "Loan","Loan"),"Cash")))</f>
        <v/>
      </c>
      <c r="M453" t="str">
        <f>IF(ISTEXT(E453),IF(E453="Amount",M$14,""),IF(ISBLANK(E453),"",IF(ISTEXT(D453),"",IF(A448="Invoice No. : ",INDEX(Sheet2!D$14:D$154,MATCH(B448,Sheet2!A$14:A$154,0)),M452))))</f>
        <v/>
      </c>
      <c r="N453" t="str">
        <f>IF(ISTEXT(E453),IF(E453="Amount",N$14,""),IF(ISBLANK(E453),"",IF(ISTEXT(D453),"",IF(A448="Invoice No. : ",INDEX(Sheet2!E$14:E$154,MATCH(B448,Sheet2!A$14:A$154,0)),N452))))</f>
        <v/>
      </c>
      <c r="O453" t="str">
        <f>IF(ISTEXT(E453),IF(E453="Amount",O$14,""),IF(ISBLANK(E453),"",IF(ISTEXT(D453),"",IF(A448="Invoice No. : ",INDEX(Sheet2!G$14:G$154,MATCH(B448,Sheet2!A$14:A$154,0)),O452))))</f>
        <v/>
      </c>
      <c r="P453" t="str">
        <f t="shared" si="30"/>
        <v/>
      </c>
      <c r="Q453" t="str">
        <f t="shared" si="31"/>
        <v/>
      </c>
    </row>
    <row r="454" spans="1:17" x14ac:dyDescent="0.25">
      <c r="F454" t="str">
        <f t="shared" si="28"/>
        <v/>
      </c>
      <c r="G454" t="str">
        <f>IF(ISTEXT(E454),IF(E454="Amount",G$14,""),IF(ISBLANK(E454),"",IF(ISTEXT(D454),"",IF(A449="Invoice No. : ",INDEX(Sheet2!F$14:F$154,MATCH(B449,Sheet2!A$14:A$154,0)),G453))))</f>
        <v/>
      </c>
      <c r="H454" t="str">
        <f t="shared" si="29"/>
        <v/>
      </c>
      <c r="I454" t="str">
        <f>IF(ISTEXT(E454),IF(E454="Amount",I$14,""),IF(ISBLANK(E454),"",IF(ISTEXT(D454),"",IF(A449="Invoice No. : ",TEXT(INDEX(Sheet2!C$14:C$154,MATCH(B449,Sheet2!A$14:A$154,0)),"hh:mm:ss"),I453))))</f>
        <v/>
      </c>
      <c r="J454" t="str">
        <f>IF(ISBLANK(G454),"",IF(ISTEXT(G454),IF(E454="Amount",J$14,""),INDEX(Sheet2!H$14:H$154,MATCH(F454,Sheet2!A$14:A$154,0))))</f>
        <v/>
      </c>
      <c r="K454" t="str">
        <f>IF(ISBLANK(G454),"",IF(ISTEXT(G454),IF(E454="Amount",K$14,""),INDEX(Sheet2!I$14:I$154,MATCH(F454,Sheet2!A$14:A$154,0))))</f>
        <v/>
      </c>
      <c r="L454" t="str">
        <f>IF(ISBLANK(G454),"",IF(ISTEXT(G454),IF(E454="Amount",L$14,""),IF(INDEX(Sheet2!H$14:H$154,MATCH(F454,Sheet2!A$14:A$154,0)) &lt;&gt; 0, IF(INDEX(Sheet2!I$14:I$154,MATCH(F454,Sheet2!A$14:A$154,0)) &lt;&gt; 0, "Loan","Loan"),"Cash")))</f>
        <v/>
      </c>
      <c r="M454" t="str">
        <f>IF(ISTEXT(E454),IF(E454="Amount",M$14,""),IF(ISBLANK(E454),"",IF(ISTEXT(D454),"",IF(A449="Invoice No. : ",INDEX(Sheet2!D$14:D$154,MATCH(B449,Sheet2!A$14:A$154,0)),M453))))</f>
        <v/>
      </c>
      <c r="N454" t="str">
        <f>IF(ISTEXT(E454),IF(E454="Amount",N$14,""),IF(ISBLANK(E454),"",IF(ISTEXT(D454),"",IF(A449="Invoice No. : ",INDEX(Sheet2!E$14:E$154,MATCH(B449,Sheet2!A$14:A$154,0)),N453))))</f>
        <v/>
      </c>
      <c r="O454" t="str">
        <f>IF(ISTEXT(E454),IF(E454="Amount",O$14,""),IF(ISBLANK(E454),"",IF(ISTEXT(D454),"",IF(A449="Invoice No. : ",INDEX(Sheet2!G$14:G$154,MATCH(B449,Sheet2!A$14:A$154,0)),O453))))</f>
        <v/>
      </c>
      <c r="P454" t="str">
        <f t="shared" si="30"/>
        <v/>
      </c>
      <c r="Q454" t="str">
        <f t="shared" si="31"/>
        <v/>
      </c>
    </row>
    <row r="455" spans="1:17" x14ac:dyDescent="0.25">
      <c r="A455" s="3" t="s">
        <v>4</v>
      </c>
      <c r="B455" s="4">
        <v>925039</v>
      </c>
      <c r="C455" s="3" t="s">
        <v>5</v>
      </c>
      <c r="D455" s="5" t="s">
        <v>6</v>
      </c>
      <c r="F455" t="str">
        <f t="shared" si="28"/>
        <v/>
      </c>
      <c r="G455" t="str">
        <f>IF(ISTEXT(E455),IF(E455="Amount",G$14,""),IF(ISBLANK(E455),"",IF(ISTEXT(D455),"",IF(A450="Invoice No. : ",INDEX(Sheet2!F$14:F$154,MATCH(B450,Sheet2!A$14:A$154,0)),G454))))</f>
        <v/>
      </c>
      <c r="H455" t="str">
        <f t="shared" si="29"/>
        <v/>
      </c>
      <c r="I455" t="str">
        <f>IF(ISTEXT(E455),IF(E455="Amount",I$14,""),IF(ISBLANK(E455),"",IF(ISTEXT(D455),"",IF(A450="Invoice No. : ",TEXT(INDEX(Sheet2!C$14:C$154,MATCH(B450,Sheet2!A$14:A$154,0)),"hh:mm:ss"),I454))))</f>
        <v/>
      </c>
      <c r="J455" t="str">
        <f>IF(ISBLANK(G455),"",IF(ISTEXT(G455),IF(E455="Amount",J$14,""),INDEX(Sheet2!H$14:H$154,MATCH(F455,Sheet2!A$14:A$154,0))))</f>
        <v/>
      </c>
      <c r="K455" t="str">
        <f>IF(ISBLANK(G455),"",IF(ISTEXT(G455),IF(E455="Amount",K$14,""),INDEX(Sheet2!I$14:I$154,MATCH(F455,Sheet2!A$14:A$154,0))))</f>
        <v/>
      </c>
      <c r="L455" t="str">
        <f>IF(ISBLANK(G455),"",IF(ISTEXT(G455),IF(E455="Amount",L$14,""),IF(INDEX(Sheet2!H$14:H$154,MATCH(F455,Sheet2!A$14:A$154,0)) &lt;&gt; 0, IF(INDEX(Sheet2!I$14:I$154,MATCH(F455,Sheet2!A$14:A$154,0)) &lt;&gt; 0, "Loan","Loan"),"Cash")))</f>
        <v/>
      </c>
      <c r="M455" t="str">
        <f>IF(ISTEXT(E455),IF(E455="Amount",M$14,""),IF(ISBLANK(E455),"",IF(ISTEXT(D455),"",IF(A450="Invoice No. : ",INDEX(Sheet2!D$14:D$154,MATCH(B450,Sheet2!A$14:A$154,0)),M454))))</f>
        <v/>
      </c>
      <c r="N455" t="str">
        <f>IF(ISTEXT(E455),IF(E455="Amount",N$14,""),IF(ISBLANK(E455),"",IF(ISTEXT(D455),"",IF(A450="Invoice No. : ",INDEX(Sheet2!E$14:E$154,MATCH(B450,Sheet2!A$14:A$154,0)),N454))))</f>
        <v/>
      </c>
      <c r="O455" t="str">
        <f>IF(ISTEXT(E455),IF(E455="Amount",O$14,""),IF(ISBLANK(E455),"",IF(ISTEXT(D455),"",IF(A450="Invoice No. : ",INDEX(Sheet2!G$14:G$154,MATCH(B450,Sheet2!A$14:A$154,0)),O454))))</f>
        <v/>
      </c>
      <c r="P455" t="str">
        <f t="shared" si="30"/>
        <v/>
      </c>
      <c r="Q455" t="str">
        <f t="shared" si="31"/>
        <v/>
      </c>
    </row>
    <row r="456" spans="1:17" x14ac:dyDescent="0.25">
      <c r="A456" s="3" t="s">
        <v>7</v>
      </c>
      <c r="B456" s="6">
        <v>44931</v>
      </c>
      <c r="C456" s="3" t="s">
        <v>8</v>
      </c>
      <c r="D456" s="7">
        <v>1</v>
      </c>
      <c r="F456" t="str">
        <f t="shared" si="28"/>
        <v/>
      </c>
      <c r="G456" t="str">
        <f>IF(ISTEXT(E456),IF(E456="Amount",G$14,""),IF(ISBLANK(E456),"",IF(ISTEXT(D456),"",IF(A451="Invoice No. : ",INDEX(Sheet2!F$14:F$154,MATCH(B451,Sheet2!A$14:A$154,0)),G455))))</f>
        <v/>
      </c>
      <c r="H456" t="str">
        <f t="shared" si="29"/>
        <v/>
      </c>
      <c r="I456" t="str">
        <f>IF(ISTEXT(E456),IF(E456="Amount",I$14,""),IF(ISBLANK(E456),"",IF(ISTEXT(D456),"",IF(A451="Invoice No. : ",TEXT(INDEX(Sheet2!C$14:C$154,MATCH(B451,Sheet2!A$14:A$154,0)),"hh:mm:ss"),I455))))</f>
        <v/>
      </c>
      <c r="J456" t="str">
        <f>IF(ISBLANK(G456),"",IF(ISTEXT(G456),IF(E456="Amount",J$14,""),INDEX(Sheet2!H$14:H$154,MATCH(F456,Sheet2!A$14:A$154,0))))</f>
        <v/>
      </c>
      <c r="K456" t="str">
        <f>IF(ISBLANK(G456),"",IF(ISTEXT(G456),IF(E456="Amount",K$14,""),INDEX(Sheet2!I$14:I$154,MATCH(F456,Sheet2!A$14:A$154,0))))</f>
        <v/>
      </c>
      <c r="L456" t="str">
        <f>IF(ISBLANK(G456),"",IF(ISTEXT(G456),IF(E456="Amount",L$14,""),IF(INDEX(Sheet2!H$14:H$154,MATCH(F456,Sheet2!A$14:A$154,0)) &lt;&gt; 0, IF(INDEX(Sheet2!I$14:I$154,MATCH(F456,Sheet2!A$14:A$154,0)) &lt;&gt; 0, "Loan","Loan"),"Cash")))</f>
        <v/>
      </c>
      <c r="M456" t="str">
        <f>IF(ISTEXT(E456),IF(E456="Amount",M$14,""),IF(ISBLANK(E456),"",IF(ISTEXT(D456),"",IF(A451="Invoice No. : ",INDEX(Sheet2!D$14:D$154,MATCH(B451,Sheet2!A$14:A$154,0)),M455))))</f>
        <v/>
      </c>
      <c r="N456" t="str">
        <f>IF(ISTEXT(E456),IF(E456="Amount",N$14,""),IF(ISBLANK(E456),"",IF(ISTEXT(D456),"",IF(A451="Invoice No. : ",INDEX(Sheet2!E$14:E$154,MATCH(B451,Sheet2!A$14:A$154,0)),N455))))</f>
        <v/>
      </c>
      <c r="O456" t="str">
        <f>IF(ISTEXT(E456),IF(E456="Amount",O$14,""),IF(ISBLANK(E456),"",IF(ISTEXT(D456),"",IF(A451="Invoice No. : ",INDEX(Sheet2!G$14:G$154,MATCH(B451,Sheet2!A$14:A$154,0)),O455))))</f>
        <v/>
      </c>
      <c r="P456" t="str">
        <f t="shared" si="30"/>
        <v/>
      </c>
      <c r="Q456" t="str">
        <f t="shared" si="31"/>
        <v/>
      </c>
    </row>
    <row r="457" spans="1:17" x14ac:dyDescent="0.25">
      <c r="F457" t="str">
        <f t="shared" si="28"/>
        <v/>
      </c>
      <c r="G457" t="str">
        <f>IF(ISTEXT(E457),IF(E457="Amount",G$14,""),IF(ISBLANK(E457),"",IF(ISTEXT(D457),"",IF(A452="Invoice No. : ",INDEX(Sheet2!F$14:F$154,MATCH(B452,Sheet2!A$14:A$154,0)),G456))))</f>
        <v/>
      </c>
      <c r="H457" t="str">
        <f t="shared" si="29"/>
        <v/>
      </c>
      <c r="I457" t="str">
        <f>IF(ISTEXT(E457),IF(E457="Amount",I$14,""),IF(ISBLANK(E457),"",IF(ISTEXT(D457),"",IF(A452="Invoice No. : ",TEXT(INDEX(Sheet2!C$14:C$154,MATCH(B452,Sheet2!A$14:A$154,0)),"hh:mm:ss"),I456))))</f>
        <v/>
      </c>
      <c r="J457" t="str">
        <f>IF(ISBLANK(G457),"",IF(ISTEXT(G457),IF(E457="Amount",J$14,""),INDEX(Sheet2!H$14:H$154,MATCH(F457,Sheet2!A$14:A$154,0))))</f>
        <v/>
      </c>
      <c r="K457" t="str">
        <f>IF(ISBLANK(G457),"",IF(ISTEXT(G457),IF(E457="Amount",K$14,""),INDEX(Sheet2!I$14:I$154,MATCH(F457,Sheet2!A$14:A$154,0))))</f>
        <v/>
      </c>
      <c r="L457" t="str">
        <f>IF(ISBLANK(G457),"",IF(ISTEXT(G457),IF(E457="Amount",L$14,""),IF(INDEX(Sheet2!H$14:H$154,MATCH(F457,Sheet2!A$14:A$154,0)) &lt;&gt; 0, IF(INDEX(Sheet2!I$14:I$154,MATCH(F457,Sheet2!A$14:A$154,0)) &lt;&gt; 0, "Loan","Loan"),"Cash")))</f>
        <v/>
      </c>
      <c r="M457" t="str">
        <f>IF(ISTEXT(E457),IF(E457="Amount",M$14,""),IF(ISBLANK(E457),"",IF(ISTEXT(D457),"",IF(A452="Invoice No. : ",INDEX(Sheet2!D$14:D$154,MATCH(B452,Sheet2!A$14:A$154,0)),M456))))</f>
        <v/>
      </c>
      <c r="N457" t="str">
        <f>IF(ISTEXT(E457),IF(E457="Amount",N$14,""),IF(ISBLANK(E457),"",IF(ISTEXT(D457),"",IF(A452="Invoice No. : ",INDEX(Sheet2!E$14:E$154,MATCH(B452,Sheet2!A$14:A$154,0)),N456))))</f>
        <v/>
      </c>
      <c r="O457" t="str">
        <f>IF(ISTEXT(E457),IF(E457="Amount",O$14,""),IF(ISBLANK(E457),"",IF(ISTEXT(D457),"",IF(A452="Invoice No. : ",INDEX(Sheet2!G$14:G$154,MATCH(B452,Sheet2!A$14:A$154,0)),O456))))</f>
        <v/>
      </c>
      <c r="P457" t="str">
        <f t="shared" si="30"/>
        <v/>
      </c>
      <c r="Q457" t="str">
        <f t="shared" si="31"/>
        <v/>
      </c>
    </row>
    <row r="458" spans="1:17" x14ac:dyDescent="0.25">
      <c r="A458" s="8" t="s">
        <v>9</v>
      </c>
      <c r="B458" s="8" t="s">
        <v>10</v>
      </c>
      <c r="C458" s="9" t="s">
        <v>11</v>
      </c>
      <c r="D458" s="9" t="s">
        <v>12</v>
      </c>
      <c r="E458" s="9" t="s">
        <v>13</v>
      </c>
      <c r="F458" t="str">
        <f t="shared" si="28"/>
        <v>Invoice No.</v>
      </c>
      <c r="G458" t="str">
        <f>IF(ISTEXT(E458),IF(E458="Amount",G$14,""),IF(ISBLANK(E458),"",IF(ISTEXT(D458),"",IF(A453="Invoice No. : ",INDEX(Sheet2!F$14:F$154,MATCH(B453,Sheet2!A$14:A$154,0)),G457))))</f>
        <v>Member ID</v>
      </c>
      <c r="H458" t="str">
        <f t="shared" si="29"/>
        <v>Invoice Date</v>
      </c>
      <c r="I458" t="str">
        <f>IF(ISTEXT(E458),IF(E458="Amount",I$14,""),IF(ISBLANK(E458),"",IF(ISTEXT(D458),"",IF(A453="Invoice No. : ",TEXT(INDEX(Sheet2!C$14:C$154,MATCH(B453,Sheet2!A$14:A$154,0)),"hh:mm:ss"),I457))))</f>
        <v>Invoice Time</v>
      </c>
      <c r="J458" t="str">
        <f>IF(ISBLANK(G458),"",IF(ISTEXT(G458),IF(E458="Amount",J$14,""),INDEX(Sheet2!H$14:H$154,MATCH(F458,Sheet2!A$14:A$154,0))))</f>
        <v>Loan Amount</v>
      </c>
      <c r="K458" t="str">
        <f>IF(ISBLANK(G458),"",IF(ISTEXT(G458),IF(E458="Amount",K$14,""),INDEX(Sheet2!I$14:I$154,MATCH(F458,Sheet2!A$14:A$154,0))))</f>
        <v>Cash Amount</v>
      </c>
      <c r="L458" t="str">
        <f>IF(ISBLANK(G458),"",IF(ISTEXT(G458),IF(E458="Amount",L$14,""),IF(INDEX(Sheet2!H$14:H$154,MATCH(F458,Sheet2!A$14:A$154,0)) &lt;&gt; 0, IF(INDEX(Sheet2!I$14:I$154,MATCH(F458,Sheet2!A$14:A$154,0)) &lt;&gt; 0, "Loan","Loan"),"Cash")))</f>
        <v>Payment Mode</v>
      </c>
      <c r="M458" t="str">
        <f>IF(ISTEXT(E458),IF(E458="Amount",M$14,""),IF(ISBLANK(E458),"",IF(ISTEXT(D458),"",IF(A453="Invoice No. : ",INDEX(Sheet2!D$14:D$154,MATCH(B453,Sheet2!A$14:A$154,0)),M457))))</f>
        <v>Terminal</v>
      </c>
      <c r="N458" t="str">
        <f>IF(ISTEXT(E458),IF(E458="Amount",N$14,""),IF(ISBLANK(E458),"",IF(ISTEXT(D458),"",IF(A453="Invoice No. : ",INDEX(Sheet2!E$14:E$154,MATCH(B453,Sheet2!A$14:A$154,0)),N457))))</f>
        <v>Cashier</v>
      </c>
      <c r="O458" t="str">
        <f>IF(ISTEXT(E458),IF(E458="Amount",O$14,""),IF(ISBLANK(E458),"",IF(ISTEXT(D458),"",IF(A453="Invoice No. : ",INDEX(Sheet2!G$14:G$154,MATCH(B453,Sheet2!A$14:A$154,0)),O457))))</f>
        <v>Name</v>
      </c>
      <c r="P458" t="str">
        <f t="shared" si="30"/>
        <v>Invoice Amount</v>
      </c>
      <c r="Q458" t="str">
        <f t="shared" si="31"/>
        <v>Grand Total</v>
      </c>
    </row>
    <row r="459" spans="1:17" x14ac:dyDescent="0.25">
      <c r="F459" t="str">
        <f t="shared" si="28"/>
        <v/>
      </c>
      <c r="G459" t="str">
        <f>IF(ISTEXT(E459),IF(E459="Amount",G$14,""),IF(ISBLANK(E459),"",IF(ISTEXT(D459),"",IF(A454="Invoice No. : ",INDEX(Sheet2!F$14:F$154,MATCH(B454,Sheet2!A$14:A$154,0)),G458))))</f>
        <v/>
      </c>
      <c r="H459" t="str">
        <f t="shared" si="29"/>
        <v/>
      </c>
      <c r="I459" t="str">
        <f>IF(ISTEXT(E459),IF(E459="Amount",I$14,""),IF(ISBLANK(E459),"",IF(ISTEXT(D459),"",IF(A454="Invoice No. : ",TEXT(INDEX(Sheet2!C$14:C$154,MATCH(B454,Sheet2!A$14:A$154,0)),"hh:mm:ss"),I458))))</f>
        <v/>
      </c>
      <c r="J459" t="str">
        <f>IF(ISBLANK(G459),"",IF(ISTEXT(G459),IF(E459="Amount",J$14,""),INDEX(Sheet2!H$14:H$154,MATCH(F459,Sheet2!A$14:A$154,0))))</f>
        <v/>
      </c>
      <c r="K459" t="str">
        <f>IF(ISBLANK(G459),"",IF(ISTEXT(G459),IF(E459="Amount",K$14,""),INDEX(Sheet2!I$14:I$154,MATCH(F459,Sheet2!A$14:A$154,0))))</f>
        <v/>
      </c>
      <c r="L459" t="str">
        <f>IF(ISBLANK(G459),"",IF(ISTEXT(G459),IF(E459="Amount",L$14,""),IF(INDEX(Sheet2!H$14:H$154,MATCH(F459,Sheet2!A$14:A$154,0)) &lt;&gt; 0, IF(INDEX(Sheet2!I$14:I$154,MATCH(F459,Sheet2!A$14:A$154,0)) &lt;&gt; 0, "Loan","Loan"),"Cash")))</f>
        <v/>
      </c>
      <c r="M459" t="str">
        <f>IF(ISTEXT(E459),IF(E459="Amount",M$14,""),IF(ISBLANK(E459),"",IF(ISTEXT(D459),"",IF(A454="Invoice No. : ",INDEX(Sheet2!D$14:D$154,MATCH(B454,Sheet2!A$14:A$154,0)),M458))))</f>
        <v/>
      </c>
      <c r="N459" t="str">
        <f>IF(ISTEXT(E459),IF(E459="Amount",N$14,""),IF(ISBLANK(E459),"",IF(ISTEXT(D459),"",IF(A454="Invoice No. : ",INDEX(Sheet2!E$14:E$154,MATCH(B454,Sheet2!A$14:A$154,0)),N458))))</f>
        <v/>
      </c>
      <c r="O459" t="str">
        <f>IF(ISTEXT(E459),IF(E459="Amount",O$14,""),IF(ISBLANK(E459),"",IF(ISTEXT(D459),"",IF(A454="Invoice No. : ",INDEX(Sheet2!G$14:G$154,MATCH(B454,Sheet2!A$14:A$154,0)),O458))))</f>
        <v/>
      </c>
      <c r="P459" t="str">
        <f t="shared" si="30"/>
        <v/>
      </c>
      <c r="Q459" t="str">
        <f t="shared" si="31"/>
        <v/>
      </c>
    </row>
    <row r="460" spans="1:17" x14ac:dyDescent="0.25">
      <c r="A460" s="10" t="s">
        <v>481</v>
      </c>
      <c r="B460" s="10" t="s">
        <v>482</v>
      </c>
      <c r="C460" s="11">
        <v>1</v>
      </c>
      <c r="D460" s="11">
        <v>62.5</v>
      </c>
      <c r="E460" s="11">
        <v>62.5</v>
      </c>
      <c r="F460">
        <f t="shared" si="28"/>
        <v>925039</v>
      </c>
      <c r="G460">
        <f>IF(ISTEXT(E460),IF(E460="Amount",G$14,""),IF(ISBLANK(E460),"",IF(ISTEXT(D460),"",IF(A455="Invoice No. : ",INDEX(Sheet2!F$14:F$154,MATCH(B455,Sheet2!A$14:A$154,0)),G459))))</f>
        <v>46164</v>
      </c>
      <c r="H460" t="str">
        <f t="shared" si="29"/>
        <v>01/05/2023</v>
      </c>
      <c r="I460" t="str">
        <f>IF(ISTEXT(E460),IF(E460="Amount",I$14,""),IF(ISBLANK(E460),"",IF(ISTEXT(D460),"",IF(A455="Invoice No. : ",TEXT(INDEX(Sheet2!C$14:C$154,MATCH(B455,Sheet2!A$14:A$154,0)),"hh:mm:ss"),I459))))</f>
        <v>15:02:44</v>
      </c>
      <c r="J460">
        <f>IF(ISBLANK(G460),"",IF(ISTEXT(G460),IF(E460="Amount",J$14,""),INDEX(Sheet2!H$14:H$154,MATCH(F460,Sheet2!A$14:A$154,0))))</f>
        <v>3500</v>
      </c>
      <c r="K460">
        <f>IF(ISBLANK(G460),"",IF(ISTEXT(G460),IF(E460="Amount",K$14,""),INDEX(Sheet2!I$14:I$154,MATCH(F460,Sheet2!A$14:A$154,0))))</f>
        <v>407.75</v>
      </c>
      <c r="L460" t="str">
        <f>IF(ISBLANK(G460),"",IF(ISTEXT(G460),IF(E460="Amount",L$14,""),IF(INDEX(Sheet2!H$14:H$154,MATCH(F460,Sheet2!A$14:A$154,0)) &lt;&gt; 0, IF(INDEX(Sheet2!I$14:I$154,MATCH(F460,Sheet2!A$14:A$154,0)) &lt;&gt; 0, "Loan","Loan"),"Cash")))</f>
        <v>Loan</v>
      </c>
      <c r="M460">
        <f>IF(ISTEXT(E460),IF(E460="Amount",M$14,""),IF(ISBLANK(E460),"",IF(ISTEXT(D460),"",IF(A455="Invoice No. : ",INDEX(Sheet2!D$14:D$154,MATCH(B455,Sheet2!A$14:A$154,0)),M459))))</f>
        <v>1</v>
      </c>
      <c r="N460" t="str">
        <f>IF(ISTEXT(E460),IF(E460="Amount",N$14,""),IF(ISBLANK(E460),"",IF(ISTEXT(D460),"",IF(A455="Invoice No. : ",INDEX(Sheet2!E$14:E$154,MATCH(B455,Sheet2!A$14:A$154,0)),N459))))</f>
        <v>BRAILLE</v>
      </c>
      <c r="O460" t="str">
        <f>IF(ISTEXT(E460),IF(E460="Amount",O$14,""),IF(ISBLANK(E460),"",IF(ISTEXT(D460),"",IF(A455="Invoice No. : ",INDEX(Sheet2!G$14:G$154,MATCH(B455,Sheet2!A$14:A$154,0)),O459))))</f>
        <v>NATURA, JOCELYN MANLONGAT</v>
      </c>
      <c r="P460">
        <f t="shared" si="30"/>
        <v>3907.75</v>
      </c>
      <c r="Q460">
        <f t="shared" si="31"/>
        <v>195197.25</v>
      </c>
    </row>
    <row r="461" spans="1:17" x14ac:dyDescent="0.25">
      <c r="A461" s="10" t="s">
        <v>483</v>
      </c>
      <c r="B461" s="10" t="s">
        <v>484</v>
      </c>
      <c r="C461" s="11">
        <v>1</v>
      </c>
      <c r="D461" s="11">
        <v>14.5</v>
      </c>
      <c r="E461" s="11">
        <v>14.5</v>
      </c>
      <c r="F461">
        <f t="shared" si="28"/>
        <v>925039</v>
      </c>
      <c r="G461">
        <f>IF(ISTEXT(E461),IF(E461="Amount",G$14,""),IF(ISBLANK(E461),"",IF(ISTEXT(D461),"",IF(A456="Invoice No. : ",INDEX(Sheet2!F$14:F$154,MATCH(B456,Sheet2!A$14:A$154,0)),G460))))</f>
        <v>46164</v>
      </c>
      <c r="H461" t="str">
        <f t="shared" si="29"/>
        <v>01/05/2023</v>
      </c>
      <c r="I461" t="str">
        <f>IF(ISTEXT(E461),IF(E461="Amount",I$14,""),IF(ISBLANK(E461),"",IF(ISTEXT(D461),"",IF(A456="Invoice No. : ",TEXT(INDEX(Sheet2!C$14:C$154,MATCH(B456,Sheet2!A$14:A$154,0)),"hh:mm:ss"),I460))))</f>
        <v>15:02:44</v>
      </c>
      <c r="J461">
        <f>IF(ISBLANK(G461),"",IF(ISTEXT(G461),IF(E461="Amount",J$14,""),INDEX(Sheet2!H$14:H$154,MATCH(F461,Sheet2!A$14:A$154,0))))</f>
        <v>3500</v>
      </c>
      <c r="K461">
        <f>IF(ISBLANK(G461),"",IF(ISTEXT(G461),IF(E461="Amount",K$14,""),INDEX(Sheet2!I$14:I$154,MATCH(F461,Sheet2!A$14:A$154,0))))</f>
        <v>407.75</v>
      </c>
      <c r="L461" t="str">
        <f>IF(ISBLANK(G461),"",IF(ISTEXT(G461),IF(E461="Amount",L$14,""),IF(INDEX(Sheet2!H$14:H$154,MATCH(F461,Sheet2!A$14:A$154,0)) &lt;&gt; 0, IF(INDEX(Sheet2!I$14:I$154,MATCH(F461,Sheet2!A$14:A$154,0)) &lt;&gt; 0, "Loan","Loan"),"Cash")))</f>
        <v>Loan</v>
      </c>
      <c r="M461">
        <f>IF(ISTEXT(E461),IF(E461="Amount",M$14,""),IF(ISBLANK(E461),"",IF(ISTEXT(D461),"",IF(A456="Invoice No. : ",INDEX(Sheet2!D$14:D$154,MATCH(B456,Sheet2!A$14:A$154,0)),M460))))</f>
        <v>1</v>
      </c>
      <c r="N461" t="str">
        <f>IF(ISTEXT(E461),IF(E461="Amount",N$14,""),IF(ISBLANK(E461),"",IF(ISTEXT(D461),"",IF(A456="Invoice No. : ",INDEX(Sheet2!E$14:E$154,MATCH(B456,Sheet2!A$14:A$154,0)),N460))))</f>
        <v>BRAILLE</v>
      </c>
      <c r="O461" t="str">
        <f>IF(ISTEXT(E461),IF(E461="Amount",O$14,""),IF(ISBLANK(E461),"",IF(ISTEXT(D461),"",IF(A456="Invoice No. : ",INDEX(Sheet2!G$14:G$154,MATCH(B456,Sheet2!A$14:A$154,0)),O460))))</f>
        <v>NATURA, JOCELYN MANLONGAT</v>
      </c>
      <c r="P461">
        <f t="shared" si="30"/>
        <v>3907.75</v>
      </c>
      <c r="Q461">
        <f t="shared" si="31"/>
        <v>195197.25</v>
      </c>
    </row>
    <row r="462" spans="1:17" x14ac:dyDescent="0.25">
      <c r="A462" s="10" t="s">
        <v>485</v>
      </c>
      <c r="B462" s="10" t="s">
        <v>486</v>
      </c>
      <c r="C462" s="11">
        <v>8</v>
      </c>
      <c r="D462" s="11">
        <v>10.25</v>
      </c>
      <c r="E462" s="11">
        <v>82</v>
      </c>
      <c r="F462">
        <f t="shared" si="28"/>
        <v>925039</v>
      </c>
      <c r="G462">
        <f>IF(ISTEXT(E462),IF(E462="Amount",G$14,""),IF(ISBLANK(E462),"",IF(ISTEXT(D462),"",IF(A457="Invoice No. : ",INDEX(Sheet2!F$14:F$154,MATCH(B457,Sheet2!A$14:A$154,0)),G461))))</f>
        <v>46164</v>
      </c>
      <c r="H462" t="str">
        <f t="shared" si="29"/>
        <v>01/05/2023</v>
      </c>
      <c r="I462" t="str">
        <f>IF(ISTEXT(E462),IF(E462="Amount",I$14,""),IF(ISBLANK(E462),"",IF(ISTEXT(D462),"",IF(A457="Invoice No. : ",TEXT(INDEX(Sheet2!C$14:C$154,MATCH(B457,Sheet2!A$14:A$154,0)),"hh:mm:ss"),I461))))</f>
        <v>15:02:44</v>
      </c>
      <c r="J462">
        <f>IF(ISBLANK(G462),"",IF(ISTEXT(G462),IF(E462="Amount",J$14,""),INDEX(Sheet2!H$14:H$154,MATCH(F462,Sheet2!A$14:A$154,0))))</f>
        <v>3500</v>
      </c>
      <c r="K462">
        <f>IF(ISBLANK(G462),"",IF(ISTEXT(G462),IF(E462="Amount",K$14,""),INDEX(Sheet2!I$14:I$154,MATCH(F462,Sheet2!A$14:A$154,0))))</f>
        <v>407.75</v>
      </c>
      <c r="L462" t="str">
        <f>IF(ISBLANK(G462),"",IF(ISTEXT(G462),IF(E462="Amount",L$14,""),IF(INDEX(Sheet2!H$14:H$154,MATCH(F462,Sheet2!A$14:A$154,0)) &lt;&gt; 0, IF(INDEX(Sheet2!I$14:I$154,MATCH(F462,Sheet2!A$14:A$154,0)) &lt;&gt; 0, "Loan","Loan"),"Cash")))</f>
        <v>Loan</v>
      </c>
      <c r="M462">
        <f>IF(ISTEXT(E462),IF(E462="Amount",M$14,""),IF(ISBLANK(E462),"",IF(ISTEXT(D462),"",IF(A457="Invoice No. : ",INDEX(Sheet2!D$14:D$154,MATCH(B457,Sheet2!A$14:A$154,0)),M461))))</f>
        <v>1</v>
      </c>
      <c r="N462" t="str">
        <f>IF(ISTEXT(E462),IF(E462="Amount",N$14,""),IF(ISBLANK(E462),"",IF(ISTEXT(D462),"",IF(A457="Invoice No. : ",INDEX(Sheet2!E$14:E$154,MATCH(B457,Sheet2!A$14:A$154,0)),N461))))</f>
        <v>BRAILLE</v>
      </c>
      <c r="O462" t="str">
        <f>IF(ISTEXT(E462),IF(E462="Amount",O$14,""),IF(ISBLANK(E462),"",IF(ISTEXT(D462),"",IF(A457="Invoice No. : ",INDEX(Sheet2!G$14:G$154,MATCH(B457,Sheet2!A$14:A$154,0)),O461))))</f>
        <v>NATURA, JOCELYN MANLONGAT</v>
      </c>
      <c r="P462">
        <f t="shared" si="30"/>
        <v>3907.75</v>
      </c>
      <c r="Q462">
        <f t="shared" si="31"/>
        <v>195197.25</v>
      </c>
    </row>
    <row r="463" spans="1:17" x14ac:dyDescent="0.25">
      <c r="A463" s="10" t="s">
        <v>487</v>
      </c>
      <c r="B463" s="10" t="s">
        <v>488</v>
      </c>
      <c r="C463" s="11">
        <v>1</v>
      </c>
      <c r="D463" s="11">
        <v>81.5</v>
      </c>
      <c r="E463" s="11">
        <v>81.5</v>
      </c>
      <c r="F463">
        <f t="shared" si="28"/>
        <v>925039</v>
      </c>
      <c r="G463">
        <f>IF(ISTEXT(E463),IF(E463="Amount",G$14,""),IF(ISBLANK(E463),"",IF(ISTEXT(D463),"",IF(A458="Invoice No. : ",INDEX(Sheet2!F$14:F$154,MATCH(B458,Sheet2!A$14:A$154,0)),G462))))</f>
        <v>46164</v>
      </c>
      <c r="H463" t="str">
        <f t="shared" si="29"/>
        <v>01/05/2023</v>
      </c>
      <c r="I463" t="str">
        <f>IF(ISTEXT(E463),IF(E463="Amount",I$14,""),IF(ISBLANK(E463),"",IF(ISTEXT(D463),"",IF(A458="Invoice No. : ",TEXT(INDEX(Sheet2!C$14:C$154,MATCH(B458,Sheet2!A$14:A$154,0)),"hh:mm:ss"),I462))))</f>
        <v>15:02:44</v>
      </c>
      <c r="J463">
        <f>IF(ISBLANK(G463),"",IF(ISTEXT(G463),IF(E463="Amount",J$14,""),INDEX(Sheet2!H$14:H$154,MATCH(F463,Sheet2!A$14:A$154,0))))</f>
        <v>3500</v>
      </c>
      <c r="K463">
        <f>IF(ISBLANK(G463),"",IF(ISTEXT(G463),IF(E463="Amount",K$14,""),INDEX(Sheet2!I$14:I$154,MATCH(F463,Sheet2!A$14:A$154,0))))</f>
        <v>407.75</v>
      </c>
      <c r="L463" t="str">
        <f>IF(ISBLANK(G463),"",IF(ISTEXT(G463),IF(E463="Amount",L$14,""),IF(INDEX(Sheet2!H$14:H$154,MATCH(F463,Sheet2!A$14:A$154,0)) &lt;&gt; 0, IF(INDEX(Sheet2!I$14:I$154,MATCH(F463,Sheet2!A$14:A$154,0)) &lt;&gt; 0, "Loan","Loan"),"Cash")))</f>
        <v>Loan</v>
      </c>
      <c r="M463">
        <f>IF(ISTEXT(E463),IF(E463="Amount",M$14,""),IF(ISBLANK(E463),"",IF(ISTEXT(D463),"",IF(A458="Invoice No. : ",INDEX(Sheet2!D$14:D$154,MATCH(B458,Sheet2!A$14:A$154,0)),M462))))</f>
        <v>1</v>
      </c>
      <c r="N463" t="str">
        <f>IF(ISTEXT(E463),IF(E463="Amount",N$14,""),IF(ISBLANK(E463),"",IF(ISTEXT(D463),"",IF(A458="Invoice No. : ",INDEX(Sheet2!E$14:E$154,MATCH(B458,Sheet2!A$14:A$154,0)),N462))))</f>
        <v>BRAILLE</v>
      </c>
      <c r="O463" t="str">
        <f>IF(ISTEXT(E463),IF(E463="Amount",O$14,""),IF(ISBLANK(E463),"",IF(ISTEXT(D463),"",IF(A458="Invoice No. : ",INDEX(Sheet2!G$14:G$154,MATCH(B458,Sheet2!A$14:A$154,0)),O462))))</f>
        <v>NATURA, JOCELYN MANLONGAT</v>
      </c>
      <c r="P463">
        <f t="shared" si="30"/>
        <v>3907.75</v>
      </c>
      <c r="Q463">
        <f t="shared" si="31"/>
        <v>195197.25</v>
      </c>
    </row>
    <row r="464" spans="1:17" x14ac:dyDescent="0.25">
      <c r="A464" s="10" t="s">
        <v>489</v>
      </c>
      <c r="B464" s="10" t="s">
        <v>490</v>
      </c>
      <c r="C464" s="11">
        <v>1</v>
      </c>
      <c r="D464" s="11">
        <v>18.5</v>
      </c>
      <c r="E464" s="11">
        <v>18.5</v>
      </c>
      <c r="F464">
        <f t="shared" si="28"/>
        <v>925039</v>
      </c>
      <c r="G464">
        <f>IF(ISTEXT(E464),IF(E464="Amount",G$14,""),IF(ISBLANK(E464),"",IF(ISTEXT(D464),"",IF(A459="Invoice No. : ",INDEX(Sheet2!F$14:F$154,MATCH(B459,Sheet2!A$14:A$154,0)),G463))))</f>
        <v>46164</v>
      </c>
      <c r="H464" t="str">
        <f t="shared" si="29"/>
        <v>01/05/2023</v>
      </c>
      <c r="I464" t="str">
        <f>IF(ISTEXT(E464),IF(E464="Amount",I$14,""),IF(ISBLANK(E464),"",IF(ISTEXT(D464),"",IF(A459="Invoice No. : ",TEXT(INDEX(Sheet2!C$14:C$154,MATCH(B459,Sheet2!A$14:A$154,0)),"hh:mm:ss"),I463))))</f>
        <v>15:02:44</v>
      </c>
      <c r="J464">
        <f>IF(ISBLANK(G464),"",IF(ISTEXT(G464),IF(E464="Amount",J$14,""),INDEX(Sheet2!H$14:H$154,MATCH(F464,Sheet2!A$14:A$154,0))))</f>
        <v>3500</v>
      </c>
      <c r="K464">
        <f>IF(ISBLANK(G464),"",IF(ISTEXT(G464),IF(E464="Amount",K$14,""),INDEX(Sheet2!I$14:I$154,MATCH(F464,Sheet2!A$14:A$154,0))))</f>
        <v>407.75</v>
      </c>
      <c r="L464" t="str">
        <f>IF(ISBLANK(G464),"",IF(ISTEXT(G464),IF(E464="Amount",L$14,""),IF(INDEX(Sheet2!H$14:H$154,MATCH(F464,Sheet2!A$14:A$154,0)) &lt;&gt; 0, IF(INDEX(Sheet2!I$14:I$154,MATCH(F464,Sheet2!A$14:A$154,0)) &lt;&gt; 0, "Loan","Loan"),"Cash")))</f>
        <v>Loan</v>
      </c>
      <c r="M464">
        <f>IF(ISTEXT(E464),IF(E464="Amount",M$14,""),IF(ISBLANK(E464),"",IF(ISTEXT(D464),"",IF(A459="Invoice No. : ",INDEX(Sheet2!D$14:D$154,MATCH(B459,Sheet2!A$14:A$154,0)),M463))))</f>
        <v>1</v>
      </c>
      <c r="N464" t="str">
        <f>IF(ISTEXT(E464),IF(E464="Amount",N$14,""),IF(ISBLANK(E464),"",IF(ISTEXT(D464),"",IF(A459="Invoice No. : ",INDEX(Sheet2!E$14:E$154,MATCH(B459,Sheet2!A$14:A$154,0)),N463))))</f>
        <v>BRAILLE</v>
      </c>
      <c r="O464" t="str">
        <f>IF(ISTEXT(E464),IF(E464="Amount",O$14,""),IF(ISBLANK(E464),"",IF(ISTEXT(D464),"",IF(A459="Invoice No. : ",INDEX(Sheet2!G$14:G$154,MATCH(B459,Sheet2!A$14:A$154,0)),O463))))</f>
        <v>NATURA, JOCELYN MANLONGAT</v>
      </c>
      <c r="P464">
        <f t="shared" si="30"/>
        <v>3907.75</v>
      </c>
      <c r="Q464">
        <f t="shared" si="31"/>
        <v>195197.25</v>
      </c>
    </row>
    <row r="465" spans="1:17" x14ac:dyDescent="0.25">
      <c r="A465" s="10" t="s">
        <v>491</v>
      </c>
      <c r="B465" s="10" t="s">
        <v>492</v>
      </c>
      <c r="C465" s="11">
        <v>1</v>
      </c>
      <c r="D465" s="11">
        <v>18.5</v>
      </c>
      <c r="E465" s="11">
        <v>18.5</v>
      </c>
      <c r="F465">
        <f t="shared" si="28"/>
        <v>925039</v>
      </c>
      <c r="G465">
        <f>IF(ISTEXT(E465),IF(E465="Amount",G$14,""),IF(ISBLANK(E465),"",IF(ISTEXT(D465),"",IF(A460="Invoice No. : ",INDEX(Sheet2!F$14:F$154,MATCH(B460,Sheet2!A$14:A$154,0)),G464))))</f>
        <v>46164</v>
      </c>
      <c r="H465" t="str">
        <f t="shared" si="29"/>
        <v>01/05/2023</v>
      </c>
      <c r="I465" t="str">
        <f>IF(ISTEXT(E465),IF(E465="Amount",I$14,""),IF(ISBLANK(E465),"",IF(ISTEXT(D465),"",IF(A460="Invoice No. : ",TEXT(INDEX(Sheet2!C$14:C$154,MATCH(B460,Sheet2!A$14:A$154,0)),"hh:mm:ss"),I464))))</f>
        <v>15:02:44</v>
      </c>
      <c r="J465">
        <f>IF(ISBLANK(G465),"",IF(ISTEXT(G465),IF(E465="Amount",J$14,""),INDEX(Sheet2!H$14:H$154,MATCH(F465,Sheet2!A$14:A$154,0))))</f>
        <v>3500</v>
      </c>
      <c r="K465">
        <f>IF(ISBLANK(G465),"",IF(ISTEXT(G465),IF(E465="Amount",K$14,""),INDEX(Sheet2!I$14:I$154,MATCH(F465,Sheet2!A$14:A$154,0))))</f>
        <v>407.75</v>
      </c>
      <c r="L465" t="str">
        <f>IF(ISBLANK(G465),"",IF(ISTEXT(G465),IF(E465="Amount",L$14,""),IF(INDEX(Sheet2!H$14:H$154,MATCH(F465,Sheet2!A$14:A$154,0)) &lt;&gt; 0, IF(INDEX(Sheet2!I$14:I$154,MATCH(F465,Sheet2!A$14:A$154,0)) &lt;&gt; 0, "Loan","Loan"),"Cash")))</f>
        <v>Loan</v>
      </c>
      <c r="M465">
        <f>IF(ISTEXT(E465),IF(E465="Amount",M$14,""),IF(ISBLANK(E465),"",IF(ISTEXT(D465),"",IF(A460="Invoice No. : ",INDEX(Sheet2!D$14:D$154,MATCH(B460,Sheet2!A$14:A$154,0)),M464))))</f>
        <v>1</v>
      </c>
      <c r="N465" t="str">
        <f>IF(ISTEXT(E465),IF(E465="Amount",N$14,""),IF(ISBLANK(E465),"",IF(ISTEXT(D465),"",IF(A460="Invoice No. : ",INDEX(Sheet2!E$14:E$154,MATCH(B460,Sheet2!A$14:A$154,0)),N464))))</f>
        <v>BRAILLE</v>
      </c>
      <c r="O465" t="str">
        <f>IF(ISTEXT(E465),IF(E465="Amount",O$14,""),IF(ISBLANK(E465),"",IF(ISTEXT(D465),"",IF(A460="Invoice No. : ",INDEX(Sheet2!G$14:G$154,MATCH(B460,Sheet2!A$14:A$154,0)),O464))))</f>
        <v>NATURA, JOCELYN MANLONGAT</v>
      </c>
      <c r="P465">
        <f t="shared" si="30"/>
        <v>3907.75</v>
      </c>
      <c r="Q465">
        <f t="shared" si="31"/>
        <v>195197.25</v>
      </c>
    </row>
    <row r="466" spans="1:17" x14ac:dyDescent="0.25">
      <c r="A466" s="10" t="s">
        <v>493</v>
      </c>
      <c r="B466" s="10" t="s">
        <v>494</v>
      </c>
      <c r="C466" s="11">
        <v>1</v>
      </c>
      <c r="D466" s="11">
        <v>25.75</v>
      </c>
      <c r="E466" s="11">
        <v>25.75</v>
      </c>
      <c r="F466">
        <f t="shared" si="28"/>
        <v>925039</v>
      </c>
      <c r="G466">
        <f>IF(ISTEXT(E466),IF(E466="Amount",G$14,""),IF(ISBLANK(E466),"",IF(ISTEXT(D466),"",IF(A461="Invoice No. : ",INDEX(Sheet2!F$14:F$154,MATCH(B461,Sheet2!A$14:A$154,0)),G465))))</f>
        <v>46164</v>
      </c>
      <c r="H466" t="str">
        <f t="shared" si="29"/>
        <v>01/05/2023</v>
      </c>
      <c r="I466" t="str">
        <f>IF(ISTEXT(E466),IF(E466="Amount",I$14,""),IF(ISBLANK(E466),"",IF(ISTEXT(D466),"",IF(A461="Invoice No. : ",TEXT(INDEX(Sheet2!C$14:C$154,MATCH(B461,Sheet2!A$14:A$154,0)),"hh:mm:ss"),I465))))</f>
        <v>15:02:44</v>
      </c>
      <c r="J466">
        <f>IF(ISBLANK(G466),"",IF(ISTEXT(G466),IF(E466="Amount",J$14,""),INDEX(Sheet2!H$14:H$154,MATCH(F466,Sheet2!A$14:A$154,0))))</f>
        <v>3500</v>
      </c>
      <c r="K466">
        <f>IF(ISBLANK(G466),"",IF(ISTEXT(G466),IF(E466="Amount",K$14,""),INDEX(Sheet2!I$14:I$154,MATCH(F466,Sheet2!A$14:A$154,0))))</f>
        <v>407.75</v>
      </c>
      <c r="L466" t="str">
        <f>IF(ISBLANK(G466),"",IF(ISTEXT(G466),IF(E466="Amount",L$14,""),IF(INDEX(Sheet2!H$14:H$154,MATCH(F466,Sheet2!A$14:A$154,0)) &lt;&gt; 0, IF(INDEX(Sheet2!I$14:I$154,MATCH(F466,Sheet2!A$14:A$154,0)) &lt;&gt; 0, "Loan","Loan"),"Cash")))</f>
        <v>Loan</v>
      </c>
      <c r="M466">
        <f>IF(ISTEXT(E466),IF(E466="Amount",M$14,""),IF(ISBLANK(E466),"",IF(ISTEXT(D466),"",IF(A461="Invoice No. : ",INDEX(Sheet2!D$14:D$154,MATCH(B461,Sheet2!A$14:A$154,0)),M465))))</f>
        <v>1</v>
      </c>
      <c r="N466" t="str">
        <f>IF(ISTEXT(E466),IF(E466="Amount",N$14,""),IF(ISBLANK(E466),"",IF(ISTEXT(D466),"",IF(A461="Invoice No. : ",INDEX(Sheet2!E$14:E$154,MATCH(B461,Sheet2!A$14:A$154,0)),N465))))</f>
        <v>BRAILLE</v>
      </c>
      <c r="O466" t="str">
        <f>IF(ISTEXT(E466),IF(E466="Amount",O$14,""),IF(ISBLANK(E466),"",IF(ISTEXT(D466),"",IF(A461="Invoice No. : ",INDEX(Sheet2!G$14:G$154,MATCH(B461,Sheet2!A$14:A$154,0)),O465))))</f>
        <v>NATURA, JOCELYN MANLONGAT</v>
      </c>
      <c r="P466">
        <f t="shared" si="30"/>
        <v>3907.75</v>
      </c>
      <c r="Q466">
        <f t="shared" si="31"/>
        <v>195197.25</v>
      </c>
    </row>
    <row r="467" spans="1:17" x14ac:dyDescent="0.25">
      <c r="A467" s="10" t="s">
        <v>495</v>
      </c>
      <c r="B467" s="10" t="s">
        <v>496</v>
      </c>
      <c r="C467" s="11">
        <v>2</v>
      </c>
      <c r="D467" s="11">
        <v>37</v>
      </c>
      <c r="E467" s="11">
        <v>74</v>
      </c>
      <c r="F467">
        <f t="shared" si="28"/>
        <v>925039</v>
      </c>
      <c r="G467">
        <f>IF(ISTEXT(E467),IF(E467="Amount",G$14,""),IF(ISBLANK(E467),"",IF(ISTEXT(D467),"",IF(A462="Invoice No. : ",INDEX(Sheet2!F$14:F$154,MATCH(B462,Sheet2!A$14:A$154,0)),G466))))</f>
        <v>46164</v>
      </c>
      <c r="H467" t="str">
        <f t="shared" si="29"/>
        <v>01/05/2023</v>
      </c>
      <c r="I467" t="str">
        <f>IF(ISTEXT(E467),IF(E467="Amount",I$14,""),IF(ISBLANK(E467),"",IF(ISTEXT(D467),"",IF(A462="Invoice No. : ",TEXT(INDEX(Sheet2!C$14:C$154,MATCH(B462,Sheet2!A$14:A$154,0)),"hh:mm:ss"),I466))))</f>
        <v>15:02:44</v>
      </c>
      <c r="J467">
        <f>IF(ISBLANK(G467),"",IF(ISTEXT(G467),IF(E467="Amount",J$14,""),INDEX(Sheet2!H$14:H$154,MATCH(F467,Sheet2!A$14:A$154,0))))</f>
        <v>3500</v>
      </c>
      <c r="K467">
        <f>IF(ISBLANK(G467),"",IF(ISTEXT(G467),IF(E467="Amount",K$14,""),INDEX(Sheet2!I$14:I$154,MATCH(F467,Sheet2!A$14:A$154,0))))</f>
        <v>407.75</v>
      </c>
      <c r="L467" t="str">
        <f>IF(ISBLANK(G467),"",IF(ISTEXT(G467),IF(E467="Amount",L$14,""),IF(INDEX(Sheet2!H$14:H$154,MATCH(F467,Sheet2!A$14:A$154,0)) &lt;&gt; 0, IF(INDEX(Sheet2!I$14:I$154,MATCH(F467,Sheet2!A$14:A$154,0)) &lt;&gt; 0, "Loan","Loan"),"Cash")))</f>
        <v>Loan</v>
      </c>
      <c r="M467">
        <f>IF(ISTEXT(E467),IF(E467="Amount",M$14,""),IF(ISBLANK(E467),"",IF(ISTEXT(D467),"",IF(A462="Invoice No. : ",INDEX(Sheet2!D$14:D$154,MATCH(B462,Sheet2!A$14:A$154,0)),M466))))</f>
        <v>1</v>
      </c>
      <c r="N467" t="str">
        <f>IF(ISTEXT(E467),IF(E467="Amount",N$14,""),IF(ISBLANK(E467),"",IF(ISTEXT(D467),"",IF(A462="Invoice No. : ",INDEX(Sheet2!E$14:E$154,MATCH(B462,Sheet2!A$14:A$154,0)),N466))))</f>
        <v>BRAILLE</v>
      </c>
      <c r="O467" t="str">
        <f>IF(ISTEXT(E467),IF(E467="Amount",O$14,""),IF(ISBLANK(E467),"",IF(ISTEXT(D467),"",IF(A462="Invoice No. : ",INDEX(Sheet2!G$14:G$154,MATCH(B462,Sheet2!A$14:A$154,0)),O466))))</f>
        <v>NATURA, JOCELYN MANLONGAT</v>
      </c>
      <c r="P467">
        <f t="shared" si="30"/>
        <v>3907.75</v>
      </c>
      <c r="Q467">
        <f t="shared" si="31"/>
        <v>195197.25</v>
      </c>
    </row>
    <row r="468" spans="1:17" x14ac:dyDescent="0.25">
      <c r="A468" s="10" t="s">
        <v>497</v>
      </c>
      <c r="B468" s="10" t="s">
        <v>498</v>
      </c>
      <c r="C468" s="11">
        <v>1</v>
      </c>
      <c r="D468" s="11">
        <v>178.5</v>
      </c>
      <c r="E468" s="11">
        <v>178.5</v>
      </c>
      <c r="F468">
        <f t="shared" si="28"/>
        <v>925039</v>
      </c>
      <c r="G468">
        <f>IF(ISTEXT(E468),IF(E468="Amount",G$14,""),IF(ISBLANK(E468),"",IF(ISTEXT(D468),"",IF(A463="Invoice No. : ",INDEX(Sheet2!F$14:F$154,MATCH(B463,Sheet2!A$14:A$154,0)),G467))))</f>
        <v>46164</v>
      </c>
      <c r="H468" t="str">
        <f t="shared" si="29"/>
        <v>01/05/2023</v>
      </c>
      <c r="I468" t="str">
        <f>IF(ISTEXT(E468),IF(E468="Amount",I$14,""),IF(ISBLANK(E468),"",IF(ISTEXT(D468),"",IF(A463="Invoice No. : ",TEXT(INDEX(Sheet2!C$14:C$154,MATCH(B463,Sheet2!A$14:A$154,0)),"hh:mm:ss"),I467))))</f>
        <v>15:02:44</v>
      </c>
      <c r="J468">
        <f>IF(ISBLANK(G468),"",IF(ISTEXT(G468),IF(E468="Amount",J$14,""),INDEX(Sheet2!H$14:H$154,MATCH(F468,Sheet2!A$14:A$154,0))))</f>
        <v>3500</v>
      </c>
      <c r="K468">
        <f>IF(ISBLANK(G468),"",IF(ISTEXT(G468),IF(E468="Amount",K$14,""),INDEX(Sheet2!I$14:I$154,MATCH(F468,Sheet2!A$14:A$154,0))))</f>
        <v>407.75</v>
      </c>
      <c r="L468" t="str">
        <f>IF(ISBLANK(G468),"",IF(ISTEXT(G468),IF(E468="Amount",L$14,""),IF(INDEX(Sheet2!H$14:H$154,MATCH(F468,Sheet2!A$14:A$154,0)) &lt;&gt; 0, IF(INDEX(Sheet2!I$14:I$154,MATCH(F468,Sheet2!A$14:A$154,0)) &lt;&gt; 0, "Loan","Loan"),"Cash")))</f>
        <v>Loan</v>
      </c>
      <c r="M468">
        <f>IF(ISTEXT(E468),IF(E468="Amount",M$14,""),IF(ISBLANK(E468),"",IF(ISTEXT(D468),"",IF(A463="Invoice No. : ",INDEX(Sheet2!D$14:D$154,MATCH(B463,Sheet2!A$14:A$154,0)),M467))))</f>
        <v>1</v>
      </c>
      <c r="N468" t="str">
        <f>IF(ISTEXT(E468),IF(E468="Amount",N$14,""),IF(ISBLANK(E468),"",IF(ISTEXT(D468),"",IF(A463="Invoice No. : ",INDEX(Sheet2!E$14:E$154,MATCH(B463,Sheet2!A$14:A$154,0)),N467))))</f>
        <v>BRAILLE</v>
      </c>
      <c r="O468" t="str">
        <f>IF(ISTEXT(E468),IF(E468="Amount",O$14,""),IF(ISBLANK(E468),"",IF(ISTEXT(D468),"",IF(A463="Invoice No. : ",INDEX(Sheet2!G$14:G$154,MATCH(B463,Sheet2!A$14:A$154,0)),O467))))</f>
        <v>NATURA, JOCELYN MANLONGAT</v>
      </c>
      <c r="P468">
        <f t="shared" si="30"/>
        <v>3907.75</v>
      </c>
      <c r="Q468">
        <f t="shared" si="31"/>
        <v>195197.25</v>
      </c>
    </row>
    <row r="469" spans="1:17" x14ac:dyDescent="0.25">
      <c r="A469" s="10" t="s">
        <v>499</v>
      </c>
      <c r="B469" s="10" t="s">
        <v>500</v>
      </c>
      <c r="C469" s="11">
        <v>1</v>
      </c>
      <c r="D469" s="11">
        <v>82.5</v>
      </c>
      <c r="E469" s="11">
        <v>82.5</v>
      </c>
      <c r="F469">
        <f t="shared" si="28"/>
        <v>925039</v>
      </c>
      <c r="G469">
        <f>IF(ISTEXT(E469),IF(E469="Amount",G$14,""),IF(ISBLANK(E469),"",IF(ISTEXT(D469),"",IF(A464="Invoice No. : ",INDEX(Sheet2!F$14:F$154,MATCH(B464,Sheet2!A$14:A$154,0)),G468))))</f>
        <v>46164</v>
      </c>
      <c r="H469" t="str">
        <f t="shared" si="29"/>
        <v>01/05/2023</v>
      </c>
      <c r="I469" t="str">
        <f>IF(ISTEXT(E469),IF(E469="Amount",I$14,""),IF(ISBLANK(E469),"",IF(ISTEXT(D469),"",IF(A464="Invoice No. : ",TEXT(INDEX(Sheet2!C$14:C$154,MATCH(B464,Sheet2!A$14:A$154,0)),"hh:mm:ss"),I468))))</f>
        <v>15:02:44</v>
      </c>
      <c r="J469">
        <f>IF(ISBLANK(G469),"",IF(ISTEXT(G469),IF(E469="Amount",J$14,""),INDEX(Sheet2!H$14:H$154,MATCH(F469,Sheet2!A$14:A$154,0))))</f>
        <v>3500</v>
      </c>
      <c r="K469">
        <f>IF(ISBLANK(G469),"",IF(ISTEXT(G469),IF(E469="Amount",K$14,""),INDEX(Sheet2!I$14:I$154,MATCH(F469,Sheet2!A$14:A$154,0))))</f>
        <v>407.75</v>
      </c>
      <c r="L469" t="str">
        <f>IF(ISBLANK(G469),"",IF(ISTEXT(G469),IF(E469="Amount",L$14,""),IF(INDEX(Sheet2!H$14:H$154,MATCH(F469,Sheet2!A$14:A$154,0)) &lt;&gt; 0, IF(INDEX(Sheet2!I$14:I$154,MATCH(F469,Sheet2!A$14:A$154,0)) &lt;&gt; 0, "Loan","Loan"),"Cash")))</f>
        <v>Loan</v>
      </c>
      <c r="M469">
        <f>IF(ISTEXT(E469),IF(E469="Amount",M$14,""),IF(ISBLANK(E469),"",IF(ISTEXT(D469),"",IF(A464="Invoice No. : ",INDEX(Sheet2!D$14:D$154,MATCH(B464,Sheet2!A$14:A$154,0)),M468))))</f>
        <v>1</v>
      </c>
      <c r="N469" t="str">
        <f>IF(ISTEXT(E469),IF(E469="Amount",N$14,""),IF(ISBLANK(E469),"",IF(ISTEXT(D469),"",IF(A464="Invoice No. : ",INDEX(Sheet2!E$14:E$154,MATCH(B464,Sheet2!A$14:A$154,0)),N468))))</f>
        <v>BRAILLE</v>
      </c>
      <c r="O469" t="str">
        <f>IF(ISTEXT(E469),IF(E469="Amount",O$14,""),IF(ISBLANK(E469),"",IF(ISTEXT(D469),"",IF(A464="Invoice No. : ",INDEX(Sheet2!G$14:G$154,MATCH(B464,Sheet2!A$14:A$154,0)),O468))))</f>
        <v>NATURA, JOCELYN MANLONGAT</v>
      </c>
      <c r="P469">
        <f t="shared" si="30"/>
        <v>3907.75</v>
      </c>
      <c r="Q469">
        <f t="shared" si="31"/>
        <v>195197.25</v>
      </c>
    </row>
    <row r="470" spans="1:17" x14ac:dyDescent="0.25">
      <c r="A470" s="10" t="s">
        <v>501</v>
      </c>
      <c r="B470" s="10" t="s">
        <v>502</v>
      </c>
      <c r="C470" s="11">
        <v>1</v>
      </c>
      <c r="D470" s="11">
        <v>74.25</v>
      </c>
      <c r="E470" s="11">
        <v>74.25</v>
      </c>
      <c r="F470">
        <f t="shared" si="28"/>
        <v>925039</v>
      </c>
      <c r="G470">
        <f>IF(ISTEXT(E470),IF(E470="Amount",G$14,""),IF(ISBLANK(E470),"",IF(ISTEXT(D470),"",IF(A465="Invoice No. : ",INDEX(Sheet2!F$14:F$154,MATCH(B465,Sheet2!A$14:A$154,0)),G469))))</f>
        <v>46164</v>
      </c>
      <c r="H470" t="str">
        <f t="shared" si="29"/>
        <v>01/05/2023</v>
      </c>
      <c r="I470" t="str">
        <f>IF(ISTEXT(E470),IF(E470="Amount",I$14,""),IF(ISBLANK(E470),"",IF(ISTEXT(D470),"",IF(A465="Invoice No. : ",TEXT(INDEX(Sheet2!C$14:C$154,MATCH(B465,Sheet2!A$14:A$154,0)),"hh:mm:ss"),I469))))</f>
        <v>15:02:44</v>
      </c>
      <c r="J470">
        <f>IF(ISBLANK(G470),"",IF(ISTEXT(G470),IF(E470="Amount",J$14,""),INDEX(Sheet2!H$14:H$154,MATCH(F470,Sheet2!A$14:A$154,0))))</f>
        <v>3500</v>
      </c>
      <c r="K470">
        <f>IF(ISBLANK(G470),"",IF(ISTEXT(G470),IF(E470="Amount",K$14,""),INDEX(Sheet2!I$14:I$154,MATCH(F470,Sheet2!A$14:A$154,0))))</f>
        <v>407.75</v>
      </c>
      <c r="L470" t="str">
        <f>IF(ISBLANK(G470),"",IF(ISTEXT(G470),IF(E470="Amount",L$14,""),IF(INDEX(Sheet2!H$14:H$154,MATCH(F470,Sheet2!A$14:A$154,0)) &lt;&gt; 0, IF(INDEX(Sheet2!I$14:I$154,MATCH(F470,Sheet2!A$14:A$154,0)) &lt;&gt; 0, "Loan","Loan"),"Cash")))</f>
        <v>Loan</v>
      </c>
      <c r="M470">
        <f>IF(ISTEXT(E470),IF(E470="Amount",M$14,""),IF(ISBLANK(E470),"",IF(ISTEXT(D470),"",IF(A465="Invoice No. : ",INDEX(Sheet2!D$14:D$154,MATCH(B465,Sheet2!A$14:A$154,0)),M469))))</f>
        <v>1</v>
      </c>
      <c r="N470" t="str">
        <f>IF(ISTEXT(E470),IF(E470="Amount",N$14,""),IF(ISBLANK(E470),"",IF(ISTEXT(D470),"",IF(A465="Invoice No. : ",INDEX(Sheet2!E$14:E$154,MATCH(B465,Sheet2!A$14:A$154,0)),N469))))</f>
        <v>BRAILLE</v>
      </c>
      <c r="O470" t="str">
        <f>IF(ISTEXT(E470),IF(E470="Amount",O$14,""),IF(ISBLANK(E470),"",IF(ISTEXT(D470),"",IF(A465="Invoice No. : ",INDEX(Sheet2!G$14:G$154,MATCH(B465,Sheet2!A$14:A$154,0)),O469))))</f>
        <v>NATURA, JOCELYN MANLONGAT</v>
      </c>
      <c r="P470">
        <f t="shared" si="30"/>
        <v>3907.75</v>
      </c>
      <c r="Q470">
        <f t="shared" si="31"/>
        <v>195197.25</v>
      </c>
    </row>
    <row r="471" spans="1:17" x14ac:dyDescent="0.25">
      <c r="A471" s="10" t="s">
        <v>503</v>
      </c>
      <c r="B471" s="10" t="s">
        <v>504</v>
      </c>
      <c r="C471" s="11">
        <v>3</v>
      </c>
      <c r="D471" s="11">
        <v>19.5</v>
      </c>
      <c r="E471" s="11">
        <v>58.5</v>
      </c>
      <c r="F471">
        <f t="shared" si="28"/>
        <v>925039</v>
      </c>
      <c r="G471">
        <f>IF(ISTEXT(E471),IF(E471="Amount",G$14,""),IF(ISBLANK(E471),"",IF(ISTEXT(D471),"",IF(A466="Invoice No. : ",INDEX(Sheet2!F$14:F$154,MATCH(B466,Sheet2!A$14:A$154,0)),G470))))</f>
        <v>46164</v>
      </c>
      <c r="H471" t="str">
        <f t="shared" si="29"/>
        <v>01/05/2023</v>
      </c>
      <c r="I471" t="str">
        <f>IF(ISTEXT(E471),IF(E471="Amount",I$14,""),IF(ISBLANK(E471),"",IF(ISTEXT(D471),"",IF(A466="Invoice No. : ",TEXT(INDEX(Sheet2!C$14:C$154,MATCH(B466,Sheet2!A$14:A$154,0)),"hh:mm:ss"),I470))))</f>
        <v>15:02:44</v>
      </c>
      <c r="J471">
        <f>IF(ISBLANK(G471),"",IF(ISTEXT(G471),IF(E471="Amount",J$14,""),INDEX(Sheet2!H$14:H$154,MATCH(F471,Sheet2!A$14:A$154,0))))</f>
        <v>3500</v>
      </c>
      <c r="K471">
        <f>IF(ISBLANK(G471),"",IF(ISTEXT(G471),IF(E471="Amount",K$14,""),INDEX(Sheet2!I$14:I$154,MATCH(F471,Sheet2!A$14:A$154,0))))</f>
        <v>407.75</v>
      </c>
      <c r="L471" t="str">
        <f>IF(ISBLANK(G471),"",IF(ISTEXT(G471),IF(E471="Amount",L$14,""),IF(INDEX(Sheet2!H$14:H$154,MATCH(F471,Sheet2!A$14:A$154,0)) &lt;&gt; 0, IF(INDEX(Sheet2!I$14:I$154,MATCH(F471,Sheet2!A$14:A$154,0)) &lt;&gt; 0, "Loan","Loan"),"Cash")))</f>
        <v>Loan</v>
      </c>
      <c r="M471">
        <f>IF(ISTEXT(E471),IF(E471="Amount",M$14,""),IF(ISBLANK(E471),"",IF(ISTEXT(D471),"",IF(A466="Invoice No. : ",INDEX(Sheet2!D$14:D$154,MATCH(B466,Sheet2!A$14:A$154,0)),M470))))</f>
        <v>1</v>
      </c>
      <c r="N471" t="str">
        <f>IF(ISTEXT(E471),IF(E471="Amount",N$14,""),IF(ISBLANK(E471),"",IF(ISTEXT(D471),"",IF(A466="Invoice No. : ",INDEX(Sheet2!E$14:E$154,MATCH(B466,Sheet2!A$14:A$154,0)),N470))))</f>
        <v>BRAILLE</v>
      </c>
      <c r="O471" t="str">
        <f>IF(ISTEXT(E471),IF(E471="Amount",O$14,""),IF(ISBLANK(E471),"",IF(ISTEXT(D471),"",IF(A466="Invoice No. : ",INDEX(Sheet2!G$14:G$154,MATCH(B466,Sheet2!A$14:A$154,0)),O470))))</f>
        <v>NATURA, JOCELYN MANLONGAT</v>
      </c>
      <c r="P471">
        <f t="shared" si="30"/>
        <v>3907.75</v>
      </c>
      <c r="Q471">
        <f t="shared" si="31"/>
        <v>195197.25</v>
      </c>
    </row>
    <row r="472" spans="1:17" x14ac:dyDescent="0.25">
      <c r="A472" s="10" t="s">
        <v>505</v>
      </c>
      <c r="B472" s="10" t="s">
        <v>506</v>
      </c>
      <c r="C472" s="11">
        <v>1</v>
      </c>
      <c r="D472" s="11">
        <v>28</v>
      </c>
      <c r="E472" s="11">
        <v>28</v>
      </c>
      <c r="F472">
        <f t="shared" si="28"/>
        <v>925039</v>
      </c>
      <c r="G472">
        <f>IF(ISTEXT(E472),IF(E472="Amount",G$14,""),IF(ISBLANK(E472),"",IF(ISTEXT(D472),"",IF(A467="Invoice No. : ",INDEX(Sheet2!F$14:F$154,MATCH(B467,Sheet2!A$14:A$154,0)),G471))))</f>
        <v>46164</v>
      </c>
      <c r="H472" t="str">
        <f t="shared" si="29"/>
        <v>01/05/2023</v>
      </c>
      <c r="I472" t="str">
        <f>IF(ISTEXT(E472),IF(E472="Amount",I$14,""),IF(ISBLANK(E472),"",IF(ISTEXT(D472),"",IF(A467="Invoice No. : ",TEXT(INDEX(Sheet2!C$14:C$154,MATCH(B467,Sheet2!A$14:A$154,0)),"hh:mm:ss"),I471))))</f>
        <v>15:02:44</v>
      </c>
      <c r="J472">
        <f>IF(ISBLANK(G472),"",IF(ISTEXT(G472),IF(E472="Amount",J$14,""),INDEX(Sheet2!H$14:H$154,MATCH(F472,Sheet2!A$14:A$154,0))))</f>
        <v>3500</v>
      </c>
      <c r="K472">
        <f>IF(ISBLANK(G472),"",IF(ISTEXT(G472),IF(E472="Amount",K$14,""),INDEX(Sheet2!I$14:I$154,MATCH(F472,Sheet2!A$14:A$154,0))))</f>
        <v>407.75</v>
      </c>
      <c r="L472" t="str">
        <f>IF(ISBLANK(G472),"",IF(ISTEXT(G472),IF(E472="Amount",L$14,""),IF(INDEX(Sheet2!H$14:H$154,MATCH(F472,Sheet2!A$14:A$154,0)) &lt;&gt; 0, IF(INDEX(Sheet2!I$14:I$154,MATCH(F472,Sheet2!A$14:A$154,0)) &lt;&gt; 0, "Loan","Loan"),"Cash")))</f>
        <v>Loan</v>
      </c>
      <c r="M472">
        <f>IF(ISTEXT(E472),IF(E472="Amount",M$14,""),IF(ISBLANK(E472),"",IF(ISTEXT(D472),"",IF(A467="Invoice No. : ",INDEX(Sheet2!D$14:D$154,MATCH(B467,Sheet2!A$14:A$154,0)),M471))))</f>
        <v>1</v>
      </c>
      <c r="N472" t="str">
        <f>IF(ISTEXT(E472),IF(E472="Amount",N$14,""),IF(ISBLANK(E472),"",IF(ISTEXT(D472),"",IF(A467="Invoice No. : ",INDEX(Sheet2!E$14:E$154,MATCH(B467,Sheet2!A$14:A$154,0)),N471))))</f>
        <v>BRAILLE</v>
      </c>
      <c r="O472" t="str">
        <f>IF(ISTEXT(E472),IF(E472="Amount",O$14,""),IF(ISBLANK(E472),"",IF(ISTEXT(D472),"",IF(A467="Invoice No. : ",INDEX(Sheet2!G$14:G$154,MATCH(B467,Sheet2!A$14:A$154,0)),O471))))</f>
        <v>NATURA, JOCELYN MANLONGAT</v>
      </c>
      <c r="P472">
        <f t="shared" si="30"/>
        <v>3907.75</v>
      </c>
      <c r="Q472">
        <f t="shared" si="31"/>
        <v>195197.25</v>
      </c>
    </row>
    <row r="473" spans="1:17" x14ac:dyDescent="0.25">
      <c r="A473" s="10" t="s">
        <v>507</v>
      </c>
      <c r="B473" s="10" t="s">
        <v>508</v>
      </c>
      <c r="C473" s="11">
        <v>1</v>
      </c>
      <c r="D473" s="11">
        <v>27.5</v>
      </c>
      <c r="E473" s="11">
        <v>27.5</v>
      </c>
      <c r="F473">
        <f t="shared" ref="F473:F536" si="32">IF(ISTEXT(E473),IF(E473="Amount",F$14,""),IF(ISBLANK(E473),"",IF(ISTEXT(D473),"",IF(A468="Invoice No. : ",B468,F472))))</f>
        <v>925039</v>
      </c>
      <c r="G473">
        <f>IF(ISTEXT(E473),IF(E473="Amount",G$14,""),IF(ISBLANK(E473),"",IF(ISTEXT(D473),"",IF(A468="Invoice No. : ",INDEX(Sheet2!F$14:F$154,MATCH(B468,Sheet2!A$14:A$154,0)),G472))))</f>
        <v>46164</v>
      </c>
      <c r="H473" t="str">
        <f t="shared" ref="H473:H536" si="33">IF(ISTEXT(E473),IF(E473="Amount",H$14,""),IF(ISBLANK(E473),"",IF(ISTEXT(D473),"",IF(A468="Invoice No. : ",TEXT(B469,"mm/dd/yyyy"),H472))))</f>
        <v>01/05/2023</v>
      </c>
      <c r="I473" t="str">
        <f>IF(ISTEXT(E473),IF(E473="Amount",I$14,""),IF(ISBLANK(E473),"",IF(ISTEXT(D473),"",IF(A468="Invoice No. : ",TEXT(INDEX(Sheet2!C$14:C$154,MATCH(B468,Sheet2!A$14:A$154,0)),"hh:mm:ss"),I472))))</f>
        <v>15:02:44</v>
      </c>
      <c r="J473">
        <f>IF(ISBLANK(G473),"",IF(ISTEXT(G473),IF(E473="Amount",J$14,""),INDEX(Sheet2!H$14:H$154,MATCH(F473,Sheet2!A$14:A$154,0))))</f>
        <v>3500</v>
      </c>
      <c r="K473">
        <f>IF(ISBLANK(G473),"",IF(ISTEXT(G473),IF(E473="Amount",K$14,""),INDEX(Sheet2!I$14:I$154,MATCH(F473,Sheet2!A$14:A$154,0))))</f>
        <v>407.75</v>
      </c>
      <c r="L473" t="str">
        <f>IF(ISBLANK(G473),"",IF(ISTEXT(G473),IF(E473="Amount",L$14,""),IF(INDEX(Sheet2!H$14:H$154,MATCH(F473,Sheet2!A$14:A$154,0)) &lt;&gt; 0, IF(INDEX(Sheet2!I$14:I$154,MATCH(F473,Sheet2!A$14:A$154,0)) &lt;&gt; 0, "Loan","Loan"),"Cash")))</f>
        <v>Loan</v>
      </c>
      <c r="M473">
        <f>IF(ISTEXT(E473),IF(E473="Amount",M$14,""),IF(ISBLANK(E473),"",IF(ISTEXT(D473),"",IF(A468="Invoice No. : ",INDEX(Sheet2!D$14:D$154,MATCH(B468,Sheet2!A$14:A$154,0)),M472))))</f>
        <v>1</v>
      </c>
      <c r="N473" t="str">
        <f>IF(ISTEXT(E473),IF(E473="Amount",N$14,""),IF(ISBLANK(E473),"",IF(ISTEXT(D473),"",IF(A468="Invoice No. : ",INDEX(Sheet2!E$14:E$154,MATCH(B468,Sheet2!A$14:A$154,0)),N472))))</f>
        <v>BRAILLE</v>
      </c>
      <c r="O473" t="str">
        <f>IF(ISTEXT(E473),IF(E473="Amount",O$14,""),IF(ISBLANK(E473),"",IF(ISTEXT(D473),"",IF(A468="Invoice No. : ",INDEX(Sheet2!G$14:G$154,MATCH(B468,Sheet2!A$14:A$154,0)),O472))))</f>
        <v>NATURA, JOCELYN MANLONGAT</v>
      </c>
      <c r="P473">
        <f t="shared" ref="P473:P536" si="34">IF(ISTEXT(E473),IF(E473="Amount",P$14,""),IF(D474="Invoice Amount",E474,IF(ISBLANK(D473),"",P474)))</f>
        <v>3907.75</v>
      </c>
      <c r="Q473">
        <f t="shared" ref="Q473:Q536" si="35">IF(ISTEXT(E473),IF(E473="Amount",Q$14,""),IF(ISBLANK(C473),"",IF(ISNUMBER(C473),VLOOKUP("Grand Total : ",D:E,2,FALSE),"")))</f>
        <v>195197.25</v>
      </c>
    </row>
    <row r="474" spans="1:17" x14ac:dyDescent="0.25">
      <c r="A474" s="10" t="s">
        <v>509</v>
      </c>
      <c r="B474" s="10" t="s">
        <v>510</v>
      </c>
      <c r="C474" s="11">
        <v>2</v>
      </c>
      <c r="D474" s="11">
        <v>16.5</v>
      </c>
      <c r="E474" s="11">
        <v>33</v>
      </c>
      <c r="F474">
        <f t="shared" si="32"/>
        <v>925039</v>
      </c>
      <c r="G474">
        <f>IF(ISTEXT(E474),IF(E474="Amount",G$14,""),IF(ISBLANK(E474),"",IF(ISTEXT(D474),"",IF(A469="Invoice No. : ",INDEX(Sheet2!F$14:F$154,MATCH(B469,Sheet2!A$14:A$154,0)),G473))))</f>
        <v>46164</v>
      </c>
      <c r="H474" t="str">
        <f t="shared" si="33"/>
        <v>01/05/2023</v>
      </c>
      <c r="I474" t="str">
        <f>IF(ISTEXT(E474),IF(E474="Amount",I$14,""),IF(ISBLANK(E474),"",IF(ISTEXT(D474),"",IF(A469="Invoice No. : ",TEXT(INDEX(Sheet2!C$14:C$154,MATCH(B469,Sheet2!A$14:A$154,0)),"hh:mm:ss"),I473))))</f>
        <v>15:02:44</v>
      </c>
      <c r="J474">
        <f>IF(ISBLANK(G474),"",IF(ISTEXT(G474),IF(E474="Amount",J$14,""),INDEX(Sheet2!H$14:H$154,MATCH(F474,Sheet2!A$14:A$154,0))))</f>
        <v>3500</v>
      </c>
      <c r="K474">
        <f>IF(ISBLANK(G474),"",IF(ISTEXT(G474),IF(E474="Amount",K$14,""),INDEX(Sheet2!I$14:I$154,MATCH(F474,Sheet2!A$14:A$154,0))))</f>
        <v>407.75</v>
      </c>
      <c r="L474" t="str">
        <f>IF(ISBLANK(G474),"",IF(ISTEXT(G474),IF(E474="Amount",L$14,""),IF(INDEX(Sheet2!H$14:H$154,MATCH(F474,Sheet2!A$14:A$154,0)) &lt;&gt; 0, IF(INDEX(Sheet2!I$14:I$154,MATCH(F474,Sheet2!A$14:A$154,0)) &lt;&gt; 0, "Loan","Loan"),"Cash")))</f>
        <v>Loan</v>
      </c>
      <c r="M474">
        <f>IF(ISTEXT(E474),IF(E474="Amount",M$14,""),IF(ISBLANK(E474),"",IF(ISTEXT(D474),"",IF(A469="Invoice No. : ",INDEX(Sheet2!D$14:D$154,MATCH(B469,Sheet2!A$14:A$154,0)),M473))))</f>
        <v>1</v>
      </c>
      <c r="N474" t="str">
        <f>IF(ISTEXT(E474),IF(E474="Amount",N$14,""),IF(ISBLANK(E474),"",IF(ISTEXT(D474),"",IF(A469="Invoice No. : ",INDEX(Sheet2!E$14:E$154,MATCH(B469,Sheet2!A$14:A$154,0)),N473))))</f>
        <v>BRAILLE</v>
      </c>
      <c r="O474" t="str">
        <f>IF(ISTEXT(E474),IF(E474="Amount",O$14,""),IF(ISBLANK(E474),"",IF(ISTEXT(D474),"",IF(A469="Invoice No. : ",INDEX(Sheet2!G$14:G$154,MATCH(B469,Sheet2!A$14:A$154,0)),O473))))</f>
        <v>NATURA, JOCELYN MANLONGAT</v>
      </c>
      <c r="P474">
        <f t="shared" si="34"/>
        <v>3907.75</v>
      </c>
      <c r="Q474">
        <f t="shared" si="35"/>
        <v>195197.25</v>
      </c>
    </row>
    <row r="475" spans="1:17" x14ac:dyDescent="0.25">
      <c r="A475" s="10" t="s">
        <v>511</v>
      </c>
      <c r="B475" s="10" t="s">
        <v>512</v>
      </c>
      <c r="C475" s="11">
        <v>1</v>
      </c>
      <c r="D475" s="11">
        <v>71.25</v>
      </c>
      <c r="E475" s="11">
        <v>71.25</v>
      </c>
      <c r="F475">
        <f t="shared" si="32"/>
        <v>925039</v>
      </c>
      <c r="G475">
        <f>IF(ISTEXT(E475),IF(E475="Amount",G$14,""),IF(ISBLANK(E475),"",IF(ISTEXT(D475),"",IF(A470="Invoice No. : ",INDEX(Sheet2!F$14:F$154,MATCH(B470,Sheet2!A$14:A$154,0)),G474))))</f>
        <v>46164</v>
      </c>
      <c r="H475" t="str">
        <f t="shared" si="33"/>
        <v>01/05/2023</v>
      </c>
      <c r="I475" t="str">
        <f>IF(ISTEXT(E475),IF(E475="Amount",I$14,""),IF(ISBLANK(E475),"",IF(ISTEXT(D475),"",IF(A470="Invoice No. : ",TEXT(INDEX(Sheet2!C$14:C$154,MATCH(B470,Sheet2!A$14:A$154,0)),"hh:mm:ss"),I474))))</f>
        <v>15:02:44</v>
      </c>
      <c r="J475">
        <f>IF(ISBLANK(G475),"",IF(ISTEXT(G475),IF(E475="Amount",J$14,""),INDEX(Sheet2!H$14:H$154,MATCH(F475,Sheet2!A$14:A$154,0))))</f>
        <v>3500</v>
      </c>
      <c r="K475">
        <f>IF(ISBLANK(G475),"",IF(ISTEXT(G475),IF(E475="Amount",K$14,""),INDEX(Sheet2!I$14:I$154,MATCH(F475,Sheet2!A$14:A$154,0))))</f>
        <v>407.75</v>
      </c>
      <c r="L475" t="str">
        <f>IF(ISBLANK(G475),"",IF(ISTEXT(G475),IF(E475="Amount",L$14,""),IF(INDEX(Sheet2!H$14:H$154,MATCH(F475,Sheet2!A$14:A$154,0)) &lt;&gt; 0, IF(INDEX(Sheet2!I$14:I$154,MATCH(F475,Sheet2!A$14:A$154,0)) &lt;&gt; 0, "Loan","Loan"),"Cash")))</f>
        <v>Loan</v>
      </c>
      <c r="M475">
        <f>IF(ISTEXT(E475),IF(E475="Amount",M$14,""),IF(ISBLANK(E475),"",IF(ISTEXT(D475),"",IF(A470="Invoice No. : ",INDEX(Sheet2!D$14:D$154,MATCH(B470,Sheet2!A$14:A$154,0)),M474))))</f>
        <v>1</v>
      </c>
      <c r="N475" t="str">
        <f>IF(ISTEXT(E475),IF(E475="Amount",N$14,""),IF(ISBLANK(E475),"",IF(ISTEXT(D475),"",IF(A470="Invoice No. : ",INDEX(Sheet2!E$14:E$154,MATCH(B470,Sheet2!A$14:A$154,0)),N474))))</f>
        <v>BRAILLE</v>
      </c>
      <c r="O475" t="str">
        <f>IF(ISTEXT(E475),IF(E475="Amount",O$14,""),IF(ISBLANK(E475),"",IF(ISTEXT(D475),"",IF(A470="Invoice No. : ",INDEX(Sheet2!G$14:G$154,MATCH(B470,Sheet2!A$14:A$154,0)),O474))))</f>
        <v>NATURA, JOCELYN MANLONGAT</v>
      </c>
      <c r="P475">
        <f t="shared" si="34"/>
        <v>3907.75</v>
      </c>
      <c r="Q475">
        <f t="shared" si="35"/>
        <v>195197.25</v>
      </c>
    </row>
    <row r="476" spans="1:17" x14ac:dyDescent="0.25">
      <c r="A476" s="10" t="s">
        <v>513</v>
      </c>
      <c r="B476" s="10" t="s">
        <v>514</v>
      </c>
      <c r="C476" s="11">
        <v>1</v>
      </c>
      <c r="D476" s="11">
        <v>97.25</v>
      </c>
      <c r="E476" s="11">
        <v>97.25</v>
      </c>
      <c r="F476">
        <f t="shared" si="32"/>
        <v>925039</v>
      </c>
      <c r="G476">
        <f>IF(ISTEXT(E476),IF(E476="Amount",G$14,""),IF(ISBLANK(E476),"",IF(ISTEXT(D476),"",IF(A471="Invoice No. : ",INDEX(Sheet2!F$14:F$154,MATCH(B471,Sheet2!A$14:A$154,0)),G475))))</f>
        <v>46164</v>
      </c>
      <c r="H476" t="str">
        <f t="shared" si="33"/>
        <v>01/05/2023</v>
      </c>
      <c r="I476" t="str">
        <f>IF(ISTEXT(E476),IF(E476="Amount",I$14,""),IF(ISBLANK(E476),"",IF(ISTEXT(D476),"",IF(A471="Invoice No. : ",TEXT(INDEX(Sheet2!C$14:C$154,MATCH(B471,Sheet2!A$14:A$154,0)),"hh:mm:ss"),I475))))</f>
        <v>15:02:44</v>
      </c>
      <c r="J476">
        <f>IF(ISBLANK(G476),"",IF(ISTEXT(G476),IF(E476="Amount",J$14,""),INDEX(Sheet2!H$14:H$154,MATCH(F476,Sheet2!A$14:A$154,0))))</f>
        <v>3500</v>
      </c>
      <c r="K476">
        <f>IF(ISBLANK(G476),"",IF(ISTEXT(G476),IF(E476="Amount",K$14,""),INDEX(Sheet2!I$14:I$154,MATCH(F476,Sheet2!A$14:A$154,0))))</f>
        <v>407.75</v>
      </c>
      <c r="L476" t="str">
        <f>IF(ISBLANK(G476),"",IF(ISTEXT(G476),IF(E476="Amount",L$14,""),IF(INDEX(Sheet2!H$14:H$154,MATCH(F476,Sheet2!A$14:A$154,0)) &lt;&gt; 0, IF(INDEX(Sheet2!I$14:I$154,MATCH(F476,Sheet2!A$14:A$154,0)) &lt;&gt; 0, "Loan","Loan"),"Cash")))</f>
        <v>Loan</v>
      </c>
      <c r="M476">
        <f>IF(ISTEXT(E476),IF(E476="Amount",M$14,""),IF(ISBLANK(E476),"",IF(ISTEXT(D476),"",IF(A471="Invoice No. : ",INDEX(Sheet2!D$14:D$154,MATCH(B471,Sheet2!A$14:A$154,0)),M475))))</f>
        <v>1</v>
      </c>
      <c r="N476" t="str">
        <f>IF(ISTEXT(E476),IF(E476="Amount",N$14,""),IF(ISBLANK(E476),"",IF(ISTEXT(D476),"",IF(A471="Invoice No. : ",INDEX(Sheet2!E$14:E$154,MATCH(B471,Sheet2!A$14:A$154,0)),N475))))</f>
        <v>BRAILLE</v>
      </c>
      <c r="O476" t="str">
        <f>IF(ISTEXT(E476),IF(E476="Amount",O$14,""),IF(ISBLANK(E476),"",IF(ISTEXT(D476),"",IF(A471="Invoice No. : ",INDEX(Sheet2!G$14:G$154,MATCH(B471,Sheet2!A$14:A$154,0)),O475))))</f>
        <v>NATURA, JOCELYN MANLONGAT</v>
      </c>
      <c r="P476">
        <f t="shared" si="34"/>
        <v>3907.75</v>
      </c>
      <c r="Q476">
        <f t="shared" si="35"/>
        <v>195197.25</v>
      </c>
    </row>
    <row r="477" spans="1:17" x14ac:dyDescent="0.25">
      <c r="A477" s="10" t="s">
        <v>515</v>
      </c>
      <c r="B477" s="10" t="s">
        <v>516</v>
      </c>
      <c r="C477" s="11">
        <v>1</v>
      </c>
      <c r="D477" s="11">
        <v>55.5</v>
      </c>
      <c r="E477" s="11">
        <v>55.5</v>
      </c>
      <c r="F477">
        <f t="shared" si="32"/>
        <v>925039</v>
      </c>
      <c r="G477">
        <f>IF(ISTEXT(E477),IF(E477="Amount",G$14,""),IF(ISBLANK(E477),"",IF(ISTEXT(D477),"",IF(A472="Invoice No. : ",INDEX(Sheet2!F$14:F$154,MATCH(B472,Sheet2!A$14:A$154,0)),G476))))</f>
        <v>46164</v>
      </c>
      <c r="H477" t="str">
        <f t="shared" si="33"/>
        <v>01/05/2023</v>
      </c>
      <c r="I477" t="str">
        <f>IF(ISTEXT(E477),IF(E477="Amount",I$14,""),IF(ISBLANK(E477),"",IF(ISTEXT(D477),"",IF(A472="Invoice No. : ",TEXT(INDEX(Sheet2!C$14:C$154,MATCH(B472,Sheet2!A$14:A$154,0)),"hh:mm:ss"),I476))))</f>
        <v>15:02:44</v>
      </c>
      <c r="J477">
        <f>IF(ISBLANK(G477),"",IF(ISTEXT(G477),IF(E477="Amount",J$14,""),INDEX(Sheet2!H$14:H$154,MATCH(F477,Sheet2!A$14:A$154,0))))</f>
        <v>3500</v>
      </c>
      <c r="K477">
        <f>IF(ISBLANK(G477),"",IF(ISTEXT(G477),IF(E477="Amount",K$14,""),INDEX(Sheet2!I$14:I$154,MATCH(F477,Sheet2!A$14:A$154,0))))</f>
        <v>407.75</v>
      </c>
      <c r="L477" t="str">
        <f>IF(ISBLANK(G477),"",IF(ISTEXT(G477),IF(E477="Amount",L$14,""),IF(INDEX(Sheet2!H$14:H$154,MATCH(F477,Sheet2!A$14:A$154,0)) &lt;&gt; 0, IF(INDEX(Sheet2!I$14:I$154,MATCH(F477,Sheet2!A$14:A$154,0)) &lt;&gt; 0, "Loan","Loan"),"Cash")))</f>
        <v>Loan</v>
      </c>
      <c r="M477">
        <f>IF(ISTEXT(E477),IF(E477="Amount",M$14,""),IF(ISBLANK(E477),"",IF(ISTEXT(D477),"",IF(A472="Invoice No. : ",INDEX(Sheet2!D$14:D$154,MATCH(B472,Sheet2!A$14:A$154,0)),M476))))</f>
        <v>1</v>
      </c>
      <c r="N477" t="str">
        <f>IF(ISTEXT(E477),IF(E477="Amount",N$14,""),IF(ISBLANK(E477),"",IF(ISTEXT(D477),"",IF(A472="Invoice No. : ",INDEX(Sheet2!E$14:E$154,MATCH(B472,Sheet2!A$14:A$154,0)),N476))))</f>
        <v>BRAILLE</v>
      </c>
      <c r="O477" t="str">
        <f>IF(ISTEXT(E477),IF(E477="Amount",O$14,""),IF(ISBLANK(E477),"",IF(ISTEXT(D477),"",IF(A472="Invoice No. : ",INDEX(Sheet2!G$14:G$154,MATCH(B472,Sheet2!A$14:A$154,0)),O476))))</f>
        <v>NATURA, JOCELYN MANLONGAT</v>
      </c>
      <c r="P477">
        <f t="shared" si="34"/>
        <v>3907.75</v>
      </c>
      <c r="Q477">
        <f t="shared" si="35"/>
        <v>195197.25</v>
      </c>
    </row>
    <row r="478" spans="1:17" x14ac:dyDescent="0.25">
      <c r="A478" s="10" t="s">
        <v>517</v>
      </c>
      <c r="B478" s="10" t="s">
        <v>518</v>
      </c>
      <c r="C478" s="11">
        <v>1</v>
      </c>
      <c r="D478" s="11">
        <v>19.5</v>
      </c>
      <c r="E478" s="11">
        <v>19.5</v>
      </c>
      <c r="F478">
        <f t="shared" si="32"/>
        <v>925039</v>
      </c>
      <c r="G478">
        <f>IF(ISTEXT(E478),IF(E478="Amount",G$14,""),IF(ISBLANK(E478),"",IF(ISTEXT(D478),"",IF(A473="Invoice No. : ",INDEX(Sheet2!F$14:F$154,MATCH(B473,Sheet2!A$14:A$154,0)),G477))))</f>
        <v>46164</v>
      </c>
      <c r="H478" t="str">
        <f t="shared" si="33"/>
        <v>01/05/2023</v>
      </c>
      <c r="I478" t="str">
        <f>IF(ISTEXT(E478),IF(E478="Amount",I$14,""),IF(ISBLANK(E478),"",IF(ISTEXT(D478),"",IF(A473="Invoice No. : ",TEXT(INDEX(Sheet2!C$14:C$154,MATCH(B473,Sheet2!A$14:A$154,0)),"hh:mm:ss"),I477))))</f>
        <v>15:02:44</v>
      </c>
      <c r="J478">
        <f>IF(ISBLANK(G478),"",IF(ISTEXT(G478),IF(E478="Amount",J$14,""),INDEX(Sheet2!H$14:H$154,MATCH(F478,Sheet2!A$14:A$154,0))))</f>
        <v>3500</v>
      </c>
      <c r="K478">
        <f>IF(ISBLANK(G478),"",IF(ISTEXT(G478),IF(E478="Amount",K$14,""),INDEX(Sheet2!I$14:I$154,MATCH(F478,Sheet2!A$14:A$154,0))))</f>
        <v>407.75</v>
      </c>
      <c r="L478" t="str">
        <f>IF(ISBLANK(G478),"",IF(ISTEXT(G478),IF(E478="Amount",L$14,""),IF(INDEX(Sheet2!H$14:H$154,MATCH(F478,Sheet2!A$14:A$154,0)) &lt;&gt; 0, IF(INDEX(Sheet2!I$14:I$154,MATCH(F478,Sheet2!A$14:A$154,0)) &lt;&gt; 0, "Loan","Loan"),"Cash")))</f>
        <v>Loan</v>
      </c>
      <c r="M478">
        <f>IF(ISTEXT(E478),IF(E478="Amount",M$14,""),IF(ISBLANK(E478),"",IF(ISTEXT(D478),"",IF(A473="Invoice No. : ",INDEX(Sheet2!D$14:D$154,MATCH(B473,Sheet2!A$14:A$154,0)),M477))))</f>
        <v>1</v>
      </c>
      <c r="N478" t="str">
        <f>IF(ISTEXT(E478),IF(E478="Amount",N$14,""),IF(ISBLANK(E478),"",IF(ISTEXT(D478),"",IF(A473="Invoice No. : ",INDEX(Sheet2!E$14:E$154,MATCH(B473,Sheet2!A$14:A$154,0)),N477))))</f>
        <v>BRAILLE</v>
      </c>
      <c r="O478" t="str">
        <f>IF(ISTEXT(E478),IF(E478="Amount",O$14,""),IF(ISBLANK(E478),"",IF(ISTEXT(D478),"",IF(A473="Invoice No. : ",INDEX(Sheet2!G$14:G$154,MATCH(B473,Sheet2!A$14:A$154,0)),O477))))</f>
        <v>NATURA, JOCELYN MANLONGAT</v>
      </c>
      <c r="P478">
        <f t="shared" si="34"/>
        <v>3907.75</v>
      </c>
      <c r="Q478">
        <f t="shared" si="35"/>
        <v>195197.25</v>
      </c>
    </row>
    <row r="479" spans="1:17" x14ac:dyDescent="0.25">
      <c r="A479" s="10" t="s">
        <v>519</v>
      </c>
      <c r="B479" s="10" t="s">
        <v>520</v>
      </c>
      <c r="C479" s="11">
        <v>1</v>
      </c>
      <c r="D479" s="11">
        <v>49.25</v>
      </c>
      <c r="E479" s="11">
        <v>49.25</v>
      </c>
      <c r="F479">
        <f t="shared" si="32"/>
        <v>925039</v>
      </c>
      <c r="G479">
        <f>IF(ISTEXT(E479),IF(E479="Amount",G$14,""),IF(ISBLANK(E479),"",IF(ISTEXT(D479),"",IF(A474="Invoice No. : ",INDEX(Sheet2!F$14:F$154,MATCH(B474,Sheet2!A$14:A$154,0)),G478))))</f>
        <v>46164</v>
      </c>
      <c r="H479" t="str">
        <f t="shared" si="33"/>
        <v>01/05/2023</v>
      </c>
      <c r="I479" t="str">
        <f>IF(ISTEXT(E479),IF(E479="Amount",I$14,""),IF(ISBLANK(E479),"",IF(ISTEXT(D479),"",IF(A474="Invoice No. : ",TEXT(INDEX(Sheet2!C$14:C$154,MATCH(B474,Sheet2!A$14:A$154,0)),"hh:mm:ss"),I478))))</f>
        <v>15:02:44</v>
      </c>
      <c r="J479">
        <f>IF(ISBLANK(G479),"",IF(ISTEXT(G479),IF(E479="Amount",J$14,""),INDEX(Sheet2!H$14:H$154,MATCH(F479,Sheet2!A$14:A$154,0))))</f>
        <v>3500</v>
      </c>
      <c r="K479">
        <f>IF(ISBLANK(G479),"",IF(ISTEXT(G479),IF(E479="Amount",K$14,""),INDEX(Sheet2!I$14:I$154,MATCH(F479,Sheet2!A$14:A$154,0))))</f>
        <v>407.75</v>
      </c>
      <c r="L479" t="str">
        <f>IF(ISBLANK(G479),"",IF(ISTEXT(G479),IF(E479="Amount",L$14,""),IF(INDEX(Sheet2!H$14:H$154,MATCH(F479,Sheet2!A$14:A$154,0)) &lt;&gt; 0, IF(INDEX(Sheet2!I$14:I$154,MATCH(F479,Sheet2!A$14:A$154,0)) &lt;&gt; 0, "Loan","Loan"),"Cash")))</f>
        <v>Loan</v>
      </c>
      <c r="M479">
        <f>IF(ISTEXT(E479),IF(E479="Amount",M$14,""),IF(ISBLANK(E479),"",IF(ISTEXT(D479),"",IF(A474="Invoice No. : ",INDEX(Sheet2!D$14:D$154,MATCH(B474,Sheet2!A$14:A$154,0)),M478))))</f>
        <v>1</v>
      </c>
      <c r="N479" t="str">
        <f>IF(ISTEXT(E479),IF(E479="Amount",N$14,""),IF(ISBLANK(E479),"",IF(ISTEXT(D479),"",IF(A474="Invoice No. : ",INDEX(Sheet2!E$14:E$154,MATCH(B474,Sheet2!A$14:A$154,0)),N478))))</f>
        <v>BRAILLE</v>
      </c>
      <c r="O479" t="str">
        <f>IF(ISTEXT(E479),IF(E479="Amount",O$14,""),IF(ISBLANK(E479),"",IF(ISTEXT(D479),"",IF(A474="Invoice No. : ",INDEX(Sheet2!G$14:G$154,MATCH(B474,Sheet2!A$14:A$154,0)),O478))))</f>
        <v>NATURA, JOCELYN MANLONGAT</v>
      </c>
      <c r="P479">
        <f t="shared" si="34"/>
        <v>3907.75</v>
      </c>
      <c r="Q479">
        <f t="shared" si="35"/>
        <v>195197.25</v>
      </c>
    </row>
    <row r="480" spans="1:17" x14ac:dyDescent="0.25">
      <c r="A480" s="10" t="s">
        <v>521</v>
      </c>
      <c r="B480" s="10" t="s">
        <v>522</v>
      </c>
      <c r="C480" s="11">
        <v>12</v>
      </c>
      <c r="D480" s="11">
        <v>6.25</v>
      </c>
      <c r="E480" s="11">
        <v>75</v>
      </c>
      <c r="F480">
        <f t="shared" si="32"/>
        <v>925039</v>
      </c>
      <c r="G480">
        <f>IF(ISTEXT(E480),IF(E480="Amount",G$14,""),IF(ISBLANK(E480),"",IF(ISTEXT(D480),"",IF(A475="Invoice No. : ",INDEX(Sheet2!F$14:F$154,MATCH(B475,Sheet2!A$14:A$154,0)),G479))))</f>
        <v>46164</v>
      </c>
      <c r="H480" t="str">
        <f t="shared" si="33"/>
        <v>01/05/2023</v>
      </c>
      <c r="I480" t="str">
        <f>IF(ISTEXT(E480),IF(E480="Amount",I$14,""),IF(ISBLANK(E480),"",IF(ISTEXT(D480),"",IF(A475="Invoice No. : ",TEXT(INDEX(Sheet2!C$14:C$154,MATCH(B475,Sheet2!A$14:A$154,0)),"hh:mm:ss"),I479))))</f>
        <v>15:02:44</v>
      </c>
      <c r="J480">
        <f>IF(ISBLANK(G480),"",IF(ISTEXT(G480),IF(E480="Amount",J$14,""),INDEX(Sheet2!H$14:H$154,MATCH(F480,Sheet2!A$14:A$154,0))))</f>
        <v>3500</v>
      </c>
      <c r="K480">
        <f>IF(ISBLANK(G480),"",IF(ISTEXT(G480),IF(E480="Amount",K$14,""),INDEX(Sheet2!I$14:I$154,MATCH(F480,Sheet2!A$14:A$154,0))))</f>
        <v>407.75</v>
      </c>
      <c r="L480" t="str">
        <f>IF(ISBLANK(G480),"",IF(ISTEXT(G480),IF(E480="Amount",L$14,""),IF(INDEX(Sheet2!H$14:H$154,MATCH(F480,Sheet2!A$14:A$154,0)) &lt;&gt; 0, IF(INDEX(Sheet2!I$14:I$154,MATCH(F480,Sheet2!A$14:A$154,0)) &lt;&gt; 0, "Loan","Loan"),"Cash")))</f>
        <v>Loan</v>
      </c>
      <c r="M480">
        <f>IF(ISTEXT(E480),IF(E480="Amount",M$14,""),IF(ISBLANK(E480),"",IF(ISTEXT(D480),"",IF(A475="Invoice No. : ",INDEX(Sheet2!D$14:D$154,MATCH(B475,Sheet2!A$14:A$154,0)),M479))))</f>
        <v>1</v>
      </c>
      <c r="N480" t="str">
        <f>IF(ISTEXT(E480),IF(E480="Amount",N$14,""),IF(ISBLANK(E480),"",IF(ISTEXT(D480),"",IF(A475="Invoice No. : ",INDEX(Sheet2!E$14:E$154,MATCH(B475,Sheet2!A$14:A$154,0)),N479))))</f>
        <v>BRAILLE</v>
      </c>
      <c r="O480" t="str">
        <f>IF(ISTEXT(E480),IF(E480="Amount",O$14,""),IF(ISBLANK(E480),"",IF(ISTEXT(D480),"",IF(A475="Invoice No. : ",INDEX(Sheet2!G$14:G$154,MATCH(B475,Sheet2!A$14:A$154,0)),O479))))</f>
        <v>NATURA, JOCELYN MANLONGAT</v>
      </c>
      <c r="P480">
        <f t="shared" si="34"/>
        <v>3907.75</v>
      </c>
      <c r="Q480">
        <f t="shared" si="35"/>
        <v>195197.25</v>
      </c>
    </row>
    <row r="481" spans="1:17" x14ac:dyDescent="0.25">
      <c r="A481" s="10" t="s">
        <v>523</v>
      </c>
      <c r="B481" s="10" t="s">
        <v>524</v>
      </c>
      <c r="C481" s="11">
        <v>1</v>
      </c>
      <c r="D481" s="11">
        <v>53</v>
      </c>
      <c r="E481" s="11">
        <v>53</v>
      </c>
      <c r="F481">
        <f t="shared" si="32"/>
        <v>925039</v>
      </c>
      <c r="G481">
        <f>IF(ISTEXT(E481),IF(E481="Amount",G$14,""),IF(ISBLANK(E481),"",IF(ISTEXT(D481),"",IF(A476="Invoice No. : ",INDEX(Sheet2!F$14:F$154,MATCH(B476,Sheet2!A$14:A$154,0)),G480))))</f>
        <v>46164</v>
      </c>
      <c r="H481" t="str">
        <f t="shared" si="33"/>
        <v>01/05/2023</v>
      </c>
      <c r="I481" t="str">
        <f>IF(ISTEXT(E481),IF(E481="Amount",I$14,""),IF(ISBLANK(E481),"",IF(ISTEXT(D481),"",IF(A476="Invoice No. : ",TEXT(INDEX(Sheet2!C$14:C$154,MATCH(B476,Sheet2!A$14:A$154,0)),"hh:mm:ss"),I480))))</f>
        <v>15:02:44</v>
      </c>
      <c r="J481">
        <f>IF(ISBLANK(G481),"",IF(ISTEXT(G481),IF(E481="Amount",J$14,""),INDEX(Sheet2!H$14:H$154,MATCH(F481,Sheet2!A$14:A$154,0))))</f>
        <v>3500</v>
      </c>
      <c r="K481">
        <f>IF(ISBLANK(G481),"",IF(ISTEXT(G481),IF(E481="Amount",K$14,""),INDEX(Sheet2!I$14:I$154,MATCH(F481,Sheet2!A$14:A$154,0))))</f>
        <v>407.75</v>
      </c>
      <c r="L481" t="str">
        <f>IF(ISBLANK(G481),"",IF(ISTEXT(G481),IF(E481="Amount",L$14,""),IF(INDEX(Sheet2!H$14:H$154,MATCH(F481,Sheet2!A$14:A$154,0)) &lt;&gt; 0, IF(INDEX(Sheet2!I$14:I$154,MATCH(F481,Sheet2!A$14:A$154,0)) &lt;&gt; 0, "Loan","Loan"),"Cash")))</f>
        <v>Loan</v>
      </c>
      <c r="M481">
        <f>IF(ISTEXT(E481),IF(E481="Amount",M$14,""),IF(ISBLANK(E481),"",IF(ISTEXT(D481),"",IF(A476="Invoice No. : ",INDEX(Sheet2!D$14:D$154,MATCH(B476,Sheet2!A$14:A$154,0)),M480))))</f>
        <v>1</v>
      </c>
      <c r="N481" t="str">
        <f>IF(ISTEXT(E481),IF(E481="Amount",N$14,""),IF(ISBLANK(E481),"",IF(ISTEXT(D481),"",IF(A476="Invoice No. : ",INDEX(Sheet2!E$14:E$154,MATCH(B476,Sheet2!A$14:A$154,0)),N480))))</f>
        <v>BRAILLE</v>
      </c>
      <c r="O481" t="str">
        <f>IF(ISTEXT(E481),IF(E481="Amount",O$14,""),IF(ISBLANK(E481),"",IF(ISTEXT(D481),"",IF(A476="Invoice No. : ",INDEX(Sheet2!G$14:G$154,MATCH(B476,Sheet2!A$14:A$154,0)),O480))))</f>
        <v>NATURA, JOCELYN MANLONGAT</v>
      </c>
      <c r="P481">
        <f t="shared" si="34"/>
        <v>3907.75</v>
      </c>
      <c r="Q481">
        <f t="shared" si="35"/>
        <v>195197.25</v>
      </c>
    </row>
    <row r="482" spans="1:17" x14ac:dyDescent="0.25">
      <c r="A482" s="10" t="s">
        <v>525</v>
      </c>
      <c r="B482" s="10" t="s">
        <v>526</v>
      </c>
      <c r="C482" s="11">
        <v>1</v>
      </c>
      <c r="D482" s="11">
        <v>44.25</v>
      </c>
      <c r="E482" s="11">
        <v>44.25</v>
      </c>
      <c r="F482">
        <f t="shared" si="32"/>
        <v>925039</v>
      </c>
      <c r="G482">
        <f>IF(ISTEXT(E482),IF(E482="Amount",G$14,""),IF(ISBLANK(E482),"",IF(ISTEXT(D482),"",IF(A477="Invoice No. : ",INDEX(Sheet2!F$14:F$154,MATCH(B477,Sheet2!A$14:A$154,0)),G481))))</f>
        <v>46164</v>
      </c>
      <c r="H482" t="str">
        <f t="shared" si="33"/>
        <v>01/05/2023</v>
      </c>
      <c r="I482" t="str">
        <f>IF(ISTEXT(E482),IF(E482="Amount",I$14,""),IF(ISBLANK(E482),"",IF(ISTEXT(D482),"",IF(A477="Invoice No. : ",TEXT(INDEX(Sheet2!C$14:C$154,MATCH(B477,Sheet2!A$14:A$154,0)),"hh:mm:ss"),I481))))</f>
        <v>15:02:44</v>
      </c>
      <c r="J482">
        <f>IF(ISBLANK(G482),"",IF(ISTEXT(G482),IF(E482="Amount",J$14,""),INDEX(Sheet2!H$14:H$154,MATCH(F482,Sheet2!A$14:A$154,0))))</f>
        <v>3500</v>
      </c>
      <c r="K482">
        <f>IF(ISBLANK(G482),"",IF(ISTEXT(G482),IF(E482="Amount",K$14,""),INDEX(Sheet2!I$14:I$154,MATCH(F482,Sheet2!A$14:A$154,0))))</f>
        <v>407.75</v>
      </c>
      <c r="L482" t="str">
        <f>IF(ISBLANK(G482),"",IF(ISTEXT(G482),IF(E482="Amount",L$14,""),IF(INDEX(Sheet2!H$14:H$154,MATCH(F482,Sheet2!A$14:A$154,0)) &lt;&gt; 0, IF(INDEX(Sheet2!I$14:I$154,MATCH(F482,Sheet2!A$14:A$154,0)) &lt;&gt; 0, "Loan","Loan"),"Cash")))</f>
        <v>Loan</v>
      </c>
      <c r="M482">
        <f>IF(ISTEXT(E482),IF(E482="Amount",M$14,""),IF(ISBLANK(E482),"",IF(ISTEXT(D482),"",IF(A477="Invoice No. : ",INDEX(Sheet2!D$14:D$154,MATCH(B477,Sheet2!A$14:A$154,0)),M481))))</f>
        <v>1</v>
      </c>
      <c r="N482" t="str">
        <f>IF(ISTEXT(E482),IF(E482="Amount",N$14,""),IF(ISBLANK(E482),"",IF(ISTEXT(D482),"",IF(A477="Invoice No. : ",INDEX(Sheet2!E$14:E$154,MATCH(B477,Sheet2!A$14:A$154,0)),N481))))</f>
        <v>BRAILLE</v>
      </c>
      <c r="O482" t="str">
        <f>IF(ISTEXT(E482),IF(E482="Amount",O$14,""),IF(ISBLANK(E482),"",IF(ISTEXT(D482),"",IF(A477="Invoice No. : ",INDEX(Sheet2!G$14:G$154,MATCH(B477,Sheet2!A$14:A$154,0)),O481))))</f>
        <v>NATURA, JOCELYN MANLONGAT</v>
      </c>
      <c r="P482">
        <f t="shared" si="34"/>
        <v>3907.75</v>
      </c>
      <c r="Q482">
        <f t="shared" si="35"/>
        <v>195197.25</v>
      </c>
    </row>
    <row r="483" spans="1:17" x14ac:dyDescent="0.25">
      <c r="A483" s="10" t="s">
        <v>527</v>
      </c>
      <c r="B483" s="10" t="s">
        <v>528</v>
      </c>
      <c r="C483" s="11">
        <v>1</v>
      </c>
      <c r="D483" s="11">
        <v>103</v>
      </c>
      <c r="E483" s="11">
        <v>103</v>
      </c>
      <c r="F483">
        <f t="shared" si="32"/>
        <v>925039</v>
      </c>
      <c r="G483">
        <f>IF(ISTEXT(E483),IF(E483="Amount",G$14,""),IF(ISBLANK(E483),"",IF(ISTEXT(D483),"",IF(A478="Invoice No. : ",INDEX(Sheet2!F$14:F$154,MATCH(B478,Sheet2!A$14:A$154,0)),G482))))</f>
        <v>46164</v>
      </c>
      <c r="H483" t="str">
        <f t="shared" si="33"/>
        <v>01/05/2023</v>
      </c>
      <c r="I483" t="str">
        <f>IF(ISTEXT(E483),IF(E483="Amount",I$14,""),IF(ISBLANK(E483),"",IF(ISTEXT(D483),"",IF(A478="Invoice No. : ",TEXT(INDEX(Sheet2!C$14:C$154,MATCH(B478,Sheet2!A$14:A$154,0)),"hh:mm:ss"),I482))))</f>
        <v>15:02:44</v>
      </c>
      <c r="J483">
        <f>IF(ISBLANK(G483),"",IF(ISTEXT(G483),IF(E483="Amount",J$14,""),INDEX(Sheet2!H$14:H$154,MATCH(F483,Sheet2!A$14:A$154,0))))</f>
        <v>3500</v>
      </c>
      <c r="K483">
        <f>IF(ISBLANK(G483),"",IF(ISTEXT(G483),IF(E483="Amount",K$14,""),INDEX(Sheet2!I$14:I$154,MATCH(F483,Sheet2!A$14:A$154,0))))</f>
        <v>407.75</v>
      </c>
      <c r="L483" t="str">
        <f>IF(ISBLANK(G483),"",IF(ISTEXT(G483),IF(E483="Amount",L$14,""),IF(INDEX(Sheet2!H$14:H$154,MATCH(F483,Sheet2!A$14:A$154,0)) &lt;&gt; 0, IF(INDEX(Sheet2!I$14:I$154,MATCH(F483,Sheet2!A$14:A$154,0)) &lt;&gt; 0, "Loan","Loan"),"Cash")))</f>
        <v>Loan</v>
      </c>
      <c r="M483">
        <f>IF(ISTEXT(E483),IF(E483="Amount",M$14,""),IF(ISBLANK(E483),"",IF(ISTEXT(D483),"",IF(A478="Invoice No. : ",INDEX(Sheet2!D$14:D$154,MATCH(B478,Sheet2!A$14:A$154,0)),M482))))</f>
        <v>1</v>
      </c>
      <c r="N483" t="str">
        <f>IF(ISTEXT(E483),IF(E483="Amount",N$14,""),IF(ISBLANK(E483),"",IF(ISTEXT(D483),"",IF(A478="Invoice No. : ",INDEX(Sheet2!E$14:E$154,MATCH(B478,Sheet2!A$14:A$154,0)),N482))))</f>
        <v>BRAILLE</v>
      </c>
      <c r="O483" t="str">
        <f>IF(ISTEXT(E483),IF(E483="Amount",O$14,""),IF(ISBLANK(E483),"",IF(ISTEXT(D483),"",IF(A478="Invoice No. : ",INDEX(Sheet2!G$14:G$154,MATCH(B478,Sheet2!A$14:A$154,0)),O482))))</f>
        <v>NATURA, JOCELYN MANLONGAT</v>
      </c>
      <c r="P483">
        <f t="shared" si="34"/>
        <v>3907.75</v>
      </c>
      <c r="Q483">
        <f t="shared" si="35"/>
        <v>195197.25</v>
      </c>
    </row>
    <row r="484" spans="1:17" x14ac:dyDescent="0.25">
      <c r="A484" s="10" t="s">
        <v>169</v>
      </c>
      <c r="B484" s="10" t="s">
        <v>170</v>
      </c>
      <c r="C484" s="11">
        <v>1</v>
      </c>
      <c r="D484" s="11">
        <v>82.5</v>
      </c>
      <c r="E484" s="11">
        <v>82.5</v>
      </c>
      <c r="F484">
        <f t="shared" si="32"/>
        <v>925039</v>
      </c>
      <c r="G484">
        <f>IF(ISTEXT(E484),IF(E484="Amount",G$14,""),IF(ISBLANK(E484),"",IF(ISTEXT(D484),"",IF(A479="Invoice No. : ",INDEX(Sheet2!F$14:F$154,MATCH(B479,Sheet2!A$14:A$154,0)),G483))))</f>
        <v>46164</v>
      </c>
      <c r="H484" t="str">
        <f t="shared" si="33"/>
        <v>01/05/2023</v>
      </c>
      <c r="I484" t="str">
        <f>IF(ISTEXT(E484),IF(E484="Amount",I$14,""),IF(ISBLANK(E484),"",IF(ISTEXT(D484),"",IF(A479="Invoice No. : ",TEXT(INDEX(Sheet2!C$14:C$154,MATCH(B479,Sheet2!A$14:A$154,0)),"hh:mm:ss"),I483))))</f>
        <v>15:02:44</v>
      </c>
      <c r="J484">
        <f>IF(ISBLANK(G484),"",IF(ISTEXT(G484),IF(E484="Amount",J$14,""),INDEX(Sheet2!H$14:H$154,MATCH(F484,Sheet2!A$14:A$154,0))))</f>
        <v>3500</v>
      </c>
      <c r="K484">
        <f>IF(ISBLANK(G484),"",IF(ISTEXT(G484),IF(E484="Amount",K$14,""),INDEX(Sheet2!I$14:I$154,MATCH(F484,Sheet2!A$14:A$154,0))))</f>
        <v>407.75</v>
      </c>
      <c r="L484" t="str">
        <f>IF(ISBLANK(G484),"",IF(ISTEXT(G484),IF(E484="Amount",L$14,""),IF(INDEX(Sheet2!H$14:H$154,MATCH(F484,Sheet2!A$14:A$154,0)) &lt;&gt; 0, IF(INDEX(Sheet2!I$14:I$154,MATCH(F484,Sheet2!A$14:A$154,0)) &lt;&gt; 0, "Loan","Loan"),"Cash")))</f>
        <v>Loan</v>
      </c>
      <c r="M484">
        <f>IF(ISTEXT(E484),IF(E484="Amount",M$14,""),IF(ISBLANK(E484),"",IF(ISTEXT(D484),"",IF(A479="Invoice No. : ",INDEX(Sheet2!D$14:D$154,MATCH(B479,Sheet2!A$14:A$154,0)),M483))))</f>
        <v>1</v>
      </c>
      <c r="N484" t="str">
        <f>IF(ISTEXT(E484),IF(E484="Amount",N$14,""),IF(ISBLANK(E484),"",IF(ISTEXT(D484),"",IF(A479="Invoice No. : ",INDEX(Sheet2!E$14:E$154,MATCH(B479,Sheet2!A$14:A$154,0)),N483))))</f>
        <v>BRAILLE</v>
      </c>
      <c r="O484" t="str">
        <f>IF(ISTEXT(E484),IF(E484="Amount",O$14,""),IF(ISBLANK(E484),"",IF(ISTEXT(D484),"",IF(A479="Invoice No. : ",INDEX(Sheet2!G$14:G$154,MATCH(B479,Sheet2!A$14:A$154,0)),O483))))</f>
        <v>NATURA, JOCELYN MANLONGAT</v>
      </c>
      <c r="P484">
        <f t="shared" si="34"/>
        <v>3907.75</v>
      </c>
      <c r="Q484">
        <f t="shared" si="35"/>
        <v>195197.25</v>
      </c>
    </row>
    <row r="485" spans="1:17" x14ac:dyDescent="0.25">
      <c r="A485" s="10" t="s">
        <v>469</v>
      </c>
      <c r="B485" s="10" t="s">
        <v>470</v>
      </c>
      <c r="C485" s="11">
        <v>1</v>
      </c>
      <c r="D485" s="11">
        <v>35</v>
      </c>
      <c r="E485" s="11">
        <v>35</v>
      </c>
      <c r="F485">
        <f t="shared" si="32"/>
        <v>925039</v>
      </c>
      <c r="G485">
        <f>IF(ISTEXT(E485),IF(E485="Amount",G$14,""),IF(ISBLANK(E485),"",IF(ISTEXT(D485),"",IF(A480="Invoice No. : ",INDEX(Sheet2!F$14:F$154,MATCH(B480,Sheet2!A$14:A$154,0)),G484))))</f>
        <v>46164</v>
      </c>
      <c r="H485" t="str">
        <f t="shared" si="33"/>
        <v>01/05/2023</v>
      </c>
      <c r="I485" t="str">
        <f>IF(ISTEXT(E485),IF(E485="Amount",I$14,""),IF(ISBLANK(E485),"",IF(ISTEXT(D485),"",IF(A480="Invoice No. : ",TEXT(INDEX(Sheet2!C$14:C$154,MATCH(B480,Sheet2!A$14:A$154,0)),"hh:mm:ss"),I484))))</f>
        <v>15:02:44</v>
      </c>
      <c r="J485">
        <f>IF(ISBLANK(G485),"",IF(ISTEXT(G485),IF(E485="Amount",J$14,""),INDEX(Sheet2!H$14:H$154,MATCH(F485,Sheet2!A$14:A$154,0))))</f>
        <v>3500</v>
      </c>
      <c r="K485">
        <f>IF(ISBLANK(G485),"",IF(ISTEXT(G485),IF(E485="Amount",K$14,""),INDEX(Sheet2!I$14:I$154,MATCH(F485,Sheet2!A$14:A$154,0))))</f>
        <v>407.75</v>
      </c>
      <c r="L485" t="str">
        <f>IF(ISBLANK(G485),"",IF(ISTEXT(G485),IF(E485="Amount",L$14,""),IF(INDEX(Sheet2!H$14:H$154,MATCH(F485,Sheet2!A$14:A$154,0)) &lt;&gt; 0, IF(INDEX(Sheet2!I$14:I$154,MATCH(F485,Sheet2!A$14:A$154,0)) &lt;&gt; 0, "Loan","Loan"),"Cash")))</f>
        <v>Loan</v>
      </c>
      <c r="M485">
        <f>IF(ISTEXT(E485),IF(E485="Amount",M$14,""),IF(ISBLANK(E485),"",IF(ISTEXT(D485),"",IF(A480="Invoice No. : ",INDEX(Sheet2!D$14:D$154,MATCH(B480,Sheet2!A$14:A$154,0)),M484))))</f>
        <v>1</v>
      </c>
      <c r="N485" t="str">
        <f>IF(ISTEXT(E485),IF(E485="Amount",N$14,""),IF(ISBLANK(E485),"",IF(ISTEXT(D485),"",IF(A480="Invoice No. : ",INDEX(Sheet2!E$14:E$154,MATCH(B480,Sheet2!A$14:A$154,0)),N484))))</f>
        <v>BRAILLE</v>
      </c>
      <c r="O485" t="str">
        <f>IF(ISTEXT(E485),IF(E485="Amount",O$14,""),IF(ISBLANK(E485),"",IF(ISTEXT(D485),"",IF(A480="Invoice No. : ",INDEX(Sheet2!G$14:G$154,MATCH(B480,Sheet2!A$14:A$154,0)),O484))))</f>
        <v>NATURA, JOCELYN MANLONGAT</v>
      </c>
      <c r="P485">
        <f t="shared" si="34"/>
        <v>3907.75</v>
      </c>
      <c r="Q485">
        <f t="shared" si="35"/>
        <v>195197.25</v>
      </c>
    </row>
    <row r="486" spans="1:17" x14ac:dyDescent="0.25">
      <c r="A486" s="10" t="s">
        <v>529</v>
      </c>
      <c r="B486" s="10" t="s">
        <v>530</v>
      </c>
      <c r="C486" s="11">
        <v>1</v>
      </c>
      <c r="D486" s="11">
        <v>76.5</v>
      </c>
      <c r="E486" s="11">
        <v>76.5</v>
      </c>
      <c r="F486">
        <f t="shared" si="32"/>
        <v>925039</v>
      </c>
      <c r="G486">
        <f>IF(ISTEXT(E486),IF(E486="Amount",G$14,""),IF(ISBLANK(E486),"",IF(ISTEXT(D486),"",IF(A481="Invoice No. : ",INDEX(Sheet2!F$14:F$154,MATCH(B481,Sheet2!A$14:A$154,0)),G485))))</f>
        <v>46164</v>
      </c>
      <c r="H486" t="str">
        <f t="shared" si="33"/>
        <v>01/05/2023</v>
      </c>
      <c r="I486" t="str">
        <f>IF(ISTEXT(E486),IF(E486="Amount",I$14,""),IF(ISBLANK(E486),"",IF(ISTEXT(D486),"",IF(A481="Invoice No. : ",TEXT(INDEX(Sheet2!C$14:C$154,MATCH(B481,Sheet2!A$14:A$154,0)),"hh:mm:ss"),I485))))</f>
        <v>15:02:44</v>
      </c>
      <c r="J486">
        <f>IF(ISBLANK(G486),"",IF(ISTEXT(G486),IF(E486="Amount",J$14,""),INDEX(Sheet2!H$14:H$154,MATCH(F486,Sheet2!A$14:A$154,0))))</f>
        <v>3500</v>
      </c>
      <c r="K486">
        <f>IF(ISBLANK(G486),"",IF(ISTEXT(G486),IF(E486="Amount",K$14,""),INDEX(Sheet2!I$14:I$154,MATCH(F486,Sheet2!A$14:A$154,0))))</f>
        <v>407.75</v>
      </c>
      <c r="L486" t="str">
        <f>IF(ISBLANK(G486),"",IF(ISTEXT(G486),IF(E486="Amount",L$14,""),IF(INDEX(Sheet2!H$14:H$154,MATCH(F486,Sheet2!A$14:A$154,0)) &lt;&gt; 0, IF(INDEX(Sheet2!I$14:I$154,MATCH(F486,Sheet2!A$14:A$154,0)) &lt;&gt; 0, "Loan","Loan"),"Cash")))</f>
        <v>Loan</v>
      </c>
      <c r="M486">
        <f>IF(ISTEXT(E486),IF(E486="Amount",M$14,""),IF(ISBLANK(E486),"",IF(ISTEXT(D486),"",IF(A481="Invoice No. : ",INDEX(Sheet2!D$14:D$154,MATCH(B481,Sheet2!A$14:A$154,0)),M485))))</f>
        <v>1</v>
      </c>
      <c r="N486" t="str">
        <f>IF(ISTEXT(E486),IF(E486="Amount",N$14,""),IF(ISBLANK(E486),"",IF(ISTEXT(D486),"",IF(A481="Invoice No. : ",INDEX(Sheet2!E$14:E$154,MATCH(B481,Sheet2!A$14:A$154,0)),N485))))</f>
        <v>BRAILLE</v>
      </c>
      <c r="O486" t="str">
        <f>IF(ISTEXT(E486),IF(E486="Amount",O$14,""),IF(ISBLANK(E486),"",IF(ISTEXT(D486),"",IF(A481="Invoice No. : ",INDEX(Sheet2!G$14:G$154,MATCH(B481,Sheet2!A$14:A$154,0)),O485))))</f>
        <v>NATURA, JOCELYN MANLONGAT</v>
      </c>
      <c r="P486">
        <f t="shared" si="34"/>
        <v>3907.75</v>
      </c>
      <c r="Q486">
        <f t="shared" si="35"/>
        <v>195197.25</v>
      </c>
    </row>
    <row r="487" spans="1:17" x14ac:dyDescent="0.25">
      <c r="A487" s="10" t="s">
        <v>531</v>
      </c>
      <c r="B487" s="10" t="s">
        <v>532</v>
      </c>
      <c r="C487" s="11">
        <v>2</v>
      </c>
      <c r="D487" s="11">
        <v>39.5</v>
      </c>
      <c r="E487" s="11">
        <v>79</v>
      </c>
      <c r="F487">
        <f t="shared" si="32"/>
        <v>925039</v>
      </c>
      <c r="G487">
        <f>IF(ISTEXT(E487),IF(E487="Amount",G$14,""),IF(ISBLANK(E487),"",IF(ISTEXT(D487),"",IF(A482="Invoice No. : ",INDEX(Sheet2!F$14:F$154,MATCH(B482,Sheet2!A$14:A$154,0)),G486))))</f>
        <v>46164</v>
      </c>
      <c r="H487" t="str">
        <f t="shared" si="33"/>
        <v>01/05/2023</v>
      </c>
      <c r="I487" t="str">
        <f>IF(ISTEXT(E487),IF(E487="Amount",I$14,""),IF(ISBLANK(E487),"",IF(ISTEXT(D487),"",IF(A482="Invoice No. : ",TEXT(INDEX(Sheet2!C$14:C$154,MATCH(B482,Sheet2!A$14:A$154,0)),"hh:mm:ss"),I486))))</f>
        <v>15:02:44</v>
      </c>
      <c r="J487">
        <f>IF(ISBLANK(G487),"",IF(ISTEXT(G487),IF(E487="Amount",J$14,""),INDEX(Sheet2!H$14:H$154,MATCH(F487,Sheet2!A$14:A$154,0))))</f>
        <v>3500</v>
      </c>
      <c r="K487">
        <f>IF(ISBLANK(G487),"",IF(ISTEXT(G487),IF(E487="Amount",K$14,""),INDEX(Sheet2!I$14:I$154,MATCH(F487,Sheet2!A$14:A$154,0))))</f>
        <v>407.75</v>
      </c>
      <c r="L487" t="str">
        <f>IF(ISBLANK(G487),"",IF(ISTEXT(G487),IF(E487="Amount",L$14,""),IF(INDEX(Sheet2!H$14:H$154,MATCH(F487,Sheet2!A$14:A$154,0)) &lt;&gt; 0, IF(INDEX(Sheet2!I$14:I$154,MATCH(F487,Sheet2!A$14:A$154,0)) &lt;&gt; 0, "Loan","Loan"),"Cash")))</f>
        <v>Loan</v>
      </c>
      <c r="M487">
        <f>IF(ISTEXT(E487),IF(E487="Amount",M$14,""),IF(ISBLANK(E487),"",IF(ISTEXT(D487),"",IF(A482="Invoice No. : ",INDEX(Sheet2!D$14:D$154,MATCH(B482,Sheet2!A$14:A$154,0)),M486))))</f>
        <v>1</v>
      </c>
      <c r="N487" t="str">
        <f>IF(ISTEXT(E487),IF(E487="Amount",N$14,""),IF(ISBLANK(E487),"",IF(ISTEXT(D487),"",IF(A482="Invoice No. : ",INDEX(Sheet2!E$14:E$154,MATCH(B482,Sheet2!A$14:A$154,0)),N486))))</f>
        <v>BRAILLE</v>
      </c>
      <c r="O487" t="str">
        <f>IF(ISTEXT(E487),IF(E487="Amount",O$14,""),IF(ISBLANK(E487),"",IF(ISTEXT(D487),"",IF(A482="Invoice No. : ",INDEX(Sheet2!G$14:G$154,MATCH(B482,Sheet2!A$14:A$154,0)),O486))))</f>
        <v>NATURA, JOCELYN MANLONGAT</v>
      </c>
      <c r="P487">
        <f t="shared" si="34"/>
        <v>3907.75</v>
      </c>
      <c r="Q487">
        <f t="shared" si="35"/>
        <v>195197.25</v>
      </c>
    </row>
    <row r="488" spans="1:17" x14ac:dyDescent="0.25">
      <c r="A488" s="10" t="s">
        <v>533</v>
      </c>
      <c r="B488" s="10" t="s">
        <v>534</v>
      </c>
      <c r="C488" s="11">
        <v>12</v>
      </c>
      <c r="D488" s="11">
        <v>6.5</v>
      </c>
      <c r="E488" s="11">
        <v>78</v>
      </c>
      <c r="F488">
        <f t="shared" si="32"/>
        <v>925039</v>
      </c>
      <c r="G488">
        <f>IF(ISTEXT(E488),IF(E488="Amount",G$14,""),IF(ISBLANK(E488),"",IF(ISTEXT(D488),"",IF(A483="Invoice No. : ",INDEX(Sheet2!F$14:F$154,MATCH(B483,Sheet2!A$14:A$154,0)),G487))))</f>
        <v>46164</v>
      </c>
      <c r="H488" t="str">
        <f t="shared" si="33"/>
        <v>01/05/2023</v>
      </c>
      <c r="I488" t="str">
        <f>IF(ISTEXT(E488),IF(E488="Amount",I$14,""),IF(ISBLANK(E488),"",IF(ISTEXT(D488),"",IF(A483="Invoice No. : ",TEXT(INDEX(Sheet2!C$14:C$154,MATCH(B483,Sheet2!A$14:A$154,0)),"hh:mm:ss"),I487))))</f>
        <v>15:02:44</v>
      </c>
      <c r="J488">
        <f>IF(ISBLANK(G488),"",IF(ISTEXT(G488),IF(E488="Amount",J$14,""),INDEX(Sheet2!H$14:H$154,MATCH(F488,Sheet2!A$14:A$154,0))))</f>
        <v>3500</v>
      </c>
      <c r="K488">
        <f>IF(ISBLANK(G488),"",IF(ISTEXT(G488),IF(E488="Amount",K$14,""),INDEX(Sheet2!I$14:I$154,MATCH(F488,Sheet2!A$14:A$154,0))))</f>
        <v>407.75</v>
      </c>
      <c r="L488" t="str">
        <f>IF(ISBLANK(G488),"",IF(ISTEXT(G488),IF(E488="Amount",L$14,""),IF(INDEX(Sheet2!H$14:H$154,MATCH(F488,Sheet2!A$14:A$154,0)) &lt;&gt; 0, IF(INDEX(Sheet2!I$14:I$154,MATCH(F488,Sheet2!A$14:A$154,0)) &lt;&gt; 0, "Loan","Loan"),"Cash")))</f>
        <v>Loan</v>
      </c>
      <c r="M488">
        <f>IF(ISTEXT(E488),IF(E488="Amount",M$14,""),IF(ISBLANK(E488),"",IF(ISTEXT(D488),"",IF(A483="Invoice No. : ",INDEX(Sheet2!D$14:D$154,MATCH(B483,Sheet2!A$14:A$154,0)),M487))))</f>
        <v>1</v>
      </c>
      <c r="N488" t="str">
        <f>IF(ISTEXT(E488),IF(E488="Amount",N$14,""),IF(ISBLANK(E488),"",IF(ISTEXT(D488),"",IF(A483="Invoice No. : ",INDEX(Sheet2!E$14:E$154,MATCH(B483,Sheet2!A$14:A$154,0)),N487))))</f>
        <v>BRAILLE</v>
      </c>
      <c r="O488" t="str">
        <f>IF(ISTEXT(E488),IF(E488="Amount",O$14,""),IF(ISBLANK(E488),"",IF(ISTEXT(D488),"",IF(A483="Invoice No. : ",INDEX(Sheet2!G$14:G$154,MATCH(B483,Sheet2!A$14:A$154,0)),O487))))</f>
        <v>NATURA, JOCELYN MANLONGAT</v>
      </c>
      <c r="P488">
        <f t="shared" si="34"/>
        <v>3907.75</v>
      </c>
      <c r="Q488">
        <f t="shared" si="35"/>
        <v>195197.25</v>
      </c>
    </row>
    <row r="489" spans="1:17" x14ac:dyDescent="0.25">
      <c r="A489" s="10" t="s">
        <v>535</v>
      </c>
      <c r="B489" s="10" t="s">
        <v>536</v>
      </c>
      <c r="C489" s="11">
        <v>2</v>
      </c>
      <c r="D489" s="11">
        <v>8.5</v>
      </c>
      <c r="E489" s="11">
        <v>17</v>
      </c>
      <c r="F489">
        <f t="shared" si="32"/>
        <v>925039</v>
      </c>
      <c r="G489">
        <f>IF(ISTEXT(E489),IF(E489="Amount",G$14,""),IF(ISBLANK(E489),"",IF(ISTEXT(D489),"",IF(A484="Invoice No. : ",INDEX(Sheet2!F$14:F$154,MATCH(B484,Sheet2!A$14:A$154,0)),G488))))</f>
        <v>46164</v>
      </c>
      <c r="H489" t="str">
        <f t="shared" si="33"/>
        <v>01/05/2023</v>
      </c>
      <c r="I489" t="str">
        <f>IF(ISTEXT(E489),IF(E489="Amount",I$14,""),IF(ISBLANK(E489),"",IF(ISTEXT(D489),"",IF(A484="Invoice No. : ",TEXT(INDEX(Sheet2!C$14:C$154,MATCH(B484,Sheet2!A$14:A$154,0)),"hh:mm:ss"),I488))))</f>
        <v>15:02:44</v>
      </c>
      <c r="J489">
        <f>IF(ISBLANK(G489),"",IF(ISTEXT(G489),IF(E489="Amount",J$14,""),INDEX(Sheet2!H$14:H$154,MATCH(F489,Sheet2!A$14:A$154,0))))</f>
        <v>3500</v>
      </c>
      <c r="K489">
        <f>IF(ISBLANK(G489),"",IF(ISTEXT(G489),IF(E489="Amount",K$14,""),INDEX(Sheet2!I$14:I$154,MATCH(F489,Sheet2!A$14:A$154,0))))</f>
        <v>407.75</v>
      </c>
      <c r="L489" t="str">
        <f>IF(ISBLANK(G489),"",IF(ISTEXT(G489),IF(E489="Amount",L$14,""),IF(INDEX(Sheet2!H$14:H$154,MATCH(F489,Sheet2!A$14:A$154,0)) &lt;&gt; 0, IF(INDEX(Sheet2!I$14:I$154,MATCH(F489,Sheet2!A$14:A$154,0)) &lt;&gt; 0, "Loan","Loan"),"Cash")))</f>
        <v>Loan</v>
      </c>
      <c r="M489">
        <f>IF(ISTEXT(E489),IF(E489="Amount",M$14,""),IF(ISBLANK(E489),"",IF(ISTEXT(D489),"",IF(A484="Invoice No. : ",INDEX(Sheet2!D$14:D$154,MATCH(B484,Sheet2!A$14:A$154,0)),M488))))</f>
        <v>1</v>
      </c>
      <c r="N489" t="str">
        <f>IF(ISTEXT(E489),IF(E489="Amount",N$14,""),IF(ISBLANK(E489),"",IF(ISTEXT(D489),"",IF(A484="Invoice No. : ",INDEX(Sheet2!E$14:E$154,MATCH(B484,Sheet2!A$14:A$154,0)),N488))))</f>
        <v>BRAILLE</v>
      </c>
      <c r="O489" t="str">
        <f>IF(ISTEXT(E489),IF(E489="Amount",O$14,""),IF(ISBLANK(E489),"",IF(ISTEXT(D489),"",IF(A484="Invoice No. : ",INDEX(Sheet2!G$14:G$154,MATCH(B484,Sheet2!A$14:A$154,0)),O488))))</f>
        <v>NATURA, JOCELYN MANLONGAT</v>
      </c>
      <c r="P489">
        <f t="shared" si="34"/>
        <v>3907.75</v>
      </c>
      <c r="Q489">
        <f t="shared" si="35"/>
        <v>195197.25</v>
      </c>
    </row>
    <row r="490" spans="1:17" x14ac:dyDescent="0.25">
      <c r="A490" s="10" t="s">
        <v>537</v>
      </c>
      <c r="B490" s="10" t="s">
        <v>538</v>
      </c>
      <c r="C490" s="11">
        <v>3</v>
      </c>
      <c r="D490" s="11">
        <v>8.5</v>
      </c>
      <c r="E490" s="11">
        <v>25.5</v>
      </c>
      <c r="F490">
        <f t="shared" si="32"/>
        <v>925039</v>
      </c>
      <c r="G490">
        <f>IF(ISTEXT(E490),IF(E490="Amount",G$14,""),IF(ISBLANK(E490),"",IF(ISTEXT(D490),"",IF(A485="Invoice No. : ",INDEX(Sheet2!F$14:F$154,MATCH(B485,Sheet2!A$14:A$154,0)),G489))))</f>
        <v>46164</v>
      </c>
      <c r="H490" t="str">
        <f t="shared" si="33"/>
        <v>01/05/2023</v>
      </c>
      <c r="I490" t="str">
        <f>IF(ISTEXT(E490),IF(E490="Amount",I$14,""),IF(ISBLANK(E490),"",IF(ISTEXT(D490),"",IF(A485="Invoice No. : ",TEXT(INDEX(Sheet2!C$14:C$154,MATCH(B485,Sheet2!A$14:A$154,0)),"hh:mm:ss"),I489))))</f>
        <v>15:02:44</v>
      </c>
      <c r="J490">
        <f>IF(ISBLANK(G490),"",IF(ISTEXT(G490),IF(E490="Amount",J$14,""),INDEX(Sheet2!H$14:H$154,MATCH(F490,Sheet2!A$14:A$154,0))))</f>
        <v>3500</v>
      </c>
      <c r="K490">
        <f>IF(ISBLANK(G490),"",IF(ISTEXT(G490),IF(E490="Amount",K$14,""),INDEX(Sheet2!I$14:I$154,MATCH(F490,Sheet2!A$14:A$154,0))))</f>
        <v>407.75</v>
      </c>
      <c r="L490" t="str">
        <f>IF(ISBLANK(G490),"",IF(ISTEXT(G490),IF(E490="Amount",L$14,""),IF(INDEX(Sheet2!H$14:H$154,MATCH(F490,Sheet2!A$14:A$154,0)) &lt;&gt; 0, IF(INDEX(Sheet2!I$14:I$154,MATCH(F490,Sheet2!A$14:A$154,0)) &lt;&gt; 0, "Loan","Loan"),"Cash")))</f>
        <v>Loan</v>
      </c>
      <c r="M490">
        <f>IF(ISTEXT(E490),IF(E490="Amount",M$14,""),IF(ISBLANK(E490),"",IF(ISTEXT(D490),"",IF(A485="Invoice No. : ",INDEX(Sheet2!D$14:D$154,MATCH(B485,Sheet2!A$14:A$154,0)),M489))))</f>
        <v>1</v>
      </c>
      <c r="N490" t="str">
        <f>IF(ISTEXT(E490),IF(E490="Amount",N$14,""),IF(ISBLANK(E490),"",IF(ISTEXT(D490),"",IF(A485="Invoice No. : ",INDEX(Sheet2!E$14:E$154,MATCH(B485,Sheet2!A$14:A$154,0)),N489))))</f>
        <v>BRAILLE</v>
      </c>
      <c r="O490" t="str">
        <f>IF(ISTEXT(E490),IF(E490="Amount",O$14,""),IF(ISBLANK(E490),"",IF(ISTEXT(D490),"",IF(A485="Invoice No. : ",INDEX(Sheet2!G$14:G$154,MATCH(B485,Sheet2!A$14:A$154,0)),O489))))</f>
        <v>NATURA, JOCELYN MANLONGAT</v>
      </c>
      <c r="P490">
        <f t="shared" si="34"/>
        <v>3907.75</v>
      </c>
      <c r="Q490">
        <f t="shared" si="35"/>
        <v>195197.25</v>
      </c>
    </row>
    <row r="491" spans="1:17" x14ac:dyDescent="0.25">
      <c r="A491" s="10" t="s">
        <v>539</v>
      </c>
      <c r="B491" s="10" t="s">
        <v>540</v>
      </c>
      <c r="C491" s="11">
        <v>1</v>
      </c>
      <c r="D491" s="11">
        <v>27.25</v>
      </c>
      <c r="E491" s="11">
        <v>27.25</v>
      </c>
      <c r="F491">
        <f t="shared" si="32"/>
        <v>925039</v>
      </c>
      <c r="G491">
        <f>IF(ISTEXT(E491),IF(E491="Amount",G$14,""),IF(ISBLANK(E491),"",IF(ISTEXT(D491),"",IF(A486="Invoice No. : ",INDEX(Sheet2!F$14:F$154,MATCH(B486,Sheet2!A$14:A$154,0)),G490))))</f>
        <v>46164</v>
      </c>
      <c r="H491" t="str">
        <f t="shared" si="33"/>
        <v>01/05/2023</v>
      </c>
      <c r="I491" t="str">
        <f>IF(ISTEXT(E491),IF(E491="Amount",I$14,""),IF(ISBLANK(E491),"",IF(ISTEXT(D491),"",IF(A486="Invoice No. : ",TEXT(INDEX(Sheet2!C$14:C$154,MATCH(B486,Sheet2!A$14:A$154,0)),"hh:mm:ss"),I490))))</f>
        <v>15:02:44</v>
      </c>
      <c r="J491">
        <f>IF(ISBLANK(G491),"",IF(ISTEXT(G491),IF(E491="Amount",J$14,""),INDEX(Sheet2!H$14:H$154,MATCH(F491,Sheet2!A$14:A$154,0))))</f>
        <v>3500</v>
      </c>
      <c r="K491">
        <f>IF(ISBLANK(G491),"",IF(ISTEXT(G491),IF(E491="Amount",K$14,""),INDEX(Sheet2!I$14:I$154,MATCH(F491,Sheet2!A$14:A$154,0))))</f>
        <v>407.75</v>
      </c>
      <c r="L491" t="str">
        <f>IF(ISBLANK(G491),"",IF(ISTEXT(G491),IF(E491="Amount",L$14,""),IF(INDEX(Sheet2!H$14:H$154,MATCH(F491,Sheet2!A$14:A$154,0)) &lt;&gt; 0, IF(INDEX(Sheet2!I$14:I$154,MATCH(F491,Sheet2!A$14:A$154,0)) &lt;&gt; 0, "Loan","Loan"),"Cash")))</f>
        <v>Loan</v>
      </c>
      <c r="M491">
        <f>IF(ISTEXT(E491),IF(E491="Amount",M$14,""),IF(ISBLANK(E491),"",IF(ISTEXT(D491),"",IF(A486="Invoice No. : ",INDEX(Sheet2!D$14:D$154,MATCH(B486,Sheet2!A$14:A$154,0)),M490))))</f>
        <v>1</v>
      </c>
      <c r="N491" t="str">
        <f>IF(ISTEXT(E491),IF(E491="Amount",N$14,""),IF(ISBLANK(E491),"",IF(ISTEXT(D491),"",IF(A486="Invoice No. : ",INDEX(Sheet2!E$14:E$154,MATCH(B486,Sheet2!A$14:A$154,0)),N490))))</f>
        <v>BRAILLE</v>
      </c>
      <c r="O491" t="str">
        <f>IF(ISTEXT(E491),IF(E491="Amount",O$14,""),IF(ISBLANK(E491),"",IF(ISTEXT(D491),"",IF(A486="Invoice No. : ",INDEX(Sheet2!G$14:G$154,MATCH(B486,Sheet2!A$14:A$154,0)),O490))))</f>
        <v>NATURA, JOCELYN MANLONGAT</v>
      </c>
      <c r="P491">
        <f t="shared" si="34"/>
        <v>3907.75</v>
      </c>
      <c r="Q491">
        <f t="shared" si="35"/>
        <v>195197.25</v>
      </c>
    </row>
    <row r="492" spans="1:17" x14ac:dyDescent="0.25">
      <c r="A492" s="10" t="s">
        <v>541</v>
      </c>
      <c r="B492" s="10" t="s">
        <v>542</v>
      </c>
      <c r="C492" s="11">
        <v>12</v>
      </c>
      <c r="D492" s="11">
        <v>5</v>
      </c>
      <c r="E492" s="11">
        <v>60</v>
      </c>
      <c r="F492">
        <f t="shared" si="32"/>
        <v>925039</v>
      </c>
      <c r="G492">
        <f>IF(ISTEXT(E492),IF(E492="Amount",G$14,""),IF(ISBLANK(E492),"",IF(ISTEXT(D492),"",IF(A487="Invoice No. : ",INDEX(Sheet2!F$14:F$154,MATCH(B487,Sheet2!A$14:A$154,0)),G491))))</f>
        <v>46164</v>
      </c>
      <c r="H492" t="str">
        <f t="shared" si="33"/>
        <v>01/05/2023</v>
      </c>
      <c r="I492" t="str">
        <f>IF(ISTEXT(E492),IF(E492="Amount",I$14,""),IF(ISBLANK(E492),"",IF(ISTEXT(D492),"",IF(A487="Invoice No. : ",TEXT(INDEX(Sheet2!C$14:C$154,MATCH(B487,Sheet2!A$14:A$154,0)),"hh:mm:ss"),I491))))</f>
        <v>15:02:44</v>
      </c>
      <c r="J492">
        <f>IF(ISBLANK(G492),"",IF(ISTEXT(G492),IF(E492="Amount",J$14,""),INDEX(Sheet2!H$14:H$154,MATCH(F492,Sheet2!A$14:A$154,0))))</f>
        <v>3500</v>
      </c>
      <c r="K492">
        <f>IF(ISBLANK(G492),"",IF(ISTEXT(G492),IF(E492="Amount",K$14,""),INDEX(Sheet2!I$14:I$154,MATCH(F492,Sheet2!A$14:A$154,0))))</f>
        <v>407.75</v>
      </c>
      <c r="L492" t="str">
        <f>IF(ISBLANK(G492),"",IF(ISTEXT(G492),IF(E492="Amount",L$14,""),IF(INDEX(Sheet2!H$14:H$154,MATCH(F492,Sheet2!A$14:A$154,0)) &lt;&gt; 0, IF(INDEX(Sheet2!I$14:I$154,MATCH(F492,Sheet2!A$14:A$154,0)) &lt;&gt; 0, "Loan","Loan"),"Cash")))</f>
        <v>Loan</v>
      </c>
      <c r="M492">
        <f>IF(ISTEXT(E492),IF(E492="Amount",M$14,""),IF(ISBLANK(E492),"",IF(ISTEXT(D492),"",IF(A487="Invoice No. : ",INDEX(Sheet2!D$14:D$154,MATCH(B487,Sheet2!A$14:A$154,0)),M491))))</f>
        <v>1</v>
      </c>
      <c r="N492" t="str">
        <f>IF(ISTEXT(E492),IF(E492="Amount",N$14,""),IF(ISBLANK(E492),"",IF(ISTEXT(D492),"",IF(A487="Invoice No. : ",INDEX(Sheet2!E$14:E$154,MATCH(B487,Sheet2!A$14:A$154,0)),N491))))</f>
        <v>BRAILLE</v>
      </c>
      <c r="O492" t="str">
        <f>IF(ISTEXT(E492),IF(E492="Amount",O$14,""),IF(ISBLANK(E492),"",IF(ISTEXT(D492),"",IF(A487="Invoice No. : ",INDEX(Sheet2!G$14:G$154,MATCH(B487,Sheet2!A$14:A$154,0)),O491))))</f>
        <v>NATURA, JOCELYN MANLONGAT</v>
      </c>
      <c r="P492">
        <f t="shared" si="34"/>
        <v>3907.75</v>
      </c>
      <c r="Q492">
        <f t="shared" si="35"/>
        <v>195197.25</v>
      </c>
    </row>
    <row r="493" spans="1:17" x14ac:dyDescent="0.25">
      <c r="A493" s="10" t="s">
        <v>543</v>
      </c>
      <c r="B493" s="10" t="s">
        <v>544</v>
      </c>
      <c r="C493" s="11">
        <v>1</v>
      </c>
      <c r="D493" s="11">
        <v>143</v>
      </c>
      <c r="E493" s="11">
        <v>143</v>
      </c>
      <c r="F493">
        <f t="shared" si="32"/>
        <v>925039</v>
      </c>
      <c r="G493">
        <f>IF(ISTEXT(E493),IF(E493="Amount",G$14,""),IF(ISBLANK(E493),"",IF(ISTEXT(D493),"",IF(A488="Invoice No. : ",INDEX(Sheet2!F$14:F$154,MATCH(B488,Sheet2!A$14:A$154,0)),G492))))</f>
        <v>46164</v>
      </c>
      <c r="H493" t="str">
        <f t="shared" si="33"/>
        <v>01/05/2023</v>
      </c>
      <c r="I493" t="str">
        <f>IF(ISTEXT(E493),IF(E493="Amount",I$14,""),IF(ISBLANK(E493),"",IF(ISTEXT(D493),"",IF(A488="Invoice No. : ",TEXT(INDEX(Sheet2!C$14:C$154,MATCH(B488,Sheet2!A$14:A$154,0)),"hh:mm:ss"),I492))))</f>
        <v>15:02:44</v>
      </c>
      <c r="J493">
        <f>IF(ISBLANK(G493),"",IF(ISTEXT(G493),IF(E493="Amount",J$14,""),INDEX(Sheet2!H$14:H$154,MATCH(F493,Sheet2!A$14:A$154,0))))</f>
        <v>3500</v>
      </c>
      <c r="K493">
        <f>IF(ISBLANK(G493),"",IF(ISTEXT(G493),IF(E493="Amount",K$14,""),INDEX(Sheet2!I$14:I$154,MATCH(F493,Sheet2!A$14:A$154,0))))</f>
        <v>407.75</v>
      </c>
      <c r="L493" t="str">
        <f>IF(ISBLANK(G493),"",IF(ISTEXT(G493),IF(E493="Amount",L$14,""),IF(INDEX(Sheet2!H$14:H$154,MATCH(F493,Sheet2!A$14:A$154,0)) &lt;&gt; 0, IF(INDEX(Sheet2!I$14:I$154,MATCH(F493,Sheet2!A$14:A$154,0)) &lt;&gt; 0, "Loan","Loan"),"Cash")))</f>
        <v>Loan</v>
      </c>
      <c r="M493">
        <f>IF(ISTEXT(E493),IF(E493="Amount",M$14,""),IF(ISBLANK(E493),"",IF(ISTEXT(D493),"",IF(A488="Invoice No. : ",INDEX(Sheet2!D$14:D$154,MATCH(B488,Sheet2!A$14:A$154,0)),M492))))</f>
        <v>1</v>
      </c>
      <c r="N493" t="str">
        <f>IF(ISTEXT(E493),IF(E493="Amount",N$14,""),IF(ISBLANK(E493),"",IF(ISTEXT(D493),"",IF(A488="Invoice No. : ",INDEX(Sheet2!E$14:E$154,MATCH(B488,Sheet2!A$14:A$154,0)),N492))))</f>
        <v>BRAILLE</v>
      </c>
      <c r="O493" t="str">
        <f>IF(ISTEXT(E493),IF(E493="Amount",O$14,""),IF(ISBLANK(E493),"",IF(ISTEXT(D493),"",IF(A488="Invoice No. : ",INDEX(Sheet2!G$14:G$154,MATCH(B488,Sheet2!A$14:A$154,0)),O492))))</f>
        <v>NATURA, JOCELYN MANLONGAT</v>
      </c>
      <c r="P493">
        <f t="shared" si="34"/>
        <v>3907.75</v>
      </c>
      <c r="Q493">
        <f t="shared" si="35"/>
        <v>195197.25</v>
      </c>
    </row>
    <row r="494" spans="1:17" x14ac:dyDescent="0.25">
      <c r="A494" s="10" t="s">
        <v>545</v>
      </c>
      <c r="B494" s="10" t="s">
        <v>546</v>
      </c>
      <c r="C494" s="11">
        <v>7</v>
      </c>
      <c r="D494" s="11">
        <v>6</v>
      </c>
      <c r="E494" s="11">
        <v>42</v>
      </c>
      <c r="F494">
        <f t="shared" si="32"/>
        <v>925039</v>
      </c>
      <c r="G494">
        <f>IF(ISTEXT(E494),IF(E494="Amount",G$14,""),IF(ISBLANK(E494),"",IF(ISTEXT(D494),"",IF(A489="Invoice No. : ",INDEX(Sheet2!F$14:F$154,MATCH(B489,Sheet2!A$14:A$154,0)),G493))))</f>
        <v>46164</v>
      </c>
      <c r="H494" t="str">
        <f t="shared" si="33"/>
        <v>01/05/2023</v>
      </c>
      <c r="I494" t="str">
        <f>IF(ISTEXT(E494),IF(E494="Amount",I$14,""),IF(ISBLANK(E494),"",IF(ISTEXT(D494),"",IF(A489="Invoice No. : ",TEXT(INDEX(Sheet2!C$14:C$154,MATCH(B489,Sheet2!A$14:A$154,0)),"hh:mm:ss"),I493))))</f>
        <v>15:02:44</v>
      </c>
      <c r="J494">
        <f>IF(ISBLANK(G494),"",IF(ISTEXT(G494),IF(E494="Amount",J$14,""),INDEX(Sheet2!H$14:H$154,MATCH(F494,Sheet2!A$14:A$154,0))))</f>
        <v>3500</v>
      </c>
      <c r="K494">
        <f>IF(ISBLANK(G494),"",IF(ISTEXT(G494),IF(E494="Amount",K$14,""),INDEX(Sheet2!I$14:I$154,MATCH(F494,Sheet2!A$14:A$154,0))))</f>
        <v>407.75</v>
      </c>
      <c r="L494" t="str">
        <f>IF(ISBLANK(G494),"",IF(ISTEXT(G494),IF(E494="Amount",L$14,""),IF(INDEX(Sheet2!H$14:H$154,MATCH(F494,Sheet2!A$14:A$154,0)) &lt;&gt; 0, IF(INDEX(Sheet2!I$14:I$154,MATCH(F494,Sheet2!A$14:A$154,0)) &lt;&gt; 0, "Loan","Loan"),"Cash")))</f>
        <v>Loan</v>
      </c>
      <c r="M494">
        <f>IF(ISTEXT(E494),IF(E494="Amount",M$14,""),IF(ISBLANK(E494),"",IF(ISTEXT(D494),"",IF(A489="Invoice No. : ",INDEX(Sheet2!D$14:D$154,MATCH(B489,Sheet2!A$14:A$154,0)),M493))))</f>
        <v>1</v>
      </c>
      <c r="N494" t="str">
        <f>IF(ISTEXT(E494),IF(E494="Amount",N$14,""),IF(ISBLANK(E494),"",IF(ISTEXT(D494),"",IF(A489="Invoice No. : ",INDEX(Sheet2!E$14:E$154,MATCH(B489,Sheet2!A$14:A$154,0)),N493))))</f>
        <v>BRAILLE</v>
      </c>
      <c r="O494" t="str">
        <f>IF(ISTEXT(E494),IF(E494="Amount",O$14,""),IF(ISBLANK(E494),"",IF(ISTEXT(D494),"",IF(A489="Invoice No. : ",INDEX(Sheet2!G$14:G$154,MATCH(B489,Sheet2!A$14:A$154,0)),O493))))</f>
        <v>NATURA, JOCELYN MANLONGAT</v>
      </c>
      <c r="P494">
        <f t="shared" si="34"/>
        <v>3907.75</v>
      </c>
      <c r="Q494">
        <f t="shared" si="35"/>
        <v>195197.25</v>
      </c>
    </row>
    <row r="495" spans="1:17" x14ac:dyDescent="0.25">
      <c r="A495" s="10" t="s">
        <v>547</v>
      </c>
      <c r="B495" s="10" t="s">
        <v>548</v>
      </c>
      <c r="C495" s="11">
        <v>7</v>
      </c>
      <c r="D495" s="11">
        <v>6</v>
      </c>
      <c r="E495" s="11">
        <v>42</v>
      </c>
      <c r="F495">
        <f t="shared" si="32"/>
        <v>925039</v>
      </c>
      <c r="G495">
        <f>IF(ISTEXT(E495),IF(E495="Amount",G$14,""),IF(ISBLANK(E495),"",IF(ISTEXT(D495),"",IF(A490="Invoice No. : ",INDEX(Sheet2!F$14:F$154,MATCH(B490,Sheet2!A$14:A$154,0)),G494))))</f>
        <v>46164</v>
      </c>
      <c r="H495" t="str">
        <f t="shared" si="33"/>
        <v>01/05/2023</v>
      </c>
      <c r="I495" t="str">
        <f>IF(ISTEXT(E495),IF(E495="Amount",I$14,""),IF(ISBLANK(E495),"",IF(ISTEXT(D495),"",IF(A490="Invoice No. : ",TEXT(INDEX(Sheet2!C$14:C$154,MATCH(B490,Sheet2!A$14:A$154,0)),"hh:mm:ss"),I494))))</f>
        <v>15:02:44</v>
      </c>
      <c r="J495">
        <f>IF(ISBLANK(G495),"",IF(ISTEXT(G495),IF(E495="Amount",J$14,""),INDEX(Sheet2!H$14:H$154,MATCH(F495,Sheet2!A$14:A$154,0))))</f>
        <v>3500</v>
      </c>
      <c r="K495">
        <f>IF(ISBLANK(G495),"",IF(ISTEXT(G495),IF(E495="Amount",K$14,""),INDEX(Sheet2!I$14:I$154,MATCH(F495,Sheet2!A$14:A$154,0))))</f>
        <v>407.75</v>
      </c>
      <c r="L495" t="str">
        <f>IF(ISBLANK(G495),"",IF(ISTEXT(G495),IF(E495="Amount",L$14,""),IF(INDEX(Sheet2!H$14:H$154,MATCH(F495,Sheet2!A$14:A$154,0)) &lt;&gt; 0, IF(INDEX(Sheet2!I$14:I$154,MATCH(F495,Sheet2!A$14:A$154,0)) &lt;&gt; 0, "Loan","Loan"),"Cash")))</f>
        <v>Loan</v>
      </c>
      <c r="M495">
        <f>IF(ISTEXT(E495),IF(E495="Amount",M$14,""),IF(ISBLANK(E495),"",IF(ISTEXT(D495),"",IF(A490="Invoice No. : ",INDEX(Sheet2!D$14:D$154,MATCH(B490,Sheet2!A$14:A$154,0)),M494))))</f>
        <v>1</v>
      </c>
      <c r="N495" t="str">
        <f>IF(ISTEXT(E495),IF(E495="Amount",N$14,""),IF(ISBLANK(E495),"",IF(ISTEXT(D495),"",IF(A490="Invoice No. : ",INDEX(Sheet2!E$14:E$154,MATCH(B490,Sheet2!A$14:A$154,0)),N494))))</f>
        <v>BRAILLE</v>
      </c>
      <c r="O495" t="str">
        <f>IF(ISTEXT(E495),IF(E495="Amount",O$14,""),IF(ISBLANK(E495),"",IF(ISTEXT(D495),"",IF(A490="Invoice No. : ",INDEX(Sheet2!G$14:G$154,MATCH(B490,Sheet2!A$14:A$154,0)),O494))))</f>
        <v>NATURA, JOCELYN MANLONGAT</v>
      </c>
      <c r="P495">
        <f t="shared" si="34"/>
        <v>3907.75</v>
      </c>
      <c r="Q495">
        <f t="shared" si="35"/>
        <v>195197.25</v>
      </c>
    </row>
    <row r="496" spans="1:17" x14ac:dyDescent="0.25">
      <c r="A496" s="10" t="s">
        <v>549</v>
      </c>
      <c r="B496" s="10" t="s">
        <v>550</v>
      </c>
      <c r="C496" s="11">
        <v>2</v>
      </c>
      <c r="D496" s="11">
        <v>15.25</v>
      </c>
      <c r="E496" s="11">
        <v>30.5</v>
      </c>
      <c r="F496">
        <f t="shared" si="32"/>
        <v>925039</v>
      </c>
      <c r="G496">
        <f>IF(ISTEXT(E496),IF(E496="Amount",G$14,""),IF(ISBLANK(E496),"",IF(ISTEXT(D496),"",IF(A491="Invoice No. : ",INDEX(Sheet2!F$14:F$154,MATCH(B491,Sheet2!A$14:A$154,0)),G495))))</f>
        <v>46164</v>
      </c>
      <c r="H496" t="str">
        <f t="shared" si="33"/>
        <v>01/05/2023</v>
      </c>
      <c r="I496" t="str">
        <f>IF(ISTEXT(E496),IF(E496="Amount",I$14,""),IF(ISBLANK(E496),"",IF(ISTEXT(D496),"",IF(A491="Invoice No. : ",TEXT(INDEX(Sheet2!C$14:C$154,MATCH(B491,Sheet2!A$14:A$154,0)),"hh:mm:ss"),I495))))</f>
        <v>15:02:44</v>
      </c>
      <c r="J496">
        <f>IF(ISBLANK(G496),"",IF(ISTEXT(G496),IF(E496="Amount",J$14,""),INDEX(Sheet2!H$14:H$154,MATCH(F496,Sheet2!A$14:A$154,0))))</f>
        <v>3500</v>
      </c>
      <c r="K496">
        <f>IF(ISBLANK(G496),"",IF(ISTEXT(G496),IF(E496="Amount",K$14,""),INDEX(Sheet2!I$14:I$154,MATCH(F496,Sheet2!A$14:A$154,0))))</f>
        <v>407.75</v>
      </c>
      <c r="L496" t="str">
        <f>IF(ISBLANK(G496),"",IF(ISTEXT(G496),IF(E496="Amount",L$14,""),IF(INDEX(Sheet2!H$14:H$154,MATCH(F496,Sheet2!A$14:A$154,0)) &lt;&gt; 0, IF(INDEX(Sheet2!I$14:I$154,MATCH(F496,Sheet2!A$14:A$154,0)) &lt;&gt; 0, "Loan","Loan"),"Cash")))</f>
        <v>Loan</v>
      </c>
      <c r="M496">
        <f>IF(ISTEXT(E496),IF(E496="Amount",M$14,""),IF(ISBLANK(E496),"",IF(ISTEXT(D496),"",IF(A491="Invoice No. : ",INDEX(Sheet2!D$14:D$154,MATCH(B491,Sheet2!A$14:A$154,0)),M495))))</f>
        <v>1</v>
      </c>
      <c r="N496" t="str">
        <f>IF(ISTEXT(E496),IF(E496="Amount",N$14,""),IF(ISBLANK(E496),"",IF(ISTEXT(D496),"",IF(A491="Invoice No. : ",INDEX(Sheet2!E$14:E$154,MATCH(B491,Sheet2!A$14:A$154,0)),N495))))</f>
        <v>BRAILLE</v>
      </c>
      <c r="O496" t="str">
        <f>IF(ISTEXT(E496),IF(E496="Amount",O$14,""),IF(ISBLANK(E496),"",IF(ISTEXT(D496),"",IF(A491="Invoice No. : ",INDEX(Sheet2!G$14:G$154,MATCH(B491,Sheet2!A$14:A$154,0)),O495))))</f>
        <v>NATURA, JOCELYN MANLONGAT</v>
      </c>
      <c r="P496">
        <f t="shared" si="34"/>
        <v>3907.75</v>
      </c>
      <c r="Q496">
        <f t="shared" si="35"/>
        <v>195197.25</v>
      </c>
    </row>
    <row r="497" spans="1:17" x14ac:dyDescent="0.25">
      <c r="A497" s="10" t="s">
        <v>551</v>
      </c>
      <c r="B497" s="10" t="s">
        <v>552</v>
      </c>
      <c r="C497" s="11">
        <v>1</v>
      </c>
      <c r="D497" s="11">
        <v>15</v>
      </c>
      <c r="E497" s="11">
        <v>15</v>
      </c>
      <c r="F497">
        <f t="shared" si="32"/>
        <v>925039</v>
      </c>
      <c r="G497">
        <f>IF(ISTEXT(E497),IF(E497="Amount",G$14,""),IF(ISBLANK(E497),"",IF(ISTEXT(D497),"",IF(A492="Invoice No. : ",INDEX(Sheet2!F$14:F$154,MATCH(B492,Sheet2!A$14:A$154,0)),G496))))</f>
        <v>46164</v>
      </c>
      <c r="H497" t="str">
        <f t="shared" si="33"/>
        <v>01/05/2023</v>
      </c>
      <c r="I497" t="str">
        <f>IF(ISTEXT(E497),IF(E497="Amount",I$14,""),IF(ISBLANK(E497),"",IF(ISTEXT(D497),"",IF(A492="Invoice No. : ",TEXT(INDEX(Sheet2!C$14:C$154,MATCH(B492,Sheet2!A$14:A$154,0)),"hh:mm:ss"),I496))))</f>
        <v>15:02:44</v>
      </c>
      <c r="J497">
        <f>IF(ISBLANK(G497),"",IF(ISTEXT(G497),IF(E497="Amount",J$14,""),INDEX(Sheet2!H$14:H$154,MATCH(F497,Sheet2!A$14:A$154,0))))</f>
        <v>3500</v>
      </c>
      <c r="K497">
        <f>IF(ISBLANK(G497),"",IF(ISTEXT(G497),IF(E497="Amount",K$14,""),INDEX(Sheet2!I$14:I$154,MATCH(F497,Sheet2!A$14:A$154,0))))</f>
        <v>407.75</v>
      </c>
      <c r="L497" t="str">
        <f>IF(ISBLANK(G497),"",IF(ISTEXT(G497),IF(E497="Amount",L$14,""),IF(INDEX(Sheet2!H$14:H$154,MATCH(F497,Sheet2!A$14:A$154,0)) &lt;&gt; 0, IF(INDEX(Sheet2!I$14:I$154,MATCH(F497,Sheet2!A$14:A$154,0)) &lt;&gt; 0, "Loan","Loan"),"Cash")))</f>
        <v>Loan</v>
      </c>
      <c r="M497">
        <f>IF(ISTEXT(E497),IF(E497="Amount",M$14,""),IF(ISBLANK(E497),"",IF(ISTEXT(D497),"",IF(A492="Invoice No. : ",INDEX(Sheet2!D$14:D$154,MATCH(B492,Sheet2!A$14:A$154,0)),M496))))</f>
        <v>1</v>
      </c>
      <c r="N497" t="str">
        <f>IF(ISTEXT(E497),IF(E497="Amount",N$14,""),IF(ISBLANK(E497),"",IF(ISTEXT(D497),"",IF(A492="Invoice No. : ",INDEX(Sheet2!E$14:E$154,MATCH(B492,Sheet2!A$14:A$154,0)),N496))))</f>
        <v>BRAILLE</v>
      </c>
      <c r="O497" t="str">
        <f>IF(ISTEXT(E497),IF(E497="Amount",O$14,""),IF(ISBLANK(E497),"",IF(ISTEXT(D497),"",IF(A492="Invoice No. : ",INDEX(Sheet2!G$14:G$154,MATCH(B492,Sheet2!A$14:A$154,0)),O496))))</f>
        <v>NATURA, JOCELYN MANLONGAT</v>
      </c>
      <c r="P497">
        <f t="shared" si="34"/>
        <v>3907.75</v>
      </c>
      <c r="Q497">
        <f t="shared" si="35"/>
        <v>195197.25</v>
      </c>
    </row>
    <row r="498" spans="1:17" x14ac:dyDescent="0.25">
      <c r="A498" s="10" t="s">
        <v>553</v>
      </c>
      <c r="B498" s="10" t="s">
        <v>554</v>
      </c>
      <c r="C498" s="11">
        <v>1</v>
      </c>
      <c r="D498" s="11">
        <v>14.5</v>
      </c>
      <c r="E498" s="11">
        <v>14.5</v>
      </c>
      <c r="F498">
        <f t="shared" si="32"/>
        <v>925039</v>
      </c>
      <c r="G498">
        <f>IF(ISTEXT(E498),IF(E498="Amount",G$14,""),IF(ISBLANK(E498),"",IF(ISTEXT(D498),"",IF(A493="Invoice No. : ",INDEX(Sheet2!F$14:F$154,MATCH(B493,Sheet2!A$14:A$154,0)),G497))))</f>
        <v>46164</v>
      </c>
      <c r="H498" t="str">
        <f t="shared" si="33"/>
        <v>01/05/2023</v>
      </c>
      <c r="I498" t="str">
        <f>IF(ISTEXT(E498),IF(E498="Amount",I$14,""),IF(ISBLANK(E498),"",IF(ISTEXT(D498),"",IF(A493="Invoice No. : ",TEXT(INDEX(Sheet2!C$14:C$154,MATCH(B493,Sheet2!A$14:A$154,0)),"hh:mm:ss"),I497))))</f>
        <v>15:02:44</v>
      </c>
      <c r="J498">
        <f>IF(ISBLANK(G498),"",IF(ISTEXT(G498),IF(E498="Amount",J$14,""),INDEX(Sheet2!H$14:H$154,MATCH(F498,Sheet2!A$14:A$154,0))))</f>
        <v>3500</v>
      </c>
      <c r="K498">
        <f>IF(ISBLANK(G498),"",IF(ISTEXT(G498),IF(E498="Amount",K$14,""),INDEX(Sheet2!I$14:I$154,MATCH(F498,Sheet2!A$14:A$154,0))))</f>
        <v>407.75</v>
      </c>
      <c r="L498" t="str">
        <f>IF(ISBLANK(G498),"",IF(ISTEXT(G498),IF(E498="Amount",L$14,""),IF(INDEX(Sheet2!H$14:H$154,MATCH(F498,Sheet2!A$14:A$154,0)) &lt;&gt; 0, IF(INDEX(Sheet2!I$14:I$154,MATCH(F498,Sheet2!A$14:A$154,0)) &lt;&gt; 0, "Loan","Loan"),"Cash")))</f>
        <v>Loan</v>
      </c>
      <c r="M498">
        <f>IF(ISTEXT(E498),IF(E498="Amount",M$14,""),IF(ISBLANK(E498),"",IF(ISTEXT(D498),"",IF(A493="Invoice No. : ",INDEX(Sheet2!D$14:D$154,MATCH(B493,Sheet2!A$14:A$154,0)),M497))))</f>
        <v>1</v>
      </c>
      <c r="N498" t="str">
        <f>IF(ISTEXT(E498),IF(E498="Amount",N$14,""),IF(ISBLANK(E498),"",IF(ISTEXT(D498),"",IF(A493="Invoice No. : ",INDEX(Sheet2!E$14:E$154,MATCH(B493,Sheet2!A$14:A$154,0)),N497))))</f>
        <v>BRAILLE</v>
      </c>
      <c r="O498" t="str">
        <f>IF(ISTEXT(E498),IF(E498="Amount",O$14,""),IF(ISBLANK(E498),"",IF(ISTEXT(D498),"",IF(A493="Invoice No. : ",INDEX(Sheet2!G$14:G$154,MATCH(B493,Sheet2!A$14:A$154,0)),O497))))</f>
        <v>NATURA, JOCELYN MANLONGAT</v>
      </c>
      <c r="P498">
        <f t="shared" si="34"/>
        <v>3907.75</v>
      </c>
      <c r="Q498">
        <f t="shared" si="35"/>
        <v>195197.25</v>
      </c>
    </row>
    <row r="499" spans="1:17" x14ac:dyDescent="0.25">
      <c r="A499" s="10" t="s">
        <v>555</v>
      </c>
      <c r="B499" s="10" t="s">
        <v>556</v>
      </c>
      <c r="C499" s="11">
        <v>1</v>
      </c>
      <c r="D499" s="11">
        <v>53</v>
      </c>
      <c r="E499" s="11">
        <v>53</v>
      </c>
      <c r="F499">
        <f t="shared" si="32"/>
        <v>925039</v>
      </c>
      <c r="G499">
        <f>IF(ISTEXT(E499),IF(E499="Amount",G$14,""),IF(ISBLANK(E499),"",IF(ISTEXT(D499),"",IF(A494="Invoice No. : ",INDEX(Sheet2!F$14:F$154,MATCH(B494,Sheet2!A$14:A$154,0)),G498))))</f>
        <v>46164</v>
      </c>
      <c r="H499" t="str">
        <f t="shared" si="33"/>
        <v>01/05/2023</v>
      </c>
      <c r="I499" t="str">
        <f>IF(ISTEXT(E499),IF(E499="Amount",I$14,""),IF(ISBLANK(E499),"",IF(ISTEXT(D499),"",IF(A494="Invoice No. : ",TEXT(INDEX(Sheet2!C$14:C$154,MATCH(B494,Sheet2!A$14:A$154,0)),"hh:mm:ss"),I498))))</f>
        <v>15:02:44</v>
      </c>
      <c r="J499">
        <f>IF(ISBLANK(G499),"",IF(ISTEXT(G499),IF(E499="Amount",J$14,""),INDEX(Sheet2!H$14:H$154,MATCH(F499,Sheet2!A$14:A$154,0))))</f>
        <v>3500</v>
      </c>
      <c r="K499">
        <f>IF(ISBLANK(G499),"",IF(ISTEXT(G499),IF(E499="Amount",K$14,""),INDEX(Sheet2!I$14:I$154,MATCH(F499,Sheet2!A$14:A$154,0))))</f>
        <v>407.75</v>
      </c>
      <c r="L499" t="str">
        <f>IF(ISBLANK(G499),"",IF(ISTEXT(G499),IF(E499="Amount",L$14,""),IF(INDEX(Sheet2!H$14:H$154,MATCH(F499,Sheet2!A$14:A$154,0)) &lt;&gt; 0, IF(INDEX(Sheet2!I$14:I$154,MATCH(F499,Sheet2!A$14:A$154,0)) &lt;&gt; 0, "Loan","Loan"),"Cash")))</f>
        <v>Loan</v>
      </c>
      <c r="M499">
        <f>IF(ISTEXT(E499),IF(E499="Amount",M$14,""),IF(ISBLANK(E499),"",IF(ISTEXT(D499),"",IF(A494="Invoice No. : ",INDEX(Sheet2!D$14:D$154,MATCH(B494,Sheet2!A$14:A$154,0)),M498))))</f>
        <v>1</v>
      </c>
      <c r="N499" t="str">
        <f>IF(ISTEXT(E499),IF(E499="Amount",N$14,""),IF(ISBLANK(E499),"",IF(ISTEXT(D499),"",IF(A494="Invoice No. : ",INDEX(Sheet2!E$14:E$154,MATCH(B494,Sheet2!A$14:A$154,0)),N498))))</f>
        <v>BRAILLE</v>
      </c>
      <c r="O499" t="str">
        <f>IF(ISTEXT(E499),IF(E499="Amount",O$14,""),IF(ISBLANK(E499),"",IF(ISTEXT(D499),"",IF(A494="Invoice No. : ",INDEX(Sheet2!G$14:G$154,MATCH(B494,Sheet2!A$14:A$154,0)),O498))))</f>
        <v>NATURA, JOCELYN MANLONGAT</v>
      </c>
      <c r="P499">
        <f t="shared" si="34"/>
        <v>3907.75</v>
      </c>
      <c r="Q499">
        <f t="shared" si="35"/>
        <v>195197.25</v>
      </c>
    </row>
    <row r="500" spans="1:17" x14ac:dyDescent="0.25">
      <c r="A500" s="10" t="s">
        <v>557</v>
      </c>
      <c r="B500" s="10" t="s">
        <v>558</v>
      </c>
      <c r="C500" s="11">
        <v>1</v>
      </c>
      <c r="D500" s="11">
        <v>56.25</v>
      </c>
      <c r="E500" s="11">
        <v>56.25</v>
      </c>
      <c r="F500">
        <f t="shared" si="32"/>
        <v>925039</v>
      </c>
      <c r="G500">
        <f>IF(ISTEXT(E500),IF(E500="Amount",G$14,""),IF(ISBLANK(E500),"",IF(ISTEXT(D500),"",IF(A495="Invoice No. : ",INDEX(Sheet2!F$14:F$154,MATCH(B495,Sheet2!A$14:A$154,0)),G499))))</f>
        <v>46164</v>
      </c>
      <c r="H500" t="str">
        <f t="shared" si="33"/>
        <v>01/05/2023</v>
      </c>
      <c r="I500" t="str">
        <f>IF(ISTEXT(E500),IF(E500="Amount",I$14,""),IF(ISBLANK(E500),"",IF(ISTEXT(D500),"",IF(A495="Invoice No. : ",TEXT(INDEX(Sheet2!C$14:C$154,MATCH(B495,Sheet2!A$14:A$154,0)),"hh:mm:ss"),I499))))</f>
        <v>15:02:44</v>
      </c>
      <c r="J500">
        <f>IF(ISBLANK(G500),"",IF(ISTEXT(G500),IF(E500="Amount",J$14,""),INDEX(Sheet2!H$14:H$154,MATCH(F500,Sheet2!A$14:A$154,0))))</f>
        <v>3500</v>
      </c>
      <c r="K500">
        <f>IF(ISBLANK(G500),"",IF(ISTEXT(G500),IF(E500="Amount",K$14,""),INDEX(Sheet2!I$14:I$154,MATCH(F500,Sheet2!A$14:A$154,0))))</f>
        <v>407.75</v>
      </c>
      <c r="L500" t="str">
        <f>IF(ISBLANK(G500),"",IF(ISTEXT(G500),IF(E500="Amount",L$14,""),IF(INDEX(Sheet2!H$14:H$154,MATCH(F500,Sheet2!A$14:A$154,0)) &lt;&gt; 0, IF(INDEX(Sheet2!I$14:I$154,MATCH(F500,Sheet2!A$14:A$154,0)) &lt;&gt; 0, "Loan","Loan"),"Cash")))</f>
        <v>Loan</v>
      </c>
      <c r="M500">
        <f>IF(ISTEXT(E500),IF(E500="Amount",M$14,""),IF(ISBLANK(E500),"",IF(ISTEXT(D500),"",IF(A495="Invoice No. : ",INDEX(Sheet2!D$14:D$154,MATCH(B495,Sheet2!A$14:A$154,0)),M499))))</f>
        <v>1</v>
      </c>
      <c r="N500" t="str">
        <f>IF(ISTEXT(E500),IF(E500="Amount",N$14,""),IF(ISBLANK(E500),"",IF(ISTEXT(D500),"",IF(A495="Invoice No. : ",INDEX(Sheet2!E$14:E$154,MATCH(B495,Sheet2!A$14:A$154,0)),N499))))</f>
        <v>BRAILLE</v>
      </c>
      <c r="O500" t="str">
        <f>IF(ISTEXT(E500),IF(E500="Amount",O$14,""),IF(ISBLANK(E500),"",IF(ISTEXT(D500),"",IF(A495="Invoice No. : ",INDEX(Sheet2!G$14:G$154,MATCH(B495,Sheet2!A$14:A$154,0)),O499))))</f>
        <v>NATURA, JOCELYN MANLONGAT</v>
      </c>
      <c r="P500">
        <f t="shared" si="34"/>
        <v>3907.75</v>
      </c>
      <c r="Q500">
        <f t="shared" si="35"/>
        <v>195197.25</v>
      </c>
    </row>
    <row r="501" spans="1:17" x14ac:dyDescent="0.25">
      <c r="A501" s="10" t="s">
        <v>559</v>
      </c>
      <c r="B501" s="10" t="s">
        <v>560</v>
      </c>
      <c r="C501" s="11">
        <v>1</v>
      </c>
      <c r="D501" s="11">
        <v>38.25</v>
      </c>
      <c r="E501" s="11">
        <v>38.25</v>
      </c>
      <c r="F501">
        <f t="shared" si="32"/>
        <v>925039</v>
      </c>
      <c r="G501">
        <f>IF(ISTEXT(E501),IF(E501="Amount",G$14,""),IF(ISBLANK(E501),"",IF(ISTEXT(D501),"",IF(A496="Invoice No. : ",INDEX(Sheet2!F$14:F$154,MATCH(B496,Sheet2!A$14:A$154,0)),G500))))</f>
        <v>46164</v>
      </c>
      <c r="H501" t="str">
        <f t="shared" si="33"/>
        <v>01/05/2023</v>
      </c>
      <c r="I501" t="str">
        <f>IF(ISTEXT(E501),IF(E501="Amount",I$14,""),IF(ISBLANK(E501),"",IF(ISTEXT(D501),"",IF(A496="Invoice No. : ",TEXT(INDEX(Sheet2!C$14:C$154,MATCH(B496,Sheet2!A$14:A$154,0)),"hh:mm:ss"),I500))))</f>
        <v>15:02:44</v>
      </c>
      <c r="J501">
        <f>IF(ISBLANK(G501),"",IF(ISTEXT(G501),IF(E501="Amount",J$14,""),INDEX(Sheet2!H$14:H$154,MATCH(F501,Sheet2!A$14:A$154,0))))</f>
        <v>3500</v>
      </c>
      <c r="K501">
        <f>IF(ISBLANK(G501),"",IF(ISTEXT(G501),IF(E501="Amount",K$14,""),INDEX(Sheet2!I$14:I$154,MATCH(F501,Sheet2!A$14:A$154,0))))</f>
        <v>407.75</v>
      </c>
      <c r="L501" t="str">
        <f>IF(ISBLANK(G501),"",IF(ISTEXT(G501),IF(E501="Amount",L$14,""),IF(INDEX(Sheet2!H$14:H$154,MATCH(F501,Sheet2!A$14:A$154,0)) &lt;&gt; 0, IF(INDEX(Sheet2!I$14:I$154,MATCH(F501,Sheet2!A$14:A$154,0)) &lt;&gt; 0, "Loan","Loan"),"Cash")))</f>
        <v>Loan</v>
      </c>
      <c r="M501">
        <f>IF(ISTEXT(E501),IF(E501="Amount",M$14,""),IF(ISBLANK(E501),"",IF(ISTEXT(D501),"",IF(A496="Invoice No. : ",INDEX(Sheet2!D$14:D$154,MATCH(B496,Sheet2!A$14:A$154,0)),M500))))</f>
        <v>1</v>
      </c>
      <c r="N501" t="str">
        <f>IF(ISTEXT(E501),IF(E501="Amount",N$14,""),IF(ISBLANK(E501),"",IF(ISTEXT(D501),"",IF(A496="Invoice No. : ",INDEX(Sheet2!E$14:E$154,MATCH(B496,Sheet2!A$14:A$154,0)),N500))))</f>
        <v>BRAILLE</v>
      </c>
      <c r="O501" t="str">
        <f>IF(ISTEXT(E501),IF(E501="Amount",O$14,""),IF(ISBLANK(E501),"",IF(ISTEXT(D501),"",IF(A496="Invoice No. : ",INDEX(Sheet2!G$14:G$154,MATCH(B496,Sheet2!A$14:A$154,0)),O500))))</f>
        <v>NATURA, JOCELYN MANLONGAT</v>
      </c>
      <c r="P501">
        <f t="shared" si="34"/>
        <v>3907.75</v>
      </c>
      <c r="Q501">
        <f t="shared" si="35"/>
        <v>195197.25</v>
      </c>
    </row>
    <row r="502" spans="1:17" x14ac:dyDescent="0.25">
      <c r="A502" s="10" t="s">
        <v>561</v>
      </c>
      <c r="B502" s="10" t="s">
        <v>562</v>
      </c>
      <c r="C502" s="11">
        <v>1</v>
      </c>
      <c r="D502" s="11">
        <v>16.25</v>
      </c>
      <c r="E502" s="11">
        <v>16.25</v>
      </c>
      <c r="F502">
        <f t="shared" si="32"/>
        <v>925039</v>
      </c>
      <c r="G502">
        <f>IF(ISTEXT(E502),IF(E502="Amount",G$14,""),IF(ISBLANK(E502),"",IF(ISTEXT(D502),"",IF(A497="Invoice No. : ",INDEX(Sheet2!F$14:F$154,MATCH(B497,Sheet2!A$14:A$154,0)),G501))))</f>
        <v>46164</v>
      </c>
      <c r="H502" t="str">
        <f t="shared" si="33"/>
        <v>01/05/2023</v>
      </c>
      <c r="I502" t="str">
        <f>IF(ISTEXT(E502),IF(E502="Amount",I$14,""),IF(ISBLANK(E502),"",IF(ISTEXT(D502),"",IF(A497="Invoice No. : ",TEXT(INDEX(Sheet2!C$14:C$154,MATCH(B497,Sheet2!A$14:A$154,0)),"hh:mm:ss"),I501))))</f>
        <v>15:02:44</v>
      </c>
      <c r="J502">
        <f>IF(ISBLANK(G502),"",IF(ISTEXT(G502),IF(E502="Amount",J$14,""),INDEX(Sheet2!H$14:H$154,MATCH(F502,Sheet2!A$14:A$154,0))))</f>
        <v>3500</v>
      </c>
      <c r="K502">
        <f>IF(ISBLANK(G502),"",IF(ISTEXT(G502),IF(E502="Amount",K$14,""),INDEX(Sheet2!I$14:I$154,MATCH(F502,Sheet2!A$14:A$154,0))))</f>
        <v>407.75</v>
      </c>
      <c r="L502" t="str">
        <f>IF(ISBLANK(G502),"",IF(ISTEXT(G502),IF(E502="Amount",L$14,""),IF(INDEX(Sheet2!H$14:H$154,MATCH(F502,Sheet2!A$14:A$154,0)) &lt;&gt; 0, IF(INDEX(Sheet2!I$14:I$154,MATCH(F502,Sheet2!A$14:A$154,0)) &lt;&gt; 0, "Loan","Loan"),"Cash")))</f>
        <v>Loan</v>
      </c>
      <c r="M502">
        <f>IF(ISTEXT(E502),IF(E502="Amount",M$14,""),IF(ISBLANK(E502),"",IF(ISTEXT(D502),"",IF(A497="Invoice No. : ",INDEX(Sheet2!D$14:D$154,MATCH(B497,Sheet2!A$14:A$154,0)),M501))))</f>
        <v>1</v>
      </c>
      <c r="N502" t="str">
        <f>IF(ISTEXT(E502),IF(E502="Amount",N$14,""),IF(ISBLANK(E502),"",IF(ISTEXT(D502),"",IF(A497="Invoice No. : ",INDEX(Sheet2!E$14:E$154,MATCH(B497,Sheet2!A$14:A$154,0)),N501))))</f>
        <v>BRAILLE</v>
      </c>
      <c r="O502" t="str">
        <f>IF(ISTEXT(E502),IF(E502="Amount",O$14,""),IF(ISBLANK(E502),"",IF(ISTEXT(D502),"",IF(A497="Invoice No. : ",INDEX(Sheet2!G$14:G$154,MATCH(B497,Sheet2!A$14:A$154,0)),O501))))</f>
        <v>NATURA, JOCELYN MANLONGAT</v>
      </c>
      <c r="P502">
        <f t="shared" si="34"/>
        <v>3907.75</v>
      </c>
      <c r="Q502">
        <f t="shared" si="35"/>
        <v>195197.25</v>
      </c>
    </row>
    <row r="503" spans="1:17" x14ac:dyDescent="0.25">
      <c r="A503" s="10" t="s">
        <v>563</v>
      </c>
      <c r="B503" s="10" t="s">
        <v>564</v>
      </c>
      <c r="C503" s="11">
        <v>8</v>
      </c>
      <c r="D503" s="11">
        <v>4.75</v>
      </c>
      <c r="E503" s="11">
        <v>38</v>
      </c>
      <c r="F503">
        <f t="shared" si="32"/>
        <v>925039</v>
      </c>
      <c r="G503">
        <f>IF(ISTEXT(E503),IF(E503="Amount",G$14,""),IF(ISBLANK(E503),"",IF(ISTEXT(D503),"",IF(A498="Invoice No. : ",INDEX(Sheet2!F$14:F$154,MATCH(B498,Sheet2!A$14:A$154,0)),G502))))</f>
        <v>46164</v>
      </c>
      <c r="H503" t="str">
        <f t="shared" si="33"/>
        <v>01/05/2023</v>
      </c>
      <c r="I503" t="str">
        <f>IF(ISTEXT(E503),IF(E503="Amount",I$14,""),IF(ISBLANK(E503),"",IF(ISTEXT(D503),"",IF(A498="Invoice No. : ",TEXT(INDEX(Sheet2!C$14:C$154,MATCH(B498,Sheet2!A$14:A$154,0)),"hh:mm:ss"),I502))))</f>
        <v>15:02:44</v>
      </c>
      <c r="J503">
        <f>IF(ISBLANK(G503),"",IF(ISTEXT(G503),IF(E503="Amount",J$14,""),INDEX(Sheet2!H$14:H$154,MATCH(F503,Sheet2!A$14:A$154,0))))</f>
        <v>3500</v>
      </c>
      <c r="K503">
        <f>IF(ISBLANK(G503),"",IF(ISTEXT(G503),IF(E503="Amount",K$14,""),INDEX(Sheet2!I$14:I$154,MATCH(F503,Sheet2!A$14:A$154,0))))</f>
        <v>407.75</v>
      </c>
      <c r="L503" t="str">
        <f>IF(ISBLANK(G503),"",IF(ISTEXT(G503),IF(E503="Amount",L$14,""),IF(INDEX(Sheet2!H$14:H$154,MATCH(F503,Sheet2!A$14:A$154,0)) &lt;&gt; 0, IF(INDEX(Sheet2!I$14:I$154,MATCH(F503,Sheet2!A$14:A$154,0)) &lt;&gt; 0, "Loan","Loan"),"Cash")))</f>
        <v>Loan</v>
      </c>
      <c r="M503">
        <f>IF(ISTEXT(E503),IF(E503="Amount",M$14,""),IF(ISBLANK(E503),"",IF(ISTEXT(D503),"",IF(A498="Invoice No. : ",INDEX(Sheet2!D$14:D$154,MATCH(B498,Sheet2!A$14:A$154,0)),M502))))</f>
        <v>1</v>
      </c>
      <c r="N503" t="str">
        <f>IF(ISTEXT(E503),IF(E503="Amount",N$14,""),IF(ISBLANK(E503),"",IF(ISTEXT(D503),"",IF(A498="Invoice No. : ",INDEX(Sheet2!E$14:E$154,MATCH(B498,Sheet2!A$14:A$154,0)),N502))))</f>
        <v>BRAILLE</v>
      </c>
      <c r="O503" t="str">
        <f>IF(ISTEXT(E503),IF(E503="Amount",O$14,""),IF(ISBLANK(E503),"",IF(ISTEXT(D503),"",IF(A498="Invoice No. : ",INDEX(Sheet2!G$14:G$154,MATCH(B498,Sheet2!A$14:A$154,0)),O502))))</f>
        <v>NATURA, JOCELYN MANLONGAT</v>
      </c>
      <c r="P503">
        <f t="shared" si="34"/>
        <v>3907.75</v>
      </c>
      <c r="Q503">
        <f t="shared" si="35"/>
        <v>195197.25</v>
      </c>
    </row>
    <row r="504" spans="1:17" x14ac:dyDescent="0.25">
      <c r="A504" s="10" t="s">
        <v>565</v>
      </c>
      <c r="B504" s="10" t="s">
        <v>566</v>
      </c>
      <c r="C504" s="11">
        <v>1</v>
      </c>
      <c r="D504" s="11">
        <v>25</v>
      </c>
      <c r="E504" s="11">
        <v>25</v>
      </c>
      <c r="F504">
        <f t="shared" si="32"/>
        <v>925039</v>
      </c>
      <c r="G504">
        <f>IF(ISTEXT(E504),IF(E504="Amount",G$14,""),IF(ISBLANK(E504),"",IF(ISTEXT(D504),"",IF(A499="Invoice No. : ",INDEX(Sheet2!F$14:F$154,MATCH(B499,Sheet2!A$14:A$154,0)),G503))))</f>
        <v>46164</v>
      </c>
      <c r="H504" t="str">
        <f t="shared" si="33"/>
        <v>01/05/2023</v>
      </c>
      <c r="I504" t="str">
        <f>IF(ISTEXT(E504),IF(E504="Amount",I$14,""),IF(ISBLANK(E504),"",IF(ISTEXT(D504),"",IF(A499="Invoice No. : ",TEXT(INDEX(Sheet2!C$14:C$154,MATCH(B499,Sheet2!A$14:A$154,0)),"hh:mm:ss"),I503))))</f>
        <v>15:02:44</v>
      </c>
      <c r="J504">
        <f>IF(ISBLANK(G504),"",IF(ISTEXT(G504),IF(E504="Amount",J$14,""),INDEX(Sheet2!H$14:H$154,MATCH(F504,Sheet2!A$14:A$154,0))))</f>
        <v>3500</v>
      </c>
      <c r="K504">
        <f>IF(ISBLANK(G504),"",IF(ISTEXT(G504),IF(E504="Amount",K$14,""),INDEX(Sheet2!I$14:I$154,MATCH(F504,Sheet2!A$14:A$154,0))))</f>
        <v>407.75</v>
      </c>
      <c r="L504" t="str">
        <f>IF(ISBLANK(G504),"",IF(ISTEXT(G504),IF(E504="Amount",L$14,""),IF(INDEX(Sheet2!H$14:H$154,MATCH(F504,Sheet2!A$14:A$154,0)) &lt;&gt; 0, IF(INDEX(Sheet2!I$14:I$154,MATCH(F504,Sheet2!A$14:A$154,0)) &lt;&gt; 0, "Loan","Loan"),"Cash")))</f>
        <v>Loan</v>
      </c>
      <c r="M504">
        <f>IF(ISTEXT(E504),IF(E504="Amount",M$14,""),IF(ISBLANK(E504),"",IF(ISTEXT(D504),"",IF(A499="Invoice No. : ",INDEX(Sheet2!D$14:D$154,MATCH(B499,Sheet2!A$14:A$154,0)),M503))))</f>
        <v>1</v>
      </c>
      <c r="N504" t="str">
        <f>IF(ISTEXT(E504),IF(E504="Amount",N$14,""),IF(ISBLANK(E504),"",IF(ISTEXT(D504),"",IF(A499="Invoice No. : ",INDEX(Sheet2!E$14:E$154,MATCH(B499,Sheet2!A$14:A$154,0)),N503))))</f>
        <v>BRAILLE</v>
      </c>
      <c r="O504" t="str">
        <f>IF(ISTEXT(E504),IF(E504="Amount",O$14,""),IF(ISBLANK(E504),"",IF(ISTEXT(D504),"",IF(A499="Invoice No. : ",INDEX(Sheet2!G$14:G$154,MATCH(B499,Sheet2!A$14:A$154,0)),O503))))</f>
        <v>NATURA, JOCELYN MANLONGAT</v>
      </c>
      <c r="P504">
        <f t="shared" si="34"/>
        <v>3907.75</v>
      </c>
      <c r="Q504">
        <f t="shared" si="35"/>
        <v>195197.25</v>
      </c>
    </row>
    <row r="505" spans="1:17" x14ac:dyDescent="0.25">
      <c r="A505" s="10" t="s">
        <v>567</v>
      </c>
      <c r="B505" s="10" t="s">
        <v>568</v>
      </c>
      <c r="C505" s="11">
        <v>1</v>
      </c>
      <c r="D505" s="11">
        <v>23.25</v>
      </c>
      <c r="E505" s="11">
        <v>23.25</v>
      </c>
      <c r="F505">
        <f t="shared" si="32"/>
        <v>925039</v>
      </c>
      <c r="G505">
        <f>IF(ISTEXT(E505),IF(E505="Amount",G$14,""),IF(ISBLANK(E505),"",IF(ISTEXT(D505),"",IF(A500="Invoice No. : ",INDEX(Sheet2!F$14:F$154,MATCH(B500,Sheet2!A$14:A$154,0)),G504))))</f>
        <v>46164</v>
      </c>
      <c r="H505" t="str">
        <f t="shared" si="33"/>
        <v>01/05/2023</v>
      </c>
      <c r="I505" t="str">
        <f>IF(ISTEXT(E505),IF(E505="Amount",I$14,""),IF(ISBLANK(E505),"",IF(ISTEXT(D505),"",IF(A500="Invoice No. : ",TEXT(INDEX(Sheet2!C$14:C$154,MATCH(B500,Sheet2!A$14:A$154,0)),"hh:mm:ss"),I504))))</f>
        <v>15:02:44</v>
      </c>
      <c r="J505">
        <f>IF(ISBLANK(G505),"",IF(ISTEXT(G505),IF(E505="Amount",J$14,""),INDEX(Sheet2!H$14:H$154,MATCH(F505,Sheet2!A$14:A$154,0))))</f>
        <v>3500</v>
      </c>
      <c r="K505">
        <f>IF(ISBLANK(G505),"",IF(ISTEXT(G505),IF(E505="Amount",K$14,""),INDEX(Sheet2!I$14:I$154,MATCH(F505,Sheet2!A$14:A$154,0))))</f>
        <v>407.75</v>
      </c>
      <c r="L505" t="str">
        <f>IF(ISBLANK(G505),"",IF(ISTEXT(G505),IF(E505="Amount",L$14,""),IF(INDEX(Sheet2!H$14:H$154,MATCH(F505,Sheet2!A$14:A$154,0)) &lt;&gt; 0, IF(INDEX(Sheet2!I$14:I$154,MATCH(F505,Sheet2!A$14:A$154,0)) &lt;&gt; 0, "Loan","Loan"),"Cash")))</f>
        <v>Loan</v>
      </c>
      <c r="M505">
        <f>IF(ISTEXT(E505),IF(E505="Amount",M$14,""),IF(ISBLANK(E505),"",IF(ISTEXT(D505),"",IF(A500="Invoice No. : ",INDEX(Sheet2!D$14:D$154,MATCH(B500,Sheet2!A$14:A$154,0)),M504))))</f>
        <v>1</v>
      </c>
      <c r="N505" t="str">
        <f>IF(ISTEXT(E505),IF(E505="Amount",N$14,""),IF(ISBLANK(E505),"",IF(ISTEXT(D505),"",IF(A500="Invoice No. : ",INDEX(Sheet2!E$14:E$154,MATCH(B500,Sheet2!A$14:A$154,0)),N504))))</f>
        <v>BRAILLE</v>
      </c>
      <c r="O505" t="str">
        <f>IF(ISTEXT(E505),IF(E505="Amount",O$14,""),IF(ISBLANK(E505),"",IF(ISTEXT(D505),"",IF(A500="Invoice No. : ",INDEX(Sheet2!G$14:G$154,MATCH(B500,Sheet2!A$14:A$154,0)),O504))))</f>
        <v>NATURA, JOCELYN MANLONGAT</v>
      </c>
      <c r="P505">
        <f t="shared" si="34"/>
        <v>3907.75</v>
      </c>
      <c r="Q505">
        <f t="shared" si="35"/>
        <v>195197.25</v>
      </c>
    </row>
    <row r="506" spans="1:17" x14ac:dyDescent="0.25">
      <c r="A506" s="10" t="s">
        <v>569</v>
      </c>
      <c r="B506" s="10" t="s">
        <v>570</v>
      </c>
      <c r="C506" s="11">
        <v>1</v>
      </c>
      <c r="D506" s="11">
        <v>228.25</v>
      </c>
      <c r="E506" s="11">
        <v>228.25</v>
      </c>
      <c r="F506">
        <f t="shared" si="32"/>
        <v>925039</v>
      </c>
      <c r="G506">
        <f>IF(ISTEXT(E506),IF(E506="Amount",G$14,""),IF(ISBLANK(E506),"",IF(ISTEXT(D506),"",IF(A501="Invoice No. : ",INDEX(Sheet2!F$14:F$154,MATCH(B501,Sheet2!A$14:A$154,0)),G505))))</f>
        <v>46164</v>
      </c>
      <c r="H506" t="str">
        <f t="shared" si="33"/>
        <v>01/05/2023</v>
      </c>
      <c r="I506" t="str">
        <f>IF(ISTEXT(E506),IF(E506="Amount",I$14,""),IF(ISBLANK(E506),"",IF(ISTEXT(D506),"",IF(A501="Invoice No. : ",TEXT(INDEX(Sheet2!C$14:C$154,MATCH(B501,Sheet2!A$14:A$154,0)),"hh:mm:ss"),I505))))</f>
        <v>15:02:44</v>
      </c>
      <c r="J506">
        <f>IF(ISBLANK(G506),"",IF(ISTEXT(G506),IF(E506="Amount",J$14,""),INDEX(Sheet2!H$14:H$154,MATCH(F506,Sheet2!A$14:A$154,0))))</f>
        <v>3500</v>
      </c>
      <c r="K506">
        <f>IF(ISBLANK(G506),"",IF(ISTEXT(G506),IF(E506="Amount",K$14,""),INDEX(Sheet2!I$14:I$154,MATCH(F506,Sheet2!A$14:A$154,0))))</f>
        <v>407.75</v>
      </c>
      <c r="L506" t="str">
        <f>IF(ISBLANK(G506),"",IF(ISTEXT(G506),IF(E506="Amount",L$14,""),IF(INDEX(Sheet2!H$14:H$154,MATCH(F506,Sheet2!A$14:A$154,0)) &lt;&gt; 0, IF(INDEX(Sheet2!I$14:I$154,MATCH(F506,Sheet2!A$14:A$154,0)) &lt;&gt; 0, "Loan","Loan"),"Cash")))</f>
        <v>Loan</v>
      </c>
      <c r="M506">
        <f>IF(ISTEXT(E506),IF(E506="Amount",M$14,""),IF(ISBLANK(E506),"",IF(ISTEXT(D506),"",IF(A501="Invoice No. : ",INDEX(Sheet2!D$14:D$154,MATCH(B501,Sheet2!A$14:A$154,0)),M505))))</f>
        <v>1</v>
      </c>
      <c r="N506" t="str">
        <f>IF(ISTEXT(E506),IF(E506="Amount",N$14,""),IF(ISBLANK(E506),"",IF(ISTEXT(D506),"",IF(A501="Invoice No. : ",INDEX(Sheet2!E$14:E$154,MATCH(B501,Sheet2!A$14:A$154,0)),N505))))</f>
        <v>BRAILLE</v>
      </c>
      <c r="O506" t="str">
        <f>IF(ISTEXT(E506),IF(E506="Amount",O$14,""),IF(ISBLANK(E506),"",IF(ISTEXT(D506),"",IF(A501="Invoice No. : ",INDEX(Sheet2!G$14:G$154,MATCH(B501,Sheet2!A$14:A$154,0)),O505))))</f>
        <v>NATURA, JOCELYN MANLONGAT</v>
      </c>
      <c r="P506">
        <f t="shared" si="34"/>
        <v>3907.75</v>
      </c>
      <c r="Q506">
        <f t="shared" si="35"/>
        <v>195197.25</v>
      </c>
    </row>
    <row r="507" spans="1:17" x14ac:dyDescent="0.25">
      <c r="A507" s="10" t="s">
        <v>571</v>
      </c>
      <c r="B507" s="10" t="s">
        <v>572</v>
      </c>
      <c r="C507" s="11">
        <v>1</v>
      </c>
      <c r="D507" s="11">
        <v>96</v>
      </c>
      <c r="E507" s="11">
        <v>96</v>
      </c>
      <c r="F507">
        <f t="shared" si="32"/>
        <v>925039</v>
      </c>
      <c r="G507">
        <f>IF(ISTEXT(E507),IF(E507="Amount",G$14,""),IF(ISBLANK(E507),"",IF(ISTEXT(D507),"",IF(A502="Invoice No. : ",INDEX(Sheet2!F$14:F$154,MATCH(B502,Sheet2!A$14:A$154,0)),G506))))</f>
        <v>46164</v>
      </c>
      <c r="H507" t="str">
        <f t="shared" si="33"/>
        <v>01/05/2023</v>
      </c>
      <c r="I507" t="str">
        <f>IF(ISTEXT(E507),IF(E507="Amount",I$14,""),IF(ISBLANK(E507),"",IF(ISTEXT(D507),"",IF(A502="Invoice No. : ",TEXT(INDEX(Sheet2!C$14:C$154,MATCH(B502,Sheet2!A$14:A$154,0)),"hh:mm:ss"),I506))))</f>
        <v>15:02:44</v>
      </c>
      <c r="J507">
        <f>IF(ISBLANK(G507),"",IF(ISTEXT(G507),IF(E507="Amount",J$14,""),INDEX(Sheet2!H$14:H$154,MATCH(F507,Sheet2!A$14:A$154,0))))</f>
        <v>3500</v>
      </c>
      <c r="K507">
        <f>IF(ISBLANK(G507),"",IF(ISTEXT(G507),IF(E507="Amount",K$14,""),INDEX(Sheet2!I$14:I$154,MATCH(F507,Sheet2!A$14:A$154,0))))</f>
        <v>407.75</v>
      </c>
      <c r="L507" t="str">
        <f>IF(ISBLANK(G507),"",IF(ISTEXT(G507),IF(E507="Amount",L$14,""),IF(INDEX(Sheet2!H$14:H$154,MATCH(F507,Sheet2!A$14:A$154,0)) &lt;&gt; 0, IF(INDEX(Sheet2!I$14:I$154,MATCH(F507,Sheet2!A$14:A$154,0)) &lt;&gt; 0, "Loan","Loan"),"Cash")))</f>
        <v>Loan</v>
      </c>
      <c r="M507">
        <f>IF(ISTEXT(E507),IF(E507="Amount",M$14,""),IF(ISBLANK(E507),"",IF(ISTEXT(D507),"",IF(A502="Invoice No. : ",INDEX(Sheet2!D$14:D$154,MATCH(B502,Sheet2!A$14:A$154,0)),M506))))</f>
        <v>1</v>
      </c>
      <c r="N507" t="str">
        <f>IF(ISTEXT(E507),IF(E507="Amount",N$14,""),IF(ISBLANK(E507),"",IF(ISTEXT(D507),"",IF(A502="Invoice No. : ",INDEX(Sheet2!E$14:E$154,MATCH(B502,Sheet2!A$14:A$154,0)),N506))))</f>
        <v>BRAILLE</v>
      </c>
      <c r="O507" t="str">
        <f>IF(ISTEXT(E507),IF(E507="Amount",O$14,""),IF(ISBLANK(E507),"",IF(ISTEXT(D507),"",IF(A502="Invoice No. : ",INDEX(Sheet2!G$14:G$154,MATCH(B502,Sheet2!A$14:A$154,0)),O506))))</f>
        <v>NATURA, JOCELYN MANLONGAT</v>
      </c>
      <c r="P507">
        <f t="shared" si="34"/>
        <v>3907.75</v>
      </c>
      <c r="Q507">
        <f t="shared" si="35"/>
        <v>195197.25</v>
      </c>
    </row>
    <row r="508" spans="1:17" x14ac:dyDescent="0.25">
      <c r="A508" s="10" t="s">
        <v>573</v>
      </c>
      <c r="B508" s="10" t="s">
        <v>574</v>
      </c>
      <c r="C508" s="11">
        <v>1</v>
      </c>
      <c r="D508" s="11">
        <v>55</v>
      </c>
      <c r="E508" s="11">
        <v>55</v>
      </c>
      <c r="F508">
        <f t="shared" si="32"/>
        <v>925039</v>
      </c>
      <c r="G508">
        <f>IF(ISTEXT(E508),IF(E508="Amount",G$14,""),IF(ISBLANK(E508),"",IF(ISTEXT(D508),"",IF(A503="Invoice No. : ",INDEX(Sheet2!F$14:F$154,MATCH(B503,Sheet2!A$14:A$154,0)),G507))))</f>
        <v>46164</v>
      </c>
      <c r="H508" t="str">
        <f t="shared" si="33"/>
        <v>01/05/2023</v>
      </c>
      <c r="I508" t="str">
        <f>IF(ISTEXT(E508),IF(E508="Amount",I$14,""),IF(ISBLANK(E508),"",IF(ISTEXT(D508),"",IF(A503="Invoice No. : ",TEXT(INDEX(Sheet2!C$14:C$154,MATCH(B503,Sheet2!A$14:A$154,0)),"hh:mm:ss"),I507))))</f>
        <v>15:02:44</v>
      </c>
      <c r="J508">
        <f>IF(ISBLANK(G508),"",IF(ISTEXT(G508),IF(E508="Amount",J$14,""),INDEX(Sheet2!H$14:H$154,MATCH(F508,Sheet2!A$14:A$154,0))))</f>
        <v>3500</v>
      </c>
      <c r="K508">
        <f>IF(ISBLANK(G508),"",IF(ISTEXT(G508),IF(E508="Amount",K$14,""),INDEX(Sheet2!I$14:I$154,MATCH(F508,Sheet2!A$14:A$154,0))))</f>
        <v>407.75</v>
      </c>
      <c r="L508" t="str">
        <f>IF(ISBLANK(G508),"",IF(ISTEXT(G508),IF(E508="Amount",L$14,""),IF(INDEX(Sheet2!H$14:H$154,MATCH(F508,Sheet2!A$14:A$154,0)) &lt;&gt; 0, IF(INDEX(Sheet2!I$14:I$154,MATCH(F508,Sheet2!A$14:A$154,0)) &lt;&gt; 0, "Loan","Loan"),"Cash")))</f>
        <v>Loan</v>
      </c>
      <c r="M508">
        <f>IF(ISTEXT(E508),IF(E508="Amount",M$14,""),IF(ISBLANK(E508),"",IF(ISTEXT(D508),"",IF(A503="Invoice No. : ",INDEX(Sheet2!D$14:D$154,MATCH(B503,Sheet2!A$14:A$154,0)),M507))))</f>
        <v>1</v>
      </c>
      <c r="N508" t="str">
        <f>IF(ISTEXT(E508),IF(E508="Amount",N$14,""),IF(ISBLANK(E508),"",IF(ISTEXT(D508),"",IF(A503="Invoice No. : ",INDEX(Sheet2!E$14:E$154,MATCH(B503,Sheet2!A$14:A$154,0)),N507))))</f>
        <v>BRAILLE</v>
      </c>
      <c r="O508" t="str">
        <f>IF(ISTEXT(E508),IF(E508="Amount",O$14,""),IF(ISBLANK(E508),"",IF(ISTEXT(D508),"",IF(A503="Invoice No. : ",INDEX(Sheet2!G$14:G$154,MATCH(B503,Sheet2!A$14:A$154,0)),O507))))</f>
        <v>NATURA, JOCELYN MANLONGAT</v>
      </c>
      <c r="P508">
        <f t="shared" si="34"/>
        <v>3907.75</v>
      </c>
      <c r="Q508">
        <f t="shared" si="35"/>
        <v>195197.25</v>
      </c>
    </row>
    <row r="509" spans="1:17" x14ac:dyDescent="0.25">
      <c r="A509" s="10" t="s">
        <v>29</v>
      </c>
      <c r="B509" s="10" t="s">
        <v>30</v>
      </c>
      <c r="C509" s="11">
        <v>1</v>
      </c>
      <c r="D509" s="11">
        <v>35.5</v>
      </c>
      <c r="E509" s="11">
        <v>35.5</v>
      </c>
      <c r="F509">
        <f t="shared" si="32"/>
        <v>925039</v>
      </c>
      <c r="G509">
        <f>IF(ISTEXT(E509),IF(E509="Amount",G$14,""),IF(ISBLANK(E509),"",IF(ISTEXT(D509),"",IF(A504="Invoice No. : ",INDEX(Sheet2!F$14:F$154,MATCH(B504,Sheet2!A$14:A$154,0)),G508))))</f>
        <v>46164</v>
      </c>
      <c r="H509" t="str">
        <f t="shared" si="33"/>
        <v>01/05/2023</v>
      </c>
      <c r="I509" t="str">
        <f>IF(ISTEXT(E509),IF(E509="Amount",I$14,""),IF(ISBLANK(E509),"",IF(ISTEXT(D509),"",IF(A504="Invoice No. : ",TEXT(INDEX(Sheet2!C$14:C$154,MATCH(B504,Sheet2!A$14:A$154,0)),"hh:mm:ss"),I508))))</f>
        <v>15:02:44</v>
      </c>
      <c r="J509">
        <f>IF(ISBLANK(G509),"",IF(ISTEXT(G509),IF(E509="Amount",J$14,""),INDEX(Sheet2!H$14:H$154,MATCH(F509,Sheet2!A$14:A$154,0))))</f>
        <v>3500</v>
      </c>
      <c r="K509">
        <f>IF(ISBLANK(G509),"",IF(ISTEXT(G509),IF(E509="Amount",K$14,""),INDEX(Sheet2!I$14:I$154,MATCH(F509,Sheet2!A$14:A$154,0))))</f>
        <v>407.75</v>
      </c>
      <c r="L509" t="str">
        <f>IF(ISBLANK(G509),"",IF(ISTEXT(G509),IF(E509="Amount",L$14,""),IF(INDEX(Sheet2!H$14:H$154,MATCH(F509,Sheet2!A$14:A$154,0)) &lt;&gt; 0, IF(INDEX(Sheet2!I$14:I$154,MATCH(F509,Sheet2!A$14:A$154,0)) &lt;&gt; 0, "Loan","Loan"),"Cash")))</f>
        <v>Loan</v>
      </c>
      <c r="M509">
        <f>IF(ISTEXT(E509),IF(E509="Amount",M$14,""),IF(ISBLANK(E509),"",IF(ISTEXT(D509),"",IF(A504="Invoice No. : ",INDEX(Sheet2!D$14:D$154,MATCH(B504,Sheet2!A$14:A$154,0)),M508))))</f>
        <v>1</v>
      </c>
      <c r="N509" t="str">
        <f>IF(ISTEXT(E509),IF(E509="Amount",N$14,""),IF(ISBLANK(E509),"",IF(ISTEXT(D509),"",IF(A504="Invoice No. : ",INDEX(Sheet2!E$14:E$154,MATCH(B504,Sheet2!A$14:A$154,0)),N508))))</f>
        <v>BRAILLE</v>
      </c>
      <c r="O509" t="str">
        <f>IF(ISTEXT(E509),IF(E509="Amount",O$14,""),IF(ISBLANK(E509),"",IF(ISTEXT(D509),"",IF(A504="Invoice No. : ",INDEX(Sheet2!G$14:G$154,MATCH(B504,Sheet2!A$14:A$154,0)),O508))))</f>
        <v>NATURA, JOCELYN MANLONGAT</v>
      </c>
      <c r="P509">
        <f t="shared" si="34"/>
        <v>3907.75</v>
      </c>
      <c r="Q509">
        <f t="shared" si="35"/>
        <v>195197.25</v>
      </c>
    </row>
    <row r="510" spans="1:17" x14ac:dyDescent="0.25">
      <c r="A510" s="10" t="s">
        <v>349</v>
      </c>
      <c r="B510" s="10" t="s">
        <v>350</v>
      </c>
      <c r="C510" s="11">
        <v>2</v>
      </c>
      <c r="D510" s="11">
        <v>13.5</v>
      </c>
      <c r="E510" s="11">
        <v>27</v>
      </c>
      <c r="F510">
        <f t="shared" si="32"/>
        <v>925039</v>
      </c>
      <c r="G510">
        <f>IF(ISTEXT(E510),IF(E510="Amount",G$14,""),IF(ISBLANK(E510),"",IF(ISTEXT(D510),"",IF(A505="Invoice No. : ",INDEX(Sheet2!F$14:F$154,MATCH(B505,Sheet2!A$14:A$154,0)),G509))))</f>
        <v>46164</v>
      </c>
      <c r="H510" t="str">
        <f t="shared" si="33"/>
        <v>01/05/2023</v>
      </c>
      <c r="I510" t="str">
        <f>IF(ISTEXT(E510),IF(E510="Amount",I$14,""),IF(ISBLANK(E510),"",IF(ISTEXT(D510),"",IF(A505="Invoice No. : ",TEXT(INDEX(Sheet2!C$14:C$154,MATCH(B505,Sheet2!A$14:A$154,0)),"hh:mm:ss"),I509))))</f>
        <v>15:02:44</v>
      </c>
      <c r="J510">
        <f>IF(ISBLANK(G510),"",IF(ISTEXT(G510),IF(E510="Amount",J$14,""),INDEX(Sheet2!H$14:H$154,MATCH(F510,Sheet2!A$14:A$154,0))))</f>
        <v>3500</v>
      </c>
      <c r="K510">
        <f>IF(ISBLANK(G510),"",IF(ISTEXT(G510),IF(E510="Amount",K$14,""),INDEX(Sheet2!I$14:I$154,MATCH(F510,Sheet2!A$14:A$154,0))))</f>
        <v>407.75</v>
      </c>
      <c r="L510" t="str">
        <f>IF(ISBLANK(G510),"",IF(ISTEXT(G510),IF(E510="Amount",L$14,""),IF(INDEX(Sheet2!H$14:H$154,MATCH(F510,Sheet2!A$14:A$154,0)) &lt;&gt; 0, IF(INDEX(Sheet2!I$14:I$154,MATCH(F510,Sheet2!A$14:A$154,0)) &lt;&gt; 0, "Loan","Loan"),"Cash")))</f>
        <v>Loan</v>
      </c>
      <c r="M510">
        <f>IF(ISTEXT(E510),IF(E510="Amount",M$14,""),IF(ISBLANK(E510),"",IF(ISTEXT(D510),"",IF(A505="Invoice No. : ",INDEX(Sheet2!D$14:D$154,MATCH(B505,Sheet2!A$14:A$154,0)),M509))))</f>
        <v>1</v>
      </c>
      <c r="N510" t="str">
        <f>IF(ISTEXT(E510),IF(E510="Amount",N$14,""),IF(ISBLANK(E510),"",IF(ISTEXT(D510),"",IF(A505="Invoice No. : ",INDEX(Sheet2!E$14:E$154,MATCH(B505,Sheet2!A$14:A$154,0)),N509))))</f>
        <v>BRAILLE</v>
      </c>
      <c r="O510" t="str">
        <f>IF(ISTEXT(E510),IF(E510="Amount",O$14,""),IF(ISBLANK(E510),"",IF(ISTEXT(D510),"",IF(A505="Invoice No. : ",INDEX(Sheet2!G$14:G$154,MATCH(B505,Sheet2!A$14:A$154,0)),O509))))</f>
        <v>NATURA, JOCELYN MANLONGAT</v>
      </c>
      <c r="P510">
        <f t="shared" si="34"/>
        <v>3907.75</v>
      </c>
      <c r="Q510">
        <f t="shared" si="35"/>
        <v>195197.25</v>
      </c>
    </row>
    <row r="511" spans="1:17" x14ac:dyDescent="0.25">
      <c r="A511" s="10" t="s">
        <v>575</v>
      </c>
      <c r="B511" s="10" t="s">
        <v>576</v>
      </c>
      <c r="C511" s="11">
        <v>2</v>
      </c>
      <c r="D511" s="11">
        <v>13.5</v>
      </c>
      <c r="E511" s="11">
        <v>27</v>
      </c>
      <c r="F511">
        <f t="shared" si="32"/>
        <v>925039</v>
      </c>
      <c r="G511">
        <f>IF(ISTEXT(E511),IF(E511="Amount",G$14,""),IF(ISBLANK(E511),"",IF(ISTEXT(D511),"",IF(A506="Invoice No. : ",INDEX(Sheet2!F$14:F$154,MATCH(B506,Sheet2!A$14:A$154,0)),G510))))</f>
        <v>46164</v>
      </c>
      <c r="H511" t="str">
        <f t="shared" si="33"/>
        <v>01/05/2023</v>
      </c>
      <c r="I511" t="str">
        <f>IF(ISTEXT(E511),IF(E511="Amount",I$14,""),IF(ISBLANK(E511),"",IF(ISTEXT(D511),"",IF(A506="Invoice No. : ",TEXT(INDEX(Sheet2!C$14:C$154,MATCH(B506,Sheet2!A$14:A$154,0)),"hh:mm:ss"),I510))))</f>
        <v>15:02:44</v>
      </c>
      <c r="J511">
        <f>IF(ISBLANK(G511),"",IF(ISTEXT(G511),IF(E511="Amount",J$14,""),INDEX(Sheet2!H$14:H$154,MATCH(F511,Sheet2!A$14:A$154,0))))</f>
        <v>3500</v>
      </c>
      <c r="K511">
        <f>IF(ISBLANK(G511),"",IF(ISTEXT(G511),IF(E511="Amount",K$14,""),INDEX(Sheet2!I$14:I$154,MATCH(F511,Sheet2!A$14:A$154,0))))</f>
        <v>407.75</v>
      </c>
      <c r="L511" t="str">
        <f>IF(ISBLANK(G511),"",IF(ISTEXT(G511),IF(E511="Amount",L$14,""),IF(INDEX(Sheet2!H$14:H$154,MATCH(F511,Sheet2!A$14:A$154,0)) &lt;&gt; 0, IF(INDEX(Sheet2!I$14:I$154,MATCH(F511,Sheet2!A$14:A$154,0)) &lt;&gt; 0, "Loan","Loan"),"Cash")))</f>
        <v>Loan</v>
      </c>
      <c r="M511">
        <f>IF(ISTEXT(E511),IF(E511="Amount",M$14,""),IF(ISBLANK(E511),"",IF(ISTEXT(D511),"",IF(A506="Invoice No. : ",INDEX(Sheet2!D$14:D$154,MATCH(B506,Sheet2!A$14:A$154,0)),M510))))</f>
        <v>1</v>
      </c>
      <c r="N511" t="str">
        <f>IF(ISTEXT(E511),IF(E511="Amount",N$14,""),IF(ISBLANK(E511),"",IF(ISTEXT(D511),"",IF(A506="Invoice No. : ",INDEX(Sheet2!E$14:E$154,MATCH(B506,Sheet2!A$14:A$154,0)),N510))))</f>
        <v>BRAILLE</v>
      </c>
      <c r="O511" t="str">
        <f>IF(ISTEXT(E511),IF(E511="Amount",O$14,""),IF(ISBLANK(E511),"",IF(ISTEXT(D511),"",IF(A506="Invoice No. : ",INDEX(Sheet2!G$14:G$154,MATCH(B506,Sheet2!A$14:A$154,0)),O510))))</f>
        <v>NATURA, JOCELYN MANLONGAT</v>
      </c>
      <c r="P511">
        <f t="shared" si="34"/>
        <v>3907.75</v>
      </c>
      <c r="Q511">
        <f t="shared" si="35"/>
        <v>195197.25</v>
      </c>
    </row>
    <row r="512" spans="1:17" x14ac:dyDescent="0.25">
      <c r="A512" s="10" t="s">
        <v>351</v>
      </c>
      <c r="B512" s="10" t="s">
        <v>352</v>
      </c>
      <c r="C512" s="11">
        <v>2</v>
      </c>
      <c r="D512" s="11">
        <v>13.5</v>
      </c>
      <c r="E512" s="11">
        <v>27</v>
      </c>
      <c r="F512">
        <f t="shared" si="32"/>
        <v>925039</v>
      </c>
      <c r="G512">
        <f>IF(ISTEXT(E512),IF(E512="Amount",G$14,""),IF(ISBLANK(E512),"",IF(ISTEXT(D512),"",IF(A507="Invoice No. : ",INDEX(Sheet2!F$14:F$154,MATCH(B507,Sheet2!A$14:A$154,0)),G511))))</f>
        <v>46164</v>
      </c>
      <c r="H512" t="str">
        <f t="shared" si="33"/>
        <v>01/05/2023</v>
      </c>
      <c r="I512" t="str">
        <f>IF(ISTEXT(E512),IF(E512="Amount",I$14,""),IF(ISBLANK(E512),"",IF(ISTEXT(D512),"",IF(A507="Invoice No. : ",TEXT(INDEX(Sheet2!C$14:C$154,MATCH(B507,Sheet2!A$14:A$154,0)),"hh:mm:ss"),I511))))</f>
        <v>15:02:44</v>
      </c>
      <c r="J512">
        <f>IF(ISBLANK(G512),"",IF(ISTEXT(G512),IF(E512="Amount",J$14,""),INDEX(Sheet2!H$14:H$154,MATCH(F512,Sheet2!A$14:A$154,0))))</f>
        <v>3500</v>
      </c>
      <c r="K512">
        <f>IF(ISBLANK(G512),"",IF(ISTEXT(G512),IF(E512="Amount",K$14,""),INDEX(Sheet2!I$14:I$154,MATCH(F512,Sheet2!A$14:A$154,0))))</f>
        <v>407.75</v>
      </c>
      <c r="L512" t="str">
        <f>IF(ISBLANK(G512),"",IF(ISTEXT(G512),IF(E512="Amount",L$14,""),IF(INDEX(Sheet2!H$14:H$154,MATCH(F512,Sheet2!A$14:A$154,0)) &lt;&gt; 0, IF(INDEX(Sheet2!I$14:I$154,MATCH(F512,Sheet2!A$14:A$154,0)) &lt;&gt; 0, "Loan","Loan"),"Cash")))</f>
        <v>Loan</v>
      </c>
      <c r="M512">
        <f>IF(ISTEXT(E512),IF(E512="Amount",M$14,""),IF(ISBLANK(E512),"",IF(ISTEXT(D512),"",IF(A507="Invoice No. : ",INDEX(Sheet2!D$14:D$154,MATCH(B507,Sheet2!A$14:A$154,0)),M511))))</f>
        <v>1</v>
      </c>
      <c r="N512" t="str">
        <f>IF(ISTEXT(E512),IF(E512="Amount",N$14,""),IF(ISBLANK(E512),"",IF(ISTEXT(D512),"",IF(A507="Invoice No. : ",INDEX(Sheet2!E$14:E$154,MATCH(B507,Sheet2!A$14:A$154,0)),N511))))</f>
        <v>BRAILLE</v>
      </c>
      <c r="O512" t="str">
        <f>IF(ISTEXT(E512),IF(E512="Amount",O$14,""),IF(ISBLANK(E512),"",IF(ISTEXT(D512),"",IF(A507="Invoice No. : ",INDEX(Sheet2!G$14:G$154,MATCH(B507,Sheet2!A$14:A$154,0)),O511))))</f>
        <v>NATURA, JOCELYN MANLONGAT</v>
      </c>
      <c r="P512">
        <f t="shared" si="34"/>
        <v>3907.75</v>
      </c>
      <c r="Q512">
        <f t="shared" si="35"/>
        <v>195197.25</v>
      </c>
    </row>
    <row r="513" spans="1:17" x14ac:dyDescent="0.25">
      <c r="A513" s="10" t="s">
        <v>577</v>
      </c>
      <c r="B513" s="10" t="s">
        <v>578</v>
      </c>
      <c r="C513" s="11">
        <v>12</v>
      </c>
      <c r="D513" s="11">
        <v>6.25</v>
      </c>
      <c r="E513" s="11">
        <v>75</v>
      </c>
      <c r="F513">
        <f t="shared" si="32"/>
        <v>925039</v>
      </c>
      <c r="G513">
        <f>IF(ISTEXT(E513),IF(E513="Amount",G$14,""),IF(ISBLANK(E513),"",IF(ISTEXT(D513),"",IF(A508="Invoice No. : ",INDEX(Sheet2!F$14:F$154,MATCH(B508,Sheet2!A$14:A$154,0)),G512))))</f>
        <v>46164</v>
      </c>
      <c r="H513" t="str">
        <f t="shared" si="33"/>
        <v>01/05/2023</v>
      </c>
      <c r="I513" t="str">
        <f>IF(ISTEXT(E513),IF(E513="Amount",I$14,""),IF(ISBLANK(E513),"",IF(ISTEXT(D513),"",IF(A508="Invoice No. : ",TEXT(INDEX(Sheet2!C$14:C$154,MATCH(B508,Sheet2!A$14:A$154,0)),"hh:mm:ss"),I512))))</f>
        <v>15:02:44</v>
      </c>
      <c r="J513">
        <f>IF(ISBLANK(G513),"",IF(ISTEXT(G513),IF(E513="Amount",J$14,""),INDEX(Sheet2!H$14:H$154,MATCH(F513,Sheet2!A$14:A$154,0))))</f>
        <v>3500</v>
      </c>
      <c r="K513">
        <f>IF(ISBLANK(G513),"",IF(ISTEXT(G513),IF(E513="Amount",K$14,""),INDEX(Sheet2!I$14:I$154,MATCH(F513,Sheet2!A$14:A$154,0))))</f>
        <v>407.75</v>
      </c>
      <c r="L513" t="str">
        <f>IF(ISBLANK(G513),"",IF(ISTEXT(G513),IF(E513="Amount",L$14,""),IF(INDEX(Sheet2!H$14:H$154,MATCH(F513,Sheet2!A$14:A$154,0)) &lt;&gt; 0, IF(INDEX(Sheet2!I$14:I$154,MATCH(F513,Sheet2!A$14:A$154,0)) &lt;&gt; 0, "Loan","Loan"),"Cash")))</f>
        <v>Loan</v>
      </c>
      <c r="M513">
        <f>IF(ISTEXT(E513),IF(E513="Amount",M$14,""),IF(ISBLANK(E513),"",IF(ISTEXT(D513),"",IF(A508="Invoice No. : ",INDEX(Sheet2!D$14:D$154,MATCH(B508,Sheet2!A$14:A$154,0)),M512))))</f>
        <v>1</v>
      </c>
      <c r="N513" t="str">
        <f>IF(ISTEXT(E513),IF(E513="Amount",N$14,""),IF(ISBLANK(E513),"",IF(ISTEXT(D513),"",IF(A508="Invoice No. : ",INDEX(Sheet2!E$14:E$154,MATCH(B508,Sheet2!A$14:A$154,0)),N512))))</f>
        <v>BRAILLE</v>
      </c>
      <c r="O513" t="str">
        <f>IF(ISTEXT(E513),IF(E513="Amount",O$14,""),IF(ISBLANK(E513),"",IF(ISTEXT(D513),"",IF(A508="Invoice No. : ",INDEX(Sheet2!G$14:G$154,MATCH(B508,Sheet2!A$14:A$154,0)),O512))))</f>
        <v>NATURA, JOCELYN MANLONGAT</v>
      </c>
      <c r="P513">
        <f t="shared" si="34"/>
        <v>3907.75</v>
      </c>
      <c r="Q513">
        <f t="shared" si="35"/>
        <v>195197.25</v>
      </c>
    </row>
    <row r="514" spans="1:17" x14ac:dyDescent="0.25">
      <c r="A514" s="10" t="s">
        <v>579</v>
      </c>
      <c r="B514" s="10" t="s">
        <v>580</v>
      </c>
      <c r="C514" s="11">
        <v>1</v>
      </c>
      <c r="D514" s="11">
        <v>42.5</v>
      </c>
      <c r="E514" s="11">
        <v>42.5</v>
      </c>
      <c r="F514">
        <f t="shared" si="32"/>
        <v>925039</v>
      </c>
      <c r="G514">
        <f>IF(ISTEXT(E514),IF(E514="Amount",G$14,""),IF(ISBLANK(E514),"",IF(ISTEXT(D514),"",IF(A509="Invoice No. : ",INDEX(Sheet2!F$14:F$154,MATCH(B509,Sheet2!A$14:A$154,0)),G513))))</f>
        <v>46164</v>
      </c>
      <c r="H514" t="str">
        <f t="shared" si="33"/>
        <v>01/05/2023</v>
      </c>
      <c r="I514" t="str">
        <f>IF(ISTEXT(E514),IF(E514="Amount",I$14,""),IF(ISBLANK(E514),"",IF(ISTEXT(D514),"",IF(A509="Invoice No. : ",TEXT(INDEX(Sheet2!C$14:C$154,MATCH(B509,Sheet2!A$14:A$154,0)),"hh:mm:ss"),I513))))</f>
        <v>15:02:44</v>
      </c>
      <c r="J514">
        <f>IF(ISBLANK(G514),"",IF(ISTEXT(G514),IF(E514="Amount",J$14,""),INDEX(Sheet2!H$14:H$154,MATCH(F514,Sheet2!A$14:A$154,0))))</f>
        <v>3500</v>
      </c>
      <c r="K514">
        <f>IF(ISBLANK(G514),"",IF(ISTEXT(G514),IF(E514="Amount",K$14,""),INDEX(Sheet2!I$14:I$154,MATCH(F514,Sheet2!A$14:A$154,0))))</f>
        <v>407.75</v>
      </c>
      <c r="L514" t="str">
        <f>IF(ISBLANK(G514),"",IF(ISTEXT(G514),IF(E514="Amount",L$14,""),IF(INDEX(Sheet2!H$14:H$154,MATCH(F514,Sheet2!A$14:A$154,0)) &lt;&gt; 0, IF(INDEX(Sheet2!I$14:I$154,MATCH(F514,Sheet2!A$14:A$154,0)) &lt;&gt; 0, "Loan","Loan"),"Cash")))</f>
        <v>Loan</v>
      </c>
      <c r="M514">
        <f>IF(ISTEXT(E514),IF(E514="Amount",M$14,""),IF(ISBLANK(E514),"",IF(ISTEXT(D514),"",IF(A509="Invoice No. : ",INDEX(Sheet2!D$14:D$154,MATCH(B509,Sheet2!A$14:A$154,0)),M513))))</f>
        <v>1</v>
      </c>
      <c r="N514" t="str">
        <f>IF(ISTEXT(E514),IF(E514="Amount",N$14,""),IF(ISBLANK(E514),"",IF(ISTEXT(D514),"",IF(A509="Invoice No. : ",INDEX(Sheet2!E$14:E$154,MATCH(B509,Sheet2!A$14:A$154,0)),N513))))</f>
        <v>BRAILLE</v>
      </c>
      <c r="O514" t="str">
        <f>IF(ISTEXT(E514),IF(E514="Amount",O$14,""),IF(ISBLANK(E514),"",IF(ISTEXT(D514),"",IF(A509="Invoice No. : ",INDEX(Sheet2!G$14:G$154,MATCH(B509,Sheet2!A$14:A$154,0)),O513))))</f>
        <v>NATURA, JOCELYN MANLONGAT</v>
      </c>
      <c r="P514">
        <f t="shared" si="34"/>
        <v>3907.75</v>
      </c>
      <c r="Q514">
        <f t="shared" si="35"/>
        <v>195197.25</v>
      </c>
    </row>
    <row r="515" spans="1:17" x14ac:dyDescent="0.25">
      <c r="A515" s="10" t="s">
        <v>581</v>
      </c>
      <c r="B515" s="10" t="s">
        <v>582</v>
      </c>
      <c r="C515" s="11">
        <v>2</v>
      </c>
      <c r="D515" s="11">
        <v>33.5</v>
      </c>
      <c r="E515" s="11">
        <v>67</v>
      </c>
      <c r="F515">
        <f t="shared" si="32"/>
        <v>925039</v>
      </c>
      <c r="G515">
        <f>IF(ISTEXT(E515),IF(E515="Amount",G$14,""),IF(ISBLANK(E515),"",IF(ISTEXT(D515),"",IF(A510="Invoice No. : ",INDEX(Sheet2!F$14:F$154,MATCH(B510,Sheet2!A$14:A$154,0)),G514))))</f>
        <v>46164</v>
      </c>
      <c r="H515" t="str">
        <f t="shared" si="33"/>
        <v>01/05/2023</v>
      </c>
      <c r="I515" t="str">
        <f>IF(ISTEXT(E515),IF(E515="Amount",I$14,""),IF(ISBLANK(E515),"",IF(ISTEXT(D515),"",IF(A510="Invoice No. : ",TEXT(INDEX(Sheet2!C$14:C$154,MATCH(B510,Sheet2!A$14:A$154,0)),"hh:mm:ss"),I514))))</f>
        <v>15:02:44</v>
      </c>
      <c r="J515">
        <f>IF(ISBLANK(G515),"",IF(ISTEXT(G515),IF(E515="Amount",J$14,""),INDEX(Sheet2!H$14:H$154,MATCH(F515,Sheet2!A$14:A$154,0))))</f>
        <v>3500</v>
      </c>
      <c r="K515">
        <f>IF(ISBLANK(G515),"",IF(ISTEXT(G515),IF(E515="Amount",K$14,""),INDEX(Sheet2!I$14:I$154,MATCH(F515,Sheet2!A$14:A$154,0))))</f>
        <v>407.75</v>
      </c>
      <c r="L515" t="str">
        <f>IF(ISBLANK(G515),"",IF(ISTEXT(G515),IF(E515="Amount",L$14,""),IF(INDEX(Sheet2!H$14:H$154,MATCH(F515,Sheet2!A$14:A$154,0)) &lt;&gt; 0, IF(INDEX(Sheet2!I$14:I$154,MATCH(F515,Sheet2!A$14:A$154,0)) &lt;&gt; 0, "Loan","Loan"),"Cash")))</f>
        <v>Loan</v>
      </c>
      <c r="M515">
        <f>IF(ISTEXT(E515),IF(E515="Amount",M$14,""),IF(ISBLANK(E515),"",IF(ISTEXT(D515),"",IF(A510="Invoice No. : ",INDEX(Sheet2!D$14:D$154,MATCH(B510,Sheet2!A$14:A$154,0)),M514))))</f>
        <v>1</v>
      </c>
      <c r="N515" t="str">
        <f>IF(ISTEXT(E515),IF(E515="Amount",N$14,""),IF(ISBLANK(E515),"",IF(ISTEXT(D515),"",IF(A510="Invoice No. : ",INDEX(Sheet2!E$14:E$154,MATCH(B510,Sheet2!A$14:A$154,0)),N514))))</f>
        <v>BRAILLE</v>
      </c>
      <c r="O515" t="str">
        <f>IF(ISTEXT(E515),IF(E515="Amount",O$14,""),IF(ISBLANK(E515),"",IF(ISTEXT(D515),"",IF(A510="Invoice No. : ",INDEX(Sheet2!G$14:G$154,MATCH(B510,Sheet2!A$14:A$154,0)),O514))))</f>
        <v>NATURA, JOCELYN MANLONGAT</v>
      </c>
      <c r="P515">
        <f t="shared" si="34"/>
        <v>3907.75</v>
      </c>
      <c r="Q515">
        <f t="shared" si="35"/>
        <v>195197.25</v>
      </c>
    </row>
    <row r="516" spans="1:17" x14ac:dyDescent="0.25">
      <c r="A516" s="10" t="s">
        <v>583</v>
      </c>
      <c r="B516" s="10" t="s">
        <v>584</v>
      </c>
      <c r="C516" s="11">
        <v>2</v>
      </c>
      <c r="D516" s="11">
        <v>6.5</v>
      </c>
      <c r="E516" s="11">
        <v>13</v>
      </c>
      <c r="F516">
        <f t="shared" si="32"/>
        <v>925039</v>
      </c>
      <c r="G516">
        <f>IF(ISTEXT(E516),IF(E516="Amount",G$14,""),IF(ISBLANK(E516),"",IF(ISTEXT(D516),"",IF(A511="Invoice No. : ",INDEX(Sheet2!F$14:F$154,MATCH(B511,Sheet2!A$14:A$154,0)),G515))))</f>
        <v>46164</v>
      </c>
      <c r="H516" t="str">
        <f t="shared" si="33"/>
        <v>01/05/2023</v>
      </c>
      <c r="I516" t="str">
        <f>IF(ISTEXT(E516),IF(E516="Amount",I$14,""),IF(ISBLANK(E516),"",IF(ISTEXT(D516),"",IF(A511="Invoice No. : ",TEXT(INDEX(Sheet2!C$14:C$154,MATCH(B511,Sheet2!A$14:A$154,0)),"hh:mm:ss"),I515))))</f>
        <v>15:02:44</v>
      </c>
      <c r="J516">
        <f>IF(ISBLANK(G516),"",IF(ISTEXT(G516),IF(E516="Amount",J$14,""),INDEX(Sheet2!H$14:H$154,MATCH(F516,Sheet2!A$14:A$154,0))))</f>
        <v>3500</v>
      </c>
      <c r="K516">
        <f>IF(ISBLANK(G516),"",IF(ISTEXT(G516),IF(E516="Amount",K$14,""),INDEX(Sheet2!I$14:I$154,MATCH(F516,Sheet2!A$14:A$154,0))))</f>
        <v>407.75</v>
      </c>
      <c r="L516" t="str">
        <f>IF(ISBLANK(G516),"",IF(ISTEXT(G516),IF(E516="Amount",L$14,""),IF(INDEX(Sheet2!H$14:H$154,MATCH(F516,Sheet2!A$14:A$154,0)) &lt;&gt; 0, IF(INDEX(Sheet2!I$14:I$154,MATCH(F516,Sheet2!A$14:A$154,0)) &lt;&gt; 0, "Loan","Loan"),"Cash")))</f>
        <v>Loan</v>
      </c>
      <c r="M516">
        <f>IF(ISTEXT(E516),IF(E516="Amount",M$14,""),IF(ISBLANK(E516),"",IF(ISTEXT(D516),"",IF(A511="Invoice No. : ",INDEX(Sheet2!D$14:D$154,MATCH(B511,Sheet2!A$14:A$154,0)),M515))))</f>
        <v>1</v>
      </c>
      <c r="N516" t="str">
        <f>IF(ISTEXT(E516),IF(E516="Amount",N$14,""),IF(ISBLANK(E516),"",IF(ISTEXT(D516),"",IF(A511="Invoice No. : ",INDEX(Sheet2!E$14:E$154,MATCH(B511,Sheet2!A$14:A$154,0)),N515))))</f>
        <v>BRAILLE</v>
      </c>
      <c r="O516" t="str">
        <f>IF(ISTEXT(E516),IF(E516="Amount",O$14,""),IF(ISBLANK(E516),"",IF(ISTEXT(D516),"",IF(A511="Invoice No. : ",INDEX(Sheet2!G$14:G$154,MATCH(B511,Sheet2!A$14:A$154,0)),O515))))</f>
        <v>NATURA, JOCELYN MANLONGAT</v>
      </c>
      <c r="P516">
        <f t="shared" si="34"/>
        <v>3907.75</v>
      </c>
      <c r="Q516">
        <f t="shared" si="35"/>
        <v>195197.25</v>
      </c>
    </row>
    <row r="517" spans="1:17" x14ac:dyDescent="0.25">
      <c r="A517" s="10" t="s">
        <v>585</v>
      </c>
      <c r="B517" s="10" t="s">
        <v>586</v>
      </c>
      <c r="C517" s="11">
        <v>1</v>
      </c>
      <c r="D517" s="11">
        <v>28</v>
      </c>
      <c r="E517" s="11">
        <v>28</v>
      </c>
      <c r="F517">
        <f t="shared" si="32"/>
        <v>925039</v>
      </c>
      <c r="G517">
        <f>IF(ISTEXT(E517),IF(E517="Amount",G$14,""),IF(ISBLANK(E517),"",IF(ISTEXT(D517),"",IF(A512="Invoice No. : ",INDEX(Sheet2!F$14:F$154,MATCH(B512,Sheet2!A$14:A$154,0)),G516))))</f>
        <v>46164</v>
      </c>
      <c r="H517" t="str">
        <f t="shared" si="33"/>
        <v>01/05/2023</v>
      </c>
      <c r="I517" t="str">
        <f>IF(ISTEXT(E517),IF(E517="Amount",I$14,""),IF(ISBLANK(E517),"",IF(ISTEXT(D517),"",IF(A512="Invoice No. : ",TEXT(INDEX(Sheet2!C$14:C$154,MATCH(B512,Sheet2!A$14:A$154,0)),"hh:mm:ss"),I516))))</f>
        <v>15:02:44</v>
      </c>
      <c r="J517">
        <f>IF(ISBLANK(G517),"",IF(ISTEXT(G517),IF(E517="Amount",J$14,""),INDEX(Sheet2!H$14:H$154,MATCH(F517,Sheet2!A$14:A$154,0))))</f>
        <v>3500</v>
      </c>
      <c r="K517">
        <f>IF(ISBLANK(G517),"",IF(ISTEXT(G517),IF(E517="Amount",K$14,""),INDEX(Sheet2!I$14:I$154,MATCH(F517,Sheet2!A$14:A$154,0))))</f>
        <v>407.75</v>
      </c>
      <c r="L517" t="str">
        <f>IF(ISBLANK(G517),"",IF(ISTEXT(G517),IF(E517="Amount",L$14,""),IF(INDEX(Sheet2!H$14:H$154,MATCH(F517,Sheet2!A$14:A$154,0)) &lt;&gt; 0, IF(INDEX(Sheet2!I$14:I$154,MATCH(F517,Sheet2!A$14:A$154,0)) &lt;&gt; 0, "Loan","Loan"),"Cash")))</f>
        <v>Loan</v>
      </c>
      <c r="M517">
        <f>IF(ISTEXT(E517),IF(E517="Amount",M$14,""),IF(ISBLANK(E517),"",IF(ISTEXT(D517),"",IF(A512="Invoice No. : ",INDEX(Sheet2!D$14:D$154,MATCH(B512,Sheet2!A$14:A$154,0)),M516))))</f>
        <v>1</v>
      </c>
      <c r="N517" t="str">
        <f>IF(ISTEXT(E517),IF(E517="Amount",N$14,""),IF(ISBLANK(E517),"",IF(ISTEXT(D517),"",IF(A512="Invoice No. : ",INDEX(Sheet2!E$14:E$154,MATCH(B512,Sheet2!A$14:A$154,0)),N516))))</f>
        <v>BRAILLE</v>
      </c>
      <c r="O517" t="str">
        <f>IF(ISTEXT(E517),IF(E517="Amount",O$14,""),IF(ISBLANK(E517),"",IF(ISTEXT(D517),"",IF(A512="Invoice No. : ",INDEX(Sheet2!G$14:G$154,MATCH(B512,Sheet2!A$14:A$154,0)),O516))))</f>
        <v>NATURA, JOCELYN MANLONGAT</v>
      </c>
      <c r="P517">
        <f t="shared" si="34"/>
        <v>3907.75</v>
      </c>
      <c r="Q517">
        <f t="shared" si="35"/>
        <v>195197.25</v>
      </c>
    </row>
    <row r="518" spans="1:17" x14ac:dyDescent="0.25">
      <c r="A518" s="10" t="s">
        <v>587</v>
      </c>
      <c r="B518" s="10" t="s">
        <v>588</v>
      </c>
      <c r="C518" s="11">
        <v>1</v>
      </c>
      <c r="D518" s="11">
        <v>57.75</v>
      </c>
      <c r="E518" s="11">
        <v>57.75</v>
      </c>
      <c r="F518">
        <f t="shared" si="32"/>
        <v>925039</v>
      </c>
      <c r="G518">
        <f>IF(ISTEXT(E518),IF(E518="Amount",G$14,""),IF(ISBLANK(E518),"",IF(ISTEXT(D518),"",IF(A513="Invoice No. : ",INDEX(Sheet2!F$14:F$154,MATCH(B513,Sheet2!A$14:A$154,0)),G517))))</f>
        <v>46164</v>
      </c>
      <c r="H518" t="str">
        <f t="shared" si="33"/>
        <v>01/05/2023</v>
      </c>
      <c r="I518" t="str">
        <f>IF(ISTEXT(E518),IF(E518="Amount",I$14,""),IF(ISBLANK(E518),"",IF(ISTEXT(D518),"",IF(A513="Invoice No. : ",TEXT(INDEX(Sheet2!C$14:C$154,MATCH(B513,Sheet2!A$14:A$154,0)),"hh:mm:ss"),I517))))</f>
        <v>15:02:44</v>
      </c>
      <c r="J518">
        <f>IF(ISBLANK(G518),"",IF(ISTEXT(G518),IF(E518="Amount",J$14,""),INDEX(Sheet2!H$14:H$154,MATCH(F518,Sheet2!A$14:A$154,0))))</f>
        <v>3500</v>
      </c>
      <c r="K518">
        <f>IF(ISBLANK(G518),"",IF(ISTEXT(G518),IF(E518="Amount",K$14,""),INDEX(Sheet2!I$14:I$154,MATCH(F518,Sheet2!A$14:A$154,0))))</f>
        <v>407.75</v>
      </c>
      <c r="L518" t="str">
        <f>IF(ISBLANK(G518),"",IF(ISTEXT(G518),IF(E518="Amount",L$14,""),IF(INDEX(Sheet2!H$14:H$154,MATCH(F518,Sheet2!A$14:A$154,0)) &lt;&gt; 0, IF(INDEX(Sheet2!I$14:I$154,MATCH(F518,Sheet2!A$14:A$154,0)) &lt;&gt; 0, "Loan","Loan"),"Cash")))</f>
        <v>Loan</v>
      </c>
      <c r="M518">
        <f>IF(ISTEXT(E518),IF(E518="Amount",M$14,""),IF(ISBLANK(E518),"",IF(ISTEXT(D518),"",IF(A513="Invoice No. : ",INDEX(Sheet2!D$14:D$154,MATCH(B513,Sheet2!A$14:A$154,0)),M517))))</f>
        <v>1</v>
      </c>
      <c r="N518" t="str">
        <f>IF(ISTEXT(E518),IF(E518="Amount",N$14,""),IF(ISBLANK(E518),"",IF(ISTEXT(D518),"",IF(A513="Invoice No. : ",INDEX(Sheet2!E$14:E$154,MATCH(B513,Sheet2!A$14:A$154,0)),N517))))</f>
        <v>BRAILLE</v>
      </c>
      <c r="O518" t="str">
        <f>IF(ISTEXT(E518),IF(E518="Amount",O$14,""),IF(ISBLANK(E518),"",IF(ISTEXT(D518),"",IF(A513="Invoice No. : ",INDEX(Sheet2!G$14:G$154,MATCH(B513,Sheet2!A$14:A$154,0)),O517))))</f>
        <v>NATURA, JOCELYN MANLONGAT</v>
      </c>
      <c r="P518">
        <f t="shared" si="34"/>
        <v>3907.75</v>
      </c>
      <c r="Q518">
        <f t="shared" si="35"/>
        <v>195197.25</v>
      </c>
    </row>
    <row r="519" spans="1:17" x14ac:dyDescent="0.25">
      <c r="A519" s="10" t="s">
        <v>589</v>
      </c>
      <c r="B519" s="10" t="s">
        <v>590</v>
      </c>
      <c r="C519" s="11">
        <v>1</v>
      </c>
      <c r="D519" s="11">
        <v>33.25</v>
      </c>
      <c r="E519" s="11">
        <v>33.25</v>
      </c>
      <c r="F519">
        <f t="shared" si="32"/>
        <v>925039</v>
      </c>
      <c r="G519">
        <f>IF(ISTEXT(E519),IF(E519="Amount",G$14,""),IF(ISBLANK(E519),"",IF(ISTEXT(D519),"",IF(A514="Invoice No. : ",INDEX(Sheet2!F$14:F$154,MATCH(B514,Sheet2!A$14:A$154,0)),G518))))</f>
        <v>46164</v>
      </c>
      <c r="H519" t="str">
        <f t="shared" si="33"/>
        <v>01/05/2023</v>
      </c>
      <c r="I519" t="str">
        <f>IF(ISTEXT(E519),IF(E519="Amount",I$14,""),IF(ISBLANK(E519),"",IF(ISTEXT(D519),"",IF(A514="Invoice No. : ",TEXT(INDEX(Sheet2!C$14:C$154,MATCH(B514,Sheet2!A$14:A$154,0)),"hh:mm:ss"),I518))))</f>
        <v>15:02:44</v>
      </c>
      <c r="J519">
        <f>IF(ISBLANK(G519),"",IF(ISTEXT(G519),IF(E519="Amount",J$14,""),INDEX(Sheet2!H$14:H$154,MATCH(F519,Sheet2!A$14:A$154,0))))</f>
        <v>3500</v>
      </c>
      <c r="K519">
        <f>IF(ISBLANK(G519),"",IF(ISTEXT(G519),IF(E519="Amount",K$14,""),INDEX(Sheet2!I$14:I$154,MATCH(F519,Sheet2!A$14:A$154,0))))</f>
        <v>407.75</v>
      </c>
      <c r="L519" t="str">
        <f>IF(ISBLANK(G519),"",IF(ISTEXT(G519),IF(E519="Amount",L$14,""),IF(INDEX(Sheet2!H$14:H$154,MATCH(F519,Sheet2!A$14:A$154,0)) &lt;&gt; 0, IF(INDEX(Sheet2!I$14:I$154,MATCH(F519,Sheet2!A$14:A$154,0)) &lt;&gt; 0, "Loan","Loan"),"Cash")))</f>
        <v>Loan</v>
      </c>
      <c r="M519">
        <f>IF(ISTEXT(E519),IF(E519="Amount",M$14,""),IF(ISBLANK(E519),"",IF(ISTEXT(D519),"",IF(A514="Invoice No. : ",INDEX(Sheet2!D$14:D$154,MATCH(B514,Sheet2!A$14:A$154,0)),M518))))</f>
        <v>1</v>
      </c>
      <c r="N519" t="str">
        <f>IF(ISTEXT(E519),IF(E519="Amount",N$14,""),IF(ISBLANK(E519),"",IF(ISTEXT(D519),"",IF(A514="Invoice No. : ",INDEX(Sheet2!E$14:E$154,MATCH(B514,Sheet2!A$14:A$154,0)),N518))))</f>
        <v>BRAILLE</v>
      </c>
      <c r="O519" t="str">
        <f>IF(ISTEXT(E519),IF(E519="Amount",O$14,""),IF(ISBLANK(E519),"",IF(ISTEXT(D519),"",IF(A514="Invoice No. : ",INDEX(Sheet2!G$14:G$154,MATCH(B514,Sheet2!A$14:A$154,0)),O518))))</f>
        <v>NATURA, JOCELYN MANLONGAT</v>
      </c>
      <c r="P519">
        <f t="shared" si="34"/>
        <v>3907.75</v>
      </c>
      <c r="Q519">
        <f t="shared" si="35"/>
        <v>195197.25</v>
      </c>
    </row>
    <row r="520" spans="1:17" x14ac:dyDescent="0.25">
      <c r="A520" s="10" t="s">
        <v>591</v>
      </c>
      <c r="B520" s="10" t="s">
        <v>592</v>
      </c>
      <c r="C520" s="11">
        <v>1</v>
      </c>
      <c r="D520" s="11">
        <v>132</v>
      </c>
      <c r="E520" s="11">
        <v>132</v>
      </c>
      <c r="F520">
        <f t="shared" si="32"/>
        <v>925039</v>
      </c>
      <c r="G520">
        <f>IF(ISTEXT(E520),IF(E520="Amount",G$14,""),IF(ISBLANK(E520),"",IF(ISTEXT(D520),"",IF(A515="Invoice No. : ",INDEX(Sheet2!F$14:F$154,MATCH(B515,Sheet2!A$14:A$154,0)),G519))))</f>
        <v>46164</v>
      </c>
      <c r="H520" t="str">
        <f t="shared" si="33"/>
        <v>01/05/2023</v>
      </c>
      <c r="I520" t="str">
        <f>IF(ISTEXT(E520),IF(E520="Amount",I$14,""),IF(ISBLANK(E520),"",IF(ISTEXT(D520),"",IF(A515="Invoice No. : ",TEXT(INDEX(Sheet2!C$14:C$154,MATCH(B515,Sheet2!A$14:A$154,0)),"hh:mm:ss"),I519))))</f>
        <v>15:02:44</v>
      </c>
      <c r="J520">
        <f>IF(ISBLANK(G520),"",IF(ISTEXT(G520),IF(E520="Amount",J$14,""),INDEX(Sheet2!H$14:H$154,MATCH(F520,Sheet2!A$14:A$154,0))))</f>
        <v>3500</v>
      </c>
      <c r="K520">
        <f>IF(ISBLANK(G520),"",IF(ISTEXT(G520),IF(E520="Amount",K$14,""),INDEX(Sheet2!I$14:I$154,MATCH(F520,Sheet2!A$14:A$154,0))))</f>
        <v>407.75</v>
      </c>
      <c r="L520" t="str">
        <f>IF(ISBLANK(G520),"",IF(ISTEXT(G520),IF(E520="Amount",L$14,""),IF(INDEX(Sheet2!H$14:H$154,MATCH(F520,Sheet2!A$14:A$154,0)) &lt;&gt; 0, IF(INDEX(Sheet2!I$14:I$154,MATCH(F520,Sheet2!A$14:A$154,0)) &lt;&gt; 0, "Loan","Loan"),"Cash")))</f>
        <v>Loan</v>
      </c>
      <c r="M520">
        <f>IF(ISTEXT(E520),IF(E520="Amount",M$14,""),IF(ISBLANK(E520),"",IF(ISTEXT(D520),"",IF(A515="Invoice No. : ",INDEX(Sheet2!D$14:D$154,MATCH(B515,Sheet2!A$14:A$154,0)),M519))))</f>
        <v>1</v>
      </c>
      <c r="N520" t="str">
        <f>IF(ISTEXT(E520),IF(E520="Amount",N$14,""),IF(ISBLANK(E520),"",IF(ISTEXT(D520),"",IF(A515="Invoice No. : ",INDEX(Sheet2!E$14:E$154,MATCH(B515,Sheet2!A$14:A$154,0)),N519))))</f>
        <v>BRAILLE</v>
      </c>
      <c r="O520" t="str">
        <f>IF(ISTEXT(E520),IF(E520="Amount",O$14,""),IF(ISBLANK(E520),"",IF(ISTEXT(D520),"",IF(A515="Invoice No. : ",INDEX(Sheet2!G$14:G$154,MATCH(B515,Sheet2!A$14:A$154,0)),O519))))</f>
        <v>NATURA, JOCELYN MANLONGAT</v>
      </c>
      <c r="P520">
        <f t="shared" si="34"/>
        <v>3907.75</v>
      </c>
      <c r="Q520">
        <f t="shared" si="35"/>
        <v>195197.25</v>
      </c>
    </row>
    <row r="521" spans="1:17" x14ac:dyDescent="0.25">
      <c r="A521" s="10" t="s">
        <v>593</v>
      </c>
      <c r="B521" s="10" t="s">
        <v>594</v>
      </c>
      <c r="C521" s="11">
        <v>1</v>
      </c>
      <c r="D521" s="11">
        <v>36.5</v>
      </c>
      <c r="E521" s="11">
        <v>36.5</v>
      </c>
      <c r="F521">
        <f t="shared" si="32"/>
        <v>925039</v>
      </c>
      <c r="G521">
        <f>IF(ISTEXT(E521),IF(E521="Amount",G$14,""),IF(ISBLANK(E521),"",IF(ISTEXT(D521),"",IF(A516="Invoice No. : ",INDEX(Sheet2!F$14:F$154,MATCH(B516,Sheet2!A$14:A$154,0)),G520))))</f>
        <v>46164</v>
      </c>
      <c r="H521" t="str">
        <f t="shared" si="33"/>
        <v>01/05/2023</v>
      </c>
      <c r="I521" t="str">
        <f>IF(ISTEXT(E521),IF(E521="Amount",I$14,""),IF(ISBLANK(E521),"",IF(ISTEXT(D521),"",IF(A516="Invoice No. : ",TEXT(INDEX(Sheet2!C$14:C$154,MATCH(B516,Sheet2!A$14:A$154,0)),"hh:mm:ss"),I520))))</f>
        <v>15:02:44</v>
      </c>
      <c r="J521">
        <f>IF(ISBLANK(G521),"",IF(ISTEXT(G521),IF(E521="Amount",J$14,""),INDEX(Sheet2!H$14:H$154,MATCH(F521,Sheet2!A$14:A$154,0))))</f>
        <v>3500</v>
      </c>
      <c r="K521">
        <f>IF(ISBLANK(G521),"",IF(ISTEXT(G521),IF(E521="Amount",K$14,""),INDEX(Sheet2!I$14:I$154,MATCH(F521,Sheet2!A$14:A$154,0))))</f>
        <v>407.75</v>
      </c>
      <c r="L521" t="str">
        <f>IF(ISBLANK(G521),"",IF(ISTEXT(G521),IF(E521="Amount",L$14,""),IF(INDEX(Sheet2!H$14:H$154,MATCH(F521,Sheet2!A$14:A$154,0)) &lt;&gt; 0, IF(INDEX(Sheet2!I$14:I$154,MATCH(F521,Sheet2!A$14:A$154,0)) &lt;&gt; 0, "Loan","Loan"),"Cash")))</f>
        <v>Loan</v>
      </c>
      <c r="M521">
        <f>IF(ISTEXT(E521),IF(E521="Amount",M$14,""),IF(ISBLANK(E521),"",IF(ISTEXT(D521),"",IF(A516="Invoice No. : ",INDEX(Sheet2!D$14:D$154,MATCH(B516,Sheet2!A$14:A$154,0)),M520))))</f>
        <v>1</v>
      </c>
      <c r="N521" t="str">
        <f>IF(ISTEXT(E521),IF(E521="Amount",N$14,""),IF(ISBLANK(E521),"",IF(ISTEXT(D521),"",IF(A516="Invoice No. : ",INDEX(Sheet2!E$14:E$154,MATCH(B516,Sheet2!A$14:A$154,0)),N520))))</f>
        <v>BRAILLE</v>
      </c>
      <c r="O521" t="str">
        <f>IF(ISTEXT(E521),IF(E521="Amount",O$14,""),IF(ISBLANK(E521),"",IF(ISTEXT(D521),"",IF(A516="Invoice No. : ",INDEX(Sheet2!G$14:G$154,MATCH(B516,Sheet2!A$14:A$154,0)),O520))))</f>
        <v>NATURA, JOCELYN MANLONGAT</v>
      </c>
      <c r="P521">
        <f t="shared" si="34"/>
        <v>3907.75</v>
      </c>
      <c r="Q521">
        <f t="shared" si="35"/>
        <v>195197.25</v>
      </c>
    </row>
    <row r="522" spans="1:17" x14ac:dyDescent="0.25">
      <c r="A522" s="10" t="s">
        <v>595</v>
      </c>
      <c r="B522" s="10" t="s">
        <v>596</v>
      </c>
      <c r="C522" s="11">
        <v>1</v>
      </c>
      <c r="D522" s="11">
        <v>45.5</v>
      </c>
      <c r="E522" s="11">
        <v>45.5</v>
      </c>
      <c r="F522">
        <f t="shared" si="32"/>
        <v>925039</v>
      </c>
      <c r="G522">
        <f>IF(ISTEXT(E522),IF(E522="Amount",G$14,""),IF(ISBLANK(E522),"",IF(ISTEXT(D522),"",IF(A517="Invoice No. : ",INDEX(Sheet2!F$14:F$154,MATCH(B517,Sheet2!A$14:A$154,0)),G521))))</f>
        <v>46164</v>
      </c>
      <c r="H522" t="str">
        <f t="shared" si="33"/>
        <v>01/05/2023</v>
      </c>
      <c r="I522" t="str">
        <f>IF(ISTEXT(E522),IF(E522="Amount",I$14,""),IF(ISBLANK(E522),"",IF(ISTEXT(D522),"",IF(A517="Invoice No. : ",TEXT(INDEX(Sheet2!C$14:C$154,MATCH(B517,Sheet2!A$14:A$154,0)),"hh:mm:ss"),I521))))</f>
        <v>15:02:44</v>
      </c>
      <c r="J522">
        <f>IF(ISBLANK(G522),"",IF(ISTEXT(G522),IF(E522="Amount",J$14,""),INDEX(Sheet2!H$14:H$154,MATCH(F522,Sheet2!A$14:A$154,0))))</f>
        <v>3500</v>
      </c>
      <c r="K522">
        <f>IF(ISBLANK(G522),"",IF(ISTEXT(G522),IF(E522="Amount",K$14,""),INDEX(Sheet2!I$14:I$154,MATCH(F522,Sheet2!A$14:A$154,0))))</f>
        <v>407.75</v>
      </c>
      <c r="L522" t="str">
        <f>IF(ISBLANK(G522),"",IF(ISTEXT(G522),IF(E522="Amount",L$14,""),IF(INDEX(Sheet2!H$14:H$154,MATCH(F522,Sheet2!A$14:A$154,0)) &lt;&gt; 0, IF(INDEX(Sheet2!I$14:I$154,MATCH(F522,Sheet2!A$14:A$154,0)) &lt;&gt; 0, "Loan","Loan"),"Cash")))</f>
        <v>Loan</v>
      </c>
      <c r="M522">
        <f>IF(ISTEXT(E522),IF(E522="Amount",M$14,""),IF(ISBLANK(E522),"",IF(ISTEXT(D522),"",IF(A517="Invoice No. : ",INDEX(Sheet2!D$14:D$154,MATCH(B517,Sheet2!A$14:A$154,0)),M521))))</f>
        <v>1</v>
      </c>
      <c r="N522" t="str">
        <f>IF(ISTEXT(E522),IF(E522="Amount",N$14,""),IF(ISBLANK(E522),"",IF(ISTEXT(D522),"",IF(A517="Invoice No. : ",INDEX(Sheet2!E$14:E$154,MATCH(B517,Sheet2!A$14:A$154,0)),N521))))</f>
        <v>BRAILLE</v>
      </c>
      <c r="O522" t="str">
        <f>IF(ISTEXT(E522),IF(E522="Amount",O$14,""),IF(ISBLANK(E522),"",IF(ISTEXT(D522),"",IF(A517="Invoice No. : ",INDEX(Sheet2!G$14:G$154,MATCH(B517,Sheet2!A$14:A$154,0)),O521))))</f>
        <v>NATURA, JOCELYN MANLONGAT</v>
      </c>
      <c r="P522">
        <f t="shared" si="34"/>
        <v>3907.75</v>
      </c>
      <c r="Q522">
        <f t="shared" si="35"/>
        <v>195197.25</v>
      </c>
    </row>
    <row r="523" spans="1:17" x14ac:dyDescent="0.25">
      <c r="A523" s="10" t="s">
        <v>461</v>
      </c>
      <c r="B523" s="10" t="s">
        <v>462</v>
      </c>
      <c r="C523" s="11">
        <v>1</v>
      </c>
      <c r="D523" s="11">
        <v>45.5</v>
      </c>
      <c r="E523" s="11">
        <v>45.5</v>
      </c>
      <c r="F523">
        <f t="shared" si="32"/>
        <v>925039</v>
      </c>
      <c r="G523">
        <f>IF(ISTEXT(E523),IF(E523="Amount",G$14,""),IF(ISBLANK(E523),"",IF(ISTEXT(D523),"",IF(A518="Invoice No. : ",INDEX(Sheet2!F$14:F$154,MATCH(B518,Sheet2!A$14:A$154,0)),G522))))</f>
        <v>46164</v>
      </c>
      <c r="H523" t="str">
        <f t="shared" si="33"/>
        <v>01/05/2023</v>
      </c>
      <c r="I523" t="str">
        <f>IF(ISTEXT(E523),IF(E523="Amount",I$14,""),IF(ISBLANK(E523),"",IF(ISTEXT(D523),"",IF(A518="Invoice No. : ",TEXT(INDEX(Sheet2!C$14:C$154,MATCH(B518,Sheet2!A$14:A$154,0)),"hh:mm:ss"),I522))))</f>
        <v>15:02:44</v>
      </c>
      <c r="J523">
        <f>IF(ISBLANK(G523),"",IF(ISTEXT(G523),IF(E523="Amount",J$14,""),INDEX(Sheet2!H$14:H$154,MATCH(F523,Sheet2!A$14:A$154,0))))</f>
        <v>3500</v>
      </c>
      <c r="K523">
        <f>IF(ISBLANK(G523),"",IF(ISTEXT(G523),IF(E523="Amount",K$14,""),INDEX(Sheet2!I$14:I$154,MATCH(F523,Sheet2!A$14:A$154,0))))</f>
        <v>407.75</v>
      </c>
      <c r="L523" t="str">
        <f>IF(ISBLANK(G523),"",IF(ISTEXT(G523),IF(E523="Amount",L$14,""),IF(INDEX(Sheet2!H$14:H$154,MATCH(F523,Sheet2!A$14:A$154,0)) &lt;&gt; 0, IF(INDEX(Sheet2!I$14:I$154,MATCH(F523,Sheet2!A$14:A$154,0)) &lt;&gt; 0, "Loan","Loan"),"Cash")))</f>
        <v>Loan</v>
      </c>
      <c r="M523">
        <f>IF(ISTEXT(E523),IF(E523="Amount",M$14,""),IF(ISBLANK(E523),"",IF(ISTEXT(D523),"",IF(A518="Invoice No. : ",INDEX(Sheet2!D$14:D$154,MATCH(B518,Sheet2!A$14:A$154,0)),M522))))</f>
        <v>1</v>
      </c>
      <c r="N523" t="str">
        <f>IF(ISTEXT(E523),IF(E523="Amount",N$14,""),IF(ISBLANK(E523),"",IF(ISTEXT(D523),"",IF(A518="Invoice No. : ",INDEX(Sheet2!E$14:E$154,MATCH(B518,Sheet2!A$14:A$154,0)),N522))))</f>
        <v>BRAILLE</v>
      </c>
      <c r="O523" t="str">
        <f>IF(ISTEXT(E523),IF(E523="Amount",O$14,""),IF(ISBLANK(E523),"",IF(ISTEXT(D523),"",IF(A518="Invoice No. : ",INDEX(Sheet2!G$14:G$154,MATCH(B518,Sheet2!A$14:A$154,0)),O522))))</f>
        <v>NATURA, JOCELYN MANLONGAT</v>
      </c>
      <c r="P523">
        <f t="shared" si="34"/>
        <v>3907.75</v>
      </c>
      <c r="Q523">
        <f t="shared" si="35"/>
        <v>195197.25</v>
      </c>
    </row>
    <row r="524" spans="1:17" x14ac:dyDescent="0.25">
      <c r="A524" s="10" t="s">
        <v>263</v>
      </c>
      <c r="B524" s="10" t="s">
        <v>264</v>
      </c>
      <c r="C524" s="11">
        <v>2</v>
      </c>
      <c r="D524" s="11">
        <v>16.5</v>
      </c>
      <c r="E524" s="11">
        <v>33</v>
      </c>
      <c r="F524">
        <f t="shared" si="32"/>
        <v>925039</v>
      </c>
      <c r="G524">
        <f>IF(ISTEXT(E524),IF(E524="Amount",G$14,""),IF(ISBLANK(E524),"",IF(ISTEXT(D524),"",IF(A519="Invoice No. : ",INDEX(Sheet2!F$14:F$154,MATCH(B519,Sheet2!A$14:A$154,0)),G523))))</f>
        <v>46164</v>
      </c>
      <c r="H524" t="str">
        <f t="shared" si="33"/>
        <v>01/05/2023</v>
      </c>
      <c r="I524" t="str">
        <f>IF(ISTEXT(E524),IF(E524="Amount",I$14,""),IF(ISBLANK(E524),"",IF(ISTEXT(D524),"",IF(A519="Invoice No. : ",TEXT(INDEX(Sheet2!C$14:C$154,MATCH(B519,Sheet2!A$14:A$154,0)),"hh:mm:ss"),I523))))</f>
        <v>15:02:44</v>
      </c>
      <c r="J524">
        <f>IF(ISBLANK(G524),"",IF(ISTEXT(G524),IF(E524="Amount",J$14,""),INDEX(Sheet2!H$14:H$154,MATCH(F524,Sheet2!A$14:A$154,0))))</f>
        <v>3500</v>
      </c>
      <c r="K524">
        <f>IF(ISBLANK(G524),"",IF(ISTEXT(G524),IF(E524="Amount",K$14,""),INDEX(Sheet2!I$14:I$154,MATCH(F524,Sheet2!A$14:A$154,0))))</f>
        <v>407.75</v>
      </c>
      <c r="L524" t="str">
        <f>IF(ISBLANK(G524),"",IF(ISTEXT(G524),IF(E524="Amount",L$14,""),IF(INDEX(Sheet2!H$14:H$154,MATCH(F524,Sheet2!A$14:A$154,0)) &lt;&gt; 0, IF(INDEX(Sheet2!I$14:I$154,MATCH(F524,Sheet2!A$14:A$154,0)) &lt;&gt; 0, "Loan","Loan"),"Cash")))</f>
        <v>Loan</v>
      </c>
      <c r="M524">
        <f>IF(ISTEXT(E524),IF(E524="Amount",M$14,""),IF(ISBLANK(E524),"",IF(ISTEXT(D524),"",IF(A519="Invoice No. : ",INDEX(Sheet2!D$14:D$154,MATCH(B519,Sheet2!A$14:A$154,0)),M523))))</f>
        <v>1</v>
      </c>
      <c r="N524" t="str">
        <f>IF(ISTEXT(E524),IF(E524="Amount",N$14,""),IF(ISBLANK(E524),"",IF(ISTEXT(D524),"",IF(A519="Invoice No. : ",INDEX(Sheet2!E$14:E$154,MATCH(B519,Sheet2!A$14:A$154,0)),N523))))</f>
        <v>BRAILLE</v>
      </c>
      <c r="O524" t="str">
        <f>IF(ISTEXT(E524),IF(E524="Amount",O$14,""),IF(ISBLANK(E524),"",IF(ISTEXT(D524),"",IF(A519="Invoice No. : ",INDEX(Sheet2!G$14:G$154,MATCH(B519,Sheet2!A$14:A$154,0)),O523))))</f>
        <v>NATURA, JOCELYN MANLONGAT</v>
      </c>
      <c r="P524">
        <f t="shared" si="34"/>
        <v>3907.75</v>
      </c>
      <c r="Q524">
        <f t="shared" si="35"/>
        <v>195197.25</v>
      </c>
    </row>
    <row r="525" spans="1:17" x14ac:dyDescent="0.25">
      <c r="A525" s="10" t="s">
        <v>597</v>
      </c>
      <c r="B525" s="10" t="s">
        <v>598</v>
      </c>
      <c r="C525" s="11">
        <v>1</v>
      </c>
      <c r="D525" s="11">
        <v>35.5</v>
      </c>
      <c r="E525" s="11">
        <v>35.5</v>
      </c>
      <c r="F525">
        <f t="shared" si="32"/>
        <v>925039</v>
      </c>
      <c r="G525">
        <f>IF(ISTEXT(E525),IF(E525="Amount",G$14,""),IF(ISBLANK(E525),"",IF(ISTEXT(D525),"",IF(A520="Invoice No. : ",INDEX(Sheet2!F$14:F$154,MATCH(B520,Sheet2!A$14:A$154,0)),G524))))</f>
        <v>46164</v>
      </c>
      <c r="H525" t="str">
        <f t="shared" si="33"/>
        <v>01/05/2023</v>
      </c>
      <c r="I525" t="str">
        <f>IF(ISTEXT(E525),IF(E525="Amount",I$14,""),IF(ISBLANK(E525),"",IF(ISTEXT(D525),"",IF(A520="Invoice No. : ",TEXT(INDEX(Sheet2!C$14:C$154,MATCH(B520,Sheet2!A$14:A$154,0)),"hh:mm:ss"),I524))))</f>
        <v>15:02:44</v>
      </c>
      <c r="J525">
        <f>IF(ISBLANK(G525),"",IF(ISTEXT(G525),IF(E525="Amount",J$14,""),INDEX(Sheet2!H$14:H$154,MATCH(F525,Sheet2!A$14:A$154,0))))</f>
        <v>3500</v>
      </c>
      <c r="K525">
        <f>IF(ISBLANK(G525),"",IF(ISTEXT(G525),IF(E525="Amount",K$14,""),INDEX(Sheet2!I$14:I$154,MATCH(F525,Sheet2!A$14:A$154,0))))</f>
        <v>407.75</v>
      </c>
      <c r="L525" t="str">
        <f>IF(ISBLANK(G525),"",IF(ISTEXT(G525),IF(E525="Amount",L$14,""),IF(INDEX(Sheet2!H$14:H$154,MATCH(F525,Sheet2!A$14:A$154,0)) &lt;&gt; 0, IF(INDEX(Sheet2!I$14:I$154,MATCH(F525,Sheet2!A$14:A$154,0)) &lt;&gt; 0, "Loan","Loan"),"Cash")))</f>
        <v>Loan</v>
      </c>
      <c r="M525">
        <f>IF(ISTEXT(E525),IF(E525="Amount",M$14,""),IF(ISBLANK(E525),"",IF(ISTEXT(D525),"",IF(A520="Invoice No. : ",INDEX(Sheet2!D$14:D$154,MATCH(B520,Sheet2!A$14:A$154,0)),M524))))</f>
        <v>1</v>
      </c>
      <c r="N525" t="str">
        <f>IF(ISTEXT(E525),IF(E525="Amount",N$14,""),IF(ISBLANK(E525),"",IF(ISTEXT(D525),"",IF(A520="Invoice No. : ",INDEX(Sheet2!E$14:E$154,MATCH(B520,Sheet2!A$14:A$154,0)),N524))))</f>
        <v>BRAILLE</v>
      </c>
      <c r="O525" t="str">
        <f>IF(ISTEXT(E525),IF(E525="Amount",O$14,""),IF(ISBLANK(E525),"",IF(ISTEXT(D525),"",IF(A520="Invoice No. : ",INDEX(Sheet2!G$14:G$154,MATCH(B520,Sheet2!A$14:A$154,0)),O524))))</f>
        <v>NATURA, JOCELYN MANLONGAT</v>
      </c>
      <c r="P525">
        <f t="shared" si="34"/>
        <v>3907.75</v>
      </c>
      <c r="Q525">
        <f t="shared" si="35"/>
        <v>195197.25</v>
      </c>
    </row>
    <row r="526" spans="1:17" x14ac:dyDescent="0.25">
      <c r="A526" s="10" t="s">
        <v>599</v>
      </c>
      <c r="B526" s="10" t="s">
        <v>600</v>
      </c>
      <c r="C526" s="11">
        <v>1</v>
      </c>
      <c r="D526" s="11">
        <v>77</v>
      </c>
      <c r="E526" s="11">
        <v>77</v>
      </c>
      <c r="F526">
        <f t="shared" si="32"/>
        <v>925039</v>
      </c>
      <c r="G526">
        <f>IF(ISTEXT(E526),IF(E526="Amount",G$14,""),IF(ISBLANK(E526),"",IF(ISTEXT(D526),"",IF(A521="Invoice No. : ",INDEX(Sheet2!F$14:F$154,MATCH(B521,Sheet2!A$14:A$154,0)),G525))))</f>
        <v>46164</v>
      </c>
      <c r="H526" t="str">
        <f t="shared" si="33"/>
        <v>01/05/2023</v>
      </c>
      <c r="I526" t="str">
        <f>IF(ISTEXT(E526),IF(E526="Amount",I$14,""),IF(ISBLANK(E526),"",IF(ISTEXT(D526),"",IF(A521="Invoice No. : ",TEXT(INDEX(Sheet2!C$14:C$154,MATCH(B521,Sheet2!A$14:A$154,0)),"hh:mm:ss"),I525))))</f>
        <v>15:02:44</v>
      </c>
      <c r="J526">
        <f>IF(ISBLANK(G526),"",IF(ISTEXT(G526),IF(E526="Amount",J$14,""),INDEX(Sheet2!H$14:H$154,MATCH(F526,Sheet2!A$14:A$154,0))))</f>
        <v>3500</v>
      </c>
      <c r="K526">
        <f>IF(ISBLANK(G526),"",IF(ISTEXT(G526),IF(E526="Amount",K$14,""),INDEX(Sheet2!I$14:I$154,MATCH(F526,Sheet2!A$14:A$154,0))))</f>
        <v>407.75</v>
      </c>
      <c r="L526" t="str">
        <f>IF(ISBLANK(G526),"",IF(ISTEXT(G526),IF(E526="Amount",L$14,""),IF(INDEX(Sheet2!H$14:H$154,MATCH(F526,Sheet2!A$14:A$154,0)) &lt;&gt; 0, IF(INDEX(Sheet2!I$14:I$154,MATCH(F526,Sheet2!A$14:A$154,0)) &lt;&gt; 0, "Loan","Loan"),"Cash")))</f>
        <v>Loan</v>
      </c>
      <c r="M526">
        <f>IF(ISTEXT(E526),IF(E526="Amount",M$14,""),IF(ISBLANK(E526),"",IF(ISTEXT(D526),"",IF(A521="Invoice No. : ",INDEX(Sheet2!D$14:D$154,MATCH(B521,Sheet2!A$14:A$154,0)),M525))))</f>
        <v>1</v>
      </c>
      <c r="N526" t="str">
        <f>IF(ISTEXT(E526),IF(E526="Amount",N$14,""),IF(ISBLANK(E526),"",IF(ISTEXT(D526),"",IF(A521="Invoice No. : ",INDEX(Sheet2!E$14:E$154,MATCH(B521,Sheet2!A$14:A$154,0)),N525))))</f>
        <v>BRAILLE</v>
      </c>
      <c r="O526" t="str">
        <f>IF(ISTEXT(E526),IF(E526="Amount",O$14,""),IF(ISBLANK(E526),"",IF(ISTEXT(D526),"",IF(A521="Invoice No. : ",INDEX(Sheet2!G$14:G$154,MATCH(B521,Sheet2!A$14:A$154,0)),O525))))</f>
        <v>NATURA, JOCELYN MANLONGAT</v>
      </c>
      <c r="P526">
        <f t="shared" si="34"/>
        <v>3907.75</v>
      </c>
      <c r="Q526">
        <f t="shared" si="35"/>
        <v>195197.25</v>
      </c>
    </row>
    <row r="527" spans="1:17" x14ac:dyDescent="0.25">
      <c r="A527" s="10" t="s">
        <v>601</v>
      </c>
      <c r="B527" s="10" t="s">
        <v>602</v>
      </c>
      <c r="C527" s="11">
        <v>1</v>
      </c>
      <c r="D527" s="11">
        <v>57.25</v>
      </c>
      <c r="E527" s="11">
        <v>57.25</v>
      </c>
      <c r="F527">
        <f t="shared" si="32"/>
        <v>925039</v>
      </c>
      <c r="G527">
        <f>IF(ISTEXT(E527),IF(E527="Amount",G$14,""),IF(ISBLANK(E527),"",IF(ISTEXT(D527),"",IF(A522="Invoice No. : ",INDEX(Sheet2!F$14:F$154,MATCH(B522,Sheet2!A$14:A$154,0)),G526))))</f>
        <v>46164</v>
      </c>
      <c r="H527" t="str">
        <f t="shared" si="33"/>
        <v>01/05/2023</v>
      </c>
      <c r="I527" t="str">
        <f>IF(ISTEXT(E527),IF(E527="Amount",I$14,""),IF(ISBLANK(E527),"",IF(ISTEXT(D527),"",IF(A522="Invoice No. : ",TEXT(INDEX(Sheet2!C$14:C$154,MATCH(B522,Sheet2!A$14:A$154,0)),"hh:mm:ss"),I526))))</f>
        <v>15:02:44</v>
      </c>
      <c r="J527">
        <f>IF(ISBLANK(G527),"",IF(ISTEXT(G527),IF(E527="Amount",J$14,""),INDEX(Sheet2!H$14:H$154,MATCH(F527,Sheet2!A$14:A$154,0))))</f>
        <v>3500</v>
      </c>
      <c r="K527">
        <f>IF(ISBLANK(G527),"",IF(ISTEXT(G527),IF(E527="Amount",K$14,""),INDEX(Sheet2!I$14:I$154,MATCH(F527,Sheet2!A$14:A$154,0))))</f>
        <v>407.75</v>
      </c>
      <c r="L527" t="str">
        <f>IF(ISBLANK(G527),"",IF(ISTEXT(G527),IF(E527="Amount",L$14,""),IF(INDEX(Sheet2!H$14:H$154,MATCH(F527,Sheet2!A$14:A$154,0)) &lt;&gt; 0, IF(INDEX(Sheet2!I$14:I$154,MATCH(F527,Sheet2!A$14:A$154,0)) &lt;&gt; 0, "Loan","Loan"),"Cash")))</f>
        <v>Loan</v>
      </c>
      <c r="M527">
        <f>IF(ISTEXT(E527),IF(E527="Amount",M$14,""),IF(ISBLANK(E527),"",IF(ISTEXT(D527),"",IF(A522="Invoice No. : ",INDEX(Sheet2!D$14:D$154,MATCH(B522,Sheet2!A$14:A$154,0)),M526))))</f>
        <v>1</v>
      </c>
      <c r="N527" t="str">
        <f>IF(ISTEXT(E527),IF(E527="Amount",N$14,""),IF(ISBLANK(E527),"",IF(ISTEXT(D527),"",IF(A522="Invoice No. : ",INDEX(Sheet2!E$14:E$154,MATCH(B522,Sheet2!A$14:A$154,0)),N526))))</f>
        <v>BRAILLE</v>
      </c>
      <c r="O527" t="str">
        <f>IF(ISTEXT(E527),IF(E527="Amount",O$14,""),IF(ISBLANK(E527),"",IF(ISTEXT(D527),"",IF(A522="Invoice No. : ",INDEX(Sheet2!G$14:G$154,MATCH(B522,Sheet2!A$14:A$154,0)),O526))))</f>
        <v>NATURA, JOCELYN MANLONGAT</v>
      </c>
      <c r="P527">
        <f t="shared" si="34"/>
        <v>3907.75</v>
      </c>
      <c r="Q527">
        <f t="shared" si="35"/>
        <v>195197.25</v>
      </c>
    </row>
    <row r="528" spans="1:17" x14ac:dyDescent="0.25">
      <c r="A528" s="10" t="s">
        <v>603</v>
      </c>
      <c r="B528" s="10" t="s">
        <v>604</v>
      </c>
      <c r="C528" s="11">
        <v>1</v>
      </c>
      <c r="D528" s="11">
        <v>50.5</v>
      </c>
      <c r="E528" s="11">
        <v>50.5</v>
      </c>
      <c r="F528">
        <f t="shared" si="32"/>
        <v>925039</v>
      </c>
      <c r="G528">
        <f>IF(ISTEXT(E528),IF(E528="Amount",G$14,""),IF(ISBLANK(E528),"",IF(ISTEXT(D528),"",IF(A523="Invoice No. : ",INDEX(Sheet2!F$14:F$154,MATCH(B523,Sheet2!A$14:A$154,0)),G527))))</f>
        <v>46164</v>
      </c>
      <c r="H528" t="str">
        <f t="shared" si="33"/>
        <v>01/05/2023</v>
      </c>
      <c r="I528" t="str">
        <f>IF(ISTEXT(E528),IF(E528="Amount",I$14,""),IF(ISBLANK(E528),"",IF(ISTEXT(D528),"",IF(A523="Invoice No. : ",TEXT(INDEX(Sheet2!C$14:C$154,MATCH(B523,Sheet2!A$14:A$154,0)),"hh:mm:ss"),I527))))</f>
        <v>15:02:44</v>
      </c>
      <c r="J528">
        <f>IF(ISBLANK(G528),"",IF(ISTEXT(G528),IF(E528="Amount",J$14,""),INDEX(Sheet2!H$14:H$154,MATCH(F528,Sheet2!A$14:A$154,0))))</f>
        <v>3500</v>
      </c>
      <c r="K528">
        <f>IF(ISBLANK(G528),"",IF(ISTEXT(G528),IF(E528="Amount",K$14,""),INDEX(Sheet2!I$14:I$154,MATCH(F528,Sheet2!A$14:A$154,0))))</f>
        <v>407.75</v>
      </c>
      <c r="L528" t="str">
        <f>IF(ISBLANK(G528),"",IF(ISTEXT(G528),IF(E528="Amount",L$14,""),IF(INDEX(Sheet2!H$14:H$154,MATCH(F528,Sheet2!A$14:A$154,0)) &lt;&gt; 0, IF(INDEX(Sheet2!I$14:I$154,MATCH(F528,Sheet2!A$14:A$154,0)) &lt;&gt; 0, "Loan","Loan"),"Cash")))</f>
        <v>Loan</v>
      </c>
      <c r="M528">
        <f>IF(ISTEXT(E528),IF(E528="Amount",M$14,""),IF(ISBLANK(E528),"",IF(ISTEXT(D528),"",IF(A523="Invoice No. : ",INDEX(Sheet2!D$14:D$154,MATCH(B523,Sheet2!A$14:A$154,0)),M527))))</f>
        <v>1</v>
      </c>
      <c r="N528" t="str">
        <f>IF(ISTEXT(E528),IF(E528="Amount",N$14,""),IF(ISBLANK(E528),"",IF(ISTEXT(D528),"",IF(A523="Invoice No. : ",INDEX(Sheet2!E$14:E$154,MATCH(B523,Sheet2!A$14:A$154,0)),N527))))</f>
        <v>BRAILLE</v>
      </c>
      <c r="O528" t="str">
        <f>IF(ISTEXT(E528),IF(E528="Amount",O$14,""),IF(ISBLANK(E528),"",IF(ISTEXT(D528),"",IF(A523="Invoice No. : ",INDEX(Sheet2!G$14:G$154,MATCH(B523,Sheet2!A$14:A$154,0)),O527))))</f>
        <v>NATURA, JOCELYN MANLONGAT</v>
      </c>
      <c r="P528">
        <f t="shared" si="34"/>
        <v>3907.75</v>
      </c>
      <c r="Q528">
        <f t="shared" si="35"/>
        <v>195197.25</v>
      </c>
    </row>
    <row r="529" spans="1:17" x14ac:dyDescent="0.25">
      <c r="A529" s="10" t="s">
        <v>605</v>
      </c>
      <c r="B529" s="10" t="s">
        <v>606</v>
      </c>
      <c r="C529" s="11">
        <v>1</v>
      </c>
      <c r="D529" s="11">
        <v>41.75</v>
      </c>
      <c r="E529" s="11">
        <v>41.75</v>
      </c>
      <c r="F529">
        <f t="shared" si="32"/>
        <v>925039</v>
      </c>
      <c r="G529">
        <f>IF(ISTEXT(E529),IF(E529="Amount",G$14,""),IF(ISBLANK(E529),"",IF(ISTEXT(D529),"",IF(A524="Invoice No. : ",INDEX(Sheet2!F$14:F$154,MATCH(B524,Sheet2!A$14:A$154,0)),G528))))</f>
        <v>46164</v>
      </c>
      <c r="H529" t="str">
        <f t="shared" si="33"/>
        <v>01/05/2023</v>
      </c>
      <c r="I529" t="str">
        <f>IF(ISTEXT(E529),IF(E529="Amount",I$14,""),IF(ISBLANK(E529),"",IF(ISTEXT(D529),"",IF(A524="Invoice No. : ",TEXT(INDEX(Sheet2!C$14:C$154,MATCH(B524,Sheet2!A$14:A$154,0)),"hh:mm:ss"),I528))))</f>
        <v>15:02:44</v>
      </c>
      <c r="J529">
        <f>IF(ISBLANK(G529),"",IF(ISTEXT(G529),IF(E529="Amount",J$14,""),INDEX(Sheet2!H$14:H$154,MATCH(F529,Sheet2!A$14:A$154,0))))</f>
        <v>3500</v>
      </c>
      <c r="K529">
        <f>IF(ISBLANK(G529),"",IF(ISTEXT(G529),IF(E529="Amount",K$14,""),INDEX(Sheet2!I$14:I$154,MATCH(F529,Sheet2!A$14:A$154,0))))</f>
        <v>407.75</v>
      </c>
      <c r="L529" t="str">
        <f>IF(ISBLANK(G529),"",IF(ISTEXT(G529),IF(E529="Amount",L$14,""),IF(INDEX(Sheet2!H$14:H$154,MATCH(F529,Sheet2!A$14:A$154,0)) &lt;&gt; 0, IF(INDEX(Sheet2!I$14:I$154,MATCH(F529,Sheet2!A$14:A$154,0)) &lt;&gt; 0, "Loan","Loan"),"Cash")))</f>
        <v>Loan</v>
      </c>
      <c r="M529">
        <f>IF(ISTEXT(E529),IF(E529="Amount",M$14,""),IF(ISBLANK(E529),"",IF(ISTEXT(D529),"",IF(A524="Invoice No. : ",INDEX(Sheet2!D$14:D$154,MATCH(B524,Sheet2!A$14:A$154,0)),M528))))</f>
        <v>1</v>
      </c>
      <c r="N529" t="str">
        <f>IF(ISTEXT(E529),IF(E529="Amount",N$14,""),IF(ISBLANK(E529),"",IF(ISTEXT(D529),"",IF(A524="Invoice No. : ",INDEX(Sheet2!E$14:E$154,MATCH(B524,Sheet2!A$14:A$154,0)),N528))))</f>
        <v>BRAILLE</v>
      </c>
      <c r="O529" t="str">
        <f>IF(ISTEXT(E529),IF(E529="Amount",O$14,""),IF(ISBLANK(E529),"",IF(ISTEXT(D529),"",IF(A524="Invoice No. : ",INDEX(Sheet2!G$14:G$154,MATCH(B524,Sheet2!A$14:A$154,0)),O528))))</f>
        <v>NATURA, JOCELYN MANLONGAT</v>
      </c>
      <c r="P529">
        <f t="shared" si="34"/>
        <v>3907.75</v>
      </c>
      <c r="Q529">
        <f t="shared" si="35"/>
        <v>195197.25</v>
      </c>
    </row>
    <row r="530" spans="1:17" x14ac:dyDescent="0.25">
      <c r="A530" s="10" t="s">
        <v>607</v>
      </c>
      <c r="B530" s="10" t="s">
        <v>608</v>
      </c>
      <c r="C530" s="11">
        <v>4</v>
      </c>
      <c r="D530" s="11">
        <v>18.25</v>
      </c>
      <c r="E530" s="11">
        <v>73</v>
      </c>
      <c r="F530">
        <f t="shared" si="32"/>
        <v>925039</v>
      </c>
      <c r="G530">
        <f>IF(ISTEXT(E530),IF(E530="Amount",G$14,""),IF(ISBLANK(E530),"",IF(ISTEXT(D530),"",IF(A525="Invoice No. : ",INDEX(Sheet2!F$14:F$154,MATCH(B525,Sheet2!A$14:A$154,0)),G529))))</f>
        <v>46164</v>
      </c>
      <c r="H530" t="str">
        <f t="shared" si="33"/>
        <v>01/05/2023</v>
      </c>
      <c r="I530" t="str">
        <f>IF(ISTEXT(E530),IF(E530="Amount",I$14,""),IF(ISBLANK(E530),"",IF(ISTEXT(D530),"",IF(A525="Invoice No. : ",TEXT(INDEX(Sheet2!C$14:C$154,MATCH(B525,Sheet2!A$14:A$154,0)),"hh:mm:ss"),I529))))</f>
        <v>15:02:44</v>
      </c>
      <c r="J530">
        <f>IF(ISBLANK(G530),"",IF(ISTEXT(G530),IF(E530="Amount",J$14,""),INDEX(Sheet2!H$14:H$154,MATCH(F530,Sheet2!A$14:A$154,0))))</f>
        <v>3500</v>
      </c>
      <c r="K530">
        <f>IF(ISBLANK(G530),"",IF(ISTEXT(G530),IF(E530="Amount",K$14,""),INDEX(Sheet2!I$14:I$154,MATCH(F530,Sheet2!A$14:A$154,0))))</f>
        <v>407.75</v>
      </c>
      <c r="L530" t="str">
        <f>IF(ISBLANK(G530),"",IF(ISTEXT(G530),IF(E530="Amount",L$14,""),IF(INDEX(Sheet2!H$14:H$154,MATCH(F530,Sheet2!A$14:A$154,0)) &lt;&gt; 0, IF(INDEX(Sheet2!I$14:I$154,MATCH(F530,Sheet2!A$14:A$154,0)) &lt;&gt; 0, "Loan","Loan"),"Cash")))</f>
        <v>Loan</v>
      </c>
      <c r="M530">
        <f>IF(ISTEXT(E530),IF(E530="Amount",M$14,""),IF(ISBLANK(E530),"",IF(ISTEXT(D530),"",IF(A525="Invoice No. : ",INDEX(Sheet2!D$14:D$154,MATCH(B525,Sheet2!A$14:A$154,0)),M529))))</f>
        <v>1</v>
      </c>
      <c r="N530" t="str">
        <f>IF(ISTEXT(E530),IF(E530="Amount",N$14,""),IF(ISBLANK(E530),"",IF(ISTEXT(D530),"",IF(A525="Invoice No. : ",INDEX(Sheet2!E$14:E$154,MATCH(B525,Sheet2!A$14:A$154,0)),N529))))</f>
        <v>BRAILLE</v>
      </c>
      <c r="O530" t="str">
        <f>IF(ISTEXT(E530),IF(E530="Amount",O$14,""),IF(ISBLANK(E530),"",IF(ISTEXT(D530),"",IF(A525="Invoice No. : ",INDEX(Sheet2!G$14:G$154,MATCH(B525,Sheet2!A$14:A$154,0)),O529))))</f>
        <v>NATURA, JOCELYN MANLONGAT</v>
      </c>
      <c r="P530">
        <f t="shared" si="34"/>
        <v>3907.75</v>
      </c>
      <c r="Q530">
        <f t="shared" si="35"/>
        <v>195197.25</v>
      </c>
    </row>
    <row r="531" spans="1:17" x14ac:dyDescent="0.25">
      <c r="A531" s="10" t="s">
        <v>479</v>
      </c>
      <c r="B531" s="10" t="s">
        <v>480</v>
      </c>
      <c r="C531" s="11">
        <v>1</v>
      </c>
      <c r="D531" s="11">
        <v>22.75</v>
      </c>
      <c r="E531" s="11">
        <v>22.75</v>
      </c>
      <c r="F531">
        <f t="shared" si="32"/>
        <v>925039</v>
      </c>
      <c r="G531">
        <f>IF(ISTEXT(E531),IF(E531="Amount",G$14,""),IF(ISBLANK(E531),"",IF(ISTEXT(D531),"",IF(A526="Invoice No. : ",INDEX(Sheet2!F$14:F$154,MATCH(B526,Sheet2!A$14:A$154,0)),G530))))</f>
        <v>46164</v>
      </c>
      <c r="H531" t="str">
        <f t="shared" si="33"/>
        <v>01/05/2023</v>
      </c>
      <c r="I531" t="str">
        <f>IF(ISTEXT(E531),IF(E531="Amount",I$14,""),IF(ISBLANK(E531),"",IF(ISTEXT(D531),"",IF(A526="Invoice No. : ",TEXT(INDEX(Sheet2!C$14:C$154,MATCH(B526,Sheet2!A$14:A$154,0)),"hh:mm:ss"),I530))))</f>
        <v>15:02:44</v>
      </c>
      <c r="J531">
        <f>IF(ISBLANK(G531),"",IF(ISTEXT(G531),IF(E531="Amount",J$14,""),INDEX(Sheet2!H$14:H$154,MATCH(F531,Sheet2!A$14:A$154,0))))</f>
        <v>3500</v>
      </c>
      <c r="K531">
        <f>IF(ISBLANK(G531),"",IF(ISTEXT(G531),IF(E531="Amount",K$14,""),INDEX(Sheet2!I$14:I$154,MATCH(F531,Sheet2!A$14:A$154,0))))</f>
        <v>407.75</v>
      </c>
      <c r="L531" t="str">
        <f>IF(ISBLANK(G531),"",IF(ISTEXT(G531),IF(E531="Amount",L$14,""),IF(INDEX(Sheet2!H$14:H$154,MATCH(F531,Sheet2!A$14:A$154,0)) &lt;&gt; 0, IF(INDEX(Sheet2!I$14:I$154,MATCH(F531,Sheet2!A$14:A$154,0)) &lt;&gt; 0, "Loan","Loan"),"Cash")))</f>
        <v>Loan</v>
      </c>
      <c r="M531">
        <f>IF(ISTEXT(E531),IF(E531="Amount",M$14,""),IF(ISBLANK(E531),"",IF(ISTEXT(D531),"",IF(A526="Invoice No. : ",INDEX(Sheet2!D$14:D$154,MATCH(B526,Sheet2!A$14:A$154,0)),M530))))</f>
        <v>1</v>
      </c>
      <c r="N531" t="str">
        <f>IF(ISTEXT(E531),IF(E531="Amount",N$14,""),IF(ISBLANK(E531),"",IF(ISTEXT(D531),"",IF(A526="Invoice No. : ",INDEX(Sheet2!E$14:E$154,MATCH(B526,Sheet2!A$14:A$154,0)),N530))))</f>
        <v>BRAILLE</v>
      </c>
      <c r="O531" t="str">
        <f>IF(ISTEXT(E531),IF(E531="Amount",O$14,""),IF(ISBLANK(E531),"",IF(ISTEXT(D531),"",IF(A526="Invoice No. : ",INDEX(Sheet2!G$14:G$154,MATCH(B526,Sheet2!A$14:A$154,0)),O530))))</f>
        <v>NATURA, JOCELYN MANLONGAT</v>
      </c>
      <c r="P531">
        <f t="shared" si="34"/>
        <v>3907.75</v>
      </c>
      <c r="Q531">
        <f t="shared" si="35"/>
        <v>195197.25</v>
      </c>
    </row>
    <row r="532" spans="1:17" x14ac:dyDescent="0.25">
      <c r="D532" s="12" t="s">
        <v>18</v>
      </c>
      <c r="E532" s="13">
        <v>3907.75</v>
      </c>
      <c r="F532" t="str">
        <f t="shared" si="32"/>
        <v/>
      </c>
      <c r="G532" t="str">
        <f>IF(ISTEXT(E532),IF(E532="Amount",G$14,""),IF(ISBLANK(E532),"",IF(ISTEXT(D532),"",IF(A527="Invoice No. : ",INDEX(Sheet2!F$14:F$154,MATCH(B527,Sheet2!A$14:A$154,0)),G531))))</f>
        <v/>
      </c>
      <c r="H532" t="str">
        <f t="shared" si="33"/>
        <v/>
      </c>
      <c r="I532" t="str">
        <f>IF(ISTEXT(E532),IF(E532="Amount",I$14,""),IF(ISBLANK(E532),"",IF(ISTEXT(D532),"",IF(A527="Invoice No. : ",TEXT(INDEX(Sheet2!C$14:C$154,MATCH(B527,Sheet2!A$14:A$154,0)),"hh:mm:ss"),I531))))</f>
        <v/>
      </c>
      <c r="J532" t="str">
        <f>IF(ISBLANK(G532),"",IF(ISTEXT(G532),IF(E532="Amount",J$14,""),INDEX(Sheet2!H$14:H$154,MATCH(F532,Sheet2!A$14:A$154,0))))</f>
        <v/>
      </c>
      <c r="K532" t="str">
        <f>IF(ISBLANK(G532),"",IF(ISTEXT(G532),IF(E532="Amount",K$14,""),INDEX(Sheet2!I$14:I$154,MATCH(F532,Sheet2!A$14:A$154,0))))</f>
        <v/>
      </c>
      <c r="L532" t="str">
        <f>IF(ISBLANK(G532),"",IF(ISTEXT(G532),IF(E532="Amount",L$14,""),IF(INDEX(Sheet2!H$14:H$154,MATCH(F532,Sheet2!A$14:A$154,0)) &lt;&gt; 0, IF(INDEX(Sheet2!I$14:I$154,MATCH(F532,Sheet2!A$14:A$154,0)) &lt;&gt; 0, "Loan","Loan"),"Cash")))</f>
        <v/>
      </c>
      <c r="M532" t="str">
        <f>IF(ISTEXT(E532),IF(E532="Amount",M$14,""),IF(ISBLANK(E532),"",IF(ISTEXT(D532),"",IF(A527="Invoice No. : ",INDEX(Sheet2!D$14:D$154,MATCH(B527,Sheet2!A$14:A$154,0)),M531))))</f>
        <v/>
      </c>
      <c r="N532" t="str">
        <f>IF(ISTEXT(E532),IF(E532="Amount",N$14,""),IF(ISBLANK(E532),"",IF(ISTEXT(D532),"",IF(A527="Invoice No. : ",INDEX(Sheet2!E$14:E$154,MATCH(B527,Sheet2!A$14:A$154,0)),N531))))</f>
        <v/>
      </c>
      <c r="O532" t="str">
        <f>IF(ISTEXT(E532),IF(E532="Amount",O$14,""),IF(ISBLANK(E532),"",IF(ISTEXT(D532),"",IF(A527="Invoice No. : ",INDEX(Sheet2!G$14:G$154,MATCH(B527,Sheet2!A$14:A$154,0)),O531))))</f>
        <v/>
      </c>
      <c r="P532" t="str">
        <f t="shared" si="34"/>
        <v/>
      </c>
      <c r="Q532" t="str">
        <f t="shared" si="35"/>
        <v/>
      </c>
    </row>
    <row r="533" spans="1:17" x14ac:dyDescent="0.25">
      <c r="F533" t="str">
        <f t="shared" si="32"/>
        <v/>
      </c>
      <c r="G533" t="str">
        <f>IF(ISTEXT(E533),IF(E533="Amount",G$14,""),IF(ISBLANK(E533),"",IF(ISTEXT(D533),"",IF(A528="Invoice No. : ",INDEX(Sheet2!F$14:F$154,MATCH(B528,Sheet2!A$14:A$154,0)),G532))))</f>
        <v/>
      </c>
      <c r="H533" t="str">
        <f t="shared" si="33"/>
        <v/>
      </c>
      <c r="I533" t="str">
        <f>IF(ISTEXT(E533),IF(E533="Amount",I$14,""),IF(ISBLANK(E533),"",IF(ISTEXT(D533),"",IF(A528="Invoice No. : ",TEXT(INDEX(Sheet2!C$14:C$154,MATCH(B528,Sheet2!A$14:A$154,0)),"hh:mm:ss"),I532))))</f>
        <v/>
      </c>
      <c r="J533" t="str">
        <f>IF(ISBLANK(G533),"",IF(ISTEXT(G533),IF(E533="Amount",J$14,""),INDEX(Sheet2!H$14:H$154,MATCH(F533,Sheet2!A$14:A$154,0))))</f>
        <v/>
      </c>
      <c r="K533" t="str">
        <f>IF(ISBLANK(G533),"",IF(ISTEXT(G533),IF(E533="Amount",K$14,""),INDEX(Sheet2!I$14:I$154,MATCH(F533,Sheet2!A$14:A$154,0))))</f>
        <v/>
      </c>
      <c r="L533" t="str">
        <f>IF(ISBLANK(G533),"",IF(ISTEXT(G533),IF(E533="Amount",L$14,""),IF(INDEX(Sheet2!H$14:H$154,MATCH(F533,Sheet2!A$14:A$154,0)) &lt;&gt; 0, IF(INDEX(Sheet2!I$14:I$154,MATCH(F533,Sheet2!A$14:A$154,0)) &lt;&gt; 0, "Loan","Loan"),"Cash")))</f>
        <v/>
      </c>
      <c r="M533" t="str">
        <f>IF(ISTEXT(E533),IF(E533="Amount",M$14,""),IF(ISBLANK(E533),"",IF(ISTEXT(D533),"",IF(A528="Invoice No. : ",INDEX(Sheet2!D$14:D$154,MATCH(B528,Sheet2!A$14:A$154,0)),M532))))</f>
        <v/>
      </c>
      <c r="N533" t="str">
        <f>IF(ISTEXT(E533),IF(E533="Amount",N$14,""),IF(ISBLANK(E533),"",IF(ISTEXT(D533),"",IF(A528="Invoice No. : ",INDEX(Sheet2!E$14:E$154,MATCH(B528,Sheet2!A$14:A$154,0)),N532))))</f>
        <v/>
      </c>
      <c r="O533" t="str">
        <f>IF(ISTEXT(E533),IF(E533="Amount",O$14,""),IF(ISBLANK(E533),"",IF(ISTEXT(D533),"",IF(A528="Invoice No. : ",INDEX(Sheet2!G$14:G$154,MATCH(B528,Sheet2!A$14:A$154,0)),O532))))</f>
        <v/>
      </c>
      <c r="P533" t="str">
        <f t="shared" si="34"/>
        <v/>
      </c>
      <c r="Q533" t="str">
        <f t="shared" si="35"/>
        <v/>
      </c>
    </row>
    <row r="534" spans="1:17" x14ac:dyDescent="0.25">
      <c r="F534" t="str">
        <f t="shared" si="32"/>
        <v/>
      </c>
      <c r="G534" t="str">
        <f>IF(ISTEXT(E534),IF(E534="Amount",G$14,""),IF(ISBLANK(E534),"",IF(ISTEXT(D534),"",IF(A529="Invoice No. : ",INDEX(Sheet2!F$14:F$154,MATCH(B529,Sheet2!A$14:A$154,0)),G533))))</f>
        <v/>
      </c>
      <c r="H534" t="str">
        <f t="shared" si="33"/>
        <v/>
      </c>
      <c r="I534" t="str">
        <f>IF(ISTEXT(E534),IF(E534="Amount",I$14,""),IF(ISBLANK(E534),"",IF(ISTEXT(D534),"",IF(A529="Invoice No. : ",TEXT(INDEX(Sheet2!C$14:C$154,MATCH(B529,Sheet2!A$14:A$154,0)),"hh:mm:ss"),I533))))</f>
        <v/>
      </c>
      <c r="J534" t="str">
        <f>IF(ISBLANK(G534),"",IF(ISTEXT(G534),IF(E534="Amount",J$14,""),INDEX(Sheet2!H$14:H$154,MATCH(F534,Sheet2!A$14:A$154,0))))</f>
        <v/>
      </c>
      <c r="K534" t="str">
        <f>IF(ISBLANK(G534),"",IF(ISTEXT(G534),IF(E534="Amount",K$14,""),INDEX(Sheet2!I$14:I$154,MATCH(F534,Sheet2!A$14:A$154,0))))</f>
        <v/>
      </c>
      <c r="L534" t="str">
        <f>IF(ISBLANK(G534),"",IF(ISTEXT(G534),IF(E534="Amount",L$14,""),IF(INDEX(Sheet2!H$14:H$154,MATCH(F534,Sheet2!A$14:A$154,0)) &lt;&gt; 0, IF(INDEX(Sheet2!I$14:I$154,MATCH(F534,Sheet2!A$14:A$154,0)) &lt;&gt; 0, "Loan","Loan"),"Cash")))</f>
        <v/>
      </c>
      <c r="M534" t="str">
        <f>IF(ISTEXT(E534),IF(E534="Amount",M$14,""),IF(ISBLANK(E534),"",IF(ISTEXT(D534),"",IF(A529="Invoice No. : ",INDEX(Sheet2!D$14:D$154,MATCH(B529,Sheet2!A$14:A$154,0)),M533))))</f>
        <v/>
      </c>
      <c r="N534" t="str">
        <f>IF(ISTEXT(E534),IF(E534="Amount",N$14,""),IF(ISBLANK(E534),"",IF(ISTEXT(D534),"",IF(A529="Invoice No. : ",INDEX(Sheet2!E$14:E$154,MATCH(B529,Sheet2!A$14:A$154,0)),N533))))</f>
        <v/>
      </c>
      <c r="O534" t="str">
        <f>IF(ISTEXT(E534),IF(E534="Amount",O$14,""),IF(ISBLANK(E534),"",IF(ISTEXT(D534),"",IF(A529="Invoice No. : ",INDEX(Sheet2!G$14:G$154,MATCH(B529,Sheet2!A$14:A$154,0)),O533))))</f>
        <v/>
      </c>
      <c r="P534" t="str">
        <f t="shared" si="34"/>
        <v/>
      </c>
      <c r="Q534" t="str">
        <f t="shared" si="35"/>
        <v/>
      </c>
    </row>
    <row r="535" spans="1:17" x14ac:dyDescent="0.25">
      <c r="A535" s="3" t="s">
        <v>4</v>
      </c>
      <c r="B535" s="4">
        <v>925040</v>
      </c>
      <c r="C535" s="3" t="s">
        <v>5</v>
      </c>
      <c r="D535" s="5" t="s">
        <v>6</v>
      </c>
      <c r="F535" t="str">
        <f t="shared" si="32"/>
        <v/>
      </c>
      <c r="G535" t="str">
        <f>IF(ISTEXT(E535),IF(E535="Amount",G$14,""),IF(ISBLANK(E535),"",IF(ISTEXT(D535),"",IF(A530="Invoice No. : ",INDEX(Sheet2!F$14:F$154,MATCH(B530,Sheet2!A$14:A$154,0)),G534))))</f>
        <v/>
      </c>
      <c r="H535" t="str">
        <f t="shared" si="33"/>
        <v/>
      </c>
      <c r="I535" t="str">
        <f>IF(ISTEXT(E535),IF(E535="Amount",I$14,""),IF(ISBLANK(E535),"",IF(ISTEXT(D535),"",IF(A530="Invoice No. : ",TEXT(INDEX(Sheet2!C$14:C$154,MATCH(B530,Sheet2!A$14:A$154,0)),"hh:mm:ss"),I534))))</f>
        <v/>
      </c>
      <c r="J535" t="str">
        <f>IF(ISBLANK(G535),"",IF(ISTEXT(G535),IF(E535="Amount",J$14,""),INDEX(Sheet2!H$14:H$154,MATCH(F535,Sheet2!A$14:A$154,0))))</f>
        <v/>
      </c>
      <c r="K535" t="str">
        <f>IF(ISBLANK(G535),"",IF(ISTEXT(G535),IF(E535="Amount",K$14,""),INDEX(Sheet2!I$14:I$154,MATCH(F535,Sheet2!A$14:A$154,0))))</f>
        <v/>
      </c>
      <c r="L535" t="str">
        <f>IF(ISBLANK(G535),"",IF(ISTEXT(G535),IF(E535="Amount",L$14,""),IF(INDEX(Sheet2!H$14:H$154,MATCH(F535,Sheet2!A$14:A$154,0)) &lt;&gt; 0, IF(INDEX(Sheet2!I$14:I$154,MATCH(F535,Sheet2!A$14:A$154,0)) &lt;&gt; 0, "Loan","Loan"),"Cash")))</f>
        <v/>
      </c>
      <c r="M535" t="str">
        <f>IF(ISTEXT(E535),IF(E535="Amount",M$14,""),IF(ISBLANK(E535),"",IF(ISTEXT(D535),"",IF(A530="Invoice No. : ",INDEX(Sheet2!D$14:D$154,MATCH(B530,Sheet2!A$14:A$154,0)),M534))))</f>
        <v/>
      </c>
      <c r="N535" t="str">
        <f>IF(ISTEXT(E535),IF(E535="Amount",N$14,""),IF(ISBLANK(E535),"",IF(ISTEXT(D535),"",IF(A530="Invoice No. : ",INDEX(Sheet2!E$14:E$154,MATCH(B530,Sheet2!A$14:A$154,0)),N534))))</f>
        <v/>
      </c>
      <c r="O535" t="str">
        <f>IF(ISTEXT(E535),IF(E535="Amount",O$14,""),IF(ISBLANK(E535),"",IF(ISTEXT(D535),"",IF(A530="Invoice No. : ",INDEX(Sheet2!G$14:G$154,MATCH(B530,Sheet2!A$14:A$154,0)),O534))))</f>
        <v/>
      </c>
      <c r="P535" t="str">
        <f t="shared" si="34"/>
        <v/>
      </c>
      <c r="Q535" t="str">
        <f t="shared" si="35"/>
        <v/>
      </c>
    </row>
    <row r="536" spans="1:17" x14ac:dyDescent="0.25">
      <c r="A536" s="3" t="s">
        <v>7</v>
      </c>
      <c r="B536" s="6">
        <v>44931</v>
      </c>
      <c r="C536" s="3" t="s">
        <v>8</v>
      </c>
      <c r="D536" s="7">
        <v>1</v>
      </c>
      <c r="F536" t="str">
        <f t="shared" si="32"/>
        <v/>
      </c>
      <c r="G536" t="str">
        <f>IF(ISTEXT(E536),IF(E536="Amount",G$14,""),IF(ISBLANK(E536),"",IF(ISTEXT(D536),"",IF(A531="Invoice No. : ",INDEX(Sheet2!F$14:F$154,MATCH(B531,Sheet2!A$14:A$154,0)),G535))))</f>
        <v/>
      </c>
      <c r="H536" t="str">
        <f t="shared" si="33"/>
        <v/>
      </c>
      <c r="I536" t="str">
        <f>IF(ISTEXT(E536),IF(E536="Amount",I$14,""),IF(ISBLANK(E536),"",IF(ISTEXT(D536),"",IF(A531="Invoice No. : ",TEXT(INDEX(Sheet2!C$14:C$154,MATCH(B531,Sheet2!A$14:A$154,0)),"hh:mm:ss"),I535))))</f>
        <v/>
      </c>
      <c r="J536" t="str">
        <f>IF(ISBLANK(G536),"",IF(ISTEXT(G536),IF(E536="Amount",J$14,""),INDEX(Sheet2!H$14:H$154,MATCH(F536,Sheet2!A$14:A$154,0))))</f>
        <v/>
      </c>
      <c r="K536" t="str">
        <f>IF(ISBLANK(G536),"",IF(ISTEXT(G536),IF(E536="Amount",K$14,""),INDEX(Sheet2!I$14:I$154,MATCH(F536,Sheet2!A$14:A$154,0))))</f>
        <v/>
      </c>
      <c r="L536" t="str">
        <f>IF(ISBLANK(G536),"",IF(ISTEXT(G536),IF(E536="Amount",L$14,""),IF(INDEX(Sheet2!H$14:H$154,MATCH(F536,Sheet2!A$14:A$154,0)) &lt;&gt; 0, IF(INDEX(Sheet2!I$14:I$154,MATCH(F536,Sheet2!A$14:A$154,0)) &lt;&gt; 0, "Loan","Loan"),"Cash")))</f>
        <v/>
      </c>
      <c r="M536" t="str">
        <f>IF(ISTEXT(E536),IF(E536="Amount",M$14,""),IF(ISBLANK(E536),"",IF(ISTEXT(D536),"",IF(A531="Invoice No. : ",INDEX(Sheet2!D$14:D$154,MATCH(B531,Sheet2!A$14:A$154,0)),M535))))</f>
        <v/>
      </c>
      <c r="N536" t="str">
        <f>IF(ISTEXT(E536),IF(E536="Amount",N$14,""),IF(ISBLANK(E536),"",IF(ISTEXT(D536),"",IF(A531="Invoice No. : ",INDEX(Sheet2!E$14:E$154,MATCH(B531,Sheet2!A$14:A$154,0)),N535))))</f>
        <v/>
      </c>
      <c r="O536" t="str">
        <f>IF(ISTEXT(E536),IF(E536="Amount",O$14,""),IF(ISBLANK(E536),"",IF(ISTEXT(D536),"",IF(A531="Invoice No. : ",INDEX(Sheet2!G$14:G$154,MATCH(B531,Sheet2!A$14:A$154,0)),O535))))</f>
        <v/>
      </c>
      <c r="P536" t="str">
        <f t="shared" si="34"/>
        <v/>
      </c>
      <c r="Q536" t="str">
        <f t="shared" si="35"/>
        <v/>
      </c>
    </row>
    <row r="537" spans="1:17" x14ac:dyDescent="0.25">
      <c r="F537" t="str">
        <f t="shared" ref="F537:F600" si="36">IF(ISTEXT(E537),IF(E537="Amount",F$14,""),IF(ISBLANK(E537),"",IF(ISTEXT(D537),"",IF(A532="Invoice No. : ",B532,F536))))</f>
        <v/>
      </c>
      <c r="G537" t="str">
        <f>IF(ISTEXT(E537),IF(E537="Amount",G$14,""),IF(ISBLANK(E537),"",IF(ISTEXT(D537),"",IF(A532="Invoice No. : ",INDEX(Sheet2!F$14:F$154,MATCH(B532,Sheet2!A$14:A$154,0)),G536))))</f>
        <v/>
      </c>
      <c r="H537" t="str">
        <f t="shared" ref="H537:H600" si="37">IF(ISTEXT(E537),IF(E537="Amount",H$14,""),IF(ISBLANK(E537),"",IF(ISTEXT(D537),"",IF(A532="Invoice No. : ",TEXT(B533,"mm/dd/yyyy"),H536))))</f>
        <v/>
      </c>
      <c r="I537" t="str">
        <f>IF(ISTEXT(E537),IF(E537="Amount",I$14,""),IF(ISBLANK(E537),"",IF(ISTEXT(D537),"",IF(A532="Invoice No. : ",TEXT(INDEX(Sheet2!C$14:C$154,MATCH(B532,Sheet2!A$14:A$154,0)),"hh:mm:ss"),I536))))</f>
        <v/>
      </c>
      <c r="J537" t="str">
        <f>IF(ISBLANK(G537),"",IF(ISTEXT(G537),IF(E537="Amount",J$14,""),INDEX(Sheet2!H$14:H$154,MATCH(F537,Sheet2!A$14:A$154,0))))</f>
        <v/>
      </c>
      <c r="K537" t="str">
        <f>IF(ISBLANK(G537),"",IF(ISTEXT(G537),IF(E537="Amount",K$14,""),INDEX(Sheet2!I$14:I$154,MATCH(F537,Sheet2!A$14:A$154,0))))</f>
        <v/>
      </c>
      <c r="L537" t="str">
        <f>IF(ISBLANK(G537),"",IF(ISTEXT(G537),IF(E537="Amount",L$14,""),IF(INDEX(Sheet2!H$14:H$154,MATCH(F537,Sheet2!A$14:A$154,0)) &lt;&gt; 0, IF(INDEX(Sheet2!I$14:I$154,MATCH(F537,Sheet2!A$14:A$154,0)) &lt;&gt; 0, "Loan","Loan"),"Cash")))</f>
        <v/>
      </c>
      <c r="M537" t="str">
        <f>IF(ISTEXT(E537),IF(E537="Amount",M$14,""),IF(ISBLANK(E537),"",IF(ISTEXT(D537),"",IF(A532="Invoice No. : ",INDEX(Sheet2!D$14:D$154,MATCH(B532,Sheet2!A$14:A$154,0)),M536))))</f>
        <v/>
      </c>
      <c r="N537" t="str">
        <f>IF(ISTEXT(E537),IF(E537="Amount",N$14,""),IF(ISBLANK(E537),"",IF(ISTEXT(D537),"",IF(A532="Invoice No. : ",INDEX(Sheet2!E$14:E$154,MATCH(B532,Sheet2!A$14:A$154,0)),N536))))</f>
        <v/>
      </c>
      <c r="O537" t="str">
        <f>IF(ISTEXT(E537),IF(E537="Amount",O$14,""),IF(ISBLANK(E537),"",IF(ISTEXT(D537),"",IF(A532="Invoice No. : ",INDEX(Sheet2!G$14:G$154,MATCH(B532,Sheet2!A$14:A$154,0)),O536))))</f>
        <v/>
      </c>
      <c r="P537" t="str">
        <f t="shared" ref="P537:P600" si="38">IF(ISTEXT(E537),IF(E537="Amount",P$14,""),IF(D538="Invoice Amount",E538,IF(ISBLANK(D537),"",P538)))</f>
        <v/>
      </c>
      <c r="Q537" t="str">
        <f t="shared" ref="Q537:Q600" si="39">IF(ISTEXT(E537),IF(E537="Amount",Q$14,""),IF(ISBLANK(C537),"",IF(ISNUMBER(C537),VLOOKUP("Grand Total : ",D:E,2,FALSE),"")))</f>
        <v/>
      </c>
    </row>
    <row r="538" spans="1:17" x14ac:dyDescent="0.25">
      <c r="A538" s="8" t="s">
        <v>9</v>
      </c>
      <c r="B538" s="8" t="s">
        <v>10</v>
      </c>
      <c r="C538" s="9" t="s">
        <v>11</v>
      </c>
      <c r="D538" s="9" t="s">
        <v>12</v>
      </c>
      <c r="E538" s="9" t="s">
        <v>13</v>
      </c>
      <c r="F538" t="str">
        <f t="shared" si="36"/>
        <v>Invoice No.</v>
      </c>
      <c r="G538" t="str">
        <f>IF(ISTEXT(E538),IF(E538="Amount",G$14,""),IF(ISBLANK(E538),"",IF(ISTEXT(D538),"",IF(A533="Invoice No. : ",INDEX(Sheet2!F$14:F$154,MATCH(B533,Sheet2!A$14:A$154,0)),G537))))</f>
        <v>Member ID</v>
      </c>
      <c r="H538" t="str">
        <f t="shared" si="37"/>
        <v>Invoice Date</v>
      </c>
      <c r="I538" t="str">
        <f>IF(ISTEXT(E538),IF(E538="Amount",I$14,""),IF(ISBLANK(E538),"",IF(ISTEXT(D538),"",IF(A533="Invoice No. : ",TEXT(INDEX(Sheet2!C$14:C$154,MATCH(B533,Sheet2!A$14:A$154,0)),"hh:mm:ss"),I537))))</f>
        <v>Invoice Time</v>
      </c>
      <c r="J538" t="str">
        <f>IF(ISBLANK(G538),"",IF(ISTEXT(G538),IF(E538="Amount",J$14,""),INDEX(Sheet2!H$14:H$154,MATCH(F538,Sheet2!A$14:A$154,0))))</f>
        <v>Loan Amount</v>
      </c>
      <c r="K538" t="str">
        <f>IF(ISBLANK(G538),"",IF(ISTEXT(G538),IF(E538="Amount",K$14,""),INDEX(Sheet2!I$14:I$154,MATCH(F538,Sheet2!A$14:A$154,0))))</f>
        <v>Cash Amount</v>
      </c>
      <c r="L538" t="str">
        <f>IF(ISBLANK(G538),"",IF(ISTEXT(G538),IF(E538="Amount",L$14,""),IF(INDEX(Sheet2!H$14:H$154,MATCH(F538,Sheet2!A$14:A$154,0)) &lt;&gt; 0, IF(INDEX(Sheet2!I$14:I$154,MATCH(F538,Sheet2!A$14:A$154,0)) &lt;&gt; 0, "Loan","Loan"),"Cash")))</f>
        <v>Payment Mode</v>
      </c>
      <c r="M538" t="str">
        <f>IF(ISTEXT(E538),IF(E538="Amount",M$14,""),IF(ISBLANK(E538),"",IF(ISTEXT(D538),"",IF(A533="Invoice No. : ",INDEX(Sheet2!D$14:D$154,MATCH(B533,Sheet2!A$14:A$154,0)),M537))))</f>
        <v>Terminal</v>
      </c>
      <c r="N538" t="str">
        <f>IF(ISTEXT(E538),IF(E538="Amount",N$14,""),IF(ISBLANK(E538),"",IF(ISTEXT(D538),"",IF(A533="Invoice No. : ",INDEX(Sheet2!E$14:E$154,MATCH(B533,Sheet2!A$14:A$154,0)),N537))))</f>
        <v>Cashier</v>
      </c>
      <c r="O538" t="str">
        <f>IF(ISTEXT(E538),IF(E538="Amount",O$14,""),IF(ISBLANK(E538),"",IF(ISTEXT(D538),"",IF(A533="Invoice No. : ",INDEX(Sheet2!G$14:G$154,MATCH(B533,Sheet2!A$14:A$154,0)),O537))))</f>
        <v>Name</v>
      </c>
      <c r="P538" t="str">
        <f t="shared" si="38"/>
        <v>Invoice Amount</v>
      </c>
      <c r="Q538" t="str">
        <f t="shared" si="39"/>
        <v>Grand Total</v>
      </c>
    </row>
    <row r="539" spans="1:17" x14ac:dyDescent="0.25">
      <c r="F539" t="str">
        <f t="shared" si="36"/>
        <v/>
      </c>
      <c r="G539" t="str">
        <f>IF(ISTEXT(E539),IF(E539="Amount",G$14,""),IF(ISBLANK(E539),"",IF(ISTEXT(D539),"",IF(A534="Invoice No. : ",INDEX(Sheet2!F$14:F$154,MATCH(B534,Sheet2!A$14:A$154,0)),G538))))</f>
        <v/>
      </c>
      <c r="H539" t="str">
        <f t="shared" si="37"/>
        <v/>
      </c>
      <c r="I539" t="str">
        <f>IF(ISTEXT(E539),IF(E539="Amount",I$14,""),IF(ISBLANK(E539),"",IF(ISTEXT(D539),"",IF(A534="Invoice No. : ",TEXT(INDEX(Sheet2!C$14:C$154,MATCH(B534,Sheet2!A$14:A$154,0)),"hh:mm:ss"),I538))))</f>
        <v/>
      </c>
      <c r="J539" t="str">
        <f>IF(ISBLANK(G539),"",IF(ISTEXT(G539),IF(E539="Amount",J$14,""),INDEX(Sheet2!H$14:H$154,MATCH(F539,Sheet2!A$14:A$154,0))))</f>
        <v/>
      </c>
      <c r="K539" t="str">
        <f>IF(ISBLANK(G539),"",IF(ISTEXT(G539),IF(E539="Amount",K$14,""),INDEX(Sheet2!I$14:I$154,MATCH(F539,Sheet2!A$14:A$154,0))))</f>
        <v/>
      </c>
      <c r="L539" t="str">
        <f>IF(ISBLANK(G539),"",IF(ISTEXT(G539),IF(E539="Amount",L$14,""),IF(INDEX(Sheet2!H$14:H$154,MATCH(F539,Sheet2!A$14:A$154,0)) &lt;&gt; 0, IF(INDEX(Sheet2!I$14:I$154,MATCH(F539,Sheet2!A$14:A$154,0)) &lt;&gt; 0, "Loan","Loan"),"Cash")))</f>
        <v/>
      </c>
      <c r="M539" t="str">
        <f>IF(ISTEXT(E539),IF(E539="Amount",M$14,""),IF(ISBLANK(E539),"",IF(ISTEXT(D539),"",IF(A534="Invoice No. : ",INDEX(Sheet2!D$14:D$154,MATCH(B534,Sheet2!A$14:A$154,0)),M538))))</f>
        <v/>
      </c>
      <c r="N539" t="str">
        <f>IF(ISTEXT(E539),IF(E539="Amount",N$14,""),IF(ISBLANK(E539),"",IF(ISTEXT(D539),"",IF(A534="Invoice No. : ",INDEX(Sheet2!E$14:E$154,MATCH(B534,Sheet2!A$14:A$154,0)),N538))))</f>
        <v/>
      </c>
      <c r="O539" t="str">
        <f>IF(ISTEXT(E539),IF(E539="Amount",O$14,""),IF(ISBLANK(E539),"",IF(ISTEXT(D539),"",IF(A534="Invoice No. : ",INDEX(Sheet2!G$14:G$154,MATCH(B534,Sheet2!A$14:A$154,0)),O538))))</f>
        <v/>
      </c>
      <c r="P539" t="str">
        <f t="shared" si="38"/>
        <v/>
      </c>
      <c r="Q539" t="str">
        <f t="shared" si="39"/>
        <v/>
      </c>
    </row>
    <row r="540" spans="1:17" x14ac:dyDescent="0.25">
      <c r="A540" s="10" t="s">
        <v>37</v>
      </c>
      <c r="B540" s="10" t="s">
        <v>38</v>
      </c>
      <c r="C540" s="11">
        <v>1</v>
      </c>
      <c r="D540" s="11">
        <v>1030</v>
      </c>
      <c r="E540" s="11">
        <v>1030</v>
      </c>
      <c r="F540">
        <f t="shared" si="36"/>
        <v>925040</v>
      </c>
      <c r="G540">
        <f>IF(ISTEXT(E540),IF(E540="Amount",G$14,""),IF(ISBLANK(E540),"",IF(ISTEXT(D540),"",IF(A535="Invoice No. : ",INDEX(Sheet2!F$14:F$154,MATCH(B535,Sheet2!A$14:A$154,0)),G539))))</f>
        <v>46164</v>
      </c>
      <c r="H540" t="str">
        <f t="shared" si="37"/>
        <v>01/05/2023</v>
      </c>
      <c r="I540" t="str">
        <f>IF(ISTEXT(E540),IF(E540="Amount",I$14,""),IF(ISBLANK(E540),"",IF(ISTEXT(D540),"",IF(A535="Invoice No. : ",TEXT(INDEX(Sheet2!C$14:C$154,MATCH(B535,Sheet2!A$14:A$154,0)),"hh:mm:ss"),I539))))</f>
        <v>15:04:32</v>
      </c>
      <c r="J540">
        <f>IF(ISBLANK(G540),"",IF(ISTEXT(G540),IF(E540="Amount",J$14,""),INDEX(Sheet2!H$14:H$154,MATCH(F540,Sheet2!A$14:A$154,0))))</f>
        <v>1030</v>
      </c>
      <c r="K540">
        <f>IF(ISBLANK(G540),"",IF(ISTEXT(G540),IF(E540="Amount",K$14,""),INDEX(Sheet2!I$14:I$154,MATCH(F540,Sheet2!A$14:A$154,0))))</f>
        <v>0</v>
      </c>
      <c r="L540" t="str">
        <f>IF(ISBLANK(G540),"",IF(ISTEXT(G540),IF(E540="Amount",L$14,""),IF(INDEX(Sheet2!H$14:H$154,MATCH(F540,Sheet2!A$14:A$154,0)) &lt;&gt; 0, IF(INDEX(Sheet2!I$14:I$154,MATCH(F540,Sheet2!A$14:A$154,0)) &lt;&gt; 0, "Loan","Loan"),"Cash")))</f>
        <v>Loan</v>
      </c>
      <c r="M540">
        <f>IF(ISTEXT(E540),IF(E540="Amount",M$14,""),IF(ISBLANK(E540),"",IF(ISTEXT(D540),"",IF(A535="Invoice No. : ",INDEX(Sheet2!D$14:D$154,MATCH(B535,Sheet2!A$14:A$154,0)),M539))))</f>
        <v>1</v>
      </c>
      <c r="N540" t="str">
        <f>IF(ISTEXT(E540),IF(E540="Amount",N$14,""),IF(ISBLANK(E540),"",IF(ISTEXT(D540),"",IF(A535="Invoice No. : ",INDEX(Sheet2!E$14:E$154,MATCH(B535,Sheet2!A$14:A$154,0)),N539))))</f>
        <v>BRAILLE</v>
      </c>
      <c r="O540" t="str">
        <f>IF(ISTEXT(E540),IF(E540="Amount",O$14,""),IF(ISBLANK(E540),"",IF(ISTEXT(D540),"",IF(A535="Invoice No. : ",INDEX(Sheet2!G$14:G$154,MATCH(B535,Sheet2!A$14:A$154,0)),O539))))</f>
        <v>NATURA, JOCELYN MANLONGAT</v>
      </c>
      <c r="P540">
        <f t="shared" si="38"/>
        <v>1030</v>
      </c>
      <c r="Q540">
        <f t="shared" si="39"/>
        <v>195197.25</v>
      </c>
    </row>
    <row r="541" spans="1:17" x14ac:dyDescent="0.25">
      <c r="D541" s="12" t="s">
        <v>18</v>
      </c>
      <c r="E541" s="13">
        <v>1030</v>
      </c>
      <c r="F541" t="str">
        <f t="shared" si="36"/>
        <v/>
      </c>
      <c r="G541" t="str">
        <f>IF(ISTEXT(E541),IF(E541="Amount",G$14,""),IF(ISBLANK(E541),"",IF(ISTEXT(D541),"",IF(A536="Invoice No. : ",INDEX(Sheet2!F$14:F$154,MATCH(B536,Sheet2!A$14:A$154,0)),G540))))</f>
        <v/>
      </c>
      <c r="H541" t="str">
        <f t="shared" si="37"/>
        <v/>
      </c>
      <c r="I541" t="str">
        <f>IF(ISTEXT(E541),IF(E541="Amount",I$14,""),IF(ISBLANK(E541),"",IF(ISTEXT(D541),"",IF(A536="Invoice No. : ",TEXT(INDEX(Sheet2!C$14:C$154,MATCH(B536,Sheet2!A$14:A$154,0)),"hh:mm:ss"),I540))))</f>
        <v/>
      </c>
      <c r="J541" t="str">
        <f>IF(ISBLANK(G541),"",IF(ISTEXT(G541),IF(E541="Amount",J$14,""),INDEX(Sheet2!H$14:H$154,MATCH(F541,Sheet2!A$14:A$154,0))))</f>
        <v/>
      </c>
      <c r="K541" t="str">
        <f>IF(ISBLANK(G541),"",IF(ISTEXT(G541),IF(E541="Amount",K$14,""),INDEX(Sheet2!I$14:I$154,MATCH(F541,Sheet2!A$14:A$154,0))))</f>
        <v/>
      </c>
      <c r="L541" t="str">
        <f>IF(ISBLANK(G541),"",IF(ISTEXT(G541),IF(E541="Amount",L$14,""),IF(INDEX(Sheet2!H$14:H$154,MATCH(F541,Sheet2!A$14:A$154,0)) &lt;&gt; 0, IF(INDEX(Sheet2!I$14:I$154,MATCH(F541,Sheet2!A$14:A$154,0)) &lt;&gt; 0, "Loan","Loan"),"Cash")))</f>
        <v/>
      </c>
      <c r="M541" t="str">
        <f>IF(ISTEXT(E541),IF(E541="Amount",M$14,""),IF(ISBLANK(E541),"",IF(ISTEXT(D541),"",IF(A536="Invoice No. : ",INDEX(Sheet2!D$14:D$154,MATCH(B536,Sheet2!A$14:A$154,0)),M540))))</f>
        <v/>
      </c>
      <c r="N541" t="str">
        <f>IF(ISTEXT(E541),IF(E541="Amount",N$14,""),IF(ISBLANK(E541),"",IF(ISTEXT(D541),"",IF(A536="Invoice No. : ",INDEX(Sheet2!E$14:E$154,MATCH(B536,Sheet2!A$14:A$154,0)),N540))))</f>
        <v/>
      </c>
      <c r="O541" t="str">
        <f>IF(ISTEXT(E541),IF(E541="Amount",O$14,""),IF(ISBLANK(E541),"",IF(ISTEXT(D541),"",IF(A536="Invoice No. : ",INDEX(Sheet2!G$14:G$154,MATCH(B536,Sheet2!A$14:A$154,0)),O540))))</f>
        <v/>
      </c>
      <c r="P541" t="str">
        <f t="shared" si="38"/>
        <v/>
      </c>
      <c r="Q541" t="str">
        <f t="shared" si="39"/>
        <v/>
      </c>
    </row>
    <row r="542" spans="1:17" x14ac:dyDescent="0.25">
      <c r="F542" t="str">
        <f t="shared" si="36"/>
        <v/>
      </c>
      <c r="G542" t="str">
        <f>IF(ISTEXT(E542),IF(E542="Amount",G$14,""),IF(ISBLANK(E542),"",IF(ISTEXT(D542),"",IF(A537="Invoice No. : ",INDEX(Sheet2!F$14:F$154,MATCH(B537,Sheet2!A$14:A$154,0)),G541))))</f>
        <v/>
      </c>
      <c r="H542" t="str">
        <f t="shared" si="37"/>
        <v/>
      </c>
      <c r="I542" t="str">
        <f>IF(ISTEXT(E542),IF(E542="Amount",I$14,""),IF(ISBLANK(E542),"",IF(ISTEXT(D542),"",IF(A537="Invoice No. : ",TEXT(INDEX(Sheet2!C$14:C$154,MATCH(B537,Sheet2!A$14:A$154,0)),"hh:mm:ss"),I541))))</f>
        <v/>
      </c>
      <c r="J542" t="str">
        <f>IF(ISBLANK(G542),"",IF(ISTEXT(G542),IF(E542="Amount",J$14,""),INDEX(Sheet2!H$14:H$154,MATCH(F542,Sheet2!A$14:A$154,0))))</f>
        <v/>
      </c>
      <c r="K542" t="str">
        <f>IF(ISBLANK(G542),"",IF(ISTEXT(G542),IF(E542="Amount",K$14,""),INDEX(Sheet2!I$14:I$154,MATCH(F542,Sheet2!A$14:A$154,0))))</f>
        <v/>
      </c>
      <c r="L542" t="str">
        <f>IF(ISBLANK(G542),"",IF(ISTEXT(G542),IF(E542="Amount",L$14,""),IF(INDEX(Sheet2!H$14:H$154,MATCH(F542,Sheet2!A$14:A$154,0)) &lt;&gt; 0, IF(INDEX(Sheet2!I$14:I$154,MATCH(F542,Sheet2!A$14:A$154,0)) &lt;&gt; 0, "Loan","Loan"),"Cash")))</f>
        <v/>
      </c>
      <c r="M542" t="str">
        <f>IF(ISTEXT(E542),IF(E542="Amount",M$14,""),IF(ISBLANK(E542),"",IF(ISTEXT(D542),"",IF(A537="Invoice No. : ",INDEX(Sheet2!D$14:D$154,MATCH(B537,Sheet2!A$14:A$154,0)),M541))))</f>
        <v/>
      </c>
      <c r="N542" t="str">
        <f>IF(ISTEXT(E542),IF(E542="Amount",N$14,""),IF(ISBLANK(E542),"",IF(ISTEXT(D542),"",IF(A537="Invoice No. : ",INDEX(Sheet2!E$14:E$154,MATCH(B537,Sheet2!A$14:A$154,0)),N541))))</f>
        <v/>
      </c>
      <c r="O542" t="str">
        <f>IF(ISTEXT(E542),IF(E542="Amount",O$14,""),IF(ISBLANK(E542),"",IF(ISTEXT(D542),"",IF(A537="Invoice No. : ",INDEX(Sheet2!G$14:G$154,MATCH(B537,Sheet2!A$14:A$154,0)),O541))))</f>
        <v/>
      </c>
      <c r="P542" t="str">
        <f t="shared" si="38"/>
        <v/>
      </c>
      <c r="Q542" t="str">
        <f t="shared" si="39"/>
        <v/>
      </c>
    </row>
    <row r="543" spans="1:17" x14ac:dyDescent="0.25">
      <c r="F543" t="str">
        <f t="shared" si="36"/>
        <v/>
      </c>
      <c r="G543" t="str">
        <f>IF(ISTEXT(E543),IF(E543="Amount",G$14,""),IF(ISBLANK(E543),"",IF(ISTEXT(D543),"",IF(A538="Invoice No. : ",INDEX(Sheet2!F$14:F$154,MATCH(B538,Sheet2!A$14:A$154,0)),G542))))</f>
        <v/>
      </c>
      <c r="H543" t="str">
        <f t="shared" si="37"/>
        <v/>
      </c>
      <c r="I543" t="str">
        <f>IF(ISTEXT(E543),IF(E543="Amount",I$14,""),IF(ISBLANK(E543),"",IF(ISTEXT(D543),"",IF(A538="Invoice No. : ",TEXT(INDEX(Sheet2!C$14:C$154,MATCH(B538,Sheet2!A$14:A$154,0)),"hh:mm:ss"),I542))))</f>
        <v/>
      </c>
      <c r="J543" t="str">
        <f>IF(ISBLANK(G543),"",IF(ISTEXT(G543),IF(E543="Amount",J$14,""),INDEX(Sheet2!H$14:H$154,MATCH(F543,Sheet2!A$14:A$154,0))))</f>
        <v/>
      </c>
      <c r="K543" t="str">
        <f>IF(ISBLANK(G543),"",IF(ISTEXT(G543),IF(E543="Amount",K$14,""),INDEX(Sheet2!I$14:I$154,MATCH(F543,Sheet2!A$14:A$154,0))))</f>
        <v/>
      </c>
      <c r="L543" t="str">
        <f>IF(ISBLANK(G543),"",IF(ISTEXT(G543),IF(E543="Amount",L$14,""),IF(INDEX(Sheet2!H$14:H$154,MATCH(F543,Sheet2!A$14:A$154,0)) &lt;&gt; 0, IF(INDEX(Sheet2!I$14:I$154,MATCH(F543,Sheet2!A$14:A$154,0)) &lt;&gt; 0, "Loan","Loan"),"Cash")))</f>
        <v/>
      </c>
      <c r="M543" t="str">
        <f>IF(ISTEXT(E543),IF(E543="Amount",M$14,""),IF(ISBLANK(E543),"",IF(ISTEXT(D543),"",IF(A538="Invoice No. : ",INDEX(Sheet2!D$14:D$154,MATCH(B538,Sheet2!A$14:A$154,0)),M542))))</f>
        <v/>
      </c>
      <c r="N543" t="str">
        <f>IF(ISTEXT(E543),IF(E543="Amount",N$14,""),IF(ISBLANK(E543),"",IF(ISTEXT(D543),"",IF(A538="Invoice No. : ",INDEX(Sheet2!E$14:E$154,MATCH(B538,Sheet2!A$14:A$154,0)),N542))))</f>
        <v/>
      </c>
      <c r="O543" t="str">
        <f>IF(ISTEXT(E543),IF(E543="Amount",O$14,""),IF(ISBLANK(E543),"",IF(ISTEXT(D543),"",IF(A538="Invoice No. : ",INDEX(Sheet2!G$14:G$154,MATCH(B538,Sheet2!A$14:A$154,0)),O542))))</f>
        <v/>
      </c>
      <c r="P543" t="str">
        <f t="shared" si="38"/>
        <v/>
      </c>
      <c r="Q543" t="str">
        <f t="shared" si="39"/>
        <v/>
      </c>
    </row>
    <row r="544" spans="1:17" x14ac:dyDescent="0.25">
      <c r="A544" s="3" t="s">
        <v>4</v>
      </c>
      <c r="B544" s="4">
        <v>925041</v>
      </c>
      <c r="C544" s="3" t="s">
        <v>5</v>
      </c>
      <c r="D544" s="5" t="s">
        <v>6</v>
      </c>
      <c r="F544" t="str">
        <f t="shared" si="36"/>
        <v/>
      </c>
      <c r="G544" t="str">
        <f>IF(ISTEXT(E544),IF(E544="Amount",G$14,""),IF(ISBLANK(E544),"",IF(ISTEXT(D544),"",IF(A539="Invoice No. : ",INDEX(Sheet2!F$14:F$154,MATCH(B539,Sheet2!A$14:A$154,0)),G543))))</f>
        <v/>
      </c>
      <c r="H544" t="str">
        <f t="shared" si="37"/>
        <v/>
      </c>
      <c r="I544" t="str">
        <f>IF(ISTEXT(E544),IF(E544="Amount",I$14,""),IF(ISBLANK(E544),"",IF(ISTEXT(D544),"",IF(A539="Invoice No. : ",TEXT(INDEX(Sheet2!C$14:C$154,MATCH(B539,Sheet2!A$14:A$154,0)),"hh:mm:ss"),I543))))</f>
        <v/>
      </c>
      <c r="J544" t="str">
        <f>IF(ISBLANK(G544),"",IF(ISTEXT(G544),IF(E544="Amount",J$14,""),INDEX(Sheet2!H$14:H$154,MATCH(F544,Sheet2!A$14:A$154,0))))</f>
        <v/>
      </c>
      <c r="K544" t="str">
        <f>IF(ISBLANK(G544),"",IF(ISTEXT(G544),IF(E544="Amount",K$14,""),INDEX(Sheet2!I$14:I$154,MATCH(F544,Sheet2!A$14:A$154,0))))</f>
        <v/>
      </c>
      <c r="L544" t="str">
        <f>IF(ISBLANK(G544),"",IF(ISTEXT(G544),IF(E544="Amount",L$14,""),IF(INDEX(Sheet2!H$14:H$154,MATCH(F544,Sheet2!A$14:A$154,0)) &lt;&gt; 0, IF(INDEX(Sheet2!I$14:I$154,MATCH(F544,Sheet2!A$14:A$154,0)) &lt;&gt; 0, "Loan","Loan"),"Cash")))</f>
        <v/>
      </c>
      <c r="M544" t="str">
        <f>IF(ISTEXT(E544),IF(E544="Amount",M$14,""),IF(ISBLANK(E544),"",IF(ISTEXT(D544),"",IF(A539="Invoice No. : ",INDEX(Sheet2!D$14:D$154,MATCH(B539,Sheet2!A$14:A$154,0)),M543))))</f>
        <v/>
      </c>
      <c r="N544" t="str">
        <f>IF(ISTEXT(E544),IF(E544="Amount",N$14,""),IF(ISBLANK(E544),"",IF(ISTEXT(D544),"",IF(A539="Invoice No. : ",INDEX(Sheet2!E$14:E$154,MATCH(B539,Sheet2!A$14:A$154,0)),N543))))</f>
        <v/>
      </c>
      <c r="O544" t="str">
        <f>IF(ISTEXT(E544),IF(E544="Amount",O$14,""),IF(ISBLANK(E544),"",IF(ISTEXT(D544),"",IF(A539="Invoice No. : ",INDEX(Sheet2!G$14:G$154,MATCH(B539,Sheet2!A$14:A$154,0)),O543))))</f>
        <v/>
      </c>
      <c r="P544" t="str">
        <f t="shared" si="38"/>
        <v/>
      </c>
      <c r="Q544" t="str">
        <f t="shared" si="39"/>
        <v/>
      </c>
    </row>
    <row r="545" spans="1:17" x14ac:dyDescent="0.25">
      <c r="A545" s="3" t="s">
        <v>7</v>
      </c>
      <c r="B545" s="6">
        <v>44931</v>
      </c>
      <c r="C545" s="3" t="s">
        <v>8</v>
      </c>
      <c r="D545" s="7">
        <v>1</v>
      </c>
      <c r="F545" t="str">
        <f t="shared" si="36"/>
        <v/>
      </c>
      <c r="G545" t="str">
        <f>IF(ISTEXT(E545),IF(E545="Amount",G$14,""),IF(ISBLANK(E545),"",IF(ISTEXT(D545),"",IF(A540="Invoice No. : ",INDEX(Sheet2!F$14:F$154,MATCH(B540,Sheet2!A$14:A$154,0)),G544))))</f>
        <v/>
      </c>
      <c r="H545" t="str">
        <f t="shared" si="37"/>
        <v/>
      </c>
      <c r="I545" t="str">
        <f>IF(ISTEXT(E545),IF(E545="Amount",I$14,""),IF(ISBLANK(E545),"",IF(ISTEXT(D545),"",IF(A540="Invoice No. : ",TEXT(INDEX(Sheet2!C$14:C$154,MATCH(B540,Sheet2!A$14:A$154,0)),"hh:mm:ss"),I544))))</f>
        <v/>
      </c>
      <c r="J545" t="str">
        <f>IF(ISBLANK(G545),"",IF(ISTEXT(G545),IF(E545="Amount",J$14,""),INDEX(Sheet2!H$14:H$154,MATCH(F545,Sheet2!A$14:A$154,0))))</f>
        <v/>
      </c>
      <c r="K545" t="str">
        <f>IF(ISBLANK(G545),"",IF(ISTEXT(G545),IF(E545="Amount",K$14,""),INDEX(Sheet2!I$14:I$154,MATCH(F545,Sheet2!A$14:A$154,0))))</f>
        <v/>
      </c>
      <c r="L545" t="str">
        <f>IF(ISBLANK(G545),"",IF(ISTEXT(G545),IF(E545="Amount",L$14,""),IF(INDEX(Sheet2!H$14:H$154,MATCH(F545,Sheet2!A$14:A$154,0)) &lt;&gt; 0, IF(INDEX(Sheet2!I$14:I$154,MATCH(F545,Sheet2!A$14:A$154,0)) &lt;&gt; 0, "Loan","Loan"),"Cash")))</f>
        <v/>
      </c>
      <c r="M545" t="str">
        <f>IF(ISTEXT(E545),IF(E545="Amount",M$14,""),IF(ISBLANK(E545),"",IF(ISTEXT(D545),"",IF(A540="Invoice No. : ",INDEX(Sheet2!D$14:D$154,MATCH(B540,Sheet2!A$14:A$154,0)),M544))))</f>
        <v/>
      </c>
      <c r="N545" t="str">
        <f>IF(ISTEXT(E545),IF(E545="Amount",N$14,""),IF(ISBLANK(E545),"",IF(ISTEXT(D545),"",IF(A540="Invoice No. : ",INDEX(Sheet2!E$14:E$154,MATCH(B540,Sheet2!A$14:A$154,0)),N544))))</f>
        <v/>
      </c>
      <c r="O545" t="str">
        <f>IF(ISTEXT(E545),IF(E545="Amount",O$14,""),IF(ISBLANK(E545),"",IF(ISTEXT(D545),"",IF(A540="Invoice No. : ",INDEX(Sheet2!G$14:G$154,MATCH(B540,Sheet2!A$14:A$154,0)),O544))))</f>
        <v/>
      </c>
      <c r="P545" t="str">
        <f t="shared" si="38"/>
        <v/>
      </c>
      <c r="Q545" t="str">
        <f t="shared" si="39"/>
        <v/>
      </c>
    </row>
    <row r="546" spans="1:17" x14ac:dyDescent="0.25">
      <c r="F546" t="str">
        <f t="shared" si="36"/>
        <v/>
      </c>
      <c r="G546" t="str">
        <f>IF(ISTEXT(E546),IF(E546="Amount",G$14,""),IF(ISBLANK(E546),"",IF(ISTEXT(D546),"",IF(A541="Invoice No. : ",INDEX(Sheet2!F$14:F$154,MATCH(B541,Sheet2!A$14:A$154,0)),G545))))</f>
        <v/>
      </c>
      <c r="H546" t="str">
        <f t="shared" si="37"/>
        <v/>
      </c>
      <c r="I546" t="str">
        <f>IF(ISTEXT(E546),IF(E546="Amount",I$14,""),IF(ISBLANK(E546),"",IF(ISTEXT(D546),"",IF(A541="Invoice No. : ",TEXT(INDEX(Sheet2!C$14:C$154,MATCH(B541,Sheet2!A$14:A$154,0)),"hh:mm:ss"),I545))))</f>
        <v/>
      </c>
      <c r="J546" t="str">
        <f>IF(ISBLANK(G546),"",IF(ISTEXT(G546),IF(E546="Amount",J$14,""),INDEX(Sheet2!H$14:H$154,MATCH(F546,Sheet2!A$14:A$154,0))))</f>
        <v/>
      </c>
      <c r="K546" t="str">
        <f>IF(ISBLANK(G546),"",IF(ISTEXT(G546),IF(E546="Amount",K$14,""),INDEX(Sheet2!I$14:I$154,MATCH(F546,Sheet2!A$14:A$154,0))))</f>
        <v/>
      </c>
      <c r="L546" t="str">
        <f>IF(ISBLANK(G546),"",IF(ISTEXT(G546),IF(E546="Amount",L$14,""),IF(INDEX(Sheet2!H$14:H$154,MATCH(F546,Sheet2!A$14:A$154,0)) &lt;&gt; 0, IF(INDEX(Sheet2!I$14:I$154,MATCH(F546,Sheet2!A$14:A$154,0)) &lt;&gt; 0, "Loan","Loan"),"Cash")))</f>
        <v/>
      </c>
      <c r="M546" t="str">
        <f>IF(ISTEXT(E546),IF(E546="Amount",M$14,""),IF(ISBLANK(E546),"",IF(ISTEXT(D546),"",IF(A541="Invoice No. : ",INDEX(Sheet2!D$14:D$154,MATCH(B541,Sheet2!A$14:A$154,0)),M545))))</f>
        <v/>
      </c>
      <c r="N546" t="str">
        <f>IF(ISTEXT(E546),IF(E546="Amount",N$14,""),IF(ISBLANK(E546),"",IF(ISTEXT(D546),"",IF(A541="Invoice No. : ",INDEX(Sheet2!E$14:E$154,MATCH(B541,Sheet2!A$14:A$154,0)),N545))))</f>
        <v/>
      </c>
      <c r="O546" t="str">
        <f>IF(ISTEXT(E546),IF(E546="Amount",O$14,""),IF(ISBLANK(E546),"",IF(ISTEXT(D546),"",IF(A541="Invoice No. : ",INDEX(Sheet2!G$14:G$154,MATCH(B541,Sheet2!A$14:A$154,0)),O545))))</f>
        <v/>
      </c>
      <c r="P546" t="str">
        <f t="shared" si="38"/>
        <v/>
      </c>
      <c r="Q546" t="str">
        <f t="shared" si="39"/>
        <v/>
      </c>
    </row>
    <row r="547" spans="1:17" x14ac:dyDescent="0.25">
      <c r="A547" s="8" t="s">
        <v>9</v>
      </c>
      <c r="B547" s="8" t="s">
        <v>10</v>
      </c>
      <c r="C547" s="9" t="s">
        <v>11</v>
      </c>
      <c r="D547" s="9" t="s">
        <v>12</v>
      </c>
      <c r="E547" s="9" t="s">
        <v>13</v>
      </c>
      <c r="F547" t="str">
        <f t="shared" si="36"/>
        <v>Invoice No.</v>
      </c>
      <c r="G547" t="str">
        <f>IF(ISTEXT(E547),IF(E547="Amount",G$14,""),IF(ISBLANK(E547),"",IF(ISTEXT(D547),"",IF(A542="Invoice No. : ",INDEX(Sheet2!F$14:F$154,MATCH(B542,Sheet2!A$14:A$154,0)),G546))))</f>
        <v>Member ID</v>
      </c>
      <c r="H547" t="str">
        <f t="shared" si="37"/>
        <v>Invoice Date</v>
      </c>
      <c r="I547" t="str">
        <f>IF(ISTEXT(E547),IF(E547="Amount",I$14,""),IF(ISBLANK(E547),"",IF(ISTEXT(D547),"",IF(A542="Invoice No. : ",TEXT(INDEX(Sheet2!C$14:C$154,MATCH(B542,Sheet2!A$14:A$154,0)),"hh:mm:ss"),I546))))</f>
        <v>Invoice Time</v>
      </c>
      <c r="J547" t="str">
        <f>IF(ISBLANK(G547),"",IF(ISTEXT(G547),IF(E547="Amount",J$14,""),INDEX(Sheet2!H$14:H$154,MATCH(F547,Sheet2!A$14:A$154,0))))</f>
        <v>Loan Amount</v>
      </c>
      <c r="K547" t="str">
        <f>IF(ISBLANK(G547),"",IF(ISTEXT(G547),IF(E547="Amount",K$14,""),INDEX(Sheet2!I$14:I$154,MATCH(F547,Sheet2!A$14:A$154,0))))</f>
        <v>Cash Amount</v>
      </c>
      <c r="L547" t="str">
        <f>IF(ISBLANK(G547),"",IF(ISTEXT(G547),IF(E547="Amount",L$14,""),IF(INDEX(Sheet2!H$14:H$154,MATCH(F547,Sheet2!A$14:A$154,0)) &lt;&gt; 0, IF(INDEX(Sheet2!I$14:I$154,MATCH(F547,Sheet2!A$14:A$154,0)) &lt;&gt; 0, "Loan","Loan"),"Cash")))</f>
        <v>Payment Mode</v>
      </c>
      <c r="M547" t="str">
        <f>IF(ISTEXT(E547),IF(E547="Amount",M$14,""),IF(ISBLANK(E547),"",IF(ISTEXT(D547),"",IF(A542="Invoice No. : ",INDEX(Sheet2!D$14:D$154,MATCH(B542,Sheet2!A$14:A$154,0)),M546))))</f>
        <v>Terminal</v>
      </c>
      <c r="N547" t="str">
        <f>IF(ISTEXT(E547),IF(E547="Amount",N$14,""),IF(ISBLANK(E547),"",IF(ISTEXT(D547),"",IF(A542="Invoice No. : ",INDEX(Sheet2!E$14:E$154,MATCH(B542,Sheet2!A$14:A$154,0)),N546))))</f>
        <v>Cashier</v>
      </c>
      <c r="O547" t="str">
        <f>IF(ISTEXT(E547),IF(E547="Amount",O$14,""),IF(ISBLANK(E547),"",IF(ISTEXT(D547),"",IF(A542="Invoice No. : ",INDEX(Sheet2!G$14:G$154,MATCH(B542,Sheet2!A$14:A$154,0)),O546))))</f>
        <v>Name</v>
      </c>
      <c r="P547" t="str">
        <f t="shared" si="38"/>
        <v>Invoice Amount</v>
      </c>
      <c r="Q547" t="str">
        <f t="shared" si="39"/>
        <v>Grand Total</v>
      </c>
    </row>
    <row r="548" spans="1:17" x14ac:dyDescent="0.25">
      <c r="F548" t="str">
        <f t="shared" si="36"/>
        <v/>
      </c>
      <c r="G548" t="str">
        <f>IF(ISTEXT(E548),IF(E548="Amount",G$14,""),IF(ISBLANK(E548),"",IF(ISTEXT(D548),"",IF(A543="Invoice No. : ",INDEX(Sheet2!F$14:F$154,MATCH(B543,Sheet2!A$14:A$154,0)),G547))))</f>
        <v/>
      </c>
      <c r="H548" t="str">
        <f t="shared" si="37"/>
        <v/>
      </c>
      <c r="I548" t="str">
        <f>IF(ISTEXT(E548),IF(E548="Amount",I$14,""),IF(ISBLANK(E548),"",IF(ISTEXT(D548),"",IF(A543="Invoice No. : ",TEXT(INDEX(Sheet2!C$14:C$154,MATCH(B543,Sheet2!A$14:A$154,0)),"hh:mm:ss"),I547))))</f>
        <v/>
      </c>
      <c r="J548" t="str">
        <f>IF(ISBLANK(G548),"",IF(ISTEXT(G548),IF(E548="Amount",J$14,""),INDEX(Sheet2!H$14:H$154,MATCH(F548,Sheet2!A$14:A$154,0))))</f>
        <v/>
      </c>
      <c r="K548" t="str">
        <f>IF(ISBLANK(G548),"",IF(ISTEXT(G548),IF(E548="Amount",K$14,""),INDEX(Sheet2!I$14:I$154,MATCH(F548,Sheet2!A$14:A$154,0))))</f>
        <v/>
      </c>
      <c r="L548" t="str">
        <f>IF(ISBLANK(G548),"",IF(ISTEXT(G548),IF(E548="Amount",L$14,""),IF(INDEX(Sheet2!H$14:H$154,MATCH(F548,Sheet2!A$14:A$154,0)) &lt;&gt; 0, IF(INDEX(Sheet2!I$14:I$154,MATCH(F548,Sheet2!A$14:A$154,0)) &lt;&gt; 0, "Loan","Loan"),"Cash")))</f>
        <v/>
      </c>
      <c r="M548" t="str">
        <f>IF(ISTEXT(E548),IF(E548="Amount",M$14,""),IF(ISBLANK(E548),"",IF(ISTEXT(D548),"",IF(A543="Invoice No. : ",INDEX(Sheet2!D$14:D$154,MATCH(B543,Sheet2!A$14:A$154,0)),M547))))</f>
        <v/>
      </c>
      <c r="N548" t="str">
        <f>IF(ISTEXT(E548),IF(E548="Amount",N$14,""),IF(ISBLANK(E548),"",IF(ISTEXT(D548),"",IF(A543="Invoice No. : ",INDEX(Sheet2!E$14:E$154,MATCH(B543,Sheet2!A$14:A$154,0)),N547))))</f>
        <v/>
      </c>
      <c r="O548" t="str">
        <f>IF(ISTEXT(E548),IF(E548="Amount",O$14,""),IF(ISBLANK(E548),"",IF(ISTEXT(D548),"",IF(A543="Invoice No. : ",INDEX(Sheet2!G$14:G$154,MATCH(B543,Sheet2!A$14:A$154,0)),O547))))</f>
        <v/>
      </c>
      <c r="P548" t="str">
        <f t="shared" si="38"/>
        <v/>
      </c>
      <c r="Q548" t="str">
        <f t="shared" si="39"/>
        <v/>
      </c>
    </row>
    <row r="549" spans="1:17" x14ac:dyDescent="0.25">
      <c r="A549" s="10" t="s">
        <v>37</v>
      </c>
      <c r="B549" s="10" t="s">
        <v>38</v>
      </c>
      <c r="C549" s="11">
        <v>1</v>
      </c>
      <c r="D549" s="11">
        <v>1030</v>
      </c>
      <c r="E549" s="11">
        <v>1030</v>
      </c>
      <c r="F549">
        <f t="shared" si="36"/>
        <v>925041</v>
      </c>
      <c r="G549">
        <f>IF(ISTEXT(E549),IF(E549="Amount",G$14,""),IF(ISBLANK(E549),"",IF(ISTEXT(D549),"",IF(A544="Invoice No. : ",INDEX(Sheet2!F$14:F$154,MATCH(B544,Sheet2!A$14:A$154,0)),G548))))</f>
        <v>47217</v>
      </c>
      <c r="H549" t="str">
        <f t="shared" si="37"/>
        <v>01/05/2023</v>
      </c>
      <c r="I549" t="str">
        <f>IF(ISTEXT(E549),IF(E549="Amount",I$14,""),IF(ISBLANK(E549),"",IF(ISTEXT(D549),"",IF(A544="Invoice No. : ",TEXT(INDEX(Sheet2!C$14:C$154,MATCH(B544,Sheet2!A$14:A$154,0)),"hh:mm:ss"),I548))))</f>
        <v>15:07:02</v>
      </c>
      <c r="J549">
        <f>IF(ISBLANK(G549),"",IF(ISTEXT(G549),IF(E549="Amount",J$14,""),INDEX(Sheet2!H$14:H$154,MATCH(F549,Sheet2!A$14:A$154,0))))</f>
        <v>1030</v>
      </c>
      <c r="K549">
        <f>IF(ISBLANK(G549),"",IF(ISTEXT(G549),IF(E549="Amount",K$14,""),INDEX(Sheet2!I$14:I$154,MATCH(F549,Sheet2!A$14:A$154,0))))</f>
        <v>0</v>
      </c>
      <c r="L549" t="str">
        <f>IF(ISBLANK(G549),"",IF(ISTEXT(G549),IF(E549="Amount",L$14,""),IF(INDEX(Sheet2!H$14:H$154,MATCH(F549,Sheet2!A$14:A$154,0)) &lt;&gt; 0, IF(INDEX(Sheet2!I$14:I$154,MATCH(F549,Sheet2!A$14:A$154,0)) &lt;&gt; 0, "Loan","Loan"),"Cash")))</f>
        <v>Loan</v>
      </c>
      <c r="M549">
        <f>IF(ISTEXT(E549),IF(E549="Amount",M$14,""),IF(ISBLANK(E549),"",IF(ISTEXT(D549),"",IF(A544="Invoice No. : ",INDEX(Sheet2!D$14:D$154,MATCH(B544,Sheet2!A$14:A$154,0)),M548))))</f>
        <v>1</v>
      </c>
      <c r="N549" t="str">
        <f>IF(ISTEXT(E549),IF(E549="Amount",N$14,""),IF(ISBLANK(E549),"",IF(ISTEXT(D549),"",IF(A544="Invoice No. : ",INDEX(Sheet2!E$14:E$154,MATCH(B544,Sheet2!A$14:A$154,0)),N548))))</f>
        <v>BRAILLE</v>
      </c>
      <c r="O549" t="str">
        <f>IF(ISTEXT(E549),IF(E549="Amount",O$14,""),IF(ISBLANK(E549),"",IF(ISTEXT(D549),"",IF(A544="Invoice No. : ",INDEX(Sheet2!G$14:G$154,MATCH(B544,Sheet2!A$14:A$154,0)),O548))))</f>
        <v>CABREROS, JOSEPH NACIONALES</v>
      </c>
      <c r="P549">
        <f t="shared" si="38"/>
        <v>1030</v>
      </c>
      <c r="Q549">
        <f t="shared" si="39"/>
        <v>195197.25</v>
      </c>
    </row>
    <row r="550" spans="1:17" x14ac:dyDescent="0.25">
      <c r="D550" s="12" t="s">
        <v>18</v>
      </c>
      <c r="E550" s="13">
        <v>1030</v>
      </c>
      <c r="F550" t="str">
        <f t="shared" si="36"/>
        <v/>
      </c>
      <c r="G550" t="str">
        <f>IF(ISTEXT(E550),IF(E550="Amount",G$14,""),IF(ISBLANK(E550),"",IF(ISTEXT(D550),"",IF(A545="Invoice No. : ",INDEX(Sheet2!F$14:F$154,MATCH(B545,Sheet2!A$14:A$154,0)),G549))))</f>
        <v/>
      </c>
      <c r="H550" t="str">
        <f t="shared" si="37"/>
        <v/>
      </c>
      <c r="I550" t="str">
        <f>IF(ISTEXT(E550),IF(E550="Amount",I$14,""),IF(ISBLANK(E550),"",IF(ISTEXT(D550),"",IF(A545="Invoice No. : ",TEXT(INDEX(Sheet2!C$14:C$154,MATCH(B545,Sheet2!A$14:A$154,0)),"hh:mm:ss"),I549))))</f>
        <v/>
      </c>
      <c r="J550" t="str">
        <f>IF(ISBLANK(G550),"",IF(ISTEXT(G550),IF(E550="Amount",J$14,""),INDEX(Sheet2!H$14:H$154,MATCH(F550,Sheet2!A$14:A$154,0))))</f>
        <v/>
      </c>
      <c r="K550" t="str">
        <f>IF(ISBLANK(G550),"",IF(ISTEXT(G550),IF(E550="Amount",K$14,""),INDEX(Sheet2!I$14:I$154,MATCH(F550,Sheet2!A$14:A$154,0))))</f>
        <v/>
      </c>
      <c r="L550" t="str">
        <f>IF(ISBLANK(G550),"",IF(ISTEXT(G550),IF(E550="Amount",L$14,""),IF(INDEX(Sheet2!H$14:H$154,MATCH(F550,Sheet2!A$14:A$154,0)) &lt;&gt; 0, IF(INDEX(Sheet2!I$14:I$154,MATCH(F550,Sheet2!A$14:A$154,0)) &lt;&gt; 0, "Loan","Loan"),"Cash")))</f>
        <v/>
      </c>
      <c r="M550" t="str">
        <f>IF(ISTEXT(E550),IF(E550="Amount",M$14,""),IF(ISBLANK(E550),"",IF(ISTEXT(D550),"",IF(A545="Invoice No. : ",INDEX(Sheet2!D$14:D$154,MATCH(B545,Sheet2!A$14:A$154,0)),M549))))</f>
        <v/>
      </c>
      <c r="N550" t="str">
        <f>IF(ISTEXT(E550),IF(E550="Amount",N$14,""),IF(ISBLANK(E550),"",IF(ISTEXT(D550),"",IF(A545="Invoice No. : ",INDEX(Sheet2!E$14:E$154,MATCH(B545,Sheet2!A$14:A$154,0)),N549))))</f>
        <v/>
      </c>
      <c r="O550" t="str">
        <f>IF(ISTEXT(E550),IF(E550="Amount",O$14,""),IF(ISBLANK(E550),"",IF(ISTEXT(D550),"",IF(A545="Invoice No. : ",INDEX(Sheet2!G$14:G$154,MATCH(B545,Sheet2!A$14:A$154,0)),O549))))</f>
        <v/>
      </c>
      <c r="P550" t="str">
        <f t="shared" si="38"/>
        <v/>
      </c>
      <c r="Q550" t="str">
        <f t="shared" si="39"/>
        <v/>
      </c>
    </row>
    <row r="551" spans="1:17" x14ac:dyDescent="0.25">
      <c r="F551" t="str">
        <f t="shared" si="36"/>
        <v/>
      </c>
      <c r="G551" t="str">
        <f>IF(ISTEXT(E551),IF(E551="Amount",G$14,""),IF(ISBLANK(E551),"",IF(ISTEXT(D551),"",IF(A546="Invoice No. : ",INDEX(Sheet2!F$14:F$154,MATCH(B546,Sheet2!A$14:A$154,0)),G550))))</f>
        <v/>
      </c>
      <c r="H551" t="str">
        <f t="shared" si="37"/>
        <v/>
      </c>
      <c r="I551" t="str">
        <f>IF(ISTEXT(E551),IF(E551="Amount",I$14,""),IF(ISBLANK(E551),"",IF(ISTEXT(D551),"",IF(A546="Invoice No. : ",TEXT(INDEX(Sheet2!C$14:C$154,MATCH(B546,Sheet2!A$14:A$154,0)),"hh:mm:ss"),I550))))</f>
        <v/>
      </c>
      <c r="J551" t="str">
        <f>IF(ISBLANK(G551),"",IF(ISTEXT(G551),IF(E551="Amount",J$14,""),INDEX(Sheet2!H$14:H$154,MATCH(F551,Sheet2!A$14:A$154,0))))</f>
        <v/>
      </c>
      <c r="K551" t="str">
        <f>IF(ISBLANK(G551),"",IF(ISTEXT(G551),IF(E551="Amount",K$14,""),INDEX(Sheet2!I$14:I$154,MATCH(F551,Sheet2!A$14:A$154,0))))</f>
        <v/>
      </c>
      <c r="L551" t="str">
        <f>IF(ISBLANK(G551),"",IF(ISTEXT(G551),IF(E551="Amount",L$14,""),IF(INDEX(Sheet2!H$14:H$154,MATCH(F551,Sheet2!A$14:A$154,0)) &lt;&gt; 0, IF(INDEX(Sheet2!I$14:I$154,MATCH(F551,Sheet2!A$14:A$154,0)) &lt;&gt; 0, "Loan","Loan"),"Cash")))</f>
        <v/>
      </c>
      <c r="M551" t="str">
        <f>IF(ISTEXT(E551),IF(E551="Amount",M$14,""),IF(ISBLANK(E551),"",IF(ISTEXT(D551),"",IF(A546="Invoice No. : ",INDEX(Sheet2!D$14:D$154,MATCH(B546,Sheet2!A$14:A$154,0)),M550))))</f>
        <v/>
      </c>
      <c r="N551" t="str">
        <f>IF(ISTEXT(E551),IF(E551="Amount",N$14,""),IF(ISBLANK(E551),"",IF(ISTEXT(D551),"",IF(A546="Invoice No. : ",INDEX(Sheet2!E$14:E$154,MATCH(B546,Sheet2!A$14:A$154,0)),N550))))</f>
        <v/>
      </c>
      <c r="O551" t="str">
        <f>IF(ISTEXT(E551),IF(E551="Amount",O$14,""),IF(ISBLANK(E551),"",IF(ISTEXT(D551),"",IF(A546="Invoice No. : ",INDEX(Sheet2!G$14:G$154,MATCH(B546,Sheet2!A$14:A$154,0)),O550))))</f>
        <v/>
      </c>
      <c r="P551" t="str">
        <f t="shared" si="38"/>
        <v/>
      </c>
      <c r="Q551" t="str">
        <f t="shared" si="39"/>
        <v/>
      </c>
    </row>
    <row r="552" spans="1:17" x14ac:dyDescent="0.25">
      <c r="F552" t="str">
        <f t="shared" si="36"/>
        <v/>
      </c>
      <c r="G552" t="str">
        <f>IF(ISTEXT(E552),IF(E552="Amount",G$14,""),IF(ISBLANK(E552),"",IF(ISTEXT(D552),"",IF(A547="Invoice No. : ",INDEX(Sheet2!F$14:F$154,MATCH(B547,Sheet2!A$14:A$154,0)),G551))))</f>
        <v/>
      </c>
      <c r="H552" t="str">
        <f t="shared" si="37"/>
        <v/>
      </c>
      <c r="I552" t="str">
        <f>IF(ISTEXT(E552),IF(E552="Amount",I$14,""),IF(ISBLANK(E552),"",IF(ISTEXT(D552),"",IF(A547="Invoice No. : ",TEXT(INDEX(Sheet2!C$14:C$154,MATCH(B547,Sheet2!A$14:A$154,0)),"hh:mm:ss"),I551))))</f>
        <v/>
      </c>
      <c r="J552" t="str">
        <f>IF(ISBLANK(G552),"",IF(ISTEXT(G552),IF(E552="Amount",J$14,""),INDEX(Sheet2!H$14:H$154,MATCH(F552,Sheet2!A$14:A$154,0))))</f>
        <v/>
      </c>
      <c r="K552" t="str">
        <f>IF(ISBLANK(G552),"",IF(ISTEXT(G552),IF(E552="Amount",K$14,""),INDEX(Sheet2!I$14:I$154,MATCH(F552,Sheet2!A$14:A$154,0))))</f>
        <v/>
      </c>
      <c r="L552" t="str">
        <f>IF(ISBLANK(G552),"",IF(ISTEXT(G552),IF(E552="Amount",L$14,""),IF(INDEX(Sheet2!H$14:H$154,MATCH(F552,Sheet2!A$14:A$154,0)) &lt;&gt; 0, IF(INDEX(Sheet2!I$14:I$154,MATCH(F552,Sheet2!A$14:A$154,0)) &lt;&gt; 0, "Loan","Loan"),"Cash")))</f>
        <v/>
      </c>
      <c r="M552" t="str">
        <f>IF(ISTEXT(E552),IF(E552="Amount",M$14,""),IF(ISBLANK(E552),"",IF(ISTEXT(D552),"",IF(A547="Invoice No. : ",INDEX(Sheet2!D$14:D$154,MATCH(B547,Sheet2!A$14:A$154,0)),M551))))</f>
        <v/>
      </c>
      <c r="N552" t="str">
        <f>IF(ISTEXT(E552),IF(E552="Amount",N$14,""),IF(ISBLANK(E552),"",IF(ISTEXT(D552),"",IF(A547="Invoice No. : ",INDEX(Sheet2!E$14:E$154,MATCH(B547,Sheet2!A$14:A$154,0)),N551))))</f>
        <v/>
      </c>
      <c r="O552" t="str">
        <f>IF(ISTEXT(E552),IF(E552="Amount",O$14,""),IF(ISBLANK(E552),"",IF(ISTEXT(D552),"",IF(A547="Invoice No. : ",INDEX(Sheet2!G$14:G$154,MATCH(B547,Sheet2!A$14:A$154,0)),O551))))</f>
        <v/>
      </c>
      <c r="P552" t="str">
        <f t="shared" si="38"/>
        <v/>
      </c>
      <c r="Q552" t="str">
        <f t="shared" si="39"/>
        <v/>
      </c>
    </row>
    <row r="553" spans="1:17" x14ac:dyDescent="0.25">
      <c r="A553" s="3" t="s">
        <v>4</v>
      </c>
      <c r="B553" s="4">
        <v>925042</v>
      </c>
      <c r="C553" s="3" t="s">
        <v>5</v>
      </c>
      <c r="D553" s="5" t="s">
        <v>6</v>
      </c>
      <c r="F553" t="str">
        <f t="shared" si="36"/>
        <v/>
      </c>
      <c r="G553" t="str">
        <f>IF(ISTEXT(E553),IF(E553="Amount",G$14,""),IF(ISBLANK(E553),"",IF(ISTEXT(D553),"",IF(A548="Invoice No. : ",INDEX(Sheet2!F$14:F$154,MATCH(B548,Sheet2!A$14:A$154,0)),G552))))</f>
        <v/>
      </c>
      <c r="H553" t="str">
        <f t="shared" si="37"/>
        <v/>
      </c>
      <c r="I553" t="str">
        <f>IF(ISTEXT(E553),IF(E553="Amount",I$14,""),IF(ISBLANK(E553),"",IF(ISTEXT(D553),"",IF(A548="Invoice No. : ",TEXT(INDEX(Sheet2!C$14:C$154,MATCH(B548,Sheet2!A$14:A$154,0)),"hh:mm:ss"),I552))))</f>
        <v/>
      </c>
      <c r="J553" t="str">
        <f>IF(ISBLANK(G553),"",IF(ISTEXT(G553),IF(E553="Amount",J$14,""),INDEX(Sheet2!H$14:H$154,MATCH(F553,Sheet2!A$14:A$154,0))))</f>
        <v/>
      </c>
      <c r="K553" t="str">
        <f>IF(ISBLANK(G553),"",IF(ISTEXT(G553),IF(E553="Amount",K$14,""),INDEX(Sheet2!I$14:I$154,MATCH(F553,Sheet2!A$14:A$154,0))))</f>
        <v/>
      </c>
      <c r="L553" t="str">
        <f>IF(ISBLANK(G553),"",IF(ISTEXT(G553),IF(E553="Amount",L$14,""),IF(INDEX(Sheet2!H$14:H$154,MATCH(F553,Sheet2!A$14:A$154,0)) &lt;&gt; 0, IF(INDEX(Sheet2!I$14:I$154,MATCH(F553,Sheet2!A$14:A$154,0)) &lt;&gt; 0, "Loan","Loan"),"Cash")))</f>
        <v/>
      </c>
      <c r="M553" t="str">
        <f>IF(ISTEXT(E553),IF(E553="Amount",M$14,""),IF(ISBLANK(E553),"",IF(ISTEXT(D553),"",IF(A548="Invoice No. : ",INDEX(Sheet2!D$14:D$154,MATCH(B548,Sheet2!A$14:A$154,0)),M552))))</f>
        <v/>
      </c>
      <c r="N553" t="str">
        <f>IF(ISTEXT(E553),IF(E553="Amount",N$14,""),IF(ISBLANK(E553),"",IF(ISTEXT(D553),"",IF(A548="Invoice No. : ",INDEX(Sheet2!E$14:E$154,MATCH(B548,Sheet2!A$14:A$154,0)),N552))))</f>
        <v/>
      </c>
      <c r="O553" t="str">
        <f>IF(ISTEXT(E553),IF(E553="Amount",O$14,""),IF(ISBLANK(E553),"",IF(ISTEXT(D553),"",IF(A548="Invoice No. : ",INDEX(Sheet2!G$14:G$154,MATCH(B548,Sheet2!A$14:A$154,0)),O552))))</f>
        <v/>
      </c>
      <c r="P553" t="str">
        <f t="shared" si="38"/>
        <v/>
      </c>
      <c r="Q553" t="str">
        <f t="shared" si="39"/>
        <v/>
      </c>
    </row>
    <row r="554" spans="1:17" x14ac:dyDescent="0.25">
      <c r="A554" s="3" t="s">
        <v>7</v>
      </c>
      <c r="B554" s="6">
        <v>44931</v>
      </c>
      <c r="C554" s="3" t="s">
        <v>8</v>
      </c>
      <c r="D554" s="7">
        <v>1</v>
      </c>
      <c r="F554" t="str">
        <f t="shared" si="36"/>
        <v/>
      </c>
      <c r="G554" t="str">
        <f>IF(ISTEXT(E554),IF(E554="Amount",G$14,""),IF(ISBLANK(E554),"",IF(ISTEXT(D554),"",IF(A549="Invoice No. : ",INDEX(Sheet2!F$14:F$154,MATCH(B549,Sheet2!A$14:A$154,0)),G553))))</f>
        <v/>
      </c>
      <c r="H554" t="str">
        <f t="shared" si="37"/>
        <v/>
      </c>
      <c r="I554" t="str">
        <f>IF(ISTEXT(E554),IF(E554="Amount",I$14,""),IF(ISBLANK(E554),"",IF(ISTEXT(D554),"",IF(A549="Invoice No. : ",TEXT(INDEX(Sheet2!C$14:C$154,MATCH(B549,Sheet2!A$14:A$154,0)),"hh:mm:ss"),I553))))</f>
        <v/>
      </c>
      <c r="J554" t="str">
        <f>IF(ISBLANK(G554),"",IF(ISTEXT(G554),IF(E554="Amount",J$14,""),INDEX(Sheet2!H$14:H$154,MATCH(F554,Sheet2!A$14:A$154,0))))</f>
        <v/>
      </c>
      <c r="K554" t="str">
        <f>IF(ISBLANK(G554),"",IF(ISTEXT(G554),IF(E554="Amount",K$14,""),INDEX(Sheet2!I$14:I$154,MATCH(F554,Sheet2!A$14:A$154,0))))</f>
        <v/>
      </c>
      <c r="L554" t="str">
        <f>IF(ISBLANK(G554),"",IF(ISTEXT(G554),IF(E554="Amount",L$14,""),IF(INDEX(Sheet2!H$14:H$154,MATCH(F554,Sheet2!A$14:A$154,0)) &lt;&gt; 0, IF(INDEX(Sheet2!I$14:I$154,MATCH(F554,Sheet2!A$14:A$154,0)) &lt;&gt; 0, "Loan","Loan"),"Cash")))</f>
        <v/>
      </c>
      <c r="M554" t="str">
        <f>IF(ISTEXT(E554),IF(E554="Amount",M$14,""),IF(ISBLANK(E554),"",IF(ISTEXT(D554),"",IF(A549="Invoice No. : ",INDEX(Sheet2!D$14:D$154,MATCH(B549,Sheet2!A$14:A$154,0)),M553))))</f>
        <v/>
      </c>
      <c r="N554" t="str">
        <f>IF(ISTEXT(E554),IF(E554="Amount",N$14,""),IF(ISBLANK(E554),"",IF(ISTEXT(D554),"",IF(A549="Invoice No. : ",INDEX(Sheet2!E$14:E$154,MATCH(B549,Sheet2!A$14:A$154,0)),N553))))</f>
        <v/>
      </c>
      <c r="O554" t="str">
        <f>IF(ISTEXT(E554),IF(E554="Amount",O$14,""),IF(ISBLANK(E554),"",IF(ISTEXT(D554),"",IF(A549="Invoice No. : ",INDEX(Sheet2!G$14:G$154,MATCH(B549,Sheet2!A$14:A$154,0)),O553))))</f>
        <v/>
      </c>
      <c r="P554" t="str">
        <f t="shared" si="38"/>
        <v/>
      </c>
      <c r="Q554" t="str">
        <f t="shared" si="39"/>
        <v/>
      </c>
    </row>
    <row r="555" spans="1:17" x14ac:dyDescent="0.25">
      <c r="F555" t="str">
        <f t="shared" si="36"/>
        <v/>
      </c>
      <c r="G555" t="str">
        <f>IF(ISTEXT(E555),IF(E555="Amount",G$14,""),IF(ISBLANK(E555),"",IF(ISTEXT(D555),"",IF(A550="Invoice No. : ",INDEX(Sheet2!F$14:F$154,MATCH(B550,Sheet2!A$14:A$154,0)),G554))))</f>
        <v/>
      </c>
      <c r="H555" t="str">
        <f t="shared" si="37"/>
        <v/>
      </c>
      <c r="I555" t="str">
        <f>IF(ISTEXT(E555),IF(E555="Amount",I$14,""),IF(ISBLANK(E555),"",IF(ISTEXT(D555),"",IF(A550="Invoice No. : ",TEXT(INDEX(Sheet2!C$14:C$154,MATCH(B550,Sheet2!A$14:A$154,0)),"hh:mm:ss"),I554))))</f>
        <v/>
      </c>
      <c r="J555" t="str">
        <f>IF(ISBLANK(G555),"",IF(ISTEXT(G555),IF(E555="Amount",J$14,""),INDEX(Sheet2!H$14:H$154,MATCH(F555,Sheet2!A$14:A$154,0))))</f>
        <v/>
      </c>
      <c r="K555" t="str">
        <f>IF(ISBLANK(G555),"",IF(ISTEXT(G555),IF(E555="Amount",K$14,""),INDEX(Sheet2!I$14:I$154,MATCH(F555,Sheet2!A$14:A$154,0))))</f>
        <v/>
      </c>
      <c r="L555" t="str">
        <f>IF(ISBLANK(G555),"",IF(ISTEXT(G555),IF(E555="Amount",L$14,""),IF(INDEX(Sheet2!H$14:H$154,MATCH(F555,Sheet2!A$14:A$154,0)) &lt;&gt; 0, IF(INDEX(Sheet2!I$14:I$154,MATCH(F555,Sheet2!A$14:A$154,0)) &lt;&gt; 0, "Loan","Loan"),"Cash")))</f>
        <v/>
      </c>
      <c r="M555" t="str">
        <f>IF(ISTEXT(E555),IF(E555="Amount",M$14,""),IF(ISBLANK(E555),"",IF(ISTEXT(D555),"",IF(A550="Invoice No. : ",INDEX(Sheet2!D$14:D$154,MATCH(B550,Sheet2!A$14:A$154,0)),M554))))</f>
        <v/>
      </c>
      <c r="N555" t="str">
        <f>IF(ISTEXT(E555),IF(E555="Amount",N$14,""),IF(ISBLANK(E555),"",IF(ISTEXT(D555),"",IF(A550="Invoice No. : ",INDEX(Sheet2!E$14:E$154,MATCH(B550,Sheet2!A$14:A$154,0)),N554))))</f>
        <v/>
      </c>
      <c r="O555" t="str">
        <f>IF(ISTEXT(E555),IF(E555="Amount",O$14,""),IF(ISBLANK(E555),"",IF(ISTEXT(D555),"",IF(A550="Invoice No. : ",INDEX(Sheet2!G$14:G$154,MATCH(B550,Sheet2!A$14:A$154,0)),O554))))</f>
        <v/>
      </c>
      <c r="P555" t="str">
        <f t="shared" si="38"/>
        <v/>
      </c>
      <c r="Q555" t="str">
        <f t="shared" si="39"/>
        <v/>
      </c>
    </row>
    <row r="556" spans="1:17" x14ac:dyDescent="0.25">
      <c r="A556" s="8" t="s">
        <v>9</v>
      </c>
      <c r="B556" s="8" t="s">
        <v>10</v>
      </c>
      <c r="C556" s="9" t="s">
        <v>11</v>
      </c>
      <c r="D556" s="9" t="s">
        <v>12</v>
      </c>
      <c r="E556" s="9" t="s">
        <v>13</v>
      </c>
      <c r="F556" t="str">
        <f t="shared" si="36"/>
        <v>Invoice No.</v>
      </c>
      <c r="G556" t="str">
        <f>IF(ISTEXT(E556),IF(E556="Amount",G$14,""),IF(ISBLANK(E556),"",IF(ISTEXT(D556),"",IF(A551="Invoice No. : ",INDEX(Sheet2!F$14:F$154,MATCH(B551,Sheet2!A$14:A$154,0)),G555))))</f>
        <v>Member ID</v>
      </c>
      <c r="H556" t="str">
        <f t="shared" si="37"/>
        <v>Invoice Date</v>
      </c>
      <c r="I556" t="str">
        <f>IF(ISTEXT(E556),IF(E556="Amount",I$14,""),IF(ISBLANK(E556),"",IF(ISTEXT(D556),"",IF(A551="Invoice No. : ",TEXT(INDEX(Sheet2!C$14:C$154,MATCH(B551,Sheet2!A$14:A$154,0)),"hh:mm:ss"),I555))))</f>
        <v>Invoice Time</v>
      </c>
      <c r="J556" t="str">
        <f>IF(ISBLANK(G556),"",IF(ISTEXT(G556),IF(E556="Amount",J$14,""),INDEX(Sheet2!H$14:H$154,MATCH(F556,Sheet2!A$14:A$154,0))))</f>
        <v>Loan Amount</v>
      </c>
      <c r="K556" t="str">
        <f>IF(ISBLANK(G556),"",IF(ISTEXT(G556),IF(E556="Amount",K$14,""),INDEX(Sheet2!I$14:I$154,MATCH(F556,Sheet2!A$14:A$154,0))))</f>
        <v>Cash Amount</v>
      </c>
      <c r="L556" t="str">
        <f>IF(ISBLANK(G556),"",IF(ISTEXT(G556),IF(E556="Amount",L$14,""),IF(INDEX(Sheet2!H$14:H$154,MATCH(F556,Sheet2!A$14:A$154,0)) &lt;&gt; 0, IF(INDEX(Sheet2!I$14:I$154,MATCH(F556,Sheet2!A$14:A$154,0)) &lt;&gt; 0, "Loan","Loan"),"Cash")))</f>
        <v>Payment Mode</v>
      </c>
      <c r="M556" t="str">
        <f>IF(ISTEXT(E556),IF(E556="Amount",M$14,""),IF(ISBLANK(E556),"",IF(ISTEXT(D556),"",IF(A551="Invoice No. : ",INDEX(Sheet2!D$14:D$154,MATCH(B551,Sheet2!A$14:A$154,0)),M555))))</f>
        <v>Terminal</v>
      </c>
      <c r="N556" t="str">
        <f>IF(ISTEXT(E556),IF(E556="Amount",N$14,""),IF(ISBLANK(E556),"",IF(ISTEXT(D556),"",IF(A551="Invoice No. : ",INDEX(Sheet2!E$14:E$154,MATCH(B551,Sheet2!A$14:A$154,0)),N555))))</f>
        <v>Cashier</v>
      </c>
      <c r="O556" t="str">
        <f>IF(ISTEXT(E556),IF(E556="Amount",O$14,""),IF(ISBLANK(E556),"",IF(ISTEXT(D556),"",IF(A551="Invoice No. : ",INDEX(Sheet2!G$14:G$154,MATCH(B551,Sheet2!A$14:A$154,0)),O555))))</f>
        <v>Name</v>
      </c>
      <c r="P556" t="str">
        <f t="shared" si="38"/>
        <v>Invoice Amount</v>
      </c>
      <c r="Q556" t="str">
        <f t="shared" si="39"/>
        <v>Grand Total</v>
      </c>
    </row>
    <row r="557" spans="1:17" x14ac:dyDescent="0.25">
      <c r="F557" t="str">
        <f t="shared" si="36"/>
        <v/>
      </c>
      <c r="G557" t="str">
        <f>IF(ISTEXT(E557),IF(E557="Amount",G$14,""),IF(ISBLANK(E557),"",IF(ISTEXT(D557),"",IF(A552="Invoice No. : ",INDEX(Sheet2!F$14:F$154,MATCH(B552,Sheet2!A$14:A$154,0)),G556))))</f>
        <v/>
      </c>
      <c r="H557" t="str">
        <f t="shared" si="37"/>
        <v/>
      </c>
      <c r="I557" t="str">
        <f>IF(ISTEXT(E557),IF(E557="Amount",I$14,""),IF(ISBLANK(E557),"",IF(ISTEXT(D557),"",IF(A552="Invoice No. : ",TEXT(INDEX(Sheet2!C$14:C$154,MATCH(B552,Sheet2!A$14:A$154,0)),"hh:mm:ss"),I556))))</f>
        <v/>
      </c>
      <c r="J557" t="str">
        <f>IF(ISBLANK(G557),"",IF(ISTEXT(G557),IF(E557="Amount",J$14,""),INDEX(Sheet2!H$14:H$154,MATCH(F557,Sheet2!A$14:A$154,0))))</f>
        <v/>
      </c>
      <c r="K557" t="str">
        <f>IF(ISBLANK(G557),"",IF(ISTEXT(G557),IF(E557="Amount",K$14,""),INDEX(Sheet2!I$14:I$154,MATCH(F557,Sheet2!A$14:A$154,0))))</f>
        <v/>
      </c>
      <c r="L557" t="str">
        <f>IF(ISBLANK(G557),"",IF(ISTEXT(G557),IF(E557="Amount",L$14,""),IF(INDEX(Sheet2!H$14:H$154,MATCH(F557,Sheet2!A$14:A$154,0)) &lt;&gt; 0, IF(INDEX(Sheet2!I$14:I$154,MATCH(F557,Sheet2!A$14:A$154,0)) &lt;&gt; 0, "Loan","Loan"),"Cash")))</f>
        <v/>
      </c>
      <c r="M557" t="str">
        <f>IF(ISTEXT(E557),IF(E557="Amount",M$14,""),IF(ISBLANK(E557),"",IF(ISTEXT(D557),"",IF(A552="Invoice No. : ",INDEX(Sheet2!D$14:D$154,MATCH(B552,Sheet2!A$14:A$154,0)),M556))))</f>
        <v/>
      </c>
      <c r="N557" t="str">
        <f>IF(ISTEXT(E557),IF(E557="Amount",N$14,""),IF(ISBLANK(E557),"",IF(ISTEXT(D557),"",IF(A552="Invoice No. : ",INDEX(Sheet2!E$14:E$154,MATCH(B552,Sheet2!A$14:A$154,0)),N556))))</f>
        <v/>
      </c>
      <c r="O557" t="str">
        <f>IF(ISTEXT(E557),IF(E557="Amount",O$14,""),IF(ISBLANK(E557),"",IF(ISTEXT(D557),"",IF(A552="Invoice No. : ",INDEX(Sheet2!G$14:G$154,MATCH(B552,Sheet2!A$14:A$154,0)),O556))))</f>
        <v/>
      </c>
      <c r="P557" t="str">
        <f t="shared" si="38"/>
        <v/>
      </c>
      <c r="Q557" t="str">
        <f t="shared" si="39"/>
        <v/>
      </c>
    </row>
    <row r="558" spans="1:17" x14ac:dyDescent="0.25">
      <c r="A558" s="10" t="s">
        <v>609</v>
      </c>
      <c r="B558" s="10" t="s">
        <v>610</v>
      </c>
      <c r="C558" s="11">
        <v>2</v>
      </c>
      <c r="D558" s="11">
        <v>46</v>
      </c>
      <c r="E558" s="11">
        <v>92</v>
      </c>
      <c r="F558">
        <f t="shared" si="36"/>
        <v>925042</v>
      </c>
      <c r="G558">
        <f>IF(ISTEXT(E558),IF(E558="Amount",G$14,""),IF(ISBLANK(E558),"",IF(ISTEXT(D558),"",IF(A553="Invoice No. : ",INDEX(Sheet2!F$14:F$154,MATCH(B553,Sheet2!A$14:A$154,0)),G557))))</f>
        <v>20662</v>
      </c>
      <c r="H558" t="str">
        <f t="shared" si="37"/>
        <v>01/05/2023</v>
      </c>
      <c r="I558" t="str">
        <f>IF(ISTEXT(E558),IF(E558="Amount",I$14,""),IF(ISBLANK(E558),"",IF(ISTEXT(D558),"",IF(A553="Invoice No. : ",TEXT(INDEX(Sheet2!C$14:C$154,MATCH(B553,Sheet2!A$14:A$154,0)),"hh:mm:ss"),I557))))</f>
        <v>15:13:11</v>
      </c>
      <c r="J558">
        <f>IF(ISBLANK(G558),"",IF(ISTEXT(G558),IF(E558="Amount",J$14,""),INDEX(Sheet2!H$14:H$154,MATCH(F558,Sheet2!A$14:A$154,0))))</f>
        <v>1489</v>
      </c>
      <c r="K558">
        <f>IF(ISBLANK(G558),"",IF(ISTEXT(G558),IF(E558="Amount",K$14,""),INDEX(Sheet2!I$14:I$154,MATCH(F558,Sheet2!A$14:A$154,0))))</f>
        <v>0</v>
      </c>
      <c r="L558" t="str">
        <f>IF(ISBLANK(G558),"",IF(ISTEXT(G558),IF(E558="Amount",L$14,""),IF(INDEX(Sheet2!H$14:H$154,MATCH(F558,Sheet2!A$14:A$154,0)) &lt;&gt; 0, IF(INDEX(Sheet2!I$14:I$154,MATCH(F558,Sheet2!A$14:A$154,0)) &lt;&gt; 0, "Loan","Loan"),"Cash")))</f>
        <v>Loan</v>
      </c>
      <c r="M558">
        <f>IF(ISTEXT(E558),IF(E558="Amount",M$14,""),IF(ISBLANK(E558),"",IF(ISTEXT(D558),"",IF(A553="Invoice No. : ",INDEX(Sheet2!D$14:D$154,MATCH(B553,Sheet2!A$14:A$154,0)),M557))))</f>
        <v>1</v>
      </c>
      <c r="N558" t="str">
        <f>IF(ISTEXT(E558),IF(E558="Amount",N$14,""),IF(ISBLANK(E558),"",IF(ISTEXT(D558),"",IF(A553="Invoice No. : ",INDEX(Sheet2!E$14:E$154,MATCH(B553,Sheet2!A$14:A$154,0)),N557))))</f>
        <v>BRAILLE</v>
      </c>
      <c r="O558" t="str">
        <f>IF(ISTEXT(E558),IF(E558="Amount",O$14,""),IF(ISBLANK(E558),"",IF(ISTEXT(D558),"",IF(A553="Invoice No. : ",INDEX(Sheet2!G$14:G$154,MATCH(B553,Sheet2!A$14:A$154,0)),O557))))</f>
        <v>MALIDOM, LORILYNNE DEL ROSARIO</v>
      </c>
      <c r="P558">
        <f t="shared" si="38"/>
        <v>1489</v>
      </c>
      <c r="Q558">
        <f t="shared" si="39"/>
        <v>195197.25</v>
      </c>
    </row>
    <row r="559" spans="1:17" x14ac:dyDescent="0.25">
      <c r="A559" s="10" t="s">
        <v>611</v>
      </c>
      <c r="B559" s="10" t="s">
        <v>612</v>
      </c>
      <c r="C559" s="11">
        <v>2</v>
      </c>
      <c r="D559" s="11">
        <v>23.5</v>
      </c>
      <c r="E559" s="11">
        <v>47</v>
      </c>
      <c r="F559">
        <f t="shared" si="36"/>
        <v>925042</v>
      </c>
      <c r="G559">
        <f>IF(ISTEXT(E559),IF(E559="Amount",G$14,""),IF(ISBLANK(E559),"",IF(ISTEXT(D559),"",IF(A554="Invoice No. : ",INDEX(Sheet2!F$14:F$154,MATCH(B554,Sheet2!A$14:A$154,0)),G558))))</f>
        <v>20662</v>
      </c>
      <c r="H559" t="str">
        <f t="shared" si="37"/>
        <v>01/05/2023</v>
      </c>
      <c r="I559" t="str">
        <f>IF(ISTEXT(E559),IF(E559="Amount",I$14,""),IF(ISBLANK(E559),"",IF(ISTEXT(D559),"",IF(A554="Invoice No. : ",TEXT(INDEX(Sheet2!C$14:C$154,MATCH(B554,Sheet2!A$14:A$154,0)),"hh:mm:ss"),I558))))</f>
        <v>15:13:11</v>
      </c>
      <c r="J559">
        <f>IF(ISBLANK(G559),"",IF(ISTEXT(G559),IF(E559="Amount",J$14,""),INDEX(Sheet2!H$14:H$154,MATCH(F559,Sheet2!A$14:A$154,0))))</f>
        <v>1489</v>
      </c>
      <c r="K559">
        <f>IF(ISBLANK(G559),"",IF(ISTEXT(G559),IF(E559="Amount",K$14,""),INDEX(Sheet2!I$14:I$154,MATCH(F559,Sheet2!A$14:A$154,0))))</f>
        <v>0</v>
      </c>
      <c r="L559" t="str">
        <f>IF(ISBLANK(G559),"",IF(ISTEXT(G559),IF(E559="Amount",L$14,""),IF(INDEX(Sheet2!H$14:H$154,MATCH(F559,Sheet2!A$14:A$154,0)) &lt;&gt; 0, IF(INDEX(Sheet2!I$14:I$154,MATCH(F559,Sheet2!A$14:A$154,0)) &lt;&gt; 0, "Loan","Loan"),"Cash")))</f>
        <v>Loan</v>
      </c>
      <c r="M559">
        <f>IF(ISTEXT(E559),IF(E559="Amount",M$14,""),IF(ISBLANK(E559),"",IF(ISTEXT(D559),"",IF(A554="Invoice No. : ",INDEX(Sheet2!D$14:D$154,MATCH(B554,Sheet2!A$14:A$154,0)),M558))))</f>
        <v>1</v>
      </c>
      <c r="N559" t="str">
        <f>IF(ISTEXT(E559),IF(E559="Amount",N$14,""),IF(ISBLANK(E559),"",IF(ISTEXT(D559),"",IF(A554="Invoice No. : ",INDEX(Sheet2!E$14:E$154,MATCH(B554,Sheet2!A$14:A$154,0)),N558))))</f>
        <v>BRAILLE</v>
      </c>
      <c r="O559" t="str">
        <f>IF(ISTEXT(E559),IF(E559="Amount",O$14,""),IF(ISBLANK(E559),"",IF(ISTEXT(D559),"",IF(A554="Invoice No. : ",INDEX(Sheet2!G$14:G$154,MATCH(B554,Sheet2!A$14:A$154,0)),O558))))</f>
        <v>MALIDOM, LORILYNNE DEL ROSARIO</v>
      </c>
      <c r="P559">
        <f t="shared" si="38"/>
        <v>1489</v>
      </c>
      <c r="Q559">
        <f t="shared" si="39"/>
        <v>195197.25</v>
      </c>
    </row>
    <row r="560" spans="1:17" x14ac:dyDescent="0.25">
      <c r="A560" s="10" t="s">
        <v>613</v>
      </c>
      <c r="B560" s="10" t="s">
        <v>614</v>
      </c>
      <c r="C560" s="11">
        <v>2</v>
      </c>
      <c r="D560" s="11">
        <v>63</v>
      </c>
      <c r="E560" s="11">
        <v>126</v>
      </c>
      <c r="F560">
        <f t="shared" si="36"/>
        <v>925042</v>
      </c>
      <c r="G560">
        <f>IF(ISTEXT(E560),IF(E560="Amount",G$14,""),IF(ISBLANK(E560),"",IF(ISTEXT(D560),"",IF(A555="Invoice No. : ",INDEX(Sheet2!F$14:F$154,MATCH(B555,Sheet2!A$14:A$154,0)),G559))))</f>
        <v>20662</v>
      </c>
      <c r="H560" t="str">
        <f t="shared" si="37"/>
        <v>01/05/2023</v>
      </c>
      <c r="I560" t="str">
        <f>IF(ISTEXT(E560),IF(E560="Amount",I$14,""),IF(ISBLANK(E560),"",IF(ISTEXT(D560),"",IF(A555="Invoice No. : ",TEXT(INDEX(Sheet2!C$14:C$154,MATCH(B555,Sheet2!A$14:A$154,0)),"hh:mm:ss"),I559))))</f>
        <v>15:13:11</v>
      </c>
      <c r="J560">
        <f>IF(ISBLANK(G560),"",IF(ISTEXT(G560),IF(E560="Amount",J$14,""),INDEX(Sheet2!H$14:H$154,MATCH(F560,Sheet2!A$14:A$154,0))))</f>
        <v>1489</v>
      </c>
      <c r="K560">
        <f>IF(ISBLANK(G560),"",IF(ISTEXT(G560),IF(E560="Amount",K$14,""),INDEX(Sheet2!I$14:I$154,MATCH(F560,Sheet2!A$14:A$154,0))))</f>
        <v>0</v>
      </c>
      <c r="L560" t="str">
        <f>IF(ISBLANK(G560),"",IF(ISTEXT(G560),IF(E560="Amount",L$14,""),IF(INDEX(Sheet2!H$14:H$154,MATCH(F560,Sheet2!A$14:A$154,0)) &lt;&gt; 0, IF(INDEX(Sheet2!I$14:I$154,MATCH(F560,Sheet2!A$14:A$154,0)) &lt;&gt; 0, "Loan","Loan"),"Cash")))</f>
        <v>Loan</v>
      </c>
      <c r="M560">
        <f>IF(ISTEXT(E560),IF(E560="Amount",M$14,""),IF(ISBLANK(E560),"",IF(ISTEXT(D560),"",IF(A555="Invoice No. : ",INDEX(Sheet2!D$14:D$154,MATCH(B555,Sheet2!A$14:A$154,0)),M559))))</f>
        <v>1</v>
      </c>
      <c r="N560" t="str">
        <f>IF(ISTEXT(E560),IF(E560="Amount",N$14,""),IF(ISBLANK(E560),"",IF(ISTEXT(D560),"",IF(A555="Invoice No. : ",INDEX(Sheet2!E$14:E$154,MATCH(B555,Sheet2!A$14:A$154,0)),N559))))</f>
        <v>BRAILLE</v>
      </c>
      <c r="O560" t="str">
        <f>IF(ISTEXT(E560),IF(E560="Amount",O$14,""),IF(ISBLANK(E560),"",IF(ISTEXT(D560),"",IF(A555="Invoice No. : ",INDEX(Sheet2!G$14:G$154,MATCH(B555,Sheet2!A$14:A$154,0)),O559))))</f>
        <v>MALIDOM, LORILYNNE DEL ROSARIO</v>
      </c>
      <c r="P560">
        <f t="shared" si="38"/>
        <v>1489</v>
      </c>
      <c r="Q560">
        <f t="shared" si="39"/>
        <v>195197.25</v>
      </c>
    </row>
    <row r="561" spans="1:17" x14ac:dyDescent="0.25">
      <c r="A561" s="10" t="s">
        <v>615</v>
      </c>
      <c r="B561" s="10" t="s">
        <v>616</v>
      </c>
      <c r="C561" s="11">
        <v>1</v>
      </c>
      <c r="D561" s="11">
        <v>30</v>
      </c>
      <c r="E561" s="11">
        <v>30</v>
      </c>
      <c r="F561">
        <f t="shared" si="36"/>
        <v>925042</v>
      </c>
      <c r="G561">
        <f>IF(ISTEXT(E561),IF(E561="Amount",G$14,""),IF(ISBLANK(E561),"",IF(ISTEXT(D561),"",IF(A556="Invoice No. : ",INDEX(Sheet2!F$14:F$154,MATCH(B556,Sheet2!A$14:A$154,0)),G560))))</f>
        <v>20662</v>
      </c>
      <c r="H561" t="str">
        <f t="shared" si="37"/>
        <v>01/05/2023</v>
      </c>
      <c r="I561" t="str">
        <f>IF(ISTEXT(E561),IF(E561="Amount",I$14,""),IF(ISBLANK(E561),"",IF(ISTEXT(D561),"",IF(A556="Invoice No. : ",TEXT(INDEX(Sheet2!C$14:C$154,MATCH(B556,Sheet2!A$14:A$154,0)),"hh:mm:ss"),I560))))</f>
        <v>15:13:11</v>
      </c>
      <c r="J561">
        <f>IF(ISBLANK(G561),"",IF(ISTEXT(G561),IF(E561="Amount",J$14,""),INDEX(Sheet2!H$14:H$154,MATCH(F561,Sheet2!A$14:A$154,0))))</f>
        <v>1489</v>
      </c>
      <c r="K561">
        <f>IF(ISBLANK(G561),"",IF(ISTEXT(G561),IF(E561="Amount",K$14,""),INDEX(Sheet2!I$14:I$154,MATCH(F561,Sheet2!A$14:A$154,0))))</f>
        <v>0</v>
      </c>
      <c r="L561" t="str">
        <f>IF(ISBLANK(G561),"",IF(ISTEXT(G561),IF(E561="Amount",L$14,""),IF(INDEX(Sheet2!H$14:H$154,MATCH(F561,Sheet2!A$14:A$154,0)) &lt;&gt; 0, IF(INDEX(Sheet2!I$14:I$154,MATCH(F561,Sheet2!A$14:A$154,0)) &lt;&gt; 0, "Loan","Loan"),"Cash")))</f>
        <v>Loan</v>
      </c>
      <c r="M561">
        <f>IF(ISTEXT(E561),IF(E561="Amount",M$14,""),IF(ISBLANK(E561),"",IF(ISTEXT(D561),"",IF(A556="Invoice No. : ",INDEX(Sheet2!D$14:D$154,MATCH(B556,Sheet2!A$14:A$154,0)),M560))))</f>
        <v>1</v>
      </c>
      <c r="N561" t="str">
        <f>IF(ISTEXT(E561),IF(E561="Amount",N$14,""),IF(ISBLANK(E561),"",IF(ISTEXT(D561),"",IF(A556="Invoice No. : ",INDEX(Sheet2!E$14:E$154,MATCH(B556,Sheet2!A$14:A$154,0)),N560))))</f>
        <v>BRAILLE</v>
      </c>
      <c r="O561" t="str">
        <f>IF(ISTEXT(E561),IF(E561="Amount",O$14,""),IF(ISBLANK(E561),"",IF(ISTEXT(D561),"",IF(A556="Invoice No. : ",INDEX(Sheet2!G$14:G$154,MATCH(B556,Sheet2!A$14:A$154,0)),O560))))</f>
        <v>MALIDOM, LORILYNNE DEL ROSARIO</v>
      </c>
      <c r="P561">
        <f t="shared" si="38"/>
        <v>1489</v>
      </c>
      <c r="Q561">
        <f t="shared" si="39"/>
        <v>195197.25</v>
      </c>
    </row>
    <row r="562" spans="1:17" x14ac:dyDescent="0.25">
      <c r="A562" s="10" t="s">
        <v>617</v>
      </c>
      <c r="B562" s="10" t="s">
        <v>618</v>
      </c>
      <c r="C562" s="11">
        <v>1</v>
      </c>
      <c r="D562" s="11">
        <v>145</v>
      </c>
      <c r="E562" s="11">
        <v>145</v>
      </c>
      <c r="F562">
        <f t="shared" si="36"/>
        <v>925042</v>
      </c>
      <c r="G562">
        <f>IF(ISTEXT(E562),IF(E562="Amount",G$14,""),IF(ISBLANK(E562),"",IF(ISTEXT(D562),"",IF(A557="Invoice No. : ",INDEX(Sheet2!F$14:F$154,MATCH(B557,Sheet2!A$14:A$154,0)),G561))))</f>
        <v>20662</v>
      </c>
      <c r="H562" t="str">
        <f t="shared" si="37"/>
        <v>01/05/2023</v>
      </c>
      <c r="I562" t="str">
        <f>IF(ISTEXT(E562),IF(E562="Amount",I$14,""),IF(ISBLANK(E562),"",IF(ISTEXT(D562),"",IF(A557="Invoice No. : ",TEXT(INDEX(Sheet2!C$14:C$154,MATCH(B557,Sheet2!A$14:A$154,0)),"hh:mm:ss"),I561))))</f>
        <v>15:13:11</v>
      </c>
      <c r="J562">
        <f>IF(ISBLANK(G562),"",IF(ISTEXT(G562),IF(E562="Amount",J$14,""),INDEX(Sheet2!H$14:H$154,MATCH(F562,Sheet2!A$14:A$154,0))))</f>
        <v>1489</v>
      </c>
      <c r="K562">
        <f>IF(ISBLANK(G562),"",IF(ISTEXT(G562),IF(E562="Amount",K$14,""),INDEX(Sheet2!I$14:I$154,MATCH(F562,Sheet2!A$14:A$154,0))))</f>
        <v>0</v>
      </c>
      <c r="L562" t="str">
        <f>IF(ISBLANK(G562),"",IF(ISTEXT(G562),IF(E562="Amount",L$14,""),IF(INDEX(Sheet2!H$14:H$154,MATCH(F562,Sheet2!A$14:A$154,0)) &lt;&gt; 0, IF(INDEX(Sheet2!I$14:I$154,MATCH(F562,Sheet2!A$14:A$154,0)) &lt;&gt; 0, "Loan","Loan"),"Cash")))</f>
        <v>Loan</v>
      </c>
      <c r="M562">
        <f>IF(ISTEXT(E562),IF(E562="Amount",M$14,""),IF(ISBLANK(E562),"",IF(ISTEXT(D562),"",IF(A557="Invoice No. : ",INDEX(Sheet2!D$14:D$154,MATCH(B557,Sheet2!A$14:A$154,0)),M561))))</f>
        <v>1</v>
      </c>
      <c r="N562" t="str">
        <f>IF(ISTEXT(E562),IF(E562="Amount",N$14,""),IF(ISBLANK(E562),"",IF(ISTEXT(D562),"",IF(A557="Invoice No. : ",INDEX(Sheet2!E$14:E$154,MATCH(B557,Sheet2!A$14:A$154,0)),N561))))</f>
        <v>BRAILLE</v>
      </c>
      <c r="O562" t="str">
        <f>IF(ISTEXT(E562),IF(E562="Amount",O$14,""),IF(ISBLANK(E562),"",IF(ISTEXT(D562),"",IF(A557="Invoice No. : ",INDEX(Sheet2!G$14:G$154,MATCH(B557,Sheet2!A$14:A$154,0)),O561))))</f>
        <v>MALIDOM, LORILYNNE DEL ROSARIO</v>
      </c>
      <c r="P562">
        <f t="shared" si="38"/>
        <v>1489</v>
      </c>
      <c r="Q562">
        <f t="shared" si="39"/>
        <v>195197.25</v>
      </c>
    </row>
    <row r="563" spans="1:17" x14ac:dyDescent="0.25">
      <c r="A563" s="10" t="s">
        <v>619</v>
      </c>
      <c r="B563" s="10" t="s">
        <v>620</v>
      </c>
      <c r="C563" s="11">
        <v>1</v>
      </c>
      <c r="D563" s="11">
        <v>377</v>
      </c>
      <c r="E563" s="11">
        <v>377</v>
      </c>
      <c r="F563">
        <f t="shared" si="36"/>
        <v>925042</v>
      </c>
      <c r="G563">
        <f>IF(ISTEXT(E563),IF(E563="Amount",G$14,""),IF(ISBLANK(E563),"",IF(ISTEXT(D563),"",IF(A558="Invoice No. : ",INDEX(Sheet2!F$14:F$154,MATCH(B558,Sheet2!A$14:A$154,0)),G562))))</f>
        <v>20662</v>
      </c>
      <c r="H563" t="str">
        <f t="shared" si="37"/>
        <v>01/05/2023</v>
      </c>
      <c r="I563" t="str">
        <f>IF(ISTEXT(E563),IF(E563="Amount",I$14,""),IF(ISBLANK(E563),"",IF(ISTEXT(D563),"",IF(A558="Invoice No. : ",TEXT(INDEX(Sheet2!C$14:C$154,MATCH(B558,Sheet2!A$14:A$154,0)),"hh:mm:ss"),I562))))</f>
        <v>15:13:11</v>
      </c>
      <c r="J563">
        <f>IF(ISBLANK(G563),"",IF(ISTEXT(G563),IF(E563="Amount",J$14,""),INDEX(Sheet2!H$14:H$154,MATCH(F563,Sheet2!A$14:A$154,0))))</f>
        <v>1489</v>
      </c>
      <c r="K563">
        <f>IF(ISBLANK(G563),"",IF(ISTEXT(G563),IF(E563="Amount",K$14,""),INDEX(Sheet2!I$14:I$154,MATCH(F563,Sheet2!A$14:A$154,0))))</f>
        <v>0</v>
      </c>
      <c r="L563" t="str">
        <f>IF(ISBLANK(G563),"",IF(ISTEXT(G563),IF(E563="Amount",L$14,""),IF(INDEX(Sheet2!H$14:H$154,MATCH(F563,Sheet2!A$14:A$154,0)) &lt;&gt; 0, IF(INDEX(Sheet2!I$14:I$154,MATCH(F563,Sheet2!A$14:A$154,0)) &lt;&gt; 0, "Loan","Loan"),"Cash")))</f>
        <v>Loan</v>
      </c>
      <c r="M563">
        <f>IF(ISTEXT(E563),IF(E563="Amount",M$14,""),IF(ISBLANK(E563),"",IF(ISTEXT(D563),"",IF(A558="Invoice No. : ",INDEX(Sheet2!D$14:D$154,MATCH(B558,Sheet2!A$14:A$154,0)),M562))))</f>
        <v>1</v>
      </c>
      <c r="N563" t="str">
        <f>IF(ISTEXT(E563),IF(E563="Amount",N$14,""),IF(ISBLANK(E563),"",IF(ISTEXT(D563),"",IF(A558="Invoice No. : ",INDEX(Sheet2!E$14:E$154,MATCH(B558,Sheet2!A$14:A$154,0)),N562))))</f>
        <v>BRAILLE</v>
      </c>
      <c r="O563" t="str">
        <f>IF(ISTEXT(E563),IF(E563="Amount",O$14,""),IF(ISBLANK(E563),"",IF(ISTEXT(D563),"",IF(A558="Invoice No. : ",INDEX(Sheet2!G$14:G$154,MATCH(B558,Sheet2!A$14:A$154,0)),O562))))</f>
        <v>MALIDOM, LORILYNNE DEL ROSARIO</v>
      </c>
      <c r="P563">
        <f t="shared" si="38"/>
        <v>1489</v>
      </c>
      <c r="Q563">
        <f t="shared" si="39"/>
        <v>195197.25</v>
      </c>
    </row>
    <row r="564" spans="1:17" x14ac:dyDescent="0.25">
      <c r="A564" s="10" t="s">
        <v>621</v>
      </c>
      <c r="B564" s="10" t="s">
        <v>622</v>
      </c>
      <c r="C564" s="11">
        <v>2</v>
      </c>
      <c r="D564" s="11">
        <v>32</v>
      </c>
      <c r="E564" s="11">
        <v>64</v>
      </c>
      <c r="F564">
        <f t="shared" si="36"/>
        <v>925042</v>
      </c>
      <c r="G564">
        <f>IF(ISTEXT(E564),IF(E564="Amount",G$14,""),IF(ISBLANK(E564),"",IF(ISTEXT(D564),"",IF(A559="Invoice No. : ",INDEX(Sheet2!F$14:F$154,MATCH(B559,Sheet2!A$14:A$154,0)),G563))))</f>
        <v>20662</v>
      </c>
      <c r="H564" t="str">
        <f t="shared" si="37"/>
        <v>01/05/2023</v>
      </c>
      <c r="I564" t="str">
        <f>IF(ISTEXT(E564),IF(E564="Amount",I$14,""),IF(ISBLANK(E564),"",IF(ISTEXT(D564),"",IF(A559="Invoice No. : ",TEXT(INDEX(Sheet2!C$14:C$154,MATCH(B559,Sheet2!A$14:A$154,0)),"hh:mm:ss"),I563))))</f>
        <v>15:13:11</v>
      </c>
      <c r="J564">
        <f>IF(ISBLANK(G564),"",IF(ISTEXT(G564),IF(E564="Amount",J$14,""),INDEX(Sheet2!H$14:H$154,MATCH(F564,Sheet2!A$14:A$154,0))))</f>
        <v>1489</v>
      </c>
      <c r="K564">
        <f>IF(ISBLANK(G564),"",IF(ISTEXT(G564),IF(E564="Amount",K$14,""),INDEX(Sheet2!I$14:I$154,MATCH(F564,Sheet2!A$14:A$154,0))))</f>
        <v>0</v>
      </c>
      <c r="L564" t="str">
        <f>IF(ISBLANK(G564),"",IF(ISTEXT(G564),IF(E564="Amount",L$14,""),IF(INDEX(Sheet2!H$14:H$154,MATCH(F564,Sheet2!A$14:A$154,0)) &lt;&gt; 0, IF(INDEX(Sheet2!I$14:I$154,MATCH(F564,Sheet2!A$14:A$154,0)) &lt;&gt; 0, "Loan","Loan"),"Cash")))</f>
        <v>Loan</v>
      </c>
      <c r="M564">
        <f>IF(ISTEXT(E564),IF(E564="Amount",M$14,""),IF(ISBLANK(E564),"",IF(ISTEXT(D564),"",IF(A559="Invoice No. : ",INDEX(Sheet2!D$14:D$154,MATCH(B559,Sheet2!A$14:A$154,0)),M563))))</f>
        <v>1</v>
      </c>
      <c r="N564" t="str">
        <f>IF(ISTEXT(E564),IF(E564="Amount",N$14,""),IF(ISBLANK(E564),"",IF(ISTEXT(D564),"",IF(A559="Invoice No. : ",INDEX(Sheet2!E$14:E$154,MATCH(B559,Sheet2!A$14:A$154,0)),N563))))</f>
        <v>BRAILLE</v>
      </c>
      <c r="O564" t="str">
        <f>IF(ISTEXT(E564),IF(E564="Amount",O$14,""),IF(ISBLANK(E564),"",IF(ISTEXT(D564),"",IF(A559="Invoice No. : ",INDEX(Sheet2!G$14:G$154,MATCH(B559,Sheet2!A$14:A$154,0)),O563))))</f>
        <v>MALIDOM, LORILYNNE DEL ROSARIO</v>
      </c>
      <c r="P564">
        <f t="shared" si="38"/>
        <v>1489</v>
      </c>
      <c r="Q564">
        <f t="shared" si="39"/>
        <v>195197.25</v>
      </c>
    </row>
    <row r="565" spans="1:17" x14ac:dyDescent="0.25">
      <c r="A565" s="10" t="s">
        <v>623</v>
      </c>
      <c r="B565" s="10" t="s">
        <v>624</v>
      </c>
      <c r="C565" s="11">
        <v>2</v>
      </c>
      <c r="D565" s="11">
        <v>54</v>
      </c>
      <c r="E565" s="11">
        <v>108</v>
      </c>
      <c r="F565">
        <f t="shared" si="36"/>
        <v>925042</v>
      </c>
      <c r="G565">
        <f>IF(ISTEXT(E565),IF(E565="Amount",G$14,""),IF(ISBLANK(E565),"",IF(ISTEXT(D565),"",IF(A560="Invoice No. : ",INDEX(Sheet2!F$14:F$154,MATCH(B560,Sheet2!A$14:A$154,0)),G564))))</f>
        <v>20662</v>
      </c>
      <c r="H565" t="str">
        <f t="shared" si="37"/>
        <v>01/05/2023</v>
      </c>
      <c r="I565" t="str">
        <f>IF(ISTEXT(E565),IF(E565="Amount",I$14,""),IF(ISBLANK(E565),"",IF(ISTEXT(D565),"",IF(A560="Invoice No. : ",TEXT(INDEX(Sheet2!C$14:C$154,MATCH(B560,Sheet2!A$14:A$154,0)),"hh:mm:ss"),I564))))</f>
        <v>15:13:11</v>
      </c>
      <c r="J565">
        <f>IF(ISBLANK(G565),"",IF(ISTEXT(G565),IF(E565="Amount",J$14,""),INDEX(Sheet2!H$14:H$154,MATCH(F565,Sheet2!A$14:A$154,0))))</f>
        <v>1489</v>
      </c>
      <c r="K565">
        <f>IF(ISBLANK(G565),"",IF(ISTEXT(G565),IF(E565="Amount",K$14,""),INDEX(Sheet2!I$14:I$154,MATCH(F565,Sheet2!A$14:A$154,0))))</f>
        <v>0</v>
      </c>
      <c r="L565" t="str">
        <f>IF(ISBLANK(G565),"",IF(ISTEXT(G565),IF(E565="Amount",L$14,""),IF(INDEX(Sheet2!H$14:H$154,MATCH(F565,Sheet2!A$14:A$154,0)) &lt;&gt; 0, IF(INDEX(Sheet2!I$14:I$154,MATCH(F565,Sheet2!A$14:A$154,0)) &lt;&gt; 0, "Loan","Loan"),"Cash")))</f>
        <v>Loan</v>
      </c>
      <c r="M565">
        <f>IF(ISTEXT(E565),IF(E565="Amount",M$14,""),IF(ISBLANK(E565),"",IF(ISTEXT(D565),"",IF(A560="Invoice No. : ",INDEX(Sheet2!D$14:D$154,MATCH(B560,Sheet2!A$14:A$154,0)),M564))))</f>
        <v>1</v>
      </c>
      <c r="N565" t="str">
        <f>IF(ISTEXT(E565),IF(E565="Amount",N$14,""),IF(ISBLANK(E565),"",IF(ISTEXT(D565),"",IF(A560="Invoice No. : ",INDEX(Sheet2!E$14:E$154,MATCH(B560,Sheet2!A$14:A$154,0)),N564))))</f>
        <v>BRAILLE</v>
      </c>
      <c r="O565" t="str">
        <f>IF(ISTEXT(E565),IF(E565="Amount",O$14,""),IF(ISBLANK(E565),"",IF(ISTEXT(D565),"",IF(A560="Invoice No. : ",INDEX(Sheet2!G$14:G$154,MATCH(B560,Sheet2!A$14:A$154,0)),O564))))</f>
        <v>MALIDOM, LORILYNNE DEL ROSARIO</v>
      </c>
      <c r="P565">
        <f t="shared" si="38"/>
        <v>1489</v>
      </c>
      <c r="Q565">
        <f t="shared" si="39"/>
        <v>195197.25</v>
      </c>
    </row>
    <row r="566" spans="1:17" x14ac:dyDescent="0.25">
      <c r="A566" s="10" t="s">
        <v>625</v>
      </c>
      <c r="B566" s="10" t="s">
        <v>626</v>
      </c>
      <c r="C566" s="11">
        <v>1</v>
      </c>
      <c r="D566" s="11">
        <v>46.75</v>
      </c>
      <c r="E566" s="11">
        <v>46.75</v>
      </c>
      <c r="F566">
        <f t="shared" si="36"/>
        <v>925042</v>
      </c>
      <c r="G566">
        <f>IF(ISTEXT(E566),IF(E566="Amount",G$14,""),IF(ISBLANK(E566),"",IF(ISTEXT(D566),"",IF(A561="Invoice No. : ",INDEX(Sheet2!F$14:F$154,MATCH(B561,Sheet2!A$14:A$154,0)),G565))))</f>
        <v>20662</v>
      </c>
      <c r="H566" t="str">
        <f t="shared" si="37"/>
        <v>01/05/2023</v>
      </c>
      <c r="I566" t="str">
        <f>IF(ISTEXT(E566),IF(E566="Amount",I$14,""),IF(ISBLANK(E566),"",IF(ISTEXT(D566),"",IF(A561="Invoice No. : ",TEXT(INDEX(Sheet2!C$14:C$154,MATCH(B561,Sheet2!A$14:A$154,0)),"hh:mm:ss"),I565))))</f>
        <v>15:13:11</v>
      </c>
      <c r="J566">
        <f>IF(ISBLANK(G566),"",IF(ISTEXT(G566),IF(E566="Amount",J$14,""),INDEX(Sheet2!H$14:H$154,MATCH(F566,Sheet2!A$14:A$154,0))))</f>
        <v>1489</v>
      </c>
      <c r="K566">
        <f>IF(ISBLANK(G566),"",IF(ISTEXT(G566),IF(E566="Amount",K$14,""),INDEX(Sheet2!I$14:I$154,MATCH(F566,Sheet2!A$14:A$154,0))))</f>
        <v>0</v>
      </c>
      <c r="L566" t="str">
        <f>IF(ISBLANK(G566),"",IF(ISTEXT(G566),IF(E566="Amount",L$14,""),IF(INDEX(Sheet2!H$14:H$154,MATCH(F566,Sheet2!A$14:A$154,0)) &lt;&gt; 0, IF(INDEX(Sheet2!I$14:I$154,MATCH(F566,Sheet2!A$14:A$154,0)) &lt;&gt; 0, "Loan","Loan"),"Cash")))</f>
        <v>Loan</v>
      </c>
      <c r="M566">
        <f>IF(ISTEXT(E566),IF(E566="Amount",M$14,""),IF(ISBLANK(E566),"",IF(ISTEXT(D566),"",IF(A561="Invoice No. : ",INDEX(Sheet2!D$14:D$154,MATCH(B561,Sheet2!A$14:A$154,0)),M565))))</f>
        <v>1</v>
      </c>
      <c r="N566" t="str">
        <f>IF(ISTEXT(E566),IF(E566="Amount",N$14,""),IF(ISBLANK(E566),"",IF(ISTEXT(D566),"",IF(A561="Invoice No. : ",INDEX(Sheet2!E$14:E$154,MATCH(B561,Sheet2!A$14:A$154,0)),N565))))</f>
        <v>BRAILLE</v>
      </c>
      <c r="O566" t="str">
        <f>IF(ISTEXT(E566),IF(E566="Amount",O$14,""),IF(ISBLANK(E566),"",IF(ISTEXT(D566),"",IF(A561="Invoice No. : ",INDEX(Sheet2!G$14:G$154,MATCH(B561,Sheet2!A$14:A$154,0)),O565))))</f>
        <v>MALIDOM, LORILYNNE DEL ROSARIO</v>
      </c>
      <c r="P566">
        <f t="shared" si="38"/>
        <v>1489</v>
      </c>
      <c r="Q566">
        <f t="shared" si="39"/>
        <v>195197.25</v>
      </c>
    </row>
    <row r="567" spans="1:17" x14ac:dyDescent="0.25">
      <c r="A567" s="10" t="s">
        <v>627</v>
      </c>
      <c r="B567" s="10" t="s">
        <v>628</v>
      </c>
      <c r="C567" s="11">
        <v>4</v>
      </c>
      <c r="D567" s="11">
        <v>14.5</v>
      </c>
      <c r="E567" s="11">
        <v>58</v>
      </c>
      <c r="F567">
        <f t="shared" si="36"/>
        <v>925042</v>
      </c>
      <c r="G567">
        <f>IF(ISTEXT(E567),IF(E567="Amount",G$14,""),IF(ISBLANK(E567),"",IF(ISTEXT(D567),"",IF(A562="Invoice No. : ",INDEX(Sheet2!F$14:F$154,MATCH(B562,Sheet2!A$14:A$154,0)),G566))))</f>
        <v>20662</v>
      </c>
      <c r="H567" t="str">
        <f t="shared" si="37"/>
        <v>01/05/2023</v>
      </c>
      <c r="I567" t="str">
        <f>IF(ISTEXT(E567),IF(E567="Amount",I$14,""),IF(ISBLANK(E567),"",IF(ISTEXT(D567),"",IF(A562="Invoice No. : ",TEXT(INDEX(Sheet2!C$14:C$154,MATCH(B562,Sheet2!A$14:A$154,0)),"hh:mm:ss"),I566))))</f>
        <v>15:13:11</v>
      </c>
      <c r="J567">
        <f>IF(ISBLANK(G567),"",IF(ISTEXT(G567),IF(E567="Amount",J$14,""),INDEX(Sheet2!H$14:H$154,MATCH(F567,Sheet2!A$14:A$154,0))))</f>
        <v>1489</v>
      </c>
      <c r="K567">
        <f>IF(ISBLANK(G567),"",IF(ISTEXT(G567),IF(E567="Amount",K$14,""),INDEX(Sheet2!I$14:I$154,MATCH(F567,Sheet2!A$14:A$154,0))))</f>
        <v>0</v>
      </c>
      <c r="L567" t="str">
        <f>IF(ISBLANK(G567),"",IF(ISTEXT(G567),IF(E567="Amount",L$14,""),IF(INDEX(Sheet2!H$14:H$154,MATCH(F567,Sheet2!A$14:A$154,0)) &lt;&gt; 0, IF(INDEX(Sheet2!I$14:I$154,MATCH(F567,Sheet2!A$14:A$154,0)) &lt;&gt; 0, "Loan","Loan"),"Cash")))</f>
        <v>Loan</v>
      </c>
      <c r="M567">
        <f>IF(ISTEXT(E567),IF(E567="Amount",M$14,""),IF(ISBLANK(E567),"",IF(ISTEXT(D567),"",IF(A562="Invoice No. : ",INDEX(Sheet2!D$14:D$154,MATCH(B562,Sheet2!A$14:A$154,0)),M566))))</f>
        <v>1</v>
      </c>
      <c r="N567" t="str">
        <f>IF(ISTEXT(E567),IF(E567="Amount",N$14,""),IF(ISBLANK(E567),"",IF(ISTEXT(D567),"",IF(A562="Invoice No. : ",INDEX(Sheet2!E$14:E$154,MATCH(B562,Sheet2!A$14:A$154,0)),N566))))</f>
        <v>BRAILLE</v>
      </c>
      <c r="O567" t="str">
        <f>IF(ISTEXT(E567),IF(E567="Amount",O$14,""),IF(ISBLANK(E567),"",IF(ISTEXT(D567),"",IF(A562="Invoice No. : ",INDEX(Sheet2!G$14:G$154,MATCH(B562,Sheet2!A$14:A$154,0)),O566))))</f>
        <v>MALIDOM, LORILYNNE DEL ROSARIO</v>
      </c>
      <c r="P567">
        <f t="shared" si="38"/>
        <v>1489</v>
      </c>
      <c r="Q567">
        <f t="shared" si="39"/>
        <v>195197.25</v>
      </c>
    </row>
    <row r="568" spans="1:17" x14ac:dyDescent="0.25">
      <c r="A568" s="10" t="s">
        <v>629</v>
      </c>
      <c r="B568" s="10" t="s">
        <v>630</v>
      </c>
      <c r="C568" s="11">
        <v>4</v>
      </c>
      <c r="D568" s="11">
        <v>14.5</v>
      </c>
      <c r="E568" s="11">
        <v>58</v>
      </c>
      <c r="F568">
        <f t="shared" si="36"/>
        <v>925042</v>
      </c>
      <c r="G568">
        <f>IF(ISTEXT(E568),IF(E568="Amount",G$14,""),IF(ISBLANK(E568),"",IF(ISTEXT(D568),"",IF(A563="Invoice No. : ",INDEX(Sheet2!F$14:F$154,MATCH(B563,Sheet2!A$14:A$154,0)),G567))))</f>
        <v>20662</v>
      </c>
      <c r="H568" t="str">
        <f t="shared" si="37"/>
        <v>01/05/2023</v>
      </c>
      <c r="I568" t="str">
        <f>IF(ISTEXT(E568),IF(E568="Amount",I$14,""),IF(ISBLANK(E568),"",IF(ISTEXT(D568),"",IF(A563="Invoice No. : ",TEXT(INDEX(Sheet2!C$14:C$154,MATCH(B563,Sheet2!A$14:A$154,0)),"hh:mm:ss"),I567))))</f>
        <v>15:13:11</v>
      </c>
      <c r="J568">
        <f>IF(ISBLANK(G568),"",IF(ISTEXT(G568),IF(E568="Amount",J$14,""),INDEX(Sheet2!H$14:H$154,MATCH(F568,Sheet2!A$14:A$154,0))))</f>
        <v>1489</v>
      </c>
      <c r="K568">
        <f>IF(ISBLANK(G568),"",IF(ISTEXT(G568),IF(E568="Amount",K$14,""),INDEX(Sheet2!I$14:I$154,MATCH(F568,Sheet2!A$14:A$154,0))))</f>
        <v>0</v>
      </c>
      <c r="L568" t="str">
        <f>IF(ISBLANK(G568),"",IF(ISTEXT(G568),IF(E568="Amount",L$14,""),IF(INDEX(Sheet2!H$14:H$154,MATCH(F568,Sheet2!A$14:A$154,0)) &lt;&gt; 0, IF(INDEX(Sheet2!I$14:I$154,MATCH(F568,Sheet2!A$14:A$154,0)) &lt;&gt; 0, "Loan","Loan"),"Cash")))</f>
        <v>Loan</v>
      </c>
      <c r="M568">
        <f>IF(ISTEXT(E568),IF(E568="Amount",M$14,""),IF(ISBLANK(E568),"",IF(ISTEXT(D568),"",IF(A563="Invoice No. : ",INDEX(Sheet2!D$14:D$154,MATCH(B563,Sheet2!A$14:A$154,0)),M567))))</f>
        <v>1</v>
      </c>
      <c r="N568" t="str">
        <f>IF(ISTEXT(E568),IF(E568="Amount",N$14,""),IF(ISBLANK(E568),"",IF(ISTEXT(D568),"",IF(A563="Invoice No. : ",INDEX(Sheet2!E$14:E$154,MATCH(B563,Sheet2!A$14:A$154,0)),N567))))</f>
        <v>BRAILLE</v>
      </c>
      <c r="O568" t="str">
        <f>IF(ISTEXT(E568),IF(E568="Amount",O$14,""),IF(ISBLANK(E568),"",IF(ISTEXT(D568),"",IF(A563="Invoice No. : ",INDEX(Sheet2!G$14:G$154,MATCH(B563,Sheet2!A$14:A$154,0)),O567))))</f>
        <v>MALIDOM, LORILYNNE DEL ROSARIO</v>
      </c>
      <c r="P568">
        <f t="shared" si="38"/>
        <v>1489</v>
      </c>
      <c r="Q568">
        <f t="shared" si="39"/>
        <v>195197.25</v>
      </c>
    </row>
    <row r="569" spans="1:17" x14ac:dyDescent="0.25">
      <c r="A569" s="10" t="s">
        <v>631</v>
      </c>
      <c r="B569" s="10" t="s">
        <v>632</v>
      </c>
      <c r="C569" s="11">
        <v>1</v>
      </c>
      <c r="D569" s="11">
        <v>73.25</v>
      </c>
      <c r="E569" s="11">
        <v>73.25</v>
      </c>
      <c r="F569">
        <f t="shared" si="36"/>
        <v>925042</v>
      </c>
      <c r="G569">
        <f>IF(ISTEXT(E569),IF(E569="Amount",G$14,""),IF(ISBLANK(E569),"",IF(ISTEXT(D569),"",IF(A564="Invoice No. : ",INDEX(Sheet2!F$14:F$154,MATCH(B564,Sheet2!A$14:A$154,0)),G568))))</f>
        <v>20662</v>
      </c>
      <c r="H569" t="str">
        <f t="shared" si="37"/>
        <v>01/05/2023</v>
      </c>
      <c r="I569" t="str">
        <f>IF(ISTEXT(E569),IF(E569="Amount",I$14,""),IF(ISBLANK(E569),"",IF(ISTEXT(D569),"",IF(A564="Invoice No. : ",TEXT(INDEX(Sheet2!C$14:C$154,MATCH(B564,Sheet2!A$14:A$154,0)),"hh:mm:ss"),I568))))</f>
        <v>15:13:11</v>
      </c>
      <c r="J569">
        <f>IF(ISBLANK(G569),"",IF(ISTEXT(G569),IF(E569="Amount",J$14,""),INDEX(Sheet2!H$14:H$154,MATCH(F569,Sheet2!A$14:A$154,0))))</f>
        <v>1489</v>
      </c>
      <c r="K569">
        <f>IF(ISBLANK(G569),"",IF(ISTEXT(G569),IF(E569="Amount",K$14,""),INDEX(Sheet2!I$14:I$154,MATCH(F569,Sheet2!A$14:A$154,0))))</f>
        <v>0</v>
      </c>
      <c r="L569" t="str">
        <f>IF(ISBLANK(G569),"",IF(ISTEXT(G569),IF(E569="Amount",L$14,""),IF(INDEX(Sheet2!H$14:H$154,MATCH(F569,Sheet2!A$14:A$154,0)) &lt;&gt; 0, IF(INDEX(Sheet2!I$14:I$154,MATCH(F569,Sheet2!A$14:A$154,0)) &lt;&gt; 0, "Loan","Loan"),"Cash")))</f>
        <v>Loan</v>
      </c>
      <c r="M569">
        <f>IF(ISTEXT(E569),IF(E569="Amount",M$14,""),IF(ISBLANK(E569),"",IF(ISTEXT(D569),"",IF(A564="Invoice No. : ",INDEX(Sheet2!D$14:D$154,MATCH(B564,Sheet2!A$14:A$154,0)),M568))))</f>
        <v>1</v>
      </c>
      <c r="N569" t="str">
        <f>IF(ISTEXT(E569),IF(E569="Amount",N$14,""),IF(ISBLANK(E569),"",IF(ISTEXT(D569),"",IF(A564="Invoice No. : ",INDEX(Sheet2!E$14:E$154,MATCH(B564,Sheet2!A$14:A$154,0)),N568))))</f>
        <v>BRAILLE</v>
      </c>
      <c r="O569" t="str">
        <f>IF(ISTEXT(E569),IF(E569="Amount",O$14,""),IF(ISBLANK(E569),"",IF(ISTEXT(D569),"",IF(A564="Invoice No. : ",INDEX(Sheet2!G$14:G$154,MATCH(B564,Sheet2!A$14:A$154,0)),O568))))</f>
        <v>MALIDOM, LORILYNNE DEL ROSARIO</v>
      </c>
      <c r="P569">
        <f t="shared" si="38"/>
        <v>1489</v>
      </c>
      <c r="Q569">
        <f t="shared" si="39"/>
        <v>195197.25</v>
      </c>
    </row>
    <row r="570" spans="1:17" x14ac:dyDescent="0.25">
      <c r="A570" s="10" t="s">
        <v>633</v>
      </c>
      <c r="B570" s="10" t="s">
        <v>634</v>
      </c>
      <c r="C570" s="11">
        <v>1</v>
      </c>
      <c r="D570" s="11">
        <v>55.5</v>
      </c>
      <c r="E570" s="11">
        <v>55.5</v>
      </c>
      <c r="F570">
        <f t="shared" si="36"/>
        <v>925042</v>
      </c>
      <c r="G570">
        <f>IF(ISTEXT(E570),IF(E570="Amount",G$14,""),IF(ISBLANK(E570),"",IF(ISTEXT(D570),"",IF(A565="Invoice No. : ",INDEX(Sheet2!F$14:F$154,MATCH(B565,Sheet2!A$14:A$154,0)),G569))))</f>
        <v>20662</v>
      </c>
      <c r="H570" t="str">
        <f t="shared" si="37"/>
        <v>01/05/2023</v>
      </c>
      <c r="I570" t="str">
        <f>IF(ISTEXT(E570),IF(E570="Amount",I$14,""),IF(ISBLANK(E570),"",IF(ISTEXT(D570),"",IF(A565="Invoice No. : ",TEXT(INDEX(Sheet2!C$14:C$154,MATCH(B565,Sheet2!A$14:A$154,0)),"hh:mm:ss"),I569))))</f>
        <v>15:13:11</v>
      </c>
      <c r="J570">
        <f>IF(ISBLANK(G570),"",IF(ISTEXT(G570),IF(E570="Amount",J$14,""),INDEX(Sheet2!H$14:H$154,MATCH(F570,Sheet2!A$14:A$154,0))))</f>
        <v>1489</v>
      </c>
      <c r="K570">
        <f>IF(ISBLANK(G570),"",IF(ISTEXT(G570),IF(E570="Amount",K$14,""),INDEX(Sheet2!I$14:I$154,MATCH(F570,Sheet2!A$14:A$154,0))))</f>
        <v>0</v>
      </c>
      <c r="L570" t="str">
        <f>IF(ISBLANK(G570),"",IF(ISTEXT(G570),IF(E570="Amount",L$14,""),IF(INDEX(Sheet2!H$14:H$154,MATCH(F570,Sheet2!A$14:A$154,0)) &lt;&gt; 0, IF(INDEX(Sheet2!I$14:I$154,MATCH(F570,Sheet2!A$14:A$154,0)) &lt;&gt; 0, "Loan","Loan"),"Cash")))</f>
        <v>Loan</v>
      </c>
      <c r="M570">
        <f>IF(ISTEXT(E570),IF(E570="Amount",M$14,""),IF(ISBLANK(E570),"",IF(ISTEXT(D570),"",IF(A565="Invoice No. : ",INDEX(Sheet2!D$14:D$154,MATCH(B565,Sheet2!A$14:A$154,0)),M569))))</f>
        <v>1</v>
      </c>
      <c r="N570" t="str">
        <f>IF(ISTEXT(E570),IF(E570="Amount",N$14,""),IF(ISBLANK(E570),"",IF(ISTEXT(D570),"",IF(A565="Invoice No. : ",INDEX(Sheet2!E$14:E$154,MATCH(B565,Sheet2!A$14:A$154,0)),N569))))</f>
        <v>BRAILLE</v>
      </c>
      <c r="O570" t="str">
        <f>IF(ISTEXT(E570),IF(E570="Amount",O$14,""),IF(ISBLANK(E570),"",IF(ISTEXT(D570),"",IF(A565="Invoice No. : ",INDEX(Sheet2!G$14:G$154,MATCH(B565,Sheet2!A$14:A$154,0)),O569))))</f>
        <v>MALIDOM, LORILYNNE DEL ROSARIO</v>
      </c>
      <c r="P570">
        <f t="shared" si="38"/>
        <v>1489</v>
      </c>
      <c r="Q570">
        <f t="shared" si="39"/>
        <v>195197.25</v>
      </c>
    </row>
    <row r="571" spans="1:17" x14ac:dyDescent="0.25">
      <c r="A571" s="10" t="s">
        <v>27</v>
      </c>
      <c r="B571" s="10" t="s">
        <v>28</v>
      </c>
      <c r="C571" s="11">
        <v>2</v>
      </c>
      <c r="D571" s="11">
        <v>29.75</v>
      </c>
      <c r="E571" s="11">
        <v>59.5</v>
      </c>
      <c r="F571">
        <f t="shared" si="36"/>
        <v>925042</v>
      </c>
      <c r="G571">
        <f>IF(ISTEXT(E571),IF(E571="Amount",G$14,""),IF(ISBLANK(E571),"",IF(ISTEXT(D571),"",IF(A566="Invoice No. : ",INDEX(Sheet2!F$14:F$154,MATCH(B566,Sheet2!A$14:A$154,0)),G570))))</f>
        <v>20662</v>
      </c>
      <c r="H571" t="str">
        <f t="shared" si="37"/>
        <v>01/05/2023</v>
      </c>
      <c r="I571" t="str">
        <f>IF(ISTEXT(E571),IF(E571="Amount",I$14,""),IF(ISBLANK(E571),"",IF(ISTEXT(D571),"",IF(A566="Invoice No. : ",TEXT(INDEX(Sheet2!C$14:C$154,MATCH(B566,Sheet2!A$14:A$154,0)),"hh:mm:ss"),I570))))</f>
        <v>15:13:11</v>
      </c>
      <c r="J571">
        <f>IF(ISBLANK(G571),"",IF(ISTEXT(G571),IF(E571="Amount",J$14,""),INDEX(Sheet2!H$14:H$154,MATCH(F571,Sheet2!A$14:A$154,0))))</f>
        <v>1489</v>
      </c>
      <c r="K571">
        <f>IF(ISBLANK(G571),"",IF(ISTEXT(G571),IF(E571="Amount",K$14,""),INDEX(Sheet2!I$14:I$154,MATCH(F571,Sheet2!A$14:A$154,0))))</f>
        <v>0</v>
      </c>
      <c r="L571" t="str">
        <f>IF(ISBLANK(G571),"",IF(ISTEXT(G571),IF(E571="Amount",L$14,""),IF(INDEX(Sheet2!H$14:H$154,MATCH(F571,Sheet2!A$14:A$154,0)) &lt;&gt; 0, IF(INDEX(Sheet2!I$14:I$154,MATCH(F571,Sheet2!A$14:A$154,0)) &lt;&gt; 0, "Loan","Loan"),"Cash")))</f>
        <v>Loan</v>
      </c>
      <c r="M571">
        <f>IF(ISTEXT(E571),IF(E571="Amount",M$14,""),IF(ISBLANK(E571),"",IF(ISTEXT(D571),"",IF(A566="Invoice No. : ",INDEX(Sheet2!D$14:D$154,MATCH(B566,Sheet2!A$14:A$154,0)),M570))))</f>
        <v>1</v>
      </c>
      <c r="N571" t="str">
        <f>IF(ISTEXT(E571),IF(E571="Amount",N$14,""),IF(ISBLANK(E571),"",IF(ISTEXT(D571),"",IF(A566="Invoice No. : ",INDEX(Sheet2!E$14:E$154,MATCH(B566,Sheet2!A$14:A$154,0)),N570))))</f>
        <v>BRAILLE</v>
      </c>
      <c r="O571" t="str">
        <f>IF(ISTEXT(E571),IF(E571="Amount",O$14,""),IF(ISBLANK(E571),"",IF(ISTEXT(D571),"",IF(A566="Invoice No. : ",INDEX(Sheet2!G$14:G$154,MATCH(B566,Sheet2!A$14:A$154,0)),O570))))</f>
        <v>MALIDOM, LORILYNNE DEL ROSARIO</v>
      </c>
      <c r="P571">
        <f t="shared" si="38"/>
        <v>1489</v>
      </c>
      <c r="Q571">
        <f t="shared" si="39"/>
        <v>195197.25</v>
      </c>
    </row>
    <row r="572" spans="1:17" x14ac:dyDescent="0.25">
      <c r="A572" s="10" t="s">
        <v>635</v>
      </c>
      <c r="B572" s="10" t="s">
        <v>636</v>
      </c>
      <c r="C572" s="11">
        <v>2</v>
      </c>
      <c r="D572" s="11">
        <v>60.5</v>
      </c>
      <c r="E572" s="11">
        <v>121</v>
      </c>
      <c r="F572">
        <f t="shared" si="36"/>
        <v>925042</v>
      </c>
      <c r="G572">
        <f>IF(ISTEXT(E572),IF(E572="Amount",G$14,""),IF(ISBLANK(E572),"",IF(ISTEXT(D572),"",IF(A567="Invoice No. : ",INDEX(Sheet2!F$14:F$154,MATCH(B567,Sheet2!A$14:A$154,0)),G571))))</f>
        <v>20662</v>
      </c>
      <c r="H572" t="str">
        <f t="shared" si="37"/>
        <v>01/05/2023</v>
      </c>
      <c r="I572" t="str">
        <f>IF(ISTEXT(E572),IF(E572="Amount",I$14,""),IF(ISBLANK(E572),"",IF(ISTEXT(D572),"",IF(A567="Invoice No. : ",TEXT(INDEX(Sheet2!C$14:C$154,MATCH(B567,Sheet2!A$14:A$154,0)),"hh:mm:ss"),I571))))</f>
        <v>15:13:11</v>
      </c>
      <c r="J572">
        <f>IF(ISBLANK(G572),"",IF(ISTEXT(G572),IF(E572="Amount",J$14,""),INDEX(Sheet2!H$14:H$154,MATCH(F572,Sheet2!A$14:A$154,0))))</f>
        <v>1489</v>
      </c>
      <c r="K572">
        <f>IF(ISBLANK(G572),"",IF(ISTEXT(G572),IF(E572="Amount",K$14,""),INDEX(Sheet2!I$14:I$154,MATCH(F572,Sheet2!A$14:A$154,0))))</f>
        <v>0</v>
      </c>
      <c r="L572" t="str">
        <f>IF(ISBLANK(G572),"",IF(ISTEXT(G572),IF(E572="Amount",L$14,""),IF(INDEX(Sheet2!H$14:H$154,MATCH(F572,Sheet2!A$14:A$154,0)) &lt;&gt; 0, IF(INDEX(Sheet2!I$14:I$154,MATCH(F572,Sheet2!A$14:A$154,0)) &lt;&gt; 0, "Loan","Loan"),"Cash")))</f>
        <v>Loan</v>
      </c>
      <c r="M572">
        <f>IF(ISTEXT(E572),IF(E572="Amount",M$14,""),IF(ISBLANK(E572),"",IF(ISTEXT(D572),"",IF(A567="Invoice No. : ",INDEX(Sheet2!D$14:D$154,MATCH(B567,Sheet2!A$14:A$154,0)),M571))))</f>
        <v>1</v>
      </c>
      <c r="N572" t="str">
        <f>IF(ISTEXT(E572),IF(E572="Amount",N$14,""),IF(ISBLANK(E572),"",IF(ISTEXT(D572),"",IF(A567="Invoice No. : ",INDEX(Sheet2!E$14:E$154,MATCH(B567,Sheet2!A$14:A$154,0)),N571))))</f>
        <v>BRAILLE</v>
      </c>
      <c r="O572" t="str">
        <f>IF(ISTEXT(E572),IF(E572="Amount",O$14,""),IF(ISBLANK(E572),"",IF(ISTEXT(D572),"",IF(A567="Invoice No. : ",INDEX(Sheet2!G$14:G$154,MATCH(B567,Sheet2!A$14:A$154,0)),O571))))</f>
        <v>MALIDOM, LORILYNNE DEL ROSARIO</v>
      </c>
      <c r="P572">
        <f t="shared" si="38"/>
        <v>1489</v>
      </c>
      <c r="Q572">
        <f t="shared" si="39"/>
        <v>195197.25</v>
      </c>
    </row>
    <row r="573" spans="1:17" x14ac:dyDescent="0.25">
      <c r="A573" s="10" t="s">
        <v>585</v>
      </c>
      <c r="B573" s="10" t="s">
        <v>586</v>
      </c>
      <c r="C573" s="11">
        <v>1</v>
      </c>
      <c r="D573" s="11">
        <v>28</v>
      </c>
      <c r="E573" s="11">
        <v>28</v>
      </c>
      <c r="F573">
        <f t="shared" si="36"/>
        <v>925042</v>
      </c>
      <c r="G573">
        <f>IF(ISTEXT(E573),IF(E573="Amount",G$14,""),IF(ISBLANK(E573),"",IF(ISTEXT(D573),"",IF(A568="Invoice No. : ",INDEX(Sheet2!F$14:F$154,MATCH(B568,Sheet2!A$14:A$154,0)),G572))))</f>
        <v>20662</v>
      </c>
      <c r="H573" t="str">
        <f t="shared" si="37"/>
        <v>01/05/2023</v>
      </c>
      <c r="I573" t="str">
        <f>IF(ISTEXT(E573),IF(E573="Amount",I$14,""),IF(ISBLANK(E573),"",IF(ISTEXT(D573),"",IF(A568="Invoice No. : ",TEXT(INDEX(Sheet2!C$14:C$154,MATCH(B568,Sheet2!A$14:A$154,0)),"hh:mm:ss"),I572))))</f>
        <v>15:13:11</v>
      </c>
      <c r="J573">
        <f>IF(ISBLANK(G573),"",IF(ISTEXT(G573),IF(E573="Amount",J$14,""),INDEX(Sheet2!H$14:H$154,MATCH(F573,Sheet2!A$14:A$154,0))))</f>
        <v>1489</v>
      </c>
      <c r="K573">
        <f>IF(ISBLANK(G573),"",IF(ISTEXT(G573),IF(E573="Amount",K$14,""),INDEX(Sheet2!I$14:I$154,MATCH(F573,Sheet2!A$14:A$154,0))))</f>
        <v>0</v>
      </c>
      <c r="L573" t="str">
        <f>IF(ISBLANK(G573),"",IF(ISTEXT(G573),IF(E573="Amount",L$14,""),IF(INDEX(Sheet2!H$14:H$154,MATCH(F573,Sheet2!A$14:A$154,0)) &lt;&gt; 0, IF(INDEX(Sheet2!I$14:I$154,MATCH(F573,Sheet2!A$14:A$154,0)) &lt;&gt; 0, "Loan","Loan"),"Cash")))</f>
        <v>Loan</v>
      </c>
      <c r="M573">
        <f>IF(ISTEXT(E573),IF(E573="Amount",M$14,""),IF(ISBLANK(E573),"",IF(ISTEXT(D573),"",IF(A568="Invoice No. : ",INDEX(Sheet2!D$14:D$154,MATCH(B568,Sheet2!A$14:A$154,0)),M572))))</f>
        <v>1</v>
      </c>
      <c r="N573" t="str">
        <f>IF(ISTEXT(E573),IF(E573="Amount",N$14,""),IF(ISBLANK(E573),"",IF(ISTEXT(D573),"",IF(A568="Invoice No. : ",INDEX(Sheet2!E$14:E$154,MATCH(B568,Sheet2!A$14:A$154,0)),N572))))</f>
        <v>BRAILLE</v>
      </c>
      <c r="O573" t="str">
        <f>IF(ISTEXT(E573),IF(E573="Amount",O$14,""),IF(ISBLANK(E573),"",IF(ISTEXT(D573),"",IF(A568="Invoice No. : ",INDEX(Sheet2!G$14:G$154,MATCH(B568,Sheet2!A$14:A$154,0)),O572))))</f>
        <v>MALIDOM, LORILYNNE DEL ROSARIO</v>
      </c>
      <c r="P573">
        <f t="shared" si="38"/>
        <v>1489</v>
      </c>
      <c r="Q573">
        <f t="shared" si="39"/>
        <v>195197.25</v>
      </c>
    </row>
    <row r="574" spans="1:17" x14ac:dyDescent="0.25">
      <c r="D574" s="12" t="s">
        <v>18</v>
      </c>
      <c r="E574" s="13">
        <v>1489</v>
      </c>
      <c r="F574" t="str">
        <f t="shared" si="36"/>
        <v/>
      </c>
      <c r="G574" t="str">
        <f>IF(ISTEXT(E574),IF(E574="Amount",G$14,""),IF(ISBLANK(E574),"",IF(ISTEXT(D574),"",IF(A569="Invoice No. : ",INDEX(Sheet2!F$14:F$154,MATCH(B569,Sheet2!A$14:A$154,0)),G573))))</f>
        <v/>
      </c>
      <c r="H574" t="str">
        <f t="shared" si="37"/>
        <v/>
      </c>
      <c r="I574" t="str">
        <f>IF(ISTEXT(E574),IF(E574="Amount",I$14,""),IF(ISBLANK(E574),"",IF(ISTEXT(D574),"",IF(A569="Invoice No. : ",TEXT(INDEX(Sheet2!C$14:C$154,MATCH(B569,Sheet2!A$14:A$154,0)),"hh:mm:ss"),I573))))</f>
        <v/>
      </c>
      <c r="J574" t="str">
        <f>IF(ISBLANK(G574),"",IF(ISTEXT(G574),IF(E574="Amount",J$14,""),INDEX(Sheet2!H$14:H$154,MATCH(F574,Sheet2!A$14:A$154,0))))</f>
        <v/>
      </c>
      <c r="K574" t="str">
        <f>IF(ISBLANK(G574),"",IF(ISTEXT(G574),IF(E574="Amount",K$14,""),INDEX(Sheet2!I$14:I$154,MATCH(F574,Sheet2!A$14:A$154,0))))</f>
        <v/>
      </c>
      <c r="L574" t="str">
        <f>IF(ISBLANK(G574),"",IF(ISTEXT(G574),IF(E574="Amount",L$14,""),IF(INDEX(Sheet2!H$14:H$154,MATCH(F574,Sheet2!A$14:A$154,0)) &lt;&gt; 0, IF(INDEX(Sheet2!I$14:I$154,MATCH(F574,Sheet2!A$14:A$154,0)) &lt;&gt; 0, "Loan","Loan"),"Cash")))</f>
        <v/>
      </c>
      <c r="M574" t="str">
        <f>IF(ISTEXT(E574),IF(E574="Amount",M$14,""),IF(ISBLANK(E574),"",IF(ISTEXT(D574),"",IF(A569="Invoice No. : ",INDEX(Sheet2!D$14:D$154,MATCH(B569,Sheet2!A$14:A$154,0)),M573))))</f>
        <v/>
      </c>
      <c r="N574" t="str">
        <f>IF(ISTEXT(E574),IF(E574="Amount",N$14,""),IF(ISBLANK(E574),"",IF(ISTEXT(D574),"",IF(A569="Invoice No. : ",INDEX(Sheet2!E$14:E$154,MATCH(B569,Sheet2!A$14:A$154,0)),N573))))</f>
        <v/>
      </c>
      <c r="O574" t="str">
        <f>IF(ISTEXT(E574),IF(E574="Amount",O$14,""),IF(ISBLANK(E574),"",IF(ISTEXT(D574),"",IF(A569="Invoice No. : ",INDEX(Sheet2!G$14:G$154,MATCH(B569,Sheet2!A$14:A$154,0)),O573))))</f>
        <v/>
      </c>
      <c r="P574" t="str">
        <f t="shared" si="38"/>
        <v/>
      </c>
      <c r="Q574" t="str">
        <f t="shared" si="39"/>
        <v/>
      </c>
    </row>
    <row r="575" spans="1:17" x14ac:dyDescent="0.25">
      <c r="F575" t="str">
        <f t="shared" si="36"/>
        <v/>
      </c>
      <c r="G575" t="str">
        <f>IF(ISTEXT(E575),IF(E575="Amount",G$14,""),IF(ISBLANK(E575),"",IF(ISTEXT(D575),"",IF(A570="Invoice No. : ",INDEX(Sheet2!F$14:F$154,MATCH(B570,Sheet2!A$14:A$154,0)),G574))))</f>
        <v/>
      </c>
      <c r="H575" t="str">
        <f t="shared" si="37"/>
        <v/>
      </c>
      <c r="I575" t="str">
        <f>IF(ISTEXT(E575),IF(E575="Amount",I$14,""),IF(ISBLANK(E575),"",IF(ISTEXT(D575),"",IF(A570="Invoice No. : ",TEXT(INDEX(Sheet2!C$14:C$154,MATCH(B570,Sheet2!A$14:A$154,0)),"hh:mm:ss"),I574))))</f>
        <v/>
      </c>
      <c r="J575" t="str">
        <f>IF(ISBLANK(G575),"",IF(ISTEXT(G575),IF(E575="Amount",J$14,""),INDEX(Sheet2!H$14:H$154,MATCH(F575,Sheet2!A$14:A$154,0))))</f>
        <v/>
      </c>
      <c r="K575" t="str">
        <f>IF(ISBLANK(G575),"",IF(ISTEXT(G575),IF(E575="Amount",K$14,""),INDEX(Sheet2!I$14:I$154,MATCH(F575,Sheet2!A$14:A$154,0))))</f>
        <v/>
      </c>
      <c r="L575" t="str">
        <f>IF(ISBLANK(G575),"",IF(ISTEXT(G575),IF(E575="Amount",L$14,""),IF(INDEX(Sheet2!H$14:H$154,MATCH(F575,Sheet2!A$14:A$154,0)) &lt;&gt; 0, IF(INDEX(Sheet2!I$14:I$154,MATCH(F575,Sheet2!A$14:A$154,0)) &lt;&gt; 0, "Loan","Loan"),"Cash")))</f>
        <v/>
      </c>
      <c r="M575" t="str">
        <f>IF(ISTEXT(E575),IF(E575="Amount",M$14,""),IF(ISBLANK(E575),"",IF(ISTEXT(D575),"",IF(A570="Invoice No. : ",INDEX(Sheet2!D$14:D$154,MATCH(B570,Sheet2!A$14:A$154,0)),M574))))</f>
        <v/>
      </c>
      <c r="N575" t="str">
        <f>IF(ISTEXT(E575),IF(E575="Amount",N$14,""),IF(ISBLANK(E575),"",IF(ISTEXT(D575),"",IF(A570="Invoice No. : ",INDEX(Sheet2!E$14:E$154,MATCH(B570,Sheet2!A$14:A$154,0)),N574))))</f>
        <v/>
      </c>
      <c r="O575" t="str">
        <f>IF(ISTEXT(E575),IF(E575="Amount",O$14,""),IF(ISBLANK(E575),"",IF(ISTEXT(D575),"",IF(A570="Invoice No. : ",INDEX(Sheet2!G$14:G$154,MATCH(B570,Sheet2!A$14:A$154,0)),O574))))</f>
        <v/>
      </c>
      <c r="P575" t="str">
        <f t="shared" si="38"/>
        <v/>
      </c>
      <c r="Q575" t="str">
        <f t="shared" si="39"/>
        <v/>
      </c>
    </row>
    <row r="576" spans="1:17" x14ac:dyDescent="0.25">
      <c r="F576" t="str">
        <f t="shared" si="36"/>
        <v/>
      </c>
      <c r="G576" t="str">
        <f>IF(ISTEXT(E576),IF(E576="Amount",G$14,""),IF(ISBLANK(E576),"",IF(ISTEXT(D576),"",IF(A571="Invoice No. : ",INDEX(Sheet2!F$14:F$154,MATCH(B571,Sheet2!A$14:A$154,0)),G575))))</f>
        <v/>
      </c>
      <c r="H576" t="str">
        <f t="shared" si="37"/>
        <v/>
      </c>
      <c r="I576" t="str">
        <f>IF(ISTEXT(E576),IF(E576="Amount",I$14,""),IF(ISBLANK(E576),"",IF(ISTEXT(D576),"",IF(A571="Invoice No. : ",TEXT(INDEX(Sheet2!C$14:C$154,MATCH(B571,Sheet2!A$14:A$154,0)),"hh:mm:ss"),I575))))</f>
        <v/>
      </c>
      <c r="J576" t="str">
        <f>IF(ISBLANK(G576),"",IF(ISTEXT(G576),IF(E576="Amount",J$14,""),INDEX(Sheet2!H$14:H$154,MATCH(F576,Sheet2!A$14:A$154,0))))</f>
        <v/>
      </c>
      <c r="K576" t="str">
        <f>IF(ISBLANK(G576),"",IF(ISTEXT(G576),IF(E576="Amount",K$14,""),INDEX(Sheet2!I$14:I$154,MATCH(F576,Sheet2!A$14:A$154,0))))</f>
        <v/>
      </c>
      <c r="L576" t="str">
        <f>IF(ISBLANK(G576),"",IF(ISTEXT(G576),IF(E576="Amount",L$14,""),IF(INDEX(Sheet2!H$14:H$154,MATCH(F576,Sheet2!A$14:A$154,0)) &lt;&gt; 0, IF(INDEX(Sheet2!I$14:I$154,MATCH(F576,Sheet2!A$14:A$154,0)) &lt;&gt; 0, "Loan","Loan"),"Cash")))</f>
        <v/>
      </c>
      <c r="M576" t="str">
        <f>IF(ISTEXT(E576),IF(E576="Amount",M$14,""),IF(ISBLANK(E576),"",IF(ISTEXT(D576),"",IF(A571="Invoice No. : ",INDEX(Sheet2!D$14:D$154,MATCH(B571,Sheet2!A$14:A$154,0)),M575))))</f>
        <v/>
      </c>
      <c r="N576" t="str">
        <f>IF(ISTEXT(E576),IF(E576="Amount",N$14,""),IF(ISBLANK(E576),"",IF(ISTEXT(D576),"",IF(A571="Invoice No. : ",INDEX(Sheet2!E$14:E$154,MATCH(B571,Sheet2!A$14:A$154,0)),N575))))</f>
        <v/>
      </c>
      <c r="O576" t="str">
        <f>IF(ISTEXT(E576),IF(E576="Amount",O$14,""),IF(ISBLANK(E576),"",IF(ISTEXT(D576),"",IF(A571="Invoice No. : ",INDEX(Sheet2!G$14:G$154,MATCH(B571,Sheet2!A$14:A$154,0)),O575))))</f>
        <v/>
      </c>
      <c r="P576" t="str">
        <f t="shared" si="38"/>
        <v/>
      </c>
      <c r="Q576" t="str">
        <f t="shared" si="39"/>
        <v/>
      </c>
    </row>
    <row r="577" spans="1:17" x14ac:dyDescent="0.25">
      <c r="A577" s="3" t="s">
        <v>4</v>
      </c>
      <c r="B577" s="4">
        <v>925043</v>
      </c>
      <c r="C577" s="3" t="s">
        <v>5</v>
      </c>
      <c r="D577" s="5" t="s">
        <v>6</v>
      </c>
      <c r="F577" t="str">
        <f t="shared" si="36"/>
        <v/>
      </c>
      <c r="G577" t="str">
        <f>IF(ISTEXT(E577),IF(E577="Amount",G$14,""),IF(ISBLANK(E577),"",IF(ISTEXT(D577),"",IF(A572="Invoice No. : ",INDEX(Sheet2!F$14:F$154,MATCH(B572,Sheet2!A$14:A$154,0)),G576))))</f>
        <v/>
      </c>
      <c r="H577" t="str">
        <f t="shared" si="37"/>
        <v/>
      </c>
      <c r="I577" t="str">
        <f>IF(ISTEXT(E577),IF(E577="Amount",I$14,""),IF(ISBLANK(E577),"",IF(ISTEXT(D577),"",IF(A572="Invoice No. : ",TEXT(INDEX(Sheet2!C$14:C$154,MATCH(B572,Sheet2!A$14:A$154,0)),"hh:mm:ss"),I576))))</f>
        <v/>
      </c>
      <c r="J577" t="str">
        <f>IF(ISBLANK(G577),"",IF(ISTEXT(G577),IF(E577="Amount",J$14,""),INDEX(Sheet2!H$14:H$154,MATCH(F577,Sheet2!A$14:A$154,0))))</f>
        <v/>
      </c>
      <c r="K577" t="str">
        <f>IF(ISBLANK(G577),"",IF(ISTEXT(G577),IF(E577="Amount",K$14,""),INDEX(Sheet2!I$14:I$154,MATCH(F577,Sheet2!A$14:A$154,0))))</f>
        <v/>
      </c>
      <c r="L577" t="str">
        <f>IF(ISBLANK(G577),"",IF(ISTEXT(G577),IF(E577="Amount",L$14,""),IF(INDEX(Sheet2!H$14:H$154,MATCH(F577,Sheet2!A$14:A$154,0)) &lt;&gt; 0, IF(INDEX(Sheet2!I$14:I$154,MATCH(F577,Sheet2!A$14:A$154,0)) &lt;&gt; 0, "Loan","Loan"),"Cash")))</f>
        <v/>
      </c>
      <c r="M577" t="str">
        <f>IF(ISTEXT(E577),IF(E577="Amount",M$14,""),IF(ISBLANK(E577),"",IF(ISTEXT(D577),"",IF(A572="Invoice No. : ",INDEX(Sheet2!D$14:D$154,MATCH(B572,Sheet2!A$14:A$154,0)),M576))))</f>
        <v/>
      </c>
      <c r="N577" t="str">
        <f>IF(ISTEXT(E577),IF(E577="Amount",N$14,""),IF(ISBLANK(E577),"",IF(ISTEXT(D577),"",IF(A572="Invoice No. : ",INDEX(Sheet2!E$14:E$154,MATCH(B572,Sheet2!A$14:A$154,0)),N576))))</f>
        <v/>
      </c>
      <c r="O577" t="str">
        <f>IF(ISTEXT(E577),IF(E577="Amount",O$14,""),IF(ISBLANK(E577),"",IF(ISTEXT(D577),"",IF(A572="Invoice No. : ",INDEX(Sheet2!G$14:G$154,MATCH(B572,Sheet2!A$14:A$154,0)),O576))))</f>
        <v/>
      </c>
      <c r="P577" t="str">
        <f t="shared" si="38"/>
        <v/>
      </c>
      <c r="Q577" t="str">
        <f t="shared" si="39"/>
        <v/>
      </c>
    </row>
    <row r="578" spans="1:17" x14ac:dyDescent="0.25">
      <c r="A578" s="3" t="s">
        <v>7</v>
      </c>
      <c r="B578" s="6">
        <v>44931</v>
      </c>
      <c r="C578" s="3" t="s">
        <v>8</v>
      </c>
      <c r="D578" s="7">
        <v>1</v>
      </c>
      <c r="F578" t="str">
        <f t="shared" si="36"/>
        <v/>
      </c>
      <c r="G578" t="str">
        <f>IF(ISTEXT(E578),IF(E578="Amount",G$14,""),IF(ISBLANK(E578),"",IF(ISTEXT(D578),"",IF(A573="Invoice No. : ",INDEX(Sheet2!F$14:F$154,MATCH(B573,Sheet2!A$14:A$154,0)),G577))))</f>
        <v/>
      </c>
      <c r="H578" t="str">
        <f t="shared" si="37"/>
        <v/>
      </c>
      <c r="I578" t="str">
        <f>IF(ISTEXT(E578),IF(E578="Amount",I$14,""),IF(ISBLANK(E578),"",IF(ISTEXT(D578),"",IF(A573="Invoice No. : ",TEXT(INDEX(Sheet2!C$14:C$154,MATCH(B573,Sheet2!A$14:A$154,0)),"hh:mm:ss"),I577))))</f>
        <v/>
      </c>
      <c r="J578" t="str">
        <f>IF(ISBLANK(G578),"",IF(ISTEXT(G578),IF(E578="Amount",J$14,""),INDEX(Sheet2!H$14:H$154,MATCH(F578,Sheet2!A$14:A$154,0))))</f>
        <v/>
      </c>
      <c r="K578" t="str">
        <f>IF(ISBLANK(G578),"",IF(ISTEXT(G578),IF(E578="Amount",K$14,""),INDEX(Sheet2!I$14:I$154,MATCH(F578,Sheet2!A$14:A$154,0))))</f>
        <v/>
      </c>
      <c r="L578" t="str">
        <f>IF(ISBLANK(G578),"",IF(ISTEXT(G578),IF(E578="Amount",L$14,""),IF(INDEX(Sheet2!H$14:H$154,MATCH(F578,Sheet2!A$14:A$154,0)) &lt;&gt; 0, IF(INDEX(Sheet2!I$14:I$154,MATCH(F578,Sheet2!A$14:A$154,0)) &lt;&gt; 0, "Loan","Loan"),"Cash")))</f>
        <v/>
      </c>
      <c r="M578" t="str">
        <f>IF(ISTEXT(E578),IF(E578="Amount",M$14,""),IF(ISBLANK(E578),"",IF(ISTEXT(D578),"",IF(A573="Invoice No. : ",INDEX(Sheet2!D$14:D$154,MATCH(B573,Sheet2!A$14:A$154,0)),M577))))</f>
        <v/>
      </c>
      <c r="N578" t="str">
        <f>IF(ISTEXT(E578),IF(E578="Amount",N$14,""),IF(ISBLANK(E578),"",IF(ISTEXT(D578),"",IF(A573="Invoice No. : ",INDEX(Sheet2!E$14:E$154,MATCH(B573,Sheet2!A$14:A$154,0)),N577))))</f>
        <v/>
      </c>
      <c r="O578" t="str">
        <f>IF(ISTEXT(E578),IF(E578="Amount",O$14,""),IF(ISBLANK(E578),"",IF(ISTEXT(D578),"",IF(A573="Invoice No. : ",INDEX(Sheet2!G$14:G$154,MATCH(B573,Sheet2!A$14:A$154,0)),O577))))</f>
        <v/>
      </c>
      <c r="P578" t="str">
        <f t="shared" si="38"/>
        <v/>
      </c>
      <c r="Q578" t="str">
        <f t="shared" si="39"/>
        <v/>
      </c>
    </row>
    <row r="579" spans="1:17" x14ac:dyDescent="0.25">
      <c r="F579" t="str">
        <f t="shared" si="36"/>
        <v/>
      </c>
      <c r="G579" t="str">
        <f>IF(ISTEXT(E579),IF(E579="Amount",G$14,""),IF(ISBLANK(E579),"",IF(ISTEXT(D579),"",IF(A574="Invoice No. : ",INDEX(Sheet2!F$14:F$154,MATCH(B574,Sheet2!A$14:A$154,0)),G578))))</f>
        <v/>
      </c>
      <c r="H579" t="str">
        <f t="shared" si="37"/>
        <v/>
      </c>
      <c r="I579" t="str">
        <f>IF(ISTEXT(E579),IF(E579="Amount",I$14,""),IF(ISBLANK(E579),"",IF(ISTEXT(D579),"",IF(A574="Invoice No. : ",TEXT(INDEX(Sheet2!C$14:C$154,MATCH(B574,Sheet2!A$14:A$154,0)),"hh:mm:ss"),I578))))</f>
        <v/>
      </c>
      <c r="J579" t="str">
        <f>IF(ISBLANK(G579),"",IF(ISTEXT(G579),IF(E579="Amount",J$14,""),INDEX(Sheet2!H$14:H$154,MATCH(F579,Sheet2!A$14:A$154,0))))</f>
        <v/>
      </c>
      <c r="K579" t="str">
        <f>IF(ISBLANK(G579),"",IF(ISTEXT(G579),IF(E579="Amount",K$14,""),INDEX(Sheet2!I$14:I$154,MATCH(F579,Sheet2!A$14:A$154,0))))</f>
        <v/>
      </c>
      <c r="L579" t="str">
        <f>IF(ISBLANK(G579),"",IF(ISTEXT(G579),IF(E579="Amount",L$14,""),IF(INDEX(Sheet2!H$14:H$154,MATCH(F579,Sheet2!A$14:A$154,0)) &lt;&gt; 0, IF(INDEX(Sheet2!I$14:I$154,MATCH(F579,Sheet2!A$14:A$154,0)) &lt;&gt; 0, "Loan","Loan"),"Cash")))</f>
        <v/>
      </c>
      <c r="M579" t="str">
        <f>IF(ISTEXT(E579),IF(E579="Amount",M$14,""),IF(ISBLANK(E579),"",IF(ISTEXT(D579),"",IF(A574="Invoice No. : ",INDEX(Sheet2!D$14:D$154,MATCH(B574,Sheet2!A$14:A$154,0)),M578))))</f>
        <v/>
      </c>
      <c r="N579" t="str">
        <f>IF(ISTEXT(E579),IF(E579="Amount",N$14,""),IF(ISBLANK(E579),"",IF(ISTEXT(D579),"",IF(A574="Invoice No. : ",INDEX(Sheet2!E$14:E$154,MATCH(B574,Sheet2!A$14:A$154,0)),N578))))</f>
        <v/>
      </c>
      <c r="O579" t="str">
        <f>IF(ISTEXT(E579),IF(E579="Amount",O$14,""),IF(ISBLANK(E579),"",IF(ISTEXT(D579),"",IF(A574="Invoice No. : ",INDEX(Sheet2!G$14:G$154,MATCH(B574,Sheet2!A$14:A$154,0)),O578))))</f>
        <v/>
      </c>
      <c r="P579" t="str">
        <f t="shared" si="38"/>
        <v/>
      </c>
      <c r="Q579" t="str">
        <f t="shared" si="39"/>
        <v/>
      </c>
    </row>
    <row r="580" spans="1:17" x14ac:dyDescent="0.25">
      <c r="A580" s="8" t="s">
        <v>9</v>
      </c>
      <c r="B580" s="8" t="s">
        <v>10</v>
      </c>
      <c r="C580" s="9" t="s">
        <v>11</v>
      </c>
      <c r="D580" s="9" t="s">
        <v>12</v>
      </c>
      <c r="E580" s="9" t="s">
        <v>13</v>
      </c>
      <c r="F580" t="str">
        <f t="shared" si="36"/>
        <v>Invoice No.</v>
      </c>
      <c r="G580" t="str">
        <f>IF(ISTEXT(E580),IF(E580="Amount",G$14,""),IF(ISBLANK(E580),"",IF(ISTEXT(D580),"",IF(A575="Invoice No. : ",INDEX(Sheet2!F$14:F$154,MATCH(B575,Sheet2!A$14:A$154,0)),G579))))</f>
        <v>Member ID</v>
      </c>
      <c r="H580" t="str">
        <f t="shared" si="37"/>
        <v>Invoice Date</v>
      </c>
      <c r="I580" t="str">
        <f>IF(ISTEXT(E580),IF(E580="Amount",I$14,""),IF(ISBLANK(E580),"",IF(ISTEXT(D580),"",IF(A575="Invoice No. : ",TEXT(INDEX(Sheet2!C$14:C$154,MATCH(B575,Sheet2!A$14:A$154,0)),"hh:mm:ss"),I579))))</f>
        <v>Invoice Time</v>
      </c>
      <c r="J580" t="str">
        <f>IF(ISBLANK(G580),"",IF(ISTEXT(G580),IF(E580="Amount",J$14,""),INDEX(Sheet2!H$14:H$154,MATCH(F580,Sheet2!A$14:A$154,0))))</f>
        <v>Loan Amount</v>
      </c>
      <c r="K580" t="str">
        <f>IF(ISBLANK(G580),"",IF(ISTEXT(G580),IF(E580="Amount",K$14,""),INDEX(Sheet2!I$14:I$154,MATCH(F580,Sheet2!A$14:A$154,0))))</f>
        <v>Cash Amount</v>
      </c>
      <c r="L580" t="str">
        <f>IF(ISBLANK(G580),"",IF(ISTEXT(G580),IF(E580="Amount",L$14,""),IF(INDEX(Sheet2!H$14:H$154,MATCH(F580,Sheet2!A$14:A$154,0)) &lt;&gt; 0, IF(INDEX(Sheet2!I$14:I$154,MATCH(F580,Sheet2!A$14:A$154,0)) &lt;&gt; 0, "Loan","Loan"),"Cash")))</f>
        <v>Payment Mode</v>
      </c>
      <c r="M580" t="str">
        <f>IF(ISTEXT(E580),IF(E580="Amount",M$14,""),IF(ISBLANK(E580),"",IF(ISTEXT(D580),"",IF(A575="Invoice No. : ",INDEX(Sheet2!D$14:D$154,MATCH(B575,Sheet2!A$14:A$154,0)),M579))))</f>
        <v>Terminal</v>
      </c>
      <c r="N580" t="str">
        <f>IF(ISTEXT(E580),IF(E580="Amount",N$14,""),IF(ISBLANK(E580),"",IF(ISTEXT(D580),"",IF(A575="Invoice No. : ",INDEX(Sheet2!E$14:E$154,MATCH(B575,Sheet2!A$14:A$154,0)),N579))))</f>
        <v>Cashier</v>
      </c>
      <c r="O580" t="str">
        <f>IF(ISTEXT(E580),IF(E580="Amount",O$14,""),IF(ISBLANK(E580),"",IF(ISTEXT(D580),"",IF(A575="Invoice No. : ",INDEX(Sheet2!G$14:G$154,MATCH(B575,Sheet2!A$14:A$154,0)),O579))))</f>
        <v>Name</v>
      </c>
      <c r="P580" t="str">
        <f t="shared" si="38"/>
        <v>Invoice Amount</v>
      </c>
      <c r="Q580" t="str">
        <f t="shared" si="39"/>
        <v>Grand Total</v>
      </c>
    </row>
    <row r="581" spans="1:17" x14ac:dyDescent="0.25">
      <c r="F581" t="str">
        <f t="shared" si="36"/>
        <v/>
      </c>
      <c r="G581" t="str">
        <f>IF(ISTEXT(E581),IF(E581="Amount",G$14,""),IF(ISBLANK(E581),"",IF(ISTEXT(D581),"",IF(A576="Invoice No. : ",INDEX(Sheet2!F$14:F$154,MATCH(B576,Sheet2!A$14:A$154,0)),G580))))</f>
        <v/>
      </c>
      <c r="H581" t="str">
        <f t="shared" si="37"/>
        <v/>
      </c>
      <c r="I581" t="str">
        <f>IF(ISTEXT(E581),IF(E581="Amount",I$14,""),IF(ISBLANK(E581),"",IF(ISTEXT(D581),"",IF(A576="Invoice No. : ",TEXT(INDEX(Sheet2!C$14:C$154,MATCH(B576,Sheet2!A$14:A$154,0)),"hh:mm:ss"),I580))))</f>
        <v/>
      </c>
      <c r="J581" t="str">
        <f>IF(ISBLANK(G581),"",IF(ISTEXT(G581),IF(E581="Amount",J$14,""),INDEX(Sheet2!H$14:H$154,MATCH(F581,Sheet2!A$14:A$154,0))))</f>
        <v/>
      </c>
      <c r="K581" t="str">
        <f>IF(ISBLANK(G581),"",IF(ISTEXT(G581),IF(E581="Amount",K$14,""),INDEX(Sheet2!I$14:I$154,MATCH(F581,Sheet2!A$14:A$154,0))))</f>
        <v/>
      </c>
      <c r="L581" t="str">
        <f>IF(ISBLANK(G581),"",IF(ISTEXT(G581),IF(E581="Amount",L$14,""),IF(INDEX(Sheet2!H$14:H$154,MATCH(F581,Sheet2!A$14:A$154,0)) &lt;&gt; 0, IF(INDEX(Sheet2!I$14:I$154,MATCH(F581,Sheet2!A$14:A$154,0)) &lt;&gt; 0, "Loan","Loan"),"Cash")))</f>
        <v/>
      </c>
      <c r="M581" t="str">
        <f>IF(ISTEXT(E581),IF(E581="Amount",M$14,""),IF(ISBLANK(E581),"",IF(ISTEXT(D581),"",IF(A576="Invoice No. : ",INDEX(Sheet2!D$14:D$154,MATCH(B576,Sheet2!A$14:A$154,0)),M580))))</f>
        <v/>
      </c>
      <c r="N581" t="str">
        <f>IF(ISTEXT(E581),IF(E581="Amount",N$14,""),IF(ISBLANK(E581),"",IF(ISTEXT(D581),"",IF(A576="Invoice No. : ",INDEX(Sheet2!E$14:E$154,MATCH(B576,Sheet2!A$14:A$154,0)),N580))))</f>
        <v/>
      </c>
      <c r="O581" t="str">
        <f>IF(ISTEXT(E581),IF(E581="Amount",O$14,""),IF(ISBLANK(E581),"",IF(ISTEXT(D581),"",IF(A576="Invoice No. : ",INDEX(Sheet2!G$14:G$154,MATCH(B576,Sheet2!A$14:A$154,0)),O580))))</f>
        <v/>
      </c>
      <c r="P581" t="str">
        <f t="shared" si="38"/>
        <v/>
      </c>
      <c r="Q581" t="str">
        <f t="shared" si="39"/>
        <v/>
      </c>
    </row>
    <row r="582" spans="1:17" x14ac:dyDescent="0.25">
      <c r="A582" s="10" t="s">
        <v>37</v>
      </c>
      <c r="B582" s="10" t="s">
        <v>38</v>
      </c>
      <c r="C582" s="11">
        <v>2</v>
      </c>
      <c r="D582" s="11">
        <v>1030</v>
      </c>
      <c r="E582" s="11">
        <v>2060</v>
      </c>
      <c r="F582">
        <f t="shared" si="36"/>
        <v>925043</v>
      </c>
      <c r="G582">
        <f>IF(ISTEXT(E582),IF(E582="Amount",G$14,""),IF(ISBLANK(E582),"",IF(ISTEXT(D582),"",IF(A577="Invoice No. : ",INDEX(Sheet2!F$14:F$154,MATCH(B577,Sheet2!A$14:A$154,0)),G581))))</f>
        <v>20662</v>
      </c>
      <c r="H582" t="str">
        <f t="shared" si="37"/>
        <v>01/05/2023</v>
      </c>
      <c r="I582" t="str">
        <f>IF(ISTEXT(E582),IF(E582="Amount",I$14,""),IF(ISBLANK(E582),"",IF(ISTEXT(D582),"",IF(A577="Invoice No. : ",TEXT(INDEX(Sheet2!C$14:C$154,MATCH(B577,Sheet2!A$14:A$154,0)),"hh:mm:ss"),I581))))</f>
        <v>15:14:00</v>
      </c>
      <c r="J582">
        <f>IF(ISBLANK(G582),"",IF(ISTEXT(G582),IF(E582="Amount",J$14,""),INDEX(Sheet2!H$14:H$154,MATCH(F582,Sheet2!A$14:A$154,0))))</f>
        <v>2060</v>
      </c>
      <c r="K582">
        <f>IF(ISBLANK(G582),"",IF(ISTEXT(G582),IF(E582="Amount",K$14,""),INDEX(Sheet2!I$14:I$154,MATCH(F582,Sheet2!A$14:A$154,0))))</f>
        <v>0</v>
      </c>
      <c r="L582" t="str">
        <f>IF(ISBLANK(G582),"",IF(ISTEXT(G582),IF(E582="Amount",L$14,""),IF(INDEX(Sheet2!H$14:H$154,MATCH(F582,Sheet2!A$14:A$154,0)) &lt;&gt; 0, IF(INDEX(Sheet2!I$14:I$154,MATCH(F582,Sheet2!A$14:A$154,0)) &lt;&gt; 0, "Loan","Loan"),"Cash")))</f>
        <v>Loan</v>
      </c>
      <c r="M582">
        <f>IF(ISTEXT(E582),IF(E582="Amount",M$14,""),IF(ISBLANK(E582),"",IF(ISTEXT(D582),"",IF(A577="Invoice No. : ",INDEX(Sheet2!D$14:D$154,MATCH(B577,Sheet2!A$14:A$154,0)),M581))))</f>
        <v>1</v>
      </c>
      <c r="N582" t="str">
        <f>IF(ISTEXT(E582),IF(E582="Amount",N$14,""),IF(ISBLANK(E582),"",IF(ISTEXT(D582),"",IF(A577="Invoice No. : ",INDEX(Sheet2!E$14:E$154,MATCH(B577,Sheet2!A$14:A$154,0)),N581))))</f>
        <v>BRAILLE</v>
      </c>
      <c r="O582" t="str">
        <f>IF(ISTEXT(E582),IF(E582="Amount",O$14,""),IF(ISBLANK(E582),"",IF(ISTEXT(D582),"",IF(A577="Invoice No. : ",INDEX(Sheet2!G$14:G$154,MATCH(B577,Sheet2!A$14:A$154,0)),O581))))</f>
        <v>MALIDOM, LORILYNNE DEL ROSARIO</v>
      </c>
      <c r="P582">
        <f t="shared" si="38"/>
        <v>2060</v>
      </c>
      <c r="Q582">
        <f t="shared" si="39"/>
        <v>195197.25</v>
      </c>
    </row>
    <row r="583" spans="1:17" x14ac:dyDescent="0.25">
      <c r="D583" s="12" t="s">
        <v>18</v>
      </c>
      <c r="E583" s="13">
        <v>2060</v>
      </c>
      <c r="F583" t="str">
        <f t="shared" si="36"/>
        <v/>
      </c>
      <c r="G583" t="str">
        <f>IF(ISTEXT(E583),IF(E583="Amount",G$14,""),IF(ISBLANK(E583),"",IF(ISTEXT(D583),"",IF(A578="Invoice No. : ",INDEX(Sheet2!F$14:F$154,MATCH(B578,Sheet2!A$14:A$154,0)),G582))))</f>
        <v/>
      </c>
      <c r="H583" t="str">
        <f t="shared" si="37"/>
        <v/>
      </c>
      <c r="I583" t="str">
        <f>IF(ISTEXT(E583),IF(E583="Amount",I$14,""),IF(ISBLANK(E583),"",IF(ISTEXT(D583),"",IF(A578="Invoice No. : ",TEXT(INDEX(Sheet2!C$14:C$154,MATCH(B578,Sheet2!A$14:A$154,0)),"hh:mm:ss"),I582))))</f>
        <v/>
      </c>
      <c r="J583" t="str">
        <f>IF(ISBLANK(G583),"",IF(ISTEXT(G583),IF(E583="Amount",J$14,""),INDEX(Sheet2!H$14:H$154,MATCH(F583,Sheet2!A$14:A$154,0))))</f>
        <v/>
      </c>
      <c r="K583" t="str">
        <f>IF(ISBLANK(G583),"",IF(ISTEXT(G583),IF(E583="Amount",K$14,""),INDEX(Sheet2!I$14:I$154,MATCH(F583,Sheet2!A$14:A$154,0))))</f>
        <v/>
      </c>
      <c r="L583" t="str">
        <f>IF(ISBLANK(G583),"",IF(ISTEXT(G583),IF(E583="Amount",L$14,""),IF(INDEX(Sheet2!H$14:H$154,MATCH(F583,Sheet2!A$14:A$154,0)) &lt;&gt; 0, IF(INDEX(Sheet2!I$14:I$154,MATCH(F583,Sheet2!A$14:A$154,0)) &lt;&gt; 0, "Loan","Loan"),"Cash")))</f>
        <v/>
      </c>
      <c r="M583" t="str">
        <f>IF(ISTEXT(E583),IF(E583="Amount",M$14,""),IF(ISBLANK(E583),"",IF(ISTEXT(D583),"",IF(A578="Invoice No. : ",INDEX(Sheet2!D$14:D$154,MATCH(B578,Sheet2!A$14:A$154,0)),M582))))</f>
        <v/>
      </c>
      <c r="N583" t="str">
        <f>IF(ISTEXT(E583),IF(E583="Amount",N$14,""),IF(ISBLANK(E583),"",IF(ISTEXT(D583),"",IF(A578="Invoice No. : ",INDEX(Sheet2!E$14:E$154,MATCH(B578,Sheet2!A$14:A$154,0)),N582))))</f>
        <v/>
      </c>
      <c r="O583" t="str">
        <f>IF(ISTEXT(E583),IF(E583="Amount",O$14,""),IF(ISBLANK(E583),"",IF(ISTEXT(D583),"",IF(A578="Invoice No. : ",INDEX(Sheet2!G$14:G$154,MATCH(B578,Sheet2!A$14:A$154,0)),O582))))</f>
        <v/>
      </c>
      <c r="P583" t="str">
        <f t="shared" si="38"/>
        <v/>
      </c>
      <c r="Q583" t="str">
        <f t="shared" si="39"/>
        <v/>
      </c>
    </row>
    <row r="584" spans="1:17" x14ac:dyDescent="0.25">
      <c r="F584" t="str">
        <f t="shared" si="36"/>
        <v/>
      </c>
      <c r="G584" t="str">
        <f>IF(ISTEXT(E584),IF(E584="Amount",G$14,""),IF(ISBLANK(E584),"",IF(ISTEXT(D584),"",IF(A579="Invoice No. : ",INDEX(Sheet2!F$14:F$154,MATCH(B579,Sheet2!A$14:A$154,0)),G583))))</f>
        <v/>
      </c>
      <c r="H584" t="str">
        <f t="shared" si="37"/>
        <v/>
      </c>
      <c r="I584" t="str">
        <f>IF(ISTEXT(E584),IF(E584="Amount",I$14,""),IF(ISBLANK(E584),"",IF(ISTEXT(D584),"",IF(A579="Invoice No. : ",TEXT(INDEX(Sheet2!C$14:C$154,MATCH(B579,Sheet2!A$14:A$154,0)),"hh:mm:ss"),I583))))</f>
        <v/>
      </c>
      <c r="J584" t="str">
        <f>IF(ISBLANK(G584),"",IF(ISTEXT(G584),IF(E584="Amount",J$14,""),INDEX(Sheet2!H$14:H$154,MATCH(F584,Sheet2!A$14:A$154,0))))</f>
        <v/>
      </c>
      <c r="K584" t="str">
        <f>IF(ISBLANK(G584),"",IF(ISTEXT(G584),IF(E584="Amount",K$14,""),INDEX(Sheet2!I$14:I$154,MATCH(F584,Sheet2!A$14:A$154,0))))</f>
        <v/>
      </c>
      <c r="L584" t="str">
        <f>IF(ISBLANK(G584),"",IF(ISTEXT(G584),IF(E584="Amount",L$14,""),IF(INDEX(Sheet2!H$14:H$154,MATCH(F584,Sheet2!A$14:A$154,0)) &lt;&gt; 0, IF(INDEX(Sheet2!I$14:I$154,MATCH(F584,Sheet2!A$14:A$154,0)) &lt;&gt; 0, "Loan","Loan"),"Cash")))</f>
        <v/>
      </c>
      <c r="M584" t="str">
        <f>IF(ISTEXT(E584),IF(E584="Amount",M$14,""),IF(ISBLANK(E584),"",IF(ISTEXT(D584),"",IF(A579="Invoice No. : ",INDEX(Sheet2!D$14:D$154,MATCH(B579,Sheet2!A$14:A$154,0)),M583))))</f>
        <v/>
      </c>
      <c r="N584" t="str">
        <f>IF(ISTEXT(E584),IF(E584="Amount",N$14,""),IF(ISBLANK(E584),"",IF(ISTEXT(D584),"",IF(A579="Invoice No. : ",INDEX(Sheet2!E$14:E$154,MATCH(B579,Sheet2!A$14:A$154,0)),N583))))</f>
        <v/>
      </c>
      <c r="O584" t="str">
        <f>IF(ISTEXT(E584),IF(E584="Amount",O$14,""),IF(ISBLANK(E584),"",IF(ISTEXT(D584),"",IF(A579="Invoice No. : ",INDEX(Sheet2!G$14:G$154,MATCH(B579,Sheet2!A$14:A$154,0)),O583))))</f>
        <v/>
      </c>
      <c r="P584" t="str">
        <f t="shared" si="38"/>
        <v/>
      </c>
      <c r="Q584" t="str">
        <f t="shared" si="39"/>
        <v/>
      </c>
    </row>
    <row r="585" spans="1:17" x14ac:dyDescent="0.25">
      <c r="F585" t="str">
        <f t="shared" si="36"/>
        <v/>
      </c>
      <c r="G585" t="str">
        <f>IF(ISTEXT(E585),IF(E585="Amount",G$14,""),IF(ISBLANK(E585),"",IF(ISTEXT(D585),"",IF(A580="Invoice No. : ",INDEX(Sheet2!F$14:F$154,MATCH(B580,Sheet2!A$14:A$154,0)),G584))))</f>
        <v/>
      </c>
      <c r="H585" t="str">
        <f t="shared" si="37"/>
        <v/>
      </c>
      <c r="I585" t="str">
        <f>IF(ISTEXT(E585),IF(E585="Amount",I$14,""),IF(ISBLANK(E585),"",IF(ISTEXT(D585),"",IF(A580="Invoice No. : ",TEXT(INDEX(Sheet2!C$14:C$154,MATCH(B580,Sheet2!A$14:A$154,0)),"hh:mm:ss"),I584))))</f>
        <v/>
      </c>
      <c r="J585" t="str">
        <f>IF(ISBLANK(G585),"",IF(ISTEXT(G585),IF(E585="Amount",J$14,""),INDEX(Sheet2!H$14:H$154,MATCH(F585,Sheet2!A$14:A$154,0))))</f>
        <v/>
      </c>
      <c r="K585" t="str">
        <f>IF(ISBLANK(G585),"",IF(ISTEXT(G585),IF(E585="Amount",K$14,""),INDEX(Sheet2!I$14:I$154,MATCH(F585,Sheet2!A$14:A$154,0))))</f>
        <v/>
      </c>
      <c r="L585" t="str">
        <f>IF(ISBLANK(G585),"",IF(ISTEXT(G585),IF(E585="Amount",L$14,""),IF(INDEX(Sheet2!H$14:H$154,MATCH(F585,Sheet2!A$14:A$154,0)) &lt;&gt; 0, IF(INDEX(Sheet2!I$14:I$154,MATCH(F585,Sheet2!A$14:A$154,0)) &lt;&gt; 0, "Loan","Loan"),"Cash")))</f>
        <v/>
      </c>
      <c r="M585" t="str">
        <f>IF(ISTEXT(E585),IF(E585="Amount",M$14,""),IF(ISBLANK(E585),"",IF(ISTEXT(D585),"",IF(A580="Invoice No. : ",INDEX(Sheet2!D$14:D$154,MATCH(B580,Sheet2!A$14:A$154,0)),M584))))</f>
        <v/>
      </c>
      <c r="N585" t="str">
        <f>IF(ISTEXT(E585),IF(E585="Amount",N$14,""),IF(ISBLANK(E585),"",IF(ISTEXT(D585),"",IF(A580="Invoice No. : ",INDEX(Sheet2!E$14:E$154,MATCH(B580,Sheet2!A$14:A$154,0)),N584))))</f>
        <v/>
      </c>
      <c r="O585" t="str">
        <f>IF(ISTEXT(E585),IF(E585="Amount",O$14,""),IF(ISBLANK(E585),"",IF(ISTEXT(D585),"",IF(A580="Invoice No. : ",INDEX(Sheet2!G$14:G$154,MATCH(B580,Sheet2!A$14:A$154,0)),O584))))</f>
        <v/>
      </c>
      <c r="P585" t="str">
        <f t="shared" si="38"/>
        <v/>
      </c>
      <c r="Q585" t="str">
        <f t="shared" si="39"/>
        <v/>
      </c>
    </row>
    <row r="586" spans="1:17" x14ac:dyDescent="0.25">
      <c r="A586" s="3" t="s">
        <v>4</v>
      </c>
      <c r="B586" s="4">
        <v>925044</v>
      </c>
      <c r="C586" s="3" t="s">
        <v>5</v>
      </c>
      <c r="D586" s="5" t="s">
        <v>6</v>
      </c>
      <c r="F586" t="str">
        <f t="shared" si="36"/>
        <v/>
      </c>
      <c r="G586" t="str">
        <f>IF(ISTEXT(E586),IF(E586="Amount",G$14,""),IF(ISBLANK(E586),"",IF(ISTEXT(D586),"",IF(A581="Invoice No. : ",INDEX(Sheet2!F$14:F$154,MATCH(B581,Sheet2!A$14:A$154,0)),G585))))</f>
        <v/>
      </c>
      <c r="H586" t="str">
        <f t="shared" si="37"/>
        <v/>
      </c>
      <c r="I586" t="str">
        <f>IF(ISTEXT(E586),IF(E586="Amount",I$14,""),IF(ISBLANK(E586),"",IF(ISTEXT(D586),"",IF(A581="Invoice No. : ",TEXT(INDEX(Sheet2!C$14:C$154,MATCH(B581,Sheet2!A$14:A$154,0)),"hh:mm:ss"),I585))))</f>
        <v/>
      </c>
      <c r="J586" t="str">
        <f>IF(ISBLANK(G586),"",IF(ISTEXT(G586),IF(E586="Amount",J$14,""),INDEX(Sheet2!H$14:H$154,MATCH(F586,Sheet2!A$14:A$154,0))))</f>
        <v/>
      </c>
      <c r="K586" t="str">
        <f>IF(ISBLANK(G586),"",IF(ISTEXT(G586),IF(E586="Amount",K$14,""),INDEX(Sheet2!I$14:I$154,MATCH(F586,Sheet2!A$14:A$154,0))))</f>
        <v/>
      </c>
      <c r="L586" t="str">
        <f>IF(ISBLANK(G586),"",IF(ISTEXT(G586),IF(E586="Amount",L$14,""),IF(INDEX(Sheet2!H$14:H$154,MATCH(F586,Sheet2!A$14:A$154,0)) &lt;&gt; 0, IF(INDEX(Sheet2!I$14:I$154,MATCH(F586,Sheet2!A$14:A$154,0)) &lt;&gt; 0, "Loan","Loan"),"Cash")))</f>
        <v/>
      </c>
      <c r="M586" t="str">
        <f>IF(ISTEXT(E586),IF(E586="Amount",M$14,""),IF(ISBLANK(E586),"",IF(ISTEXT(D586),"",IF(A581="Invoice No. : ",INDEX(Sheet2!D$14:D$154,MATCH(B581,Sheet2!A$14:A$154,0)),M585))))</f>
        <v/>
      </c>
      <c r="N586" t="str">
        <f>IF(ISTEXT(E586),IF(E586="Amount",N$14,""),IF(ISBLANK(E586),"",IF(ISTEXT(D586),"",IF(A581="Invoice No. : ",INDEX(Sheet2!E$14:E$154,MATCH(B581,Sheet2!A$14:A$154,0)),N585))))</f>
        <v/>
      </c>
      <c r="O586" t="str">
        <f>IF(ISTEXT(E586),IF(E586="Amount",O$14,""),IF(ISBLANK(E586),"",IF(ISTEXT(D586),"",IF(A581="Invoice No. : ",INDEX(Sheet2!G$14:G$154,MATCH(B581,Sheet2!A$14:A$154,0)),O585))))</f>
        <v/>
      </c>
      <c r="P586" t="str">
        <f t="shared" si="38"/>
        <v/>
      </c>
      <c r="Q586" t="str">
        <f t="shared" si="39"/>
        <v/>
      </c>
    </row>
    <row r="587" spans="1:17" x14ac:dyDescent="0.25">
      <c r="A587" s="3" t="s">
        <v>7</v>
      </c>
      <c r="B587" s="6">
        <v>44931</v>
      </c>
      <c r="C587" s="3" t="s">
        <v>8</v>
      </c>
      <c r="D587" s="7">
        <v>1</v>
      </c>
      <c r="F587" t="str">
        <f t="shared" si="36"/>
        <v/>
      </c>
      <c r="G587" t="str">
        <f>IF(ISTEXT(E587),IF(E587="Amount",G$14,""),IF(ISBLANK(E587),"",IF(ISTEXT(D587),"",IF(A582="Invoice No. : ",INDEX(Sheet2!F$14:F$154,MATCH(B582,Sheet2!A$14:A$154,0)),G586))))</f>
        <v/>
      </c>
      <c r="H587" t="str">
        <f t="shared" si="37"/>
        <v/>
      </c>
      <c r="I587" t="str">
        <f>IF(ISTEXT(E587),IF(E587="Amount",I$14,""),IF(ISBLANK(E587),"",IF(ISTEXT(D587),"",IF(A582="Invoice No. : ",TEXT(INDEX(Sheet2!C$14:C$154,MATCH(B582,Sheet2!A$14:A$154,0)),"hh:mm:ss"),I586))))</f>
        <v/>
      </c>
      <c r="J587" t="str">
        <f>IF(ISBLANK(G587),"",IF(ISTEXT(G587),IF(E587="Amount",J$14,""),INDEX(Sheet2!H$14:H$154,MATCH(F587,Sheet2!A$14:A$154,0))))</f>
        <v/>
      </c>
      <c r="K587" t="str">
        <f>IF(ISBLANK(G587),"",IF(ISTEXT(G587),IF(E587="Amount",K$14,""),INDEX(Sheet2!I$14:I$154,MATCH(F587,Sheet2!A$14:A$154,0))))</f>
        <v/>
      </c>
      <c r="L587" t="str">
        <f>IF(ISBLANK(G587),"",IF(ISTEXT(G587),IF(E587="Amount",L$14,""),IF(INDEX(Sheet2!H$14:H$154,MATCH(F587,Sheet2!A$14:A$154,0)) &lt;&gt; 0, IF(INDEX(Sheet2!I$14:I$154,MATCH(F587,Sheet2!A$14:A$154,0)) &lt;&gt; 0, "Loan","Loan"),"Cash")))</f>
        <v/>
      </c>
      <c r="M587" t="str">
        <f>IF(ISTEXT(E587),IF(E587="Amount",M$14,""),IF(ISBLANK(E587),"",IF(ISTEXT(D587),"",IF(A582="Invoice No. : ",INDEX(Sheet2!D$14:D$154,MATCH(B582,Sheet2!A$14:A$154,0)),M586))))</f>
        <v/>
      </c>
      <c r="N587" t="str">
        <f>IF(ISTEXT(E587),IF(E587="Amount",N$14,""),IF(ISBLANK(E587),"",IF(ISTEXT(D587),"",IF(A582="Invoice No. : ",INDEX(Sheet2!E$14:E$154,MATCH(B582,Sheet2!A$14:A$154,0)),N586))))</f>
        <v/>
      </c>
      <c r="O587" t="str">
        <f>IF(ISTEXT(E587),IF(E587="Amount",O$14,""),IF(ISBLANK(E587),"",IF(ISTEXT(D587),"",IF(A582="Invoice No. : ",INDEX(Sheet2!G$14:G$154,MATCH(B582,Sheet2!A$14:A$154,0)),O586))))</f>
        <v/>
      </c>
      <c r="P587" t="str">
        <f t="shared" si="38"/>
        <v/>
      </c>
      <c r="Q587" t="str">
        <f t="shared" si="39"/>
        <v/>
      </c>
    </row>
    <row r="588" spans="1:17" x14ac:dyDescent="0.25">
      <c r="F588" t="str">
        <f t="shared" si="36"/>
        <v/>
      </c>
      <c r="G588" t="str">
        <f>IF(ISTEXT(E588),IF(E588="Amount",G$14,""),IF(ISBLANK(E588),"",IF(ISTEXT(D588),"",IF(A583="Invoice No. : ",INDEX(Sheet2!F$14:F$154,MATCH(B583,Sheet2!A$14:A$154,0)),G587))))</f>
        <v/>
      </c>
      <c r="H588" t="str">
        <f t="shared" si="37"/>
        <v/>
      </c>
      <c r="I588" t="str">
        <f>IF(ISTEXT(E588),IF(E588="Amount",I$14,""),IF(ISBLANK(E588),"",IF(ISTEXT(D588),"",IF(A583="Invoice No. : ",TEXT(INDEX(Sheet2!C$14:C$154,MATCH(B583,Sheet2!A$14:A$154,0)),"hh:mm:ss"),I587))))</f>
        <v/>
      </c>
      <c r="J588" t="str">
        <f>IF(ISBLANK(G588),"",IF(ISTEXT(G588),IF(E588="Amount",J$14,""),INDEX(Sheet2!H$14:H$154,MATCH(F588,Sheet2!A$14:A$154,0))))</f>
        <v/>
      </c>
      <c r="K588" t="str">
        <f>IF(ISBLANK(G588),"",IF(ISTEXT(G588),IF(E588="Amount",K$14,""),INDEX(Sheet2!I$14:I$154,MATCH(F588,Sheet2!A$14:A$154,0))))</f>
        <v/>
      </c>
      <c r="L588" t="str">
        <f>IF(ISBLANK(G588),"",IF(ISTEXT(G588),IF(E588="Amount",L$14,""),IF(INDEX(Sheet2!H$14:H$154,MATCH(F588,Sheet2!A$14:A$154,0)) &lt;&gt; 0, IF(INDEX(Sheet2!I$14:I$154,MATCH(F588,Sheet2!A$14:A$154,0)) &lt;&gt; 0, "Loan","Loan"),"Cash")))</f>
        <v/>
      </c>
      <c r="M588" t="str">
        <f>IF(ISTEXT(E588),IF(E588="Amount",M$14,""),IF(ISBLANK(E588),"",IF(ISTEXT(D588),"",IF(A583="Invoice No. : ",INDEX(Sheet2!D$14:D$154,MATCH(B583,Sheet2!A$14:A$154,0)),M587))))</f>
        <v/>
      </c>
      <c r="N588" t="str">
        <f>IF(ISTEXT(E588),IF(E588="Amount",N$14,""),IF(ISBLANK(E588),"",IF(ISTEXT(D588),"",IF(A583="Invoice No. : ",INDEX(Sheet2!E$14:E$154,MATCH(B583,Sheet2!A$14:A$154,0)),N587))))</f>
        <v/>
      </c>
      <c r="O588" t="str">
        <f>IF(ISTEXT(E588),IF(E588="Amount",O$14,""),IF(ISBLANK(E588),"",IF(ISTEXT(D588),"",IF(A583="Invoice No. : ",INDEX(Sheet2!G$14:G$154,MATCH(B583,Sheet2!A$14:A$154,0)),O587))))</f>
        <v/>
      </c>
      <c r="P588" t="str">
        <f t="shared" si="38"/>
        <v/>
      </c>
      <c r="Q588" t="str">
        <f t="shared" si="39"/>
        <v/>
      </c>
    </row>
    <row r="589" spans="1:17" x14ac:dyDescent="0.25">
      <c r="A589" s="8" t="s">
        <v>9</v>
      </c>
      <c r="B589" s="8" t="s">
        <v>10</v>
      </c>
      <c r="C589" s="9" t="s">
        <v>11</v>
      </c>
      <c r="D589" s="9" t="s">
        <v>12</v>
      </c>
      <c r="E589" s="9" t="s">
        <v>13</v>
      </c>
      <c r="F589" t="str">
        <f t="shared" si="36"/>
        <v>Invoice No.</v>
      </c>
      <c r="G589" t="str">
        <f>IF(ISTEXT(E589),IF(E589="Amount",G$14,""),IF(ISBLANK(E589),"",IF(ISTEXT(D589),"",IF(A584="Invoice No. : ",INDEX(Sheet2!F$14:F$154,MATCH(B584,Sheet2!A$14:A$154,0)),G588))))</f>
        <v>Member ID</v>
      </c>
      <c r="H589" t="str">
        <f t="shared" si="37"/>
        <v>Invoice Date</v>
      </c>
      <c r="I589" t="str">
        <f>IF(ISTEXT(E589),IF(E589="Amount",I$14,""),IF(ISBLANK(E589),"",IF(ISTEXT(D589),"",IF(A584="Invoice No. : ",TEXT(INDEX(Sheet2!C$14:C$154,MATCH(B584,Sheet2!A$14:A$154,0)),"hh:mm:ss"),I588))))</f>
        <v>Invoice Time</v>
      </c>
      <c r="J589" t="str">
        <f>IF(ISBLANK(G589),"",IF(ISTEXT(G589),IF(E589="Amount",J$14,""),INDEX(Sheet2!H$14:H$154,MATCH(F589,Sheet2!A$14:A$154,0))))</f>
        <v>Loan Amount</v>
      </c>
      <c r="K589" t="str">
        <f>IF(ISBLANK(G589),"",IF(ISTEXT(G589),IF(E589="Amount",K$14,""),INDEX(Sheet2!I$14:I$154,MATCH(F589,Sheet2!A$14:A$154,0))))</f>
        <v>Cash Amount</v>
      </c>
      <c r="L589" t="str">
        <f>IF(ISBLANK(G589),"",IF(ISTEXT(G589),IF(E589="Amount",L$14,""),IF(INDEX(Sheet2!H$14:H$154,MATCH(F589,Sheet2!A$14:A$154,0)) &lt;&gt; 0, IF(INDEX(Sheet2!I$14:I$154,MATCH(F589,Sheet2!A$14:A$154,0)) &lt;&gt; 0, "Loan","Loan"),"Cash")))</f>
        <v>Payment Mode</v>
      </c>
      <c r="M589" t="str">
        <f>IF(ISTEXT(E589),IF(E589="Amount",M$14,""),IF(ISBLANK(E589),"",IF(ISTEXT(D589),"",IF(A584="Invoice No. : ",INDEX(Sheet2!D$14:D$154,MATCH(B584,Sheet2!A$14:A$154,0)),M588))))</f>
        <v>Terminal</v>
      </c>
      <c r="N589" t="str">
        <f>IF(ISTEXT(E589),IF(E589="Amount",N$14,""),IF(ISBLANK(E589),"",IF(ISTEXT(D589),"",IF(A584="Invoice No. : ",INDEX(Sheet2!E$14:E$154,MATCH(B584,Sheet2!A$14:A$154,0)),N588))))</f>
        <v>Cashier</v>
      </c>
      <c r="O589" t="str">
        <f>IF(ISTEXT(E589),IF(E589="Amount",O$14,""),IF(ISBLANK(E589),"",IF(ISTEXT(D589),"",IF(A584="Invoice No. : ",INDEX(Sheet2!G$14:G$154,MATCH(B584,Sheet2!A$14:A$154,0)),O588))))</f>
        <v>Name</v>
      </c>
      <c r="P589" t="str">
        <f t="shared" si="38"/>
        <v>Invoice Amount</v>
      </c>
      <c r="Q589" t="str">
        <f t="shared" si="39"/>
        <v>Grand Total</v>
      </c>
    </row>
    <row r="590" spans="1:17" x14ac:dyDescent="0.25">
      <c r="F590" t="str">
        <f t="shared" si="36"/>
        <v/>
      </c>
      <c r="G590" t="str">
        <f>IF(ISTEXT(E590),IF(E590="Amount",G$14,""),IF(ISBLANK(E590),"",IF(ISTEXT(D590),"",IF(A585="Invoice No. : ",INDEX(Sheet2!F$14:F$154,MATCH(B585,Sheet2!A$14:A$154,0)),G589))))</f>
        <v/>
      </c>
      <c r="H590" t="str">
        <f t="shared" si="37"/>
        <v/>
      </c>
      <c r="I590" t="str">
        <f>IF(ISTEXT(E590),IF(E590="Amount",I$14,""),IF(ISBLANK(E590),"",IF(ISTEXT(D590),"",IF(A585="Invoice No. : ",TEXT(INDEX(Sheet2!C$14:C$154,MATCH(B585,Sheet2!A$14:A$154,0)),"hh:mm:ss"),I589))))</f>
        <v/>
      </c>
      <c r="J590" t="str">
        <f>IF(ISBLANK(G590),"",IF(ISTEXT(G590),IF(E590="Amount",J$14,""),INDEX(Sheet2!H$14:H$154,MATCH(F590,Sheet2!A$14:A$154,0))))</f>
        <v/>
      </c>
      <c r="K590" t="str">
        <f>IF(ISBLANK(G590),"",IF(ISTEXT(G590),IF(E590="Amount",K$14,""),INDEX(Sheet2!I$14:I$154,MATCH(F590,Sheet2!A$14:A$154,0))))</f>
        <v/>
      </c>
      <c r="L590" t="str">
        <f>IF(ISBLANK(G590),"",IF(ISTEXT(G590),IF(E590="Amount",L$14,""),IF(INDEX(Sheet2!H$14:H$154,MATCH(F590,Sheet2!A$14:A$154,0)) &lt;&gt; 0, IF(INDEX(Sheet2!I$14:I$154,MATCH(F590,Sheet2!A$14:A$154,0)) &lt;&gt; 0, "Loan","Loan"),"Cash")))</f>
        <v/>
      </c>
      <c r="M590" t="str">
        <f>IF(ISTEXT(E590),IF(E590="Amount",M$14,""),IF(ISBLANK(E590),"",IF(ISTEXT(D590),"",IF(A585="Invoice No. : ",INDEX(Sheet2!D$14:D$154,MATCH(B585,Sheet2!A$14:A$154,0)),M589))))</f>
        <v/>
      </c>
      <c r="N590" t="str">
        <f>IF(ISTEXT(E590),IF(E590="Amount",N$14,""),IF(ISBLANK(E590),"",IF(ISTEXT(D590),"",IF(A585="Invoice No. : ",INDEX(Sheet2!E$14:E$154,MATCH(B585,Sheet2!A$14:A$154,0)),N589))))</f>
        <v/>
      </c>
      <c r="O590" t="str">
        <f>IF(ISTEXT(E590),IF(E590="Amount",O$14,""),IF(ISBLANK(E590),"",IF(ISTEXT(D590),"",IF(A585="Invoice No. : ",INDEX(Sheet2!G$14:G$154,MATCH(B585,Sheet2!A$14:A$154,0)),O589))))</f>
        <v/>
      </c>
      <c r="P590" t="str">
        <f t="shared" si="38"/>
        <v/>
      </c>
      <c r="Q590" t="str">
        <f t="shared" si="39"/>
        <v/>
      </c>
    </row>
    <row r="591" spans="1:17" x14ac:dyDescent="0.25">
      <c r="A591" s="10" t="s">
        <v>637</v>
      </c>
      <c r="B591" s="10" t="s">
        <v>638</v>
      </c>
      <c r="C591" s="11">
        <v>1</v>
      </c>
      <c r="D591" s="11">
        <v>34.25</v>
      </c>
      <c r="E591" s="11">
        <v>34.25</v>
      </c>
      <c r="F591">
        <f t="shared" si="36"/>
        <v>925044</v>
      </c>
      <c r="G591">
        <f>IF(ISTEXT(E591),IF(E591="Amount",G$14,""),IF(ISBLANK(E591),"",IF(ISTEXT(D591),"",IF(A586="Invoice No. : ",INDEX(Sheet2!F$14:F$154,MATCH(B586,Sheet2!A$14:A$154,0)),G590))))</f>
        <v>2289</v>
      </c>
      <c r="H591" t="str">
        <f t="shared" si="37"/>
        <v>01/05/2023</v>
      </c>
      <c r="I591" t="str">
        <f>IF(ISTEXT(E591),IF(E591="Amount",I$14,""),IF(ISBLANK(E591),"",IF(ISTEXT(D591),"",IF(A586="Invoice No. : ",TEXT(INDEX(Sheet2!C$14:C$154,MATCH(B586,Sheet2!A$14:A$154,0)),"hh:mm:ss"),I590))))</f>
        <v>15:20:39</v>
      </c>
      <c r="J591">
        <f>IF(ISBLANK(G591),"",IF(ISTEXT(G591),IF(E591="Amount",J$14,""),INDEX(Sheet2!H$14:H$154,MATCH(F591,Sheet2!A$14:A$154,0))))</f>
        <v>2844.5</v>
      </c>
      <c r="K591">
        <f>IF(ISBLANK(G591),"",IF(ISTEXT(G591),IF(E591="Amount",K$14,""),INDEX(Sheet2!I$14:I$154,MATCH(F591,Sheet2!A$14:A$154,0))))</f>
        <v>0</v>
      </c>
      <c r="L591" t="str">
        <f>IF(ISBLANK(G591),"",IF(ISTEXT(G591),IF(E591="Amount",L$14,""),IF(INDEX(Sheet2!H$14:H$154,MATCH(F591,Sheet2!A$14:A$154,0)) &lt;&gt; 0, IF(INDEX(Sheet2!I$14:I$154,MATCH(F591,Sheet2!A$14:A$154,0)) &lt;&gt; 0, "Loan","Loan"),"Cash")))</f>
        <v>Loan</v>
      </c>
      <c r="M591">
        <f>IF(ISTEXT(E591),IF(E591="Amount",M$14,""),IF(ISBLANK(E591),"",IF(ISTEXT(D591),"",IF(A586="Invoice No. : ",INDEX(Sheet2!D$14:D$154,MATCH(B586,Sheet2!A$14:A$154,0)),M590))))</f>
        <v>1</v>
      </c>
      <c r="N591" t="str">
        <f>IF(ISTEXT(E591),IF(E591="Amount",N$14,""),IF(ISBLANK(E591),"",IF(ISTEXT(D591),"",IF(A586="Invoice No. : ",INDEX(Sheet2!E$14:E$154,MATCH(B586,Sheet2!A$14:A$154,0)),N590))))</f>
        <v>BRAILLE</v>
      </c>
      <c r="O591" t="str">
        <f>IF(ISTEXT(E591),IF(E591="Amount",O$14,""),IF(ISBLANK(E591),"",IF(ISTEXT(D591),"",IF(A586="Invoice No. : ",INDEX(Sheet2!G$14:G$154,MATCH(B586,Sheet2!A$14:A$154,0)),O590))))</f>
        <v>EVANGELISTA, VIRGINIA GANIO</v>
      </c>
      <c r="P591">
        <f t="shared" si="38"/>
        <v>2844.5</v>
      </c>
      <c r="Q591">
        <f t="shared" si="39"/>
        <v>195197.25</v>
      </c>
    </row>
    <row r="592" spans="1:17" x14ac:dyDescent="0.25">
      <c r="A592" s="10" t="s">
        <v>639</v>
      </c>
      <c r="B592" s="10" t="s">
        <v>640</v>
      </c>
      <c r="C592" s="11">
        <v>1</v>
      </c>
      <c r="D592" s="11">
        <v>28.25</v>
      </c>
      <c r="E592" s="11">
        <v>28.25</v>
      </c>
      <c r="F592">
        <f t="shared" si="36"/>
        <v>925044</v>
      </c>
      <c r="G592">
        <f>IF(ISTEXT(E592),IF(E592="Amount",G$14,""),IF(ISBLANK(E592),"",IF(ISTEXT(D592),"",IF(A587="Invoice No. : ",INDEX(Sheet2!F$14:F$154,MATCH(B587,Sheet2!A$14:A$154,0)),G591))))</f>
        <v>2289</v>
      </c>
      <c r="H592" t="str">
        <f t="shared" si="37"/>
        <v>01/05/2023</v>
      </c>
      <c r="I592" t="str">
        <f>IF(ISTEXT(E592),IF(E592="Amount",I$14,""),IF(ISBLANK(E592),"",IF(ISTEXT(D592),"",IF(A587="Invoice No. : ",TEXT(INDEX(Sheet2!C$14:C$154,MATCH(B587,Sheet2!A$14:A$154,0)),"hh:mm:ss"),I591))))</f>
        <v>15:20:39</v>
      </c>
      <c r="J592">
        <f>IF(ISBLANK(G592),"",IF(ISTEXT(G592),IF(E592="Amount",J$14,""),INDEX(Sheet2!H$14:H$154,MATCH(F592,Sheet2!A$14:A$154,0))))</f>
        <v>2844.5</v>
      </c>
      <c r="K592">
        <f>IF(ISBLANK(G592),"",IF(ISTEXT(G592),IF(E592="Amount",K$14,""),INDEX(Sheet2!I$14:I$154,MATCH(F592,Sheet2!A$14:A$154,0))))</f>
        <v>0</v>
      </c>
      <c r="L592" t="str">
        <f>IF(ISBLANK(G592),"",IF(ISTEXT(G592),IF(E592="Amount",L$14,""),IF(INDEX(Sheet2!H$14:H$154,MATCH(F592,Sheet2!A$14:A$154,0)) &lt;&gt; 0, IF(INDEX(Sheet2!I$14:I$154,MATCH(F592,Sheet2!A$14:A$154,0)) &lt;&gt; 0, "Loan","Loan"),"Cash")))</f>
        <v>Loan</v>
      </c>
      <c r="M592">
        <f>IF(ISTEXT(E592),IF(E592="Amount",M$14,""),IF(ISBLANK(E592),"",IF(ISTEXT(D592),"",IF(A587="Invoice No. : ",INDEX(Sheet2!D$14:D$154,MATCH(B587,Sheet2!A$14:A$154,0)),M591))))</f>
        <v>1</v>
      </c>
      <c r="N592" t="str">
        <f>IF(ISTEXT(E592),IF(E592="Amount",N$14,""),IF(ISBLANK(E592),"",IF(ISTEXT(D592),"",IF(A587="Invoice No. : ",INDEX(Sheet2!E$14:E$154,MATCH(B587,Sheet2!A$14:A$154,0)),N591))))</f>
        <v>BRAILLE</v>
      </c>
      <c r="O592" t="str">
        <f>IF(ISTEXT(E592),IF(E592="Amount",O$14,""),IF(ISBLANK(E592),"",IF(ISTEXT(D592),"",IF(A587="Invoice No. : ",INDEX(Sheet2!G$14:G$154,MATCH(B587,Sheet2!A$14:A$154,0)),O591))))</f>
        <v>EVANGELISTA, VIRGINIA GANIO</v>
      </c>
      <c r="P592">
        <f t="shared" si="38"/>
        <v>2844.5</v>
      </c>
      <c r="Q592">
        <f t="shared" si="39"/>
        <v>195197.25</v>
      </c>
    </row>
    <row r="593" spans="1:17" x14ac:dyDescent="0.25">
      <c r="A593" s="10" t="s">
        <v>641</v>
      </c>
      <c r="B593" s="10" t="s">
        <v>642</v>
      </c>
      <c r="C593" s="11">
        <v>1</v>
      </c>
      <c r="D593" s="11">
        <v>27.5</v>
      </c>
      <c r="E593" s="11">
        <v>27.5</v>
      </c>
      <c r="F593">
        <f t="shared" si="36"/>
        <v>925044</v>
      </c>
      <c r="G593">
        <f>IF(ISTEXT(E593),IF(E593="Amount",G$14,""),IF(ISBLANK(E593),"",IF(ISTEXT(D593),"",IF(A588="Invoice No. : ",INDEX(Sheet2!F$14:F$154,MATCH(B588,Sheet2!A$14:A$154,0)),G592))))</f>
        <v>2289</v>
      </c>
      <c r="H593" t="str">
        <f t="shared" si="37"/>
        <v>01/05/2023</v>
      </c>
      <c r="I593" t="str">
        <f>IF(ISTEXT(E593),IF(E593="Amount",I$14,""),IF(ISBLANK(E593),"",IF(ISTEXT(D593),"",IF(A588="Invoice No. : ",TEXT(INDEX(Sheet2!C$14:C$154,MATCH(B588,Sheet2!A$14:A$154,0)),"hh:mm:ss"),I592))))</f>
        <v>15:20:39</v>
      </c>
      <c r="J593">
        <f>IF(ISBLANK(G593),"",IF(ISTEXT(G593),IF(E593="Amount",J$14,""),INDEX(Sheet2!H$14:H$154,MATCH(F593,Sheet2!A$14:A$154,0))))</f>
        <v>2844.5</v>
      </c>
      <c r="K593">
        <f>IF(ISBLANK(G593),"",IF(ISTEXT(G593),IF(E593="Amount",K$14,""),INDEX(Sheet2!I$14:I$154,MATCH(F593,Sheet2!A$14:A$154,0))))</f>
        <v>0</v>
      </c>
      <c r="L593" t="str">
        <f>IF(ISBLANK(G593),"",IF(ISTEXT(G593),IF(E593="Amount",L$14,""),IF(INDEX(Sheet2!H$14:H$154,MATCH(F593,Sheet2!A$14:A$154,0)) &lt;&gt; 0, IF(INDEX(Sheet2!I$14:I$154,MATCH(F593,Sheet2!A$14:A$154,0)) &lt;&gt; 0, "Loan","Loan"),"Cash")))</f>
        <v>Loan</v>
      </c>
      <c r="M593">
        <f>IF(ISTEXT(E593),IF(E593="Amount",M$14,""),IF(ISBLANK(E593),"",IF(ISTEXT(D593),"",IF(A588="Invoice No. : ",INDEX(Sheet2!D$14:D$154,MATCH(B588,Sheet2!A$14:A$154,0)),M592))))</f>
        <v>1</v>
      </c>
      <c r="N593" t="str">
        <f>IF(ISTEXT(E593),IF(E593="Amount",N$14,""),IF(ISBLANK(E593),"",IF(ISTEXT(D593),"",IF(A588="Invoice No. : ",INDEX(Sheet2!E$14:E$154,MATCH(B588,Sheet2!A$14:A$154,0)),N592))))</f>
        <v>BRAILLE</v>
      </c>
      <c r="O593" t="str">
        <f>IF(ISTEXT(E593),IF(E593="Amount",O$14,""),IF(ISBLANK(E593),"",IF(ISTEXT(D593),"",IF(A588="Invoice No. : ",INDEX(Sheet2!G$14:G$154,MATCH(B588,Sheet2!A$14:A$154,0)),O592))))</f>
        <v>EVANGELISTA, VIRGINIA GANIO</v>
      </c>
      <c r="P593">
        <f t="shared" si="38"/>
        <v>2844.5</v>
      </c>
      <c r="Q593">
        <f t="shared" si="39"/>
        <v>195197.25</v>
      </c>
    </row>
    <row r="594" spans="1:17" x14ac:dyDescent="0.25">
      <c r="A594" s="10" t="s">
        <v>643</v>
      </c>
      <c r="B594" s="10" t="s">
        <v>644</v>
      </c>
      <c r="C594" s="11">
        <v>1</v>
      </c>
      <c r="D594" s="11">
        <v>27.5</v>
      </c>
      <c r="E594" s="11">
        <v>27.5</v>
      </c>
      <c r="F594">
        <f t="shared" si="36"/>
        <v>925044</v>
      </c>
      <c r="G594">
        <f>IF(ISTEXT(E594),IF(E594="Amount",G$14,""),IF(ISBLANK(E594),"",IF(ISTEXT(D594),"",IF(A589="Invoice No. : ",INDEX(Sheet2!F$14:F$154,MATCH(B589,Sheet2!A$14:A$154,0)),G593))))</f>
        <v>2289</v>
      </c>
      <c r="H594" t="str">
        <f t="shared" si="37"/>
        <v>01/05/2023</v>
      </c>
      <c r="I594" t="str">
        <f>IF(ISTEXT(E594),IF(E594="Amount",I$14,""),IF(ISBLANK(E594),"",IF(ISTEXT(D594),"",IF(A589="Invoice No. : ",TEXT(INDEX(Sheet2!C$14:C$154,MATCH(B589,Sheet2!A$14:A$154,0)),"hh:mm:ss"),I593))))</f>
        <v>15:20:39</v>
      </c>
      <c r="J594">
        <f>IF(ISBLANK(G594),"",IF(ISTEXT(G594),IF(E594="Amount",J$14,""),INDEX(Sheet2!H$14:H$154,MATCH(F594,Sheet2!A$14:A$154,0))))</f>
        <v>2844.5</v>
      </c>
      <c r="K594">
        <f>IF(ISBLANK(G594),"",IF(ISTEXT(G594),IF(E594="Amount",K$14,""),INDEX(Sheet2!I$14:I$154,MATCH(F594,Sheet2!A$14:A$154,0))))</f>
        <v>0</v>
      </c>
      <c r="L594" t="str">
        <f>IF(ISBLANK(G594),"",IF(ISTEXT(G594),IF(E594="Amount",L$14,""),IF(INDEX(Sheet2!H$14:H$154,MATCH(F594,Sheet2!A$14:A$154,0)) &lt;&gt; 0, IF(INDEX(Sheet2!I$14:I$154,MATCH(F594,Sheet2!A$14:A$154,0)) &lt;&gt; 0, "Loan","Loan"),"Cash")))</f>
        <v>Loan</v>
      </c>
      <c r="M594">
        <f>IF(ISTEXT(E594),IF(E594="Amount",M$14,""),IF(ISBLANK(E594),"",IF(ISTEXT(D594),"",IF(A589="Invoice No. : ",INDEX(Sheet2!D$14:D$154,MATCH(B589,Sheet2!A$14:A$154,0)),M593))))</f>
        <v>1</v>
      </c>
      <c r="N594" t="str">
        <f>IF(ISTEXT(E594),IF(E594="Amount",N$14,""),IF(ISBLANK(E594),"",IF(ISTEXT(D594),"",IF(A589="Invoice No. : ",INDEX(Sheet2!E$14:E$154,MATCH(B589,Sheet2!A$14:A$154,0)),N593))))</f>
        <v>BRAILLE</v>
      </c>
      <c r="O594" t="str">
        <f>IF(ISTEXT(E594),IF(E594="Amount",O$14,""),IF(ISBLANK(E594),"",IF(ISTEXT(D594),"",IF(A589="Invoice No. : ",INDEX(Sheet2!G$14:G$154,MATCH(B589,Sheet2!A$14:A$154,0)),O593))))</f>
        <v>EVANGELISTA, VIRGINIA GANIO</v>
      </c>
      <c r="P594">
        <f t="shared" si="38"/>
        <v>2844.5</v>
      </c>
      <c r="Q594">
        <f t="shared" si="39"/>
        <v>195197.25</v>
      </c>
    </row>
    <row r="595" spans="1:17" x14ac:dyDescent="0.25">
      <c r="A595" s="10" t="s">
        <v>645</v>
      </c>
      <c r="B595" s="10" t="s">
        <v>646</v>
      </c>
      <c r="C595" s="11">
        <v>2</v>
      </c>
      <c r="D595" s="11">
        <v>30.5</v>
      </c>
      <c r="E595" s="11">
        <v>61</v>
      </c>
      <c r="F595">
        <f t="shared" si="36"/>
        <v>925044</v>
      </c>
      <c r="G595">
        <f>IF(ISTEXT(E595),IF(E595="Amount",G$14,""),IF(ISBLANK(E595),"",IF(ISTEXT(D595),"",IF(A590="Invoice No. : ",INDEX(Sheet2!F$14:F$154,MATCH(B590,Sheet2!A$14:A$154,0)),G594))))</f>
        <v>2289</v>
      </c>
      <c r="H595" t="str">
        <f t="shared" si="37"/>
        <v>01/05/2023</v>
      </c>
      <c r="I595" t="str">
        <f>IF(ISTEXT(E595),IF(E595="Amount",I$14,""),IF(ISBLANK(E595),"",IF(ISTEXT(D595),"",IF(A590="Invoice No. : ",TEXT(INDEX(Sheet2!C$14:C$154,MATCH(B590,Sheet2!A$14:A$154,0)),"hh:mm:ss"),I594))))</f>
        <v>15:20:39</v>
      </c>
      <c r="J595">
        <f>IF(ISBLANK(G595),"",IF(ISTEXT(G595),IF(E595="Amount",J$14,""),INDEX(Sheet2!H$14:H$154,MATCH(F595,Sheet2!A$14:A$154,0))))</f>
        <v>2844.5</v>
      </c>
      <c r="K595">
        <f>IF(ISBLANK(G595),"",IF(ISTEXT(G595),IF(E595="Amount",K$14,""),INDEX(Sheet2!I$14:I$154,MATCH(F595,Sheet2!A$14:A$154,0))))</f>
        <v>0</v>
      </c>
      <c r="L595" t="str">
        <f>IF(ISBLANK(G595),"",IF(ISTEXT(G595),IF(E595="Amount",L$14,""),IF(INDEX(Sheet2!H$14:H$154,MATCH(F595,Sheet2!A$14:A$154,0)) &lt;&gt; 0, IF(INDEX(Sheet2!I$14:I$154,MATCH(F595,Sheet2!A$14:A$154,0)) &lt;&gt; 0, "Loan","Loan"),"Cash")))</f>
        <v>Loan</v>
      </c>
      <c r="M595">
        <f>IF(ISTEXT(E595),IF(E595="Amount",M$14,""),IF(ISBLANK(E595),"",IF(ISTEXT(D595),"",IF(A590="Invoice No. : ",INDEX(Sheet2!D$14:D$154,MATCH(B590,Sheet2!A$14:A$154,0)),M594))))</f>
        <v>1</v>
      </c>
      <c r="N595" t="str">
        <f>IF(ISTEXT(E595),IF(E595="Amount",N$14,""),IF(ISBLANK(E595),"",IF(ISTEXT(D595),"",IF(A590="Invoice No. : ",INDEX(Sheet2!E$14:E$154,MATCH(B590,Sheet2!A$14:A$154,0)),N594))))</f>
        <v>BRAILLE</v>
      </c>
      <c r="O595" t="str">
        <f>IF(ISTEXT(E595),IF(E595="Amount",O$14,""),IF(ISBLANK(E595),"",IF(ISTEXT(D595),"",IF(A590="Invoice No. : ",INDEX(Sheet2!G$14:G$154,MATCH(B590,Sheet2!A$14:A$154,0)),O594))))</f>
        <v>EVANGELISTA, VIRGINIA GANIO</v>
      </c>
      <c r="P595">
        <f t="shared" si="38"/>
        <v>2844.5</v>
      </c>
      <c r="Q595">
        <f t="shared" si="39"/>
        <v>195197.25</v>
      </c>
    </row>
    <row r="596" spans="1:17" x14ac:dyDescent="0.25">
      <c r="A596" s="10" t="s">
        <v>647</v>
      </c>
      <c r="B596" s="10" t="s">
        <v>648</v>
      </c>
      <c r="C596" s="11">
        <v>1</v>
      </c>
      <c r="D596" s="11">
        <v>27.5</v>
      </c>
      <c r="E596" s="11">
        <v>27.5</v>
      </c>
      <c r="F596">
        <f t="shared" si="36"/>
        <v>925044</v>
      </c>
      <c r="G596">
        <f>IF(ISTEXT(E596),IF(E596="Amount",G$14,""),IF(ISBLANK(E596),"",IF(ISTEXT(D596),"",IF(A591="Invoice No. : ",INDEX(Sheet2!F$14:F$154,MATCH(B591,Sheet2!A$14:A$154,0)),G595))))</f>
        <v>2289</v>
      </c>
      <c r="H596" t="str">
        <f t="shared" si="37"/>
        <v>01/05/2023</v>
      </c>
      <c r="I596" t="str">
        <f>IF(ISTEXT(E596),IF(E596="Amount",I$14,""),IF(ISBLANK(E596),"",IF(ISTEXT(D596),"",IF(A591="Invoice No. : ",TEXT(INDEX(Sheet2!C$14:C$154,MATCH(B591,Sheet2!A$14:A$154,0)),"hh:mm:ss"),I595))))</f>
        <v>15:20:39</v>
      </c>
      <c r="J596">
        <f>IF(ISBLANK(G596),"",IF(ISTEXT(G596),IF(E596="Amount",J$14,""),INDEX(Sheet2!H$14:H$154,MATCH(F596,Sheet2!A$14:A$154,0))))</f>
        <v>2844.5</v>
      </c>
      <c r="K596">
        <f>IF(ISBLANK(G596),"",IF(ISTEXT(G596),IF(E596="Amount",K$14,""),INDEX(Sheet2!I$14:I$154,MATCH(F596,Sheet2!A$14:A$154,0))))</f>
        <v>0</v>
      </c>
      <c r="L596" t="str">
        <f>IF(ISBLANK(G596),"",IF(ISTEXT(G596),IF(E596="Amount",L$14,""),IF(INDEX(Sheet2!H$14:H$154,MATCH(F596,Sheet2!A$14:A$154,0)) &lt;&gt; 0, IF(INDEX(Sheet2!I$14:I$154,MATCH(F596,Sheet2!A$14:A$154,0)) &lt;&gt; 0, "Loan","Loan"),"Cash")))</f>
        <v>Loan</v>
      </c>
      <c r="M596">
        <f>IF(ISTEXT(E596),IF(E596="Amount",M$14,""),IF(ISBLANK(E596),"",IF(ISTEXT(D596),"",IF(A591="Invoice No. : ",INDEX(Sheet2!D$14:D$154,MATCH(B591,Sheet2!A$14:A$154,0)),M595))))</f>
        <v>1</v>
      </c>
      <c r="N596" t="str">
        <f>IF(ISTEXT(E596),IF(E596="Amount",N$14,""),IF(ISBLANK(E596),"",IF(ISTEXT(D596),"",IF(A591="Invoice No. : ",INDEX(Sheet2!E$14:E$154,MATCH(B591,Sheet2!A$14:A$154,0)),N595))))</f>
        <v>BRAILLE</v>
      </c>
      <c r="O596" t="str">
        <f>IF(ISTEXT(E596),IF(E596="Amount",O$14,""),IF(ISBLANK(E596),"",IF(ISTEXT(D596),"",IF(A591="Invoice No. : ",INDEX(Sheet2!G$14:G$154,MATCH(B591,Sheet2!A$14:A$154,0)),O595))))</f>
        <v>EVANGELISTA, VIRGINIA GANIO</v>
      </c>
      <c r="P596">
        <f t="shared" si="38"/>
        <v>2844.5</v>
      </c>
      <c r="Q596">
        <f t="shared" si="39"/>
        <v>195197.25</v>
      </c>
    </row>
    <row r="597" spans="1:17" x14ac:dyDescent="0.25">
      <c r="A597" s="10" t="s">
        <v>275</v>
      </c>
      <c r="B597" s="10" t="s">
        <v>276</v>
      </c>
      <c r="C597" s="11">
        <v>1</v>
      </c>
      <c r="D597" s="11">
        <v>32</v>
      </c>
      <c r="E597" s="11">
        <v>32</v>
      </c>
      <c r="F597">
        <f t="shared" si="36"/>
        <v>925044</v>
      </c>
      <c r="G597">
        <f>IF(ISTEXT(E597),IF(E597="Amount",G$14,""),IF(ISBLANK(E597),"",IF(ISTEXT(D597),"",IF(A592="Invoice No. : ",INDEX(Sheet2!F$14:F$154,MATCH(B592,Sheet2!A$14:A$154,0)),G596))))</f>
        <v>2289</v>
      </c>
      <c r="H597" t="str">
        <f t="shared" si="37"/>
        <v>01/05/2023</v>
      </c>
      <c r="I597" t="str">
        <f>IF(ISTEXT(E597),IF(E597="Amount",I$14,""),IF(ISBLANK(E597),"",IF(ISTEXT(D597),"",IF(A592="Invoice No. : ",TEXT(INDEX(Sheet2!C$14:C$154,MATCH(B592,Sheet2!A$14:A$154,0)),"hh:mm:ss"),I596))))</f>
        <v>15:20:39</v>
      </c>
      <c r="J597">
        <f>IF(ISBLANK(G597),"",IF(ISTEXT(G597),IF(E597="Amount",J$14,""),INDEX(Sheet2!H$14:H$154,MATCH(F597,Sheet2!A$14:A$154,0))))</f>
        <v>2844.5</v>
      </c>
      <c r="K597">
        <f>IF(ISBLANK(G597),"",IF(ISTEXT(G597),IF(E597="Amount",K$14,""),INDEX(Sheet2!I$14:I$154,MATCH(F597,Sheet2!A$14:A$154,0))))</f>
        <v>0</v>
      </c>
      <c r="L597" t="str">
        <f>IF(ISBLANK(G597),"",IF(ISTEXT(G597),IF(E597="Amount",L$14,""),IF(INDEX(Sheet2!H$14:H$154,MATCH(F597,Sheet2!A$14:A$154,0)) &lt;&gt; 0, IF(INDEX(Sheet2!I$14:I$154,MATCH(F597,Sheet2!A$14:A$154,0)) &lt;&gt; 0, "Loan","Loan"),"Cash")))</f>
        <v>Loan</v>
      </c>
      <c r="M597">
        <f>IF(ISTEXT(E597),IF(E597="Amount",M$14,""),IF(ISBLANK(E597),"",IF(ISTEXT(D597),"",IF(A592="Invoice No. : ",INDEX(Sheet2!D$14:D$154,MATCH(B592,Sheet2!A$14:A$154,0)),M596))))</f>
        <v>1</v>
      </c>
      <c r="N597" t="str">
        <f>IF(ISTEXT(E597),IF(E597="Amount",N$14,""),IF(ISBLANK(E597),"",IF(ISTEXT(D597),"",IF(A592="Invoice No. : ",INDEX(Sheet2!E$14:E$154,MATCH(B592,Sheet2!A$14:A$154,0)),N596))))</f>
        <v>BRAILLE</v>
      </c>
      <c r="O597" t="str">
        <f>IF(ISTEXT(E597),IF(E597="Amount",O$14,""),IF(ISBLANK(E597),"",IF(ISTEXT(D597),"",IF(A592="Invoice No. : ",INDEX(Sheet2!G$14:G$154,MATCH(B592,Sheet2!A$14:A$154,0)),O596))))</f>
        <v>EVANGELISTA, VIRGINIA GANIO</v>
      </c>
      <c r="P597">
        <f t="shared" si="38"/>
        <v>2844.5</v>
      </c>
      <c r="Q597">
        <f t="shared" si="39"/>
        <v>195197.25</v>
      </c>
    </row>
    <row r="598" spans="1:17" x14ac:dyDescent="0.25">
      <c r="A598" s="10" t="s">
        <v>649</v>
      </c>
      <c r="B598" s="10" t="s">
        <v>650</v>
      </c>
      <c r="C598" s="11">
        <v>1</v>
      </c>
      <c r="D598" s="11">
        <v>164.5</v>
      </c>
      <c r="E598" s="11">
        <v>164.5</v>
      </c>
      <c r="F598">
        <f t="shared" si="36"/>
        <v>925044</v>
      </c>
      <c r="G598">
        <f>IF(ISTEXT(E598),IF(E598="Amount",G$14,""),IF(ISBLANK(E598),"",IF(ISTEXT(D598),"",IF(A593="Invoice No. : ",INDEX(Sheet2!F$14:F$154,MATCH(B593,Sheet2!A$14:A$154,0)),G597))))</f>
        <v>2289</v>
      </c>
      <c r="H598" t="str">
        <f t="shared" si="37"/>
        <v>01/05/2023</v>
      </c>
      <c r="I598" t="str">
        <f>IF(ISTEXT(E598),IF(E598="Amount",I$14,""),IF(ISBLANK(E598),"",IF(ISTEXT(D598),"",IF(A593="Invoice No. : ",TEXT(INDEX(Sheet2!C$14:C$154,MATCH(B593,Sheet2!A$14:A$154,0)),"hh:mm:ss"),I597))))</f>
        <v>15:20:39</v>
      </c>
      <c r="J598">
        <f>IF(ISBLANK(G598),"",IF(ISTEXT(G598),IF(E598="Amount",J$14,""),INDEX(Sheet2!H$14:H$154,MATCH(F598,Sheet2!A$14:A$154,0))))</f>
        <v>2844.5</v>
      </c>
      <c r="K598">
        <f>IF(ISBLANK(G598),"",IF(ISTEXT(G598),IF(E598="Amount",K$14,""),INDEX(Sheet2!I$14:I$154,MATCH(F598,Sheet2!A$14:A$154,0))))</f>
        <v>0</v>
      </c>
      <c r="L598" t="str">
        <f>IF(ISBLANK(G598),"",IF(ISTEXT(G598),IF(E598="Amount",L$14,""),IF(INDEX(Sheet2!H$14:H$154,MATCH(F598,Sheet2!A$14:A$154,0)) &lt;&gt; 0, IF(INDEX(Sheet2!I$14:I$154,MATCH(F598,Sheet2!A$14:A$154,0)) &lt;&gt; 0, "Loan","Loan"),"Cash")))</f>
        <v>Loan</v>
      </c>
      <c r="M598">
        <f>IF(ISTEXT(E598),IF(E598="Amount",M$14,""),IF(ISBLANK(E598),"",IF(ISTEXT(D598),"",IF(A593="Invoice No. : ",INDEX(Sheet2!D$14:D$154,MATCH(B593,Sheet2!A$14:A$154,0)),M597))))</f>
        <v>1</v>
      </c>
      <c r="N598" t="str">
        <f>IF(ISTEXT(E598),IF(E598="Amount",N$14,""),IF(ISBLANK(E598),"",IF(ISTEXT(D598),"",IF(A593="Invoice No. : ",INDEX(Sheet2!E$14:E$154,MATCH(B593,Sheet2!A$14:A$154,0)),N597))))</f>
        <v>BRAILLE</v>
      </c>
      <c r="O598" t="str">
        <f>IF(ISTEXT(E598),IF(E598="Amount",O$14,""),IF(ISBLANK(E598),"",IF(ISTEXT(D598),"",IF(A593="Invoice No. : ",INDEX(Sheet2!G$14:G$154,MATCH(B593,Sheet2!A$14:A$154,0)),O597))))</f>
        <v>EVANGELISTA, VIRGINIA GANIO</v>
      </c>
      <c r="P598">
        <f t="shared" si="38"/>
        <v>2844.5</v>
      </c>
      <c r="Q598">
        <f t="shared" si="39"/>
        <v>195197.25</v>
      </c>
    </row>
    <row r="599" spans="1:17" x14ac:dyDescent="0.25">
      <c r="A599" s="10" t="s">
        <v>651</v>
      </c>
      <c r="B599" s="10" t="s">
        <v>652</v>
      </c>
      <c r="C599" s="11">
        <v>2</v>
      </c>
      <c r="D599" s="11">
        <v>42.25</v>
      </c>
      <c r="E599" s="11">
        <v>84.5</v>
      </c>
      <c r="F599">
        <f t="shared" si="36"/>
        <v>925044</v>
      </c>
      <c r="G599">
        <f>IF(ISTEXT(E599),IF(E599="Amount",G$14,""),IF(ISBLANK(E599),"",IF(ISTEXT(D599),"",IF(A594="Invoice No. : ",INDEX(Sheet2!F$14:F$154,MATCH(B594,Sheet2!A$14:A$154,0)),G598))))</f>
        <v>2289</v>
      </c>
      <c r="H599" t="str">
        <f t="shared" si="37"/>
        <v>01/05/2023</v>
      </c>
      <c r="I599" t="str">
        <f>IF(ISTEXT(E599),IF(E599="Amount",I$14,""),IF(ISBLANK(E599),"",IF(ISTEXT(D599),"",IF(A594="Invoice No. : ",TEXT(INDEX(Sheet2!C$14:C$154,MATCH(B594,Sheet2!A$14:A$154,0)),"hh:mm:ss"),I598))))</f>
        <v>15:20:39</v>
      </c>
      <c r="J599">
        <f>IF(ISBLANK(G599),"",IF(ISTEXT(G599),IF(E599="Amount",J$14,""),INDEX(Sheet2!H$14:H$154,MATCH(F599,Sheet2!A$14:A$154,0))))</f>
        <v>2844.5</v>
      </c>
      <c r="K599">
        <f>IF(ISBLANK(G599),"",IF(ISTEXT(G599),IF(E599="Amount",K$14,""),INDEX(Sheet2!I$14:I$154,MATCH(F599,Sheet2!A$14:A$154,0))))</f>
        <v>0</v>
      </c>
      <c r="L599" t="str">
        <f>IF(ISBLANK(G599),"",IF(ISTEXT(G599),IF(E599="Amount",L$14,""),IF(INDEX(Sheet2!H$14:H$154,MATCH(F599,Sheet2!A$14:A$154,0)) &lt;&gt; 0, IF(INDEX(Sheet2!I$14:I$154,MATCH(F599,Sheet2!A$14:A$154,0)) &lt;&gt; 0, "Loan","Loan"),"Cash")))</f>
        <v>Loan</v>
      </c>
      <c r="M599">
        <f>IF(ISTEXT(E599),IF(E599="Amount",M$14,""),IF(ISBLANK(E599),"",IF(ISTEXT(D599),"",IF(A594="Invoice No. : ",INDEX(Sheet2!D$14:D$154,MATCH(B594,Sheet2!A$14:A$154,0)),M598))))</f>
        <v>1</v>
      </c>
      <c r="N599" t="str">
        <f>IF(ISTEXT(E599),IF(E599="Amount",N$14,""),IF(ISBLANK(E599),"",IF(ISTEXT(D599),"",IF(A594="Invoice No. : ",INDEX(Sheet2!E$14:E$154,MATCH(B594,Sheet2!A$14:A$154,0)),N598))))</f>
        <v>BRAILLE</v>
      </c>
      <c r="O599" t="str">
        <f>IF(ISTEXT(E599),IF(E599="Amount",O$14,""),IF(ISBLANK(E599),"",IF(ISTEXT(D599),"",IF(A594="Invoice No. : ",INDEX(Sheet2!G$14:G$154,MATCH(B594,Sheet2!A$14:A$154,0)),O598))))</f>
        <v>EVANGELISTA, VIRGINIA GANIO</v>
      </c>
      <c r="P599">
        <f t="shared" si="38"/>
        <v>2844.5</v>
      </c>
      <c r="Q599">
        <f t="shared" si="39"/>
        <v>195197.25</v>
      </c>
    </row>
    <row r="600" spans="1:17" x14ac:dyDescent="0.25">
      <c r="A600" s="10" t="s">
        <v>653</v>
      </c>
      <c r="B600" s="10" t="s">
        <v>654</v>
      </c>
      <c r="C600" s="11">
        <v>1</v>
      </c>
      <c r="D600" s="11">
        <v>192.25</v>
      </c>
      <c r="E600" s="11">
        <v>192.25</v>
      </c>
      <c r="F600">
        <f t="shared" si="36"/>
        <v>925044</v>
      </c>
      <c r="G600">
        <f>IF(ISTEXT(E600),IF(E600="Amount",G$14,""),IF(ISBLANK(E600),"",IF(ISTEXT(D600),"",IF(A595="Invoice No. : ",INDEX(Sheet2!F$14:F$154,MATCH(B595,Sheet2!A$14:A$154,0)),G599))))</f>
        <v>2289</v>
      </c>
      <c r="H600" t="str">
        <f t="shared" si="37"/>
        <v>01/05/2023</v>
      </c>
      <c r="I600" t="str">
        <f>IF(ISTEXT(E600),IF(E600="Amount",I$14,""),IF(ISBLANK(E600),"",IF(ISTEXT(D600),"",IF(A595="Invoice No. : ",TEXT(INDEX(Sheet2!C$14:C$154,MATCH(B595,Sheet2!A$14:A$154,0)),"hh:mm:ss"),I599))))</f>
        <v>15:20:39</v>
      </c>
      <c r="J600">
        <f>IF(ISBLANK(G600),"",IF(ISTEXT(G600),IF(E600="Amount",J$14,""),INDEX(Sheet2!H$14:H$154,MATCH(F600,Sheet2!A$14:A$154,0))))</f>
        <v>2844.5</v>
      </c>
      <c r="K600">
        <f>IF(ISBLANK(G600),"",IF(ISTEXT(G600),IF(E600="Amount",K$14,""),INDEX(Sheet2!I$14:I$154,MATCH(F600,Sheet2!A$14:A$154,0))))</f>
        <v>0</v>
      </c>
      <c r="L600" t="str">
        <f>IF(ISBLANK(G600),"",IF(ISTEXT(G600),IF(E600="Amount",L$14,""),IF(INDEX(Sheet2!H$14:H$154,MATCH(F600,Sheet2!A$14:A$154,0)) &lt;&gt; 0, IF(INDEX(Sheet2!I$14:I$154,MATCH(F600,Sheet2!A$14:A$154,0)) &lt;&gt; 0, "Loan","Loan"),"Cash")))</f>
        <v>Loan</v>
      </c>
      <c r="M600">
        <f>IF(ISTEXT(E600),IF(E600="Amount",M$14,""),IF(ISBLANK(E600),"",IF(ISTEXT(D600),"",IF(A595="Invoice No. : ",INDEX(Sheet2!D$14:D$154,MATCH(B595,Sheet2!A$14:A$154,0)),M599))))</f>
        <v>1</v>
      </c>
      <c r="N600" t="str">
        <f>IF(ISTEXT(E600),IF(E600="Amount",N$14,""),IF(ISBLANK(E600),"",IF(ISTEXT(D600),"",IF(A595="Invoice No. : ",INDEX(Sheet2!E$14:E$154,MATCH(B595,Sheet2!A$14:A$154,0)),N599))))</f>
        <v>BRAILLE</v>
      </c>
      <c r="O600" t="str">
        <f>IF(ISTEXT(E600),IF(E600="Amount",O$14,""),IF(ISBLANK(E600),"",IF(ISTEXT(D600),"",IF(A595="Invoice No. : ",INDEX(Sheet2!G$14:G$154,MATCH(B595,Sheet2!A$14:A$154,0)),O599))))</f>
        <v>EVANGELISTA, VIRGINIA GANIO</v>
      </c>
      <c r="P600">
        <f t="shared" si="38"/>
        <v>2844.5</v>
      </c>
      <c r="Q600">
        <f t="shared" si="39"/>
        <v>195197.25</v>
      </c>
    </row>
    <row r="601" spans="1:17" x14ac:dyDescent="0.25">
      <c r="A601" s="10" t="s">
        <v>655</v>
      </c>
      <c r="B601" s="10" t="s">
        <v>656</v>
      </c>
      <c r="C601" s="11">
        <v>1</v>
      </c>
      <c r="D601" s="11">
        <v>240</v>
      </c>
      <c r="E601" s="11">
        <v>240</v>
      </c>
      <c r="F601">
        <f t="shared" ref="F601:F664" si="40">IF(ISTEXT(E601),IF(E601="Amount",F$14,""),IF(ISBLANK(E601),"",IF(ISTEXT(D601),"",IF(A596="Invoice No. : ",B596,F600))))</f>
        <v>925044</v>
      </c>
      <c r="G601">
        <f>IF(ISTEXT(E601),IF(E601="Amount",G$14,""),IF(ISBLANK(E601),"",IF(ISTEXT(D601),"",IF(A596="Invoice No. : ",INDEX(Sheet2!F$14:F$154,MATCH(B596,Sheet2!A$14:A$154,0)),G600))))</f>
        <v>2289</v>
      </c>
      <c r="H601" t="str">
        <f t="shared" ref="H601:H664" si="41">IF(ISTEXT(E601),IF(E601="Amount",H$14,""),IF(ISBLANK(E601),"",IF(ISTEXT(D601),"",IF(A596="Invoice No. : ",TEXT(B597,"mm/dd/yyyy"),H600))))</f>
        <v>01/05/2023</v>
      </c>
      <c r="I601" t="str">
        <f>IF(ISTEXT(E601),IF(E601="Amount",I$14,""),IF(ISBLANK(E601),"",IF(ISTEXT(D601),"",IF(A596="Invoice No. : ",TEXT(INDEX(Sheet2!C$14:C$154,MATCH(B596,Sheet2!A$14:A$154,0)),"hh:mm:ss"),I600))))</f>
        <v>15:20:39</v>
      </c>
      <c r="J601">
        <f>IF(ISBLANK(G601),"",IF(ISTEXT(G601),IF(E601="Amount",J$14,""),INDEX(Sheet2!H$14:H$154,MATCH(F601,Sheet2!A$14:A$154,0))))</f>
        <v>2844.5</v>
      </c>
      <c r="K601">
        <f>IF(ISBLANK(G601),"",IF(ISTEXT(G601),IF(E601="Amount",K$14,""),INDEX(Sheet2!I$14:I$154,MATCH(F601,Sheet2!A$14:A$154,0))))</f>
        <v>0</v>
      </c>
      <c r="L601" t="str">
        <f>IF(ISBLANK(G601),"",IF(ISTEXT(G601),IF(E601="Amount",L$14,""),IF(INDEX(Sheet2!H$14:H$154,MATCH(F601,Sheet2!A$14:A$154,0)) &lt;&gt; 0, IF(INDEX(Sheet2!I$14:I$154,MATCH(F601,Sheet2!A$14:A$154,0)) &lt;&gt; 0, "Loan","Loan"),"Cash")))</f>
        <v>Loan</v>
      </c>
      <c r="M601">
        <f>IF(ISTEXT(E601),IF(E601="Amount",M$14,""),IF(ISBLANK(E601),"",IF(ISTEXT(D601),"",IF(A596="Invoice No. : ",INDEX(Sheet2!D$14:D$154,MATCH(B596,Sheet2!A$14:A$154,0)),M600))))</f>
        <v>1</v>
      </c>
      <c r="N601" t="str">
        <f>IF(ISTEXT(E601),IF(E601="Amount",N$14,""),IF(ISBLANK(E601),"",IF(ISTEXT(D601),"",IF(A596="Invoice No. : ",INDEX(Sheet2!E$14:E$154,MATCH(B596,Sheet2!A$14:A$154,0)),N600))))</f>
        <v>BRAILLE</v>
      </c>
      <c r="O601" t="str">
        <f>IF(ISTEXT(E601),IF(E601="Amount",O$14,""),IF(ISBLANK(E601),"",IF(ISTEXT(D601),"",IF(A596="Invoice No. : ",INDEX(Sheet2!G$14:G$154,MATCH(B596,Sheet2!A$14:A$154,0)),O600))))</f>
        <v>EVANGELISTA, VIRGINIA GANIO</v>
      </c>
      <c r="P601">
        <f t="shared" ref="P601:P664" si="42">IF(ISTEXT(E601),IF(E601="Amount",P$14,""),IF(D602="Invoice Amount",E602,IF(ISBLANK(D601),"",P602)))</f>
        <v>2844.5</v>
      </c>
      <c r="Q601">
        <f t="shared" ref="Q601:Q664" si="43">IF(ISTEXT(E601),IF(E601="Amount",Q$14,""),IF(ISBLANK(C601),"",IF(ISNUMBER(C601),VLOOKUP("Grand Total : ",D:E,2,FALSE),"")))</f>
        <v>195197.25</v>
      </c>
    </row>
    <row r="602" spans="1:17" x14ac:dyDescent="0.25">
      <c r="A602" s="10" t="s">
        <v>657</v>
      </c>
      <c r="B602" s="10" t="s">
        <v>658</v>
      </c>
      <c r="C602" s="11">
        <v>1</v>
      </c>
      <c r="D602" s="11">
        <v>60</v>
      </c>
      <c r="E602" s="11">
        <v>60</v>
      </c>
      <c r="F602">
        <f t="shared" si="40"/>
        <v>925044</v>
      </c>
      <c r="G602">
        <f>IF(ISTEXT(E602),IF(E602="Amount",G$14,""),IF(ISBLANK(E602),"",IF(ISTEXT(D602),"",IF(A597="Invoice No. : ",INDEX(Sheet2!F$14:F$154,MATCH(B597,Sheet2!A$14:A$154,0)),G601))))</f>
        <v>2289</v>
      </c>
      <c r="H602" t="str">
        <f t="shared" si="41"/>
        <v>01/05/2023</v>
      </c>
      <c r="I602" t="str">
        <f>IF(ISTEXT(E602),IF(E602="Amount",I$14,""),IF(ISBLANK(E602),"",IF(ISTEXT(D602),"",IF(A597="Invoice No. : ",TEXT(INDEX(Sheet2!C$14:C$154,MATCH(B597,Sheet2!A$14:A$154,0)),"hh:mm:ss"),I601))))</f>
        <v>15:20:39</v>
      </c>
      <c r="J602">
        <f>IF(ISBLANK(G602),"",IF(ISTEXT(G602),IF(E602="Amount",J$14,""),INDEX(Sheet2!H$14:H$154,MATCH(F602,Sheet2!A$14:A$154,0))))</f>
        <v>2844.5</v>
      </c>
      <c r="K602">
        <f>IF(ISBLANK(G602),"",IF(ISTEXT(G602),IF(E602="Amount",K$14,""),INDEX(Sheet2!I$14:I$154,MATCH(F602,Sheet2!A$14:A$154,0))))</f>
        <v>0</v>
      </c>
      <c r="L602" t="str">
        <f>IF(ISBLANK(G602),"",IF(ISTEXT(G602),IF(E602="Amount",L$14,""),IF(INDEX(Sheet2!H$14:H$154,MATCH(F602,Sheet2!A$14:A$154,0)) &lt;&gt; 0, IF(INDEX(Sheet2!I$14:I$154,MATCH(F602,Sheet2!A$14:A$154,0)) &lt;&gt; 0, "Loan","Loan"),"Cash")))</f>
        <v>Loan</v>
      </c>
      <c r="M602">
        <f>IF(ISTEXT(E602),IF(E602="Amount",M$14,""),IF(ISBLANK(E602),"",IF(ISTEXT(D602),"",IF(A597="Invoice No. : ",INDEX(Sheet2!D$14:D$154,MATCH(B597,Sheet2!A$14:A$154,0)),M601))))</f>
        <v>1</v>
      </c>
      <c r="N602" t="str">
        <f>IF(ISTEXT(E602),IF(E602="Amount",N$14,""),IF(ISBLANK(E602),"",IF(ISTEXT(D602),"",IF(A597="Invoice No. : ",INDEX(Sheet2!E$14:E$154,MATCH(B597,Sheet2!A$14:A$154,0)),N601))))</f>
        <v>BRAILLE</v>
      </c>
      <c r="O602" t="str">
        <f>IF(ISTEXT(E602),IF(E602="Amount",O$14,""),IF(ISBLANK(E602),"",IF(ISTEXT(D602),"",IF(A597="Invoice No. : ",INDEX(Sheet2!G$14:G$154,MATCH(B597,Sheet2!A$14:A$154,0)),O601))))</f>
        <v>EVANGELISTA, VIRGINIA GANIO</v>
      </c>
      <c r="P602">
        <f t="shared" si="42"/>
        <v>2844.5</v>
      </c>
      <c r="Q602">
        <f t="shared" si="43"/>
        <v>195197.25</v>
      </c>
    </row>
    <row r="603" spans="1:17" x14ac:dyDescent="0.25">
      <c r="A603" s="10" t="s">
        <v>659</v>
      </c>
      <c r="B603" s="10" t="s">
        <v>660</v>
      </c>
      <c r="C603" s="11">
        <v>1</v>
      </c>
      <c r="D603" s="11">
        <v>84.25</v>
      </c>
      <c r="E603" s="11">
        <v>84.25</v>
      </c>
      <c r="F603">
        <f t="shared" si="40"/>
        <v>925044</v>
      </c>
      <c r="G603">
        <f>IF(ISTEXT(E603),IF(E603="Amount",G$14,""),IF(ISBLANK(E603),"",IF(ISTEXT(D603),"",IF(A598="Invoice No. : ",INDEX(Sheet2!F$14:F$154,MATCH(B598,Sheet2!A$14:A$154,0)),G602))))</f>
        <v>2289</v>
      </c>
      <c r="H603" t="str">
        <f t="shared" si="41"/>
        <v>01/05/2023</v>
      </c>
      <c r="I603" t="str">
        <f>IF(ISTEXT(E603),IF(E603="Amount",I$14,""),IF(ISBLANK(E603),"",IF(ISTEXT(D603),"",IF(A598="Invoice No. : ",TEXT(INDEX(Sheet2!C$14:C$154,MATCH(B598,Sheet2!A$14:A$154,0)),"hh:mm:ss"),I602))))</f>
        <v>15:20:39</v>
      </c>
      <c r="J603">
        <f>IF(ISBLANK(G603),"",IF(ISTEXT(G603),IF(E603="Amount",J$14,""),INDEX(Sheet2!H$14:H$154,MATCH(F603,Sheet2!A$14:A$154,0))))</f>
        <v>2844.5</v>
      </c>
      <c r="K603">
        <f>IF(ISBLANK(G603),"",IF(ISTEXT(G603),IF(E603="Amount",K$14,""),INDEX(Sheet2!I$14:I$154,MATCH(F603,Sheet2!A$14:A$154,0))))</f>
        <v>0</v>
      </c>
      <c r="L603" t="str">
        <f>IF(ISBLANK(G603),"",IF(ISTEXT(G603),IF(E603="Amount",L$14,""),IF(INDEX(Sheet2!H$14:H$154,MATCH(F603,Sheet2!A$14:A$154,0)) &lt;&gt; 0, IF(INDEX(Sheet2!I$14:I$154,MATCH(F603,Sheet2!A$14:A$154,0)) &lt;&gt; 0, "Loan","Loan"),"Cash")))</f>
        <v>Loan</v>
      </c>
      <c r="M603">
        <f>IF(ISTEXT(E603),IF(E603="Amount",M$14,""),IF(ISBLANK(E603),"",IF(ISTEXT(D603),"",IF(A598="Invoice No. : ",INDEX(Sheet2!D$14:D$154,MATCH(B598,Sheet2!A$14:A$154,0)),M602))))</f>
        <v>1</v>
      </c>
      <c r="N603" t="str">
        <f>IF(ISTEXT(E603),IF(E603="Amount",N$14,""),IF(ISBLANK(E603),"",IF(ISTEXT(D603),"",IF(A598="Invoice No. : ",INDEX(Sheet2!E$14:E$154,MATCH(B598,Sheet2!A$14:A$154,0)),N602))))</f>
        <v>BRAILLE</v>
      </c>
      <c r="O603" t="str">
        <f>IF(ISTEXT(E603),IF(E603="Amount",O$14,""),IF(ISBLANK(E603),"",IF(ISTEXT(D603),"",IF(A598="Invoice No. : ",INDEX(Sheet2!G$14:G$154,MATCH(B598,Sheet2!A$14:A$154,0)),O602))))</f>
        <v>EVANGELISTA, VIRGINIA GANIO</v>
      </c>
      <c r="P603">
        <f t="shared" si="42"/>
        <v>2844.5</v>
      </c>
      <c r="Q603">
        <f t="shared" si="43"/>
        <v>195197.25</v>
      </c>
    </row>
    <row r="604" spans="1:17" x14ac:dyDescent="0.25">
      <c r="A604" s="10" t="s">
        <v>661</v>
      </c>
      <c r="B604" s="10" t="s">
        <v>662</v>
      </c>
      <c r="C604" s="11">
        <v>1</v>
      </c>
      <c r="D604" s="11">
        <v>35</v>
      </c>
      <c r="E604" s="11">
        <v>35</v>
      </c>
      <c r="F604">
        <f t="shared" si="40"/>
        <v>925044</v>
      </c>
      <c r="G604">
        <f>IF(ISTEXT(E604),IF(E604="Amount",G$14,""),IF(ISBLANK(E604),"",IF(ISTEXT(D604),"",IF(A599="Invoice No. : ",INDEX(Sheet2!F$14:F$154,MATCH(B599,Sheet2!A$14:A$154,0)),G603))))</f>
        <v>2289</v>
      </c>
      <c r="H604" t="str">
        <f t="shared" si="41"/>
        <v>01/05/2023</v>
      </c>
      <c r="I604" t="str">
        <f>IF(ISTEXT(E604),IF(E604="Amount",I$14,""),IF(ISBLANK(E604),"",IF(ISTEXT(D604),"",IF(A599="Invoice No. : ",TEXT(INDEX(Sheet2!C$14:C$154,MATCH(B599,Sheet2!A$14:A$154,0)),"hh:mm:ss"),I603))))</f>
        <v>15:20:39</v>
      </c>
      <c r="J604">
        <f>IF(ISBLANK(G604),"",IF(ISTEXT(G604),IF(E604="Amount",J$14,""),INDEX(Sheet2!H$14:H$154,MATCH(F604,Sheet2!A$14:A$154,0))))</f>
        <v>2844.5</v>
      </c>
      <c r="K604">
        <f>IF(ISBLANK(G604),"",IF(ISTEXT(G604),IF(E604="Amount",K$14,""),INDEX(Sheet2!I$14:I$154,MATCH(F604,Sheet2!A$14:A$154,0))))</f>
        <v>0</v>
      </c>
      <c r="L604" t="str">
        <f>IF(ISBLANK(G604),"",IF(ISTEXT(G604),IF(E604="Amount",L$14,""),IF(INDEX(Sheet2!H$14:H$154,MATCH(F604,Sheet2!A$14:A$154,0)) &lt;&gt; 0, IF(INDEX(Sheet2!I$14:I$154,MATCH(F604,Sheet2!A$14:A$154,0)) &lt;&gt; 0, "Loan","Loan"),"Cash")))</f>
        <v>Loan</v>
      </c>
      <c r="M604">
        <f>IF(ISTEXT(E604),IF(E604="Amount",M$14,""),IF(ISBLANK(E604),"",IF(ISTEXT(D604),"",IF(A599="Invoice No. : ",INDEX(Sheet2!D$14:D$154,MATCH(B599,Sheet2!A$14:A$154,0)),M603))))</f>
        <v>1</v>
      </c>
      <c r="N604" t="str">
        <f>IF(ISTEXT(E604),IF(E604="Amount",N$14,""),IF(ISBLANK(E604),"",IF(ISTEXT(D604),"",IF(A599="Invoice No. : ",INDEX(Sheet2!E$14:E$154,MATCH(B599,Sheet2!A$14:A$154,0)),N603))))</f>
        <v>BRAILLE</v>
      </c>
      <c r="O604" t="str">
        <f>IF(ISTEXT(E604),IF(E604="Amount",O$14,""),IF(ISBLANK(E604),"",IF(ISTEXT(D604),"",IF(A599="Invoice No. : ",INDEX(Sheet2!G$14:G$154,MATCH(B599,Sheet2!A$14:A$154,0)),O603))))</f>
        <v>EVANGELISTA, VIRGINIA GANIO</v>
      </c>
      <c r="P604">
        <f t="shared" si="42"/>
        <v>2844.5</v>
      </c>
      <c r="Q604">
        <f t="shared" si="43"/>
        <v>195197.25</v>
      </c>
    </row>
    <row r="605" spans="1:17" x14ac:dyDescent="0.25">
      <c r="A605" s="10" t="s">
        <v>663</v>
      </c>
      <c r="B605" s="10" t="s">
        <v>664</v>
      </c>
      <c r="C605" s="11">
        <v>2</v>
      </c>
      <c r="D605" s="11">
        <v>51</v>
      </c>
      <c r="E605" s="11">
        <v>102</v>
      </c>
      <c r="F605">
        <f t="shared" si="40"/>
        <v>925044</v>
      </c>
      <c r="G605">
        <f>IF(ISTEXT(E605),IF(E605="Amount",G$14,""),IF(ISBLANK(E605),"",IF(ISTEXT(D605),"",IF(A600="Invoice No. : ",INDEX(Sheet2!F$14:F$154,MATCH(B600,Sheet2!A$14:A$154,0)),G604))))</f>
        <v>2289</v>
      </c>
      <c r="H605" t="str">
        <f t="shared" si="41"/>
        <v>01/05/2023</v>
      </c>
      <c r="I605" t="str">
        <f>IF(ISTEXT(E605),IF(E605="Amount",I$14,""),IF(ISBLANK(E605),"",IF(ISTEXT(D605),"",IF(A600="Invoice No. : ",TEXT(INDEX(Sheet2!C$14:C$154,MATCH(B600,Sheet2!A$14:A$154,0)),"hh:mm:ss"),I604))))</f>
        <v>15:20:39</v>
      </c>
      <c r="J605">
        <f>IF(ISBLANK(G605),"",IF(ISTEXT(G605),IF(E605="Amount",J$14,""),INDEX(Sheet2!H$14:H$154,MATCH(F605,Sheet2!A$14:A$154,0))))</f>
        <v>2844.5</v>
      </c>
      <c r="K605">
        <f>IF(ISBLANK(G605),"",IF(ISTEXT(G605),IF(E605="Amount",K$14,""),INDEX(Sheet2!I$14:I$154,MATCH(F605,Sheet2!A$14:A$154,0))))</f>
        <v>0</v>
      </c>
      <c r="L605" t="str">
        <f>IF(ISBLANK(G605),"",IF(ISTEXT(G605),IF(E605="Amount",L$14,""),IF(INDEX(Sheet2!H$14:H$154,MATCH(F605,Sheet2!A$14:A$154,0)) &lt;&gt; 0, IF(INDEX(Sheet2!I$14:I$154,MATCH(F605,Sheet2!A$14:A$154,0)) &lt;&gt; 0, "Loan","Loan"),"Cash")))</f>
        <v>Loan</v>
      </c>
      <c r="M605">
        <f>IF(ISTEXT(E605),IF(E605="Amount",M$14,""),IF(ISBLANK(E605),"",IF(ISTEXT(D605),"",IF(A600="Invoice No. : ",INDEX(Sheet2!D$14:D$154,MATCH(B600,Sheet2!A$14:A$154,0)),M604))))</f>
        <v>1</v>
      </c>
      <c r="N605" t="str">
        <f>IF(ISTEXT(E605),IF(E605="Amount",N$14,""),IF(ISBLANK(E605),"",IF(ISTEXT(D605),"",IF(A600="Invoice No. : ",INDEX(Sheet2!E$14:E$154,MATCH(B600,Sheet2!A$14:A$154,0)),N604))))</f>
        <v>BRAILLE</v>
      </c>
      <c r="O605" t="str">
        <f>IF(ISTEXT(E605),IF(E605="Amount",O$14,""),IF(ISBLANK(E605),"",IF(ISTEXT(D605),"",IF(A600="Invoice No. : ",INDEX(Sheet2!G$14:G$154,MATCH(B600,Sheet2!A$14:A$154,0)),O604))))</f>
        <v>EVANGELISTA, VIRGINIA GANIO</v>
      </c>
      <c r="P605">
        <f t="shared" si="42"/>
        <v>2844.5</v>
      </c>
      <c r="Q605">
        <f t="shared" si="43"/>
        <v>195197.25</v>
      </c>
    </row>
    <row r="606" spans="1:17" x14ac:dyDescent="0.25">
      <c r="A606" s="10" t="s">
        <v>665</v>
      </c>
      <c r="B606" s="10" t="s">
        <v>666</v>
      </c>
      <c r="C606" s="11">
        <v>1</v>
      </c>
      <c r="D606" s="11">
        <v>119</v>
      </c>
      <c r="E606" s="11">
        <v>119</v>
      </c>
      <c r="F606">
        <f t="shared" si="40"/>
        <v>925044</v>
      </c>
      <c r="G606">
        <f>IF(ISTEXT(E606),IF(E606="Amount",G$14,""),IF(ISBLANK(E606),"",IF(ISTEXT(D606),"",IF(A601="Invoice No. : ",INDEX(Sheet2!F$14:F$154,MATCH(B601,Sheet2!A$14:A$154,0)),G605))))</f>
        <v>2289</v>
      </c>
      <c r="H606" t="str">
        <f t="shared" si="41"/>
        <v>01/05/2023</v>
      </c>
      <c r="I606" t="str">
        <f>IF(ISTEXT(E606),IF(E606="Amount",I$14,""),IF(ISBLANK(E606),"",IF(ISTEXT(D606),"",IF(A601="Invoice No. : ",TEXT(INDEX(Sheet2!C$14:C$154,MATCH(B601,Sheet2!A$14:A$154,0)),"hh:mm:ss"),I605))))</f>
        <v>15:20:39</v>
      </c>
      <c r="J606">
        <f>IF(ISBLANK(G606),"",IF(ISTEXT(G606),IF(E606="Amount",J$14,""),INDEX(Sheet2!H$14:H$154,MATCH(F606,Sheet2!A$14:A$154,0))))</f>
        <v>2844.5</v>
      </c>
      <c r="K606">
        <f>IF(ISBLANK(G606),"",IF(ISTEXT(G606),IF(E606="Amount",K$14,""),INDEX(Sheet2!I$14:I$154,MATCH(F606,Sheet2!A$14:A$154,0))))</f>
        <v>0</v>
      </c>
      <c r="L606" t="str">
        <f>IF(ISBLANK(G606),"",IF(ISTEXT(G606),IF(E606="Amount",L$14,""),IF(INDEX(Sheet2!H$14:H$154,MATCH(F606,Sheet2!A$14:A$154,0)) &lt;&gt; 0, IF(INDEX(Sheet2!I$14:I$154,MATCH(F606,Sheet2!A$14:A$154,0)) &lt;&gt; 0, "Loan","Loan"),"Cash")))</f>
        <v>Loan</v>
      </c>
      <c r="M606">
        <f>IF(ISTEXT(E606),IF(E606="Amount",M$14,""),IF(ISBLANK(E606),"",IF(ISTEXT(D606),"",IF(A601="Invoice No. : ",INDEX(Sheet2!D$14:D$154,MATCH(B601,Sheet2!A$14:A$154,0)),M605))))</f>
        <v>1</v>
      </c>
      <c r="N606" t="str">
        <f>IF(ISTEXT(E606),IF(E606="Amount",N$14,""),IF(ISBLANK(E606),"",IF(ISTEXT(D606),"",IF(A601="Invoice No. : ",INDEX(Sheet2!E$14:E$154,MATCH(B601,Sheet2!A$14:A$154,0)),N605))))</f>
        <v>BRAILLE</v>
      </c>
      <c r="O606" t="str">
        <f>IF(ISTEXT(E606),IF(E606="Amount",O$14,""),IF(ISBLANK(E606),"",IF(ISTEXT(D606),"",IF(A601="Invoice No. : ",INDEX(Sheet2!G$14:G$154,MATCH(B601,Sheet2!A$14:A$154,0)),O605))))</f>
        <v>EVANGELISTA, VIRGINIA GANIO</v>
      </c>
      <c r="P606">
        <f t="shared" si="42"/>
        <v>2844.5</v>
      </c>
      <c r="Q606">
        <f t="shared" si="43"/>
        <v>195197.25</v>
      </c>
    </row>
    <row r="607" spans="1:17" x14ac:dyDescent="0.25">
      <c r="A607" s="10" t="s">
        <v>667</v>
      </c>
      <c r="B607" s="10" t="s">
        <v>668</v>
      </c>
      <c r="C607" s="11">
        <v>2</v>
      </c>
      <c r="D607" s="11">
        <v>88.25</v>
      </c>
      <c r="E607" s="11">
        <v>176.5</v>
      </c>
      <c r="F607">
        <f t="shared" si="40"/>
        <v>925044</v>
      </c>
      <c r="G607">
        <f>IF(ISTEXT(E607),IF(E607="Amount",G$14,""),IF(ISBLANK(E607),"",IF(ISTEXT(D607),"",IF(A602="Invoice No. : ",INDEX(Sheet2!F$14:F$154,MATCH(B602,Sheet2!A$14:A$154,0)),G606))))</f>
        <v>2289</v>
      </c>
      <c r="H607" t="str">
        <f t="shared" si="41"/>
        <v>01/05/2023</v>
      </c>
      <c r="I607" t="str">
        <f>IF(ISTEXT(E607),IF(E607="Amount",I$14,""),IF(ISBLANK(E607),"",IF(ISTEXT(D607),"",IF(A602="Invoice No. : ",TEXT(INDEX(Sheet2!C$14:C$154,MATCH(B602,Sheet2!A$14:A$154,0)),"hh:mm:ss"),I606))))</f>
        <v>15:20:39</v>
      </c>
      <c r="J607">
        <f>IF(ISBLANK(G607),"",IF(ISTEXT(G607),IF(E607="Amount",J$14,""),INDEX(Sheet2!H$14:H$154,MATCH(F607,Sheet2!A$14:A$154,0))))</f>
        <v>2844.5</v>
      </c>
      <c r="K607">
        <f>IF(ISBLANK(G607),"",IF(ISTEXT(G607),IF(E607="Amount",K$14,""),INDEX(Sheet2!I$14:I$154,MATCH(F607,Sheet2!A$14:A$154,0))))</f>
        <v>0</v>
      </c>
      <c r="L607" t="str">
        <f>IF(ISBLANK(G607),"",IF(ISTEXT(G607),IF(E607="Amount",L$14,""),IF(INDEX(Sheet2!H$14:H$154,MATCH(F607,Sheet2!A$14:A$154,0)) &lt;&gt; 0, IF(INDEX(Sheet2!I$14:I$154,MATCH(F607,Sheet2!A$14:A$154,0)) &lt;&gt; 0, "Loan","Loan"),"Cash")))</f>
        <v>Loan</v>
      </c>
      <c r="M607">
        <f>IF(ISTEXT(E607),IF(E607="Amount",M$14,""),IF(ISBLANK(E607),"",IF(ISTEXT(D607),"",IF(A602="Invoice No. : ",INDEX(Sheet2!D$14:D$154,MATCH(B602,Sheet2!A$14:A$154,0)),M606))))</f>
        <v>1</v>
      </c>
      <c r="N607" t="str">
        <f>IF(ISTEXT(E607),IF(E607="Amount",N$14,""),IF(ISBLANK(E607),"",IF(ISTEXT(D607),"",IF(A602="Invoice No. : ",INDEX(Sheet2!E$14:E$154,MATCH(B602,Sheet2!A$14:A$154,0)),N606))))</f>
        <v>BRAILLE</v>
      </c>
      <c r="O607" t="str">
        <f>IF(ISTEXT(E607),IF(E607="Amount",O$14,""),IF(ISBLANK(E607),"",IF(ISTEXT(D607),"",IF(A602="Invoice No. : ",INDEX(Sheet2!G$14:G$154,MATCH(B602,Sheet2!A$14:A$154,0)),O606))))</f>
        <v>EVANGELISTA, VIRGINIA GANIO</v>
      </c>
      <c r="P607">
        <f t="shared" si="42"/>
        <v>2844.5</v>
      </c>
      <c r="Q607">
        <f t="shared" si="43"/>
        <v>195197.25</v>
      </c>
    </row>
    <row r="608" spans="1:17" x14ac:dyDescent="0.25">
      <c r="A608" s="10" t="s">
        <v>669</v>
      </c>
      <c r="B608" s="10" t="s">
        <v>670</v>
      </c>
      <c r="C608" s="11">
        <v>1</v>
      </c>
      <c r="D608" s="11">
        <v>66</v>
      </c>
      <c r="E608" s="11">
        <v>66</v>
      </c>
      <c r="F608">
        <f t="shared" si="40"/>
        <v>925044</v>
      </c>
      <c r="G608">
        <f>IF(ISTEXT(E608),IF(E608="Amount",G$14,""),IF(ISBLANK(E608),"",IF(ISTEXT(D608),"",IF(A603="Invoice No. : ",INDEX(Sheet2!F$14:F$154,MATCH(B603,Sheet2!A$14:A$154,0)),G607))))</f>
        <v>2289</v>
      </c>
      <c r="H608" t="str">
        <f t="shared" si="41"/>
        <v>01/05/2023</v>
      </c>
      <c r="I608" t="str">
        <f>IF(ISTEXT(E608),IF(E608="Amount",I$14,""),IF(ISBLANK(E608),"",IF(ISTEXT(D608),"",IF(A603="Invoice No. : ",TEXT(INDEX(Sheet2!C$14:C$154,MATCH(B603,Sheet2!A$14:A$154,0)),"hh:mm:ss"),I607))))</f>
        <v>15:20:39</v>
      </c>
      <c r="J608">
        <f>IF(ISBLANK(G608),"",IF(ISTEXT(G608),IF(E608="Amount",J$14,""),INDEX(Sheet2!H$14:H$154,MATCH(F608,Sheet2!A$14:A$154,0))))</f>
        <v>2844.5</v>
      </c>
      <c r="K608">
        <f>IF(ISBLANK(G608),"",IF(ISTEXT(G608),IF(E608="Amount",K$14,""),INDEX(Sheet2!I$14:I$154,MATCH(F608,Sheet2!A$14:A$154,0))))</f>
        <v>0</v>
      </c>
      <c r="L608" t="str">
        <f>IF(ISBLANK(G608),"",IF(ISTEXT(G608),IF(E608="Amount",L$14,""),IF(INDEX(Sheet2!H$14:H$154,MATCH(F608,Sheet2!A$14:A$154,0)) &lt;&gt; 0, IF(INDEX(Sheet2!I$14:I$154,MATCH(F608,Sheet2!A$14:A$154,0)) &lt;&gt; 0, "Loan","Loan"),"Cash")))</f>
        <v>Loan</v>
      </c>
      <c r="M608">
        <f>IF(ISTEXT(E608),IF(E608="Amount",M$14,""),IF(ISBLANK(E608),"",IF(ISTEXT(D608),"",IF(A603="Invoice No. : ",INDEX(Sheet2!D$14:D$154,MATCH(B603,Sheet2!A$14:A$154,0)),M607))))</f>
        <v>1</v>
      </c>
      <c r="N608" t="str">
        <f>IF(ISTEXT(E608),IF(E608="Amount",N$14,""),IF(ISBLANK(E608),"",IF(ISTEXT(D608),"",IF(A603="Invoice No. : ",INDEX(Sheet2!E$14:E$154,MATCH(B603,Sheet2!A$14:A$154,0)),N607))))</f>
        <v>BRAILLE</v>
      </c>
      <c r="O608" t="str">
        <f>IF(ISTEXT(E608),IF(E608="Amount",O$14,""),IF(ISBLANK(E608),"",IF(ISTEXT(D608),"",IF(A603="Invoice No. : ",INDEX(Sheet2!G$14:G$154,MATCH(B603,Sheet2!A$14:A$154,0)),O607))))</f>
        <v>EVANGELISTA, VIRGINIA GANIO</v>
      </c>
      <c r="P608">
        <f t="shared" si="42"/>
        <v>2844.5</v>
      </c>
      <c r="Q608">
        <f t="shared" si="43"/>
        <v>195197.25</v>
      </c>
    </row>
    <row r="609" spans="1:17" x14ac:dyDescent="0.25">
      <c r="A609" s="10" t="s">
        <v>671</v>
      </c>
      <c r="B609" s="10" t="s">
        <v>672</v>
      </c>
      <c r="C609" s="11">
        <v>1</v>
      </c>
      <c r="D609" s="11">
        <v>144</v>
      </c>
      <c r="E609" s="11">
        <v>144</v>
      </c>
      <c r="F609">
        <f t="shared" si="40"/>
        <v>925044</v>
      </c>
      <c r="G609">
        <f>IF(ISTEXT(E609),IF(E609="Amount",G$14,""),IF(ISBLANK(E609),"",IF(ISTEXT(D609),"",IF(A604="Invoice No. : ",INDEX(Sheet2!F$14:F$154,MATCH(B604,Sheet2!A$14:A$154,0)),G608))))</f>
        <v>2289</v>
      </c>
      <c r="H609" t="str">
        <f t="shared" si="41"/>
        <v>01/05/2023</v>
      </c>
      <c r="I609" t="str">
        <f>IF(ISTEXT(E609),IF(E609="Amount",I$14,""),IF(ISBLANK(E609),"",IF(ISTEXT(D609),"",IF(A604="Invoice No. : ",TEXT(INDEX(Sheet2!C$14:C$154,MATCH(B604,Sheet2!A$14:A$154,0)),"hh:mm:ss"),I608))))</f>
        <v>15:20:39</v>
      </c>
      <c r="J609">
        <f>IF(ISBLANK(G609),"",IF(ISTEXT(G609),IF(E609="Amount",J$14,""),INDEX(Sheet2!H$14:H$154,MATCH(F609,Sheet2!A$14:A$154,0))))</f>
        <v>2844.5</v>
      </c>
      <c r="K609">
        <f>IF(ISBLANK(G609),"",IF(ISTEXT(G609),IF(E609="Amount",K$14,""),INDEX(Sheet2!I$14:I$154,MATCH(F609,Sheet2!A$14:A$154,0))))</f>
        <v>0</v>
      </c>
      <c r="L609" t="str">
        <f>IF(ISBLANK(G609),"",IF(ISTEXT(G609),IF(E609="Amount",L$14,""),IF(INDEX(Sheet2!H$14:H$154,MATCH(F609,Sheet2!A$14:A$154,0)) &lt;&gt; 0, IF(INDEX(Sheet2!I$14:I$154,MATCH(F609,Sheet2!A$14:A$154,0)) &lt;&gt; 0, "Loan","Loan"),"Cash")))</f>
        <v>Loan</v>
      </c>
      <c r="M609">
        <f>IF(ISTEXT(E609),IF(E609="Amount",M$14,""),IF(ISBLANK(E609),"",IF(ISTEXT(D609),"",IF(A604="Invoice No. : ",INDEX(Sheet2!D$14:D$154,MATCH(B604,Sheet2!A$14:A$154,0)),M608))))</f>
        <v>1</v>
      </c>
      <c r="N609" t="str">
        <f>IF(ISTEXT(E609),IF(E609="Amount",N$14,""),IF(ISBLANK(E609),"",IF(ISTEXT(D609),"",IF(A604="Invoice No. : ",INDEX(Sheet2!E$14:E$154,MATCH(B604,Sheet2!A$14:A$154,0)),N608))))</f>
        <v>BRAILLE</v>
      </c>
      <c r="O609" t="str">
        <f>IF(ISTEXT(E609),IF(E609="Amount",O$14,""),IF(ISBLANK(E609),"",IF(ISTEXT(D609),"",IF(A604="Invoice No. : ",INDEX(Sheet2!G$14:G$154,MATCH(B604,Sheet2!A$14:A$154,0)),O608))))</f>
        <v>EVANGELISTA, VIRGINIA GANIO</v>
      </c>
      <c r="P609">
        <f t="shared" si="42"/>
        <v>2844.5</v>
      </c>
      <c r="Q609">
        <f t="shared" si="43"/>
        <v>195197.25</v>
      </c>
    </row>
    <row r="610" spans="1:17" x14ac:dyDescent="0.25">
      <c r="A610" s="10" t="s">
        <v>673</v>
      </c>
      <c r="B610" s="10" t="s">
        <v>674</v>
      </c>
      <c r="C610" s="11">
        <v>1</v>
      </c>
      <c r="D610" s="11">
        <v>52</v>
      </c>
      <c r="E610" s="11">
        <v>52</v>
      </c>
      <c r="F610">
        <f t="shared" si="40"/>
        <v>925044</v>
      </c>
      <c r="G610">
        <f>IF(ISTEXT(E610),IF(E610="Amount",G$14,""),IF(ISBLANK(E610),"",IF(ISTEXT(D610),"",IF(A605="Invoice No. : ",INDEX(Sheet2!F$14:F$154,MATCH(B605,Sheet2!A$14:A$154,0)),G609))))</f>
        <v>2289</v>
      </c>
      <c r="H610" t="str">
        <f t="shared" si="41"/>
        <v>01/05/2023</v>
      </c>
      <c r="I610" t="str">
        <f>IF(ISTEXT(E610),IF(E610="Amount",I$14,""),IF(ISBLANK(E610),"",IF(ISTEXT(D610),"",IF(A605="Invoice No. : ",TEXT(INDEX(Sheet2!C$14:C$154,MATCH(B605,Sheet2!A$14:A$154,0)),"hh:mm:ss"),I609))))</f>
        <v>15:20:39</v>
      </c>
      <c r="J610">
        <f>IF(ISBLANK(G610),"",IF(ISTEXT(G610),IF(E610="Amount",J$14,""),INDEX(Sheet2!H$14:H$154,MATCH(F610,Sheet2!A$14:A$154,0))))</f>
        <v>2844.5</v>
      </c>
      <c r="K610">
        <f>IF(ISBLANK(G610),"",IF(ISTEXT(G610),IF(E610="Amount",K$14,""),INDEX(Sheet2!I$14:I$154,MATCH(F610,Sheet2!A$14:A$154,0))))</f>
        <v>0</v>
      </c>
      <c r="L610" t="str">
        <f>IF(ISBLANK(G610),"",IF(ISTEXT(G610),IF(E610="Amount",L$14,""),IF(INDEX(Sheet2!H$14:H$154,MATCH(F610,Sheet2!A$14:A$154,0)) &lt;&gt; 0, IF(INDEX(Sheet2!I$14:I$154,MATCH(F610,Sheet2!A$14:A$154,0)) &lt;&gt; 0, "Loan","Loan"),"Cash")))</f>
        <v>Loan</v>
      </c>
      <c r="M610">
        <f>IF(ISTEXT(E610),IF(E610="Amount",M$14,""),IF(ISBLANK(E610),"",IF(ISTEXT(D610),"",IF(A605="Invoice No. : ",INDEX(Sheet2!D$14:D$154,MATCH(B605,Sheet2!A$14:A$154,0)),M609))))</f>
        <v>1</v>
      </c>
      <c r="N610" t="str">
        <f>IF(ISTEXT(E610),IF(E610="Amount",N$14,""),IF(ISBLANK(E610),"",IF(ISTEXT(D610),"",IF(A605="Invoice No. : ",INDEX(Sheet2!E$14:E$154,MATCH(B605,Sheet2!A$14:A$154,0)),N609))))</f>
        <v>BRAILLE</v>
      </c>
      <c r="O610" t="str">
        <f>IF(ISTEXT(E610),IF(E610="Amount",O$14,""),IF(ISBLANK(E610),"",IF(ISTEXT(D610),"",IF(A605="Invoice No. : ",INDEX(Sheet2!G$14:G$154,MATCH(B605,Sheet2!A$14:A$154,0)),O609))))</f>
        <v>EVANGELISTA, VIRGINIA GANIO</v>
      </c>
      <c r="P610">
        <f t="shared" si="42"/>
        <v>2844.5</v>
      </c>
      <c r="Q610">
        <f t="shared" si="43"/>
        <v>195197.25</v>
      </c>
    </row>
    <row r="611" spans="1:17" x14ac:dyDescent="0.25">
      <c r="A611" s="10" t="s">
        <v>191</v>
      </c>
      <c r="B611" s="10" t="s">
        <v>192</v>
      </c>
      <c r="C611" s="11">
        <v>1</v>
      </c>
      <c r="D611" s="11">
        <v>59.25</v>
      </c>
      <c r="E611" s="11">
        <v>59.25</v>
      </c>
      <c r="F611">
        <f t="shared" si="40"/>
        <v>925044</v>
      </c>
      <c r="G611">
        <f>IF(ISTEXT(E611),IF(E611="Amount",G$14,""),IF(ISBLANK(E611),"",IF(ISTEXT(D611),"",IF(A606="Invoice No. : ",INDEX(Sheet2!F$14:F$154,MATCH(B606,Sheet2!A$14:A$154,0)),G610))))</f>
        <v>2289</v>
      </c>
      <c r="H611" t="str">
        <f t="shared" si="41"/>
        <v>01/05/2023</v>
      </c>
      <c r="I611" t="str">
        <f>IF(ISTEXT(E611),IF(E611="Amount",I$14,""),IF(ISBLANK(E611),"",IF(ISTEXT(D611),"",IF(A606="Invoice No. : ",TEXT(INDEX(Sheet2!C$14:C$154,MATCH(B606,Sheet2!A$14:A$154,0)),"hh:mm:ss"),I610))))</f>
        <v>15:20:39</v>
      </c>
      <c r="J611">
        <f>IF(ISBLANK(G611),"",IF(ISTEXT(G611),IF(E611="Amount",J$14,""),INDEX(Sheet2!H$14:H$154,MATCH(F611,Sheet2!A$14:A$154,0))))</f>
        <v>2844.5</v>
      </c>
      <c r="K611">
        <f>IF(ISBLANK(G611),"",IF(ISTEXT(G611),IF(E611="Amount",K$14,""),INDEX(Sheet2!I$14:I$154,MATCH(F611,Sheet2!A$14:A$154,0))))</f>
        <v>0</v>
      </c>
      <c r="L611" t="str">
        <f>IF(ISBLANK(G611),"",IF(ISTEXT(G611),IF(E611="Amount",L$14,""),IF(INDEX(Sheet2!H$14:H$154,MATCH(F611,Sheet2!A$14:A$154,0)) &lt;&gt; 0, IF(INDEX(Sheet2!I$14:I$154,MATCH(F611,Sheet2!A$14:A$154,0)) &lt;&gt; 0, "Loan","Loan"),"Cash")))</f>
        <v>Loan</v>
      </c>
      <c r="M611">
        <f>IF(ISTEXT(E611),IF(E611="Amount",M$14,""),IF(ISBLANK(E611),"",IF(ISTEXT(D611),"",IF(A606="Invoice No. : ",INDEX(Sheet2!D$14:D$154,MATCH(B606,Sheet2!A$14:A$154,0)),M610))))</f>
        <v>1</v>
      </c>
      <c r="N611" t="str">
        <f>IF(ISTEXT(E611),IF(E611="Amount",N$14,""),IF(ISBLANK(E611),"",IF(ISTEXT(D611),"",IF(A606="Invoice No. : ",INDEX(Sheet2!E$14:E$154,MATCH(B606,Sheet2!A$14:A$154,0)),N610))))</f>
        <v>BRAILLE</v>
      </c>
      <c r="O611" t="str">
        <f>IF(ISTEXT(E611),IF(E611="Amount",O$14,""),IF(ISBLANK(E611),"",IF(ISTEXT(D611),"",IF(A606="Invoice No. : ",INDEX(Sheet2!G$14:G$154,MATCH(B606,Sheet2!A$14:A$154,0)),O610))))</f>
        <v>EVANGELISTA, VIRGINIA GANIO</v>
      </c>
      <c r="P611">
        <f t="shared" si="42"/>
        <v>2844.5</v>
      </c>
      <c r="Q611">
        <f t="shared" si="43"/>
        <v>195197.25</v>
      </c>
    </row>
    <row r="612" spans="1:17" x14ac:dyDescent="0.25">
      <c r="A612" s="10" t="s">
        <v>675</v>
      </c>
      <c r="B612" s="10" t="s">
        <v>676</v>
      </c>
      <c r="C612" s="11">
        <v>1</v>
      </c>
      <c r="D612" s="11">
        <v>86</v>
      </c>
      <c r="E612" s="11">
        <v>86</v>
      </c>
      <c r="F612">
        <f t="shared" si="40"/>
        <v>925044</v>
      </c>
      <c r="G612">
        <f>IF(ISTEXT(E612),IF(E612="Amount",G$14,""),IF(ISBLANK(E612),"",IF(ISTEXT(D612),"",IF(A607="Invoice No. : ",INDEX(Sheet2!F$14:F$154,MATCH(B607,Sheet2!A$14:A$154,0)),G611))))</f>
        <v>2289</v>
      </c>
      <c r="H612" t="str">
        <f t="shared" si="41"/>
        <v>01/05/2023</v>
      </c>
      <c r="I612" t="str">
        <f>IF(ISTEXT(E612),IF(E612="Amount",I$14,""),IF(ISBLANK(E612),"",IF(ISTEXT(D612),"",IF(A607="Invoice No. : ",TEXT(INDEX(Sheet2!C$14:C$154,MATCH(B607,Sheet2!A$14:A$154,0)),"hh:mm:ss"),I611))))</f>
        <v>15:20:39</v>
      </c>
      <c r="J612">
        <f>IF(ISBLANK(G612),"",IF(ISTEXT(G612),IF(E612="Amount",J$14,""),INDEX(Sheet2!H$14:H$154,MATCH(F612,Sheet2!A$14:A$154,0))))</f>
        <v>2844.5</v>
      </c>
      <c r="K612">
        <f>IF(ISBLANK(G612),"",IF(ISTEXT(G612),IF(E612="Amount",K$14,""),INDEX(Sheet2!I$14:I$154,MATCH(F612,Sheet2!A$14:A$154,0))))</f>
        <v>0</v>
      </c>
      <c r="L612" t="str">
        <f>IF(ISBLANK(G612),"",IF(ISTEXT(G612),IF(E612="Amount",L$14,""),IF(INDEX(Sheet2!H$14:H$154,MATCH(F612,Sheet2!A$14:A$154,0)) &lt;&gt; 0, IF(INDEX(Sheet2!I$14:I$154,MATCH(F612,Sheet2!A$14:A$154,0)) &lt;&gt; 0, "Loan","Loan"),"Cash")))</f>
        <v>Loan</v>
      </c>
      <c r="M612">
        <f>IF(ISTEXT(E612),IF(E612="Amount",M$14,""),IF(ISBLANK(E612),"",IF(ISTEXT(D612),"",IF(A607="Invoice No. : ",INDEX(Sheet2!D$14:D$154,MATCH(B607,Sheet2!A$14:A$154,0)),M611))))</f>
        <v>1</v>
      </c>
      <c r="N612" t="str">
        <f>IF(ISTEXT(E612),IF(E612="Amount",N$14,""),IF(ISBLANK(E612),"",IF(ISTEXT(D612),"",IF(A607="Invoice No. : ",INDEX(Sheet2!E$14:E$154,MATCH(B607,Sheet2!A$14:A$154,0)),N611))))</f>
        <v>BRAILLE</v>
      </c>
      <c r="O612" t="str">
        <f>IF(ISTEXT(E612),IF(E612="Amount",O$14,""),IF(ISBLANK(E612),"",IF(ISTEXT(D612),"",IF(A607="Invoice No. : ",INDEX(Sheet2!G$14:G$154,MATCH(B607,Sheet2!A$14:A$154,0)),O611))))</f>
        <v>EVANGELISTA, VIRGINIA GANIO</v>
      </c>
      <c r="P612">
        <f t="shared" si="42"/>
        <v>2844.5</v>
      </c>
      <c r="Q612">
        <f t="shared" si="43"/>
        <v>195197.25</v>
      </c>
    </row>
    <row r="613" spans="1:17" x14ac:dyDescent="0.25">
      <c r="A613" s="10" t="s">
        <v>677</v>
      </c>
      <c r="B613" s="10" t="s">
        <v>678</v>
      </c>
      <c r="C613" s="11">
        <v>1</v>
      </c>
      <c r="D613" s="11">
        <v>180.5</v>
      </c>
      <c r="E613" s="11">
        <v>180.5</v>
      </c>
      <c r="F613">
        <f t="shared" si="40"/>
        <v>925044</v>
      </c>
      <c r="G613">
        <f>IF(ISTEXT(E613),IF(E613="Amount",G$14,""),IF(ISBLANK(E613),"",IF(ISTEXT(D613),"",IF(A608="Invoice No. : ",INDEX(Sheet2!F$14:F$154,MATCH(B608,Sheet2!A$14:A$154,0)),G612))))</f>
        <v>2289</v>
      </c>
      <c r="H613" t="str">
        <f t="shared" si="41"/>
        <v>01/05/2023</v>
      </c>
      <c r="I613" t="str">
        <f>IF(ISTEXT(E613),IF(E613="Amount",I$14,""),IF(ISBLANK(E613),"",IF(ISTEXT(D613),"",IF(A608="Invoice No. : ",TEXT(INDEX(Sheet2!C$14:C$154,MATCH(B608,Sheet2!A$14:A$154,0)),"hh:mm:ss"),I612))))</f>
        <v>15:20:39</v>
      </c>
      <c r="J613">
        <f>IF(ISBLANK(G613),"",IF(ISTEXT(G613),IF(E613="Amount",J$14,""),INDEX(Sheet2!H$14:H$154,MATCH(F613,Sheet2!A$14:A$154,0))))</f>
        <v>2844.5</v>
      </c>
      <c r="K613">
        <f>IF(ISBLANK(G613),"",IF(ISTEXT(G613),IF(E613="Amount",K$14,""),INDEX(Sheet2!I$14:I$154,MATCH(F613,Sheet2!A$14:A$154,0))))</f>
        <v>0</v>
      </c>
      <c r="L613" t="str">
        <f>IF(ISBLANK(G613),"",IF(ISTEXT(G613),IF(E613="Amount",L$14,""),IF(INDEX(Sheet2!H$14:H$154,MATCH(F613,Sheet2!A$14:A$154,0)) &lt;&gt; 0, IF(INDEX(Sheet2!I$14:I$154,MATCH(F613,Sheet2!A$14:A$154,0)) &lt;&gt; 0, "Loan","Loan"),"Cash")))</f>
        <v>Loan</v>
      </c>
      <c r="M613">
        <f>IF(ISTEXT(E613),IF(E613="Amount",M$14,""),IF(ISBLANK(E613),"",IF(ISTEXT(D613),"",IF(A608="Invoice No. : ",INDEX(Sheet2!D$14:D$154,MATCH(B608,Sheet2!A$14:A$154,0)),M612))))</f>
        <v>1</v>
      </c>
      <c r="N613" t="str">
        <f>IF(ISTEXT(E613),IF(E613="Amount",N$14,""),IF(ISBLANK(E613),"",IF(ISTEXT(D613),"",IF(A608="Invoice No. : ",INDEX(Sheet2!E$14:E$154,MATCH(B608,Sheet2!A$14:A$154,0)),N612))))</f>
        <v>BRAILLE</v>
      </c>
      <c r="O613" t="str">
        <f>IF(ISTEXT(E613),IF(E613="Amount",O$14,""),IF(ISBLANK(E613),"",IF(ISTEXT(D613),"",IF(A608="Invoice No. : ",INDEX(Sheet2!G$14:G$154,MATCH(B608,Sheet2!A$14:A$154,0)),O612))))</f>
        <v>EVANGELISTA, VIRGINIA GANIO</v>
      </c>
      <c r="P613">
        <f t="shared" si="42"/>
        <v>2844.5</v>
      </c>
      <c r="Q613">
        <f t="shared" si="43"/>
        <v>195197.25</v>
      </c>
    </row>
    <row r="614" spans="1:17" x14ac:dyDescent="0.25">
      <c r="A614" s="10" t="s">
        <v>333</v>
      </c>
      <c r="B614" s="10" t="s">
        <v>334</v>
      </c>
      <c r="C614" s="11">
        <v>3</v>
      </c>
      <c r="D614" s="11">
        <v>8.75</v>
      </c>
      <c r="E614" s="11">
        <v>26.25</v>
      </c>
      <c r="F614">
        <f t="shared" si="40"/>
        <v>925044</v>
      </c>
      <c r="G614">
        <f>IF(ISTEXT(E614),IF(E614="Amount",G$14,""),IF(ISBLANK(E614),"",IF(ISTEXT(D614),"",IF(A609="Invoice No. : ",INDEX(Sheet2!F$14:F$154,MATCH(B609,Sheet2!A$14:A$154,0)),G613))))</f>
        <v>2289</v>
      </c>
      <c r="H614" t="str">
        <f t="shared" si="41"/>
        <v>01/05/2023</v>
      </c>
      <c r="I614" t="str">
        <f>IF(ISTEXT(E614),IF(E614="Amount",I$14,""),IF(ISBLANK(E614),"",IF(ISTEXT(D614),"",IF(A609="Invoice No. : ",TEXT(INDEX(Sheet2!C$14:C$154,MATCH(B609,Sheet2!A$14:A$154,0)),"hh:mm:ss"),I613))))</f>
        <v>15:20:39</v>
      </c>
      <c r="J614">
        <f>IF(ISBLANK(G614),"",IF(ISTEXT(G614),IF(E614="Amount",J$14,""),INDEX(Sheet2!H$14:H$154,MATCH(F614,Sheet2!A$14:A$154,0))))</f>
        <v>2844.5</v>
      </c>
      <c r="K614">
        <f>IF(ISBLANK(G614),"",IF(ISTEXT(G614),IF(E614="Amount",K$14,""),INDEX(Sheet2!I$14:I$154,MATCH(F614,Sheet2!A$14:A$154,0))))</f>
        <v>0</v>
      </c>
      <c r="L614" t="str">
        <f>IF(ISBLANK(G614),"",IF(ISTEXT(G614),IF(E614="Amount",L$14,""),IF(INDEX(Sheet2!H$14:H$154,MATCH(F614,Sheet2!A$14:A$154,0)) &lt;&gt; 0, IF(INDEX(Sheet2!I$14:I$154,MATCH(F614,Sheet2!A$14:A$154,0)) &lt;&gt; 0, "Loan","Loan"),"Cash")))</f>
        <v>Loan</v>
      </c>
      <c r="M614">
        <f>IF(ISTEXT(E614),IF(E614="Amount",M$14,""),IF(ISBLANK(E614),"",IF(ISTEXT(D614),"",IF(A609="Invoice No. : ",INDEX(Sheet2!D$14:D$154,MATCH(B609,Sheet2!A$14:A$154,0)),M613))))</f>
        <v>1</v>
      </c>
      <c r="N614" t="str">
        <f>IF(ISTEXT(E614),IF(E614="Amount",N$14,""),IF(ISBLANK(E614),"",IF(ISTEXT(D614),"",IF(A609="Invoice No. : ",INDEX(Sheet2!E$14:E$154,MATCH(B609,Sheet2!A$14:A$154,0)),N613))))</f>
        <v>BRAILLE</v>
      </c>
      <c r="O614" t="str">
        <f>IF(ISTEXT(E614),IF(E614="Amount",O$14,""),IF(ISBLANK(E614),"",IF(ISTEXT(D614),"",IF(A609="Invoice No. : ",INDEX(Sheet2!G$14:G$154,MATCH(B609,Sheet2!A$14:A$154,0)),O613))))</f>
        <v>EVANGELISTA, VIRGINIA GANIO</v>
      </c>
      <c r="P614">
        <f t="shared" si="42"/>
        <v>2844.5</v>
      </c>
      <c r="Q614">
        <f t="shared" si="43"/>
        <v>195197.25</v>
      </c>
    </row>
    <row r="615" spans="1:17" x14ac:dyDescent="0.25">
      <c r="A615" s="10" t="s">
        <v>679</v>
      </c>
      <c r="B615" s="10" t="s">
        <v>680</v>
      </c>
      <c r="C615" s="11">
        <v>3</v>
      </c>
      <c r="D615" s="11">
        <v>10</v>
      </c>
      <c r="E615" s="11">
        <v>30</v>
      </c>
      <c r="F615">
        <f t="shared" si="40"/>
        <v>925044</v>
      </c>
      <c r="G615">
        <f>IF(ISTEXT(E615),IF(E615="Amount",G$14,""),IF(ISBLANK(E615),"",IF(ISTEXT(D615),"",IF(A610="Invoice No. : ",INDEX(Sheet2!F$14:F$154,MATCH(B610,Sheet2!A$14:A$154,0)),G614))))</f>
        <v>2289</v>
      </c>
      <c r="H615" t="str">
        <f t="shared" si="41"/>
        <v>01/05/2023</v>
      </c>
      <c r="I615" t="str">
        <f>IF(ISTEXT(E615),IF(E615="Amount",I$14,""),IF(ISBLANK(E615),"",IF(ISTEXT(D615),"",IF(A610="Invoice No. : ",TEXT(INDEX(Sheet2!C$14:C$154,MATCH(B610,Sheet2!A$14:A$154,0)),"hh:mm:ss"),I614))))</f>
        <v>15:20:39</v>
      </c>
      <c r="J615">
        <f>IF(ISBLANK(G615),"",IF(ISTEXT(G615),IF(E615="Amount",J$14,""),INDEX(Sheet2!H$14:H$154,MATCH(F615,Sheet2!A$14:A$154,0))))</f>
        <v>2844.5</v>
      </c>
      <c r="K615">
        <f>IF(ISBLANK(G615),"",IF(ISTEXT(G615),IF(E615="Amount",K$14,""),INDEX(Sheet2!I$14:I$154,MATCH(F615,Sheet2!A$14:A$154,0))))</f>
        <v>0</v>
      </c>
      <c r="L615" t="str">
        <f>IF(ISBLANK(G615),"",IF(ISTEXT(G615),IF(E615="Amount",L$14,""),IF(INDEX(Sheet2!H$14:H$154,MATCH(F615,Sheet2!A$14:A$154,0)) &lt;&gt; 0, IF(INDEX(Sheet2!I$14:I$154,MATCH(F615,Sheet2!A$14:A$154,0)) &lt;&gt; 0, "Loan","Loan"),"Cash")))</f>
        <v>Loan</v>
      </c>
      <c r="M615">
        <f>IF(ISTEXT(E615),IF(E615="Amount",M$14,""),IF(ISBLANK(E615),"",IF(ISTEXT(D615),"",IF(A610="Invoice No. : ",INDEX(Sheet2!D$14:D$154,MATCH(B610,Sheet2!A$14:A$154,0)),M614))))</f>
        <v>1</v>
      </c>
      <c r="N615" t="str">
        <f>IF(ISTEXT(E615),IF(E615="Amount",N$14,""),IF(ISBLANK(E615),"",IF(ISTEXT(D615),"",IF(A610="Invoice No. : ",INDEX(Sheet2!E$14:E$154,MATCH(B610,Sheet2!A$14:A$154,0)),N614))))</f>
        <v>BRAILLE</v>
      </c>
      <c r="O615" t="str">
        <f>IF(ISTEXT(E615),IF(E615="Amount",O$14,""),IF(ISBLANK(E615),"",IF(ISTEXT(D615),"",IF(A610="Invoice No. : ",INDEX(Sheet2!G$14:G$154,MATCH(B610,Sheet2!A$14:A$154,0)),O614))))</f>
        <v>EVANGELISTA, VIRGINIA GANIO</v>
      </c>
      <c r="P615">
        <f t="shared" si="42"/>
        <v>2844.5</v>
      </c>
      <c r="Q615">
        <f t="shared" si="43"/>
        <v>195197.25</v>
      </c>
    </row>
    <row r="616" spans="1:17" x14ac:dyDescent="0.25">
      <c r="A616" s="10" t="s">
        <v>681</v>
      </c>
      <c r="B616" s="10" t="s">
        <v>682</v>
      </c>
      <c r="C616" s="11">
        <v>1</v>
      </c>
      <c r="D616" s="11">
        <v>23</v>
      </c>
      <c r="E616" s="11">
        <v>23</v>
      </c>
      <c r="F616">
        <f t="shared" si="40"/>
        <v>925044</v>
      </c>
      <c r="G616">
        <f>IF(ISTEXT(E616),IF(E616="Amount",G$14,""),IF(ISBLANK(E616),"",IF(ISTEXT(D616),"",IF(A611="Invoice No. : ",INDEX(Sheet2!F$14:F$154,MATCH(B611,Sheet2!A$14:A$154,0)),G615))))</f>
        <v>2289</v>
      </c>
      <c r="H616" t="str">
        <f t="shared" si="41"/>
        <v>01/05/2023</v>
      </c>
      <c r="I616" t="str">
        <f>IF(ISTEXT(E616),IF(E616="Amount",I$14,""),IF(ISBLANK(E616),"",IF(ISTEXT(D616),"",IF(A611="Invoice No. : ",TEXT(INDEX(Sheet2!C$14:C$154,MATCH(B611,Sheet2!A$14:A$154,0)),"hh:mm:ss"),I615))))</f>
        <v>15:20:39</v>
      </c>
      <c r="J616">
        <f>IF(ISBLANK(G616),"",IF(ISTEXT(G616),IF(E616="Amount",J$14,""),INDEX(Sheet2!H$14:H$154,MATCH(F616,Sheet2!A$14:A$154,0))))</f>
        <v>2844.5</v>
      </c>
      <c r="K616">
        <f>IF(ISBLANK(G616),"",IF(ISTEXT(G616),IF(E616="Amount",K$14,""),INDEX(Sheet2!I$14:I$154,MATCH(F616,Sheet2!A$14:A$154,0))))</f>
        <v>0</v>
      </c>
      <c r="L616" t="str">
        <f>IF(ISBLANK(G616),"",IF(ISTEXT(G616),IF(E616="Amount",L$14,""),IF(INDEX(Sheet2!H$14:H$154,MATCH(F616,Sheet2!A$14:A$154,0)) &lt;&gt; 0, IF(INDEX(Sheet2!I$14:I$154,MATCH(F616,Sheet2!A$14:A$154,0)) &lt;&gt; 0, "Loan","Loan"),"Cash")))</f>
        <v>Loan</v>
      </c>
      <c r="M616">
        <f>IF(ISTEXT(E616),IF(E616="Amount",M$14,""),IF(ISBLANK(E616),"",IF(ISTEXT(D616),"",IF(A611="Invoice No. : ",INDEX(Sheet2!D$14:D$154,MATCH(B611,Sheet2!A$14:A$154,0)),M615))))</f>
        <v>1</v>
      </c>
      <c r="N616" t="str">
        <f>IF(ISTEXT(E616),IF(E616="Amount",N$14,""),IF(ISBLANK(E616),"",IF(ISTEXT(D616),"",IF(A611="Invoice No. : ",INDEX(Sheet2!E$14:E$154,MATCH(B611,Sheet2!A$14:A$154,0)),N615))))</f>
        <v>BRAILLE</v>
      </c>
      <c r="O616" t="str">
        <f>IF(ISTEXT(E616),IF(E616="Amount",O$14,""),IF(ISBLANK(E616),"",IF(ISTEXT(D616),"",IF(A611="Invoice No. : ",INDEX(Sheet2!G$14:G$154,MATCH(B611,Sheet2!A$14:A$154,0)),O615))))</f>
        <v>EVANGELISTA, VIRGINIA GANIO</v>
      </c>
      <c r="P616">
        <f t="shared" si="42"/>
        <v>2844.5</v>
      </c>
      <c r="Q616">
        <f t="shared" si="43"/>
        <v>195197.25</v>
      </c>
    </row>
    <row r="617" spans="1:17" x14ac:dyDescent="0.25">
      <c r="A617" s="10" t="s">
        <v>683</v>
      </c>
      <c r="B617" s="10" t="s">
        <v>684</v>
      </c>
      <c r="C617" s="11">
        <v>2</v>
      </c>
      <c r="D617" s="11">
        <v>102.5</v>
      </c>
      <c r="E617" s="11">
        <v>205</v>
      </c>
      <c r="F617">
        <f t="shared" si="40"/>
        <v>925044</v>
      </c>
      <c r="G617">
        <f>IF(ISTEXT(E617),IF(E617="Amount",G$14,""),IF(ISBLANK(E617),"",IF(ISTEXT(D617),"",IF(A612="Invoice No. : ",INDEX(Sheet2!F$14:F$154,MATCH(B612,Sheet2!A$14:A$154,0)),G616))))</f>
        <v>2289</v>
      </c>
      <c r="H617" t="str">
        <f t="shared" si="41"/>
        <v>01/05/2023</v>
      </c>
      <c r="I617" t="str">
        <f>IF(ISTEXT(E617),IF(E617="Amount",I$14,""),IF(ISBLANK(E617),"",IF(ISTEXT(D617),"",IF(A612="Invoice No. : ",TEXT(INDEX(Sheet2!C$14:C$154,MATCH(B612,Sheet2!A$14:A$154,0)),"hh:mm:ss"),I616))))</f>
        <v>15:20:39</v>
      </c>
      <c r="J617">
        <f>IF(ISBLANK(G617),"",IF(ISTEXT(G617),IF(E617="Amount",J$14,""),INDEX(Sheet2!H$14:H$154,MATCH(F617,Sheet2!A$14:A$154,0))))</f>
        <v>2844.5</v>
      </c>
      <c r="K617">
        <f>IF(ISBLANK(G617),"",IF(ISTEXT(G617),IF(E617="Amount",K$14,""),INDEX(Sheet2!I$14:I$154,MATCH(F617,Sheet2!A$14:A$154,0))))</f>
        <v>0</v>
      </c>
      <c r="L617" t="str">
        <f>IF(ISBLANK(G617),"",IF(ISTEXT(G617),IF(E617="Amount",L$14,""),IF(INDEX(Sheet2!H$14:H$154,MATCH(F617,Sheet2!A$14:A$154,0)) &lt;&gt; 0, IF(INDEX(Sheet2!I$14:I$154,MATCH(F617,Sheet2!A$14:A$154,0)) &lt;&gt; 0, "Loan","Loan"),"Cash")))</f>
        <v>Loan</v>
      </c>
      <c r="M617">
        <f>IF(ISTEXT(E617),IF(E617="Amount",M$14,""),IF(ISBLANK(E617),"",IF(ISTEXT(D617),"",IF(A612="Invoice No. : ",INDEX(Sheet2!D$14:D$154,MATCH(B612,Sheet2!A$14:A$154,0)),M616))))</f>
        <v>1</v>
      </c>
      <c r="N617" t="str">
        <f>IF(ISTEXT(E617),IF(E617="Amount",N$14,""),IF(ISBLANK(E617),"",IF(ISTEXT(D617),"",IF(A612="Invoice No. : ",INDEX(Sheet2!E$14:E$154,MATCH(B612,Sheet2!A$14:A$154,0)),N616))))</f>
        <v>BRAILLE</v>
      </c>
      <c r="O617" t="str">
        <f>IF(ISTEXT(E617),IF(E617="Amount",O$14,""),IF(ISBLANK(E617),"",IF(ISTEXT(D617),"",IF(A612="Invoice No. : ",INDEX(Sheet2!G$14:G$154,MATCH(B612,Sheet2!A$14:A$154,0)),O616))))</f>
        <v>EVANGELISTA, VIRGINIA GANIO</v>
      </c>
      <c r="P617">
        <f t="shared" si="42"/>
        <v>2844.5</v>
      </c>
      <c r="Q617">
        <f t="shared" si="43"/>
        <v>195197.25</v>
      </c>
    </row>
    <row r="618" spans="1:17" x14ac:dyDescent="0.25">
      <c r="A618" s="10" t="s">
        <v>25</v>
      </c>
      <c r="B618" s="10" t="s">
        <v>26</v>
      </c>
      <c r="C618" s="11">
        <v>1</v>
      </c>
      <c r="D618" s="11">
        <v>29.75</v>
      </c>
      <c r="E618" s="11">
        <v>29.75</v>
      </c>
      <c r="F618">
        <f t="shared" si="40"/>
        <v>925044</v>
      </c>
      <c r="G618">
        <f>IF(ISTEXT(E618),IF(E618="Amount",G$14,""),IF(ISBLANK(E618),"",IF(ISTEXT(D618),"",IF(A613="Invoice No. : ",INDEX(Sheet2!F$14:F$154,MATCH(B613,Sheet2!A$14:A$154,0)),G617))))</f>
        <v>2289</v>
      </c>
      <c r="H618" t="str">
        <f t="shared" si="41"/>
        <v>01/05/2023</v>
      </c>
      <c r="I618" t="str">
        <f>IF(ISTEXT(E618),IF(E618="Amount",I$14,""),IF(ISBLANK(E618),"",IF(ISTEXT(D618),"",IF(A613="Invoice No. : ",TEXT(INDEX(Sheet2!C$14:C$154,MATCH(B613,Sheet2!A$14:A$154,0)),"hh:mm:ss"),I617))))</f>
        <v>15:20:39</v>
      </c>
      <c r="J618">
        <f>IF(ISBLANK(G618),"",IF(ISTEXT(G618),IF(E618="Amount",J$14,""),INDEX(Sheet2!H$14:H$154,MATCH(F618,Sheet2!A$14:A$154,0))))</f>
        <v>2844.5</v>
      </c>
      <c r="K618">
        <f>IF(ISBLANK(G618),"",IF(ISTEXT(G618),IF(E618="Amount",K$14,""),INDEX(Sheet2!I$14:I$154,MATCH(F618,Sheet2!A$14:A$154,0))))</f>
        <v>0</v>
      </c>
      <c r="L618" t="str">
        <f>IF(ISBLANK(G618),"",IF(ISTEXT(G618),IF(E618="Amount",L$14,""),IF(INDEX(Sheet2!H$14:H$154,MATCH(F618,Sheet2!A$14:A$154,0)) &lt;&gt; 0, IF(INDEX(Sheet2!I$14:I$154,MATCH(F618,Sheet2!A$14:A$154,0)) &lt;&gt; 0, "Loan","Loan"),"Cash")))</f>
        <v>Loan</v>
      </c>
      <c r="M618">
        <f>IF(ISTEXT(E618),IF(E618="Amount",M$14,""),IF(ISBLANK(E618),"",IF(ISTEXT(D618),"",IF(A613="Invoice No. : ",INDEX(Sheet2!D$14:D$154,MATCH(B613,Sheet2!A$14:A$154,0)),M617))))</f>
        <v>1</v>
      </c>
      <c r="N618" t="str">
        <f>IF(ISTEXT(E618),IF(E618="Amount",N$14,""),IF(ISBLANK(E618),"",IF(ISTEXT(D618),"",IF(A613="Invoice No. : ",INDEX(Sheet2!E$14:E$154,MATCH(B613,Sheet2!A$14:A$154,0)),N617))))</f>
        <v>BRAILLE</v>
      </c>
      <c r="O618" t="str">
        <f>IF(ISTEXT(E618),IF(E618="Amount",O$14,""),IF(ISBLANK(E618),"",IF(ISTEXT(D618),"",IF(A613="Invoice No. : ",INDEX(Sheet2!G$14:G$154,MATCH(B613,Sheet2!A$14:A$154,0)),O617))))</f>
        <v>EVANGELISTA, VIRGINIA GANIO</v>
      </c>
      <c r="P618">
        <f t="shared" si="42"/>
        <v>2844.5</v>
      </c>
      <c r="Q618">
        <f t="shared" si="43"/>
        <v>195197.25</v>
      </c>
    </row>
    <row r="619" spans="1:17" x14ac:dyDescent="0.25">
      <c r="A619" s="10" t="s">
        <v>685</v>
      </c>
      <c r="B619" s="10" t="s">
        <v>686</v>
      </c>
      <c r="C619" s="11">
        <v>1</v>
      </c>
      <c r="D619" s="11">
        <v>56.75</v>
      </c>
      <c r="E619" s="11">
        <v>56.75</v>
      </c>
      <c r="F619">
        <f t="shared" si="40"/>
        <v>925044</v>
      </c>
      <c r="G619">
        <f>IF(ISTEXT(E619),IF(E619="Amount",G$14,""),IF(ISBLANK(E619),"",IF(ISTEXT(D619),"",IF(A614="Invoice No. : ",INDEX(Sheet2!F$14:F$154,MATCH(B614,Sheet2!A$14:A$154,0)),G618))))</f>
        <v>2289</v>
      </c>
      <c r="H619" t="str">
        <f t="shared" si="41"/>
        <v>01/05/2023</v>
      </c>
      <c r="I619" t="str">
        <f>IF(ISTEXT(E619),IF(E619="Amount",I$14,""),IF(ISBLANK(E619),"",IF(ISTEXT(D619),"",IF(A614="Invoice No. : ",TEXT(INDEX(Sheet2!C$14:C$154,MATCH(B614,Sheet2!A$14:A$154,0)),"hh:mm:ss"),I618))))</f>
        <v>15:20:39</v>
      </c>
      <c r="J619">
        <f>IF(ISBLANK(G619),"",IF(ISTEXT(G619),IF(E619="Amount",J$14,""),INDEX(Sheet2!H$14:H$154,MATCH(F619,Sheet2!A$14:A$154,0))))</f>
        <v>2844.5</v>
      </c>
      <c r="K619">
        <f>IF(ISBLANK(G619),"",IF(ISTEXT(G619),IF(E619="Amount",K$14,""),INDEX(Sheet2!I$14:I$154,MATCH(F619,Sheet2!A$14:A$154,0))))</f>
        <v>0</v>
      </c>
      <c r="L619" t="str">
        <f>IF(ISBLANK(G619),"",IF(ISTEXT(G619),IF(E619="Amount",L$14,""),IF(INDEX(Sheet2!H$14:H$154,MATCH(F619,Sheet2!A$14:A$154,0)) &lt;&gt; 0, IF(INDEX(Sheet2!I$14:I$154,MATCH(F619,Sheet2!A$14:A$154,0)) &lt;&gt; 0, "Loan","Loan"),"Cash")))</f>
        <v>Loan</v>
      </c>
      <c r="M619">
        <f>IF(ISTEXT(E619),IF(E619="Amount",M$14,""),IF(ISBLANK(E619),"",IF(ISTEXT(D619),"",IF(A614="Invoice No. : ",INDEX(Sheet2!D$14:D$154,MATCH(B614,Sheet2!A$14:A$154,0)),M618))))</f>
        <v>1</v>
      </c>
      <c r="N619" t="str">
        <f>IF(ISTEXT(E619),IF(E619="Amount",N$14,""),IF(ISBLANK(E619),"",IF(ISTEXT(D619),"",IF(A614="Invoice No. : ",INDEX(Sheet2!E$14:E$154,MATCH(B614,Sheet2!A$14:A$154,0)),N618))))</f>
        <v>BRAILLE</v>
      </c>
      <c r="O619" t="str">
        <f>IF(ISTEXT(E619),IF(E619="Amount",O$14,""),IF(ISBLANK(E619),"",IF(ISTEXT(D619),"",IF(A614="Invoice No. : ",INDEX(Sheet2!G$14:G$154,MATCH(B614,Sheet2!A$14:A$154,0)),O618))))</f>
        <v>EVANGELISTA, VIRGINIA GANIO</v>
      </c>
      <c r="P619">
        <f t="shared" si="42"/>
        <v>2844.5</v>
      </c>
      <c r="Q619">
        <f t="shared" si="43"/>
        <v>195197.25</v>
      </c>
    </row>
    <row r="620" spans="1:17" x14ac:dyDescent="0.25">
      <c r="A620" s="10" t="s">
        <v>687</v>
      </c>
      <c r="B620" s="10" t="s">
        <v>688</v>
      </c>
      <c r="C620" s="11">
        <v>1</v>
      </c>
      <c r="D620" s="11">
        <v>100</v>
      </c>
      <c r="E620" s="11">
        <v>100</v>
      </c>
      <c r="F620">
        <f t="shared" si="40"/>
        <v>925044</v>
      </c>
      <c r="G620">
        <f>IF(ISTEXT(E620),IF(E620="Amount",G$14,""),IF(ISBLANK(E620),"",IF(ISTEXT(D620),"",IF(A615="Invoice No. : ",INDEX(Sheet2!F$14:F$154,MATCH(B615,Sheet2!A$14:A$154,0)),G619))))</f>
        <v>2289</v>
      </c>
      <c r="H620" t="str">
        <f t="shared" si="41"/>
        <v>01/05/2023</v>
      </c>
      <c r="I620" t="str">
        <f>IF(ISTEXT(E620),IF(E620="Amount",I$14,""),IF(ISBLANK(E620),"",IF(ISTEXT(D620),"",IF(A615="Invoice No. : ",TEXT(INDEX(Sheet2!C$14:C$154,MATCH(B615,Sheet2!A$14:A$154,0)),"hh:mm:ss"),I619))))</f>
        <v>15:20:39</v>
      </c>
      <c r="J620">
        <f>IF(ISBLANK(G620),"",IF(ISTEXT(G620),IF(E620="Amount",J$14,""),INDEX(Sheet2!H$14:H$154,MATCH(F620,Sheet2!A$14:A$154,0))))</f>
        <v>2844.5</v>
      </c>
      <c r="K620">
        <f>IF(ISBLANK(G620),"",IF(ISTEXT(G620),IF(E620="Amount",K$14,""),INDEX(Sheet2!I$14:I$154,MATCH(F620,Sheet2!A$14:A$154,0))))</f>
        <v>0</v>
      </c>
      <c r="L620" t="str">
        <f>IF(ISBLANK(G620),"",IF(ISTEXT(G620),IF(E620="Amount",L$14,""),IF(INDEX(Sheet2!H$14:H$154,MATCH(F620,Sheet2!A$14:A$154,0)) &lt;&gt; 0, IF(INDEX(Sheet2!I$14:I$154,MATCH(F620,Sheet2!A$14:A$154,0)) &lt;&gt; 0, "Loan","Loan"),"Cash")))</f>
        <v>Loan</v>
      </c>
      <c r="M620">
        <f>IF(ISTEXT(E620),IF(E620="Amount",M$14,""),IF(ISBLANK(E620),"",IF(ISTEXT(D620),"",IF(A615="Invoice No. : ",INDEX(Sheet2!D$14:D$154,MATCH(B615,Sheet2!A$14:A$154,0)),M619))))</f>
        <v>1</v>
      </c>
      <c r="N620" t="str">
        <f>IF(ISTEXT(E620),IF(E620="Amount",N$14,""),IF(ISBLANK(E620),"",IF(ISTEXT(D620),"",IF(A615="Invoice No. : ",INDEX(Sheet2!E$14:E$154,MATCH(B615,Sheet2!A$14:A$154,0)),N619))))</f>
        <v>BRAILLE</v>
      </c>
      <c r="O620" t="str">
        <f>IF(ISTEXT(E620),IF(E620="Amount",O$14,""),IF(ISBLANK(E620),"",IF(ISTEXT(D620),"",IF(A615="Invoice No. : ",INDEX(Sheet2!G$14:G$154,MATCH(B615,Sheet2!A$14:A$154,0)),O619))))</f>
        <v>EVANGELISTA, VIRGINIA GANIO</v>
      </c>
      <c r="P620">
        <f t="shared" si="42"/>
        <v>2844.5</v>
      </c>
      <c r="Q620">
        <f t="shared" si="43"/>
        <v>195197.25</v>
      </c>
    </row>
    <row r="621" spans="1:17" x14ac:dyDescent="0.25">
      <c r="A621" s="10" t="s">
        <v>689</v>
      </c>
      <c r="B621" s="10" t="s">
        <v>690</v>
      </c>
      <c r="C621" s="11">
        <v>1</v>
      </c>
      <c r="D621" s="11">
        <v>75.5</v>
      </c>
      <c r="E621" s="11">
        <v>75.5</v>
      </c>
      <c r="F621">
        <f t="shared" si="40"/>
        <v>925044</v>
      </c>
      <c r="G621">
        <f>IF(ISTEXT(E621),IF(E621="Amount",G$14,""),IF(ISBLANK(E621),"",IF(ISTEXT(D621),"",IF(A616="Invoice No. : ",INDEX(Sheet2!F$14:F$154,MATCH(B616,Sheet2!A$14:A$154,0)),G620))))</f>
        <v>2289</v>
      </c>
      <c r="H621" t="str">
        <f t="shared" si="41"/>
        <v>01/05/2023</v>
      </c>
      <c r="I621" t="str">
        <f>IF(ISTEXT(E621),IF(E621="Amount",I$14,""),IF(ISBLANK(E621),"",IF(ISTEXT(D621),"",IF(A616="Invoice No. : ",TEXT(INDEX(Sheet2!C$14:C$154,MATCH(B616,Sheet2!A$14:A$154,0)),"hh:mm:ss"),I620))))</f>
        <v>15:20:39</v>
      </c>
      <c r="J621">
        <f>IF(ISBLANK(G621),"",IF(ISTEXT(G621),IF(E621="Amount",J$14,""),INDEX(Sheet2!H$14:H$154,MATCH(F621,Sheet2!A$14:A$154,0))))</f>
        <v>2844.5</v>
      </c>
      <c r="K621">
        <f>IF(ISBLANK(G621),"",IF(ISTEXT(G621),IF(E621="Amount",K$14,""),INDEX(Sheet2!I$14:I$154,MATCH(F621,Sheet2!A$14:A$154,0))))</f>
        <v>0</v>
      </c>
      <c r="L621" t="str">
        <f>IF(ISBLANK(G621),"",IF(ISTEXT(G621),IF(E621="Amount",L$14,""),IF(INDEX(Sheet2!H$14:H$154,MATCH(F621,Sheet2!A$14:A$154,0)) &lt;&gt; 0, IF(INDEX(Sheet2!I$14:I$154,MATCH(F621,Sheet2!A$14:A$154,0)) &lt;&gt; 0, "Loan","Loan"),"Cash")))</f>
        <v>Loan</v>
      </c>
      <c r="M621">
        <f>IF(ISTEXT(E621),IF(E621="Amount",M$14,""),IF(ISBLANK(E621),"",IF(ISTEXT(D621),"",IF(A616="Invoice No. : ",INDEX(Sheet2!D$14:D$154,MATCH(B616,Sheet2!A$14:A$154,0)),M620))))</f>
        <v>1</v>
      </c>
      <c r="N621" t="str">
        <f>IF(ISTEXT(E621),IF(E621="Amount",N$14,""),IF(ISBLANK(E621),"",IF(ISTEXT(D621),"",IF(A616="Invoice No. : ",INDEX(Sheet2!E$14:E$154,MATCH(B616,Sheet2!A$14:A$154,0)),N620))))</f>
        <v>BRAILLE</v>
      </c>
      <c r="O621" t="str">
        <f>IF(ISTEXT(E621),IF(E621="Amount",O$14,""),IF(ISBLANK(E621),"",IF(ISTEXT(D621),"",IF(A616="Invoice No. : ",INDEX(Sheet2!G$14:G$154,MATCH(B616,Sheet2!A$14:A$154,0)),O620))))</f>
        <v>EVANGELISTA, VIRGINIA GANIO</v>
      </c>
      <c r="P621">
        <f t="shared" si="42"/>
        <v>2844.5</v>
      </c>
      <c r="Q621">
        <f t="shared" si="43"/>
        <v>195197.25</v>
      </c>
    </row>
    <row r="622" spans="1:17" x14ac:dyDescent="0.25">
      <c r="A622" s="10" t="s">
        <v>593</v>
      </c>
      <c r="B622" s="10" t="s">
        <v>594</v>
      </c>
      <c r="C622" s="11">
        <v>1</v>
      </c>
      <c r="D622" s="11">
        <v>36.5</v>
      </c>
      <c r="E622" s="11">
        <v>36.5</v>
      </c>
      <c r="F622">
        <f t="shared" si="40"/>
        <v>925044</v>
      </c>
      <c r="G622">
        <f>IF(ISTEXT(E622),IF(E622="Amount",G$14,""),IF(ISBLANK(E622),"",IF(ISTEXT(D622),"",IF(A617="Invoice No. : ",INDEX(Sheet2!F$14:F$154,MATCH(B617,Sheet2!A$14:A$154,0)),G621))))</f>
        <v>2289</v>
      </c>
      <c r="H622" t="str">
        <f t="shared" si="41"/>
        <v>01/05/2023</v>
      </c>
      <c r="I622" t="str">
        <f>IF(ISTEXT(E622),IF(E622="Amount",I$14,""),IF(ISBLANK(E622),"",IF(ISTEXT(D622),"",IF(A617="Invoice No. : ",TEXT(INDEX(Sheet2!C$14:C$154,MATCH(B617,Sheet2!A$14:A$154,0)),"hh:mm:ss"),I621))))</f>
        <v>15:20:39</v>
      </c>
      <c r="J622">
        <f>IF(ISBLANK(G622),"",IF(ISTEXT(G622),IF(E622="Amount",J$14,""),INDEX(Sheet2!H$14:H$154,MATCH(F622,Sheet2!A$14:A$154,0))))</f>
        <v>2844.5</v>
      </c>
      <c r="K622">
        <f>IF(ISBLANK(G622),"",IF(ISTEXT(G622),IF(E622="Amount",K$14,""),INDEX(Sheet2!I$14:I$154,MATCH(F622,Sheet2!A$14:A$154,0))))</f>
        <v>0</v>
      </c>
      <c r="L622" t="str">
        <f>IF(ISBLANK(G622),"",IF(ISTEXT(G622),IF(E622="Amount",L$14,""),IF(INDEX(Sheet2!H$14:H$154,MATCH(F622,Sheet2!A$14:A$154,0)) &lt;&gt; 0, IF(INDEX(Sheet2!I$14:I$154,MATCH(F622,Sheet2!A$14:A$154,0)) &lt;&gt; 0, "Loan","Loan"),"Cash")))</f>
        <v>Loan</v>
      </c>
      <c r="M622">
        <f>IF(ISTEXT(E622),IF(E622="Amount",M$14,""),IF(ISBLANK(E622),"",IF(ISTEXT(D622),"",IF(A617="Invoice No. : ",INDEX(Sheet2!D$14:D$154,MATCH(B617,Sheet2!A$14:A$154,0)),M621))))</f>
        <v>1</v>
      </c>
      <c r="N622" t="str">
        <f>IF(ISTEXT(E622),IF(E622="Amount",N$14,""),IF(ISBLANK(E622),"",IF(ISTEXT(D622),"",IF(A617="Invoice No. : ",INDEX(Sheet2!E$14:E$154,MATCH(B617,Sheet2!A$14:A$154,0)),N621))))</f>
        <v>BRAILLE</v>
      </c>
      <c r="O622" t="str">
        <f>IF(ISTEXT(E622),IF(E622="Amount",O$14,""),IF(ISBLANK(E622),"",IF(ISTEXT(D622),"",IF(A617="Invoice No. : ",INDEX(Sheet2!G$14:G$154,MATCH(B617,Sheet2!A$14:A$154,0)),O621))))</f>
        <v>EVANGELISTA, VIRGINIA GANIO</v>
      </c>
      <c r="P622">
        <f t="shared" si="42"/>
        <v>2844.5</v>
      </c>
      <c r="Q622">
        <f t="shared" si="43"/>
        <v>195197.25</v>
      </c>
    </row>
    <row r="623" spans="1:17" x14ac:dyDescent="0.25">
      <c r="A623" s="10" t="s">
        <v>405</v>
      </c>
      <c r="B623" s="10" t="s">
        <v>406</v>
      </c>
      <c r="C623" s="11">
        <v>1</v>
      </c>
      <c r="D623" s="11">
        <v>79</v>
      </c>
      <c r="E623" s="11">
        <v>79</v>
      </c>
      <c r="F623">
        <f t="shared" si="40"/>
        <v>925044</v>
      </c>
      <c r="G623">
        <f>IF(ISTEXT(E623),IF(E623="Amount",G$14,""),IF(ISBLANK(E623),"",IF(ISTEXT(D623),"",IF(A618="Invoice No. : ",INDEX(Sheet2!F$14:F$154,MATCH(B618,Sheet2!A$14:A$154,0)),G622))))</f>
        <v>2289</v>
      </c>
      <c r="H623" t="str">
        <f t="shared" si="41"/>
        <v>01/05/2023</v>
      </c>
      <c r="I623" t="str">
        <f>IF(ISTEXT(E623),IF(E623="Amount",I$14,""),IF(ISBLANK(E623),"",IF(ISTEXT(D623),"",IF(A618="Invoice No. : ",TEXT(INDEX(Sheet2!C$14:C$154,MATCH(B618,Sheet2!A$14:A$154,0)),"hh:mm:ss"),I622))))</f>
        <v>15:20:39</v>
      </c>
      <c r="J623">
        <f>IF(ISBLANK(G623),"",IF(ISTEXT(G623),IF(E623="Amount",J$14,""),INDEX(Sheet2!H$14:H$154,MATCH(F623,Sheet2!A$14:A$154,0))))</f>
        <v>2844.5</v>
      </c>
      <c r="K623">
        <f>IF(ISBLANK(G623),"",IF(ISTEXT(G623),IF(E623="Amount",K$14,""),INDEX(Sheet2!I$14:I$154,MATCH(F623,Sheet2!A$14:A$154,0))))</f>
        <v>0</v>
      </c>
      <c r="L623" t="str">
        <f>IF(ISBLANK(G623),"",IF(ISTEXT(G623),IF(E623="Amount",L$14,""),IF(INDEX(Sheet2!H$14:H$154,MATCH(F623,Sheet2!A$14:A$154,0)) &lt;&gt; 0, IF(INDEX(Sheet2!I$14:I$154,MATCH(F623,Sheet2!A$14:A$154,0)) &lt;&gt; 0, "Loan","Loan"),"Cash")))</f>
        <v>Loan</v>
      </c>
      <c r="M623">
        <f>IF(ISTEXT(E623),IF(E623="Amount",M$14,""),IF(ISBLANK(E623),"",IF(ISTEXT(D623),"",IF(A618="Invoice No. : ",INDEX(Sheet2!D$14:D$154,MATCH(B618,Sheet2!A$14:A$154,0)),M622))))</f>
        <v>1</v>
      </c>
      <c r="N623" t="str">
        <f>IF(ISTEXT(E623),IF(E623="Amount",N$14,""),IF(ISBLANK(E623),"",IF(ISTEXT(D623),"",IF(A618="Invoice No. : ",INDEX(Sheet2!E$14:E$154,MATCH(B618,Sheet2!A$14:A$154,0)),N622))))</f>
        <v>BRAILLE</v>
      </c>
      <c r="O623" t="str">
        <f>IF(ISTEXT(E623),IF(E623="Amount",O$14,""),IF(ISBLANK(E623),"",IF(ISTEXT(D623),"",IF(A618="Invoice No. : ",INDEX(Sheet2!G$14:G$154,MATCH(B618,Sheet2!A$14:A$154,0)),O622))))</f>
        <v>EVANGELISTA, VIRGINIA GANIO</v>
      </c>
      <c r="P623">
        <f t="shared" si="42"/>
        <v>2844.5</v>
      </c>
      <c r="Q623">
        <f t="shared" si="43"/>
        <v>195197.25</v>
      </c>
    </row>
    <row r="624" spans="1:17" x14ac:dyDescent="0.25">
      <c r="A624" s="10" t="s">
        <v>691</v>
      </c>
      <c r="B624" s="10" t="s">
        <v>692</v>
      </c>
      <c r="C624" s="11">
        <v>3</v>
      </c>
      <c r="D624" s="11">
        <v>8.75</v>
      </c>
      <c r="E624" s="11">
        <v>26.25</v>
      </c>
      <c r="F624">
        <f t="shared" si="40"/>
        <v>925044</v>
      </c>
      <c r="G624">
        <f>IF(ISTEXT(E624),IF(E624="Amount",G$14,""),IF(ISBLANK(E624),"",IF(ISTEXT(D624),"",IF(A619="Invoice No. : ",INDEX(Sheet2!F$14:F$154,MATCH(B619,Sheet2!A$14:A$154,0)),G623))))</f>
        <v>2289</v>
      </c>
      <c r="H624" t="str">
        <f t="shared" si="41"/>
        <v>01/05/2023</v>
      </c>
      <c r="I624" t="str">
        <f>IF(ISTEXT(E624),IF(E624="Amount",I$14,""),IF(ISBLANK(E624),"",IF(ISTEXT(D624),"",IF(A619="Invoice No. : ",TEXT(INDEX(Sheet2!C$14:C$154,MATCH(B619,Sheet2!A$14:A$154,0)),"hh:mm:ss"),I623))))</f>
        <v>15:20:39</v>
      </c>
      <c r="J624">
        <f>IF(ISBLANK(G624),"",IF(ISTEXT(G624),IF(E624="Amount",J$14,""),INDEX(Sheet2!H$14:H$154,MATCH(F624,Sheet2!A$14:A$154,0))))</f>
        <v>2844.5</v>
      </c>
      <c r="K624">
        <f>IF(ISBLANK(G624),"",IF(ISTEXT(G624),IF(E624="Amount",K$14,""),INDEX(Sheet2!I$14:I$154,MATCH(F624,Sheet2!A$14:A$154,0))))</f>
        <v>0</v>
      </c>
      <c r="L624" t="str">
        <f>IF(ISBLANK(G624),"",IF(ISTEXT(G624),IF(E624="Amount",L$14,""),IF(INDEX(Sheet2!H$14:H$154,MATCH(F624,Sheet2!A$14:A$154,0)) &lt;&gt; 0, IF(INDEX(Sheet2!I$14:I$154,MATCH(F624,Sheet2!A$14:A$154,0)) &lt;&gt; 0, "Loan","Loan"),"Cash")))</f>
        <v>Loan</v>
      </c>
      <c r="M624">
        <f>IF(ISTEXT(E624),IF(E624="Amount",M$14,""),IF(ISBLANK(E624),"",IF(ISTEXT(D624),"",IF(A619="Invoice No. : ",INDEX(Sheet2!D$14:D$154,MATCH(B619,Sheet2!A$14:A$154,0)),M623))))</f>
        <v>1</v>
      </c>
      <c r="N624" t="str">
        <f>IF(ISTEXT(E624),IF(E624="Amount",N$14,""),IF(ISBLANK(E624),"",IF(ISTEXT(D624),"",IF(A619="Invoice No. : ",INDEX(Sheet2!E$14:E$154,MATCH(B619,Sheet2!A$14:A$154,0)),N623))))</f>
        <v>BRAILLE</v>
      </c>
      <c r="O624" t="str">
        <f>IF(ISTEXT(E624),IF(E624="Amount",O$14,""),IF(ISBLANK(E624),"",IF(ISTEXT(D624),"",IF(A619="Invoice No. : ",INDEX(Sheet2!G$14:G$154,MATCH(B619,Sheet2!A$14:A$154,0)),O623))))</f>
        <v>EVANGELISTA, VIRGINIA GANIO</v>
      </c>
      <c r="P624">
        <f t="shared" si="42"/>
        <v>2844.5</v>
      </c>
      <c r="Q624">
        <f t="shared" si="43"/>
        <v>195197.25</v>
      </c>
    </row>
    <row r="625" spans="1:17" x14ac:dyDescent="0.25">
      <c r="A625" s="10" t="s">
        <v>693</v>
      </c>
      <c r="B625" s="10" t="s">
        <v>694</v>
      </c>
      <c r="C625" s="11">
        <v>1</v>
      </c>
      <c r="D625" s="11">
        <v>13</v>
      </c>
      <c r="E625" s="11">
        <v>13</v>
      </c>
      <c r="F625">
        <f t="shared" si="40"/>
        <v>925044</v>
      </c>
      <c r="G625">
        <f>IF(ISTEXT(E625),IF(E625="Amount",G$14,""),IF(ISBLANK(E625),"",IF(ISTEXT(D625),"",IF(A620="Invoice No. : ",INDEX(Sheet2!F$14:F$154,MATCH(B620,Sheet2!A$14:A$154,0)),G624))))</f>
        <v>2289</v>
      </c>
      <c r="H625" t="str">
        <f t="shared" si="41"/>
        <v>01/05/2023</v>
      </c>
      <c r="I625" t="str">
        <f>IF(ISTEXT(E625),IF(E625="Amount",I$14,""),IF(ISBLANK(E625),"",IF(ISTEXT(D625),"",IF(A620="Invoice No. : ",TEXT(INDEX(Sheet2!C$14:C$154,MATCH(B620,Sheet2!A$14:A$154,0)),"hh:mm:ss"),I624))))</f>
        <v>15:20:39</v>
      </c>
      <c r="J625">
        <f>IF(ISBLANK(G625),"",IF(ISTEXT(G625),IF(E625="Amount",J$14,""),INDEX(Sheet2!H$14:H$154,MATCH(F625,Sheet2!A$14:A$154,0))))</f>
        <v>2844.5</v>
      </c>
      <c r="K625">
        <f>IF(ISBLANK(G625),"",IF(ISTEXT(G625),IF(E625="Amount",K$14,""),INDEX(Sheet2!I$14:I$154,MATCH(F625,Sheet2!A$14:A$154,0))))</f>
        <v>0</v>
      </c>
      <c r="L625" t="str">
        <f>IF(ISBLANK(G625),"",IF(ISTEXT(G625),IF(E625="Amount",L$14,""),IF(INDEX(Sheet2!H$14:H$154,MATCH(F625,Sheet2!A$14:A$154,0)) &lt;&gt; 0, IF(INDEX(Sheet2!I$14:I$154,MATCH(F625,Sheet2!A$14:A$154,0)) &lt;&gt; 0, "Loan","Loan"),"Cash")))</f>
        <v>Loan</v>
      </c>
      <c r="M625">
        <f>IF(ISTEXT(E625),IF(E625="Amount",M$14,""),IF(ISBLANK(E625),"",IF(ISTEXT(D625),"",IF(A620="Invoice No. : ",INDEX(Sheet2!D$14:D$154,MATCH(B620,Sheet2!A$14:A$154,0)),M624))))</f>
        <v>1</v>
      </c>
      <c r="N625" t="str">
        <f>IF(ISTEXT(E625),IF(E625="Amount",N$14,""),IF(ISBLANK(E625),"",IF(ISTEXT(D625),"",IF(A620="Invoice No. : ",INDEX(Sheet2!E$14:E$154,MATCH(B620,Sheet2!A$14:A$154,0)),N624))))</f>
        <v>BRAILLE</v>
      </c>
      <c r="O625" t="str">
        <f>IF(ISTEXT(E625),IF(E625="Amount",O$14,""),IF(ISBLANK(E625),"",IF(ISTEXT(D625),"",IF(A620="Invoice No. : ",INDEX(Sheet2!G$14:G$154,MATCH(B620,Sheet2!A$14:A$154,0)),O624))))</f>
        <v>EVANGELISTA, VIRGINIA GANIO</v>
      </c>
      <c r="P625">
        <f t="shared" si="42"/>
        <v>2844.5</v>
      </c>
      <c r="Q625">
        <f t="shared" si="43"/>
        <v>195197.25</v>
      </c>
    </row>
    <row r="626" spans="1:17" x14ac:dyDescent="0.25">
      <c r="A626" s="10" t="s">
        <v>695</v>
      </c>
      <c r="B626" s="10" t="s">
        <v>696</v>
      </c>
      <c r="C626" s="11">
        <v>1</v>
      </c>
      <c r="D626" s="11">
        <v>59.75</v>
      </c>
      <c r="E626" s="11">
        <v>59.75</v>
      </c>
      <c r="F626">
        <f t="shared" si="40"/>
        <v>925044</v>
      </c>
      <c r="G626">
        <f>IF(ISTEXT(E626),IF(E626="Amount",G$14,""),IF(ISBLANK(E626),"",IF(ISTEXT(D626),"",IF(A621="Invoice No. : ",INDEX(Sheet2!F$14:F$154,MATCH(B621,Sheet2!A$14:A$154,0)),G625))))</f>
        <v>2289</v>
      </c>
      <c r="H626" t="str">
        <f t="shared" si="41"/>
        <v>01/05/2023</v>
      </c>
      <c r="I626" t="str">
        <f>IF(ISTEXT(E626),IF(E626="Amount",I$14,""),IF(ISBLANK(E626),"",IF(ISTEXT(D626),"",IF(A621="Invoice No. : ",TEXT(INDEX(Sheet2!C$14:C$154,MATCH(B621,Sheet2!A$14:A$154,0)),"hh:mm:ss"),I625))))</f>
        <v>15:20:39</v>
      </c>
      <c r="J626">
        <f>IF(ISBLANK(G626),"",IF(ISTEXT(G626),IF(E626="Amount",J$14,""),INDEX(Sheet2!H$14:H$154,MATCH(F626,Sheet2!A$14:A$154,0))))</f>
        <v>2844.5</v>
      </c>
      <c r="K626">
        <f>IF(ISBLANK(G626),"",IF(ISTEXT(G626),IF(E626="Amount",K$14,""),INDEX(Sheet2!I$14:I$154,MATCH(F626,Sheet2!A$14:A$154,0))))</f>
        <v>0</v>
      </c>
      <c r="L626" t="str">
        <f>IF(ISBLANK(G626),"",IF(ISTEXT(G626),IF(E626="Amount",L$14,""),IF(INDEX(Sheet2!H$14:H$154,MATCH(F626,Sheet2!A$14:A$154,0)) &lt;&gt; 0, IF(INDEX(Sheet2!I$14:I$154,MATCH(F626,Sheet2!A$14:A$154,0)) &lt;&gt; 0, "Loan","Loan"),"Cash")))</f>
        <v>Loan</v>
      </c>
      <c r="M626">
        <f>IF(ISTEXT(E626),IF(E626="Amount",M$14,""),IF(ISBLANK(E626),"",IF(ISTEXT(D626),"",IF(A621="Invoice No. : ",INDEX(Sheet2!D$14:D$154,MATCH(B621,Sheet2!A$14:A$154,0)),M625))))</f>
        <v>1</v>
      </c>
      <c r="N626" t="str">
        <f>IF(ISTEXT(E626),IF(E626="Amount",N$14,""),IF(ISBLANK(E626),"",IF(ISTEXT(D626),"",IF(A621="Invoice No. : ",INDEX(Sheet2!E$14:E$154,MATCH(B621,Sheet2!A$14:A$154,0)),N625))))</f>
        <v>BRAILLE</v>
      </c>
      <c r="O626" t="str">
        <f>IF(ISTEXT(E626),IF(E626="Amount",O$14,""),IF(ISBLANK(E626),"",IF(ISTEXT(D626),"",IF(A621="Invoice No. : ",INDEX(Sheet2!G$14:G$154,MATCH(B621,Sheet2!A$14:A$154,0)),O625))))</f>
        <v>EVANGELISTA, VIRGINIA GANIO</v>
      </c>
      <c r="P626">
        <f t="shared" si="42"/>
        <v>2844.5</v>
      </c>
      <c r="Q626">
        <f t="shared" si="43"/>
        <v>195197.25</v>
      </c>
    </row>
    <row r="627" spans="1:17" x14ac:dyDescent="0.25">
      <c r="D627" s="12" t="s">
        <v>18</v>
      </c>
      <c r="E627" s="13">
        <v>2844.5</v>
      </c>
      <c r="F627" t="str">
        <f t="shared" si="40"/>
        <v/>
      </c>
      <c r="G627" t="str">
        <f>IF(ISTEXT(E627),IF(E627="Amount",G$14,""),IF(ISBLANK(E627),"",IF(ISTEXT(D627),"",IF(A622="Invoice No. : ",INDEX(Sheet2!F$14:F$154,MATCH(B622,Sheet2!A$14:A$154,0)),G626))))</f>
        <v/>
      </c>
      <c r="H627" t="str">
        <f t="shared" si="41"/>
        <v/>
      </c>
      <c r="I627" t="str">
        <f>IF(ISTEXT(E627),IF(E627="Amount",I$14,""),IF(ISBLANK(E627),"",IF(ISTEXT(D627),"",IF(A622="Invoice No. : ",TEXT(INDEX(Sheet2!C$14:C$154,MATCH(B622,Sheet2!A$14:A$154,0)),"hh:mm:ss"),I626))))</f>
        <v/>
      </c>
      <c r="J627" t="str">
        <f>IF(ISBLANK(G627),"",IF(ISTEXT(G627),IF(E627="Amount",J$14,""),INDEX(Sheet2!H$14:H$154,MATCH(F627,Sheet2!A$14:A$154,0))))</f>
        <v/>
      </c>
      <c r="K627" t="str">
        <f>IF(ISBLANK(G627),"",IF(ISTEXT(G627),IF(E627="Amount",K$14,""),INDEX(Sheet2!I$14:I$154,MATCH(F627,Sheet2!A$14:A$154,0))))</f>
        <v/>
      </c>
      <c r="L627" t="str">
        <f>IF(ISBLANK(G627),"",IF(ISTEXT(G627),IF(E627="Amount",L$14,""),IF(INDEX(Sheet2!H$14:H$154,MATCH(F627,Sheet2!A$14:A$154,0)) &lt;&gt; 0, IF(INDEX(Sheet2!I$14:I$154,MATCH(F627,Sheet2!A$14:A$154,0)) &lt;&gt; 0, "Loan","Loan"),"Cash")))</f>
        <v/>
      </c>
      <c r="M627" t="str">
        <f>IF(ISTEXT(E627),IF(E627="Amount",M$14,""),IF(ISBLANK(E627),"",IF(ISTEXT(D627),"",IF(A622="Invoice No. : ",INDEX(Sheet2!D$14:D$154,MATCH(B622,Sheet2!A$14:A$154,0)),M626))))</f>
        <v/>
      </c>
      <c r="N627" t="str">
        <f>IF(ISTEXT(E627),IF(E627="Amount",N$14,""),IF(ISBLANK(E627),"",IF(ISTEXT(D627),"",IF(A622="Invoice No. : ",INDEX(Sheet2!E$14:E$154,MATCH(B622,Sheet2!A$14:A$154,0)),N626))))</f>
        <v/>
      </c>
      <c r="O627" t="str">
        <f>IF(ISTEXT(E627),IF(E627="Amount",O$14,""),IF(ISBLANK(E627),"",IF(ISTEXT(D627),"",IF(A622="Invoice No. : ",INDEX(Sheet2!G$14:G$154,MATCH(B622,Sheet2!A$14:A$154,0)),O626))))</f>
        <v/>
      </c>
      <c r="P627" t="str">
        <f t="shared" si="42"/>
        <v/>
      </c>
      <c r="Q627" t="str">
        <f t="shared" si="43"/>
        <v/>
      </c>
    </row>
    <row r="628" spans="1:17" x14ac:dyDescent="0.25">
      <c r="F628" t="str">
        <f t="shared" si="40"/>
        <v/>
      </c>
      <c r="G628" t="str">
        <f>IF(ISTEXT(E628),IF(E628="Amount",G$14,""),IF(ISBLANK(E628),"",IF(ISTEXT(D628),"",IF(A623="Invoice No. : ",INDEX(Sheet2!F$14:F$154,MATCH(B623,Sheet2!A$14:A$154,0)),G627))))</f>
        <v/>
      </c>
      <c r="H628" t="str">
        <f t="shared" si="41"/>
        <v/>
      </c>
      <c r="I628" t="str">
        <f>IF(ISTEXT(E628),IF(E628="Amount",I$14,""),IF(ISBLANK(E628),"",IF(ISTEXT(D628),"",IF(A623="Invoice No. : ",TEXT(INDEX(Sheet2!C$14:C$154,MATCH(B623,Sheet2!A$14:A$154,0)),"hh:mm:ss"),I627))))</f>
        <v/>
      </c>
      <c r="J628" t="str">
        <f>IF(ISBLANK(G628),"",IF(ISTEXT(G628),IF(E628="Amount",J$14,""),INDEX(Sheet2!H$14:H$154,MATCH(F628,Sheet2!A$14:A$154,0))))</f>
        <v/>
      </c>
      <c r="K628" t="str">
        <f>IF(ISBLANK(G628),"",IF(ISTEXT(G628),IF(E628="Amount",K$14,""),INDEX(Sheet2!I$14:I$154,MATCH(F628,Sheet2!A$14:A$154,0))))</f>
        <v/>
      </c>
      <c r="L628" t="str">
        <f>IF(ISBLANK(G628),"",IF(ISTEXT(G628),IF(E628="Amount",L$14,""),IF(INDEX(Sheet2!H$14:H$154,MATCH(F628,Sheet2!A$14:A$154,0)) &lt;&gt; 0, IF(INDEX(Sheet2!I$14:I$154,MATCH(F628,Sheet2!A$14:A$154,0)) &lt;&gt; 0, "Loan","Loan"),"Cash")))</f>
        <v/>
      </c>
      <c r="M628" t="str">
        <f>IF(ISTEXT(E628),IF(E628="Amount",M$14,""),IF(ISBLANK(E628),"",IF(ISTEXT(D628),"",IF(A623="Invoice No. : ",INDEX(Sheet2!D$14:D$154,MATCH(B623,Sheet2!A$14:A$154,0)),M627))))</f>
        <v/>
      </c>
      <c r="N628" t="str">
        <f>IF(ISTEXT(E628),IF(E628="Amount",N$14,""),IF(ISBLANK(E628),"",IF(ISTEXT(D628),"",IF(A623="Invoice No. : ",INDEX(Sheet2!E$14:E$154,MATCH(B623,Sheet2!A$14:A$154,0)),N627))))</f>
        <v/>
      </c>
      <c r="O628" t="str">
        <f>IF(ISTEXT(E628),IF(E628="Amount",O$14,""),IF(ISBLANK(E628),"",IF(ISTEXT(D628),"",IF(A623="Invoice No. : ",INDEX(Sheet2!G$14:G$154,MATCH(B623,Sheet2!A$14:A$154,0)),O627))))</f>
        <v/>
      </c>
      <c r="P628" t="str">
        <f t="shared" si="42"/>
        <v/>
      </c>
      <c r="Q628" t="str">
        <f t="shared" si="43"/>
        <v/>
      </c>
    </row>
    <row r="629" spans="1:17" x14ac:dyDescent="0.25">
      <c r="F629" t="str">
        <f t="shared" si="40"/>
        <v/>
      </c>
      <c r="G629" t="str">
        <f>IF(ISTEXT(E629),IF(E629="Amount",G$14,""),IF(ISBLANK(E629),"",IF(ISTEXT(D629),"",IF(A624="Invoice No. : ",INDEX(Sheet2!F$14:F$154,MATCH(B624,Sheet2!A$14:A$154,0)),G628))))</f>
        <v/>
      </c>
      <c r="H629" t="str">
        <f t="shared" si="41"/>
        <v/>
      </c>
      <c r="I629" t="str">
        <f>IF(ISTEXT(E629),IF(E629="Amount",I$14,""),IF(ISBLANK(E629),"",IF(ISTEXT(D629),"",IF(A624="Invoice No. : ",TEXT(INDEX(Sheet2!C$14:C$154,MATCH(B624,Sheet2!A$14:A$154,0)),"hh:mm:ss"),I628))))</f>
        <v/>
      </c>
      <c r="J629" t="str">
        <f>IF(ISBLANK(G629),"",IF(ISTEXT(G629),IF(E629="Amount",J$14,""),INDEX(Sheet2!H$14:H$154,MATCH(F629,Sheet2!A$14:A$154,0))))</f>
        <v/>
      </c>
      <c r="K629" t="str">
        <f>IF(ISBLANK(G629),"",IF(ISTEXT(G629),IF(E629="Amount",K$14,""),INDEX(Sheet2!I$14:I$154,MATCH(F629,Sheet2!A$14:A$154,0))))</f>
        <v/>
      </c>
      <c r="L629" t="str">
        <f>IF(ISBLANK(G629),"",IF(ISTEXT(G629),IF(E629="Amount",L$14,""),IF(INDEX(Sheet2!H$14:H$154,MATCH(F629,Sheet2!A$14:A$154,0)) &lt;&gt; 0, IF(INDEX(Sheet2!I$14:I$154,MATCH(F629,Sheet2!A$14:A$154,0)) &lt;&gt; 0, "Loan","Loan"),"Cash")))</f>
        <v/>
      </c>
      <c r="M629" t="str">
        <f>IF(ISTEXT(E629),IF(E629="Amount",M$14,""),IF(ISBLANK(E629),"",IF(ISTEXT(D629),"",IF(A624="Invoice No. : ",INDEX(Sheet2!D$14:D$154,MATCH(B624,Sheet2!A$14:A$154,0)),M628))))</f>
        <v/>
      </c>
      <c r="N629" t="str">
        <f>IF(ISTEXT(E629),IF(E629="Amount",N$14,""),IF(ISBLANK(E629),"",IF(ISTEXT(D629),"",IF(A624="Invoice No. : ",INDEX(Sheet2!E$14:E$154,MATCH(B624,Sheet2!A$14:A$154,0)),N628))))</f>
        <v/>
      </c>
      <c r="O629" t="str">
        <f>IF(ISTEXT(E629),IF(E629="Amount",O$14,""),IF(ISBLANK(E629),"",IF(ISTEXT(D629),"",IF(A624="Invoice No. : ",INDEX(Sheet2!G$14:G$154,MATCH(B624,Sheet2!A$14:A$154,0)),O628))))</f>
        <v/>
      </c>
      <c r="P629" t="str">
        <f t="shared" si="42"/>
        <v/>
      </c>
      <c r="Q629" t="str">
        <f t="shared" si="43"/>
        <v/>
      </c>
    </row>
    <row r="630" spans="1:17" x14ac:dyDescent="0.25">
      <c r="A630" s="3" t="s">
        <v>4</v>
      </c>
      <c r="B630" s="4">
        <v>925045</v>
      </c>
      <c r="C630" s="3" t="s">
        <v>5</v>
      </c>
      <c r="D630" s="5" t="s">
        <v>6</v>
      </c>
      <c r="F630" t="str">
        <f t="shared" si="40"/>
        <v/>
      </c>
      <c r="G630" t="str">
        <f>IF(ISTEXT(E630),IF(E630="Amount",G$14,""),IF(ISBLANK(E630),"",IF(ISTEXT(D630),"",IF(A625="Invoice No. : ",INDEX(Sheet2!F$14:F$154,MATCH(B625,Sheet2!A$14:A$154,0)),G629))))</f>
        <v/>
      </c>
      <c r="H630" t="str">
        <f t="shared" si="41"/>
        <v/>
      </c>
      <c r="I630" t="str">
        <f>IF(ISTEXT(E630),IF(E630="Amount",I$14,""),IF(ISBLANK(E630),"",IF(ISTEXT(D630),"",IF(A625="Invoice No. : ",TEXT(INDEX(Sheet2!C$14:C$154,MATCH(B625,Sheet2!A$14:A$154,0)),"hh:mm:ss"),I629))))</f>
        <v/>
      </c>
      <c r="J630" t="str">
        <f>IF(ISBLANK(G630),"",IF(ISTEXT(G630),IF(E630="Amount",J$14,""),INDEX(Sheet2!H$14:H$154,MATCH(F630,Sheet2!A$14:A$154,0))))</f>
        <v/>
      </c>
      <c r="K630" t="str">
        <f>IF(ISBLANK(G630),"",IF(ISTEXT(G630),IF(E630="Amount",K$14,""),INDEX(Sheet2!I$14:I$154,MATCH(F630,Sheet2!A$14:A$154,0))))</f>
        <v/>
      </c>
      <c r="L630" t="str">
        <f>IF(ISBLANK(G630),"",IF(ISTEXT(G630),IF(E630="Amount",L$14,""),IF(INDEX(Sheet2!H$14:H$154,MATCH(F630,Sheet2!A$14:A$154,0)) &lt;&gt; 0, IF(INDEX(Sheet2!I$14:I$154,MATCH(F630,Sheet2!A$14:A$154,0)) &lt;&gt; 0, "Loan","Loan"),"Cash")))</f>
        <v/>
      </c>
      <c r="M630" t="str">
        <f>IF(ISTEXT(E630),IF(E630="Amount",M$14,""),IF(ISBLANK(E630),"",IF(ISTEXT(D630),"",IF(A625="Invoice No. : ",INDEX(Sheet2!D$14:D$154,MATCH(B625,Sheet2!A$14:A$154,0)),M629))))</f>
        <v/>
      </c>
      <c r="N630" t="str">
        <f>IF(ISTEXT(E630),IF(E630="Amount",N$14,""),IF(ISBLANK(E630),"",IF(ISTEXT(D630),"",IF(A625="Invoice No. : ",INDEX(Sheet2!E$14:E$154,MATCH(B625,Sheet2!A$14:A$154,0)),N629))))</f>
        <v/>
      </c>
      <c r="O630" t="str">
        <f>IF(ISTEXT(E630),IF(E630="Amount",O$14,""),IF(ISBLANK(E630),"",IF(ISTEXT(D630),"",IF(A625="Invoice No. : ",INDEX(Sheet2!G$14:G$154,MATCH(B625,Sheet2!A$14:A$154,0)),O629))))</f>
        <v/>
      </c>
      <c r="P630" t="str">
        <f t="shared" si="42"/>
        <v/>
      </c>
      <c r="Q630" t="str">
        <f t="shared" si="43"/>
        <v/>
      </c>
    </row>
    <row r="631" spans="1:17" x14ac:dyDescent="0.25">
      <c r="A631" s="3" t="s">
        <v>7</v>
      </c>
      <c r="B631" s="6">
        <v>44931</v>
      </c>
      <c r="C631" s="3" t="s">
        <v>8</v>
      </c>
      <c r="D631" s="7">
        <v>1</v>
      </c>
      <c r="F631" t="str">
        <f t="shared" si="40"/>
        <v/>
      </c>
      <c r="G631" t="str">
        <f>IF(ISTEXT(E631),IF(E631="Amount",G$14,""),IF(ISBLANK(E631),"",IF(ISTEXT(D631),"",IF(A626="Invoice No. : ",INDEX(Sheet2!F$14:F$154,MATCH(B626,Sheet2!A$14:A$154,0)),G630))))</f>
        <v/>
      </c>
      <c r="H631" t="str">
        <f t="shared" si="41"/>
        <v/>
      </c>
      <c r="I631" t="str">
        <f>IF(ISTEXT(E631),IF(E631="Amount",I$14,""),IF(ISBLANK(E631),"",IF(ISTEXT(D631),"",IF(A626="Invoice No. : ",TEXT(INDEX(Sheet2!C$14:C$154,MATCH(B626,Sheet2!A$14:A$154,0)),"hh:mm:ss"),I630))))</f>
        <v/>
      </c>
      <c r="J631" t="str">
        <f>IF(ISBLANK(G631),"",IF(ISTEXT(G631),IF(E631="Amount",J$14,""),INDEX(Sheet2!H$14:H$154,MATCH(F631,Sheet2!A$14:A$154,0))))</f>
        <v/>
      </c>
      <c r="K631" t="str">
        <f>IF(ISBLANK(G631),"",IF(ISTEXT(G631),IF(E631="Amount",K$14,""),INDEX(Sheet2!I$14:I$154,MATCH(F631,Sheet2!A$14:A$154,0))))</f>
        <v/>
      </c>
      <c r="L631" t="str">
        <f>IF(ISBLANK(G631),"",IF(ISTEXT(G631),IF(E631="Amount",L$14,""),IF(INDEX(Sheet2!H$14:H$154,MATCH(F631,Sheet2!A$14:A$154,0)) &lt;&gt; 0, IF(INDEX(Sheet2!I$14:I$154,MATCH(F631,Sheet2!A$14:A$154,0)) &lt;&gt; 0, "Loan","Loan"),"Cash")))</f>
        <v/>
      </c>
      <c r="M631" t="str">
        <f>IF(ISTEXT(E631),IF(E631="Amount",M$14,""),IF(ISBLANK(E631),"",IF(ISTEXT(D631),"",IF(A626="Invoice No. : ",INDEX(Sheet2!D$14:D$154,MATCH(B626,Sheet2!A$14:A$154,0)),M630))))</f>
        <v/>
      </c>
      <c r="N631" t="str">
        <f>IF(ISTEXT(E631),IF(E631="Amount",N$14,""),IF(ISBLANK(E631),"",IF(ISTEXT(D631),"",IF(A626="Invoice No. : ",INDEX(Sheet2!E$14:E$154,MATCH(B626,Sheet2!A$14:A$154,0)),N630))))</f>
        <v/>
      </c>
      <c r="O631" t="str">
        <f>IF(ISTEXT(E631),IF(E631="Amount",O$14,""),IF(ISBLANK(E631),"",IF(ISTEXT(D631),"",IF(A626="Invoice No. : ",INDEX(Sheet2!G$14:G$154,MATCH(B626,Sheet2!A$14:A$154,0)),O630))))</f>
        <v/>
      </c>
      <c r="P631" t="str">
        <f t="shared" si="42"/>
        <v/>
      </c>
      <c r="Q631" t="str">
        <f t="shared" si="43"/>
        <v/>
      </c>
    </row>
    <row r="632" spans="1:17" x14ac:dyDescent="0.25">
      <c r="F632" t="str">
        <f t="shared" si="40"/>
        <v/>
      </c>
      <c r="G632" t="str">
        <f>IF(ISTEXT(E632),IF(E632="Amount",G$14,""),IF(ISBLANK(E632),"",IF(ISTEXT(D632),"",IF(A627="Invoice No. : ",INDEX(Sheet2!F$14:F$154,MATCH(B627,Sheet2!A$14:A$154,0)),G631))))</f>
        <v/>
      </c>
      <c r="H632" t="str">
        <f t="shared" si="41"/>
        <v/>
      </c>
      <c r="I632" t="str">
        <f>IF(ISTEXT(E632),IF(E632="Amount",I$14,""),IF(ISBLANK(E632),"",IF(ISTEXT(D632),"",IF(A627="Invoice No. : ",TEXT(INDEX(Sheet2!C$14:C$154,MATCH(B627,Sheet2!A$14:A$154,0)),"hh:mm:ss"),I631))))</f>
        <v/>
      </c>
      <c r="J632" t="str">
        <f>IF(ISBLANK(G632),"",IF(ISTEXT(G632),IF(E632="Amount",J$14,""),INDEX(Sheet2!H$14:H$154,MATCH(F632,Sheet2!A$14:A$154,0))))</f>
        <v/>
      </c>
      <c r="K632" t="str">
        <f>IF(ISBLANK(G632),"",IF(ISTEXT(G632),IF(E632="Amount",K$14,""),INDEX(Sheet2!I$14:I$154,MATCH(F632,Sheet2!A$14:A$154,0))))</f>
        <v/>
      </c>
      <c r="L632" t="str">
        <f>IF(ISBLANK(G632),"",IF(ISTEXT(G632),IF(E632="Amount",L$14,""),IF(INDEX(Sheet2!H$14:H$154,MATCH(F632,Sheet2!A$14:A$154,0)) &lt;&gt; 0, IF(INDEX(Sheet2!I$14:I$154,MATCH(F632,Sheet2!A$14:A$154,0)) &lt;&gt; 0, "Loan","Loan"),"Cash")))</f>
        <v/>
      </c>
      <c r="M632" t="str">
        <f>IF(ISTEXT(E632),IF(E632="Amount",M$14,""),IF(ISBLANK(E632),"",IF(ISTEXT(D632),"",IF(A627="Invoice No. : ",INDEX(Sheet2!D$14:D$154,MATCH(B627,Sheet2!A$14:A$154,0)),M631))))</f>
        <v/>
      </c>
      <c r="N632" t="str">
        <f>IF(ISTEXT(E632),IF(E632="Amount",N$14,""),IF(ISBLANK(E632),"",IF(ISTEXT(D632),"",IF(A627="Invoice No. : ",INDEX(Sheet2!E$14:E$154,MATCH(B627,Sheet2!A$14:A$154,0)),N631))))</f>
        <v/>
      </c>
      <c r="O632" t="str">
        <f>IF(ISTEXT(E632),IF(E632="Amount",O$14,""),IF(ISBLANK(E632),"",IF(ISTEXT(D632),"",IF(A627="Invoice No. : ",INDEX(Sheet2!G$14:G$154,MATCH(B627,Sheet2!A$14:A$154,0)),O631))))</f>
        <v/>
      </c>
      <c r="P632" t="str">
        <f t="shared" si="42"/>
        <v/>
      </c>
      <c r="Q632" t="str">
        <f t="shared" si="43"/>
        <v/>
      </c>
    </row>
    <row r="633" spans="1:17" x14ac:dyDescent="0.25">
      <c r="A633" s="8" t="s">
        <v>9</v>
      </c>
      <c r="B633" s="8" t="s">
        <v>10</v>
      </c>
      <c r="C633" s="9" t="s">
        <v>11</v>
      </c>
      <c r="D633" s="9" t="s">
        <v>12</v>
      </c>
      <c r="E633" s="9" t="s">
        <v>13</v>
      </c>
      <c r="F633" t="str">
        <f t="shared" si="40"/>
        <v>Invoice No.</v>
      </c>
      <c r="G633" t="str">
        <f>IF(ISTEXT(E633),IF(E633="Amount",G$14,""),IF(ISBLANK(E633),"",IF(ISTEXT(D633),"",IF(A628="Invoice No. : ",INDEX(Sheet2!F$14:F$154,MATCH(B628,Sheet2!A$14:A$154,0)),G632))))</f>
        <v>Member ID</v>
      </c>
      <c r="H633" t="str">
        <f t="shared" si="41"/>
        <v>Invoice Date</v>
      </c>
      <c r="I633" t="str">
        <f>IF(ISTEXT(E633),IF(E633="Amount",I$14,""),IF(ISBLANK(E633),"",IF(ISTEXT(D633),"",IF(A628="Invoice No. : ",TEXT(INDEX(Sheet2!C$14:C$154,MATCH(B628,Sheet2!A$14:A$154,0)),"hh:mm:ss"),I632))))</f>
        <v>Invoice Time</v>
      </c>
      <c r="J633" t="str">
        <f>IF(ISBLANK(G633),"",IF(ISTEXT(G633),IF(E633="Amount",J$14,""),INDEX(Sheet2!H$14:H$154,MATCH(F633,Sheet2!A$14:A$154,0))))</f>
        <v>Loan Amount</v>
      </c>
      <c r="K633" t="str">
        <f>IF(ISBLANK(G633),"",IF(ISTEXT(G633),IF(E633="Amount",K$14,""),INDEX(Sheet2!I$14:I$154,MATCH(F633,Sheet2!A$14:A$154,0))))</f>
        <v>Cash Amount</v>
      </c>
      <c r="L633" t="str">
        <f>IF(ISBLANK(G633),"",IF(ISTEXT(G633),IF(E633="Amount",L$14,""),IF(INDEX(Sheet2!H$14:H$154,MATCH(F633,Sheet2!A$14:A$154,0)) &lt;&gt; 0, IF(INDEX(Sheet2!I$14:I$154,MATCH(F633,Sheet2!A$14:A$154,0)) &lt;&gt; 0, "Loan","Loan"),"Cash")))</f>
        <v>Payment Mode</v>
      </c>
      <c r="M633" t="str">
        <f>IF(ISTEXT(E633),IF(E633="Amount",M$14,""),IF(ISBLANK(E633),"",IF(ISTEXT(D633),"",IF(A628="Invoice No. : ",INDEX(Sheet2!D$14:D$154,MATCH(B628,Sheet2!A$14:A$154,0)),M632))))</f>
        <v>Terminal</v>
      </c>
      <c r="N633" t="str">
        <f>IF(ISTEXT(E633),IF(E633="Amount",N$14,""),IF(ISBLANK(E633),"",IF(ISTEXT(D633),"",IF(A628="Invoice No. : ",INDEX(Sheet2!E$14:E$154,MATCH(B628,Sheet2!A$14:A$154,0)),N632))))</f>
        <v>Cashier</v>
      </c>
      <c r="O633" t="str">
        <f>IF(ISTEXT(E633),IF(E633="Amount",O$14,""),IF(ISBLANK(E633),"",IF(ISTEXT(D633),"",IF(A628="Invoice No. : ",INDEX(Sheet2!G$14:G$154,MATCH(B628,Sheet2!A$14:A$154,0)),O632))))</f>
        <v>Name</v>
      </c>
      <c r="P633" t="str">
        <f t="shared" si="42"/>
        <v>Invoice Amount</v>
      </c>
      <c r="Q633" t="str">
        <f t="shared" si="43"/>
        <v>Grand Total</v>
      </c>
    </row>
    <row r="634" spans="1:17" x14ac:dyDescent="0.25">
      <c r="F634" t="str">
        <f t="shared" si="40"/>
        <v/>
      </c>
      <c r="G634" t="str">
        <f>IF(ISTEXT(E634),IF(E634="Amount",G$14,""),IF(ISBLANK(E634),"",IF(ISTEXT(D634),"",IF(A629="Invoice No. : ",INDEX(Sheet2!F$14:F$154,MATCH(B629,Sheet2!A$14:A$154,0)),G633))))</f>
        <v/>
      </c>
      <c r="H634" t="str">
        <f t="shared" si="41"/>
        <v/>
      </c>
      <c r="I634" t="str">
        <f>IF(ISTEXT(E634),IF(E634="Amount",I$14,""),IF(ISBLANK(E634),"",IF(ISTEXT(D634),"",IF(A629="Invoice No. : ",TEXT(INDEX(Sheet2!C$14:C$154,MATCH(B629,Sheet2!A$14:A$154,0)),"hh:mm:ss"),I633))))</f>
        <v/>
      </c>
      <c r="J634" t="str">
        <f>IF(ISBLANK(G634),"",IF(ISTEXT(G634),IF(E634="Amount",J$14,""),INDEX(Sheet2!H$14:H$154,MATCH(F634,Sheet2!A$14:A$154,0))))</f>
        <v/>
      </c>
      <c r="K634" t="str">
        <f>IF(ISBLANK(G634),"",IF(ISTEXT(G634),IF(E634="Amount",K$14,""),INDEX(Sheet2!I$14:I$154,MATCH(F634,Sheet2!A$14:A$154,0))))</f>
        <v/>
      </c>
      <c r="L634" t="str">
        <f>IF(ISBLANK(G634),"",IF(ISTEXT(G634),IF(E634="Amount",L$14,""),IF(INDEX(Sheet2!H$14:H$154,MATCH(F634,Sheet2!A$14:A$154,0)) &lt;&gt; 0, IF(INDEX(Sheet2!I$14:I$154,MATCH(F634,Sheet2!A$14:A$154,0)) &lt;&gt; 0, "Loan","Loan"),"Cash")))</f>
        <v/>
      </c>
      <c r="M634" t="str">
        <f>IF(ISTEXT(E634),IF(E634="Amount",M$14,""),IF(ISBLANK(E634),"",IF(ISTEXT(D634),"",IF(A629="Invoice No. : ",INDEX(Sheet2!D$14:D$154,MATCH(B629,Sheet2!A$14:A$154,0)),M633))))</f>
        <v/>
      </c>
      <c r="N634" t="str">
        <f>IF(ISTEXT(E634),IF(E634="Amount",N$14,""),IF(ISBLANK(E634),"",IF(ISTEXT(D634),"",IF(A629="Invoice No. : ",INDEX(Sheet2!E$14:E$154,MATCH(B629,Sheet2!A$14:A$154,0)),N633))))</f>
        <v/>
      </c>
      <c r="O634" t="str">
        <f>IF(ISTEXT(E634),IF(E634="Amount",O$14,""),IF(ISBLANK(E634),"",IF(ISTEXT(D634),"",IF(A629="Invoice No. : ",INDEX(Sheet2!G$14:G$154,MATCH(B629,Sheet2!A$14:A$154,0)),O633))))</f>
        <v/>
      </c>
      <c r="P634" t="str">
        <f t="shared" si="42"/>
        <v/>
      </c>
      <c r="Q634" t="str">
        <f t="shared" si="43"/>
        <v/>
      </c>
    </row>
    <row r="635" spans="1:17" x14ac:dyDescent="0.25">
      <c r="A635" s="10" t="s">
        <v>163</v>
      </c>
      <c r="B635" s="10" t="s">
        <v>164</v>
      </c>
      <c r="C635" s="11">
        <v>1</v>
      </c>
      <c r="D635" s="11">
        <v>55.25</v>
      </c>
      <c r="E635" s="11">
        <v>55.25</v>
      </c>
      <c r="F635">
        <f t="shared" si="40"/>
        <v>925045</v>
      </c>
      <c r="G635">
        <f>IF(ISTEXT(E635),IF(E635="Amount",G$14,""),IF(ISBLANK(E635),"",IF(ISTEXT(D635),"",IF(A630="Invoice No. : ",INDEX(Sheet2!F$14:F$154,MATCH(B630,Sheet2!A$14:A$154,0)),G634))))</f>
        <v>21531</v>
      </c>
      <c r="H635" t="str">
        <f t="shared" si="41"/>
        <v>01/05/2023</v>
      </c>
      <c r="I635" t="str">
        <f>IF(ISTEXT(E635),IF(E635="Amount",I$14,""),IF(ISBLANK(E635),"",IF(ISTEXT(D635),"",IF(A630="Invoice No. : ",TEXT(INDEX(Sheet2!C$14:C$154,MATCH(B630,Sheet2!A$14:A$154,0)),"hh:mm:ss"),I634))))</f>
        <v>15:24:33</v>
      </c>
      <c r="J635">
        <f>IF(ISBLANK(G635),"",IF(ISTEXT(G635),IF(E635="Amount",J$14,""),INDEX(Sheet2!H$14:H$154,MATCH(F635,Sheet2!A$14:A$154,0))))</f>
        <v>0</v>
      </c>
      <c r="K635">
        <f>IF(ISBLANK(G635),"",IF(ISTEXT(G635),IF(E635="Amount",K$14,""),INDEX(Sheet2!I$14:I$154,MATCH(F635,Sheet2!A$14:A$154,0))))</f>
        <v>420.75</v>
      </c>
      <c r="L635" t="str">
        <f>IF(ISBLANK(G635),"",IF(ISTEXT(G635),IF(E635="Amount",L$14,""),IF(INDEX(Sheet2!H$14:H$154,MATCH(F635,Sheet2!A$14:A$154,0)) &lt;&gt; 0, IF(INDEX(Sheet2!I$14:I$154,MATCH(F635,Sheet2!A$14:A$154,0)) &lt;&gt; 0, "Loan","Loan"),"Cash")))</f>
        <v>Cash</v>
      </c>
      <c r="M635">
        <f>IF(ISTEXT(E635),IF(E635="Amount",M$14,""),IF(ISBLANK(E635),"",IF(ISTEXT(D635),"",IF(A630="Invoice No. : ",INDEX(Sheet2!D$14:D$154,MATCH(B630,Sheet2!A$14:A$154,0)),M634))))</f>
        <v>1</v>
      </c>
      <c r="N635" t="str">
        <f>IF(ISTEXT(E635),IF(E635="Amount",N$14,""),IF(ISBLANK(E635),"",IF(ISTEXT(D635),"",IF(A630="Invoice No. : ",INDEX(Sheet2!E$14:E$154,MATCH(B630,Sheet2!A$14:A$154,0)),N634))))</f>
        <v>BRAILLE</v>
      </c>
      <c r="O635" t="str">
        <f>IF(ISTEXT(E635),IF(E635="Amount",O$14,""),IF(ISBLANK(E635),"",IF(ISTEXT(D635),"",IF(A630="Invoice No. : ",INDEX(Sheet2!G$14:G$154,MATCH(B630,Sheet2!A$14:A$154,0)),O634))))</f>
        <v>GACAO, RIZZA VALENTIN</v>
      </c>
      <c r="P635">
        <f t="shared" si="42"/>
        <v>420.75</v>
      </c>
      <c r="Q635">
        <f t="shared" si="43"/>
        <v>195197.25</v>
      </c>
    </row>
    <row r="636" spans="1:17" x14ac:dyDescent="0.25">
      <c r="A636" s="10" t="s">
        <v>697</v>
      </c>
      <c r="B636" s="10" t="s">
        <v>698</v>
      </c>
      <c r="C636" s="11">
        <v>1</v>
      </c>
      <c r="D636" s="11">
        <v>66.25</v>
      </c>
      <c r="E636" s="11">
        <v>66.25</v>
      </c>
      <c r="F636">
        <f t="shared" si="40"/>
        <v>925045</v>
      </c>
      <c r="G636">
        <f>IF(ISTEXT(E636),IF(E636="Amount",G$14,""),IF(ISBLANK(E636),"",IF(ISTEXT(D636),"",IF(A631="Invoice No. : ",INDEX(Sheet2!F$14:F$154,MATCH(B631,Sheet2!A$14:A$154,0)),G635))))</f>
        <v>21531</v>
      </c>
      <c r="H636" t="str">
        <f t="shared" si="41"/>
        <v>01/05/2023</v>
      </c>
      <c r="I636" t="str">
        <f>IF(ISTEXT(E636),IF(E636="Amount",I$14,""),IF(ISBLANK(E636),"",IF(ISTEXT(D636),"",IF(A631="Invoice No. : ",TEXT(INDEX(Sheet2!C$14:C$154,MATCH(B631,Sheet2!A$14:A$154,0)),"hh:mm:ss"),I635))))</f>
        <v>15:24:33</v>
      </c>
      <c r="J636">
        <f>IF(ISBLANK(G636),"",IF(ISTEXT(G636),IF(E636="Amount",J$14,""),INDEX(Sheet2!H$14:H$154,MATCH(F636,Sheet2!A$14:A$154,0))))</f>
        <v>0</v>
      </c>
      <c r="K636">
        <f>IF(ISBLANK(G636),"",IF(ISTEXT(G636),IF(E636="Amount",K$14,""),INDEX(Sheet2!I$14:I$154,MATCH(F636,Sheet2!A$14:A$154,0))))</f>
        <v>420.75</v>
      </c>
      <c r="L636" t="str">
        <f>IF(ISBLANK(G636),"",IF(ISTEXT(G636),IF(E636="Amount",L$14,""),IF(INDEX(Sheet2!H$14:H$154,MATCH(F636,Sheet2!A$14:A$154,0)) &lt;&gt; 0, IF(INDEX(Sheet2!I$14:I$154,MATCH(F636,Sheet2!A$14:A$154,0)) &lt;&gt; 0, "Loan","Loan"),"Cash")))</f>
        <v>Cash</v>
      </c>
      <c r="M636">
        <f>IF(ISTEXT(E636),IF(E636="Amount",M$14,""),IF(ISBLANK(E636),"",IF(ISTEXT(D636),"",IF(A631="Invoice No. : ",INDEX(Sheet2!D$14:D$154,MATCH(B631,Sheet2!A$14:A$154,0)),M635))))</f>
        <v>1</v>
      </c>
      <c r="N636" t="str">
        <f>IF(ISTEXT(E636),IF(E636="Amount",N$14,""),IF(ISBLANK(E636),"",IF(ISTEXT(D636),"",IF(A631="Invoice No. : ",INDEX(Sheet2!E$14:E$154,MATCH(B631,Sheet2!A$14:A$154,0)),N635))))</f>
        <v>BRAILLE</v>
      </c>
      <c r="O636" t="str">
        <f>IF(ISTEXT(E636),IF(E636="Amount",O$14,""),IF(ISBLANK(E636),"",IF(ISTEXT(D636),"",IF(A631="Invoice No. : ",INDEX(Sheet2!G$14:G$154,MATCH(B631,Sheet2!A$14:A$154,0)),O635))))</f>
        <v>GACAO, RIZZA VALENTIN</v>
      </c>
      <c r="P636">
        <f t="shared" si="42"/>
        <v>420.75</v>
      </c>
      <c r="Q636">
        <f t="shared" si="43"/>
        <v>195197.25</v>
      </c>
    </row>
    <row r="637" spans="1:17" x14ac:dyDescent="0.25">
      <c r="A637" s="10" t="s">
        <v>699</v>
      </c>
      <c r="B637" s="10" t="s">
        <v>700</v>
      </c>
      <c r="C637" s="11">
        <v>1</v>
      </c>
      <c r="D637" s="11">
        <v>32.25</v>
      </c>
      <c r="E637" s="11">
        <v>32.25</v>
      </c>
      <c r="F637">
        <f t="shared" si="40"/>
        <v>925045</v>
      </c>
      <c r="G637">
        <f>IF(ISTEXT(E637),IF(E637="Amount",G$14,""),IF(ISBLANK(E637),"",IF(ISTEXT(D637),"",IF(A632="Invoice No. : ",INDEX(Sheet2!F$14:F$154,MATCH(B632,Sheet2!A$14:A$154,0)),G636))))</f>
        <v>21531</v>
      </c>
      <c r="H637" t="str">
        <f t="shared" si="41"/>
        <v>01/05/2023</v>
      </c>
      <c r="I637" t="str">
        <f>IF(ISTEXT(E637),IF(E637="Amount",I$14,""),IF(ISBLANK(E637),"",IF(ISTEXT(D637),"",IF(A632="Invoice No. : ",TEXT(INDEX(Sheet2!C$14:C$154,MATCH(B632,Sheet2!A$14:A$154,0)),"hh:mm:ss"),I636))))</f>
        <v>15:24:33</v>
      </c>
      <c r="J637">
        <f>IF(ISBLANK(G637),"",IF(ISTEXT(G637),IF(E637="Amount",J$14,""),INDEX(Sheet2!H$14:H$154,MATCH(F637,Sheet2!A$14:A$154,0))))</f>
        <v>0</v>
      </c>
      <c r="K637">
        <f>IF(ISBLANK(G637),"",IF(ISTEXT(G637),IF(E637="Amount",K$14,""),INDEX(Sheet2!I$14:I$154,MATCH(F637,Sheet2!A$14:A$154,0))))</f>
        <v>420.75</v>
      </c>
      <c r="L637" t="str">
        <f>IF(ISBLANK(G637),"",IF(ISTEXT(G637),IF(E637="Amount",L$14,""),IF(INDEX(Sheet2!H$14:H$154,MATCH(F637,Sheet2!A$14:A$154,0)) &lt;&gt; 0, IF(INDEX(Sheet2!I$14:I$154,MATCH(F637,Sheet2!A$14:A$154,0)) &lt;&gt; 0, "Loan","Loan"),"Cash")))</f>
        <v>Cash</v>
      </c>
      <c r="M637">
        <f>IF(ISTEXT(E637),IF(E637="Amount",M$14,""),IF(ISBLANK(E637),"",IF(ISTEXT(D637),"",IF(A632="Invoice No. : ",INDEX(Sheet2!D$14:D$154,MATCH(B632,Sheet2!A$14:A$154,0)),M636))))</f>
        <v>1</v>
      </c>
      <c r="N637" t="str">
        <f>IF(ISTEXT(E637),IF(E637="Amount",N$14,""),IF(ISBLANK(E637),"",IF(ISTEXT(D637),"",IF(A632="Invoice No. : ",INDEX(Sheet2!E$14:E$154,MATCH(B632,Sheet2!A$14:A$154,0)),N636))))</f>
        <v>BRAILLE</v>
      </c>
      <c r="O637" t="str">
        <f>IF(ISTEXT(E637),IF(E637="Amount",O$14,""),IF(ISBLANK(E637),"",IF(ISTEXT(D637),"",IF(A632="Invoice No. : ",INDEX(Sheet2!G$14:G$154,MATCH(B632,Sheet2!A$14:A$154,0)),O636))))</f>
        <v>GACAO, RIZZA VALENTIN</v>
      </c>
      <c r="P637">
        <f t="shared" si="42"/>
        <v>420.75</v>
      </c>
      <c r="Q637">
        <f t="shared" si="43"/>
        <v>195197.25</v>
      </c>
    </row>
    <row r="638" spans="1:17" x14ac:dyDescent="0.25">
      <c r="A638" s="10" t="s">
        <v>701</v>
      </c>
      <c r="B638" s="10" t="s">
        <v>702</v>
      </c>
      <c r="C638" s="11">
        <v>6</v>
      </c>
      <c r="D638" s="11">
        <v>19.5</v>
      </c>
      <c r="E638" s="11">
        <v>117</v>
      </c>
      <c r="F638">
        <f t="shared" si="40"/>
        <v>925045</v>
      </c>
      <c r="G638">
        <f>IF(ISTEXT(E638),IF(E638="Amount",G$14,""),IF(ISBLANK(E638),"",IF(ISTEXT(D638),"",IF(A633="Invoice No. : ",INDEX(Sheet2!F$14:F$154,MATCH(B633,Sheet2!A$14:A$154,0)),G637))))</f>
        <v>21531</v>
      </c>
      <c r="H638" t="str">
        <f t="shared" si="41"/>
        <v>01/05/2023</v>
      </c>
      <c r="I638" t="str">
        <f>IF(ISTEXT(E638),IF(E638="Amount",I$14,""),IF(ISBLANK(E638),"",IF(ISTEXT(D638),"",IF(A633="Invoice No. : ",TEXT(INDEX(Sheet2!C$14:C$154,MATCH(B633,Sheet2!A$14:A$154,0)),"hh:mm:ss"),I637))))</f>
        <v>15:24:33</v>
      </c>
      <c r="J638">
        <f>IF(ISBLANK(G638),"",IF(ISTEXT(G638),IF(E638="Amount",J$14,""),INDEX(Sheet2!H$14:H$154,MATCH(F638,Sheet2!A$14:A$154,0))))</f>
        <v>0</v>
      </c>
      <c r="K638">
        <f>IF(ISBLANK(G638),"",IF(ISTEXT(G638),IF(E638="Amount",K$14,""),INDEX(Sheet2!I$14:I$154,MATCH(F638,Sheet2!A$14:A$154,0))))</f>
        <v>420.75</v>
      </c>
      <c r="L638" t="str">
        <f>IF(ISBLANK(G638),"",IF(ISTEXT(G638),IF(E638="Amount",L$14,""),IF(INDEX(Sheet2!H$14:H$154,MATCH(F638,Sheet2!A$14:A$154,0)) &lt;&gt; 0, IF(INDEX(Sheet2!I$14:I$154,MATCH(F638,Sheet2!A$14:A$154,0)) &lt;&gt; 0, "Loan","Loan"),"Cash")))</f>
        <v>Cash</v>
      </c>
      <c r="M638">
        <f>IF(ISTEXT(E638),IF(E638="Amount",M$14,""),IF(ISBLANK(E638),"",IF(ISTEXT(D638),"",IF(A633="Invoice No. : ",INDEX(Sheet2!D$14:D$154,MATCH(B633,Sheet2!A$14:A$154,0)),M637))))</f>
        <v>1</v>
      </c>
      <c r="N638" t="str">
        <f>IF(ISTEXT(E638),IF(E638="Amount",N$14,""),IF(ISBLANK(E638),"",IF(ISTEXT(D638),"",IF(A633="Invoice No. : ",INDEX(Sheet2!E$14:E$154,MATCH(B633,Sheet2!A$14:A$154,0)),N637))))</f>
        <v>BRAILLE</v>
      </c>
      <c r="O638" t="str">
        <f>IF(ISTEXT(E638),IF(E638="Amount",O$14,""),IF(ISBLANK(E638),"",IF(ISTEXT(D638),"",IF(A633="Invoice No. : ",INDEX(Sheet2!G$14:G$154,MATCH(B633,Sheet2!A$14:A$154,0)),O637))))</f>
        <v>GACAO, RIZZA VALENTIN</v>
      </c>
      <c r="P638">
        <f t="shared" si="42"/>
        <v>420.75</v>
      </c>
      <c r="Q638">
        <f t="shared" si="43"/>
        <v>195197.25</v>
      </c>
    </row>
    <row r="639" spans="1:17" x14ac:dyDescent="0.25">
      <c r="A639" s="10" t="s">
        <v>221</v>
      </c>
      <c r="B639" s="10" t="s">
        <v>222</v>
      </c>
      <c r="C639" s="11">
        <v>4</v>
      </c>
      <c r="D639" s="11">
        <v>37.5</v>
      </c>
      <c r="E639" s="11">
        <v>150</v>
      </c>
      <c r="F639">
        <f t="shared" si="40"/>
        <v>925045</v>
      </c>
      <c r="G639">
        <f>IF(ISTEXT(E639),IF(E639="Amount",G$14,""),IF(ISBLANK(E639),"",IF(ISTEXT(D639),"",IF(A634="Invoice No. : ",INDEX(Sheet2!F$14:F$154,MATCH(B634,Sheet2!A$14:A$154,0)),G638))))</f>
        <v>21531</v>
      </c>
      <c r="H639" t="str">
        <f t="shared" si="41"/>
        <v>01/05/2023</v>
      </c>
      <c r="I639" t="str">
        <f>IF(ISTEXT(E639),IF(E639="Amount",I$14,""),IF(ISBLANK(E639),"",IF(ISTEXT(D639),"",IF(A634="Invoice No. : ",TEXT(INDEX(Sheet2!C$14:C$154,MATCH(B634,Sheet2!A$14:A$154,0)),"hh:mm:ss"),I638))))</f>
        <v>15:24:33</v>
      </c>
      <c r="J639">
        <f>IF(ISBLANK(G639),"",IF(ISTEXT(G639),IF(E639="Amount",J$14,""),INDEX(Sheet2!H$14:H$154,MATCH(F639,Sheet2!A$14:A$154,0))))</f>
        <v>0</v>
      </c>
      <c r="K639">
        <f>IF(ISBLANK(G639),"",IF(ISTEXT(G639),IF(E639="Amount",K$14,""),INDEX(Sheet2!I$14:I$154,MATCH(F639,Sheet2!A$14:A$154,0))))</f>
        <v>420.75</v>
      </c>
      <c r="L639" t="str">
        <f>IF(ISBLANK(G639),"",IF(ISTEXT(G639),IF(E639="Amount",L$14,""),IF(INDEX(Sheet2!H$14:H$154,MATCH(F639,Sheet2!A$14:A$154,0)) &lt;&gt; 0, IF(INDEX(Sheet2!I$14:I$154,MATCH(F639,Sheet2!A$14:A$154,0)) &lt;&gt; 0, "Loan","Loan"),"Cash")))</f>
        <v>Cash</v>
      </c>
      <c r="M639">
        <f>IF(ISTEXT(E639),IF(E639="Amount",M$14,""),IF(ISBLANK(E639),"",IF(ISTEXT(D639),"",IF(A634="Invoice No. : ",INDEX(Sheet2!D$14:D$154,MATCH(B634,Sheet2!A$14:A$154,0)),M638))))</f>
        <v>1</v>
      </c>
      <c r="N639" t="str">
        <f>IF(ISTEXT(E639),IF(E639="Amount",N$14,""),IF(ISBLANK(E639),"",IF(ISTEXT(D639),"",IF(A634="Invoice No. : ",INDEX(Sheet2!E$14:E$154,MATCH(B634,Sheet2!A$14:A$154,0)),N638))))</f>
        <v>BRAILLE</v>
      </c>
      <c r="O639" t="str">
        <f>IF(ISTEXT(E639),IF(E639="Amount",O$14,""),IF(ISBLANK(E639),"",IF(ISTEXT(D639),"",IF(A634="Invoice No. : ",INDEX(Sheet2!G$14:G$154,MATCH(B634,Sheet2!A$14:A$154,0)),O638))))</f>
        <v>GACAO, RIZZA VALENTIN</v>
      </c>
      <c r="P639">
        <f t="shared" si="42"/>
        <v>420.75</v>
      </c>
      <c r="Q639">
        <f t="shared" si="43"/>
        <v>195197.25</v>
      </c>
    </row>
    <row r="640" spans="1:17" x14ac:dyDescent="0.25">
      <c r="D640" s="12" t="s">
        <v>18</v>
      </c>
      <c r="E640" s="13">
        <v>420.75</v>
      </c>
      <c r="F640" t="str">
        <f t="shared" si="40"/>
        <v/>
      </c>
      <c r="G640" t="str">
        <f>IF(ISTEXT(E640),IF(E640="Amount",G$14,""),IF(ISBLANK(E640),"",IF(ISTEXT(D640),"",IF(A635="Invoice No. : ",INDEX(Sheet2!F$14:F$154,MATCH(B635,Sheet2!A$14:A$154,0)),G639))))</f>
        <v/>
      </c>
      <c r="H640" t="str">
        <f t="shared" si="41"/>
        <v/>
      </c>
      <c r="I640" t="str">
        <f>IF(ISTEXT(E640),IF(E640="Amount",I$14,""),IF(ISBLANK(E640),"",IF(ISTEXT(D640),"",IF(A635="Invoice No. : ",TEXT(INDEX(Sheet2!C$14:C$154,MATCH(B635,Sheet2!A$14:A$154,0)),"hh:mm:ss"),I639))))</f>
        <v/>
      </c>
      <c r="J640" t="str">
        <f>IF(ISBLANK(G640),"",IF(ISTEXT(G640),IF(E640="Amount",J$14,""),INDEX(Sheet2!H$14:H$154,MATCH(F640,Sheet2!A$14:A$154,0))))</f>
        <v/>
      </c>
      <c r="K640" t="str">
        <f>IF(ISBLANK(G640),"",IF(ISTEXT(G640),IF(E640="Amount",K$14,""),INDEX(Sheet2!I$14:I$154,MATCH(F640,Sheet2!A$14:A$154,0))))</f>
        <v/>
      </c>
      <c r="L640" t="str">
        <f>IF(ISBLANK(G640),"",IF(ISTEXT(G640),IF(E640="Amount",L$14,""),IF(INDEX(Sheet2!H$14:H$154,MATCH(F640,Sheet2!A$14:A$154,0)) &lt;&gt; 0, IF(INDEX(Sheet2!I$14:I$154,MATCH(F640,Sheet2!A$14:A$154,0)) &lt;&gt; 0, "Loan","Loan"),"Cash")))</f>
        <v/>
      </c>
      <c r="M640" t="str">
        <f>IF(ISTEXT(E640),IF(E640="Amount",M$14,""),IF(ISBLANK(E640),"",IF(ISTEXT(D640),"",IF(A635="Invoice No. : ",INDEX(Sheet2!D$14:D$154,MATCH(B635,Sheet2!A$14:A$154,0)),M639))))</f>
        <v/>
      </c>
      <c r="N640" t="str">
        <f>IF(ISTEXT(E640),IF(E640="Amount",N$14,""),IF(ISBLANK(E640),"",IF(ISTEXT(D640),"",IF(A635="Invoice No. : ",INDEX(Sheet2!E$14:E$154,MATCH(B635,Sheet2!A$14:A$154,0)),N639))))</f>
        <v/>
      </c>
      <c r="O640" t="str">
        <f>IF(ISTEXT(E640),IF(E640="Amount",O$14,""),IF(ISBLANK(E640),"",IF(ISTEXT(D640),"",IF(A635="Invoice No. : ",INDEX(Sheet2!G$14:G$154,MATCH(B635,Sheet2!A$14:A$154,0)),O639))))</f>
        <v/>
      </c>
      <c r="P640" t="str">
        <f t="shared" si="42"/>
        <v/>
      </c>
      <c r="Q640" t="str">
        <f t="shared" si="43"/>
        <v/>
      </c>
    </row>
    <row r="641" spans="1:17" x14ac:dyDescent="0.25">
      <c r="F641" t="str">
        <f t="shared" si="40"/>
        <v/>
      </c>
      <c r="G641" t="str">
        <f>IF(ISTEXT(E641),IF(E641="Amount",G$14,""),IF(ISBLANK(E641),"",IF(ISTEXT(D641),"",IF(A636="Invoice No. : ",INDEX(Sheet2!F$14:F$154,MATCH(B636,Sheet2!A$14:A$154,0)),G640))))</f>
        <v/>
      </c>
      <c r="H641" t="str">
        <f t="shared" si="41"/>
        <v/>
      </c>
      <c r="I641" t="str">
        <f>IF(ISTEXT(E641),IF(E641="Amount",I$14,""),IF(ISBLANK(E641),"",IF(ISTEXT(D641),"",IF(A636="Invoice No. : ",TEXT(INDEX(Sheet2!C$14:C$154,MATCH(B636,Sheet2!A$14:A$154,0)),"hh:mm:ss"),I640))))</f>
        <v/>
      </c>
      <c r="J641" t="str">
        <f>IF(ISBLANK(G641),"",IF(ISTEXT(G641),IF(E641="Amount",J$14,""),INDEX(Sheet2!H$14:H$154,MATCH(F641,Sheet2!A$14:A$154,0))))</f>
        <v/>
      </c>
      <c r="K641" t="str">
        <f>IF(ISBLANK(G641),"",IF(ISTEXT(G641),IF(E641="Amount",K$14,""),INDEX(Sheet2!I$14:I$154,MATCH(F641,Sheet2!A$14:A$154,0))))</f>
        <v/>
      </c>
      <c r="L641" t="str">
        <f>IF(ISBLANK(G641),"",IF(ISTEXT(G641),IF(E641="Amount",L$14,""),IF(INDEX(Sheet2!H$14:H$154,MATCH(F641,Sheet2!A$14:A$154,0)) &lt;&gt; 0, IF(INDEX(Sheet2!I$14:I$154,MATCH(F641,Sheet2!A$14:A$154,0)) &lt;&gt; 0, "Loan","Loan"),"Cash")))</f>
        <v/>
      </c>
      <c r="M641" t="str">
        <f>IF(ISTEXT(E641),IF(E641="Amount",M$14,""),IF(ISBLANK(E641),"",IF(ISTEXT(D641),"",IF(A636="Invoice No. : ",INDEX(Sheet2!D$14:D$154,MATCH(B636,Sheet2!A$14:A$154,0)),M640))))</f>
        <v/>
      </c>
      <c r="N641" t="str">
        <f>IF(ISTEXT(E641),IF(E641="Amount",N$14,""),IF(ISBLANK(E641),"",IF(ISTEXT(D641),"",IF(A636="Invoice No. : ",INDEX(Sheet2!E$14:E$154,MATCH(B636,Sheet2!A$14:A$154,0)),N640))))</f>
        <v/>
      </c>
      <c r="O641" t="str">
        <f>IF(ISTEXT(E641),IF(E641="Amount",O$14,""),IF(ISBLANK(E641),"",IF(ISTEXT(D641),"",IF(A636="Invoice No. : ",INDEX(Sheet2!G$14:G$154,MATCH(B636,Sheet2!A$14:A$154,0)),O640))))</f>
        <v/>
      </c>
      <c r="P641" t="str">
        <f t="shared" si="42"/>
        <v/>
      </c>
      <c r="Q641" t="str">
        <f t="shared" si="43"/>
        <v/>
      </c>
    </row>
    <row r="642" spans="1:17" x14ac:dyDescent="0.25">
      <c r="F642" t="str">
        <f t="shared" si="40"/>
        <v/>
      </c>
      <c r="G642" t="str">
        <f>IF(ISTEXT(E642),IF(E642="Amount",G$14,""),IF(ISBLANK(E642),"",IF(ISTEXT(D642),"",IF(A637="Invoice No. : ",INDEX(Sheet2!F$14:F$154,MATCH(B637,Sheet2!A$14:A$154,0)),G641))))</f>
        <v/>
      </c>
      <c r="H642" t="str">
        <f t="shared" si="41"/>
        <v/>
      </c>
      <c r="I642" t="str">
        <f>IF(ISTEXT(E642),IF(E642="Amount",I$14,""),IF(ISBLANK(E642),"",IF(ISTEXT(D642),"",IF(A637="Invoice No. : ",TEXT(INDEX(Sheet2!C$14:C$154,MATCH(B637,Sheet2!A$14:A$154,0)),"hh:mm:ss"),I641))))</f>
        <v/>
      </c>
      <c r="J642" t="str">
        <f>IF(ISBLANK(G642),"",IF(ISTEXT(G642),IF(E642="Amount",J$14,""),INDEX(Sheet2!H$14:H$154,MATCH(F642,Sheet2!A$14:A$154,0))))</f>
        <v/>
      </c>
      <c r="K642" t="str">
        <f>IF(ISBLANK(G642),"",IF(ISTEXT(G642),IF(E642="Amount",K$14,""),INDEX(Sheet2!I$14:I$154,MATCH(F642,Sheet2!A$14:A$154,0))))</f>
        <v/>
      </c>
      <c r="L642" t="str">
        <f>IF(ISBLANK(G642),"",IF(ISTEXT(G642),IF(E642="Amount",L$14,""),IF(INDEX(Sheet2!H$14:H$154,MATCH(F642,Sheet2!A$14:A$154,0)) &lt;&gt; 0, IF(INDEX(Sheet2!I$14:I$154,MATCH(F642,Sheet2!A$14:A$154,0)) &lt;&gt; 0, "Loan","Loan"),"Cash")))</f>
        <v/>
      </c>
      <c r="M642" t="str">
        <f>IF(ISTEXT(E642),IF(E642="Amount",M$14,""),IF(ISBLANK(E642),"",IF(ISTEXT(D642),"",IF(A637="Invoice No. : ",INDEX(Sheet2!D$14:D$154,MATCH(B637,Sheet2!A$14:A$154,0)),M641))))</f>
        <v/>
      </c>
      <c r="N642" t="str">
        <f>IF(ISTEXT(E642),IF(E642="Amount",N$14,""),IF(ISBLANK(E642),"",IF(ISTEXT(D642),"",IF(A637="Invoice No. : ",INDEX(Sheet2!E$14:E$154,MATCH(B637,Sheet2!A$14:A$154,0)),N641))))</f>
        <v/>
      </c>
      <c r="O642" t="str">
        <f>IF(ISTEXT(E642),IF(E642="Amount",O$14,""),IF(ISBLANK(E642),"",IF(ISTEXT(D642),"",IF(A637="Invoice No. : ",INDEX(Sheet2!G$14:G$154,MATCH(B637,Sheet2!A$14:A$154,0)),O641))))</f>
        <v/>
      </c>
      <c r="P642" t="str">
        <f t="shared" si="42"/>
        <v/>
      </c>
      <c r="Q642" t="str">
        <f t="shared" si="43"/>
        <v/>
      </c>
    </row>
    <row r="643" spans="1:17" x14ac:dyDescent="0.25">
      <c r="A643" s="3" t="s">
        <v>4</v>
      </c>
      <c r="B643" s="4">
        <v>925046</v>
      </c>
      <c r="C643" s="3" t="s">
        <v>5</v>
      </c>
      <c r="D643" s="5" t="s">
        <v>6</v>
      </c>
      <c r="F643" t="str">
        <f t="shared" si="40"/>
        <v/>
      </c>
      <c r="G643" t="str">
        <f>IF(ISTEXT(E643),IF(E643="Amount",G$14,""),IF(ISBLANK(E643),"",IF(ISTEXT(D643),"",IF(A638="Invoice No. : ",INDEX(Sheet2!F$14:F$154,MATCH(B638,Sheet2!A$14:A$154,0)),G642))))</f>
        <v/>
      </c>
      <c r="H643" t="str">
        <f t="shared" si="41"/>
        <v/>
      </c>
      <c r="I643" t="str">
        <f>IF(ISTEXT(E643),IF(E643="Amount",I$14,""),IF(ISBLANK(E643),"",IF(ISTEXT(D643),"",IF(A638="Invoice No. : ",TEXT(INDEX(Sheet2!C$14:C$154,MATCH(B638,Sheet2!A$14:A$154,0)),"hh:mm:ss"),I642))))</f>
        <v/>
      </c>
      <c r="J643" t="str">
        <f>IF(ISBLANK(G643),"",IF(ISTEXT(G643),IF(E643="Amount",J$14,""),INDEX(Sheet2!H$14:H$154,MATCH(F643,Sheet2!A$14:A$154,0))))</f>
        <v/>
      </c>
      <c r="K643" t="str">
        <f>IF(ISBLANK(G643),"",IF(ISTEXT(G643),IF(E643="Amount",K$14,""),INDEX(Sheet2!I$14:I$154,MATCH(F643,Sheet2!A$14:A$154,0))))</f>
        <v/>
      </c>
      <c r="L643" t="str">
        <f>IF(ISBLANK(G643),"",IF(ISTEXT(G643),IF(E643="Amount",L$14,""),IF(INDEX(Sheet2!H$14:H$154,MATCH(F643,Sheet2!A$14:A$154,0)) &lt;&gt; 0, IF(INDEX(Sheet2!I$14:I$154,MATCH(F643,Sheet2!A$14:A$154,0)) &lt;&gt; 0, "Loan","Loan"),"Cash")))</f>
        <v/>
      </c>
      <c r="M643" t="str">
        <f>IF(ISTEXT(E643),IF(E643="Amount",M$14,""),IF(ISBLANK(E643),"",IF(ISTEXT(D643),"",IF(A638="Invoice No. : ",INDEX(Sheet2!D$14:D$154,MATCH(B638,Sheet2!A$14:A$154,0)),M642))))</f>
        <v/>
      </c>
      <c r="N643" t="str">
        <f>IF(ISTEXT(E643),IF(E643="Amount",N$14,""),IF(ISBLANK(E643),"",IF(ISTEXT(D643),"",IF(A638="Invoice No. : ",INDEX(Sheet2!E$14:E$154,MATCH(B638,Sheet2!A$14:A$154,0)),N642))))</f>
        <v/>
      </c>
      <c r="O643" t="str">
        <f>IF(ISTEXT(E643),IF(E643="Amount",O$14,""),IF(ISBLANK(E643),"",IF(ISTEXT(D643),"",IF(A638="Invoice No. : ",INDEX(Sheet2!G$14:G$154,MATCH(B638,Sheet2!A$14:A$154,0)),O642))))</f>
        <v/>
      </c>
      <c r="P643" t="str">
        <f t="shared" si="42"/>
        <v/>
      </c>
      <c r="Q643" t="str">
        <f t="shared" si="43"/>
        <v/>
      </c>
    </row>
    <row r="644" spans="1:17" x14ac:dyDescent="0.25">
      <c r="A644" s="3" t="s">
        <v>7</v>
      </c>
      <c r="B644" s="6">
        <v>44931</v>
      </c>
      <c r="C644" s="3" t="s">
        <v>8</v>
      </c>
      <c r="D644" s="7">
        <v>1</v>
      </c>
      <c r="F644" t="str">
        <f t="shared" si="40"/>
        <v/>
      </c>
      <c r="G644" t="str">
        <f>IF(ISTEXT(E644),IF(E644="Amount",G$14,""),IF(ISBLANK(E644),"",IF(ISTEXT(D644),"",IF(A639="Invoice No. : ",INDEX(Sheet2!F$14:F$154,MATCH(B639,Sheet2!A$14:A$154,0)),G643))))</f>
        <v/>
      </c>
      <c r="H644" t="str">
        <f t="shared" si="41"/>
        <v/>
      </c>
      <c r="I644" t="str">
        <f>IF(ISTEXT(E644),IF(E644="Amount",I$14,""),IF(ISBLANK(E644),"",IF(ISTEXT(D644),"",IF(A639="Invoice No. : ",TEXT(INDEX(Sheet2!C$14:C$154,MATCH(B639,Sheet2!A$14:A$154,0)),"hh:mm:ss"),I643))))</f>
        <v/>
      </c>
      <c r="J644" t="str">
        <f>IF(ISBLANK(G644),"",IF(ISTEXT(G644),IF(E644="Amount",J$14,""),INDEX(Sheet2!H$14:H$154,MATCH(F644,Sheet2!A$14:A$154,0))))</f>
        <v/>
      </c>
      <c r="K644" t="str">
        <f>IF(ISBLANK(G644),"",IF(ISTEXT(G644),IF(E644="Amount",K$14,""),INDEX(Sheet2!I$14:I$154,MATCH(F644,Sheet2!A$14:A$154,0))))</f>
        <v/>
      </c>
      <c r="L644" t="str">
        <f>IF(ISBLANK(G644),"",IF(ISTEXT(G644),IF(E644="Amount",L$14,""),IF(INDEX(Sheet2!H$14:H$154,MATCH(F644,Sheet2!A$14:A$154,0)) &lt;&gt; 0, IF(INDEX(Sheet2!I$14:I$154,MATCH(F644,Sheet2!A$14:A$154,0)) &lt;&gt; 0, "Loan","Loan"),"Cash")))</f>
        <v/>
      </c>
      <c r="M644" t="str">
        <f>IF(ISTEXT(E644),IF(E644="Amount",M$14,""),IF(ISBLANK(E644),"",IF(ISTEXT(D644),"",IF(A639="Invoice No. : ",INDEX(Sheet2!D$14:D$154,MATCH(B639,Sheet2!A$14:A$154,0)),M643))))</f>
        <v/>
      </c>
      <c r="N644" t="str">
        <f>IF(ISTEXT(E644),IF(E644="Amount",N$14,""),IF(ISBLANK(E644),"",IF(ISTEXT(D644),"",IF(A639="Invoice No. : ",INDEX(Sheet2!E$14:E$154,MATCH(B639,Sheet2!A$14:A$154,0)),N643))))</f>
        <v/>
      </c>
      <c r="O644" t="str">
        <f>IF(ISTEXT(E644),IF(E644="Amount",O$14,""),IF(ISBLANK(E644),"",IF(ISTEXT(D644),"",IF(A639="Invoice No. : ",INDEX(Sheet2!G$14:G$154,MATCH(B639,Sheet2!A$14:A$154,0)),O643))))</f>
        <v/>
      </c>
      <c r="P644" t="str">
        <f t="shared" si="42"/>
        <v/>
      </c>
      <c r="Q644" t="str">
        <f t="shared" si="43"/>
        <v/>
      </c>
    </row>
    <row r="645" spans="1:17" x14ac:dyDescent="0.25">
      <c r="F645" t="str">
        <f t="shared" si="40"/>
        <v/>
      </c>
      <c r="G645" t="str">
        <f>IF(ISTEXT(E645),IF(E645="Amount",G$14,""),IF(ISBLANK(E645),"",IF(ISTEXT(D645),"",IF(A640="Invoice No. : ",INDEX(Sheet2!F$14:F$154,MATCH(B640,Sheet2!A$14:A$154,0)),G644))))</f>
        <v/>
      </c>
      <c r="H645" t="str">
        <f t="shared" si="41"/>
        <v/>
      </c>
      <c r="I645" t="str">
        <f>IF(ISTEXT(E645),IF(E645="Amount",I$14,""),IF(ISBLANK(E645),"",IF(ISTEXT(D645),"",IF(A640="Invoice No. : ",TEXT(INDEX(Sheet2!C$14:C$154,MATCH(B640,Sheet2!A$14:A$154,0)),"hh:mm:ss"),I644))))</f>
        <v/>
      </c>
      <c r="J645" t="str">
        <f>IF(ISBLANK(G645),"",IF(ISTEXT(G645),IF(E645="Amount",J$14,""),INDEX(Sheet2!H$14:H$154,MATCH(F645,Sheet2!A$14:A$154,0))))</f>
        <v/>
      </c>
      <c r="K645" t="str">
        <f>IF(ISBLANK(G645),"",IF(ISTEXT(G645),IF(E645="Amount",K$14,""),INDEX(Sheet2!I$14:I$154,MATCH(F645,Sheet2!A$14:A$154,0))))</f>
        <v/>
      </c>
      <c r="L645" t="str">
        <f>IF(ISBLANK(G645),"",IF(ISTEXT(G645),IF(E645="Amount",L$14,""),IF(INDEX(Sheet2!H$14:H$154,MATCH(F645,Sheet2!A$14:A$154,0)) &lt;&gt; 0, IF(INDEX(Sheet2!I$14:I$154,MATCH(F645,Sheet2!A$14:A$154,0)) &lt;&gt; 0, "Loan","Loan"),"Cash")))</f>
        <v/>
      </c>
      <c r="M645" t="str">
        <f>IF(ISTEXT(E645),IF(E645="Amount",M$14,""),IF(ISBLANK(E645),"",IF(ISTEXT(D645),"",IF(A640="Invoice No. : ",INDEX(Sheet2!D$14:D$154,MATCH(B640,Sheet2!A$14:A$154,0)),M644))))</f>
        <v/>
      </c>
      <c r="N645" t="str">
        <f>IF(ISTEXT(E645),IF(E645="Amount",N$14,""),IF(ISBLANK(E645),"",IF(ISTEXT(D645),"",IF(A640="Invoice No. : ",INDEX(Sheet2!E$14:E$154,MATCH(B640,Sheet2!A$14:A$154,0)),N644))))</f>
        <v/>
      </c>
      <c r="O645" t="str">
        <f>IF(ISTEXT(E645),IF(E645="Amount",O$14,""),IF(ISBLANK(E645),"",IF(ISTEXT(D645),"",IF(A640="Invoice No. : ",INDEX(Sheet2!G$14:G$154,MATCH(B640,Sheet2!A$14:A$154,0)),O644))))</f>
        <v/>
      </c>
      <c r="P645" t="str">
        <f t="shared" si="42"/>
        <v/>
      </c>
      <c r="Q645" t="str">
        <f t="shared" si="43"/>
        <v/>
      </c>
    </row>
    <row r="646" spans="1:17" x14ac:dyDescent="0.25">
      <c r="A646" s="8" t="s">
        <v>9</v>
      </c>
      <c r="B646" s="8" t="s">
        <v>10</v>
      </c>
      <c r="C646" s="9" t="s">
        <v>11</v>
      </c>
      <c r="D646" s="9" t="s">
        <v>12</v>
      </c>
      <c r="E646" s="9" t="s">
        <v>13</v>
      </c>
      <c r="F646" t="str">
        <f t="shared" si="40"/>
        <v>Invoice No.</v>
      </c>
      <c r="G646" t="str">
        <f>IF(ISTEXT(E646),IF(E646="Amount",G$14,""),IF(ISBLANK(E646),"",IF(ISTEXT(D646),"",IF(A641="Invoice No. : ",INDEX(Sheet2!F$14:F$154,MATCH(B641,Sheet2!A$14:A$154,0)),G645))))</f>
        <v>Member ID</v>
      </c>
      <c r="H646" t="str">
        <f t="shared" si="41"/>
        <v>Invoice Date</v>
      </c>
      <c r="I646" t="str">
        <f>IF(ISTEXT(E646),IF(E646="Amount",I$14,""),IF(ISBLANK(E646),"",IF(ISTEXT(D646),"",IF(A641="Invoice No. : ",TEXT(INDEX(Sheet2!C$14:C$154,MATCH(B641,Sheet2!A$14:A$154,0)),"hh:mm:ss"),I645))))</f>
        <v>Invoice Time</v>
      </c>
      <c r="J646" t="str">
        <f>IF(ISBLANK(G646),"",IF(ISTEXT(G646),IF(E646="Amount",J$14,""),INDEX(Sheet2!H$14:H$154,MATCH(F646,Sheet2!A$14:A$154,0))))</f>
        <v>Loan Amount</v>
      </c>
      <c r="K646" t="str">
        <f>IF(ISBLANK(G646),"",IF(ISTEXT(G646),IF(E646="Amount",K$14,""),INDEX(Sheet2!I$14:I$154,MATCH(F646,Sheet2!A$14:A$154,0))))</f>
        <v>Cash Amount</v>
      </c>
      <c r="L646" t="str">
        <f>IF(ISBLANK(G646),"",IF(ISTEXT(G646),IF(E646="Amount",L$14,""),IF(INDEX(Sheet2!H$14:H$154,MATCH(F646,Sheet2!A$14:A$154,0)) &lt;&gt; 0, IF(INDEX(Sheet2!I$14:I$154,MATCH(F646,Sheet2!A$14:A$154,0)) &lt;&gt; 0, "Loan","Loan"),"Cash")))</f>
        <v>Payment Mode</v>
      </c>
      <c r="M646" t="str">
        <f>IF(ISTEXT(E646),IF(E646="Amount",M$14,""),IF(ISBLANK(E646),"",IF(ISTEXT(D646),"",IF(A641="Invoice No. : ",INDEX(Sheet2!D$14:D$154,MATCH(B641,Sheet2!A$14:A$154,0)),M645))))</f>
        <v>Terminal</v>
      </c>
      <c r="N646" t="str">
        <f>IF(ISTEXT(E646),IF(E646="Amount",N$14,""),IF(ISBLANK(E646),"",IF(ISTEXT(D646),"",IF(A641="Invoice No. : ",INDEX(Sheet2!E$14:E$154,MATCH(B641,Sheet2!A$14:A$154,0)),N645))))</f>
        <v>Cashier</v>
      </c>
      <c r="O646" t="str">
        <f>IF(ISTEXT(E646),IF(E646="Amount",O$14,""),IF(ISBLANK(E646),"",IF(ISTEXT(D646),"",IF(A641="Invoice No. : ",INDEX(Sheet2!G$14:G$154,MATCH(B641,Sheet2!A$14:A$154,0)),O645))))</f>
        <v>Name</v>
      </c>
      <c r="P646" t="str">
        <f t="shared" si="42"/>
        <v>Invoice Amount</v>
      </c>
      <c r="Q646" t="str">
        <f t="shared" si="43"/>
        <v>Grand Total</v>
      </c>
    </row>
    <row r="647" spans="1:17" x14ac:dyDescent="0.25">
      <c r="F647" t="str">
        <f t="shared" si="40"/>
        <v/>
      </c>
      <c r="G647" t="str">
        <f>IF(ISTEXT(E647),IF(E647="Amount",G$14,""),IF(ISBLANK(E647),"",IF(ISTEXT(D647),"",IF(A642="Invoice No. : ",INDEX(Sheet2!F$14:F$154,MATCH(B642,Sheet2!A$14:A$154,0)),G646))))</f>
        <v/>
      </c>
      <c r="H647" t="str">
        <f t="shared" si="41"/>
        <v/>
      </c>
      <c r="I647" t="str">
        <f>IF(ISTEXT(E647),IF(E647="Amount",I$14,""),IF(ISBLANK(E647),"",IF(ISTEXT(D647),"",IF(A642="Invoice No. : ",TEXT(INDEX(Sheet2!C$14:C$154,MATCH(B642,Sheet2!A$14:A$154,0)),"hh:mm:ss"),I646))))</f>
        <v/>
      </c>
      <c r="J647" t="str">
        <f>IF(ISBLANK(G647),"",IF(ISTEXT(G647),IF(E647="Amount",J$14,""),INDEX(Sheet2!H$14:H$154,MATCH(F647,Sheet2!A$14:A$154,0))))</f>
        <v/>
      </c>
      <c r="K647" t="str">
        <f>IF(ISBLANK(G647),"",IF(ISTEXT(G647),IF(E647="Amount",K$14,""),INDEX(Sheet2!I$14:I$154,MATCH(F647,Sheet2!A$14:A$154,0))))</f>
        <v/>
      </c>
      <c r="L647" t="str">
        <f>IF(ISBLANK(G647),"",IF(ISTEXT(G647),IF(E647="Amount",L$14,""),IF(INDEX(Sheet2!H$14:H$154,MATCH(F647,Sheet2!A$14:A$154,0)) &lt;&gt; 0, IF(INDEX(Sheet2!I$14:I$154,MATCH(F647,Sheet2!A$14:A$154,0)) &lt;&gt; 0, "Loan","Loan"),"Cash")))</f>
        <v/>
      </c>
      <c r="M647" t="str">
        <f>IF(ISTEXT(E647),IF(E647="Amount",M$14,""),IF(ISBLANK(E647),"",IF(ISTEXT(D647),"",IF(A642="Invoice No. : ",INDEX(Sheet2!D$14:D$154,MATCH(B642,Sheet2!A$14:A$154,0)),M646))))</f>
        <v/>
      </c>
      <c r="N647" t="str">
        <f>IF(ISTEXT(E647),IF(E647="Amount",N$14,""),IF(ISBLANK(E647),"",IF(ISTEXT(D647),"",IF(A642="Invoice No. : ",INDEX(Sheet2!E$14:E$154,MATCH(B642,Sheet2!A$14:A$154,0)),N646))))</f>
        <v/>
      </c>
      <c r="O647" t="str">
        <f>IF(ISTEXT(E647),IF(E647="Amount",O$14,""),IF(ISBLANK(E647),"",IF(ISTEXT(D647),"",IF(A642="Invoice No. : ",INDEX(Sheet2!G$14:G$154,MATCH(B642,Sheet2!A$14:A$154,0)),O646))))</f>
        <v/>
      </c>
      <c r="P647" t="str">
        <f t="shared" si="42"/>
        <v/>
      </c>
      <c r="Q647" t="str">
        <f t="shared" si="43"/>
        <v/>
      </c>
    </row>
    <row r="648" spans="1:17" x14ac:dyDescent="0.25">
      <c r="A648" s="10" t="s">
        <v>703</v>
      </c>
      <c r="B648" s="10" t="s">
        <v>704</v>
      </c>
      <c r="C648" s="11">
        <v>1</v>
      </c>
      <c r="D648" s="11">
        <v>199</v>
      </c>
      <c r="E648" s="11">
        <v>199</v>
      </c>
      <c r="F648">
        <f t="shared" si="40"/>
        <v>925046</v>
      </c>
      <c r="G648">
        <f>IF(ISTEXT(E648),IF(E648="Amount",G$14,""),IF(ISBLANK(E648),"",IF(ISTEXT(D648),"",IF(A643="Invoice No. : ",INDEX(Sheet2!F$14:F$154,MATCH(B643,Sheet2!A$14:A$154,0)),G647))))</f>
        <v>53229</v>
      </c>
      <c r="H648" t="str">
        <f t="shared" si="41"/>
        <v>01/05/2023</v>
      </c>
      <c r="I648" t="str">
        <f>IF(ISTEXT(E648),IF(E648="Amount",I$14,""),IF(ISBLANK(E648),"",IF(ISTEXT(D648),"",IF(A643="Invoice No. : ",TEXT(INDEX(Sheet2!C$14:C$154,MATCH(B643,Sheet2!A$14:A$154,0)),"hh:mm:ss"),I647))))</f>
        <v>15:32:27</v>
      </c>
      <c r="J648">
        <f>IF(ISBLANK(G648),"",IF(ISTEXT(G648),IF(E648="Amount",J$14,""),INDEX(Sheet2!H$14:H$154,MATCH(F648,Sheet2!A$14:A$154,0))))</f>
        <v>1500</v>
      </c>
      <c r="K648">
        <f>IF(ISBLANK(G648),"",IF(ISTEXT(G648),IF(E648="Amount",K$14,""),INDEX(Sheet2!I$14:I$154,MATCH(F648,Sheet2!A$14:A$154,0))))</f>
        <v>4</v>
      </c>
      <c r="L648" t="str">
        <f>IF(ISBLANK(G648),"",IF(ISTEXT(G648),IF(E648="Amount",L$14,""),IF(INDEX(Sheet2!H$14:H$154,MATCH(F648,Sheet2!A$14:A$154,0)) &lt;&gt; 0, IF(INDEX(Sheet2!I$14:I$154,MATCH(F648,Sheet2!A$14:A$154,0)) &lt;&gt; 0, "Loan","Loan"),"Cash")))</f>
        <v>Loan</v>
      </c>
      <c r="M648">
        <f>IF(ISTEXT(E648),IF(E648="Amount",M$14,""),IF(ISBLANK(E648),"",IF(ISTEXT(D648),"",IF(A643="Invoice No. : ",INDEX(Sheet2!D$14:D$154,MATCH(B643,Sheet2!A$14:A$154,0)),M647))))</f>
        <v>1</v>
      </c>
      <c r="N648" t="str">
        <f>IF(ISTEXT(E648),IF(E648="Amount",N$14,""),IF(ISBLANK(E648),"",IF(ISTEXT(D648),"",IF(A643="Invoice No. : ",INDEX(Sheet2!E$14:E$154,MATCH(B643,Sheet2!A$14:A$154,0)),N647))))</f>
        <v>BRAILLE</v>
      </c>
      <c r="O648" t="str">
        <f>IF(ISTEXT(E648),IF(E648="Amount",O$14,""),IF(ISBLANK(E648),"",IF(ISTEXT(D648),"",IF(A643="Invoice No. : ",INDEX(Sheet2!G$14:G$154,MATCH(B643,Sheet2!A$14:A$154,0)),O647))))</f>
        <v>EVANGELISTA, DEN MARK DULAY</v>
      </c>
      <c r="P648">
        <f t="shared" si="42"/>
        <v>1504</v>
      </c>
      <c r="Q648">
        <f t="shared" si="43"/>
        <v>195197.25</v>
      </c>
    </row>
    <row r="649" spans="1:17" x14ac:dyDescent="0.25">
      <c r="A649" s="10" t="s">
        <v>705</v>
      </c>
      <c r="B649" s="10" t="s">
        <v>706</v>
      </c>
      <c r="C649" s="11">
        <v>1</v>
      </c>
      <c r="D649" s="11">
        <v>191</v>
      </c>
      <c r="E649" s="11">
        <v>191</v>
      </c>
      <c r="F649">
        <f t="shared" si="40"/>
        <v>925046</v>
      </c>
      <c r="G649">
        <f>IF(ISTEXT(E649),IF(E649="Amount",G$14,""),IF(ISBLANK(E649),"",IF(ISTEXT(D649),"",IF(A644="Invoice No. : ",INDEX(Sheet2!F$14:F$154,MATCH(B644,Sheet2!A$14:A$154,0)),G648))))</f>
        <v>53229</v>
      </c>
      <c r="H649" t="str">
        <f t="shared" si="41"/>
        <v>01/05/2023</v>
      </c>
      <c r="I649" t="str">
        <f>IF(ISTEXT(E649),IF(E649="Amount",I$14,""),IF(ISBLANK(E649),"",IF(ISTEXT(D649),"",IF(A644="Invoice No. : ",TEXT(INDEX(Sheet2!C$14:C$154,MATCH(B644,Sheet2!A$14:A$154,0)),"hh:mm:ss"),I648))))</f>
        <v>15:32:27</v>
      </c>
      <c r="J649">
        <f>IF(ISBLANK(G649),"",IF(ISTEXT(G649),IF(E649="Amount",J$14,""),INDEX(Sheet2!H$14:H$154,MATCH(F649,Sheet2!A$14:A$154,0))))</f>
        <v>1500</v>
      </c>
      <c r="K649">
        <f>IF(ISBLANK(G649),"",IF(ISTEXT(G649),IF(E649="Amount",K$14,""),INDEX(Sheet2!I$14:I$154,MATCH(F649,Sheet2!A$14:A$154,0))))</f>
        <v>4</v>
      </c>
      <c r="L649" t="str">
        <f>IF(ISBLANK(G649),"",IF(ISTEXT(G649),IF(E649="Amount",L$14,""),IF(INDEX(Sheet2!H$14:H$154,MATCH(F649,Sheet2!A$14:A$154,0)) &lt;&gt; 0, IF(INDEX(Sheet2!I$14:I$154,MATCH(F649,Sheet2!A$14:A$154,0)) &lt;&gt; 0, "Loan","Loan"),"Cash")))</f>
        <v>Loan</v>
      </c>
      <c r="M649">
        <f>IF(ISTEXT(E649),IF(E649="Amount",M$14,""),IF(ISBLANK(E649),"",IF(ISTEXT(D649),"",IF(A644="Invoice No. : ",INDEX(Sheet2!D$14:D$154,MATCH(B644,Sheet2!A$14:A$154,0)),M648))))</f>
        <v>1</v>
      </c>
      <c r="N649" t="str">
        <f>IF(ISTEXT(E649),IF(E649="Amount",N$14,""),IF(ISBLANK(E649),"",IF(ISTEXT(D649),"",IF(A644="Invoice No. : ",INDEX(Sheet2!E$14:E$154,MATCH(B644,Sheet2!A$14:A$154,0)),N648))))</f>
        <v>BRAILLE</v>
      </c>
      <c r="O649" t="str">
        <f>IF(ISTEXT(E649),IF(E649="Amount",O$14,""),IF(ISBLANK(E649),"",IF(ISTEXT(D649),"",IF(A644="Invoice No. : ",INDEX(Sheet2!G$14:G$154,MATCH(B644,Sheet2!A$14:A$154,0)),O648))))</f>
        <v>EVANGELISTA, DEN MARK DULAY</v>
      </c>
      <c r="P649">
        <f t="shared" si="42"/>
        <v>1504</v>
      </c>
      <c r="Q649">
        <f t="shared" si="43"/>
        <v>195197.25</v>
      </c>
    </row>
    <row r="650" spans="1:17" x14ac:dyDescent="0.25">
      <c r="A650" s="10" t="s">
        <v>707</v>
      </c>
      <c r="B650" s="10" t="s">
        <v>708</v>
      </c>
      <c r="C650" s="11">
        <v>1</v>
      </c>
      <c r="D650" s="11">
        <v>140.25</v>
      </c>
      <c r="E650" s="11">
        <v>140.25</v>
      </c>
      <c r="F650">
        <f t="shared" si="40"/>
        <v>925046</v>
      </c>
      <c r="G650">
        <f>IF(ISTEXT(E650),IF(E650="Amount",G$14,""),IF(ISBLANK(E650),"",IF(ISTEXT(D650),"",IF(A645="Invoice No. : ",INDEX(Sheet2!F$14:F$154,MATCH(B645,Sheet2!A$14:A$154,0)),G649))))</f>
        <v>53229</v>
      </c>
      <c r="H650" t="str">
        <f t="shared" si="41"/>
        <v>01/05/2023</v>
      </c>
      <c r="I650" t="str">
        <f>IF(ISTEXT(E650),IF(E650="Amount",I$14,""),IF(ISBLANK(E650),"",IF(ISTEXT(D650),"",IF(A645="Invoice No. : ",TEXT(INDEX(Sheet2!C$14:C$154,MATCH(B645,Sheet2!A$14:A$154,0)),"hh:mm:ss"),I649))))</f>
        <v>15:32:27</v>
      </c>
      <c r="J650">
        <f>IF(ISBLANK(G650),"",IF(ISTEXT(G650),IF(E650="Amount",J$14,""),INDEX(Sheet2!H$14:H$154,MATCH(F650,Sheet2!A$14:A$154,0))))</f>
        <v>1500</v>
      </c>
      <c r="K650">
        <f>IF(ISBLANK(G650),"",IF(ISTEXT(G650),IF(E650="Amount",K$14,""),INDEX(Sheet2!I$14:I$154,MATCH(F650,Sheet2!A$14:A$154,0))))</f>
        <v>4</v>
      </c>
      <c r="L650" t="str">
        <f>IF(ISBLANK(G650),"",IF(ISTEXT(G650),IF(E650="Amount",L$14,""),IF(INDEX(Sheet2!H$14:H$154,MATCH(F650,Sheet2!A$14:A$154,0)) &lt;&gt; 0, IF(INDEX(Sheet2!I$14:I$154,MATCH(F650,Sheet2!A$14:A$154,0)) &lt;&gt; 0, "Loan","Loan"),"Cash")))</f>
        <v>Loan</v>
      </c>
      <c r="M650">
        <f>IF(ISTEXT(E650),IF(E650="Amount",M$14,""),IF(ISBLANK(E650),"",IF(ISTEXT(D650),"",IF(A645="Invoice No. : ",INDEX(Sheet2!D$14:D$154,MATCH(B645,Sheet2!A$14:A$154,0)),M649))))</f>
        <v>1</v>
      </c>
      <c r="N650" t="str">
        <f>IF(ISTEXT(E650),IF(E650="Amount",N$14,""),IF(ISBLANK(E650),"",IF(ISTEXT(D650),"",IF(A645="Invoice No. : ",INDEX(Sheet2!E$14:E$154,MATCH(B645,Sheet2!A$14:A$154,0)),N649))))</f>
        <v>BRAILLE</v>
      </c>
      <c r="O650" t="str">
        <f>IF(ISTEXT(E650),IF(E650="Amount",O$14,""),IF(ISBLANK(E650),"",IF(ISTEXT(D650),"",IF(A645="Invoice No. : ",INDEX(Sheet2!G$14:G$154,MATCH(B645,Sheet2!A$14:A$154,0)),O649))))</f>
        <v>EVANGELISTA, DEN MARK DULAY</v>
      </c>
      <c r="P650">
        <f t="shared" si="42"/>
        <v>1504</v>
      </c>
      <c r="Q650">
        <f t="shared" si="43"/>
        <v>195197.25</v>
      </c>
    </row>
    <row r="651" spans="1:17" x14ac:dyDescent="0.25">
      <c r="A651" s="10" t="s">
        <v>709</v>
      </c>
      <c r="B651" s="10" t="s">
        <v>710</v>
      </c>
      <c r="C651" s="11">
        <v>1</v>
      </c>
      <c r="D651" s="11">
        <v>200.75</v>
      </c>
      <c r="E651" s="11">
        <v>200.75</v>
      </c>
      <c r="F651">
        <f t="shared" si="40"/>
        <v>925046</v>
      </c>
      <c r="G651">
        <f>IF(ISTEXT(E651),IF(E651="Amount",G$14,""),IF(ISBLANK(E651),"",IF(ISTEXT(D651),"",IF(A646="Invoice No. : ",INDEX(Sheet2!F$14:F$154,MATCH(B646,Sheet2!A$14:A$154,0)),G650))))</f>
        <v>53229</v>
      </c>
      <c r="H651" t="str">
        <f t="shared" si="41"/>
        <v>01/05/2023</v>
      </c>
      <c r="I651" t="str">
        <f>IF(ISTEXT(E651),IF(E651="Amount",I$14,""),IF(ISBLANK(E651),"",IF(ISTEXT(D651),"",IF(A646="Invoice No. : ",TEXT(INDEX(Sheet2!C$14:C$154,MATCH(B646,Sheet2!A$14:A$154,0)),"hh:mm:ss"),I650))))</f>
        <v>15:32:27</v>
      </c>
      <c r="J651">
        <f>IF(ISBLANK(G651),"",IF(ISTEXT(G651),IF(E651="Amount",J$14,""),INDEX(Sheet2!H$14:H$154,MATCH(F651,Sheet2!A$14:A$154,0))))</f>
        <v>1500</v>
      </c>
      <c r="K651">
        <f>IF(ISBLANK(G651),"",IF(ISTEXT(G651),IF(E651="Amount",K$14,""),INDEX(Sheet2!I$14:I$154,MATCH(F651,Sheet2!A$14:A$154,0))))</f>
        <v>4</v>
      </c>
      <c r="L651" t="str">
        <f>IF(ISBLANK(G651),"",IF(ISTEXT(G651),IF(E651="Amount",L$14,""),IF(INDEX(Sheet2!H$14:H$154,MATCH(F651,Sheet2!A$14:A$154,0)) &lt;&gt; 0, IF(INDEX(Sheet2!I$14:I$154,MATCH(F651,Sheet2!A$14:A$154,0)) &lt;&gt; 0, "Loan","Loan"),"Cash")))</f>
        <v>Loan</v>
      </c>
      <c r="M651">
        <f>IF(ISTEXT(E651),IF(E651="Amount",M$14,""),IF(ISBLANK(E651),"",IF(ISTEXT(D651),"",IF(A646="Invoice No. : ",INDEX(Sheet2!D$14:D$154,MATCH(B646,Sheet2!A$14:A$154,0)),M650))))</f>
        <v>1</v>
      </c>
      <c r="N651" t="str">
        <f>IF(ISTEXT(E651),IF(E651="Amount",N$14,""),IF(ISBLANK(E651),"",IF(ISTEXT(D651),"",IF(A646="Invoice No. : ",INDEX(Sheet2!E$14:E$154,MATCH(B646,Sheet2!A$14:A$154,0)),N650))))</f>
        <v>BRAILLE</v>
      </c>
      <c r="O651" t="str">
        <f>IF(ISTEXT(E651),IF(E651="Amount",O$14,""),IF(ISBLANK(E651),"",IF(ISTEXT(D651),"",IF(A646="Invoice No. : ",INDEX(Sheet2!G$14:G$154,MATCH(B646,Sheet2!A$14:A$154,0)),O650))))</f>
        <v>EVANGELISTA, DEN MARK DULAY</v>
      </c>
      <c r="P651">
        <f t="shared" si="42"/>
        <v>1504</v>
      </c>
      <c r="Q651">
        <f t="shared" si="43"/>
        <v>195197.25</v>
      </c>
    </row>
    <row r="652" spans="1:17" x14ac:dyDescent="0.25">
      <c r="A652" s="10" t="s">
        <v>711</v>
      </c>
      <c r="B652" s="10" t="s">
        <v>712</v>
      </c>
      <c r="C652" s="11">
        <v>1</v>
      </c>
      <c r="D652" s="11">
        <v>238.5</v>
      </c>
      <c r="E652" s="11">
        <v>238.5</v>
      </c>
      <c r="F652">
        <f t="shared" si="40"/>
        <v>925046</v>
      </c>
      <c r="G652">
        <f>IF(ISTEXT(E652),IF(E652="Amount",G$14,""),IF(ISBLANK(E652),"",IF(ISTEXT(D652),"",IF(A647="Invoice No. : ",INDEX(Sheet2!F$14:F$154,MATCH(B647,Sheet2!A$14:A$154,0)),G651))))</f>
        <v>53229</v>
      </c>
      <c r="H652" t="str">
        <f t="shared" si="41"/>
        <v>01/05/2023</v>
      </c>
      <c r="I652" t="str">
        <f>IF(ISTEXT(E652),IF(E652="Amount",I$14,""),IF(ISBLANK(E652),"",IF(ISTEXT(D652),"",IF(A647="Invoice No. : ",TEXT(INDEX(Sheet2!C$14:C$154,MATCH(B647,Sheet2!A$14:A$154,0)),"hh:mm:ss"),I651))))</f>
        <v>15:32:27</v>
      </c>
      <c r="J652">
        <f>IF(ISBLANK(G652),"",IF(ISTEXT(G652),IF(E652="Amount",J$14,""),INDEX(Sheet2!H$14:H$154,MATCH(F652,Sheet2!A$14:A$154,0))))</f>
        <v>1500</v>
      </c>
      <c r="K652">
        <f>IF(ISBLANK(G652),"",IF(ISTEXT(G652),IF(E652="Amount",K$14,""),INDEX(Sheet2!I$14:I$154,MATCH(F652,Sheet2!A$14:A$154,0))))</f>
        <v>4</v>
      </c>
      <c r="L652" t="str">
        <f>IF(ISBLANK(G652),"",IF(ISTEXT(G652),IF(E652="Amount",L$14,""),IF(INDEX(Sheet2!H$14:H$154,MATCH(F652,Sheet2!A$14:A$154,0)) &lt;&gt; 0, IF(INDEX(Sheet2!I$14:I$154,MATCH(F652,Sheet2!A$14:A$154,0)) &lt;&gt; 0, "Loan","Loan"),"Cash")))</f>
        <v>Loan</v>
      </c>
      <c r="M652">
        <f>IF(ISTEXT(E652),IF(E652="Amount",M$14,""),IF(ISBLANK(E652),"",IF(ISTEXT(D652),"",IF(A647="Invoice No. : ",INDEX(Sheet2!D$14:D$154,MATCH(B647,Sheet2!A$14:A$154,0)),M651))))</f>
        <v>1</v>
      </c>
      <c r="N652" t="str">
        <f>IF(ISTEXT(E652),IF(E652="Amount",N$14,""),IF(ISBLANK(E652),"",IF(ISTEXT(D652),"",IF(A647="Invoice No. : ",INDEX(Sheet2!E$14:E$154,MATCH(B647,Sheet2!A$14:A$154,0)),N651))))</f>
        <v>BRAILLE</v>
      </c>
      <c r="O652" t="str">
        <f>IF(ISTEXT(E652),IF(E652="Amount",O$14,""),IF(ISBLANK(E652),"",IF(ISTEXT(D652),"",IF(A647="Invoice No. : ",INDEX(Sheet2!G$14:G$154,MATCH(B647,Sheet2!A$14:A$154,0)),O651))))</f>
        <v>EVANGELISTA, DEN MARK DULAY</v>
      </c>
      <c r="P652">
        <f t="shared" si="42"/>
        <v>1504</v>
      </c>
      <c r="Q652">
        <f t="shared" si="43"/>
        <v>195197.25</v>
      </c>
    </row>
    <row r="653" spans="1:17" x14ac:dyDescent="0.25">
      <c r="A653" s="10" t="s">
        <v>713</v>
      </c>
      <c r="B653" s="10" t="s">
        <v>714</v>
      </c>
      <c r="C653" s="11">
        <v>1</v>
      </c>
      <c r="D653" s="11">
        <v>110</v>
      </c>
      <c r="E653" s="11">
        <v>110</v>
      </c>
      <c r="F653">
        <f t="shared" si="40"/>
        <v>925046</v>
      </c>
      <c r="G653">
        <f>IF(ISTEXT(E653),IF(E653="Amount",G$14,""),IF(ISBLANK(E653),"",IF(ISTEXT(D653),"",IF(A648="Invoice No. : ",INDEX(Sheet2!F$14:F$154,MATCH(B648,Sheet2!A$14:A$154,0)),G652))))</f>
        <v>53229</v>
      </c>
      <c r="H653" t="str">
        <f t="shared" si="41"/>
        <v>01/05/2023</v>
      </c>
      <c r="I653" t="str">
        <f>IF(ISTEXT(E653),IF(E653="Amount",I$14,""),IF(ISBLANK(E653),"",IF(ISTEXT(D653),"",IF(A648="Invoice No. : ",TEXT(INDEX(Sheet2!C$14:C$154,MATCH(B648,Sheet2!A$14:A$154,0)),"hh:mm:ss"),I652))))</f>
        <v>15:32:27</v>
      </c>
      <c r="J653">
        <f>IF(ISBLANK(G653),"",IF(ISTEXT(G653),IF(E653="Amount",J$14,""),INDEX(Sheet2!H$14:H$154,MATCH(F653,Sheet2!A$14:A$154,0))))</f>
        <v>1500</v>
      </c>
      <c r="K653">
        <f>IF(ISBLANK(G653),"",IF(ISTEXT(G653),IF(E653="Amount",K$14,""),INDEX(Sheet2!I$14:I$154,MATCH(F653,Sheet2!A$14:A$154,0))))</f>
        <v>4</v>
      </c>
      <c r="L653" t="str">
        <f>IF(ISBLANK(G653),"",IF(ISTEXT(G653),IF(E653="Amount",L$14,""),IF(INDEX(Sheet2!H$14:H$154,MATCH(F653,Sheet2!A$14:A$154,0)) &lt;&gt; 0, IF(INDEX(Sheet2!I$14:I$154,MATCH(F653,Sheet2!A$14:A$154,0)) &lt;&gt; 0, "Loan","Loan"),"Cash")))</f>
        <v>Loan</v>
      </c>
      <c r="M653">
        <f>IF(ISTEXT(E653),IF(E653="Amount",M$14,""),IF(ISBLANK(E653),"",IF(ISTEXT(D653),"",IF(A648="Invoice No. : ",INDEX(Sheet2!D$14:D$154,MATCH(B648,Sheet2!A$14:A$154,0)),M652))))</f>
        <v>1</v>
      </c>
      <c r="N653" t="str">
        <f>IF(ISTEXT(E653),IF(E653="Amount",N$14,""),IF(ISBLANK(E653),"",IF(ISTEXT(D653),"",IF(A648="Invoice No. : ",INDEX(Sheet2!E$14:E$154,MATCH(B648,Sheet2!A$14:A$154,0)),N652))))</f>
        <v>BRAILLE</v>
      </c>
      <c r="O653" t="str">
        <f>IF(ISTEXT(E653),IF(E653="Amount",O$14,""),IF(ISBLANK(E653),"",IF(ISTEXT(D653),"",IF(A648="Invoice No. : ",INDEX(Sheet2!G$14:G$154,MATCH(B648,Sheet2!A$14:A$154,0)),O652))))</f>
        <v>EVANGELISTA, DEN MARK DULAY</v>
      </c>
      <c r="P653">
        <f t="shared" si="42"/>
        <v>1504</v>
      </c>
      <c r="Q653">
        <f t="shared" si="43"/>
        <v>195197.25</v>
      </c>
    </row>
    <row r="654" spans="1:17" x14ac:dyDescent="0.25">
      <c r="A654" s="10" t="s">
        <v>715</v>
      </c>
      <c r="B654" s="10" t="s">
        <v>716</v>
      </c>
      <c r="C654" s="11">
        <v>1</v>
      </c>
      <c r="D654" s="11">
        <v>97</v>
      </c>
      <c r="E654" s="11">
        <v>97</v>
      </c>
      <c r="F654">
        <f t="shared" si="40"/>
        <v>925046</v>
      </c>
      <c r="G654">
        <f>IF(ISTEXT(E654),IF(E654="Amount",G$14,""),IF(ISBLANK(E654),"",IF(ISTEXT(D654),"",IF(A649="Invoice No. : ",INDEX(Sheet2!F$14:F$154,MATCH(B649,Sheet2!A$14:A$154,0)),G653))))</f>
        <v>53229</v>
      </c>
      <c r="H654" t="str">
        <f t="shared" si="41"/>
        <v>01/05/2023</v>
      </c>
      <c r="I654" t="str">
        <f>IF(ISTEXT(E654),IF(E654="Amount",I$14,""),IF(ISBLANK(E654),"",IF(ISTEXT(D654),"",IF(A649="Invoice No. : ",TEXT(INDEX(Sheet2!C$14:C$154,MATCH(B649,Sheet2!A$14:A$154,0)),"hh:mm:ss"),I653))))</f>
        <v>15:32:27</v>
      </c>
      <c r="J654">
        <f>IF(ISBLANK(G654),"",IF(ISTEXT(G654),IF(E654="Amount",J$14,""),INDEX(Sheet2!H$14:H$154,MATCH(F654,Sheet2!A$14:A$154,0))))</f>
        <v>1500</v>
      </c>
      <c r="K654">
        <f>IF(ISBLANK(G654),"",IF(ISTEXT(G654),IF(E654="Amount",K$14,""),INDEX(Sheet2!I$14:I$154,MATCH(F654,Sheet2!A$14:A$154,0))))</f>
        <v>4</v>
      </c>
      <c r="L654" t="str">
        <f>IF(ISBLANK(G654),"",IF(ISTEXT(G654),IF(E654="Amount",L$14,""),IF(INDEX(Sheet2!H$14:H$154,MATCH(F654,Sheet2!A$14:A$154,0)) &lt;&gt; 0, IF(INDEX(Sheet2!I$14:I$154,MATCH(F654,Sheet2!A$14:A$154,0)) &lt;&gt; 0, "Loan","Loan"),"Cash")))</f>
        <v>Loan</v>
      </c>
      <c r="M654">
        <f>IF(ISTEXT(E654),IF(E654="Amount",M$14,""),IF(ISBLANK(E654),"",IF(ISTEXT(D654),"",IF(A649="Invoice No. : ",INDEX(Sheet2!D$14:D$154,MATCH(B649,Sheet2!A$14:A$154,0)),M653))))</f>
        <v>1</v>
      </c>
      <c r="N654" t="str">
        <f>IF(ISTEXT(E654),IF(E654="Amount",N$14,""),IF(ISBLANK(E654),"",IF(ISTEXT(D654),"",IF(A649="Invoice No. : ",INDEX(Sheet2!E$14:E$154,MATCH(B649,Sheet2!A$14:A$154,0)),N653))))</f>
        <v>BRAILLE</v>
      </c>
      <c r="O654" t="str">
        <f>IF(ISTEXT(E654),IF(E654="Amount",O$14,""),IF(ISBLANK(E654),"",IF(ISTEXT(D654),"",IF(A649="Invoice No. : ",INDEX(Sheet2!G$14:G$154,MATCH(B649,Sheet2!A$14:A$154,0)),O653))))</f>
        <v>EVANGELISTA, DEN MARK DULAY</v>
      </c>
      <c r="P654">
        <f t="shared" si="42"/>
        <v>1504</v>
      </c>
      <c r="Q654">
        <f t="shared" si="43"/>
        <v>195197.25</v>
      </c>
    </row>
    <row r="655" spans="1:17" x14ac:dyDescent="0.25">
      <c r="A655" s="10" t="s">
        <v>717</v>
      </c>
      <c r="B655" s="10" t="s">
        <v>718</v>
      </c>
      <c r="C655" s="11">
        <v>1</v>
      </c>
      <c r="D655" s="11">
        <v>213.25</v>
      </c>
      <c r="E655" s="11">
        <v>213.25</v>
      </c>
      <c r="F655">
        <f t="shared" si="40"/>
        <v>925046</v>
      </c>
      <c r="G655">
        <f>IF(ISTEXT(E655),IF(E655="Amount",G$14,""),IF(ISBLANK(E655),"",IF(ISTEXT(D655),"",IF(A650="Invoice No. : ",INDEX(Sheet2!F$14:F$154,MATCH(B650,Sheet2!A$14:A$154,0)),G654))))</f>
        <v>53229</v>
      </c>
      <c r="H655" t="str">
        <f t="shared" si="41"/>
        <v>01/05/2023</v>
      </c>
      <c r="I655" t="str">
        <f>IF(ISTEXT(E655),IF(E655="Amount",I$14,""),IF(ISBLANK(E655),"",IF(ISTEXT(D655),"",IF(A650="Invoice No. : ",TEXT(INDEX(Sheet2!C$14:C$154,MATCH(B650,Sheet2!A$14:A$154,0)),"hh:mm:ss"),I654))))</f>
        <v>15:32:27</v>
      </c>
      <c r="J655">
        <f>IF(ISBLANK(G655),"",IF(ISTEXT(G655),IF(E655="Amount",J$14,""),INDEX(Sheet2!H$14:H$154,MATCH(F655,Sheet2!A$14:A$154,0))))</f>
        <v>1500</v>
      </c>
      <c r="K655">
        <f>IF(ISBLANK(G655),"",IF(ISTEXT(G655),IF(E655="Amount",K$14,""),INDEX(Sheet2!I$14:I$154,MATCH(F655,Sheet2!A$14:A$154,0))))</f>
        <v>4</v>
      </c>
      <c r="L655" t="str">
        <f>IF(ISBLANK(G655),"",IF(ISTEXT(G655),IF(E655="Amount",L$14,""),IF(INDEX(Sheet2!H$14:H$154,MATCH(F655,Sheet2!A$14:A$154,0)) &lt;&gt; 0, IF(INDEX(Sheet2!I$14:I$154,MATCH(F655,Sheet2!A$14:A$154,0)) &lt;&gt; 0, "Loan","Loan"),"Cash")))</f>
        <v>Loan</v>
      </c>
      <c r="M655">
        <f>IF(ISTEXT(E655),IF(E655="Amount",M$14,""),IF(ISBLANK(E655),"",IF(ISTEXT(D655),"",IF(A650="Invoice No. : ",INDEX(Sheet2!D$14:D$154,MATCH(B650,Sheet2!A$14:A$154,0)),M654))))</f>
        <v>1</v>
      </c>
      <c r="N655" t="str">
        <f>IF(ISTEXT(E655),IF(E655="Amount",N$14,""),IF(ISBLANK(E655),"",IF(ISTEXT(D655),"",IF(A650="Invoice No. : ",INDEX(Sheet2!E$14:E$154,MATCH(B650,Sheet2!A$14:A$154,0)),N654))))</f>
        <v>BRAILLE</v>
      </c>
      <c r="O655" t="str">
        <f>IF(ISTEXT(E655),IF(E655="Amount",O$14,""),IF(ISBLANK(E655),"",IF(ISTEXT(D655),"",IF(A650="Invoice No. : ",INDEX(Sheet2!G$14:G$154,MATCH(B650,Sheet2!A$14:A$154,0)),O654))))</f>
        <v>EVANGELISTA, DEN MARK DULAY</v>
      </c>
      <c r="P655">
        <f t="shared" si="42"/>
        <v>1504</v>
      </c>
      <c r="Q655">
        <f t="shared" si="43"/>
        <v>195197.25</v>
      </c>
    </row>
    <row r="656" spans="1:17" x14ac:dyDescent="0.25">
      <c r="A656" s="10" t="s">
        <v>719</v>
      </c>
      <c r="B656" s="10" t="s">
        <v>720</v>
      </c>
      <c r="C656" s="11">
        <v>1</v>
      </c>
      <c r="D656" s="11">
        <v>23.5</v>
      </c>
      <c r="E656" s="11">
        <v>23.5</v>
      </c>
      <c r="F656">
        <f t="shared" si="40"/>
        <v>925046</v>
      </c>
      <c r="G656">
        <f>IF(ISTEXT(E656),IF(E656="Amount",G$14,""),IF(ISBLANK(E656),"",IF(ISTEXT(D656),"",IF(A651="Invoice No. : ",INDEX(Sheet2!F$14:F$154,MATCH(B651,Sheet2!A$14:A$154,0)),G655))))</f>
        <v>53229</v>
      </c>
      <c r="H656" t="str">
        <f t="shared" si="41"/>
        <v>01/05/2023</v>
      </c>
      <c r="I656" t="str">
        <f>IF(ISTEXT(E656),IF(E656="Amount",I$14,""),IF(ISBLANK(E656),"",IF(ISTEXT(D656),"",IF(A651="Invoice No. : ",TEXT(INDEX(Sheet2!C$14:C$154,MATCH(B651,Sheet2!A$14:A$154,0)),"hh:mm:ss"),I655))))</f>
        <v>15:32:27</v>
      </c>
      <c r="J656">
        <f>IF(ISBLANK(G656),"",IF(ISTEXT(G656),IF(E656="Amount",J$14,""),INDEX(Sheet2!H$14:H$154,MATCH(F656,Sheet2!A$14:A$154,0))))</f>
        <v>1500</v>
      </c>
      <c r="K656">
        <f>IF(ISBLANK(G656),"",IF(ISTEXT(G656),IF(E656="Amount",K$14,""),INDEX(Sheet2!I$14:I$154,MATCH(F656,Sheet2!A$14:A$154,0))))</f>
        <v>4</v>
      </c>
      <c r="L656" t="str">
        <f>IF(ISBLANK(G656),"",IF(ISTEXT(G656),IF(E656="Amount",L$14,""),IF(INDEX(Sheet2!H$14:H$154,MATCH(F656,Sheet2!A$14:A$154,0)) &lt;&gt; 0, IF(INDEX(Sheet2!I$14:I$154,MATCH(F656,Sheet2!A$14:A$154,0)) &lt;&gt; 0, "Loan","Loan"),"Cash")))</f>
        <v>Loan</v>
      </c>
      <c r="M656">
        <f>IF(ISTEXT(E656),IF(E656="Amount",M$14,""),IF(ISBLANK(E656),"",IF(ISTEXT(D656),"",IF(A651="Invoice No. : ",INDEX(Sheet2!D$14:D$154,MATCH(B651,Sheet2!A$14:A$154,0)),M655))))</f>
        <v>1</v>
      </c>
      <c r="N656" t="str">
        <f>IF(ISTEXT(E656),IF(E656="Amount",N$14,""),IF(ISBLANK(E656),"",IF(ISTEXT(D656),"",IF(A651="Invoice No. : ",INDEX(Sheet2!E$14:E$154,MATCH(B651,Sheet2!A$14:A$154,0)),N655))))</f>
        <v>BRAILLE</v>
      </c>
      <c r="O656" t="str">
        <f>IF(ISTEXT(E656),IF(E656="Amount",O$14,""),IF(ISBLANK(E656),"",IF(ISTEXT(D656),"",IF(A651="Invoice No. : ",INDEX(Sheet2!G$14:G$154,MATCH(B651,Sheet2!A$14:A$154,0)),O655))))</f>
        <v>EVANGELISTA, DEN MARK DULAY</v>
      </c>
      <c r="P656">
        <f t="shared" si="42"/>
        <v>1504</v>
      </c>
      <c r="Q656">
        <f t="shared" si="43"/>
        <v>195197.25</v>
      </c>
    </row>
    <row r="657" spans="1:17" x14ac:dyDescent="0.25">
      <c r="A657" s="10" t="s">
        <v>721</v>
      </c>
      <c r="B657" s="10" t="s">
        <v>722</v>
      </c>
      <c r="C657" s="11">
        <v>3</v>
      </c>
      <c r="D657" s="11">
        <v>12.25</v>
      </c>
      <c r="E657" s="11">
        <v>36.75</v>
      </c>
      <c r="F657">
        <f t="shared" si="40"/>
        <v>925046</v>
      </c>
      <c r="G657">
        <f>IF(ISTEXT(E657),IF(E657="Amount",G$14,""),IF(ISBLANK(E657),"",IF(ISTEXT(D657),"",IF(A652="Invoice No. : ",INDEX(Sheet2!F$14:F$154,MATCH(B652,Sheet2!A$14:A$154,0)),G656))))</f>
        <v>53229</v>
      </c>
      <c r="H657" t="str">
        <f t="shared" si="41"/>
        <v>01/05/2023</v>
      </c>
      <c r="I657" t="str">
        <f>IF(ISTEXT(E657),IF(E657="Amount",I$14,""),IF(ISBLANK(E657),"",IF(ISTEXT(D657),"",IF(A652="Invoice No. : ",TEXT(INDEX(Sheet2!C$14:C$154,MATCH(B652,Sheet2!A$14:A$154,0)),"hh:mm:ss"),I656))))</f>
        <v>15:32:27</v>
      </c>
      <c r="J657">
        <f>IF(ISBLANK(G657),"",IF(ISTEXT(G657),IF(E657="Amount",J$14,""),INDEX(Sheet2!H$14:H$154,MATCH(F657,Sheet2!A$14:A$154,0))))</f>
        <v>1500</v>
      </c>
      <c r="K657">
        <f>IF(ISBLANK(G657),"",IF(ISTEXT(G657),IF(E657="Amount",K$14,""),INDEX(Sheet2!I$14:I$154,MATCH(F657,Sheet2!A$14:A$154,0))))</f>
        <v>4</v>
      </c>
      <c r="L657" t="str">
        <f>IF(ISBLANK(G657),"",IF(ISTEXT(G657),IF(E657="Amount",L$14,""),IF(INDEX(Sheet2!H$14:H$154,MATCH(F657,Sheet2!A$14:A$154,0)) &lt;&gt; 0, IF(INDEX(Sheet2!I$14:I$154,MATCH(F657,Sheet2!A$14:A$154,0)) &lt;&gt; 0, "Loan","Loan"),"Cash")))</f>
        <v>Loan</v>
      </c>
      <c r="M657">
        <f>IF(ISTEXT(E657),IF(E657="Amount",M$14,""),IF(ISBLANK(E657),"",IF(ISTEXT(D657),"",IF(A652="Invoice No. : ",INDEX(Sheet2!D$14:D$154,MATCH(B652,Sheet2!A$14:A$154,0)),M656))))</f>
        <v>1</v>
      </c>
      <c r="N657" t="str">
        <f>IF(ISTEXT(E657),IF(E657="Amount",N$14,""),IF(ISBLANK(E657),"",IF(ISTEXT(D657),"",IF(A652="Invoice No. : ",INDEX(Sheet2!E$14:E$154,MATCH(B652,Sheet2!A$14:A$154,0)),N656))))</f>
        <v>BRAILLE</v>
      </c>
      <c r="O657" t="str">
        <f>IF(ISTEXT(E657),IF(E657="Amount",O$14,""),IF(ISBLANK(E657),"",IF(ISTEXT(D657),"",IF(A652="Invoice No. : ",INDEX(Sheet2!G$14:G$154,MATCH(B652,Sheet2!A$14:A$154,0)),O656))))</f>
        <v>EVANGELISTA, DEN MARK DULAY</v>
      </c>
      <c r="P657">
        <f t="shared" si="42"/>
        <v>1504</v>
      </c>
      <c r="Q657">
        <f t="shared" si="43"/>
        <v>195197.25</v>
      </c>
    </row>
    <row r="658" spans="1:17" x14ac:dyDescent="0.25">
      <c r="A658" s="10" t="s">
        <v>723</v>
      </c>
      <c r="B658" s="10" t="s">
        <v>724</v>
      </c>
      <c r="C658" s="11">
        <v>1</v>
      </c>
      <c r="D658" s="11">
        <v>12</v>
      </c>
      <c r="E658" s="11">
        <v>12</v>
      </c>
      <c r="F658">
        <f t="shared" si="40"/>
        <v>925046</v>
      </c>
      <c r="G658">
        <f>IF(ISTEXT(E658),IF(E658="Amount",G$14,""),IF(ISBLANK(E658),"",IF(ISTEXT(D658),"",IF(A653="Invoice No. : ",INDEX(Sheet2!F$14:F$154,MATCH(B653,Sheet2!A$14:A$154,0)),G657))))</f>
        <v>53229</v>
      </c>
      <c r="H658" t="str">
        <f t="shared" si="41"/>
        <v>01/05/2023</v>
      </c>
      <c r="I658" t="str">
        <f>IF(ISTEXT(E658),IF(E658="Amount",I$14,""),IF(ISBLANK(E658),"",IF(ISTEXT(D658),"",IF(A653="Invoice No. : ",TEXT(INDEX(Sheet2!C$14:C$154,MATCH(B653,Sheet2!A$14:A$154,0)),"hh:mm:ss"),I657))))</f>
        <v>15:32:27</v>
      </c>
      <c r="J658">
        <f>IF(ISBLANK(G658),"",IF(ISTEXT(G658),IF(E658="Amount",J$14,""),INDEX(Sheet2!H$14:H$154,MATCH(F658,Sheet2!A$14:A$154,0))))</f>
        <v>1500</v>
      </c>
      <c r="K658">
        <f>IF(ISBLANK(G658),"",IF(ISTEXT(G658),IF(E658="Amount",K$14,""),INDEX(Sheet2!I$14:I$154,MATCH(F658,Sheet2!A$14:A$154,0))))</f>
        <v>4</v>
      </c>
      <c r="L658" t="str">
        <f>IF(ISBLANK(G658),"",IF(ISTEXT(G658),IF(E658="Amount",L$14,""),IF(INDEX(Sheet2!H$14:H$154,MATCH(F658,Sheet2!A$14:A$154,0)) &lt;&gt; 0, IF(INDEX(Sheet2!I$14:I$154,MATCH(F658,Sheet2!A$14:A$154,0)) &lt;&gt; 0, "Loan","Loan"),"Cash")))</f>
        <v>Loan</v>
      </c>
      <c r="M658">
        <f>IF(ISTEXT(E658),IF(E658="Amount",M$14,""),IF(ISBLANK(E658),"",IF(ISTEXT(D658),"",IF(A653="Invoice No. : ",INDEX(Sheet2!D$14:D$154,MATCH(B653,Sheet2!A$14:A$154,0)),M657))))</f>
        <v>1</v>
      </c>
      <c r="N658" t="str">
        <f>IF(ISTEXT(E658),IF(E658="Amount",N$14,""),IF(ISBLANK(E658),"",IF(ISTEXT(D658),"",IF(A653="Invoice No. : ",INDEX(Sheet2!E$14:E$154,MATCH(B653,Sheet2!A$14:A$154,0)),N657))))</f>
        <v>BRAILLE</v>
      </c>
      <c r="O658" t="str">
        <f>IF(ISTEXT(E658),IF(E658="Amount",O$14,""),IF(ISBLANK(E658),"",IF(ISTEXT(D658),"",IF(A653="Invoice No. : ",INDEX(Sheet2!G$14:G$154,MATCH(B653,Sheet2!A$14:A$154,0)),O657))))</f>
        <v>EVANGELISTA, DEN MARK DULAY</v>
      </c>
      <c r="P658">
        <f t="shared" si="42"/>
        <v>1504</v>
      </c>
      <c r="Q658">
        <f t="shared" si="43"/>
        <v>195197.25</v>
      </c>
    </row>
    <row r="659" spans="1:17" x14ac:dyDescent="0.25">
      <c r="A659" s="10" t="s">
        <v>725</v>
      </c>
      <c r="B659" s="10" t="s">
        <v>726</v>
      </c>
      <c r="C659" s="11">
        <v>12</v>
      </c>
      <c r="D659" s="11">
        <v>3.5</v>
      </c>
      <c r="E659" s="11">
        <v>42</v>
      </c>
      <c r="F659">
        <f t="shared" si="40"/>
        <v>925046</v>
      </c>
      <c r="G659">
        <f>IF(ISTEXT(E659),IF(E659="Amount",G$14,""),IF(ISBLANK(E659),"",IF(ISTEXT(D659),"",IF(A654="Invoice No. : ",INDEX(Sheet2!F$14:F$154,MATCH(B654,Sheet2!A$14:A$154,0)),G658))))</f>
        <v>53229</v>
      </c>
      <c r="H659" t="str">
        <f t="shared" si="41"/>
        <v>01/05/2023</v>
      </c>
      <c r="I659" t="str">
        <f>IF(ISTEXT(E659),IF(E659="Amount",I$14,""),IF(ISBLANK(E659),"",IF(ISTEXT(D659),"",IF(A654="Invoice No. : ",TEXT(INDEX(Sheet2!C$14:C$154,MATCH(B654,Sheet2!A$14:A$154,0)),"hh:mm:ss"),I658))))</f>
        <v>15:32:27</v>
      </c>
      <c r="J659">
        <f>IF(ISBLANK(G659),"",IF(ISTEXT(G659),IF(E659="Amount",J$14,""),INDEX(Sheet2!H$14:H$154,MATCH(F659,Sheet2!A$14:A$154,0))))</f>
        <v>1500</v>
      </c>
      <c r="K659">
        <f>IF(ISBLANK(G659),"",IF(ISTEXT(G659),IF(E659="Amount",K$14,""),INDEX(Sheet2!I$14:I$154,MATCH(F659,Sheet2!A$14:A$154,0))))</f>
        <v>4</v>
      </c>
      <c r="L659" t="str">
        <f>IF(ISBLANK(G659),"",IF(ISTEXT(G659),IF(E659="Amount",L$14,""),IF(INDEX(Sheet2!H$14:H$154,MATCH(F659,Sheet2!A$14:A$154,0)) &lt;&gt; 0, IF(INDEX(Sheet2!I$14:I$154,MATCH(F659,Sheet2!A$14:A$154,0)) &lt;&gt; 0, "Loan","Loan"),"Cash")))</f>
        <v>Loan</v>
      </c>
      <c r="M659">
        <f>IF(ISTEXT(E659),IF(E659="Amount",M$14,""),IF(ISBLANK(E659),"",IF(ISTEXT(D659),"",IF(A654="Invoice No. : ",INDEX(Sheet2!D$14:D$154,MATCH(B654,Sheet2!A$14:A$154,0)),M658))))</f>
        <v>1</v>
      </c>
      <c r="N659" t="str">
        <f>IF(ISTEXT(E659),IF(E659="Amount",N$14,""),IF(ISBLANK(E659),"",IF(ISTEXT(D659),"",IF(A654="Invoice No. : ",INDEX(Sheet2!E$14:E$154,MATCH(B654,Sheet2!A$14:A$154,0)),N658))))</f>
        <v>BRAILLE</v>
      </c>
      <c r="O659" t="str">
        <f>IF(ISTEXT(E659),IF(E659="Amount",O$14,""),IF(ISBLANK(E659),"",IF(ISTEXT(D659),"",IF(A654="Invoice No. : ",INDEX(Sheet2!G$14:G$154,MATCH(B654,Sheet2!A$14:A$154,0)),O658))))</f>
        <v>EVANGELISTA, DEN MARK DULAY</v>
      </c>
      <c r="P659">
        <f t="shared" si="42"/>
        <v>1504</v>
      </c>
      <c r="Q659">
        <f t="shared" si="43"/>
        <v>195197.25</v>
      </c>
    </row>
    <row r="660" spans="1:17" x14ac:dyDescent="0.25">
      <c r="D660" s="12" t="s">
        <v>18</v>
      </c>
      <c r="E660" s="13">
        <v>1504</v>
      </c>
      <c r="F660" t="str">
        <f t="shared" si="40"/>
        <v/>
      </c>
      <c r="G660" t="str">
        <f>IF(ISTEXT(E660),IF(E660="Amount",G$14,""),IF(ISBLANK(E660),"",IF(ISTEXT(D660),"",IF(A655="Invoice No. : ",INDEX(Sheet2!F$14:F$154,MATCH(B655,Sheet2!A$14:A$154,0)),G659))))</f>
        <v/>
      </c>
      <c r="H660" t="str">
        <f t="shared" si="41"/>
        <v/>
      </c>
      <c r="I660" t="str">
        <f>IF(ISTEXT(E660),IF(E660="Amount",I$14,""),IF(ISBLANK(E660),"",IF(ISTEXT(D660),"",IF(A655="Invoice No. : ",TEXT(INDEX(Sheet2!C$14:C$154,MATCH(B655,Sheet2!A$14:A$154,0)),"hh:mm:ss"),I659))))</f>
        <v/>
      </c>
      <c r="J660" t="str">
        <f>IF(ISBLANK(G660),"",IF(ISTEXT(G660),IF(E660="Amount",J$14,""),INDEX(Sheet2!H$14:H$154,MATCH(F660,Sheet2!A$14:A$154,0))))</f>
        <v/>
      </c>
      <c r="K660" t="str">
        <f>IF(ISBLANK(G660),"",IF(ISTEXT(G660),IF(E660="Amount",K$14,""),INDEX(Sheet2!I$14:I$154,MATCH(F660,Sheet2!A$14:A$154,0))))</f>
        <v/>
      </c>
      <c r="L660" t="str">
        <f>IF(ISBLANK(G660),"",IF(ISTEXT(G660),IF(E660="Amount",L$14,""),IF(INDEX(Sheet2!H$14:H$154,MATCH(F660,Sheet2!A$14:A$154,0)) &lt;&gt; 0, IF(INDEX(Sheet2!I$14:I$154,MATCH(F660,Sheet2!A$14:A$154,0)) &lt;&gt; 0, "Loan","Loan"),"Cash")))</f>
        <v/>
      </c>
      <c r="M660" t="str">
        <f>IF(ISTEXT(E660),IF(E660="Amount",M$14,""),IF(ISBLANK(E660),"",IF(ISTEXT(D660),"",IF(A655="Invoice No. : ",INDEX(Sheet2!D$14:D$154,MATCH(B655,Sheet2!A$14:A$154,0)),M659))))</f>
        <v/>
      </c>
      <c r="N660" t="str">
        <f>IF(ISTEXT(E660),IF(E660="Amount",N$14,""),IF(ISBLANK(E660),"",IF(ISTEXT(D660),"",IF(A655="Invoice No. : ",INDEX(Sheet2!E$14:E$154,MATCH(B655,Sheet2!A$14:A$154,0)),N659))))</f>
        <v/>
      </c>
      <c r="O660" t="str">
        <f>IF(ISTEXT(E660),IF(E660="Amount",O$14,""),IF(ISBLANK(E660),"",IF(ISTEXT(D660),"",IF(A655="Invoice No. : ",INDEX(Sheet2!G$14:G$154,MATCH(B655,Sheet2!A$14:A$154,0)),O659))))</f>
        <v/>
      </c>
      <c r="P660" t="str">
        <f t="shared" si="42"/>
        <v/>
      </c>
      <c r="Q660" t="str">
        <f t="shared" si="43"/>
        <v/>
      </c>
    </row>
    <row r="661" spans="1:17" x14ac:dyDescent="0.25">
      <c r="F661" t="str">
        <f t="shared" si="40"/>
        <v/>
      </c>
      <c r="G661" t="str">
        <f>IF(ISTEXT(E661),IF(E661="Amount",G$14,""),IF(ISBLANK(E661),"",IF(ISTEXT(D661),"",IF(A656="Invoice No. : ",INDEX(Sheet2!F$14:F$154,MATCH(B656,Sheet2!A$14:A$154,0)),G660))))</f>
        <v/>
      </c>
      <c r="H661" t="str">
        <f t="shared" si="41"/>
        <v/>
      </c>
      <c r="I661" t="str">
        <f>IF(ISTEXT(E661),IF(E661="Amount",I$14,""),IF(ISBLANK(E661),"",IF(ISTEXT(D661),"",IF(A656="Invoice No. : ",TEXT(INDEX(Sheet2!C$14:C$154,MATCH(B656,Sheet2!A$14:A$154,0)),"hh:mm:ss"),I660))))</f>
        <v/>
      </c>
      <c r="J661" t="str">
        <f>IF(ISBLANK(G661),"",IF(ISTEXT(G661),IF(E661="Amount",J$14,""),INDEX(Sheet2!H$14:H$154,MATCH(F661,Sheet2!A$14:A$154,0))))</f>
        <v/>
      </c>
      <c r="K661" t="str">
        <f>IF(ISBLANK(G661),"",IF(ISTEXT(G661),IF(E661="Amount",K$14,""),INDEX(Sheet2!I$14:I$154,MATCH(F661,Sheet2!A$14:A$154,0))))</f>
        <v/>
      </c>
      <c r="L661" t="str">
        <f>IF(ISBLANK(G661),"",IF(ISTEXT(G661),IF(E661="Amount",L$14,""),IF(INDEX(Sheet2!H$14:H$154,MATCH(F661,Sheet2!A$14:A$154,0)) &lt;&gt; 0, IF(INDEX(Sheet2!I$14:I$154,MATCH(F661,Sheet2!A$14:A$154,0)) &lt;&gt; 0, "Loan","Loan"),"Cash")))</f>
        <v/>
      </c>
      <c r="M661" t="str">
        <f>IF(ISTEXT(E661),IF(E661="Amount",M$14,""),IF(ISBLANK(E661),"",IF(ISTEXT(D661),"",IF(A656="Invoice No. : ",INDEX(Sheet2!D$14:D$154,MATCH(B656,Sheet2!A$14:A$154,0)),M660))))</f>
        <v/>
      </c>
      <c r="N661" t="str">
        <f>IF(ISTEXT(E661),IF(E661="Amount",N$14,""),IF(ISBLANK(E661),"",IF(ISTEXT(D661),"",IF(A656="Invoice No. : ",INDEX(Sheet2!E$14:E$154,MATCH(B656,Sheet2!A$14:A$154,0)),N660))))</f>
        <v/>
      </c>
      <c r="O661" t="str">
        <f>IF(ISTEXT(E661),IF(E661="Amount",O$14,""),IF(ISBLANK(E661),"",IF(ISTEXT(D661),"",IF(A656="Invoice No. : ",INDEX(Sheet2!G$14:G$154,MATCH(B656,Sheet2!A$14:A$154,0)),O660))))</f>
        <v/>
      </c>
      <c r="P661" t="str">
        <f t="shared" si="42"/>
        <v/>
      </c>
      <c r="Q661" t="str">
        <f t="shared" si="43"/>
        <v/>
      </c>
    </row>
    <row r="662" spans="1:17" x14ac:dyDescent="0.25">
      <c r="F662" t="str">
        <f t="shared" si="40"/>
        <v/>
      </c>
      <c r="G662" t="str">
        <f>IF(ISTEXT(E662),IF(E662="Amount",G$14,""),IF(ISBLANK(E662),"",IF(ISTEXT(D662),"",IF(A657="Invoice No. : ",INDEX(Sheet2!F$14:F$154,MATCH(B657,Sheet2!A$14:A$154,0)),G661))))</f>
        <v/>
      </c>
      <c r="H662" t="str">
        <f t="shared" si="41"/>
        <v/>
      </c>
      <c r="I662" t="str">
        <f>IF(ISTEXT(E662),IF(E662="Amount",I$14,""),IF(ISBLANK(E662),"",IF(ISTEXT(D662),"",IF(A657="Invoice No. : ",TEXT(INDEX(Sheet2!C$14:C$154,MATCH(B657,Sheet2!A$14:A$154,0)),"hh:mm:ss"),I661))))</f>
        <v/>
      </c>
      <c r="J662" t="str">
        <f>IF(ISBLANK(G662),"",IF(ISTEXT(G662),IF(E662="Amount",J$14,""),INDEX(Sheet2!H$14:H$154,MATCH(F662,Sheet2!A$14:A$154,0))))</f>
        <v/>
      </c>
      <c r="K662" t="str">
        <f>IF(ISBLANK(G662),"",IF(ISTEXT(G662),IF(E662="Amount",K$14,""),INDEX(Sheet2!I$14:I$154,MATCH(F662,Sheet2!A$14:A$154,0))))</f>
        <v/>
      </c>
      <c r="L662" t="str">
        <f>IF(ISBLANK(G662),"",IF(ISTEXT(G662),IF(E662="Amount",L$14,""),IF(INDEX(Sheet2!H$14:H$154,MATCH(F662,Sheet2!A$14:A$154,0)) &lt;&gt; 0, IF(INDEX(Sheet2!I$14:I$154,MATCH(F662,Sheet2!A$14:A$154,0)) &lt;&gt; 0, "Loan","Loan"),"Cash")))</f>
        <v/>
      </c>
      <c r="M662" t="str">
        <f>IF(ISTEXT(E662),IF(E662="Amount",M$14,""),IF(ISBLANK(E662),"",IF(ISTEXT(D662),"",IF(A657="Invoice No. : ",INDEX(Sheet2!D$14:D$154,MATCH(B657,Sheet2!A$14:A$154,0)),M661))))</f>
        <v/>
      </c>
      <c r="N662" t="str">
        <f>IF(ISTEXT(E662),IF(E662="Amount",N$14,""),IF(ISBLANK(E662),"",IF(ISTEXT(D662),"",IF(A657="Invoice No. : ",INDEX(Sheet2!E$14:E$154,MATCH(B657,Sheet2!A$14:A$154,0)),N661))))</f>
        <v/>
      </c>
      <c r="O662" t="str">
        <f>IF(ISTEXT(E662),IF(E662="Amount",O$14,""),IF(ISBLANK(E662),"",IF(ISTEXT(D662),"",IF(A657="Invoice No. : ",INDEX(Sheet2!G$14:G$154,MATCH(B657,Sheet2!A$14:A$154,0)),O661))))</f>
        <v/>
      </c>
      <c r="P662" t="str">
        <f t="shared" si="42"/>
        <v/>
      </c>
      <c r="Q662" t="str">
        <f t="shared" si="43"/>
        <v/>
      </c>
    </row>
    <row r="663" spans="1:17" x14ac:dyDescent="0.25">
      <c r="A663" s="3" t="s">
        <v>4</v>
      </c>
      <c r="B663" s="4">
        <v>925047</v>
      </c>
      <c r="C663" s="3" t="s">
        <v>5</v>
      </c>
      <c r="D663" s="5" t="s">
        <v>6</v>
      </c>
      <c r="F663" t="str">
        <f t="shared" si="40"/>
        <v/>
      </c>
      <c r="G663" t="str">
        <f>IF(ISTEXT(E663),IF(E663="Amount",G$14,""),IF(ISBLANK(E663),"",IF(ISTEXT(D663),"",IF(A658="Invoice No. : ",INDEX(Sheet2!F$14:F$154,MATCH(B658,Sheet2!A$14:A$154,0)),G662))))</f>
        <v/>
      </c>
      <c r="H663" t="str">
        <f t="shared" si="41"/>
        <v/>
      </c>
      <c r="I663" t="str">
        <f>IF(ISTEXT(E663),IF(E663="Amount",I$14,""),IF(ISBLANK(E663),"",IF(ISTEXT(D663),"",IF(A658="Invoice No. : ",TEXT(INDEX(Sheet2!C$14:C$154,MATCH(B658,Sheet2!A$14:A$154,0)),"hh:mm:ss"),I662))))</f>
        <v/>
      </c>
      <c r="J663" t="str">
        <f>IF(ISBLANK(G663),"",IF(ISTEXT(G663),IF(E663="Amount",J$14,""),INDEX(Sheet2!H$14:H$154,MATCH(F663,Sheet2!A$14:A$154,0))))</f>
        <v/>
      </c>
      <c r="K663" t="str">
        <f>IF(ISBLANK(G663),"",IF(ISTEXT(G663),IF(E663="Amount",K$14,""),INDEX(Sheet2!I$14:I$154,MATCH(F663,Sheet2!A$14:A$154,0))))</f>
        <v/>
      </c>
      <c r="L663" t="str">
        <f>IF(ISBLANK(G663),"",IF(ISTEXT(G663),IF(E663="Amount",L$14,""),IF(INDEX(Sheet2!H$14:H$154,MATCH(F663,Sheet2!A$14:A$154,0)) &lt;&gt; 0, IF(INDEX(Sheet2!I$14:I$154,MATCH(F663,Sheet2!A$14:A$154,0)) &lt;&gt; 0, "Loan","Loan"),"Cash")))</f>
        <v/>
      </c>
      <c r="M663" t="str">
        <f>IF(ISTEXT(E663),IF(E663="Amount",M$14,""),IF(ISBLANK(E663),"",IF(ISTEXT(D663),"",IF(A658="Invoice No. : ",INDEX(Sheet2!D$14:D$154,MATCH(B658,Sheet2!A$14:A$154,0)),M662))))</f>
        <v/>
      </c>
      <c r="N663" t="str">
        <f>IF(ISTEXT(E663),IF(E663="Amount",N$14,""),IF(ISBLANK(E663),"",IF(ISTEXT(D663),"",IF(A658="Invoice No. : ",INDEX(Sheet2!E$14:E$154,MATCH(B658,Sheet2!A$14:A$154,0)),N662))))</f>
        <v/>
      </c>
      <c r="O663" t="str">
        <f>IF(ISTEXT(E663),IF(E663="Amount",O$14,""),IF(ISBLANK(E663),"",IF(ISTEXT(D663),"",IF(A658="Invoice No. : ",INDEX(Sheet2!G$14:G$154,MATCH(B658,Sheet2!A$14:A$154,0)),O662))))</f>
        <v/>
      </c>
      <c r="P663" t="str">
        <f t="shared" si="42"/>
        <v/>
      </c>
      <c r="Q663" t="str">
        <f t="shared" si="43"/>
        <v/>
      </c>
    </row>
    <row r="664" spans="1:17" x14ac:dyDescent="0.25">
      <c r="A664" s="3" t="s">
        <v>7</v>
      </c>
      <c r="B664" s="6">
        <v>44931</v>
      </c>
      <c r="C664" s="3" t="s">
        <v>8</v>
      </c>
      <c r="D664" s="7">
        <v>1</v>
      </c>
      <c r="F664" t="str">
        <f t="shared" si="40"/>
        <v/>
      </c>
      <c r="G664" t="str">
        <f>IF(ISTEXT(E664),IF(E664="Amount",G$14,""),IF(ISBLANK(E664),"",IF(ISTEXT(D664),"",IF(A659="Invoice No. : ",INDEX(Sheet2!F$14:F$154,MATCH(B659,Sheet2!A$14:A$154,0)),G663))))</f>
        <v/>
      </c>
      <c r="H664" t="str">
        <f t="shared" si="41"/>
        <v/>
      </c>
      <c r="I664" t="str">
        <f>IF(ISTEXT(E664),IF(E664="Amount",I$14,""),IF(ISBLANK(E664),"",IF(ISTEXT(D664),"",IF(A659="Invoice No. : ",TEXT(INDEX(Sheet2!C$14:C$154,MATCH(B659,Sheet2!A$14:A$154,0)),"hh:mm:ss"),I663))))</f>
        <v/>
      </c>
      <c r="J664" t="str">
        <f>IF(ISBLANK(G664),"",IF(ISTEXT(G664),IF(E664="Amount",J$14,""),INDEX(Sheet2!H$14:H$154,MATCH(F664,Sheet2!A$14:A$154,0))))</f>
        <v/>
      </c>
      <c r="K664" t="str">
        <f>IF(ISBLANK(G664),"",IF(ISTEXT(G664),IF(E664="Amount",K$14,""),INDEX(Sheet2!I$14:I$154,MATCH(F664,Sheet2!A$14:A$154,0))))</f>
        <v/>
      </c>
      <c r="L664" t="str">
        <f>IF(ISBLANK(G664),"",IF(ISTEXT(G664),IF(E664="Amount",L$14,""),IF(INDEX(Sheet2!H$14:H$154,MATCH(F664,Sheet2!A$14:A$154,0)) &lt;&gt; 0, IF(INDEX(Sheet2!I$14:I$154,MATCH(F664,Sheet2!A$14:A$154,0)) &lt;&gt; 0, "Loan","Loan"),"Cash")))</f>
        <v/>
      </c>
      <c r="M664" t="str">
        <f>IF(ISTEXT(E664),IF(E664="Amount",M$14,""),IF(ISBLANK(E664),"",IF(ISTEXT(D664),"",IF(A659="Invoice No. : ",INDEX(Sheet2!D$14:D$154,MATCH(B659,Sheet2!A$14:A$154,0)),M663))))</f>
        <v/>
      </c>
      <c r="N664" t="str">
        <f>IF(ISTEXT(E664),IF(E664="Amount",N$14,""),IF(ISBLANK(E664),"",IF(ISTEXT(D664),"",IF(A659="Invoice No. : ",INDEX(Sheet2!E$14:E$154,MATCH(B659,Sheet2!A$14:A$154,0)),N663))))</f>
        <v/>
      </c>
      <c r="O664" t="str">
        <f>IF(ISTEXT(E664),IF(E664="Amount",O$14,""),IF(ISBLANK(E664),"",IF(ISTEXT(D664),"",IF(A659="Invoice No. : ",INDEX(Sheet2!G$14:G$154,MATCH(B659,Sheet2!A$14:A$154,0)),O663))))</f>
        <v/>
      </c>
      <c r="P664" t="str">
        <f t="shared" si="42"/>
        <v/>
      </c>
      <c r="Q664" t="str">
        <f t="shared" si="43"/>
        <v/>
      </c>
    </row>
    <row r="665" spans="1:17" x14ac:dyDescent="0.25">
      <c r="F665" t="str">
        <f t="shared" ref="F665:F728" si="44">IF(ISTEXT(E665),IF(E665="Amount",F$14,""),IF(ISBLANK(E665),"",IF(ISTEXT(D665),"",IF(A660="Invoice No. : ",B660,F664))))</f>
        <v/>
      </c>
      <c r="G665" t="str">
        <f>IF(ISTEXT(E665),IF(E665="Amount",G$14,""),IF(ISBLANK(E665),"",IF(ISTEXT(D665),"",IF(A660="Invoice No. : ",INDEX(Sheet2!F$14:F$154,MATCH(B660,Sheet2!A$14:A$154,0)),G664))))</f>
        <v/>
      </c>
      <c r="H665" t="str">
        <f t="shared" ref="H665:H728" si="45">IF(ISTEXT(E665),IF(E665="Amount",H$14,""),IF(ISBLANK(E665),"",IF(ISTEXT(D665),"",IF(A660="Invoice No. : ",TEXT(B661,"mm/dd/yyyy"),H664))))</f>
        <v/>
      </c>
      <c r="I665" t="str">
        <f>IF(ISTEXT(E665),IF(E665="Amount",I$14,""),IF(ISBLANK(E665),"",IF(ISTEXT(D665),"",IF(A660="Invoice No. : ",TEXT(INDEX(Sheet2!C$14:C$154,MATCH(B660,Sheet2!A$14:A$154,0)),"hh:mm:ss"),I664))))</f>
        <v/>
      </c>
      <c r="J665" t="str">
        <f>IF(ISBLANK(G665),"",IF(ISTEXT(G665),IF(E665="Amount",J$14,""),INDEX(Sheet2!H$14:H$154,MATCH(F665,Sheet2!A$14:A$154,0))))</f>
        <v/>
      </c>
      <c r="K665" t="str">
        <f>IF(ISBLANK(G665),"",IF(ISTEXT(G665),IF(E665="Amount",K$14,""),INDEX(Sheet2!I$14:I$154,MATCH(F665,Sheet2!A$14:A$154,0))))</f>
        <v/>
      </c>
      <c r="L665" t="str">
        <f>IF(ISBLANK(G665),"",IF(ISTEXT(G665),IF(E665="Amount",L$14,""),IF(INDEX(Sheet2!H$14:H$154,MATCH(F665,Sheet2!A$14:A$154,0)) &lt;&gt; 0, IF(INDEX(Sheet2!I$14:I$154,MATCH(F665,Sheet2!A$14:A$154,0)) &lt;&gt; 0, "Loan","Loan"),"Cash")))</f>
        <v/>
      </c>
      <c r="M665" t="str">
        <f>IF(ISTEXT(E665),IF(E665="Amount",M$14,""),IF(ISBLANK(E665),"",IF(ISTEXT(D665),"",IF(A660="Invoice No. : ",INDEX(Sheet2!D$14:D$154,MATCH(B660,Sheet2!A$14:A$154,0)),M664))))</f>
        <v/>
      </c>
      <c r="N665" t="str">
        <f>IF(ISTEXT(E665),IF(E665="Amount",N$14,""),IF(ISBLANK(E665),"",IF(ISTEXT(D665),"",IF(A660="Invoice No. : ",INDEX(Sheet2!E$14:E$154,MATCH(B660,Sheet2!A$14:A$154,0)),N664))))</f>
        <v/>
      </c>
      <c r="O665" t="str">
        <f>IF(ISTEXT(E665),IF(E665="Amount",O$14,""),IF(ISBLANK(E665),"",IF(ISTEXT(D665),"",IF(A660="Invoice No. : ",INDEX(Sheet2!G$14:G$154,MATCH(B660,Sheet2!A$14:A$154,0)),O664))))</f>
        <v/>
      </c>
      <c r="P665" t="str">
        <f t="shared" ref="P665:P728" si="46">IF(ISTEXT(E665),IF(E665="Amount",P$14,""),IF(D666="Invoice Amount",E666,IF(ISBLANK(D665),"",P666)))</f>
        <v/>
      </c>
      <c r="Q665" t="str">
        <f t="shared" ref="Q665:Q728" si="47">IF(ISTEXT(E665),IF(E665="Amount",Q$14,""),IF(ISBLANK(C665),"",IF(ISNUMBER(C665),VLOOKUP("Grand Total : ",D:E,2,FALSE),"")))</f>
        <v/>
      </c>
    </row>
    <row r="666" spans="1:17" x14ac:dyDescent="0.25">
      <c r="A666" s="8" t="s">
        <v>9</v>
      </c>
      <c r="B666" s="8" t="s">
        <v>10</v>
      </c>
      <c r="C666" s="9" t="s">
        <v>11</v>
      </c>
      <c r="D666" s="9" t="s">
        <v>12</v>
      </c>
      <c r="E666" s="9" t="s">
        <v>13</v>
      </c>
      <c r="F666" t="str">
        <f t="shared" si="44"/>
        <v>Invoice No.</v>
      </c>
      <c r="G666" t="str">
        <f>IF(ISTEXT(E666),IF(E666="Amount",G$14,""),IF(ISBLANK(E666),"",IF(ISTEXT(D666),"",IF(A661="Invoice No. : ",INDEX(Sheet2!F$14:F$154,MATCH(B661,Sheet2!A$14:A$154,0)),G665))))</f>
        <v>Member ID</v>
      </c>
      <c r="H666" t="str">
        <f t="shared" si="45"/>
        <v>Invoice Date</v>
      </c>
      <c r="I666" t="str">
        <f>IF(ISTEXT(E666),IF(E666="Amount",I$14,""),IF(ISBLANK(E666),"",IF(ISTEXT(D666),"",IF(A661="Invoice No. : ",TEXT(INDEX(Sheet2!C$14:C$154,MATCH(B661,Sheet2!A$14:A$154,0)),"hh:mm:ss"),I665))))</f>
        <v>Invoice Time</v>
      </c>
      <c r="J666" t="str">
        <f>IF(ISBLANK(G666),"",IF(ISTEXT(G666),IF(E666="Amount",J$14,""),INDEX(Sheet2!H$14:H$154,MATCH(F666,Sheet2!A$14:A$154,0))))</f>
        <v>Loan Amount</v>
      </c>
      <c r="K666" t="str">
        <f>IF(ISBLANK(G666),"",IF(ISTEXT(G666),IF(E666="Amount",K$14,""),INDEX(Sheet2!I$14:I$154,MATCH(F666,Sheet2!A$14:A$154,0))))</f>
        <v>Cash Amount</v>
      </c>
      <c r="L666" t="str">
        <f>IF(ISBLANK(G666),"",IF(ISTEXT(G666),IF(E666="Amount",L$14,""),IF(INDEX(Sheet2!H$14:H$154,MATCH(F666,Sheet2!A$14:A$154,0)) &lt;&gt; 0, IF(INDEX(Sheet2!I$14:I$154,MATCH(F666,Sheet2!A$14:A$154,0)) &lt;&gt; 0, "Loan","Loan"),"Cash")))</f>
        <v>Payment Mode</v>
      </c>
      <c r="M666" t="str">
        <f>IF(ISTEXT(E666),IF(E666="Amount",M$14,""),IF(ISBLANK(E666),"",IF(ISTEXT(D666),"",IF(A661="Invoice No. : ",INDEX(Sheet2!D$14:D$154,MATCH(B661,Sheet2!A$14:A$154,0)),M665))))</f>
        <v>Terminal</v>
      </c>
      <c r="N666" t="str">
        <f>IF(ISTEXT(E666),IF(E666="Amount",N$14,""),IF(ISBLANK(E666),"",IF(ISTEXT(D666),"",IF(A661="Invoice No. : ",INDEX(Sheet2!E$14:E$154,MATCH(B661,Sheet2!A$14:A$154,0)),N665))))</f>
        <v>Cashier</v>
      </c>
      <c r="O666" t="str">
        <f>IF(ISTEXT(E666),IF(E666="Amount",O$14,""),IF(ISBLANK(E666),"",IF(ISTEXT(D666),"",IF(A661="Invoice No. : ",INDEX(Sheet2!G$14:G$154,MATCH(B661,Sheet2!A$14:A$154,0)),O665))))</f>
        <v>Name</v>
      </c>
      <c r="P666" t="str">
        <f t="shared" si="46"/>
        <v>Invoice Amount</v>
      </c>
      <c r="Q666" t="str">
        <f t="shared" si="47"/>
        <v>Grand Total</v>
      </c>
    </row>
    <row r="667" spans="1:17" x14ac:dyDescent="0.25">
      <c r="F667" t="str">
        <f t="shared" si="44"/>
        <v/>
      </c>
      <c r="G667" t="str">
        <f>IF(ISTEXT(E667),IF(E667="Amount",G$14,""),IF(ISBLANK(E667),"",IF(ISTEXT(D667),"",IF(A662="Invoice No. : ",INDEX(Sheet2!F$14:F$154,MATCH(B662,Sheet2!A$14:A$154,0)),G666))))</f>
        <v/>
      </c>
      <c r="H667" t="str">
        <f t="shared" si="45"/>
        <v/>
      </c>
      <c r="I667" t="str">
        <f>IF(ISTEXT(E667),IF(E667="Amount",I$14,""),IF(ISBLANK(E667),"",IF(ISTEXT(D667),"",IF(A662="Invoice No. : ",TEXT(INDEX(Sheet2!C$14:C$154,MATCH(B662,Sheet2!A$14:A$154,0)),"hh:mm:ss"),I666))))</f>
        <v/>
      </c>
      <c r="J667" t="str">
        <f>IF(ISBLANK(G667),"",IF(ISTEXT(G667),IF(E667="Amount",J$14,""),INDEX(Sheet2!H$14:H$154,MATCH(F667,Sheet2!A$14:A$154,0))))</f>
        <v/>
      </c>
      <c r="K667" t="str">
        <f>IF(ISBLANK(G667),"",IF(ISTEXT(G667),IF(E667="Amount",K$14,""),INDEX(Sheet2!I$14:I$154,MATCH(F667,Sheet2!A$14:A$154,0))))</f>
        <v/>
      </c>
      <c r="L667" t="str">
        <f>IF(ISBLANK(G667),"",IF(ISTEXT(G667),IF(E667="Amount",L$14,""),IF(INDEX(Sheet2!H$14:H$154,MATCH(F667,Sheet2!A$14:A$154,0)) &lt;&gt; 0, IF(INDEX(Sheet2!I$14:I$154,MATCH(F667,Sheet2!A$14:A$154,0)) &lt;&gt; 0, "Loan","Loan"),"Cash")))</f>
        <v/>
      </c>
      <c r="M667" t="str">
        <f>IF(ISTEXT(E667),IF(E667="Amount",M$14,""),IF(ISBLANK(E667),"",IF(ISTEXT(D667),"",IF(A662="Invoice No. : ",INDEX(Sheet2!D$14:D$154,MATCH(B662,Sheet2!A$14:A$154,0)),M666))))</f>
        <v/>
      </c>
      <c r="N667" t="str">
        <f>IF(ISTEXT(E667),IF(E667="Amount",N$14,""),IF(ISBLANK(E667),"",IF(ISTEXT(D667),"",IF(A662="Invoice No. : ",INDEX(Sheet2!E$14:E$154,MATCH(B662,Sheet2!A$14:A$154,0)),N666))))</f>
        <v/>
      </c>
      <c r="O667" t="str">
        <f>IF(ISTEXT(E667),IF(E667="Amount",O$14,""),IF(ISBLANK(E667),"",IF(ISTEXT(D667),"",IF(A662="Invoice No. : ",INDEX(Sheet2!G$14:G$154,MATCH(B662,Sheet2!A$14:A$154,0)),O666))))</f>
        <v/>
      </c>
      <c r="P667" t="str">
        <f t="shared" si="46"/>
        <v/>
      </c>
      <c r="Q667" t="str">
        <f t="shared" si="47"/>
        <v/>
      </c>
    </row>
    <row r="668" spans="1:17" x14ac:dyDescent="0.25">
      <c r="A668" s="10" t="s">
        <v>727</v>
      </c>
      <c r="B668" s="10" t="s">
        <v>728</v>
      </c>
      <c r="C668" s="11">
        <v>1</v>
      </c>
      <c r="D668" s="11">
        <v>21</v>
      </c>
      <c r="E668" s="11">
        <v>21</v>
      </c>
      <c r="F668">
        <f t="shared" si="44"/>
        <v>925047</v>
      </c>
      <c r="G668">
        <f>IF(ISTEXT(E668),IF(E668="Amount",G$14,""),IF(ISBLANK(E668),"",IF(ISTEXT(D668),"",IF(A663="Invoice No. : ",INDEX(Sheet2!F$14:F$154,MATCH(B663,Sheet2!A$14:A$154,0)),G667))))</f>
        <v>47200</v>
      </c>
      <c r="H668" t="str">
        <f t="shared" si="45"/>
        <v>01/05/2023</v>
      </c>
      <c r="I668" t="str">
        <f>IF(ISTEXT(E668),IF(E668="Amount",I$14,""),IF(ISBLANK(E668),"",IF(ISTEXT(D668),"",IF(A663="Invoice No. : ",TEXT(INDEX(Sheet2!C$14:C$154,MATCH(B663,Sheet2!A$14:A$154,0)),"hh:mm:ss"),I667))))</f>
        <v>15:37:11</v>
      </c>
      <c r="J668">
        <f>IF(ISBLANK(G668),"",IF(ISTEXT(G668),IF(E668="Amount",J$14,""),INDEX(Sheet2!H$14:H$154,MATCH(F668,Sheet2!A$14:A$154,0))))</f>
        <v>600</v>
      </c>
      <c r="K668">
        <f>IF(ISBLANK(G668),"",IF(ISTEXT(G668),IF(E668="Amount",K$14,""),INDEX(Sheet2!I$14:I$154,MATCH(F668,Sheet2!A$14:A$154,0))))</f>
        <v>10</v>
      </c>
      <c r="L668" t="str">
        <f>IF(ISBLANK(G668),"",IF(ISTEXT(G668),IF(E668="Amount",L$14,""),IF(INDEX(Sheet2!H$14:H$154,MATCH(F668,Sheet2!A$14:A$154,0)) &lt;&gt; 0, IF(INDEX(Sheet2!I$14:I$154,MATCH(F668,Sheet2!A$14:A$154,0)) &lt;&gt; 0, "Loan","Loan"),"Cash")))</f>
        <v>Loan</v>
      </c>
      <c r="M668">
        <f>IF(ISTEXT(E668),IF(E668="Amount",M$14,""),IF(ISBLANK(E668),"",IF(ISTEXT(D668),"",IF(A663="Invoice No. : ",INDEX(Sheet2!D$14:D$154,MATCH(B663,Sheet2!A$14:A$154,0)),M667))))</f>
        <v>1</v>
      </c>
      <c r="N668" t="str">
        <f>IF(ISTEXT(E668),IF(E668="Amount",N$14,""),IF(ISBLANK(E668),"",IF(ISTEXT(D668),"",IF(A663="Invoice No. : ",INDEX(Sheet2!E$14:E$154,MATCH(B663,Sheet2!A$14:A$154,0)),N667))))</f>
        <v>BRAILLE</v>
      </c>
      <c r="O668" t="str">
        <f>IF(ISTEXT(E668),IF(E668="Amount",O$14,""),IF(ISBLANK(E668),"",IF(ISTEXT(D668),"",IF(A663="Invoice No. : ",INDEX(Sheet2!G$14:G$154,MATCH(B663,Sheet2!A$14:A$154,0)),O667))))</f>
        <v>LABRADOR, MARIA CECILIA TEODOSIO</v>
      </c>
      <c r="P668">
        <f t="shared" si="46"/>
        <v>610</v>
      </c>
      <c r="Q668">
        <f t="shared" si="47"/>
        <v>195197.25</v>
      </c>
    </row>
    <row r="669" spans="1:17" x14ac:dyDescent="0.25">
      <c r="A669" s="10" t="s">
        <v>165</v>
      </c>
      <c r="B669" s="10" t="s">
        <v>166</v>
      </c>
      <c r="C669" s="11">
        <v>1</v>
      </c>
      <c r="D669" s="11">
        <v>15</v>
      </c>
      <c r="E669" s="11">
        <v>15</v>
      </c>
      <c r="F669">
        <f t="shared" si="44"/>
        <v>925047</v>
      </c>
      <c r="G669">
        <f>IF(ISTEXT(E669),IF(E669="Amount",G$14,""),IF(ISBLANK(E669),"",IF(ISTEXT(D669),"",IF(A664="Invoice No. : ",INDEX(Sheet2!F$14:F$154,MATCH(B664,Sheet2!A$14:A$154,0)),G668))))</f>
        <v>47200</v>
      </c>
      <c r="H669" t="str">
        <f t="shared" si="45"/>
        <v>01/05/2023</v>
      </c>
      <c r="I669" t="str">
        <f>IF(ISTEXT(E669),IF(E669="Amount",I$14,""),IF(ISBLANK(E669),"",IF(ISTEXT(D669),"",IF(A664="Invoice No. : ",TEXT(INDEX(Sheet2!C$14:C$154,MATCH(B664,Sheet2!A$14:A$154,0)),"hh:mm:ss"),I668))))</f>
        <v>15:37:11</v>
      </c>
      <c r="J669">
        <f>IF(ISBLANK(G669),"",IF(ISTEXT(G669),IF(E669="Amount",J$14,""),INDEX(Sheet2!H$14:H$154,MATCH(F669,Sheet2!A$14:A$154,0))))</f>
        <v>600</v>
      </c>
      <c r="K669">
        <f>IF(ISBLANK(G669),"",IF(ISTEXT(G669),IF(E669="Amount",K$14,""),INDEX(Sheet2!I$14:I$154,MATCH(F669,Sheet2!A$14:A$154,0))))</f>
        <v>10</v>
      </c>
      <c r="L669" t="str">
        <f>IF(ISBLANK(G669),"",IF(ISTEXT(G669),IF(E669="Amount",L$14,""),IF(INDEX(Sheet2!H$14:H$154,MATCH(F669,Sheet2!A$14:A$154,0)) &lt;&gt; 0, IF(INDEX(Sheet2!I$14:I$154,MATCH(F669,Sheet2!A$14:A$154,0)) &lt;&gt; 0, "Loan","Loan"),"Cash")))</f>
        <v>Loan</v>
      </c>
      <c r="M669">
        <f>IF(ISTEXT(E669),IF(E669="Amount",M$14,""),IF(ISBLANK(E669),"",IF(ISTEXT(D669),"",IF(A664="Invoice No. : ",INDEX(Sheet2!D$14:D$154,MATCH(B664,Sheet2!A$14:A$154,0)),M668))))</f>
        <v>1</v>
      </c>
      <c r="N669" t="str">
        <f>IF(ISTEXT(E669),IF(E669="Amount",N$14,""),IF(ISBLANK(E669),"",IF(ISTEXT(D669),"",IF(A664="Invoice No. : ",INDEX(Sheet2!E$14:E$154,MATCH(B664,Sheet2!A$14:A$154,0)),N668))))</f>
        <v>BRAILLE</v>
      </c>
      <c r="O669" t="str">
        <f>IF(ISTEXT(E669),IF(E669="Amount",O$14,""),IF(ISBLANK(E669),"",IF(ISTEXT(D669),"",IF(A664="Invoice No. : ",INDEX(Sheet2!G$14:G$154,MATCH(B664,Sheet2!A$14:A$154,0)),O668))))</f>
        <v>LABRADOR, MARIA CECILIA TEODOSIO</v>
      </c>
      <c r="P669">
        <f t="shared" si="46"/>
        <v>610</v>
      </c>
      <c r="Q669">
        <f t="shared" si="47"/>
        <v>195197.25</v>
      </c>
    </row>
    <row r="670" spans="1:17" x14ac:dyDescent="0.25">
      <c r="A670" s="10" t="s">
        <v>729</v>
      </c>
      <c r="B670" s="10" t="s">
        <v>730</v>
      </c>
      <c r="C670" s="11">
        <v>2</v>
      </c>
      <c r="D670" s="11">
        <v>28.25</v>
      </c>
      <c r="E670" s="11">
        <v>56.5</v>
      </c>
      <c r="F670">
        <f t="shared" si="44"/>
        <v>925047</v>
      </c>
      <c r="G670">
        <f>IF(ISTEXT(E670),IF(E670="Amount",G$14,""),IF(ISBLANK(E670),"",IF(ISTEXT(D670),"",IF(A665="Invoice No. : ",INDEX(Sheet2!F$14:F$154,MATCH(B665,Sheet2!A$14:A$154,0)),G669))))</f>
        <v>47200</v>
      </c>
      <c r="H670" t="str">
        <f t="shared" si="45"/>
        <v>01/05/2023</v>
      </c>
      <c r="I670" t="str">
        <f>IF(ISTEXT(E670),IF(E670="Amount",I$14,""),IF(ISBLANK(E670),"",IF(ISTEXT(D670),"",IF(A665="Invoice No. : ",TEXT(INDEX(Sheet2!C$14:C$154,MATCH(B665,Sheet2!A$14:A$154,0)),"hh:mm:ss"),I669))))</f>
        <v>15:37:11</v>
      </c>
      <c r="J670">
        <f>IF(ISBLANK(G670),"",IF(ISTEXT(G670),IF(E670="Amount",J$14,""),INDEX(Sheet2!H$14:H$154,MATCH(F670,Sheet2!A$14:A$154,0))))</f>
        <v>600</v>
      </c>
      <c r="K670">
        <f>IF(ISBLANK(G670),"",IF(ISTEXT(G670),IF(E670="Amount",K$14,""),INDEX(Sheet2!I$14:I$154,MATCH(F670,Sheet2!A$14:A$154,0))))</f>
        <v>10</v>
      </c>
      <c r="L670" t="str">
        <f>IF(ISBLANK(G670),"",IF(ISTEXT(G670),IF(E670="Amount",L$14,""),IF(INDEX(Sheet2!H$14:H$154,MATCH(F670,Sheet2!A$14:A$154,0)) &lt;&gt; 0, IF(INDEX(Sheet2!I$14:I$154,MATCH(F670,Sheet2!A$14:A$154,0)) &lt;&gt; 0, "Loan","Loan"),"Cash")))</f>
        <v>Loan</v>
      </c>
      <c r="M670">
        <f>IF(ISTEXT(E670),IF(E670="Amount",M$14,""),IF(ISBLANK(E670),"",IF(ISTEXT(D670),"",IF(A665="Invoice No. : ",INDEX(Sheet2!D$14:D$154,MATCH(B665,Sheet2!A$14:A$154,0)),M669))))</f>
        <v>1</v>
      </c>
      <c r="N670" t="str">
        <f>IF(ISTEXT(E670),IF(E670="Amount",N$14,""),IF(ISBLANK(E670),"",IF(ISTEXT(D670),"",IF(A665="Invoice No. : ",INDEX(Sheet2!E$14:E$154,MATCH(B665,Sheet2!A$14:A$154,0)),N669))))</f>
        <v>BRAILLE</v>
      </c>
      <c r="O670" t="str">
        <f>IF(ISTEXT(E670),IF(E670="Amount",O$14,""),IF(ISBLANK(E670),"",IF(ISTEXT(D670),"",IF(A665="Invoice No. : ",INDEX(Sheet2!G$14:G$154,MATCH(B665,Sheet2!A$14:A$154,0)),O669))))</f>
        <v>LABRADOR, MARIA CECILIA TEODOSIO</v>
      </c>
      <c r="P670">
        <f t="shared" si="46"/>
        <v>610</v>
      </c>
      <c r="Q670">
        <f t="shared" si="47"/>
        <v>195197.25</v>
      </c>
    </row>
    <row r="671" spans="1:17" x14ac:dyDescent="0.25">
      <c r="A671" s="10" t="s">
        <v>731</v>
      </c>
      <c r="B671" s="10" t="s">
        <v>732</v>
      </c>
      <c r="C671" s="11">
        <v>3</v>
      </c>
      <c r="D671" s="11">
        <v>36.25</v>
      </c>
      <c r="E671" s="11">
        <v>108.75</v>
      </c>
      <c r="F671">
        <f t="shared" si="44"/>
        <v>925047</v>
      </c>
      <c r="G671">
        <f>IF(ISTEXT(E671),IF(E671="Amount",G$14,""),IF(ISBLANK(E671),"",IF(ISTEXT(D671),"",IF(A666="Invoice No. : ",INDEX(Sheet2!F$14:F$154,MATCH(B666,Sheet2!A$14:A$154,0)),G670))))</f>
        <v>47200</v>
      </c>
      <c r="H671" t="str">
        <f t="shared" si="45"/>
        <v>01/05/2023</v>
      </c>
      <c r="I671" t="str">
        <f>IF(ISTEXT(E671),IF(E671="Amount",I$14,""),IF(ISBLANK(E671),"",IF(ISTEXT(D671),"",IF(A666="Invoice No. : ",TEXT(INDEX(Sheet2!C$14:C$154,MATCH(B666,Sheet2!A$14:A$154,0)),"hh:mm:ss"),I670))))</f>
        <v>15:37:11</v>
      </c>
      <c r="J671">
        <f>IF(ISBLANK(G671),"",IF(ISTEXT(G671),IF(E671="Amount",J$14,""),INDEX(Sheet2!H$14:H$154,MATCH(F671,Sheet2!A$14:A$154,0))))</f>
        <v>600</v>
      </c>
      <c r="K671">
        <f>IF(ISBLANK(G671),"",IF(ISTEXT(G671),IF(E671="Amount",K$14,""),INDEX(Sheet2!I$14:I$154,MATCH(F671,Sheet2!A$14:A$154,0))))</f>
        <v>10</v>
      </c>
      <c r="L671" t="str">
        <f>IF(ISBLANK(G671),"",IF(ISTEXT(G671),IF(E671="Amount",L$14,""),IF(INDEX(Sheet2!H$14:H$154,MATCH(F671,Sheet2!A$14:A$154,0)) &lt;&gt; 0, IF(INDEX(Sheet2!I$14:I$154,MATCH(F671,Sheet2!A$14:A$154,0)) &lt;&gt; 0, "Loan","Loan"),"Cash")))</f>
        <v>Loan</v>
      </c>
      <c r="M671">
        <f>IF(ISTEXT(E671),IF(E671="Amount",M$14,""),IF(ISBLANK(E671),"",IF(ISTEXT(D671),"",IF(A666="Invoice No. : ",INDEX(Sheet2!D$14:D$154,MATCH(B666,Sheet2!A$14:A$154,0)),M670))))</f>
        <v>1</v>
      </c>
      <c r="N671" t="str">
        <f>IF(ISTEXT(E671),IF(E671="Amount",N$14,""),IF(ISBLANK(E671),"",IF(ISTEXT(D671),"",IF(A666="Invoice No. : ",INDEX(Sheet2!E$14:E$154,MATCH(B666,Sheet2!A$14:A$154,0)),N670))))</f>
        <v>BRAILLE</v>
      </c>
      <c r="O671" t="str">
        <f>IF(ISTEXT(E671),IF(E671="Amount",O$14,""),IF(ISBLANK(E671),"",IF(ISTEXT(D671),"",IF(A666="Invoice No. : ",INDEX(Sheet2!G$14:G$154,MATCH(B666,Sheet2!A$14:A$154,0)),O670))))</f>
        <v>LABRADOR, MARIA CECILIA TEODOSIO</v>
      </c>
      <c r="P671">
        <f t="shared" si="46"/>
        <v>610</v>
      </c>
      <c r="Q671">
        <f t="shared" si="47"/>
        <v>195197.25</v>
      </c>
    </row>
    <row r="672" spans="1:17" x14ac:dyDescent="0.25">
      <c r="A672" s="10" t="s">
        <v>433</v>
      </c>
      <c r="B672" s="10" t="s">
        <v>434</v>
      </c>
      <c r="C672" s="11">
        <v>1</v>
      </c>
      <c r="D672" s="11">
        <v>20</v>
      </c>
      <c r="E672" s="11">
        <v>20</v>
      </c>
      <c r="F672">
        <f t="shared" si="44"/>
        <v>925047</v>
      </c>
      <c r="G672">
        <f>IF(ISTEXT(E672),IF(E672="Amount",G$14,""),IF(ISBLANK(E672),"",IF(ISTEXT(D672),"",IF(A667="Invoice No. : ",INDEX(Sheet2!F$14:F$154,MATCH(B667,Sheet2!A$14:A$154,0)),G671))))</f>
        <v>47200</v>
      </c>
      <c r="H672" t="str">
        <f t="shared" si="45"/>
        <v>01/05/2023</v>
      </c>
      <c r="I672" t="str">
        <f>IF(ISTEXT(E672),IF(E672="Amount",I$14,""),IF(ISBLANK(E672),"",IF(ISTEXT(D672),"",IF(A667="Invoice No. : ",TEXT(INDEX(Sheet2!C$14:C$154,MATCH(B667,Sheet2!A$14:A$154,0)),"hh:mm:ss"),I671))))</f>
        <v>15:37:11</v>
      </c>
      <c r="J672">
        <f>IF(ISBLANK(G672),"",IF(ISTEXT(G672),IF(E672="Amount",J$14,""),INDEX(Sheet2!H$14:H$154,MATCH(F672,Sheet2!A$14:A$154,0))))</f>
        <v>600</v>
      </c>
      <c r="K672">
        <f>IF(ISBLANK(G672),"",IF(ISTEXT(G672),IF(E672="Amount",K$14,""),INDEX(Sheet2!I$14:I$154,MATCH(F672,Sheet2!A$14:A$154,0))))</f>
        <v>10</v>
      </c>
      <c r="L672" t="str">
        <f>IF(ISBLANK(G672),"",IF(ISTEXT(G672),IF(E672="Amount",L$14,""),IF(INDEX(Sheet2!H$14:H$154,MATCH(F672,Sheet2!A$14:A$154,0)) &lt;&gt; 0, IF(INDEX(Sheet2!I$14:I$154,MATCH(F672,Sheet2!A$14:A$154,0)) &lt;&gt; 0, "Loan","Loan"),"Cash")))</f>
        <v>Loan</v>
      </c>
      <c r="M672">
        <f>IF(ISTEXT(E672),IF(E672="Amount",M$14,""),IF(ISBLANK(E672),"",IF(ISTEXT(D672),"",IF(A667="Invoice No. : ",INDEX(Sheet2!D$14:D$154,MATCH(B667,Sheet2!A$14:A$154,0)),M671))))</f>
        <v>1</v>
      </c>
      <c r="N672" t="str">
        <f>IF(ISTEXT(E672),IF(E672="Amount",N$14,""),IF(ISBLANK(E672),"",IF(ISTEXT(D672),"",IF(A667="Invoice No. : ",INDEX(Sheet2!E$14:E$154,MATCH(B667,Sheet2!A$14:A$154,0)),N671))))</f>
        <v>BRAILLE</v>
      </c>
      <c r="O672" t="str">
        <f>IF(ISTEXT(E672),IF(E672="Amount",O$14,""),IF(ISBLANK(E672),"",IF(ISTEXT(D672),"",IF(A667="Invoice No. : ",INDEX(Sheet2!G$14:G$154,MATCH(B667,Sheet2!A$14:A$154,0)),O671))))</f>
        <v>LABRADOR, MARIA CECILIA TEODOSIO</v>
      </c>
      <c r="P672">
        <f t="shared" si="46"/>
        <v>610</v>
      </c>
      <c r="Q672">
        <f t="shared" si="47"/>
        <v>195197.25</v>
      </c>
    </row>
    <row r="673" spans="1:17" x14ac:dyDescent="0.25">
      <c r="A673" s="10" t="s">
        <v>733</v>
      </c>
      <c r="B673" s="10" t="s">
        <v>734</v>
      </c>
      <c r="C673" s="11">
        <v>1</v>
      </c>
      <c r="D673" s="11">
        <v>13</v>
      </c>
      <c r="E673" s="11">
        <v>13</v>
      </c>
      <c r="F673">
        <f t="shared" si="44"/>
        <v>925047</v>
      </c>
      <c r="G673">
        <f>IF(ISTEXT(E673),IF(E673="Amount",G$14,""),IF(ISBLANK(E673),"",IF(ISTEXT(D673),"",IF(A668="Invoice No. : ",INDEX(Sheet2!F$14:F$154,MATCH(B668,Sheet2!A$14:A$154,0)),G672))))</f>
        <v>47200</v>
      </c>
      <c r="H673" t="str">
        <f t="shared" si="45"/>
        <v>01/05/2023</v>
      </c>
      <c r="I673" t="str">
        <f>IF(ISTEXT(E673),IF(E673="Amount",I$14,""),IF(ISBLANK(E673),"",IF(ISTEXT(D673),"",IF(A668="Invoice No. : ",TEXT(INDEX(Sheet2!C$14:C$154,MATCH(B668,Sheet2!A$14:A$154,0)),"hh:mm:ss"),I672))))</f>
        <v>15:37:11</v>
      </c>
      <c r="J673">
        <f>IF(ISBLANK(G673),"",IF(ISTEXT(G673),IF(E673="Amount",J$14,""),INDEX(Sheet2!H$14:H$154,MATCH(F673,Sheet2!A$14:A$154,0))))</f>
        <v>600</v>
      </c>
      <c r="K673">
        <f>IF(ISBLANK(G673),"",IF(ISTEXT(G673),IF(E673="Amount",K$14,""),INDEX(Sheet2!I$14:I$154,MATCH(F673,Sheet2!A$14:A$154,0))))</f>
        <v>10</v>
      </c>
      <c r="L673" t="str">
        <f>IF(ISBLANK(G673),"",IF(ISTEXT(G673),IF(E673="Amount",L$14,""),IF(INDEX(Sheet2!H$14:H$154,MATCH(F673,Sheet2!A$14:A$154,0)) &lt;&gt; 0, IF(INDEX(Sheet2!I$14:I$154,MATCH(F673,Sheet2!A$14:A$154,0)) &lt;&gt; 0, "Loan","Loan"),"Cash")))</f>
        <v>Loan</v>
      </c>
      <c r="M673">
        <f>IF(ISTEXT(E673),IF(E673="Amount",M$14,""),IF(ISBLANK(E673),"",IF(ISTEXT(D673),"",IF(A668="Invoice No. : ",INDEX(Sheet2!D$14:D$154,MATCH(B668,Sheet2!A$14:A$154,0)),M672))))</f>
        <v>1</v>
      </c>
      <c r="N673" t="str">
        <f>IF(ISTEXT(E673),IF(E673="Amount",N$14,""),IF(ISBLANK(E673),"",IF(ISTEXT(D673),"",IF(A668="Invoice No. : ",INDEX(Sheet2!E$14:E$154,MATCH(B668,Sheet2!A$14:A$154,0)),N672))))</f>
        <v>BRAILLE</v>
      </c>
      <c r="O673" t="str">
        <f>IF(ISTEXT(E673),IF(E673="Amount",O$14,""),IF(ISBLANK(E673),"",IF(ISTEXT(D673),"",IF(A668="Invoice No. : ",INDEX(Sheet2!G$14:G$154,MATCH(B668,Sheet2!A$14:A$154,0)),O672))))</f>
        <v>LABRADOR, MARIA CECILIA TEODOSIO</v>
      </c>
      <c r="P673">
        <f t="shared" si="46"/>
        <v>610</v>
      </c>
      <c r="Q673">
        <f t="shared" si="47"/>
        <v>195197.25</v>
      </c>
    </row>
    <row r="674" spans="1:17" x14ac:dyDescent="0.25">
      <c r="A674" s="10" t="s">
        <v>735</v>
      </c>
      <c r="B674" s="10" t="s">
        <v>736</v>
      </c>
      <c r="C674" s="11">
        <v>1</v>
      </c>
      <c r="D674" s="11">
        <v>25</v>
      </c>
      <c r="E674" s="11">
        <v>25</v>
      </c>
      <c r="F674">
        <f t="shared" si="44"/>
        <v>925047</v>
      </c>
      <c r="G674">
        <f>IF(ISTEXT(E674),IF(E674="Amount",G$14,""),IF(ISBLANK(E674),"",IF(ISTEXT(D674),"",IF(A669="Invoice No. : ",INDEX(Sheet2!F$14:F$154,MATCH(B669,Sheet2!A$14:A$154,0)),G673))))</f>
        <v>47200</v>
      </c>
      <c r="H674" t="str">
        <f t="shared" si="45"/>
        <v>01/05/2023</v>
      </c>
      <c r="I674" t="str">
        <f>IF(ISTEXT(E674),IF(E674="Amount",I$14,""),IF(ISBLANK(E674),"",IF(ISTEXT(D674),"",IF(A669="Invoice No. : ",TEXT(INDEX(Sheet2!C$14:C$154,MATCH(B669,Sheet2!A$14:A$154,0)),"hh:mm:ss"),I673))))</f>
        <v>15:37:11</v>
      </c>
      <c r="J674">
        <f>IF(ISBLANK(G674),"",IF(ISTEXT(G674),IF(E674="Amount",J$14,""),INDEX(Sheet2!H$14:H$154,MATCH(F674,Sheet2!A$14:A$154,0))))</f>
        <v>600</v>
      </c>
      <c r="K674">
        <f>IF(ISBLANK(G674),"",IF(ISTEXT(G674),IF(E674="Amount",K$14,""),INDEX(Sheet2!I$14:I$154,MATCH(F674,Sheet2!A$14:A$154,0))))</f>
        <v>10</v>
      </c>
      <c r="L674" t="str">
        <f>IF(ISBLANK(G674),"",IF(ISTEXT(G674),IF(E674="Amount",L$14,""),IF(INDEX(Sheet2!H$14:H$154,MATCH(F674,Sheet2!A$14:A$154,0)) &lt;&gt; 0, IF(INDEX(Sheet2!I$14:I$154,MATCH(F674,Sheet2!A$14:A$154,0)) &lt;&gt; 0, "Loan","Loan"),"Cash")))</f>
        <v>Loan</v>
      </c>
      <c r="M674">
        <f>IF(ISTEXT(E674),IF(E674="Amount",M$14,""),IF(ISBLANK(E674),"",IF(ISTEXT(D674),"",IF(A669="Invoice No. : ",INDEX(Sheet2!D$14:D$154,MATCH(B669,Sheet2!A$14:A$154,0)),M673))))</f>
        <v>1</v>
      </c>
      <c r="N674" t="str">
        <f>IF(ISTEXT(E674),IF(E674="Amount",N$14,""),IF(ISBLANK(E674),"",IF(ISTEXT(D674),"",IF(A669="Invoice No. : ",INDEX(Sheet2!E$14:E$154,MATCH(B669,Sheet2!A$14:A$154,0)),N673))))</f>
        <v>BRAILLE</v>
      </c>
      <c r="O674" t="str">
        <f>IF(ISTEXT(E674),IF(E674="Amount",O$14,""),IF(ISBLANK(E674),"",IF(ISTEXT(D674),"",IF(A669="Invoice No. : ",INDEX(Sheet2!G$14:G$154,MATCH(B669,Sheet2!A$14:A$154,0)),O673))))</f>
        <v>LABRADOR, MARIA CECILIA TEODOSIO</v>
      </c>
      <c r="P674">
        <f t="shared" si="46"/>
        <v>610</v>
      </c>
      <c r="Q674">
        <f t="shared" si="47"/>
        <v>195197.25</v>
      </c>
    </row>
    <row r="675" spans="1:17" x14ac:dyDescent="0.25">
      <c r="A675" s="10" t="s">
        <v>337</v>
      </c>
      <c r="B675" s="10" t="s">
        <v>338</v>
      </c>
      <c r="C675" s="11">
        <v>1</v>
      </c>
      <c r="D675" s="11">
        <v>36.75</v>
      </c>
      <c r="E675" s="11">
        <v>36.75</v>
      </c>
      <c r="F675">
        <f t="shared" si="44"/>
        <v>925047</v>
      </c>
      <c r="G675">
        <f>IF(ISTEXT(E675),IF(E675="Amount",G$14,""),IF(ISBLANK(E675),"",IF(ISTEXT(D675),"",IF(A670="Invoice No. : ",INDEX(Sheet2!F$14:F$154,MATCH(B670,Sheet2!A$14:A$154,0)),G674))))</f>
        <v>47200</v>
      </c>
      <c r="H675" t="str">
        <f t="shared" si="45"/>
        <v>01/05/2023</v>
      </c>
      <c r="I675" t="str">
        <f>IF(ISTEXT(E675),IF(E675="Amount",I$14,""),IF(ISBLANK(E675),"",IF(ISTEXT(D675),"",IF(A670="Invoice No. : ",TEXT(INDEX(Sheet2!C$14:C$154,MATCH(B670,Sheet2!A$14:A$154,0)),"hh:mm:ss"),I674))))</f>
        <v>15:37:11</v>
      </c>
      <c r="J675">
        <f>IF(ISBLANK(G675),"",IF(ISTEXT(G675),IF(E675="Amount",J$14,""),INDEX(Sheet2!H$14:H$154,MATCH(F675,Sheet2!A$14:A$154,0))))</f>
        <v>600</v>
      </c>
      <c r="K675">
        <f>IF(ISBLANK(G675),"",IF(ISTEXT(G675),IF(E675="Amount",K$14,""),INDEX(Sheet2!I$14:I$154,MATCH(F675,Sheet2!A$14:A$154,0))))</f>
        <v>10</v>
      </c>
      <c r="L675" t="str">
        <f>IF(ISBLANK(G675),"",IF(ISTEXT(G675),IF(E675="Amount",L$14,""),IF(INDEX(Sheet2!H$14:H$154,MATCH(F675,Sheet2!A$14:A$154,0)) &lt;&gt; 0, IF(INDEX(Sheet2!I$14:I$154,MATCH(F675,Sheet2!A$14:A$154,0)) &lt;&gt; 0, "Loan","Loan"),"Cash")))</f>
        <v>Loan</v>
      </c>
      <c r="M675">
        <f>IF(ISTEXT(E675),IF(E675="Amount",M$14,""),IF(ISBLANK(E675),"",IF(ISTEXT(D675),"",IF(A670="Invoice No. : ",INDEX(Sheet2!D$14:D$154,MATCH(B670,Sheet2!A$14:A$154,0)),M674))))</f>
        <v>1</v>
      </c>
      <c r="N675" t="str">
        <f>IF(ISTEXT(E675),IF(E675="Amount",N$14,""),IF(ISBLANK(E675),"",IF(ISTEXT(D675),"",IF(A670="Invoice No. : ",INDEX(Sheet2!E$14:E$154,MATCH(B670,Sheet2!A$14:A$154,0)),N674))))</f>
        <v>BRAILLE</v>
      </c>
      <c r="O675" t="str">
        <f>IF(ISTEXT(E675),IF(E675="Amount",O$14,""),IF(ISBLANK(E675),"",IF(ISTEXT(D675),"",IF(A670="Invoice No. : ",INDEX(Sheet2!G$14:G$154,MATCH(B670,Sheet2!A$14:A$154,0)),O674))))</f>
        <v>LABRADOR, MARIA CECILIA TEODOSIO</v>
      </c>
      <c r="P675">
        <f t="shared" si="46"/>
        <v>610</v>
      </c>
      <c r="Q675">
        <f t="shared" si="47"/>
        <v>195197.25</v>
      </c>
    </row>
    <row r="676" spans="1:17" x14ac:dyDescent="0.25">
      <c r="A676" s="10" t="s">
        <v>737</v>
      </c>
      <c r="B676" s="10" t="s">
        <v>738</v>
      </c>
      <c r="C676" s="11">
        <v>2</v>
      </c>
      <c r="D676" s="11">
        <v>33</v>
      </c>
      <c r="E676" s="11">
        <v>66</v>
      </c>
      <c r="F676">
        <f t="shared" si="44"/>
        <v>925047</v>
      </c>
      <c r="G676">
        <f>IF(ISTEXT(E676),IF(E676="Amount",G$14,""),IF(ISBLANK(E676),"",IF(ISTEXT(D676),"",IF(A671="Invoice No. : ",INDEX(Sheet2!F$14:F$154,MATCH(B671,Sheet2!A$14:A$154,0)),G675))))</f>
        <v>47200</v>
      </c>
      <c r="H676" t="str">
        <f t="shared" si="45"/>
        <v>01/05/2023</v>
      </c>
      <c r="I676" t="str">
        <f>IF(ISTEXT(E676),IF(E676="Amount",I$14,""),IF(ISBLANK(E676),"",IF(ISTEXT(D676),"",IF(A671="Invoice No. : ",TEXT(INDEX(Sheet2!C$14:C$154,MATCH(B671,Sheet2!A$14:A$154,0)),"hh:mm:ss"),I675))))</f>
        <v>15:37:11</v>
      </c>
      <c r="J676">
        <f>IF(ISBLANK(G676),"",IF(ISTEXT(G676),IF(E676="Amount",J$14,""),INDEX(Sheet2!H$14:H$154,MATCH(F676,Sheet2!A$14:A$154,0))))</f>
        <v>600</v>
      </c>
      <c r="K676">
        <f>IF(ISBLANK(G676),"",IF(ISTEXT(G676),IF(E676="Amount",K$14,""),INDEX(Sheet2!I$14:I$154,MATCH(F676,Sheet2!A$14:A$154,0))))</f>
        <v>10</v>
      </c>
      <c r="L676" t="str">
        <f>IF(ISBLANK(G676),"",IF(ISTEXT(G676),IF(E676="Amount",L$14,""),IF(INDEX(Sheet2!H$14:H$154,MATCH(F676,Sheet2!A$14:A$154,0)) &lt;&gt; 0, IF(INDEX(Sheet2!I$14:I$154,MATCH(F676,Sheet2!A$14:A$154,0)) &lt;&gt; 0, "Loan","Loan"),"Cash")))</f>
        <v>Loan</v>
      </c>
      <c r="M676">
        <f>IF(ISTEXT(E676),IF(E676="Amount",M$14,""),IF(ISBLANK(E676),"",IF(ISTEXT(D676),"",IF(A671="Invoice No. : ",INDEX(Sheet2!D$14:D$154,MATCH(B671,Sheet2!A$14:A$154,0)),M675))))</f>
        <v>1</v>
      </c>
      <c r="N676" t="str">
        <f>IF(ISTEXT(E676),IF(E676="Amount",N$14,""),IF(ISBLANK(E676),"",IF(ISTEXT(D676),"",IF(A671="Invoice No. : ",INDEX(Sheet2!E$14:E$154,MATCH(B671,Sheet2!A$14:A$154,0)),N675))))</f>
        <v>BRAILLE</v>
      </c>
      <c r="O676" t="str">
        <f>IF(ISTEXT(E676),IF(E676="Amount",O$14,""),IF(ISBLANK(E676),"",IF(ISTEXT(D676),"",IF(A671="Invoice No. : ",INDEX(Sheet2!G$14:G$154,MATCH(B671,Sheet2!A$14:A$154,0)),O675))))</f>
        <v>LABRADOR, MARIA CECILIA TEODOSIO</v>
      </c>
      <c r="P676">
        <f t="shared" si="46"/>
        <v>610</v>
      </c>
      <c r="Q676">
        <f t="shared" si="47"/>
        <v>195197.25</v>
      </c>
    </row>
    <row r="677" spans="1:17" x14ac:dyDescent="0.25">
      <c r="A677" s="10" t="s">
        <v>349</v>
      </c>
      <c r="B677" s="10" t="s">
        <v>350</v>
      </c>
      <c r="C677" s="11">
        <v>2</v>
      </c>
      <c r="D677" s="11">
        <v>13.5</v>
      </c>
      <c r="E677" s="11">
        <v>27</v>
      </c>
      <c r="F677">
        <f t="shared" si="44"/>
        <v>925047</v>
      </c>
      <c r="G677">
        <f>IF(ISTEXT(E677),IF(E677="Amount",G$14,""),IF(ISBLANK(E677),"",IF(ISTEXT(D677),"",IF(A672="Invoice No. : ",INDEX(Sheet2!F$14:F$154,MATCH(B672,Sheet2!A$14:A$154,0)),G676))))</f>
        <v>47200</v>
      </c>
      <c r="H677" t="str">
        <f t="shared" si="45"/>
        <v>01/05/2023</v>
      </c>
      <c r="I677" t="str">
        <f>IF(ISTEXT(E677),IF(E677="Amount",I$14,""),IF(ISBLANK(E677),"",IF(ISTEXT(D677),"",IF(A672="Invoice No. : ",TEXT(INDEX(Sheet2!C$14:C$154,MATCH(B672,Sheet2!A$14:A$154,0)),"hh:mm:ss"),I676))))</f>
        <v>15:37:11</v>
      </c>
      <c r="J677">
        <f>IF(ISBLANK(G677),"",IF(ISTEXT(G677),IF(E677="Amount",J$14,""),INDEX(Sheet2!H$14:H$154,MATCH(F677,Sheet2!A$14:A$154,0))))</f>
        <v>600</v>
      </c>
      <c r="K677">
        <f>IF(ISBLANK(G677),"",IF(ISTEXT(G677),IF(E677="Amount",K$14,""),INDEX(Sheet2!I$14:I$154,MATCH(F677,Sheet2!A$14:A$154,0))))</f>
        <v>10</v>
      </c>
      <c r="L677" t="str">
        <f>IF(ISBLANK(G677),"",IF(ISTEXT(G677),IF(E677="Amount",L$14,""),IF(INDEX(Sheet2!H$14:H$154,MATCH(F677,Sheet2!A$14:A$154,0)) &lt;&gt; 0, IF(INDEX(Sheet2!I$14:I$154,MATCH(F677,Sheet2!A$14:A$154,0)) &lt;&gt; 0, "Loan","Loan"),"Cash")))</f>
        <v>Loan</v>
      </c>
      <c r="M677">
        <f>IF(ISTEXT(E677),IF(E677="Amount",M$14,""),IF(ISBLANK(E677),"",IF(ISTEXT(D677),"",IF(A672="Invoice No. : ",INDEX(Sheet2!D$14:D$154,MATCH(B672,Sheet2!A$14:A$154,0)),M676))))</f>
        <v>1</v>
      </c>
      <c r="N677" t="str">
        <f>IF(ISTEXT(E677),IF(E677="Amount",N$14,""),IF(ISBLANK(E677),"",IF(ISTEXT(D677),"",IF(A672="Invoice No. : ",INDEX(Sheet2!E$14:E$154,MATCH(B672,Sheet2!A$14:A$154,0)),N676))))</f>
        <v>BRAILLE</v>
      </c>
      <c r="O677" t="str">
        <f>IF(ISTEXT(E677),IF(E677="Amount",O$14,""),IF(ISBLANK(E677),"",IF(ISTEXT(D677),"",IF(A672="Invoice No. : ",INDEX(Sheet2!G$14:G$154,MATCH(B672,Sheet2!A$14:A$154,0)),O676))))</f>
        <v>LABRADOR, MARIA CECILIA TEODOSIO</v>
      </c>
      <c r="P677">
        <f t="shared" si="46"/>
        <v>610</v>
      </c>
      <c r="Q677">
        <f t="shared" si="47"/>
        <v>195197.25</v>
      </c>
    </row>
    <row r="678" spans="1:17" x14ac:dyDescent="0.25">
      <c r="A678" s="10" t="s">
        <v>739</v>
      </c>
      <c r="B678" s="10" t="s">
        <v>740</v>
      </c>
      <c r="C678" s="11">
        <v>1</v>
      </c>
      <c r="D678" s="11">
        <v>14.25</v>
      </c>
      <c r="E678" s="11">
        <v>14.25</v>
      </c>
      <c r="F678">
        <f t="shared" si="44"/>
        <v>925047</v>
      </c>
      <c r="G678">
        <f>IF(ISTEXT(E678),IF(E678="Amount",G$14,""),IF(ISBLANK(E678),"",IF(ISTEXT(D678),"",IF(A673="Invoice No. : ",INDEX(Sheet2!F$14:F$154,MATCH(B673,Sheet2!A$14:A$154,0)),G677))))</f>
        <v>47200</v>
      </c>
      <c r="H678" t="str">
        <f t="shared" si="45"/>
        <v>01/05/2023</v>
      </c>
      <c r="I678" t="str">
        <f>IF(ISTEXT(E678),IF(E678="Amount",I$14,""),IF(ISBLANK(E678),"",IF(ISTEXT(D678),"",IF(A673="Invoice No. : ",TEXT(INDEX(Sheet2!C$14:C$154,MATCH(B673,Sheet2!A$14:A$154,0)),"hh:mm:ss"),I677))))</f>
        <v>15:37:11</v>
      </c>
      <c r="J678">
        <f>IF(ISBLANK(G678),"",IF(ISTEXT(G678),IF(E678="Amount",J$14,""),INDEX(Sheet2!H$14:H$154,MATCH(F678,Sheet2!A$14:A$154,0))))</f>
        <v>600</v>
      </c>
      <c r="K678">
        <f>IF(ISBLANK(G678),"",IF(ISTEXT(G678),IF(E678="Amount",K$14,""),INDEX(Sheet2!I$14:I$154,MATCH(F678,Sheet2!A$14:A$154,0))))</f>
        <v>10</v>
      </c>
      <c r="L678" t="str">
        <f>IF(ISBLANK(G678),"",IF(ISTEXT(G678),IF(E678="Amount",L$14,""),IF(INDEX(Sheet2!H$14:H$154,MATCH(F678,Sheet2!A$14:A$154,0)) &lt;&gt; 0, IF(INDEX(Sheet2!I$14:I$154,MATCH(F678,Sheet2!A$14:A$154,0)) &lt;&gt; 0, "Loan","Loan"),"Cash")))</f>
        <v>Loan</v>
      </c>
      <c r="M678">
        <f>IF(ISTEXT(E678),IF(E678="Amount",M$14,""),IF(ISBLANK(E678),"",IF(ISTEXT(D678),"",IF(A673="Invoice No. : ",INDEX(Sheet2!D$14:D$154,MATCH(B673,Sheet2!A$14:A$154,0)),M677))))</f>
        <v>1</v>
      </c>
      <c r="N678" t="str">
        <f>IF(ISTEXT(E678),IF(E678="Amount",N$14,""),IF(ISBLANK(E678),"",IF(ISTEXT(D678),"",IF(A673="Invoice No. : ",INDEX(Sheet2!E$14:E$154,MATCH(B673,Sheet2!A$14:A$154,0)),N677))))</f>
        <v>BRAILLE</v>
      </c>
      <c r="O678" t="str">
        <f>IF(ISTEXT(E678),IF(E678="Amount",O$14,""),IF(ISBLANK(E678),"",IF(ISTEXT(D678),"",IF(A673="Invoice No. : ",INDEX(Sheet2!G$14:G$154,MATCH(B673,Sheet2!A$14:A$154,0)),O677))))</f>
        <v>LABRADOR, MARIA CECILIA TEODOSIO</v>
      </c>
      <c r="P678">
        <f t="shared" si="46"/>
        <v>610</v>
      </c>
      <c r="Q678">
        <f t="shared" si="47"/>
        <v>195197.25</v>
      </c>
    </row>
    <row r="679" spans="1:17" x14ac:dyDescent="0.25">
      <c r="A679" s="10" t="s">
        <v>741</v>
      </c>
      <c r="B679" s="10" t="s">
        <v>742</v>
      </c>
      <c r="C679" s="11">
        <v>1</v>
      </c>
      <c r="D679" s="11">
        <v>176.5</v>
      </c>
      <c r="E679" s="11">
        <v>176.5</v>
      </c>
      <c r="F679">
        <f t="shared" si="44"/>
        <v>925047</v>
      </c>
      <c r="G679">
        <f>IF(ISTEXT(E679),IF(E679="Amount",G$14,""),IF(ISBLANK(E679),"",IF(ISTEXT(D679),"",IF(A674="Invoice No. : ",INDEX(Sheet2!F$14:F$154,MATCH(B674,Sheet2!A$14:A$154,0)),G678))))</f>
        <v>47200</v>
      </c>
      <c r="H679" t="str">
        <f t="shared" si="45"/>
        <v>01/05/2023</v>
      </c>
      <c r="I679" t="str">
        <f>IF(ISTEXT(E679),IF(E679="Amount",I$14,""),IF(ISBLANK(E679),"",IF(ISTEXT(D679),"",IF(A674="Invoice No. : ",TEXT(INDEX(Sheet2!C$14:C$154,MATCH(B674,Sheet2!A$14:A$154,0)),"hh:mm:ss"),I678))))</f>
        <v>15:37:11</v>
      </c>
      <c r="J679">
        <f>IF(ISBLANK(G679),"",IF(ISTEXT(G679),IF(E679="Amount",J$14,""),INDEX(Sheet2!H$14:H$154,MATCH(F679,Sheet2!A$14:A$154,0))))</f>
        <v>600</v>
      </c>
      <c r="K679">
        <f>IF(ISBLANK(G679),"",IF(ISTEXT(G679),IF(E679="Amount",K$14,""),INDEX(Sheet2!I$14:I$154,MATCH(F679,Sheet2!A$14:A$154,0))))</f>
        <v>10</v>
      </c>
      <c r="L679" t="str">
        <f>IF(ISBLANK(G679),"",IF(ISTEXT(G679),IF(E679="Amount",L$14,""),IF(INDEX(Sheet2!H$14:H$154,MATCH(F679,Sheet2!A$14:A$154,0)) &lt;&gt; 0, IF(INDEX(Sheet2!I$14:I$154,MATCH(F679,Sheet2!A$14:A$154,0)) &lt;&gt; 0, "Loan","Loan"),"Cash")))</f>
        <v>Loan</v>
      </c>
      <c r="M679">
        <f>IF(ISTEXT(E679),IF(E679="Amount",M$14,""),IF(ISBLANK(E679),"",IF(ISTEXT(D679),"",IF(A674="Invoice No. : ",INDEX(Sheet2!D$14:D$154,MATCH(B674,Sheet2!A$14:A$154,0)),M678))))</f>
        <v>1</v>
      </c>
      <c r="N679" t="str">
        <f>IF(ISTEXT(E679),IF(E679="Amount",N$14,""),IF(ISBLANK(E679),"",IF(ISTEXT(D679),"",IF(A674="Invoice No. : ",INDEX(Sheet2!E$14:E$154,MATCH(B674,Sheet2!A$14:A$154,0)),N678))))</f>
        <v>BRAILLE</v>
      </c>
      <c r="O679" t="str">
        <f>IF(ISTEXT(E679),IF(E679="Amount",O$14,""),IF(ISBLANK(E679),"",IF(ISTEXT(D679),"",IF(A674="Invoice No. : ",INDEX(Sheet2!G$14:G$154,MATCH(B674,Sheet2!A$14:A$154,0)),O678))))</f>
        <v>LABRADOR, MARIA CECILIA TEODOSIO</v>
      </c>
      <c r="P679">
        <f t="shared" si="46"/>
        <v>610</v>
      </c>
      <c r="Q679">
        <f t="shared" si="47"/>
        <v>195197.25</v>
      </c>
    </row>
    <row r="680" spans="1:17" x14ac:dyDescent="0.25">
      <c r="A680" s="10" t="s">
        <v>743</v>
      </c>
      <c r="B680" s="10" t="s">
        <v>744</v>
      </c>
      <c r="C680" s="11">
        <v>1</v>
      </c>
      <c r="D680" s="11">
        <v>9</v>
      </c>
      <c r="E680" s="11">
        <v>9</v>
      </c>
      <c r="F680">
        <f t="shared" si="44"/>
        <v>925047</v>
      </c>
      <c r="G680">
        <f>IF(ISTEXT(E680),IF(E680="Amount",G$14,""),IF(ISBLANK(E680),"",IF(ISTEXT(D680),"",IF(A675="Invoice No. : ",INDEX(Sheet2!F$14:F$154,MATCH(B675,Sheet2!A$14:A$154,0)),G679))))</f>
        <v>47200</v>
      </c>
      <c r="H680" t="str">
        <f t="shared" si="45"/>
        <v>01/05/2023</v>
      </c>
      <c r="I680" t="str">
        <f>IF(ISTEXT(E680),IF(E680="Amount",I$14,""),IF(ISBLANK(E680),"",IF(ISTEXT(D680),"",IF(A675="Invoice No. : ",TEXT(INDEX(Sheet2!C$14:C$154,MATCH(B675,Sheet2!A$14:A$154,0)),"hh:mm:ss"),I679))))</f>
        <v>15:37:11</v>
      </c>
      <c r="J680">
        <f>IF(ISBLANK(G680),"",IF(ISTEXT(G680),IF(E680="Amount",J$14,""),INDEX(Sheet2!H$14:H$154,MATCH(F680,Sheet2!A$14:A$154,0))))</f>
        <v>600</v>
      </c>
      <c r="K680">
        <f>IF(ISBLANK(G680),"",IF(ISTEXT(G680),IF(E680="Amount",K$14,""),INDEX(Sheet2!I$14:I$154,MATCH(F680,Sheet2!A$14:A$154,0))))</f>
        <v>10</v>
      </c>
      <c r="L680" t="str">
        <f>IF(ISBLANK(G680),"",IF(ISTEXT(G680),IF(E680="Amount",L$14,""),IF(INDEX(Sheet2!H$14:H$154,MATCH(F680,Sheet2!A$14:A$154,0)) &lt;&gt; 0, IF(INDEX(Sheet2!I$14:I$154,MATCH(F680,Sheet2!A$14:A$154,0)) &lt;&gt; 0, "Loan","Loan"),"Cash")))</f>
        <v>Loan</v>
      </c>
      <c r="M680">
        <f>IF(ISTEXT(E680),IF(E680="Amount",M$14,""),IF(ISBLANK(E680),"",IF(ISTEXT(D680),"",IF(A675="Invoice No. : ",INDEX(Sheet2!D$14:D$154,MATCH(B675,Sheet2!A$14:A$154,0)),M679))))</f>
        <v>1</v>
      </c>
      <c r="N680" t="str">
        <f>IF(ISTEXT(E680),IF(E680="Amount",N$14,""),IF(ISBLANK(E680),"",IF(ISTEXT(D680),"",IF(A675="Invoice No. : ",INDEX(Sheet2!E$14:E$154,MATCH(B675,Sheet2!A$14:A$154,0)),N679))))</f>
        <v>BRAILLE</v>
      </c>
      <c r="O680" t="str">
        <f>IF(ISTEXT(E680),IF(E680="Amount",O$14,""),IF(ISBLANK(E680),"",IF(ISTEXT(D680),"",IF(A675="Invoice No. : ",INDEX(Sheet2!G$14:G$154,MATCH(B675,Sheet2!A$14:A$154,0)),O679))))</f>
        <v>LABRADOR, MARIA CECILIA TEODOSIO</v>
      </c>
      <c r="P680">
        <f t="shared" si="46"/>
        <v>610</v>
      </c>
      <c r="Q680">
        <f t="shared" si="47"/>
        <v>195197.25</v>
      </c>
    </row>
    <row r="681" spans="1:17" x14ac:dyDescent="0.25">
      <c r="A681" s="10" t="s">
        <v>745</v>
      </c>
      <c r="B681" s="10" t="s">
        <v>746</v>
      </c>
      <c r="C681" s="11">
        <v>1</v>
      </c>
      <c r="D681" s="11">
        <v>21.25</v>
      </c>
      <c r="E681" s="11">
        <v>21.25</v>
      </c>
      <c r="F681">
        <f t="shared" si="44"/>
        <v>925047</v>
      </c>
      <c r="G681">
        <f>IF(ISTEXT(E681),IF(E681="Amount",G$14,""),IF(ISBLANK(E681),"",IF(ISTEXT(D681),"",IF(A676="Invoice No. : ",INDEX(Sheet2!F$14:F$154,MATCH(B676,Sheet2!A$14:A$154,0)),G680))))</f>
        <v>47200</v>
      </c>
      <c r="H681" t="str">
        <f t="shared" si="45"/>
        <v>01/05/2023</v>
      </c>
      <c r="I681" t="str">
        <f>IF(ISTEXT(E681),IF(E681="Amount",I$14,""),IF(ISBLANK(E681),"",IF(ISTEXT(D681),"",IF(A676="Invoice No. : ",TEXT(INDEX(Sheet2!C$14:C$154,MATCH(B676,Sheet2!A$14:A$154,0)),"hh:mm:ss"),I680))))</f>
        <v>15:37:11</v>
      </c>
      <c r="J681">
        <f>IF(ISBLANK(G681),"",IF(ISTEXT(G681),IF(E681="Amount",J$14,""),INDEX(Sheet2!H$14:H$154,MATCH(F681,Sheet2!A$14:A$154,0))))</f>
        <v>600</v>
      </c>
      <c r="K681">
        <f>IF(ISBLANK(G681),"",IF(ISTEXT(G681),IF(E681="Amount",K$14,""),INDEX(Sheet2!I$14:I$154,MATCH(F681,Sheet2!A$14:A$154,0))))</f>
        <v>10</v>
      </c>
      <c r="L681" t="str">
        <f>IF(ISBLANK(G681),"",IF(ISTEXT(G681),IF(E681="Amount",L$14,""),IF(INDEX(Sheet2!H$14:H$154,MATCH(F681,Sheet2!A$14:A$154,0)) &lt;&gt; 0, IF(INDEX(Sheet2!I$14:I$154,MATCH(F681,Sheet2!A$14:A$154,0)) &lt;&gt; 0, "Loan","Loan"),"Cash")))</f>
        <v>Loan</v>
      </c>
      <c r="M681">
        <f>IF(ISTEXT(E681),IF(E681="Amount",M$14,""),IF(ISBLANK(E681),"",IF(ISTEXT(D681),"",IF(A676="Invoice No. : ",INDEX(Sheet2!D$14:D$154,MATCH(B676,Sheet2!A$14:A$154,0)),M680))))</f>
        <v>1</v>
      </c>
      <c r="N681" t="str">
        <f>IF(ISTEXT(E681),IF(E681="Amount",N$14,""),IF(ISBLANK(E681),"",IF(ISTEXT(D681),"",IF(A676="Invoice No. : ",INDEX(Sheet2!E$14:E$154,MATCH(B676,Sheet2!A$14:A$154,0)),N680))))</f>
        <v>BRAILLE</v>
      </c>
      <c r="O681" t="str">
        <f>IF(ISTEXT(E681),IF(E681="Amount",O$14,""),IF(ISBLANK(E681),"",IF(ISTEXT(D681),"",IF(A676="Invoice No. : ",INDEX(Sheet2!G$14:G$154,MATCH(B676,Sheet2!A$14:A$154,0)),O680))))</f>
        <v>LABRADOR, MARIA CECILIA TEODOSIO</v>
      </c>
      <c r="P681">
        <f t="shared" si="46"/>
        <v>610</v>
      </c>
      <c r="Q681">
        <f t="shared" si="47"/>
        <v>195197.25</v>
      </c>
    </row>
    <row r="682" spans="1:17" x14ac:dyDescent="0.25">
      <c r="D682" s="12" t="s">
        <v>18</v>
      </c>
      <c r="E682" s="13">
        <v>610</v>
      </c>
      <c r="F682" t="str">
        <f t="shared" si="44"/>
        <v/>
      </c>
      <c r="G682" t="str">
        <f>IF(ISTEXT(E682),IF(E682="Amount",G$14,""),IF(ISBLANK(E682),"",IF(ISTEXT(D682),"",IF(A677="Invoice No. : ",INDEX(Sheet2!F$14:F$154,MATCH(B677,Sheet2!A$14:A$154,0)),G681))))</f>
        <v/>
      </c>
      <c r="H682" t="str">
        <f t="shared" si="45"/>
        <v/>
      </c>
      <c r="I682" t="str">
        <f>IF(ISTEXT(E682),IF(E682="Amount",I$14,""),IF(ISBLANK(E682),"",IF(ISTEXT(D682),"",IF(A677="Invoice No. : ",TEXT(INDEX(Sheet2!C$14:C$154,MATCH(B677,Sheet2!A$14:A$154,0)),"hh:mm:ss"),I681))))</f>
        <v/>
      </c>
      <c r="J682" t="str">
        <f>IF(ISBLANK(G682),"",IF(ISTEXT(G682),IF(E682="Amount",J$14,""),INDEX(Sheet2!H$14:H$154,MATCH(F682,Sheet2!A$14:A$154,0))))</f>
        <v/>
      </c>
      <c r="K682" t="str">
        <f>IF(ISBLANK(G682),"",IF(ISTEXT(G682),IF(E682="Amount",K$14,""),INDEX(Sheet2!I$14:I$154,MATCH(F682,Sheet2!A$14:A$154,0))))</f>
        <v/>
      </c>
      <c r="L682" t="str">
        <f>IF(ISBLANK(G682),"",IF(ISTEXT(G682),IF(E682="Amount",L$14,""),IF(INDEX(Sheet2!H$14:H$154,MATCH(F682,Sheet2!A$14:A$154,0)) &lt;&gt; 0, IF(INDEX(Sheet2!I$14:I$154,MATCH(F682,Sheet2!A$14:A$154,0)) &lt;&gt; 0, "Loan","Loan"),"Cash")))</f>
        <v/>
      </c>
      <c r="M682" t="str">
        <f>IF(ISTEXT(E682),IF(E682="Amount",M$14,""),IF(ISBLANK(E682),"",IF(ISTEXT(D682),"",IF(A677="Invoice No. : ",INDEX(Sheet2!D$14:D$154,MATCH(B677,Sheet2!A$14:A$154,0)),M681))))</f>
        <v/>
      </c>
      <c r="N682" t="str">
        <f>IF(ISTEXT(E682),IF(E682="Amount",N$14,""),IF(ISBLANK(E682),"",IF(ISTEXT(D682),"",IF(A677="Invoice No. : ",INDEX(Sheet2!E$14:E$154,MATCH(B677,Sheet2!A$14:A$154,0)),N681))))</f>
        <v/>
      </c>
      <c r="O682" t="str">
        <f>IF(ISTEXT(E682),IF(E682="Amount",O$14,""),IF(ISBLANK(E682),"",IF(ISTEXT(D682),"",IF(A677="Invoice No. : ",INDEX(Sheet2!G$14:G$154,MATCH(B677,Sheet2!A$14:A$154,0)),O681))))</f>
        <v/>
      </c>
      <c r="P682" t="str">
        <f t="shared" si="46"/>
        <v/>
      </c>
      <c r="Q682" t="str">
        <f t="shared" si="47"/>
        <v/>
      </c>
    </row>
    <row r="683" spans="1:17" x14ac:dyDescent="0.25">
      <c r="F683" t="str">
        <f t="shared" si="44"/>
        <v/>
      </c>
      <c r="G683" t="str">
        <f>IF(ISTEXT(E683),IF(E683="Amount",G$14,""),IF(ISBLANK(E683),"",IF(ISTEXT(D683),"",IF(A678="Invoice No. : ",INDEX(Sheet2!F$14:F$154,MATCH(B678,Sheet2!A$14:A$154,0)),G682))))</f>
        <v/>
      </c>
      <c r="H683" t="str">
        <f t="shared" si="45"/>
        <v/>
      </c>
      <c r="I683" t="str">
        <f>IF(ISTEXT(E683),IF(E683="Amount",I$14,""),IF(ISBLANK(E683),"",IF(ISTEXT(D683),"",IF(A678="Invoice No. : ",TEXT(INDEX(Sheet2!C$14:C$154,MATCH(B678,Sheet2!A$14:A$154,0)),"hh:mm:ss"),I682))))</f>
        <v/>
      </c>
      <c r="J683" t="str">
        <f>IF(ISBLANK(G683),"",IF(ISTEXT(G683),IF(E683="Amount",J$14,""),INDEX(Sheet2!H$14:H$154,MATCH(F683,Sheet2!A$14:A$154,0))))</f>
        <v/>
      </c>
      <c r="K683" t="str">
        <f>IF(ISBLANK(G683),"",IF(ISTEXT(G683),IF(E683="Amount",K$14,""),INDEX(Sheet2!I$14:I$154,MATCH(F683,Sheet2!A$14:A$154,0))))</f>
        <v/>
      </c>
      <c r="L683" t="str">
        <f>IF(ISBLANK(G683),"",IF(ISTEXT(G683),IF(E683="Amount",L$14,""),IF(INDEX(Sheet2!H$14:H$154,MATCH(F683,Sheet2!A$14:A$154,0)) &lt;&gt; 0, IF(INDEX(Sheet2!I$14:I$154,MATCH(F683,Sheet2!A$14:A$154,0)) &lt;&gt; 0, "Loan","Loan"),"Cash")))</f>
        <v/>
      </c>
      <c r="M683" t="str">
        <f>IF(ISTEXT(E683),IF(E683="Amount",M$14,""),IF(ISBLANK(E683),"",IF(ISTEXT(D683),"",IF(A678="Invoice No. : ",INDEX(Sheet2!D$14:D$154,MATCH(B678,Sheet2!A$14:A$154,0)),M682))))</f>
        <v/>
      </c>
      <c r="N683" t="str">
        <f>IF(ISTEXT(E683),IF(E683="Amount",N$14,""),IF(ISBLANK(E683),"",IF(ISTEXT(D683),"",IF(A678="Invoice No. : ",INDEX(Sheet2!E$14:E$154,MATCH(B678,Sheet2!A$14:A$154,0)),N682))))</f>
        <v/>
      </c>
      <c r="O683" t="str">
        <f>IF(ISTEXT(E683),IF(E683="Amount",O$14,""),IF(ISBLANK(E683),"",IF(ISTEXT(D683),"",IF(A678="Invoice No. : ",INDEX(Sheet2!G$14:G$154,MATCH(B678,Sheet2!A$14:A$154,0)),O682))))</f>
        <v/>
      </c>
      <c r="P683" t="str">
        <f t="shared" si="46"/>
        <v/>
      </c>
      <c r="Q683" t="str">
        <f t="shared" si="47"/>
        <v/>
      </c>
    </row>
    <row r="684" spans="1:17" x14ac:dyDescent="0.25">
      <c r="F684" t="str">
        <f t="shared" si="44"/>
        <v/>
      </c>
      <c r="G684" t="str">
        <f>IF(ISTEXT(E684),IF(E684="Amount",G$14,""),IF(ISBLANK(E684),"",IF(ISTEXT(D684),"",IF(A679="Invoice No. : ",INDEX(Sheet2!F$14:F$154,MATCH(B679,Sheet2!A$14:A$154,0)),G683))))</f>
        <v/>
      </c>
      <c r="H684" t="str">
        <f t="shared" si="45"/>
        <v/>
      </c>
      <c r="I684" t="str">
        <f>IF(ISTEXT(E684),IF(E684="Amount",I$14,""),IF(ISBLANK(E684),"",IF(ISTEXT(D684),"",IF(A679="Invoice No. : ",TEXT(INDEX(Sheet2!C$14:C$154,MATCH(B679,Sheet2!A$14:A$154,0)),"hh:mm:ss"),I683))))</f>
        <v/>
      </c>
      <c r="J684" t="str">
        <f>IF(ISBLANK(G684),"",IF(ISTEXT(G684),IF(E684="Amount",J$14,""),INDEX(Sheet2!H$14:H$154,MATCH(F684,Sheet2!A$14:A$154,0))))</f>
        <v/>
      </c>
      <c r="K684" t="str">
        <f>IF(ISBLANK(G684),"",IF(ISTEXT(G684),IF(E684="Amount",K$14,""),INDEX(Sheet2!I$14:I$154,MATCH(F684,Sheet2!A$14:A$154,0))))</f>
        <v/>
      </c>
      <c r="L684" t="str">
        <f>IF(ISBLANK(G684),"",IF(ISTEXT(G684),IF(E684="Amount",L$14,""),IF(INDEX(Sheet2!H$14:H$154,MATCH(F684,Sheet2!A$14:A$154,0)) &lt;&gt; 0, IF(INDEX(Sheet2!I$14:I$154,MATCH(F684,Sheet2!A$14:A$154,0)) &lt;&gt; 0, "Loan","Loan"),"Cash")))</f>
        <v/>
      </c>
      <c r="M684" t="str">
        <f>IF(ISTEXT(E684),IF(E684="Amount",M$14,""),IF(ISBLANK(E684),"",IF(ISTEXT(D684),"",IF(A679="Invoice No. : ",INDEX(Sheet2!D$14:D$154,MATCH(B679,Sheet2!A$14:A$154,0)),M683))))</f>
        <v/>
      </c>
      <c r="N684" t="str">
        <f>IF(ISTEXT(E684),IF(E684="Amount",N$14,""),IF(ISBLANK(E684),"",IF(ISTEXT(D684),"",IF(A679="Invoice No. : ",INDEX(Sheet2!E$14:E$154,MATCH(B679,Sheet2!A$14:A$154,0)),N683))))</f>
        <v/>
      </c>
      <c r="O684" t="str">
        <f>IF(ISTEXT(E684),IF(E684="Amount",O$14,""),IF(ISBLANK(E684),"",IF(ISTEXT(D684),"",IF(A679="Invoice No. : ",INDEX(Sheet2!G$14:G$154,MATCH(B679,Sheet2!A$14:A$154,0)),O683))))</f>
        <v/>
      </c>
      <c r="P684" t="str">
        <f t="shared" si="46"/>
        <v/>
      </c>
      <c r="Q684" t="str">
        <f t="shared" si="47"/>
        <v/>
      </c>
    </row>
    <row r="685" spans="1:17" x14ac:dyDescent="0.25">
      <c r="A685" s="3" t="s">
        <v>4</v>
      </c>
      <c r="B685" s="4">
        <v>925048</v>
      </c>
      <c r="C685" s="3" t="s">
        <v>5</v>
      </c>
      <c r="D685" s="5" t="s">
        <v>6</v>
      </c>
      <c r="F685" t="str">
        <f t="shared" si="44"/>
        <v/>
      </c>
      <c r="G685" t="str">
        <f>IF(ISTEXT(E685),IF(E685="Amount",G$14,""),IF(ISBLANK(E685),"",IF(ISTEXT(D685),"",IF(A680="Invoice No. : ",INDEX(Sheet2!F$14:F$154,MATCH(B680,Sheet2!A$14:A$154,0)),G684))))</f>
        <v/>
      </c>
      <c r="H685" t="str">
        <f t="shared" si="45"/>
        <v/>
      </c>
      <c r="I685" t="str">
        <f>IF(ISTEXT(E685),IF(E685="Amount",I$14,""),IF(ISBLANK(E685),"",IF(ISTEXT(D685),"",IF(A680="Invoice No. : ",TEXT(INDEX(Sheet2!C$14:C$154,MATCH(B680,Sheet2!A$14:A$154,0)),"hh:mm:ss"),I684))))</f>
        <v/>
      </c>
      <c r="J685" t="str">
        <f>IF(ISBLANK(G685),"",IF(ISTEXT(G685),IF(E685="Amount",J$14,""),INDEX(Sheet2!H$14:H$154,MATCH(F685,Sheet2!A$14:A$154,0))))</f>
        <v/>
      </c>
      <c r="K685" t="str">
        <f>IF(ISBLANK(G685),"",IF(ISTEXT(G685),IF(E685="Amount",K$14,""),INDEX(Sheet2!I$14:I$154,MATCH(F685,Sheet2!A$14:A$154,0))))</f>
        <v/>
      </c>
      <c r="L685" t="str">
        <f>IF(ISBLANK(G685),"",IF(ISTEXT(G685),IF(E685="Amount",L$14,""),IF(INDEX(Sheet2!H$14:H$154,MATCH(F685,Sheet2!A$14:A$154,0)) &lt;&gt; 0, IF(INDEX(Sheet2!I$14:I$154,MATCH(F685,Sheet2!A$14:A$154,0)) &lt;&gt; 0, "Loan","Loan"),"Cash")))</f>
        <v/>
      </c>
      <c r="M685" t="str">
        <f>IF(ISTEXT(E685),IF(E685="Amount",M$14,""),IF(ISBLANK(E685),"",IF(ISTEXT(D685),"",IF(A680="Invoice No. : ",INDEX(Sheet2!D$14:D$154,MATCH(B680,Sheet2!A$14:A$154,0)),M684))))</f>
        <v/>
      </c>
      <c r="N685" t="str">
        <f>IF(ISTEXT(E685),IF(E685="Amount",N$14,""),IF(ISBLANK(E685),"",IF(ISTEXT(D685),"",IF(A680="Invoice No. : ",INDEX(Sheet2!E$14:E$154,MATCH(B680,Sheet2!A$14:A$154,0)),N684))))</f>
        <v/>
      </c>
      <c r="O685" t="str">
        <f>IF(ISTEXT(E685),IF(E685="Amount",O$14,""),IF(ISBLANK(E685),"",IF(ISTEXT(D685),"",IF(A680="Invoice No. : ",INDEX(Sheet2!G$14:G$154,MATCH(B680,Sheet2!A$14:A$154,0)),O684))))</f>
        <v/>
      </c>
      <c r="P685" t="str">
        <f t="shared" si="46"/>
        <v/>
      </c>
      <c r="Q685" t="str">
        <f t="shared" si="47"/>
        <v/>
      </c>
    </row>
    <row r="686" spans="1:17" x14ac:dyDescent="0.25">
      <c r="A686" s="3" t="s">
        <v>7</v>
      </c>
      <c r="B686" s="6">
        <v>44931</v>
      </c>
      <c r="C686" s="3" t="s">
        <v>8</v>
      </c>
      <c r="D686" s="7">
        <v>1</v>
      </c>
      <c r="F686" t="str">
        <f t="shared" si="44"/>
        <v/>
      </c>
      <c r="G686" t="str">
        <f>IF(ISTEXT(E686),IF(E686="Amount",G$14,""),IF(ISBLANK(E686),"",IF(ISTEXT(D686),"",IF(A681="Invoice No. : ",INDEX(Sheet2!F$14:F$154,MATCH(B681,Sheet2!A$14:A$154,0)),G685))))</f>
        <v/>
      </c>
      <c r="H686" t="str">
        <f t="shared" si="45"/>
        <v/>
      </c>
      <c r="I686" t="str">
        <f>IF(ISTEXT(E686),IF(E686="Amount",I$14,""),IF(ISBLANK(E686),"",IF(ISTEXT(D686),"",IF(A681="Invoice No. : ",TEXT(INDEX(Sheet2!C$14:C$154,MATCH(B681,Sheet2!A$14:A$154,0)),"hh:mm:ss"),I685))))</f>
        <v/>
      </c>
      <c r="J686" t="str">
        <f>IF(ISBLANK(G686),"",IF(ISTEXT(G686),IF(E686="Amount",J$14,""),INDEX(Sheet2!H$14:H$154,MATCH(F686,Sheet2!A$14:A$154,0))))</f>
        <v/>
      </c>
      <c r="K686" t="str">
        <f>IF(ISBLANK(G686),"",IF(ISTEXT(G686),IF(E686="Amount",K$14,""),INDEX(Sheet2!I$14:I$154,MATCH(F686,Sheet2!A$14:A$154,0))))</f>
        <v/>
      </c>
      <c r="L686" t="str">
        <f>IF(ISBLANK(G686),"",IF(ISTEXT(G686),IF(E686="Amount",L$14,""),IF(INDEX(Sheet2!H$14:H$154,MATCH(F686,Sheet2!A$14:A$154,0)) &lt;&gt; 0, IF(INDEX(Sheet2!I$14:I$154,MATCH(F686,Sheet2!A$14:A$154,0)) &lt;&gt; 0, "Loan","Loan"),"Cash")))</f>
        <v/>
      </c>
      <c r="M686" t="str">
        <f>IF(ISTEXT(E686),IF(E686="Amount",M$14,""),IF(ISBLANK(E686),"",IF(ISTEXT(D686),"",IF(A681="Invoice No. : ",INDEX(Sheet2!D$14:D$154,MATCH(B681,Sheet2!A$14:A$154,0)),M685))))</f>
        <v/>
      </c>
      <c r="N686" t="str">
        <f>IF(ISTEXT(E686),IF(E686="Amount",N$14,""),IF(ISBLANK(E686),"",IF(ISTEXT(D686),"",IF(A681="Invoice No. : ",INDEX(Sheet2!E$14:E$154,MATCH(B681,Sheet2!A$14:A$154,0)),N685))))</f>
        <v/>
      </c>
      <c r="O686" t="str">
        <f>IF(ISTEXT(E686),IF(E686="Amount",O$14,""),IF(ISBLANK(E686),"",IF(ISTEXT(D686),"",IF(A681="Invoice No. : ",INDEX(Sheet2!G$14:G$154,MATCH(B681,Sheet2!A$14:A$154,0)),O685))))</f>
        <v/>
      </c>
      <c r="P686" t="str">
        <f t="shared" si="46"/>
        <v/>
      </c>
      <c r="Q686" t="str">
        <f t="shared" si="47"/>
        <v/>
      </c>
    </row>
    <row r="687" spans="1:17" x14ac:dyDescent="0.25">
      <c r="F687" t="str">
        <f t="shared" si="44"/>
        <v/>
      </c>
      <c r="G687" t="str">
        <f>IF(ISTEXT(E687),IF(E687="Amount",G$14,""),IF(ISBLANK(E687),"",IF(ISTEXT(D687),"",IF(A682="Invoice No. : ",INDEX(Sheet2!F$14:F$154,MATCH(B682,Sheet2!A$14:A$154,0)),G686))))</f>
        <v/>
      </c>
      <c r="H687" t="str">
        <f t="shared" si="45"/>
        <v/>
      </c>
      <c r="I687" t="str">
        <f>IF(ISTEXT(E687),IF(E687="Amount",I$14,""),IF(ISBLANK(E687),"",IF(ISTEXT(D687),"",IF(A682="Invoice No. : ",TEXT(INDEX(Sheet2!C$14:C$154,MATCH(B682,Sheet2!A$14:A$154,0)),"hh:mm:ss"),I686))))</f>
        <v/>
      </c>
      <c r="J687" t="str">
        <f>IF(ISBLANK(G687),"",IF(ISTEXT(G687),IF(E687="Amount",J$14,""),INDEX(Sheet2!H$14:H$154,MATCH(F687,Sheet2!A$14:A$154,0))))</f>
        <v/>
      </c>
      <c r="K687" t="str">
        <f>IF(ISBLANK(G687),"",IF(ISTEXT(G687),IF(E687="Amount",K$14,""),INDEX(Sheet2!I$14:I$154,MATCH(F687,Sheet2!A$14:A$154,0))))</f>
        <v/>
      </c>
      <c r="L687" t="str">
        <f>IF(ISBLANK(G687),"",IF(ISTEXT(G687),IF(E687="Amount",L$14,""),IF(INDEX(Sheet2!H$14:H$154,MATCH(F687,Sheet2!A$14:A$154,0)) &lt;&gt; 0, IF(INDEX(Sheet2!I$14:I$154,MATCH(F687,Sheet2!A$14:A$154,0)) &lt;&gt; 0, "Loan","Loan"),"Cash")))</f>
        <v/>
      </c>
      <c r="M687" t="str">
        <f>IF(ISTEXT(E687),IF(E687="Amount",M$14,""),IF(ISBLANK(E687),"",IF(ISTEXT(D687),"",IF(A682="Invoice No. : ",INDEX(Sheet2!D$14:D$154,MATCH(B682,Sheet2!A$14:A$154,0)),M686))))</f>
        <v/>
      </c>
      <c r="N687" t="str">
        <f>IF(ISTEXT(E687),IF(E687="Amount",N$14,""),IF(ISBLANK(E687),"",IF(ISTEXT(D687),"",IF(A682="Invoice No. : ",INDEX(Sheet2!E$14:E$154,MATCH(B682,Sheet2!A$14:A$154,0)),N686))))</f>
        <v/>
      </c>
      <c r="O687" t="str">
        <f>IF(ISTEXT(E687),IF(E687="Amount",O$14,""),IF(ISBLANK(E687),"",IF(ISTEXT(D687),"",IF(A682="Invoice No. : ",INDEX(Sheet2!G$14:G$154,MATCH(B682,Sheet2!A$14:A$154,0)),O686))))</f>
        <v/>
      </c>
      <c r="P687" t="str">
        <f t="shared" si="46"/>
        <v/>
      </c>
      <c r="Q687" t="str">
        <f t="shared" si="47"/>
        <v/>
      </c>
    </row>
    <row r="688" spans="1:17" x14ac:dyDescent="0.25">
      <c r="A688" s="8" t="s">
        <v>9</v>
      </c>
      <c r="B688" s="8" t="s">
        <v>10</v>
      </c>
      <c r="C688" s="9" t="s">
        <v>11</v>
      </c>
      <c r="D688" s="9" t="s">
        <v>12</v>
      </c>
      <c r="E688" s="9" t="s">
        <v>13</v>
      </c>
      <c r="F688" t="str">
        <f t="shared" si="44"/>
        <v>Invoice No.</v>
      </c>
      <c r="G688" t="str">
        <f>IF(ISTEXT(E688),IF(E688="Amount",G$14,""),IF(ISBLANK(E688),"",IF(ISTEXT(D688),"",IF(A683="Invoice No. : ",INDEX(Sheet2!F$14:F$154,MATCH(B683,Sheet2!A$14:A$154,0)),G687))))</f>
        <v>Member ID</v>
      </c>
      <c r="H688" t="str">
        <f t="shared" si="45"/>
        <v>Invoice Date</v>
      </c>
      <c r="I688" t="str">
        <f>IF(ISTEXT(E688),IF(E688="Amount",I$14,""),IF(ISBLANK(E688),"",IF(ISTEXT(D688),"",IF(A683="Invoice No. : ",TEXT(INDEX(Sheet2!C$14:C$154,MATCH(B683,Sheet2!A$14:A$154,0)),"hh:mm:ss"),I687))))</f>
        <v>Invoice Time</v>
      </c>
      <c r="J688" t="str">
        <f>IF(ISBLANK(G688),"",IF(ISTEXT(G688),IF(E688="Amount",J$14,""),INDEX(Sheet2!H$14:H$154,MATCH(F688,Sheet2!A$14:A$154,0))))</f>
        <v>Loan Amount</v>
      </c>
      <c r="K688" t="str">
        <f>IF(ISBLANK(G688),"",IF(ISTEXT(G688),IF(E688="Amount",K$14,""),INDEX(Sheet2!I$14:I$154,MATCH(F688,Sheet2!A$14:A$154,0))))</f>
        <v>Cash Amount</v>
      </c>
      <c r="L688" t="str">
        <f>IF(ISBLANK(G688),"",IF(ISTEXT(G688),IF(E688="Amount",L$14,""),IF(INDEX(Sheet2!H$14:H$154,MATCH(F688,Sheet2!A$14:A$154,0)) &lt;&gt; 0, IF(INDEX(Sheet2!I$14:I$154,MATCH(F688,Sheet2!A$14:A$154,0)) &lt;&gt; 0, "Loan","Loan"),"Cash")))</f>
        <v>Payment Mode</v>
      </c>
      <c r="M688" t="str">
        <f>IF(ISTEXT(E688),IF(E688="Amount",M$14,""),IF(ISBLANK(E688),"",IF(ISTEXT(D688),"",IF(A683="Invoice No. : ",INDEX(Sheet2!D$14:D$154,MATCH(B683,Sheet2!A$14:A$154,0)),M687))))</f>
        <v>Terminal</v>
      </c>
      <c r="N688" t="str">
        <f>IF(ISTEXT(E688),IF(E688="Amount",N$14,""),IF(ISBLANK(E688),"",IF(ISTEXT(D688),"",IF(A683="Invoice No. : ",INDEX(Sheet2!E$14:E$154,MATCH(B683,Sheet2!A$14:A$154,0)),N687))))</f>
        <v>Cashier</v>
      </c>
      <c r="O688" t="str">
        <f>IF(ISTEXT(E688),IF(E688="Amount",O$14,""),IF(ISBLANK(E688),"",IF(ISTEXT(D688),"",IF(A683="Invoice No. : ",INDEX(Sheet2!G$14:G$154,MATCH(B683,Sheet2!A$14:A$154,0)),O687))))</f>
        <v>Name</v>
      </c>
      <c r="P688" t="str">
        <f t="shared" si="46"/>
        <v>Invoice Amount</v>
      </c>
      <c r="Q688" t="str">
        <f t="shared" si="47"/>
        <v>Grand Total</v>
      </c>
    </row>
    <row r="689" spans="1:17" x14ac:dyDescent="0.25">
      <c r="F689" t="str">
        <f t="shared" si="44"/>
        <v/>
      </c>
      <c r="G689" t="str">
        <f>IF(ISTEXT(E689),IF(E689="Amount",G$14,""),IF(ISBLANK(E689),"",IF(ISTEXT(D689),"",IF(A684="Invoice No. : ",INDEX(Sheet2!F$14:F$154,MATCH(B684,Sheet2!A$14:A$154,0)),G688))))</f>
        <v/>
      </c>
      <c r="H689" t="str">
        <f t="shared" si="45"/>
        <v/>
      </c>
      <c r="I689" t="str">
        <f>IF(ISTEXT(E689),IF(E689="Amount",I$14,""),IF(ISBLANK(E689),"",IF(ISTEXT(D689),"",IF(A684="Invoice No. : ",TEXT(INDEX(Sheet2!C$14:C$154,MATCH(B684,Sheet2!A$14:A$154,0)),"hh:mm:ss"),I688))))</f>
        <v/>
      </c>
      <c r="J689" t="str">
        <f>IF(ISBLANK(G689),"",IF(ISTEXT(G689),IF(E689="Amount",J$14,""),INDEX(Sheet2!H$14:H$154,MATCH(F689,Sheet2!A$14:A$154,0))))</f>
        <v/>
      </c>
      <c r="K689" t="str">
        <f>IF(ISBLANK(G689),"",IF(ISTEXT(G689),IF(E689="Amount",K$14,""),INDEX(Sheet2!I$14:I$154,MATCH(F689,Sheet2!A$14:A$154,0))))</f>
        <v/>
      </c>
      <c r="L689" t="str">
        <f>IF(ISBLANK(G689),"",IF(ISTEXT(G689),IF(E689="Amount",L$14,""),IF(INDEX(Sheet2!H$14:H$154,MATCH(F689,Sheet2!A$14:A$154,0)) &lt;&gt; 0, IF(INDEX(Sheet2!I$14:I$154,MATCH(F689,Sheet2!A$14:A$154,0)) &lt;&gt; 0, "Loan","Loan"),"Cash")))</f>
        <v/>
      </c>
      <c r="M689" t="str">
        <f>IF(ISTEXT(E689),IF(E689="Amount",M$14,""),IF(ISBLANK(E689),"",IF(ISTEXT(D689),"",IF(A684="Invoice No. : ",INDEX(Sheet2!D$14:D$154,MATCH(B684,Sheet2!A$14:A$154,0)),M688))))</f>
        <v/>
      </c>
      <c r="N689" t="str">
        <f>IF(ISTEXT(E689),IF(E689="Amount",N$14,""),IF(ISBLANK(E689),"",IF(ISTEXT(D689),"",IF(A684="Invoice No. : ",INDEX(Sheet2!E$14:E$154,MATCH(B684,Sheet2!A$14:A$154,0)),N688))))</f>
        <v/>
      </c>
      <c r="O689" t="str">
        <f>IF(ISTEXT(E689),IF(E689="Amount",O$14,""),IF(ISBLANK(E689),"",IF(ISTEXT(D689),"",IF(A684="Invoice No. : ",INDEX(Sheet2!G$14:G$154,MATCH(B684,Sheet2!A$14:A$154,0)),O688))))</f>
        <v/>
      </c>
      <c r="P689" t="str">
        <f t="shared" si="46"/>
        <v/>
      </c>
      <c r="Q689" t="str">
        <f t="shared" si="47"/>
        <v/>
      </c>
    </row>
    <row r="690" spans="1:17" x14ac:dyDescent="0.25">
      <c r="A690" s="10" t="s">
        <v>747</v>
      </c>
      <c r="B690" s="10" t="s">
        <v>748</v>
      </c>
      <c r="C690" s="11">
        <v>1</v>
      </c>
      <c r="D690" s="11">
        <v>76.25</v>
      </c>
      <c r="E690" s="11">
        <v>76.25</v>
      </c>
      <c r="F690">
        <f t="shared" si="44"/>
        <v>925048</v>
      </c>
      <c r="G690">
        <f>IF(ISTEXT(E690),IF(E690="Amount",G$14,""),IF(ISBLANK(E690),"",IF(ISTEXT(D690),"",IF(A685="Invoice No. : ",INDEX(Sheet2!F$14:F$154,MATCH(B685,Sheet2!A$14:A$154,0)),G689))))</f>
        <v>47182</v>
      </c>
      <c r="H690" t="str">
        <f t="shared" si="45"/>
        <v>01/05/2023</v>
      </c>
      <c r="I690" t="str">
        <f>IF(ISTEXT(E690),IF(E690="Amount",I$14,""),IF(ISBLANK(E690),"",IF(ISTEXT(D690),"",IF(A685="Invoice No. : ",TEXT(INDEX(Sheet2!C$14:C$154,MATCH(B685,Sheet2!A$14:A$154,0)),"hh:mm:ss"),I689))))</f>
        <v>15:40:54</v>
      </c>
      <c r="J690">
        <f>IF(ISBLANK(G690),"",IF(ISTEXT(G690),IF(E690="Amount",J$14,""),INDEX(Sheet2!H$14:H$154,MATCH(F690,Sheet2!A$14:A$154,0))))</f>
        <v>260</v>
      </c>
      <c r="K690">
        <f>IF(ISBLANK(G690),"",IF(ISTEXT(G690),IF(E690="Amount",K$14,""),INDEX(Sheet2!I$14:I$154,MATCH(F690,Sheet2!A$14:A$154,0))))</f>
        <v>0.75</v>
      </c>
      <c r="L690" t="str">
        <f>IF(ISBLANK(G690),"",IF(ISTEXT(G690),IF(E690="Amount",L$14,""),IF(INDEX(Sheet2!H$14:H$154,MATCH(F690,Sheet2!A$14:A$154,0)) &lt;&gt; 0, IF(INDEX(Sheet2!I$14:I$154,MATCH(F690,Sheet2!A$14:A$154,0)) &lt;&gt; 0, "Loan","Loan"),"Cash")))</f>
        <v>Loan</v>
      </c>
      <c r="M690">
        <f>IF(ISTEXT(E690),IF(E690="Amount",M$14,""),IF(ISBLANK(E690),"",IF(ISTEXT(D690),"",IF(A685="Invoice No. : ",INDEX(Sheet2!D$14:D$154,MATCH(B685,Sheet2!A$14:A$154,0)),M689))))</f>
        <v>1</v>
      </c>
      <c r="N690" t="str">
        <f>IF(ISTEXT(E690),IF(E690="Amount",N$14,""),IF(ISBLANK(E690),"",IF(ISTEXT(D690),"",IF(A685="Invoice No. : ",INDEX(Sheet2!E$14:E$154,MATCH(B685,Sheet2!A$14:A$154,0)),N689))))</f>
        <v>BRAILLE</v>
      </c>
      <c r="O690" t="str">
        <f>IF(ISTEXT(E690),IF(E690="Amount",O$14,""),IF(ISBLANK(E690),"",IF(ISTEXT(D690),"",IF(A685="Invoice No. : ",INDEX(Sheet2!G$14:G$154,MATCH(B685,Sheet2!A$14:A$154,0)),O689))))</f>
        <v>GOCE, JIMMY TADIQUE</v>
      </c>
      <c r="P690">
        <f t="shared" si="46"/>
        <v>260.75</v>
      </c>
      <c r="Q690">
        <f t="shared" si="47"/>
        <v>195197.25</v>
      </c>
    </row>
    <row r="691" spans="1:17" x14ac:dyDescent="0.25">
      <c r="A691" s="10" t="s">
        <v>749</v>
      </c>
      <c r="B691" s="10" t="s">
        <v>750</v>
      </c>
      <c r="C691" s="11">
        <v>1</v>
      </c>
      <c r="D691" s="11">
        <v>78</v>
      </c>
      <c r="E691" s="11">
        <v>78</v>
      </c>
      <c r="F691">
        <f t="shared" si="44"/>
        <v>925048</v>
      </c>
      <c r="G691">
        <f>IF(ISTEXT(E691),IF(E691="Amount",G$14,""),IF(ISBLANK(E691),"",IF(ISTEXT(D691),"",IF(A686="Invoice No. : ",INDEX(Sheet2!F$14:F$154,MATCH(B686,Sheet2!A$14:A$154,0)),G690))))</f>
        <v>47182</v>
      </c>
      <c r="H691" t="str">
        <f t="shared" si="45"/>
        <v>01/05/2023</v>
      </c>
      <c r="I691" t="str">
        <f>IF(ISTEXT(E691),IF(E691="Amount",I$14,""),IF(ISBLANK(E691),"",IF(ISTEXT(D691),"",IF(A686="Invoice No. : ",TEXT(INDEX(Sheet2!C$14:C$154,MATCH(B686,Sheet2!A$14:A$154,0)),"hh:mm:ss"),I690))))</f>
        <v>15:40:54</v>
      </c>
      <c r="J691">
        <f>IF(ISBLANK(G691),"",IF(ISTEXT(G691),IF(E691="Amount",J$14,""),INDEX(Sheet2!H$14:H$154,MATCH(F691,Sheet2!A$14:A$154,0))))</f>
        <v>260</v>
      </c>
      <c r="K691">
        <f>IF(ISBLANK(G691),"",IF(ISTEXT(G691),IF(E691="Amount",K$14,""),INDEX(Sheet2!I$14:I$154,MATCH(F691,Sheet2!A$14:A$154,0))))</f>
        <v>0.75</v>
      </c>
      <c r="L691" t="str">
        <f>IF(ISBLANK(G691),"",IF(ISTEXT(G691),IF(E691="Amount",L$14,""),IF(INDEX(Sheet2!H$14:H$154,MATCH(F691,Sheet2!A$14:A$154,0)) &lt;&gt; 0, IF(INDEX(Sheet2!I$14:I$154,MATCH(F691,Sheet2!A$14:A$154,0)) &lt;&gt; 0, "Loan","Loan"),"Cash")))</f>
        <v>Loan</v>
      </c>
      <c r="M691">
        <f>IF(ISTEXT(E691),IF(E691="Amount",M$14,""),IF(ISBLANK(E691),"",IF(ISTEXT(D691),"",IF(A686="Invoice No. : ",INDEX(Sheet2!D$14:D$154,MATCH(B686,Sheet2!A$14:A$154,0)),M690))))</f>
        <v>1</v>
      </c>
      <c r="N691" t="str">
        <f>IF(ISTEXT(E691),IF(E691="Amount",N$14,""),IF(ISBLANK(E691),"",IF(ISTEXT(D691),"",IF(A686="Invoice No. : ",INDEX(Sheet2!E$14:E$154,MATCH(B686,Sheet2!A$14:A$154,0)),N690))))</f>
        <v>BRAILLE</v>
      </c>
      <c r="O691" t="str">
        <f>IF(ISTEXT(E691),IF(E691="Amount",O$14,""),IF(ISBLANK(E691),"",IF(ISTEXT(D691),"",IF(A686="Invoice No. : ",INDEX(Sheet2!G$14:G$154,MATCH(B686,Sheet2!A$14:A$154,0)),O690))))</f>
        <v>GOCE, JIMMY TADIQUE</v>
      </c>
      <c r="P691">
        <f t="shared" si="46"/>
        <v>260.75</v>
      </c>
      <c r="Q691">
        <f t="shared" si="47"/>
        <v>195197.25</v>
      </c>
    </row>
    <row r="692" spans="1:17" x14ac:dyDescent="0.25">
      <c r="A692" s="10" t="s">
        <v>751</v>
      </c>
      <c r="B692" s="10" t="s">
        <v>752</v>
      </c>
      <c r="C692" s="11">
        <v>1</v>
      </c>
      <c r="D692" s="11">
        <v>64.75</v>
      </c>
      <c r="E692" s="11">
        <v>64.75</v>
      </c>
      <c r="F692">
        <f t="shared" si="44"/>
        <v>925048</v>
      </c>
      <c r="G692">
        <f>IF(ISTEXT(E692),IF(E692="Amount",G$14,""),IF(ISBLANK(E692),"",IF(ISTEXT(D692),"",IF(A687="Invoice No. : ",INDEX(Sheet2!F$14:F$154,MATCH(B687,Sheet2!A$14:A$154,0)),G691))))</f>
        <v>47182</v>
      </c>
      <c r="H692" t="str">
        <f t="shared" si="45"/>
        <v>01/05/2023</v>
      </c>
      <c r="I692" t="str">
        <f>IF(ISTEXT(E692),IF(E692="Amount",I$14,""),IF(ISBLANK(E692),"",IF(ISTEXT(D692),"",IF(A687="Invoice No. : ",TEXT(INDEX(Sheet2!C$14:C$154,MATCH(B687,Sheet2!A$14:A$154,0)),"hh:mm:ss"),I691))))</f>
        <v>15:40:54</v>
      </c>
      <c r="J692">
        <f>IF(ISBLANK(G692),"",IF(ISTEXT(G692),IF(E692="Amount",J$14,""),INDEX(Sheet2!H$14:H$154,MATCH(F692,Sheet2!A$14:A$154,0))))</f>
        <v>260</v>
      </c>
      <c r="K692">
        <f>IF(ISBLANK(G692),"",IF(ISTEXT(G692),IF(E692="Amount",K$14,""),INDEX(Sheet2!I$14:I$154,MATCH(F692,Sheet2!A$14:A$154,0))))</f>
        <v>0.75</v>
      </c>
      <c r="L692" t="str">
        <f>IF(ISBLANK(G692),"",IF(ISTEXT(G692),IF(E692="Amount",L$14,""),IF(INDEX(Sheet2!H$14:H$154,MATCH(F692,Sheet2!A$14:A$154,0)) &lt;&gt; 0, IF(INDEX(Sheet2!I$14:I$154,MATCH(F692,Sheet2!A$14:A$154,0)) &lt;&gt; 0, "Loan","Loan"),"Cash")))</f>
        <v>Loan</v>
      </c>
      <c r="M692">
        <f>IF(ISTEXT(E692),IF(E692="Amount",M$14,""),IF(ISBLANK(E692),"",IF(ISTEXT(D692),"",IF(A687="Invoice No. : ",INDEX(Sheet2!D$14:D$154,MATCH(B687,Sheet2!A$14:A$154,0)),M691))))</f>
        <v>1</v>
      </c>
      <c r="N692" t="str">
        <f>IF(ISTEXT(E692),IF(E692="Amount",N$14,""),IF(ISBLANK(E692),"",IF(ISTEXT(D692),"",IF(A687="Invoice No. : ",INDEX(Sheet2!E$14:E$154,MATCH(B687,Sheet2!A$14:A$154,0)),N691))))</f>
        <v>BRAILLE</v>
      </c>
      <c r="O692" t="str">
        <f>IF(ISTEXT(E692),IF(E692="Amount",O$14,""),IF(ISBLANK(E692),"",IF(ISTEXT(D692),"",IF(A687="Invoice No. : ",INDEX(Sheet2!G$14:G$154,MATCH(B687,Sheet2!A$14:A$154,0)),O691))))</f>
        <v>GOCE, JIMMY TADIQUE</v>
      </c>
      <c r="P692">
        <f t="shared" si="46"/>
        <v>260.75</v>
      </c>
      <c r="Q692">
        <f t="shared" si="47"/>
        <v>195197.25</v>
      </c>
    </row>
    <row r="693" spans="1:17" x14ac:dyDescent="0.25">
      <c r="A693" s="10" t="s">
        <v>753</v>
      </c>
      <c r="B693" s="10" t="s">
        <v>754</v>
      </c>
      <c r="C693" s="11">
        <v>1</v>
      </c>
      <c r="D693" s="11">
        <v>41.75</v>
      </c>
      <c r="E693" s="11">
        <v>41.75</v>
      </c>
      <c r="F693">
        <f t="shared" si="44"/>
        <v>925048</v>
      </c>
      <c r="G693">
        <f>IF(ISTEXT(E693),IF(E693="Amount",G$14,""),IF(ISBLANK(E693),"",IF(ISTEXT(D693),"",IF(A688="Invoice No. : ",INDEX(Sheet2!F$14:F$154,MATCH(B688,Sheet2!A$14:A$154,0)),G692))))</f>
        <v>47182</v>
      </c>
      <c r="H693" t="str">
        <f t="shared" si="45"/>
        <v>01/05/2023</v>
      </c>
      <c r="I693" t="str">
        <f>IF(ISTEXT(E693),IF(E693="Amount",I$14,""),IF(ISBLANK(E693),"",IF(ISTEXT(D693),"",IF(A688="Invoice No. : ",TEXT(INDEX(Sheet2!C$14:C$154,MATCH(B688,Sheet2!A$14:A$154,0)),"hh:mm:ss"),I692))))</f>
        <v>15:40:54</v>
      </c>
      <c r="J693">
        <f>IF(ISBLANK(G693),"",IF(ISTEXT(G693),IF(E693="Amount",J$14,""),INDEX(Sheet2!H$14:H$154,MATCH(F693,Sheet2!A$14:A$154,0))))</f>
        <v>260</v>
      </c>
      <c r="K693">
        <f>IF(ISBLANK(G693),"",IF(ISTEXT(G693),IF(E693="Amount",K$14,""),INDEX(Sheet2!I$14:I$154,MATCH(F693,Sheet2!A$14:A$154,0))))</f>
        <v>0.75</v>
      </c>
      <c r="L693" t="str">
        <f>IF(ISBLANK(G693),"",IF(ISTEXT(G693),IF(E693="Amount",L$14,""),IF(INDEX(Sheet2!H$14:H$154,MATCH(F693,Sheet2!A$14:A$154,0)) &lt;&gt; 0, IF(INDEX(Sheet2!I$14:I$154,MATCH(F693,Sheet2!A$14:A$154,0)) &lt;&gt; 0, "Loan","Loan"),"Cash")))</f>
        <v>Loan</v>
      </c>
      <c r="M693">
        <f>IF(ISTEXT(E693),IF(E693="Amount",M$14,""),IF(ISBLANK(E693),"",IF(ISTEXT(D693),"",IF(A688="Invoice No. : ",INDEX(Sheet2!D$14:D$154,MATCH(B688,Sheet2!A$14:A$154,0)),M692))))</f>
        <v>1</v>
      </c>
      <c r="N693" t="str">
        <f>IF(ISTEXT(E693),IF(E693="Amount",N$14,""),IF(ISBLANK(E693),"",IF(ISTEXT(D693),"",IF(A688="Invoice No. : ",INDEX(Sheet2!E$14:E$154,MATCH(B688,Sheet2!A$14:A$154,0)),N692))))</f>
        <v>BRAILLE</v>
      </c>
      <c r="O693" t="str">
        <f>IF(ISTEXT(E693),IF(E693="Amount",O$14,""),IF(ISBLANK(E693),"",IF(ISTEXT(D693),"",IF(A688="Invoice No. : ",INDEX(Sheet2!G$14:G$154,MATCH(B688,Sheet2!A$14:A$154,0)),O692))))</f>
        <v>GOCE, JIMMY TADIQUE</v>
      </c>
      <c r="P693">
        <f t="shared" si="46"/>
        <v>260.75</v>
      </c>
      <c r="Q693">
        <f t="shared" si="47"/>
        <v>195197.25</v>
      </c>
    </row>
    <row r="694" spans="1:17" x14ac:dyDescent="0.25">
      <c r="D694" s="12" t="s">
        <v>18</v>
      </c>
      <c r="E694" s="13">
        <v>260.75</v>
      </c>
      <c r="F694" t="str">
        <f t="shared" si="44"/>
        <v/>
      </c>
      <c r="G694" t="str">
        <f>IF(ISTEXT(E694),IF(E694="Amount",G$14,""),IF(ISBLANK(E694),"",IF(ISTEXT(D694),"",IF(A689="Invoice No. : ",INDEX(Sheet2!F$14:F$154,MATCH(B689,Sheet2!A$14:A$154,0)),G693))))</f>
        <v/>
      </c>
      <c r="H694" t="str">
        <f t="shared" si="45"/>
        <v/>
      </c>
      <c r="I694" t="str">
        <f>IF(ISTEXT(E694),IF(E694="Amount",I$14,""),IF(ISBLANK(E694),"",IF(ISTEXT(D694),"",IF(A689="Invoice No. : ",TEXT(INDEX(Sheet2!C$14:C$154,MATCH(B689,Sheet2!A$14:A$154,0)),"hh:mm:ss"),I693))))</f>
        <v/>
      </c>
      <c r="J694" t="str">
        <f>IF(ISBLANK(G694),"",IF(ISTEXT(G694),IF(E694="Amount",J$14,""),INDEX(Sheet2!H$14:H$154,MATCH(F694,Sheet2!A$14:A$154,0))))</f>
        <v/>
      </c>
      <c r="K694" t="str">
        <f>IF(ISBLANK(G694),"",IF(ISTEXT(G694),IF(E694="Amount",K$14,""),INDEX(Sheet2!I$14:I$154,MATCH(F694,Sheet2!A$14:A$154,0))))</f>
        <v/>
      </c>
      <c r="L694" t="str">
        <f>IF(ISBLANK(G694),"",IF(ISTEXT(G694),IF(E694="Amount",L$14,""),IF(INDEX(Sheet2!H$14:H$154,MATCH(F694,Sheet2!A$14:A$154,0)) &lt;&gt; 0, IF(INDEX(Sheet2!I$14:I$154,MATCH(F694,Sheet2!A$14:A$154,0)) &lt;&gt; 0, "Loan","Loan"),"Cash")))</f>
        <v/>
      </c>
      <c r="M694" t="str">
        <f>IF(ISTEXT(E694),IF(E694="Amount",M$14,""),IF(ISBLANK(E694),"",IF(ISTEXT(D694),"",IF(A689="Invoice No. : ",INDEX(Sheet2!D$14:D$154,MATCH(B689,Sheet2!A$14:A$154,0)),M693))))</f>
        <v/>
      </c>
      <c r="N694" t="str">
        <f>IF(ISTEXT(E694),IF(E694="Amount",N$14,""),IF(ISBLANK(E694),"",IF(ISTEXT(D694),"",IF(A689="Invoice No. : ",INDEX(Sheet2!E$14:E$154,MATCH(B689,Sheet2!A$14:A$154,0)),N693))))</f>
        <v/>
      </c>
      <c r="O694" t="str">
        <f>IF(ISTEXT(E694),IF(E694="Amount",O$14,""),IF(ISBLANK(E694),"",IF(ISTEXT(D694),"",IF(A689="Invoice No. : ",INDEX(Sheet2!G$14:G$154,MATCH(B689,Sheet2!A$14:A$154,0)),O693))))</f>
        <v/>
      </c>
      <c r="P694" t="str">
        <f t="shared" si="46"/>
        <v/>
      </c>
      <c r="Q694" t="str">
        <f t="shared" si="47"/>
        <v/>
      </c>
    </row>
    <row r="695" spans="1:17" x14ac:dyDescent="0.25">
      <c r="F695" t="str">
        <f t="shared" si="44"/>
        <v/>
      </c>
      <c r="G695" t="str">
        <f>IF(ISTEXT(E695),IF(E695="Amount",G$14,""),IF(ISBLANK(E695),"",IF(ISTEXT(D695),"",IF(A690="Invoice No. : ",INDEX(Sheet2!F$14:F$154,MATCH(B690,Sheet2!A$14:A$154,0)),G694))))</f>
        <v/>
      </c>
      <c r="H695" t="str">
        <f t="shared" si="45"/>
        <v/>
      </c>
      <c r="I695" t="str">
        <f>IF(ISTEXT(E695),IF(E695="Amount",I$14,""),IF(ISBLANK(E695),"",IF(ISTEXT(D695),"",IF(A690="Invoice No. : ",TEXT(INDEX(Sheet2!C$14:C$154,MATCH(B690,Sheet2!A$14:A$154,0)),"hh:mm:ss"),I694))))</f>
        <v/>
      </c>
      <c r="J695" t="str">
        <f>IF(ISBLANK(G695),"",IF(ISTEXT(G695),IF(E695="Amount",J$14,""),INDEX(Sheet2!H$14:H$154,MATCH(F695,Sheet2!A$14:A$154,0))))</f>
        <v/>
      </c>
      <c r="K695" t="str">
        <f>IF(ISBLANK(G695),"",IF(ISTEXT(G695),IF(E695="Amount",K$14,""),INDEX(Sheet2!I$14:I$154,MATCH(F695,Sheet2!A$14:A$154,0))))</f>
        <v/>
      </c>
      <c r="L695" t="str">
        <f>IF(ISBLANK(G695),"",IF(ISTEXT(G695),IF(E695="Amount",L$14,""),IF(INDEX(Sheet2!H$14:H$154,MATCH(F695,Sheet2!A$14:A$154,0)) &lt;&gt; 0, IF(INDEX(Sheet2!I$14:I$154,MATCH(F695,Sheet2!A$14:A$154,0)) &lt;&gt; 0, "Loan","Loan"),"Cash")))</f>
        <v/>
      </c>
      <c r="M695" t="str">
        <f>IF(ISTEXT(E695),IF(E695="Amount",M$14,""),IF(ISBLANK(E695),"",IF(ISTEXT(D695),"",IF(A690="Invoice No. : ",INDEX(Sheet2!D$14:D$154,MATCH(B690,Sheet2!A$14:A$154,0)),M694))))</f>
        <v/>
      </c>
      <c r="N695" t="str">
        <f>IF(ISTEXT(E695),IF(E695="Amount",N$14,""),IF(ISBLANK(E695),"",IF(ISTEXT(D695),"",IF(A690="Invoice No. : ",INDEX(Sheet2!E$14:E$154,MATCH(B690,Sheet2!A$14:A$154,0)),N694))))</f>
        <v/>
      </c>
      <c r="O695" t="str">
        <f>IF(ISTEXT(E695),IF(E695="Amount",O$14,""),IF(ISBLANK(E695),"",IF(ISTEXT(D695),"",IF(A690="Invoice No. : ",INDEX(Sheet2!G$14:G$154,MATCH(B690,Sheet2!A$14:A$154,0)),O694))))</f>
        <v/>
      </c>
      <c r="P695" t="str">
        <f t="shared" si="46"/>
        <v/>
      </c>
      <c r="Q695" t="str">
        <f t="shared" si="47"/>
        <v/>
      </c>
    </row>
    <row r="696" spans="1:17" x14ac:dyDescent="0.25">
      <c r="F696" t="str">
        <f t="shared" si="44"/>
        <v/>
      </c>
      <c r="G696" t="str">
        <f>IF(ISTEXT(E696),IF(E696="Amount",G$14,""),IF(ISBLANK(E696),"",IF(ISTEXT(D696),"",IF(A691="Invoice No. : ",INDEX(Sheet2!F$14:F$154,MATCH(B691,Sheet2!A$14:A$154,0)),G695))))</f>
        <v/>
      </c>
      <c r="H696" t="str">
        <f t="shared" si="45"/>
        <v/>
      </c>
      <c r="I696" t="str">
        <f>IF(ISTEXT(E696),IF(E696="Amount",I$14,""),IF(ISBLANK(E696),"",IF(ISTEXT(D696),"",IF(A691="Invoice No. : ",TEXT(INDEX(Sheet2!C$14:C$154,MATCH(B691,Sheet2!A$14:A$154,0)),"hh:mm:ss"),I695))))</f>
        <v/>
      </c>
      <c r="J696" t="str">
        <f>IF(ISBLANK(G696),"",IF(ISTEXT(G696),IF(E696="Amount",J$14,""),INDEX(Sheet2!H$14:H$154,MATCH(F696,Sheet2!A$14:A$154,0))))</f>
        <v/>
      </c>
      <c r="K696" t="str">
        <f>IF(ISBLANK(G696),"",IF(ISTEXT(G696),IF(E696="Amount",K$14,""),INDEX(Sheet2!I$14:I$154,MATCH(F696,Sheet2!A$14:A$154,0))))</f>
        <v/>
      </c>
      <c r="L696" t="str">
        <f>IF(ISBLANK(G696),"",IF(ISTEXT(G696),IF(E696="Amount",L$14,""),IF(INDEX(Sheet2!H$14:H$154,MATCH(F696,Sheet2!A$14:A$154,0)) &lt;&gt; 0, IF(INDEX(Sheet2!I$14:I$154,MATCH(F696,Sheet2!A$14:A$154,0)) &lt;&gt; 0, "Loan","Loan"),"Cash")))</f>
        <v/>
      </c>
      <c r="M696" t="str">
        <f>IF(ISTEXT(E696),IF(E696="Amount",M$14,""),IF(ISBLANK(E696),"",IF(ISTEXT(D696),"",IF(A691="Invoice No. : ",INDEX(Sheet2!D$14:D$154,MATCH(B691,Sheet2!A$14:A$154,0)),M695))))</f>
        <v/>
      </c>
      <c r="N696" t="str">
        <f>IF(ISTEXT(E696),IF(E696="Amount",N$14,""),IF(ISBLANK(E696),"",IF(ISTEXT(D696),"",IF(A691="Invoice No. : ",INDEX(Sheet2!E$14:E$154,MATCH(B691,Sheet2!A$14:A$154,0)),N695))))</f>
        <v/>
      </c>
      <c r="O696" t="str">
        <f>IF(ISTEXT(E696),IF(E696="Amount",O$14,""),IF(ISBLANK(E696),"",IF(ISTEXT(D696),"",IF(A691="Invoice No. : ",INDEX(Sheet2!G$14:G$154,MATCH(B691,Sheet2!A$14:A$154,0)),O695))))</f>
        <v/>
      </c>
      <c r="P696" t="str">
        <f t="shared" si="46"/>
        <v/>
      </c>
      <c r="Q696" t="str">
        <f t="shared" si="47"/>
        <v/>
      </c>
    </row>
    <row r="697" spans="1:17" x14ac:dyDescent="0.25">
      <c r="A697" s="3" t="s">
        <v>4</v>
      </c>
      <c r="B697" s="4">
        <v>925049</v>
      </c>
      <c r="C697" s="3" t="s">
        <v>5</v>
      </c>
      <c r="D697" s="5" t="s">
        <v>6</v>
      </c>
      <c r="F697" t="str">
        <f t="shared" si="44"/>
        <v/>
      </c>
      <c r="G697" t="str">
        <f>IF(ISTEXT(E697),IF(E697="Amount",G$14,""),IF(ISBLANK(E697),"",IF(ISTEXT(D697),"",IF(A692="Invoice No. : ",INDEX(Sheet2!F$14:F$154,MATCH(B692,Sheet2!A$14:A$154,0)),G696))))</f>
        <v/>
      </c>
      <c r="H697" t="str">
        <f t="shared" si="45"/>
        <v/>
      </c>
      <c r="I697" t="str">
        <f>IF(ISTEXT(E697),IF(E697="Amount",I$14,""),IF(ISBLANK(E697),"",IF(ISTEXT(D697),"",IF(A692="Invoice No. : ",TEXT(INDEX(Sheet2!C$14:C$154,MATCH(B692,Sheet2!A$14:A$154,0)),"hh:mm:ss"),I696))))</f>
        <v/>
      </c>
      <c r="J697" t="str">
        <f>IF(ISBLANK(G697),"",IF(ISTEXT(G697),IF(E697="Amount",J$14,""),INDEX(Sheet2!H$14:H$154,MATCH(F697,Sheet2!A$14:A$154,0))))</f>
        <v/>
      </c>
      <c r="K697" t="str">
        <f>IF(ISBLANK(G697),"",IF(ISTEXT(G697),IF(E697="Amount",K$14,""),INDEX(Sheet2!I$14:I$154,MATCH(F697,Sheet2!A$14:A$154,0))))</f>
        <v/>
      </c>
      <c r="L697" t="str">
        <f>IF(ISBLANK(G697),"",IF(ISTEXT(G697),IF(E697="Amount",L$14,""),IF(INDEX(Sheet2!H$14:H$154,MATCH(F697,Sheet2!A$14:A$154,0)) &lt;&gt; 0, IF(INDEX(Sheet2!I$14:I$154,MATCH(F697,Sheet2!A$14:A$154,0)) &lt;&gt; 0, "Loan","Loan"),"Cash")))</f>
        <v/>
      </c>
      <c r="M697" t="str">
        <f>IF(ISTEXT(E697),IF(E697="Amount",M$14,""),IF(ISBLANK(E697),"",IF(ISTEXT(D697),"",IF(A692="Invoice No. : ",INDEX(Sheet2!D$14:D$154,MATCH(B692,Sheet2!A$14:A$154,0)),M696))))</f>
        <v/>
      </c>
      <c r="N697" t="str">
        <f>IF(ISTEXT(E697),IF(E697="Amount",N$14,""),IF(ISBLANK(E697),"",IF(ISTEXT(D697),"",IF(A692="Invoice No. : ",INDEX(Sheet2!E$14:E$154,MATCH(B692,Sheet2!A$14:A$154,0)),N696))))</f>
        <v/>
      </c>
      <c r="O697" t="str">
        <f>IF(ISTEXT(E697),IF(E697="Amount",O$14,""),IF(ISBLANK(E697),"",IF(ISTEXT(D697),"",IF(A692="Invoice No. : ",INDEX(Sheet2!G$14:G$154,MATCH(B692,Sheet2!A$14:A$154,0)),O696))))</f>
        <v/>
      </c>
      <c r="P697" t="str">
        <f t="shared" si="46"/>
        <v/>
      </c>
      <c r="Q697" t="str">
        <f t="shared" si="47"/>
        <v/>
      </c>
    </row>
    <row r="698" spans="1:17" x14ac:dyDescent="0.25">
      <c r="A698" s="3" t="s">
        <v>7</v>
      </c>
      <c r="B698" s="6">
        <v>44931</v>
      </c>
      <c r="C698" s="3" t="s">
        <v>8</v>
      </c>
      <c r="D698" s="7">
        <v>1</v>
      </c>
      <c r="F698" t="str">
        <f t="shared" si="44"/>
        <v/>
      </c>
      <c r="G698" t="str">
        <f>IF(ISTEXT(E698),IF(E698="Amount",G$14,""),IF(ISBLANK(E698),"",IF(ISTEXT(D698),"",IF(A693="Invoice No. : ",INDEX(Sheet2!F$14:F$154,MATCH(B693,Sheet2!A$14:A$154,0)),G697))))</f>
        <v/>
      </c>
      <c r="H698" t="str">
        <f t="shared" si="45"/>
        <v/>
      </c>
      <c r="I698" t="str">
        <f>IF(ISTEXT(E698),IF(E698="Amount",I$14,""),IF(ISBLANK(E698),"",IF(ISTEXT(D698),"",IF(A693="Invoice No. : ",TEXT(INDEX(Sheet2!C$14:C$154,MATCH(B693,Sheet2!A$14:A$154,0)),"hh:mm:ss"),I697))))</f>
        <v/>
      </c>
      <c r="J698" t="str">
        <f>IF(ISBLANK(G698),"",IF(ISTEXT(G698),IF(E698="Amount",J$14,""),INDEX(Sheet2!H$14:H$154,MATCH(F698,Sheet2!A$14:A$154,0))))</f>
        <v/>
      </c>
      <c r="K698" t="str">
        <f>IF(ISBLANK(G698),"",IF(ISTEXT(G698),IF(E698="Amount",K$14,""),INDEX(Sheet2!I$14:I$154,MATCH(F698,Sheet2!A$14:A$154,0))))</f>
        <v/>
      </c>
      <c r="L698" t="str">
        <f>IF(ISBLANK(G698),"",IF(ISTEXT(G698),IF(E698="Amount",L$14,""),IF(INDEX(Sheet2!H$14:H$154,MATCH(F698,Sheet2!A$14:A$154,0)) &lt;&gt; 0, IF(INDEX(Sheet2!I$14:I$154,MATCH(F698,Sheet2!A$14:A$154,0)) &lt;&gt; 0, "Loan","Loan"),"Cash")))</f>
        <v/>
      </c>
      <c r="M698" t="str">
        <f>IF(ISTEXT(E698),IF(E698="Amount",M$14,""),IF(ISBLANK(E698),"",IF(ISTEXT(D698),"",IF(A693="Invoice No. : ",INDEX(Sheet2!D$14:D$154,MATCH(B693,Sheet2!A$14:A$154,0)),M697))))</f>
        <v/>
      </c>
      <c r="N698" t="str">
        <f>IF(ISTEXT(E698),IF(E698="Amount",N$14,""),IF(ISBLANK(E698),"",IF(ISTEXT(D698),"",IF(A693="Invoice No. : ",INDEX(Sheet2!E$14:E$154,MATCH(B693,Sheet2!A$14:A$154,0)),N697))))</f>
        <v/>
      </c>
      <c r="O698" t="str">
        <f>IF(ISTEXT(E698),IF(E698="Amount",O$14,""),IF(ISBLANK(E698),"",IF(ISTEXT(D698),"",IF(A693="Invoice No. : ",INDEX(Sheet2!G$14:G$154,MATCH(B693,Sheet2!A$14:A$154,0)),O697))))</f>
        <v/>
      </c>
      <c r="P698" t="str">
        <f t="shared" si="46"/>
        <v/>
      </c>
      <c r="Q698" t="str">
        <f t="shared" si="47"/>
        <v/>
      </c>
    </row>
    <row r="699" spans="1:17" x14ac:dyDescent="0.25">
      <c r="F699" t="str">
        <f t="shared" si="44"/>
        <v/>
      </c>
      <c r="G699" t="str">
        <f>IF(ISTEXT(E699),IF(E699="Amount",G$14,""),IF(ISBLANK(E699),"",IF(ISTEXT(D699),"",IF(A694="Invoice No. : ",INDEX(Sheet2!F$14:F$154,MATCH(B694,Sheet2!A$14:A$154,0)),G698))))</f>
        <v/>
      </c>
      <c r="H699" t="str">
        <f t="shared" si="45"/>
        <v/>
      </c>
      <c r="I699" t="str">
        <f>IF(ISTEXT(E699),IF(E699="Amount",I$14,""),IF(ISBLANK(E699),"",IF(ISTEXT(D699),"",IF(A694="Invoice No. : ",TEXT(INDEX(Sheet2!C$14:C$154,MATCH(B694,Sheet2!A$14:A$154,0)),"hh:mm:ss"),I698))))</f>
        <v/>
      </c>
      <c r="J699" t="str">
        <f>IF(ISBLANK(G699),"",IF(ISTEXT(G699),IF(E699="Amount",J$14,""),INDEX(Sheet2!H$14:H$154,MATCH(F699,Sheet2!A$14:A$154,0))))</f>
        <v/>
      </c>
      <c r="K699" t="str">
        <f>IF(ISBLANK(G699),"",IF(ISTEXT(G699),IF(E699="Amount",K$14,""),INDEX(Sheet2!I$14:I$154,MATCH(F699,Sheet2!A$14:A$154,0))))</f>
        <v/>
      </c>
      <c r="L699" t="str">
        <f>IF(ISBLANK(G699),"",IF(ISTEXT(G699),IF(E699="Amount",L$14,""),IF(INDEX(Sheet2!H$14:H$154,MATCH(F699,Sheet2!A$14:A$154,0)) &lt;&gt; 0, IF(INDEX(Sheet2!I$14:I$154,MATCH(F699,Sheet2!A$14:A$154,0)) &lt;&gt; 0, "Loan","Loan"),"Cash")))</f>
        <v/>
      </c>
      <c r="M699" t="str">
        <f>IF(ISTEXT(E699),IF(E699="Amount",M$14,""),IF(ISBLANK(E699),"",IF(ISTEXT(D699),"",IF(A694="Invoice No. : ",INDEX(Sheet2!D$14:D$154,MATCH(B694,Sheet2!A$14:A$154,0)),M698))))</f>
        <v/>
      </c>
      <c r="N699" t="str">
        <f>IF(ISTEXT(E699),IF(E699="Amount",N$14,""),IF(ISBLANK(E699),"",IF(ISTEXT(D699),"",IF(A694="Invoice No. : ",INDEX(Sheet2!E$14:E$154,MATCH(B694,Sheet2!A$14:A$154,0)),N698))))</f>
        <v/>
      </c>
      <c r="O699" t="str">
        <f>IF(ISTEXT(E699),IF(E699="Amount",O$14,""),IF(ISBLANK(E699),"",IF(ISTEXT(D699),"",IF(A694="Invoice No. : ",INDEX(Sheet2!G$14:G$154,MATCH(B694,Sheet2!A$14:A$154,0)),O698))))</f>
        <v/>
      </c>
      <c r="P699" t="str">
        <f t="shared" si="46"/>
        <v/>
      </c>
      <c r="Q699" t="str">
        <f t="shared" si="47"/>
        <v/>
      </c>
    </row>
    <row r="700" spans="1:17" x14ac:dyDescent="0.25">
      <c r="A700" s="8" t="s">
        <v>9</v>
      </c>
      <c r="B700" s="8" t="s">
        <v>10</v>
      </c>
      <c r="C700" s="9" t="s">
        <v>11</v>
      </c>
      <c r="D700" s="9" t="s">
        <v>12</v>
      </c>
      <c r="E700" s="9" t="s">
        <v>13</v>
      </c>
      <c r="F700" t="str">
        <f t="shared" si="44"/>
        <v>Invoice No.</v>
      </c>
      <c r="G700" t="str">
        <f>IF(ISTEXT(E700),IF(E700="Amount",G$14,""),IF(ISBLANK(E700),"",IF(ISTEXT(D700),"",IF(A695="Invoice No. : ",INDEX(Sheet2!F$14:F$154,MATCH(B695,Sheet2!A$14:A$154,0)),G699))))</f>
        <v>Member ID</v>
      </c>
      <c r="H700" t="str">
        <f t="shared" si="45"/>
        <v>Invoice Date</v>
      </c>
      <c r="I700" t="str">
        <f>IF(ISTEXT(E700),IF(E700="Amount",I$14,""),IF(ISBLANK(E700),"",IF(ISTEXT(D700),"",IF(A695="Invoice No. : ",TEXT(INDEX(Sheet2!C$14:C$154,MATCH(B695,Sheet2!A$14:A$154,0)),"hh:mm:ss"),I699))))</f>
        <v>Invoice Time</v>
      </c>
      <c r="J700" t="str">
        <f>IF(ISBLANK(G700),"",IF(ISTEXT(G700),IF(E700="Amount",J$14,""),INDEX(Sheet2!H$14:H$154,MATCH(F700,Sheet2!A$14:A$154,0))))</f>
        <v>Loan Amount</v>
      </c>
      <c r="K700" t="str">
        <f>IF(ISBLANK(G700),"",IF(ISTEXT(G700),IF(E700="Amount",K$14,""),INDEX(Sheet2!I$14:I$154,MATCH(F700,Sheet2!A$14:A$154,0))))</f>
        <v>Cash Amount</v>
      </c>
      <c r="L700" t="str">
        <f>IF(ISBLANK(G700),"",IF(ISTEXT(G700),IF(E700="Amount",L$14,""),IF(INDEX(Sheet2!H$14:H$154,MATCH(F700,Sheet2!A$14:A$154,0)) &lt;&gt; 0, IF(INDEX(Sheet2!I$14:I$154,MATCH(F700,Sheet2!A$14:A$154,0)) &lt;&gt; 0, "Loan","Loan"),"Cash")))</f>
        <v>Payment Mode</v>
      </c>
      <c r="M700" t="str">
        <f>IF(ISTEXT(E700),IF(E700="Amount",M$14,""),IF(ISBLANK(E700),"",IF(ISTEXT(D700),"",IF(A695="Invoice No. : ",INDEX(Sheet2!D$14:D$154,MATCH(B695,Sheet2!A$14:A$154,0)),M699))))</f>
        <v>Terminal</v>
      </c>
      <c r="N700" t="str">
        <f>IF(ISTEXT(E700),IF(E700="Amount",N$14,""),IF(ISBLANK(E700),"",IF(ISTEXT(D700),"",IF(A695="Invoice No. : ",INDEX(Sheet2!E$14:E$154,MATCH(B695,Sheet2!A$14:A$154,0)),N699))))</f>
        <v>Cashier</v>
      </c>
      <c r="O700" t="str">
        <f>IF(ISTEXT(E700),IF(E700="Amount",O$14,""),IF(ISBLANK(E700),"",IF(ISTEXT(D700),"",IF(A695="Invoice No. : ",INDEX(Sheet2!G$14:G$154,MATCH(B695,Sheet2!A$14:A$154,0)),O699))))</f>
        <v>Name</v>
      </c>
      <c r="P700" t="str">
        <f t="shared" si="46"/>
        <v>Invoice Amount</v>
      </c>
      <c r="Q700" t="str">
        <f t="shared" si="47"/>
        <v>Grand Total</v>
      </c>
    </row>
    <row r="701" spans="1:17" x14ac:dyDescent="0.25">
      <c r="F701" t="str">
        <f t="shared" si="44"/>
        <v/>
      </c>
      <c r="G701" t="str">
        <f>IF(ISTEXT(E701),IF(E701="Amount",G$14,""),IF(ISBLANK(E701),"",IF(ISTEXT(D701),"",IF(A696="Invoice No. : ",INDEX(Sheet2!F$14:F$154,MATCH(B696,Sheet2!A$14:A$154,0)),G700))))</f>
        <v/>
      </c>
      <c r="H701" t="str">
        <f t="shared" si="45"/>
        <v/>
      </c>
      <c r="I701" t="str">
        <f>IF(ISTEXT(E701),IF(E701="Amount",I$14,""),IF(ISBLANK(E701),"",IF(ISTEXT(D701),"",IF(A696="Invoice No. : ",TEXT(INDEX(Sheet2!C$14:C$154,MATCH(B696,Sheet2!A$14:A$154,0)),"hh:mm:ss"),I700))))</f>
        <v/>
      </c>
      <c r="J701" t="str">
        <f>IF(ISBLANK(G701),"",IF(ISTEXT(G701),IF(E701="Amount",J$14,""),INDEX(Sheet2!H$14:H$154,MATCH(F701,Sheet2!A$14:A$154,0))))</f>
        <v/>
      </c>
      <c r="K701" t="str">
        <f>IF(ISBLANK(G701),"",IF(ISTEXT(G701),IF(E701="Amount",K$14,""),INDEX(Sheet2!I$14:I$154,MATCH(F701,Sheet2!A$14:A$154,0))))</f>
        <v/>
      </c>
      <c r="L701" t="str">
        <f>IF(ISBLANK(G701),"",IF(ISTEXT(G701),IF(E701="Amount",L$14,""),IF(INDEX(Sheet2!H$14:H$154,MATCH(F701,Sheet2!A$14:A$154,0)) &lt;&gt; 0, IF(INDEX(Sheet2!I$14:I$154,MATCH(F701,Sheet2!A$14:A$154,0)) &lt;&gt; 0, "Loan","Loan"),"Cash")))</f>
        <v/>
      </c>
      <c r="M701" t="str">
        <f>IF(ISTEXT(E701),IF(E701="Amount",M$14,""),IF(ISBLANK(E701),"",IF(ISTEXT(D701),"",IF(A696="Invoice No. : ",INDEX(Sheet2!D$14:D$154,MATCH(B696,Sheet2!A$14:A$154,0)),M700))))</f>
        <v/>
      </c>
      <c r="N701" t="str">
        <f>IF(ISTEXT(E701),IF(E701="Amount",N$14,""),IF(ISBLANK(E701),"",IF(ISTEXT(D701),"",IF(A696="Invoice No. : ",INDEX(Sheet2!E$14:E$154,MATCH(B696,Sheet2!A$14:A$154,0)),N700))))</f>
        <v/>
      </c>
      <c r="O701" t="str">
        <f>IF(ISTEXT(E701),IF(E701="Amount",O$14,""),IF(ISBLANK(E701),"",IF(ISTEXT(D701),"",IF(A696="Invoice No. : ",INDEX(Sheet2!G$14:G$154,MATCH(B696,Sheet2!A$14:A$154,0)),O700))))</f>
        <v/>
      </c>
      <c r="P701" t="str">
        <f t="shared" si="46"/>
        <v/>
      </c>
      <c r="Q701" t="str">
        <f t="shared" si="47"/>
        <v/>
      </c>
    </row>
    <row r="702" spans="1:17" x14ac:dyDescent="0.25">
      <c r="A702" s="10" t="s">
        <v>755</v>
      </c>
      <c r="B702" s="10" t="s">
        <v>756</v>
      </c>
      <c r="C702" s="11">
        <v>1</v>
      </c>
      <c r="D702" s="11">
        <v>66.5</v>
      </c>
      <c r="E702" s="11">
        <v>66.5</v>
      </c>
      <c r="F702">
        <f t="shared" si="44"/>
        <v>925049</v>
      </c>
      <c r="G702">
        <f>IF(ISTEXT(E702),IF(E702="Amount",G$14,""),IF(ISBLANK(E702),"",IF(ISTEXT(D702),"",IF(A697="Invoice No. : ",INDEX(Sheet2!F$14:F$154,MATCH(B697,Sheet2!A$14:A$154,0)),G701))))</f>
        <v>28062</v>
      </c>
      <c r="H702" t="str">
        <f t="shared" si="45"/>
        <v>01/05/2023</v>
      </c>
      <c r="I702" t="str">
        <f>IF(ISTEXT(E702),IF(E702="Amount",I$14,""),IF(ISBLANK(E702),"",IF(ISTEXT(D702),"",IF(A697="Invoice No. : ",TEXT(INDEX(Sheet2!C$14:C$154,MATCH(B697,Sheet2!A$14:A$154,0)),"hh:mm:ss"),I701))))</f>
        <v>15:56:58</v>
      </c>
      <c r="J702">
        <f>IF(ISBLANK(G702),"",IF(ISTEXT(G702),IF(E702="Amount",J$14,""),INDEX(Sheet2!H$14:H$154,MATCH(F702,Sheet2!A$14:A$154,0))))</f>
        <v>331.25</v>
      </c>
      <c r="K702">
        <f>IF(ISBLANK(G702),"",IF(ISTEXT(G702),IF(E702="Amount",K$14,""),INDEX(Sheet2!I$14:I$154,MATCH(F702,Sheet2!A$14:A$154,0))))</f>
        <v>0</v>
      </c>
      <c r="L702" t="str">
        <f>IF(ISBLANK(G702),"",IF(ISTEXT(G702),IF(E702="Amount",L$14,""),IF(INDEX(Sheet2!H$14:H$154,MATCH(F702,Sheet2!A$14:A$154,0)) &lt;&gt; 0, IF(INDEX(Sheet2!I$14:I$154,MATCH(F702,Sheet2!A$14:A$154,0)) &lt;&gt; 0, "Loan","Loan"),"Cash")))</f>
        <v>Loan</v>
      </c>
      <c r="M702">
        <f>IF(ISTEXT(E702),IF(E702="Amount",M$14,""),IF(ISBLANK(E702),"",IF(ISTEXT(D702),"",IF(A697="Invoice No. : ",INDEX(Sheet2!D$14:D$154,MATCH(B697,Sheet2!A$14:A$154,0)),M701))))</f>
        <v>1</v>
      </c>
      <c r="N702" t="str">
        <f>IF(ISTEXT(E702),IF(E702="Amount",N$14,""),IF(ISBLANK(E702),"",IF(ISTEXT(D702),"",IF(A697="Invoice No. : ",INDEX(Sheet2!E$14:E$154,MATCH(B697,Sheet2!A$14:A$154,0)),N701))))</f>
        <v>BRAILLE</v>
      </c>
      <c r="O702" t="str">
        <f>IF(ISTEXT(E702),IF(E702="Amount",O$14,""),IF(ISBLANK(E702),"",IF(ISTEXT(D702),"",IF(A697="Invoice No. : ",INDEX(Sheet2!G$14:G$154,MATCH(B697,Sheet2!A$14:A$154,0)),O701))))</f>
        <v>NAHIWAN, VIVIAN NAMUHMUH</v>
      </c>
      <c r="P702">
        <f t="shared" si="46"/>
        <v>331.25</v>
      </c>
      <c r="Q702">
        <f t="shared" si="47"/>
        <v>195197.25</v>
      </c>
    </row>
    <row r="703" spans="1:17" x14ac:dyDescent="0.25">
      <c r="A703" s="10" t="s">
        <v>757</v>
      </c>
      <c r="B703" s="10" t="s">
        <v>758</v>
      </c>
      <c r="C703" s="11">
        <v>1</v>
      </c>
      <c r="D703" s="11">
        <v>121.75</v>
      </c>
      <c r="E703" s="11">
        <v>121.75</v>
      </c>
      <c r="F703">
        <f t="shared" si="44"/>
        <v>925049</v>
      </c>
      <c r="G703">
        <f>IF(ISTEXT(E703),IF(E703="Amount",G$14,""),IF(ISBLANK(E703),"",IF(ISTEXT(D703),"",IF(A698="Invoice No. : ",INDEX(Sheet2!F$14:F$154,MATCH(B698,Sheet2!A$14:A$154,0)),G702))))</f>
        <v>28062</v>
      </c>
      <c r="H703" t="str">
        <f t="shared" si="45"/>
        <v>01/05/2023</v>
      </c>
      <c r="I703" t="str">
        <f>IF(ISTEXT(E703),IF(E703="Amount",I$14,""),IF(ISBLANK(E703),"",IF(ISTEXT(D703),"",IF(A698="Invoice No. : ",TEXT(INDEX(Sheet2!C$14:C$154,MATCH(B698,Sheet2!A$14:A$154,0)),"hh:mm:ss"),I702))))</f>
        <v>15:56:58</v>
      </c>
      <c r="J703">
        <f>IF(ISBLANK(G703),"",IF(ISTEXT(G703),IF(E703="Amount",J$14,""),INDEX(Sheet2!H$14:H$154,MATCH(F703,Sheet2!A$14:A$154,0))))</f>
        <v>331.25</v>
      </c>
      <c r="K703">
        <f>IF(ISBLANK(G703),"",IF(ISTEXT(G703),IF(E703="Amount",K$14,""),INDEX(Sheet2!I$14:I$154,MATCH(F703,Sheet2!A$14:A$154,0))))</f>
        <v>0</v>
      </c>
      <c r="L703" t="str">
        <f>IF(ISBLANK(G703),"",IF(ISTEXT(G703),IF(E703="Amount",L$14,""),IF(INDEX(Sheet2!H$14:H$154,MATCH(F703,Sheet2!A$14:A$154,0)) &lt;&gt; 0, IF(INDEX(Sheet2!I$14:I$154,MATCH(F703,Sheet2!A$14:A$154,0)) &lt;&gt; 0, "Loan","Loan"),"Cash")))</f>
        <v>Loan</v>
      </c>
      <c r="M703">
        <f>IF(ISTEXT(E703),IF(E703="Amount",M$14,""),IF(ISBLANK(E703),"",IF(ISTEXT(D703),"",IF(A698="Invoice No. : ",INDEX(Sheet2!D$14:D$154,MATCH(B698,Sheet2!A$14:A$154,0)),M702))))</f>
        <v>1</v>
      </c>
      <c r="N703" t="str">
        <f>IF(ISTEXT(E703),IF(E703="Amount",N$14,""),IF(ISBLANK(E703),"",IF(ISTEXT(D703),"",IF(A698="Invoice No. : ",INDEX(Sheet2!E$14:E$154,MATCH(B698,Sheet2!A$14:A$154,0)),N702))))</f>
        <v>BRAILLE</v>
      </c>
      <c r="O703" t="str">
        <f>IF(ISTEXT(E703),IF(E703="Amount",O$14,""),IF(ISBLANK(E703),"",IF(ISTEXT(D703),"",IF(A698="Invoice No. : ",INDEX(Sheet2!G$14:G$154,MATCH(B698,Sheet2!A$14:A$154,0)),O702))))</f>
        <v>NAHIWAN, VIVIAN NAMUHMUH</v>
      </c>
      <c r="P703">
        <f t="shared" si="46"/>
        <v>331.25</v>
      </c>
      <c r="Q703">
        <f t="shared" si="47"/>
        <v>195197.25</v>
      </c>
    </row>
    <row r="704" spans="1:17" x14ac:dyDescent="0.25">
      <c r="A704" s="10" t="s">
        <v>759</v>
      </c>
      <c r="B704" s="10" t="s">
        <v>760</v>
      </c>
      <c r="C704" s="11">
        <v>1</v>
      </c>
      <c r="D704" s="11">
        <v>143</v>
      </c>
      <c r="E704" s="11">
        <v>143</v>
      </c>
      <c r="F704">
        <f t="shared" si="44"/>
        <v>925049</v>
      </c>
      <c r="G704">
        <f>IF(ISTEXT(E704),IF(E704="Amount",G$14,""),IF(ISBLANK(E704),"",IF(ISTEXT(D704),"",IF(A699="Invoice No. : ",INDEX(Sheet2!F$14:F$154,MATCH(B699,Sheet2!A$14:A$154,0)),G703))))</f>
        <v>28062</v>
      </c>
      <c r="H704" t="str">
        <f t="shared" si="45"/>
        <v>01/05/2023</v>
      </c>
      <c r="I704" t="str">
        <f>IF(ISTEXT(E704),IF(E704="Amount",I$14,""),IF(ISBLANK(E704),"",IF(ISTEXT(D704),"",IF(A699="Invoice No. : ",TEXT(INDEX(Sheet2!C$14:C$154,MATCH(B699,Sheet2!A$14:A$154,0)),"hh:mm:ss"),I703))))</f>
        <v>15:56:58</v>
      </c>
      <c r="J704">
        <f>IF(ISBLANK(G704),"",IF(ISTEXT(G704),IF(E704="Amount",J$14,""),INDEX(Sheet2!H$14:H$154,MATCH(F704,Sheet2!A$14:A$154,0))))</f>
        <v>331.25</v>
      </c>
      <c r="K704">
        <f>IF(ISBLANK(G704),"",IF(ISTEXT(G704),IF(E704="Amount",K$14,""),INDEX(Sheet2!I$14:I$154,MATCH(F704,Sheet2!A$14:A$154,0))))</f>
        <v>0</v>
      </c>
      <c r="L704" t="str">
        <f>IF(ISBLANK(G704),"",IF(ISTEXT(G704),IF(E704="Amount",L$14,""),IF(INDEX(Sheet2!H$14:H$154,MATCH(F704,Sheet2!A$14:A$154,0)) &lt;&gt; 0, IF(INDEX(Sheet2!I$14:I$154,MATCH(F704,Sheet2!A$14:A$154,0)) &lt;&gt; 0, "Loan","Loan"),"Cash")))</f>
        <v>Loan</v>
      </c>
      <c r="M704">
        <f>IF(ISTEXT(E704),IF(E704="Amount",M$14,""),IF(ISBLANK(E704),"",IF(ISTEXT(D704),"",IF(A699="Invoice No. : ",INDEX(Sheet2!D$14:D$154,MATCH(B699,Sheet2!A$14:A$154,0)),M703))))</f>
        <v>1</v>
      </c>
      <c r="N704" t="str">
        <f>IF(ISTEXT(E704),IF(E704="Amount",N$14,""),IF(ISBLANK(E704),"",IF(ISTEXT(D704),"",IF(A699="Invoice No. : ",INDEX(Sheet2!E$14:E$154,MATCH(B699,Sheet2!A$14:A$154,0)),N703))))</f>
        <v>BRAILLE</v>
      </c>
      <c r="O704" t="str">
        <f>IF(ISTEXT(E704),IF(E704="Amount",O$14,""),IF(ISBLANK(E704),"",IF(ISTEXT(D704),"",IF(A699="Invoice No. : ",INDEX(Sheet2!G$14:G$154,MATCH(B699,Sheet2!A$14:A$154,0)),O703))))</f>
        <v>NAHIWAN, VIVIAN NAMUHMUH</v>
      </c>
      <c r="P704">
        <f t="shared" si="46"/>
        <v>331.25</v>
      </c>
      <c r="Q704">
        <f t="shared" si="47"/>
        <v>195197.25</v>
      </c>
    </row>
    <row r="705" spans="1:17" x14ac:dyDescent="0.25">
      <c r="D705" s="12" t="s">
        <v>18</v>
      </c>
      <c r="E705" s="13">
        <v>331.25</v>
      </c>
      <c r="F705" t="str">
        <f t="shared" si="44"/>
        <v/>
      </c>
      <c r="G705" t="str">
        <f>IF(ISTEXT(E705),IF(E705="Amount",G$14,""),IF(ISBLANK(E705),"",IF(ISTEXT(D705),"",IF(A700="Invoice No. : ",INDEX(Sheet2!F$14:F$154,MATCH(B700,Sheet2!A$14:A$154,0)),G704))))</f>
        <v/>
      </c>
      <c r="H705" t="str">
        <f t="shared" si="45"/>
        <v/>
      </c>
      <c r="I705" t="str">
        <f>IF(ISTEXT(E705),IF(E705="Amount",I$14,""),IF(ISBLANK(E705),"",IF(ISTEXT(D705),"",IF(A700="Invoice No. : ",TEXT(INDEX(Sheet2!C$14:C$154,MATCH(B700,Sheet2!A$14:A$154,0)),"hh:mm:ss"),I704))))</f>
        <v/>
      </c>
      <c r="J705" t="str">
        <f>IF(ISBLANK(G705),"",IF(ISTEXT(G705),IF(E705="Amount",J$14,""),INDEX(Sheet2!H$14:H$154,MATCH(F705,Sheet2!A$14:A$154,0))))</f>
        <v/>
      </c>
      <c r="K705" t="str">
        <f>IF(ISBLANK(G705),"",IF(ISTEXT(G705),IF(E705="Amount",K$14,""),INDEX(Sheet2!I$14:I$154,MATCH(F705,Sheet2!A$14:A$154,0))))</f>
        <v/>
      </c>
      <c r="L705" t="str">
        <f>IF(ISBLANK(G705),"",IF(ISTEXT(G705),IF(E705="Amount",L$14,""),IF(INDEX(Sheet2!H$14:H$154,MATCH(F705,Sheet2!A$14:A$154,0)) &lt;&gt; 0, IF(INDEX(Sheet2!I$14:I$154,MATCH(F705,Sheet2!A$14:A$154,0)) &lt;&gt; 0, "Loan","Loan"),"Cash")))</f>
        <v/>
      </c>
      <c r="M705" t="str">
        <f>IF(ISTEXT(E705),IF(E705="Amount",M$14,""),IF(ISBLANK(E705),"",IF(ISTEXT(D705),"",IF(A700="Invoice No. : ",INDEX(Sheet2!D$14:D$154,MATCH(B700,Sheet2!A$14:A$154,0)),M704))))</f>
        <v/>
      </c>
      <c r="N705" t="str">
        <f>IF(ISTEXT(E705),IF(E705="Amount",N$14,""),IF(ISBLANK(E705),"",IF(ISTEXT(D705),"",IF(A700="Invoice No. : ",INDEX(Sheet2!E$14:E$154,MATCH(B700,Sheet2!A$14:A$154,0)),N704))))</f>
        <v/>
      </c>
      <c r="O705" t="str">
        <f>IF(ISTEXT(E705),IF(E705="Amount",O$14,""),IF(ISBLANK(E705),"",IF(ISTEXT(D705),"",IF(A700="Invoice No. : ",INDEX(Sheet2!G$14:G$154,MATCH(B700,Sheet2!A$14:A$154,0)),O704))))</f>
        <v/>
      </c>
      <c r="P705" t="str">
        <f t="shared" si="46"/>
        <v/>
      </c>
      <c r="Q705" t="str">
        <f t="shared" si="47"/>
        <v/>
      </c>
    </row>
    <row r="706" spans="1:17" x14ac:dyDescent="0.25">
      <c r="F706" t="str">
        <f t="shared" si="44"/>
        <v/>
      </c>
      <c r="G706" t="str">
        <f>IF(ISTEXT(E706),IF(E706="Amount",G$14,""),IF(ISBLANK(E706),"",IF(ISTEXT(D706),"",IF(A701="Invoice No. : ",INDEX(Sheet2!F$14:F$154,MATCH(B701,Sheet2!A$14:A$154,0)),G705))))</f>
        <v/>
      </c>
      <c r="H706" t="str">
        <f t="shared" si="45"/>
        <v/>
      </c>
      <c r="I706" t="str">
        <f>IF(ISTEXT(E706),IF(E706="Amount",I$14,""),IF(ISBLANK(E706),"",IF(ISTEXT(D706),"",IF(A701="Invoice No. : ",TEXT(INDEX(Sheet2!C$14:C$154,MATCH(B701,Sheet2!A$14:A$154,0)),"hh:mm:ss"),I705))))</f>
        <v/>
      </c>
      <c r="J706" t="str">
        <f>IF(ISBLANK(G706),"",IF(ISTEXT(G706),IF(E706="Amount",J$14,""),INDEX(Sheet2!H$14:H$154,MATCH(F706,Sheet2!A$14:A$154,0))))</f>
        <v/>
      </c>
      <c r="K706" t="str">
        <f>IF(ISBLANK(G706),"",IF(ISTEXT(G706),IF(E706="Amount",K$14,""),INDEX(Sheet2!I$14:I$154,MATCH(F706,Sheet2!A$14:A$154,0))))</f>
        <v/>
      </c>
      <c r="L706" t="str">
        <f>IF(ISBLANK(G706),"",IF(ISTEXT(G706),IF(E706="Amount",L$14,""),IF(INDEX(Sheet2!H$14:H$154,MATCH(F706,Sheet2!A$14:A$154,0)) &lt;&gt; 0, IF(INDEX(Sheet2!I$14:I$154,MATCH(F706,Sheet2!A$14:A$154,0)) &lt;&gt; 0, "Loan","Loan"),"Cash")))</f>
        <v/>
      </c>
      <c r="M706" t="str">
        <f>IF(ISTEXT(E706),IF(E706="Amount",M$14,""),IF(ISBLANK(E706),"",IF(ISTEXT(D706),"",IF(A701="Invoice No. : ",INDEX(Sheet2!D$14:D$154,MATCH(B701,Sheet2!A$14:A$154,0)),M705))))</f>
        <v/>
      </c>
      <c r="N706" t="str">
        <f>IF(ISTEXT(E706),IF(E706="Amount",N$14,""),IF(ISBLANK(E706),"",IF(ISTEXT(D706),"",IF(A701="Invoice No. : ",INDEX(Sheet2!E$14:E$154,MATCH(B701,Sheet2!A$14:A$154,0)),N705))))</f>
        <v/>
      </c>
      <c r="O706" t="str">
        <f>IF(ISTEXT(E706),IF(E706="Amount",O$14,""),IF(ISBLANK(E706),"",IF(ISTEXT(D706),"",IF(A701="Invoice No. : ",INDEX(Sheet2!G$14:G$154,MATCH(B701,Sheet2!A$14:A$154,0)),O705))))</f>
        <v/>
      </c>
      <c r="P706" t="str">
        <f t="shared" si="46"/>
        <v/>
      </c>
      <c r="Q706" t="str">
        <f t="shared" si="47"/>
        <v/>
      </c>
    </row>
    <row r="707" spans="1:17" x14ac:dyDescent="0.25">
      <c r="F707" t="str">
        <f t="shared" si="44"/>
        <v/>
      </c>
      <c r="G707" t="str">
        <f>IF(ISTEXT(E707),IF(E707="Amount",G$14,""),IF(ISBLANK(E707),"",IF(ISTEXT(D707),"",IF(A702="Invoice No. : ",INDEX(Sheet2!F$14:F$154,MATCH(B702,Sheet2!A$14:A$154,0)),G706))))</f>
        <v/>
      </c>
      <c r="H707" t="str">
        <f t="shared" si="45"/>
        <v/>
      </c>
      <c r="I707" t="str">
        <f>IF(ISTEXT(E707),IF(E707="Amount",I$14,""),IF(ISBLANK(E707),"",IF(ISTEXT(D707),"",IF(A702="Invoice No. : ",TEXT(INDEX(Sheet2!C$14:C$154,MATCH(B702,Sheet2!A$14:A$154,0)),"hh:mm:ss"),I706))))</f>
        <v/>
      </c>
      <c r="J707" t="str">
        <f>IF(ISBLANK(G707),"",IF(ISTEXT(G707),IF(E707="Amount",J$14,""),INDEX(Sheet2!H$14:H$154,MATCH(F707,Sheet2!A$14:A$154,0))))</f>
        <v/>
      </c>
      <c r="K707" t="str">
        <f>IF(ISBLANK(G707),"",IF(ISTEXT(G707),IF(E707="Amount",K$14,""),INDEX(Sheet2!I$14:I$154,MATCH(F707,Sheet2!A$14:A$154,0))))</f>
        <v/>
      </c>
      <c r="L707" t="str">
        <f>IF(ISBLANK(G707),"",IF(ISTEXT(G707),IF(E707="Amount",L$14,""),IF(INDEX(Sheet2!H$14:H$154,MATCH(F707,Sheet2!A$14:A$154,0)) &lt;&gt; 0, IF(INDEX(Sheet2!I$14:I$154,MATCH(F707,Sheet2!A$14:A$154,0)) &lt;&gt; 0, "Loan","Loan"),"Cash")))</f>
        <v/>
      </c>
      <c r="M707" t="str">
        <f>IF(ISTEXT(E707),IF(E707="Amount",M$14,""),IF(ISBLANK(E707),"",IF(ISTEXT(D707),"",IF(A702="Invoice No. : ",INDEX(Sheet2!D$14:D$154,MATCH(B702,Sheet2!A$14:A$154,0)),M706))))</f>
        <v/>
      </c>
      <c r="N707" t="str">
        <f>IF(ISTEXT(E707),IF(E707="Amount",N$14,""),IF(ISBLANK(E707),"",IF(ISTEXT(D707),"",IF(A702="Invoice No. : ",INDEX(Sheet2!E$14:E$154,MATCH(B702,Sheet2!A$14:A$154,0)),N706))))</f>
        <v/>
      </c>
      <c r="O707" t="str">
        <f>IF(ISTEXT(E707),IF(E707="Amount",O$14,""),IF(ISBLANK(E707),"",IF(ISTEXT(D707),"",IF(A702="Invoice No. : ",INDEX(Sheet2!G$14:G$154,MATCH(B702,Sheet2!A$14:A$154,0)),O706))))</f>
        <v/>
      </c>
      <c r="P707" t="str">
        <f t="shared" si="46"/>
        <v/>
      </c>
      <c r="Q707" t="str">
        <f t="shared" si="47"/>
        <v/>
      </c>
    </row>
    <row r="708" spans="1:17" x14ac:dyDescent="0.25">
      <c r="A708" s="3" t="s">
        <v>4</v>
      </c>
      <c r="B708" s="4">
        <v>925050</v>
      </c>
      <c r="C708" s="3" t="s">
        <v>5</v>
      </c>
      <c r="D708" s="5" t="s">
        <v>6</v>
      </c>
      <c r="F708" t="str">
        <f t="shared" si="44"/>
        <v/>
      </c>
      <c r="G708" t="str">
        <f>IF(ISTEXT(E708),IF(E708="Amount",G$14,""),IF(ISBLANK(E708),"",IF(ISTEXT(D708),"",IF(A703="Invoice No. : ",INDEX(Sheet2!F$14:F$154,MATCH(B703,Sheet2!A$14:A$154,0)),G707))))</f>
        <v/>
      </c>
      <c r="H708" t="str">
        <f t="shared" si="45"/>
        <v/>
      </c>
      <c r="I708" t="str">
        <f>IF(ISTEXT(E708),IF(E708="Amount",I$14,""),IF(ISBLANK(E708),"",IF(ISTEXT(D708),"",IF(A703="Invoice No. : ",TEXT(INDEX(Sheet2!C$14:C$154,MATCH(B703,Sheet2!A$14:A$154,0)),"hh:mm:ss"),I707))))</f>
        <v/>
      </c>
      <c r="J708" t="str">
        <f>IF(ISBLANK(G708),"",IF(ISTEXT(G708),IF(E708="Amount",J$14,""),INDEX(Sheet2!H$14:H$154,MATCH(F708,Sheet2!A$14:A$154,0))))</f>
        <v/>
      </c>
      <c r="K708" t="str">
        <f>IF(ISBLANK(G708),"",IF(ISTEXT(G708),IF(E708="Amount",K$14,""),INDEX(Sheet2!I$14:I$154,MATCH(F708,Sheet2!A$14:A$154,0))))</f>
        <v/>
      </c>
      <c r="L708" t="str">
        <f>IF(ISBLANK(G708),"",IF(ISTEXT(G708),IF(E708="Amount",L$14,""),IF(INDEX(Sheet2!H$14:H$154,MATCH(F708,Sheet2!A$14:A$154,0)) &lt;&gt; 0, IF(INDEX(Sheet2!I$14:I$154,MATCH(F708,Sheet2!A$14:A$154,0)) &lt;&gt; 0, "Loan","Loan"),"Cash")))</f>
        <v/>
      </c>
      <c r="M708" t="str">
        <f>IF(ISTEXT(E708),IF(E708="Amount",M$14,""),IF(ISBLANK(E708),"",IF(ISTEXT(D708),"",IF(A703="Invoice No. : ",INDEX(Sheet2!D$14:D$154,MATCH(B703,Sheet2!A$14:A$154,0)),M707))))</f>
        <v/>
      </c>
      <c r="N708" t="str">
        <f>IF(ISTEXT(E708),IF(E708="Amount",N$14,""),IF(ISBLANK(E708),"",IF(ISTEXT(D708),"",IF(A703="Invoice No. : ",INDEX(Sheet2!E$14:E$154,MATCH(B703,Sheet2!A$14:A$154,0)),N707))))</f>
        <v/>
      </c>
      <c r="O708" t="str">
        <f>IF(ISTEXT(E708),IF(E708="Amount",O$14,""),IF(ISBLANK(E708),"",IF(ISTEXT(D708),"",IF(A703="Invoice No. : ",INDEX(Sheet2!G$14:G$154,MATCH(B703,Sheet2!A$14:A$154,0)),O707))))</f>
        <v/>
      </c>
      <c r="P708" t="str">
        <f t="shared" si="46"/>
        <v/>
      </c>
      <c r="Q708" t="str">
        <f t="shared" si="47"/>
        <v/>
      </c>
    </row>
    <row r="709" spans="1:17" x14ac:dyDescent="0.25">
      <c r="A709" s="3" t="s">
        <v>7</v>
      </c>
      <c r="B709" s="6">
        <v>44931</v>
      </c>
      <c r="C709" s="3" t="s">
        <v>8</v>
      </c>
      <c r="D709" s="7">
        <v>1</v>
      </c>
      <c r="F709" t="str">
        <f t="shared" si="44"/>
        <v/>
      </c>
      <c r="G709" t="str">
        <f>IF(ISTEXT(E709),IF(E709="Amount",G$14,""),IF(ISBLANK(E709),"",IF(ISTEXT(D709),"",IF(A704="Invoice No. : ",INDEX(Sheet2!F$14:F$154,MATCH(B704,Sheet2!A$14:A$154,0)),G708))))</f>
        <v/>
      </c>
      <c r="H709" t="str">
        <f t="shared" si="45"/>
        <v/>
      </c>
      <c r="I709" t="str">
        <f>IF(ISTEXT(E709),IF(E709="Amount",I$14,""),IF(ISBLANK(E709),"",IF(ISTEXT(D709),"",IF(A704="Invoice No. : ",TEXT(INDEX(Sheet2!C$14:C$154,MATCH(B704,Sheet2!A$14:A$154,0)),"hh:mm:ss"),I708))))</f>
        <v/>
      </c>
      <c r="J709" t="str">
        <f>IF(ISBLANK(G709),"",IF(ISTEXT(G709),IF(E709="Amount",J$14,""),INDEX(Sheet2!H$14:H$154,MATCH(F709,Sheet2!A$14:A$154,0))))</f>
        <v/>
      </c>
      <c r="K709" t="str">
        <f>IF(ISBLANK(G709),"",IF(ISTEXT(G709),IF(E709="Amount",K$14,""),INDEX(Sheet2!I$14:I$154,MATCH(F709,Sheet2!A$14:A$154,0))))</f>
        <v/>
      </c>
      <c r="L709" t="str">
        <f>IF(ISBLANK(G709),"",IF(ISTEXT(G709),IF(E709="Amount",L$14,""),IF(INDEX(Sheet2!H$14:H$154,MATCH(F709,Sheet2!A$14:A$154,0)) &lt;&gt; 0, IF(INDEX(Sheet2!I$14:I$154,MATCH(F709,Sheet2!A$14:A$154,0)) &lt;&gt; 0, "Loan","Loan"),"Cash")))</f>
        <v/>
      </c>
      <c r="M709" t="str">
        <f>IF(ISTEXT(E709),IF(E709="Amount",M$14,""),IF(ISBLANK(E709),"",IF(ISTEXT(D709),"",IF(A704="Invoice No. : ",INDEX(Sheet2!D$14:D$154,MATCH(B704,Sheet2!A$14:A$154,0)),M708))))</f>
        <v/>
      </c>
      <c r="N709" t="str">
        <f>IF(ISTEXT(E709),IF(E709="Amount",N$14,""),IF(ISBLANK(E709),"",IF(ISTEXT(D709),"",IF(A704="Invoice No. : ",INDEX(Sheet2!E$14:E$154,MATCH(B704,Sheet2!A$14:A$154,0)),N708))))</f>
        <v/>
      </c>
      <c r="O709" t="str">
        <f>IF(ISTEXT(E709),IF(E709="Amount",O$14,""),IF(ISBLANK(E709),"",IF(ISTEXT(D709),"",IF(A704="Invoice No. : ",INDEX(Sheet2!G$14:G$154,MATCH(B704,Sheet2!A$14:A$154,0)),O708))))</f>
        <v/>
      </c>
      <c r="P709" t="str">
        <f t="shared" si="46"/>
        <v/>
      </c>
      <c r="Q709" t="str">
        <f t="shared" si="47"/>
        <v/>
      </c>
    </row>
    <row r="710" spans="1:17" x14ac:dyDescent="0.25">
      <c r="F710" t="str">
        <f t="shared" si="44"/>
        <v/>
      </c>
      <c r="G710" t="str">
        <f>IF(ISTEXT(E710),IF(E710="Amount",G$14,""),IF(ISBLANK(E710),"",IF(ISTEXT(D710),"",IF(A705="Invoice No. : ",INDEX(Sheet2!F$14:F$154,MATCH(B705,Sheet2!A$14:A$154,0)),G709))))</f>
        <v/>
      </c>
      <c r="H710" t="str">
        <f t="shared" si="45"/>
        <v/>
      </c>
      <c r="I710" t="str">
        <f>IF(ISTEXT(E710),IF(E710="Amount",I$14,""),IF(ISBLANK(E710),"",IF(ISTEXT(D710),"",IF(A705="Invoice No. : ",TEXT(INDEX(Sheet2!C$14:C$154,MATCH(B705,Sheet2!A$14:A$154,0)),"hh:mm:ss"),I709))))</f>
        <v/>
      </c>
      <c r="J710" t="str">
        <f>IF(ISBLANK(G710),"",IF(ISTEXT(G710),IF(E710="Amount",J$14,""),INDEX(Sheet2!H$14:H$154,MATCH(F710,Sheet2!A$14:A$154,0))))</f>
        <v/>
      </c>
      <c r="K710" t="str">
        <f>IF(ISBLANK(G710),"",IF(ISTEXT(G710),IF(E710="Amount",K$14,""),INDEX(Sheet2!I$14:I$154,MATCH(F710,Sheet2!A$14:A$154,0))))</f>
        <v/>
      </c>
      <c r="L710" t="str">
        <f>IF(ISBLANK(G710),"",IF(ISTEXT(G710),IF(E710="Amount",L$14,""),IF(INDEX(Sheet2!H$14:H$154,MATCH(F710,Sheet2!A$14:A$154,0)) &lt;&gt; 0, IF(INDEX(Sheet2!I$14:I$154,MATCH(F710,Sheet2!A$14:A$154,0)) &lt;&gt; 0, "Loan","Loan"),"Cash")))</f>
        <v/>
      </c>
      <c r="M710" t="str">
        <f>IF(ISTEXT(E710),IF(E710="Amount",M$14,""),IF(ISBLANK(E710),"",IF(ISTEXT(D710),"",IF(A705="Invoice No. : ",INDEX(Sheet2!D$14:D$154,MATCH(B705,Sheet2!A$14:A$154,0)),M709))))</f>
        <v/>
      </c>
      <c r="N710" t="str">
        <f>IF(ISTEXT(E710),IF(E710="Amount",N$14,""),IF(ISBLANK(E710),"",IF(ISTEXT(D710),"",IF(A705="Invoice No. : ",INDEX(Sheet2!E$14:E$154,MATCH(B705,Sheet2!A$14:A$154,0)),N709))))</f>
        <v/>
      </c>
      <c r="O710" t="str">
        <f>IF(ISTEXT(E710),IF(E710="Amount",O$14,""),IF(ISBLANK(E710),"",IF(ISTEXT(D710),"",IF(A705="Invoice No. : ",INDEX(Sheet2!G$14:G$154,MATCH(B705,Sheet2!A$14:A$154,0)),O709))))</f>
        <v/>
      </c>
      <c r="P710" t="str">
        <f t="shared" si="46"/>
        <v/>
      </c>
      <c r="Q710" t="str">
        <f t="shared" si="47"/>
        <v/>
      </c>
    </row>
    <row r="711" spans="1:17" x14ac:dyDescent="0.25">
      <c r="A711" s="8" t="s">
        <v>9</v>
      </c>
      <c r="B711" s="8" t="s">
        <v>10</v>
      </c>
      <c r="C711" s="9" t="s">
        <v>11</v>
      </c>
      <c r="D711" s="9" t="s">
        <v>12</v>
      </c>
      <c r="E711" s="9" t="s">
        <v>13</v>
      </c>
      <c r="F711" t="str">
        <f t="shared" si="44"/>
        <v>Invoice No.</v>
      </c>
      <c r="G711" t="str">
        <f>IF(ISTEXT(E711),IF(E711="Amount",G$14,""),IF(ISBLANK(E711),"",IF(ISTEXT(D711),"",IF(A706="Invoice No. : ",INDEX(Sheet2!F$14:F$154,MATCH(B706,Sheet2!A$14:A$154,0)),G710))))</f>
        <v>Member ID</v>
      </c>
      <c r="H711" t="str">
        <f t="shared" si="45"/>
        <v>Invoice Date</v>
      </c>
      <c r="I711" t="str">
        <f>IF(ISTEXT(E711),IF(E711="Amount",I$14,""),IF(ISBLANK(E711),"",IF(ISTEXT(D711),"",IF(A706="Invoice No. : ",TEXT(INDEX(Sheet2!C$14:C$154,MATCH(B706,Sheet2!A$14:A$154,0)),"hh:mm:ss"),I710))))</f>
        <v>Invoice Time</v>
      </c>
      <c r="J711" t="str">
        <f>IF(ISBLANK(G711),"",IF(ISTEXT(G711),IF(E711="Amount",J$14,""),INDEX(Sheet2!H$14:H$154,MATCH(F711,Sheet2!A$14:A$154,0))))</f>
        <v>Loan Amount</v>
      </c>
      <c r="K711" t="str">
        <f>IF(ISBLANK(G711),"",IF(ISTEXT(G711),IF(E711="Amount",K$14,""),INDEX(Sheet2!I$14:I$154,MATCH(F711,Sheet2!A$14:A$154,0))))</f>
        <v>Cash Amount</v>
      </c>
      <c r="L711" t="str">
        <f>IF(ISBLANK(G711),"",IF(ISTEXT(G711),IF(E711="Amount",L$14,""),IF(INDEX(Sheet2!H$14:H$154,MATCH(F711,Sheet2!A$14:A$154,0)) &lt;&gt; 0, IF(INDEX(Sheet2!I$14:I$154,MATCH(F711,Sheet2!A$14:A$154,0)) &lt;&gt; 0, "Loan","Loan"),"Cash")))</f>
        <v>Payment Mode</v>
      </c>
      <c r="M711" t="str">
        <f>IF(ISTEXT(E711),IF(E711="Amount",M$14,""),IF(ISBLANK(E711),"",IF(ISTEXT(D711),"",IF(A706="Invoice No. : ",INDEX(Sheet2!D$14:D$154,MATCH(B706,Sheet2!A$14:A$154,0)),M710))))</f>
        <v>Terminal</v>
      </c>
      <c r="N711" t="str">
        <f>IF(ISTEXT(E711),IF(E711="Amount",N$14,""),IF(ISBLANK(E711),"",IF(ISTEXT(D711),"",IF(A706="Invoice No. : ",INDEX(Sheet2!E$14:E$154,MATCH(B706,Sheet2!A$14:A$154,0)),N710))))</f>
        <v>Cashier</v>
      </c>
      <c r="O711" t="str">
        <f>IF(ISTEXT(E711),IF(E711="Amount",O$14,""),IF(ISBLANK(E711),"",IF(ISTEXT(D711),"",IF(A706="Invoice No. : ",INDEX(Sheet2!G$14:G$154,MATCH(B706,Sheet2!A$14:A$154,0)),O710))))</f>
        <v>Name</v>
      </c>
      <c r="P711" t="str">
        <f t="shared" si="46"/>
        <v>Invoice Amount</v>
      </c>
      <c r="Q711" t="str">
        <f t="shared" si="47"/>
        <v>Grand Total</v>
      </c>
    </row>
    <row r="712" spans="1:17" x14ac:dyDescent="0.25">
      <c r="F712" t="str">
        <f t="shared" si="44"/>
        <v/>
      </c>
      <c r="G712" t="str">
        <f>IF(ISTEXT(E712),IF(E712="Amount",G$14,""),IF(ISBLANK(E712),"",IF(ISTEXT(D712),"",IF(A707="Invoice No. : ",INDEX(Sheet2!F$14:F$154,MATCH(B707,Sheet2!A$14:A$154,0)),G711))))</f>
        <v/>
      </c>
      <c r="H712" t="str">
        <f t="shared" si="45"/>
        <v/>
      </c>
      <c r="I712" t="str">
        <f>IF(ISTEXT(E712),IF(E712="Amount",I$14,""),IF(ISBLANK(E712),"",IF(ISTEXT(D712),"",IF(A707="Invoice No. : ",TEXT(INDEX(Sheet2!C$14:C$154,MATCH(B707,Sheet2!A$14:A$154,0)),"hh:mm:ss"),I711))))</f>
        <v/>
      </c>
      <c r="J712" t="str">
        <f>IF(ISBLANK(G712),"",IF(ISTEXT(G712),IF(E712="Amount",J$14,""),INDEX(Sheet2!H$14:H$154,MATCH(F712,Sheet2!A$14:A$154,0))))</f>
        <v/>
      </c>
      <c r="K712" t="str">
        <f>IF(ISBLANK(G712),"",IF(ISTEXT(G712),IF(E712="Amount",K$14,""),INDEX(Sheet2!I$14:I$154,MATCH(F712,Sheet2!A$14:A$154,0))))</f>
        <v/>
      </c>
      <c r="L712" t="str">
        <f>IF(ISBLANK(G712),"",IF(ISTEXT(G712),IF(E712="Amount",L$14,""),IF(INDEX(Sheet2!H$14:H$154,MATCH(F712,Sheet2!A$14:A$154,0)) &lt;&gt; 0, IF(INDEX(Sheet2!I$14:I$154,MATCH(F712,Sheet2!A$14:A$154,0)) &lt;&gt; 0, "Loan","Loan"),"Cash")))</f>
        <v/>
      </c>
      <c r="M712" t="str">
        <f>IF(ISTEXT(E712),IF(E712="Amount",M$14,""),IF(ISBLANK(E712),"",IF(ISTEXT(D712),"",IF(A707="Invoice No. : ",INDEX(Sheet2!D$14:D$154,MATCH(B707,Sheet2!A$14:A$154,0)),M711))))</f>
        <v/>
      </c>
      <c r="N712" t="str">
        <f>IF(ISTEXT(E712),IF(E712="Amount",N$14,""),IF(ISBLANK(E712),"",IF(ISTEXT(D712),"",IF(A707="Invoice No. : ",INDEX(Sheet2!E$14:E$154,MATCH(B707,Sheet2!A$14:A$154,0)),N711))))</f>
        <v/>
      </c>
      <c r="O712" t="str">
        <f>IF(ISTEXT(E712),IF(E712="Amount",O$14,""),IF(ISBLANK(E712),"",IF(ISTEXT(D712),"",IF(A707="Invoice No. : ",INDEX(Sheet2!G$14:G$154,MATCH(B707,Sheet2!A$14:A$154,0)),O711))))</f>
        <v/>
      </c>
      <c r="P712" t="str">
        <f t="shared" si="46"/>
        <v/>
      </c>
      <c r="Q712" t="str">
        <f t="shared" si="47"/>
        <v/>
      </c>
    </row>
    <row r="713" spans="1:17" x14ac:dyDescent="0.25">
      <c r="A713" s="10" t="s">
        <v>761</v>
      </c>
      <c r="B713" s="10" t="s">
        <v>762</v>
      </c>
      <c r="C713" s="11">
        <v>1</v>
      </c>
      <c r="D713" s="11">
        <v>99.25</v>
      </c>
      <c r="E713" s="11">
        <v>99.25</v>
      </c>
      <c r="F713">
        <f t="shared" si="44"/>
        <v>925050</v>
      </c>
      <c r="G713">
        <f>IF(ISTEXT(E713),IF(E713="Amount",G$14,""),IF(ISBLANK(E713),"",IF(ISTEXT(D713),"",IF(A708="Invoice No. : ",INDEX(Sheet2!F$14:F$154,MATCH(B708,Sheet2!A$14:A$154,0)),G712))))</f>
        <v>47179</v>
      </c>
      <c r="H713" t="str">
        <f t="shared" si="45"/>
        <v>01/05/2023</v>
      </c>
      <c r="I713" t="str">
        <f>IF(ISTEXT(E713),IF(E713="Amount",I$14,""),IF(ISBLANK(E713),"",IF(ISTEXT(D713),"",IF(A708="Invoice No. : ",TEXT(INDEX(Sheet2!C$14:C$154,MATCH(B708,Sheet2!A$14:A$154,0)),"hh:mm:ss"),I712))))</f>
        <v>15:58:09</v>
      </c>
      <c r="J713">
        <f>IF(ISBLANK(G713),"",IF(ISTEXT(G713),IF(E713="Amount",J$14,""),INDEX(Sheet2!H$14:H$154,MATCH(F713,Sheet2!A$14:A$154,0))))</f>
        <v>0</v>
      </c>
      <c r="K713">
        <f>IF(ISBLANK(G713),"",IF(ISTEXT(G713),IF(E713="Amount",K$14,""),INDEX(Sheet2!I$14:I$154,MATCH(F713,Sheet2!A$14:A$154,0))))</f>
        <v>199.25</v>
      </c>
      <c r="L713" t="str">
        <f>IF(ISBLANK(G713),"",IF(ISTEXT(G713),IF(E713="Amount",L$14,""),IF(INDEX(Sheet2!H$14:H$154,MATCH(F713,Sheet2!A$14:A$154,0)) &lt;&gt; 0, IF(INDEX(Sheet2!I$14:I$154,MATCH(F713,Sheet2!A$14:A$154,0)) &lt;&gt; 0, "Loan","Loan"),"Cash")))</f>
        <v>Cash</v>
      </c>
      <c r="M713">
        <f>IF(ISTEXT(E713),IF(E713="Amount",M$14,""),IF(ISBLANK(E713),"",IF(ISTEXT(D713),"",IF(A708="Invoice No. : ",INDEX(Sheet2!D$14:D$154,MATCH(B708,Sheet2!A$14:A$154,0)),M712))))</f>
        <v>1</v>
      </c>
      <c r="N713" t="str">
        <f>IF(ISTEXT(E713),IF(E713="Amount",N$14,""),IF(ISBLANK(E713),"",IF(ISTEXT(D713),"",IF(A708="Invoice No. : ",INDEX(Sheet2!E$14:E$154,MATCH(B708,Sheet2!A$14:A$154,0)),N712))))</f>
        <v>BRAILLE</v>
      </c>
      <c r="O713" t="str">
        <f>IF(ISTEXT(E713),IF(E713="Amount",O$14,""),IF(ISBLANK(E713),"",IF(ISTEXT(D713),"",IF(A708="Invoice No. : ",INDEX(Sheet2!G$14:G$154,MATCH(B708,Sheet2!A$14:A$154,0)),O712))))</f>
        <v>ALIMORONG, IRINA JOELLE BAYUDANG</v>
      </c>
      <c r="P713">
        <f t="shared" si="46"/>
        <v>199.25</v>
      </c>
      <c r="Q713">
        <f t="shared" si="47"/>
        <v>195197.25</v>
      </c>
    </row>
    <row r="714" spans="1:17" x14ac:dyDescent="0.25">
      <c r="A714" s="10" t="s">
        <v>763</v>
      </c>
      <c r="B714" s="10" t="s">
        <v>764</v>
      </c>
      <c r="C714" s="11">
        <v>1</v>
      </c>
      <c r="D714" s="11">
        <v>53.25</v>
      </c>
      <c r="E714" s="11">
        <v>53.25</v>
      </c>
      <c r="F714">
        <f t="shared" si="44"/>
        <v>925050</v>
      </c>
      <c r="G714">
        <f>IF(ISTEXT(E714),IF(E714="Amount",G$14,""),IF(ISBLANK(E714),"",IF(ISTEXT(D714),"",IF(A709="Invoice No. : ",INDEX(Sheet2!F$14:F$154,MATCH(B709,Sheet2!A$14:A$154,0)),G713))))</f>
        <v>47179</v>
      </c>
      <c r="H714" t="str">
        <f t="shared" si="45"/>
        <v>01/05/2023</v>
      </c>
      <c r="I714" t="str">
        <f>IF(ISTEXT(E714),IF(E714="Amount",I$14,""),IF(ISBLANK(E714),"",IF(ISTEXT(D714),"",IF(A709="Invoice No. : ",TEXT(INDEX(Sheet2!C$14:C$154,MATCH(B709,Sheet2!A$14:A$154,0)),"hh:mm:ss"),I713))))</f>
        <v>15:58:09</v>
      </c>
      <c r="J714">
        <f>IF(ISBLANK(G714),"",IF(ISTEXT(G714),IF(E714="Amount",J$14,""),INDEX(Sheet2!H$14:H$154,MATCH(F714,Sheet2!A$14:A$154,0))))</f>
        <v>0</v>
      </c>
      <c r="K714">
        <f>IF(ISBLANK(G714),"",IF(ISTEXT(G714),IF(E714="Amount",K$14,""),INDEX(Sheet2!I$14:I$154,MATCH(F714,Sheet2!A$14:A$154,0))))</f>
        <v>199.25</v>
      </c>
      <c r="L714" t="str">
        <f>IF(ISBLANK(G714),"",IF(ISTEXT(G714),IF(E714="Amount",L$14,""),IF(INDEX(Sheet2!H$14:H$154,MATCH(F714,Sheet2!A$14:A$154,0)) &lt;&gt; 0, IF(INDEX(Sheet2!I$14:I$154,MATCH(F714,Sheet2!A$14:A$154,0)) &lt;&gt; 0, "Loan","Loan"),"Cash")))</f>
        <v>Cash</v>
      </c>
      <c r="M714">
        <f>IF(ISTEXT(E714),IF(E714="Amount",M$14,""),IF(ISBLANK(E714),"",IF(ISTEXT(D714),"",IF(A709="Invoice No. : ",INDEX(Sheet2!D$14:D$154,MATCH(B709,Sheet2!A$14:A$154,0)),M713))))</f>
        <v>1</v>
      </c>
      <c r="N714" t="str">
        <f>IF(ISTEXT(E714),IF(E714="Amount",N$14,""),IF(ISBLANK(E714),"",IF(ISTEXT(D714),"",IF(A709="Invoice No. : ",INDEX(Sheet2!E$14:E$154,MATCH(B709,Sheet2!A$14:A$154,0)),N713))))</f>
        <v>BRAILLE</v>
      </c>
      <c r="O714" t="str">
        <f>IF(ISTEXT(E714),IF(E714="Amount",O$14,""),IF(ISBLANK(E714),"",IF(ISTEXT(D714),"",IF(A709="Invoice No. : ",INDEX(Sheet2!G$14:G$154,MATCH(B709,Sheet2!A$14:A$154,0)),O713))))</f>
        <v>ALIMORONG, IRINA JOELLE BAYUDANG</v>
      </c>
      <c r="P714">
        <f t="shared" si="46"/>
        <v>199.25</v>
      </c>
      <c r="Q714">
        <f t="shared" si="47"/>
        <v>195197.25</v>
      </c>
    </row>
    <row r="715" spans="1:17" x14ac:dyDescent="0.25">
      <c r="A715" s="10" t="s">
        <v>765</v>
      </c>
      <c r="B715" s="10" t="s">
        <v>766</v>
      </c>
      <c r="C715" s="11">
        <v>1</v>
      </c>
      <c r="D715" s="11">
        <v>12.75</v>
      </c>
      <c r="E715" s="11">
        <v>12.75</v>
      </c>
      <c r="F715">
        <f t="shared" si="44"/>
        <v>925050</v>
      </c>
      <c r="G715">
        <f>IF(ISTEXT(E715),IF(E715="Amount",G$14,""),IF(ISBLANK(E715),"",IF(ISTEXT(D715),"",IF(A710="Invoice No. : ",INDEX(Sheet2!F$14:F$154,MATCH(B710,Sheet2!A$14:A$154,0)),G714))))</f>
        <v>47179</v>
      </c>
      <c r="H715" t="str">
        <f t="shared" si="45"/>
        <v>01/05/2023</v>
      </c>
      <c r="I715" t="str">
        <f>IF(ISTEXT(E715),IF(E715="Amount",I$14,""),IF(ISBLANK(E715),"",IF(ISTEXT(D715),"",IF(A710="Invoice No. : ",TEXT(INDEX(Sheet2!C$14:C$154,MATCH(B710,Sheet2!A$14:A$154,0)),"hh:mm:ss"),I714))))</f>
        <v>15:58:09</v>
      </c>
      <c r="J715">
        <f>IF(ISBLANK(G715),"",IF(ISTEXT(G715),IF(E715="Amount",J$14,""),INDEX(Sheet2!H$14:H$154,MATCH(F715,Sheet2!A$14:A$154,0))))</f>
        <v>0</v>
      </c>
      <c r="K715">
        <f>IF(ISBLANK(G715),"",IF(ISTEXT(G715),IF(E715="Amount",K$14,""),INDEX(Sheet2!I$14:I$154,MATCH(F715,Sheet2!A$14:A$154,0))))</f>
        <v>199.25</v>
      </c>
      <c r="L715" t="str">
        <f>IF(ISBLANK(G715),"",IF(ISTEXT(G715),IF(E715="Amount",L$14,""),IF(INDEX(Sheet2!H$14:H$154,MATCH(F715,Sheet2!A$14:A$154,0)) &lt;&gt; 0, IF(INDEX(Sheet2!I$14:I$154,MATCH(F715,Sheet2!A$14:A$154,0)) &lt;&gt; 0, "Loan","Loan"),"Cash")))</f>
        <v>Cash</v>
      </c>
      <c r="M715">
        <f>IF(ISTEXT(E715),IF(E715="Amount",M$14,""),IF(ISBLANK(E715),"",IF(ISTEXT(D715),"",IF(A710="Invoice No. : ",INDEX(Sheet2!D$14:D$154,MATCH(B710,Sheet2!A$14:A$154,0)),M714))))</f>
        <v>1</v>
      </c>
      <c r="N715" t="str">
        <f>IF(ISTEXT(E715),IF(E715="Amount",N$14,""),IF(ISBLANK(E715),"",IF(ISTEXT(D715),"",IF(A710="Invoice No. : ",INDEX(Sheet2!E$14:E$154,MATCH(B710,Sheet2!A$14:A$154,0)),N714))))</f>
        <v>BRAILLE</v>
      </c>
      <c r="O715" t="str">
        <f>IF(ISTEXT(E715),IF(E715="Amount",O$14,""),IF(ISBLANK(E715),"",IF(ISTEXT(D715),"",IF(A710="Invoice No. : ",INDEX(Sheet2!G$14:G$154,MATCH(B710,Sheet2!A$14:A$154,0)),O714))))</f>
        <v>ALIMORONG, IRINA JOELLE BAYUDANG</v>
      </c>
      <c r="P715">
        <f t="shared" si="46"/>
        <v>199.25</v>
      </c>
      <c r="Q715">
        <f t="shared" si="47"/>
        <v>195197.25</v>
      </c>
    </row>
    <row r="716" spans="1:17" x14ac:dyDescent="0.25">
      <c r="A716" s="10" t="s">
        <v>767</v>
      </c>
      <c r="B716" s="10" t="s">
        <v>768</v>
      </c>
      <c r="C716" s="11">
        <v>1</v>
      </c>
      <c r="D716" s="11">
        <v>12.75</v>
      </c>
      <c r="E716" s="11">
        <v>12.75</v>
      </c>
      <c r="F716">
        <f t="shared" si="44"/>
        <v>925050</v>
      </c>
      <c r="G716">
        <f>IF(ISTEXT(E716),IF(E716="Amount",G$14,""),IF(ISBLANK(E716),"",IF(ISTEXT(D716),"",IF(A711="Invoice No. : ",INDEX(Sheet2!F$14:F$154,MATCH(B711,Sheet2!A$14:A$154,0)),G715))))</f>
        <v>47179</v>
      </c>
      <c r="H716" t="str">
        <f t="shared" si="45"/>
        <v>01/05/2023</v>
      </c>
      <c r="I716" t="str">
        <f>IF(ISTEXT(E716),IF(E716="Amount",I$14,""),IF(ISBLANK(E716),"",IF(ISTEXT(D716),"",IF(A711="Invoice No. : ",TEXT(INDEX(Sheet2!C$14:C$154,MATCH(B711,Sheet2!A$14:A$154,0)),"hh:mm:ss"),I715))))</f>
        <v>15:58:09</v>
      </c>
      <c r="J716">
        <f>IF(ISBLANK(G716),"",IF(ISTEXT(G716),IF(E716="Amount",J$14,""),INDEX(Sheet2!H$14:H$154,MATCH(F716,Sheet2!A$14:A$154,0))))</f>
        <v>0</v>
      </c>
      <c r="K716">
        <f>IF(ISBLANK(G716),"",IF(ISTEXT(G716),IF(E716="Amount",K$14,""),INDEX(Sheet2!I$14:I$154,MATCH(F716,Sheet2!A$14:A$154,0))))</f>
        <v>199.25</v>
      </c>
      <c r="L716" t="str">
        <f>IF(ISBLANK(G716),"",IF(ISTEXT(G716),IF(E716="Amount",L$14,""),IF(INDEX(Sheet2!H$14:H$154,MATCH(F716,Sheet2!A$14:A$154,0)) &lt;&gt; 0, IF(INDEX(Sheet2!I$14:I$154,MATCH(F716,Sheet2!A$14:A$154,0)) &lt;&gt; 0, "Loan","Loan"),"Cash")))</f>
        <v>Cash</v>
      </c>
      <c r="M716">
        <f>IF(ISTEXT(E716),IF(E716="Amount",M$14,""),IF(ISBLANK(E716),"",IF(ISTEXT(D716),"",IF(A711="Invoice No. : ",INDEX(Sheet2!D$14:D$154,MATCH(B711,Sheet2!A$14:A$154,0)),M715))))</f>
        <v>1</v>
      </c>
      <c r="N716" t="str">
        <f>IF(ISTEXT(E716),IF(E716="Amount",N$14,""),IF(ISBLANK(E716),"",IF(ISTEXT(D716),"",IF(A711="Invoice No. : ",INDEX(Sheet2!E$14:E$154,MATCH(B711,Sheet2!A$14:A$154,0)),N715))))</f>
        <v>BRAILLE</v>
      </c>
      <c r="O716" t="str">
        <f>IF(ISTEXT(E716),IF(E716="Amount",O$14,""),IF(ISBLANK(E716),"",IF(ISTEXT(D716),"",IF(A711="Invoice No. : ",INDEX(Sheet2!G$14:G$154,MATCH(B711,Sheet2!A$14:A$154,0)),O715))))</f>
        <v>ALIMORONG, IRINA JOELLE BAYUDANG</v>
      </c>
      <c r="P716">
        <f t="shared" si="46"/>
        <v>199.25</v>
      </c>
      <c r="Q716">
        <f t="shared" si="47"/>
        <v>195197.25</v>
      </c>
    </row>
    <row r="717" spans="1:17" x14ac:dyDescent="0.25">
      <c r="A717" s="10" t="s">
        <v>745</v>
      </c>
      <c r="B717" s="10" t="s">
        <v>746</v>
      </c>
      <c r="C717" s="11">
        <v>2</v>
      </c>
      <c r="D717" s="11">
        <v>21.25</v>
      </c>
      <c r="E717" s="11">
        <v>21.25</v>
      </c>
      <c r="F717">
        <f t="shared" si="44"/>
        <v>925050</v>
      </c>
      <c r="G717">
        <f>IF(ISTEXT(E717),IF(E717="Amount",G$14,""),IF(ISBLANK(E717),"",IF(ISTEXT(D717),"",IF(A712="Invoice No. : ",INDEX(Sheet2!F$14:F$154,MATCH(B712,Sheet2!A$14:A$154,0)),G716))))</f>
        <v>47179</v>
      </c>
      <c r="H717" t="str">
        <f t="shared" si="45"/>
        <v>01/05/2023</v>
      </c>
      <c r="I717" t="str">
        <f>IF(ISTEXT(E717),IF(E717="Amount",I$14,""),IF(ISBLANK(E717),"",IF(ISTEXT(D717),"",IF(A712="Invoice No. : ",TEXT(INDEX(Sheet2!C$14:C$154,MATCH(B712,Sheet2!A$14:A$154,0)),"hh:mm:ss"),I716))))</f>
        <v>15:58:09</v>
      </c>
      <c r="J717">
        <f>IF(ISBLANK(G717),"",IF(ISTEXT(G717),IF(E717="Amount",J$14,""),INDEX(Sheet2!H$14:H$154,MATCH(F717,Sheet2!A$14:A$154,0))))</f>
        <v>0</v>
      </c>
      <c r="K717">
        <f>IF(ISBLANK(G717),"",IF(ISTEXT(G717),IF(E717="Amount",K$14,""),INDEX(Sheet2!I$14:I$154,MATCH(F717,Sheet2!A$14:A$154,0))))</f>
        <v>199.25</v>
      </c>
      <c r="L717" t="str">
        <f>IF(ISBLANK(G717),"",IF(ISTEXT(G717),IF(E717="Amount",L$14,""),IF(INDEX(Sheet2!H$14:H$154,MATCH(F717,Sheet2!A$14:A$154,0)) &lt;&gt; 0, IF(INDEX(Sheet2!I$14:I$154,MATCH(F717,Sheet2!A$14:A$154,0)) &lt;&gt; 0, "Loan","Loan"),"Cash")))</f>
        <v>Cash</v>
      </c>
      <c r="M717">
        <f>IF(ISTEXT(E717),IF(E717="Amount",M$14,""),IF(ISBLANK(E717),"",IF(ISTEXT(D717),"",IF(A712="Invoice No. : ",INDEX(Sheet2!D$14:D$154,MATCH(B712,Sheet2!A$14:A$154,0)),M716))))</f>
        <v>1</v>
      </c>
      <c r="N717" t="str">
        <f>IF(ISTEXT(E717),IF(E717="Amount",N$14,""),IF(ISBLANK(E717),"",IF(ISTEXT(D717),"",IF(A712="Invoice No. : ",INDEX(Sheet2!E$14:E$154,MATCH(B712,Sheet2!A$14:A$154,0)),N716))))</f>
        <v>BRAILLE</v>
      </c>
      <c r="O717" t="str">
        <f>IF(ISTEXT(E717),IF(E717="Amount",O$14,""),IF(ISBLANK(E717),"",IF(ISTEXT(D717),"",IF(A712="Invoice No. : ",INDEX(Sheet2!G$14:G$154,MATCH(B712,Sheet2!A$14:A$154,0)),O716))))</f>
        <v>ALIMORONG, IRINA JOELLE BAYUDANG</v>
      </c>
      <c r="P717">
        <f t="shared" si="46"/>
        <v>199.25</v>
      </c>
      <c r="Q717">
        <f t="shared" si="47"/>
        <v>195197.25</v>
      </c>
    </row>
    <row r="718" spans="1:17" x14ac:dyDescent="0.25">
      <c r="D718" s="12" t="s">
        <v>18</v>
      </c>
      <c r="E718" s="13">
        <v>199.25</v>
      </c>
      <c r="F718" t="str">
        <f t="shared" si="44"/>
        <v/>
      </c>
      <c r="G718" t="str">
        <f>IF(ISTEXT(E718),IF(E718="Amount",G$14,""),IF(ISBLANK(E718),"",IF(ISTEXT(D718),"",IF(A713="Invoice No. : ",INDEX(Sheet2!F$14:F$154,MATCH(B713,Sheet2!A$14:A$154,0)),G717))))</f>
        <v/>
      </c>
      <c r="H718" t="str">
        <f t="shared" si="45"/>
        <v/>
      </c>
      <c r="I718" t="str">
        <f>IF(ISTEXT(E718),IF(E718="Amount",I$14,""),IF(ISBLANK(E718),"",IF(ISTEXT(D718),"",IF(A713="Invoice No. : ",TEXT(INDEX(Sheet2!C$14:C$154,MATCH(B713,Sheet2!A$14:A$154,0)),"hh:mm:ss"),I717))))</f>
        <v/>
      </c>
      <c r="J718" t="str">
        <f>IF(ISBLANK(G718),"",IF(ISTEXT(G718),IF(E718="Amount",J$14,""),INDEX(Sheet2!H$14:H$154,MATCH(F718,Sheet2!A$14:A$154,0))))</f>
        <v/>
      </c>
      <c r="K718" t="str">
        <f>IF(ISBLANK(G718),"",IF(ISTEXT(G718),IF(E718="Amount",K$14,""),INDEX(Sheet2!I$14:I$154,MATCH(F718,Sheet2!A$14:A$154,0))))</f>
        <v/>
      </c>
      <c r="L718" t="str">
        <f>IF(ISBLANK(G718),"",IF(ISTEXT(G718),IF(E718="Amount",L$14,""),IF(INDEX(Sheet2!H$14:H$154,MATCH(F718,Sheet2!A$14:A$154,0)) &lt;&gt; 0, IF(INDEX(Sheet2!I$14:I$154,MATCH(F718,Sheet2!A$14:A$154,0)) &lt;&gt; 0, "Loan","Loan"),"Cash")))</f>
        <v/>
      </c>
      <c r="M718" t="str">
        <f>IF(ISTEXT(E718),IF(E718="Amount",M$14,""),IF(ISBLANK(E718),"",IF(ISTEXT(D718),"",IF(A713="Invoice No. : ",INDEX(Sheet2!D$14:D$154,MATCH(B713,Sheet2!A$14:A$154,0)),M717))))</f>
        <v/>
      </c>
      <c r="N718" t="str">
        <f>IF(ISTEXT(E718),IF(E718="Amount",N$14,""),IF(ISBLANK(E718),"",IF(ISTEXT(D718),"",IF(A713="Invoice No. : ",INDEX(Sheet2!E$14:E$154,MATCH(B713,Sheet2!A$14:A$154,0)),N717))))</f>
        <v/>
      </c>
      <c r="O718" t="str">
        <f>IF(ISTEXT(E718),IF(E718="Amount",O$14,""),IF(ISBLANK(E718),"",IF(ISTEXT(D718),"",IF(A713="Invoice No. : ",INDEX(Sheet2!G$14:G$154,MATCH(B713,Sheet2!A$14:A$154,0)),O717))))</f>
        <v/>
      </c>
      <c r="P718" t="str">
        <f t="shared" si="46"/>
        <v/>
      </c>
      <c r="Q718" t="str">
        <f t="shared" si="47"/>
        <v/>
      </c>
    </row>
    <row r="719" spans="1:17" x14ac:dyDescent="0.25">
      <c r="F719" t="str">
        <f t="shared" si="44"/>
        <v/>
      </c>
      <c r="G719" t="str">
        <f>IF(ISTEXT(E719),IF(E719="Amount",G$14,""),IF(ISBLANK(E719),"",IF(ISTEXT(D719),"",IF(A714="Invoice No. : ",INDEX(Sheet2!F$14:F$154,MATCH(B714,Sheet2!A$14:A$154,0)),G718))))</f>
        <v/>
      </c>
      <c r="H719" t="str">
        <f t="shared" si="45"/>
        <v/>
      </c>
      <c r="I719" t="str">
        <f>IF(ISTEXT(E719),IF(E719="Amount",I$14,""),IF(ISBLANK(E719),"",IF(ISTEXT(D719),"",IF(A714="Invoice No. : ",TEXT(INDEX(Sheet2!C$14:C$154,MATCH(B714,Sheet2!A$14:A$154,0)),"hh:mm:ss"),I718))))</f>
        <v/>
      </c>
      <c r="J719" t="str">
        <f>IF(ISBLANK(G719),"",IF(ISTEXT(G719),IF(E719="Amount",J$14,""),INDEX(Sheet2!H$14:H$154,MATCH(F719,Sheet2!A$14:A$154,0))))</f>
        <v/>
      </c>
      <c r="K719" t="str">
        <f>IF(ISBLANK(G719),"",IF(ISTEXT(G719),IF(E719="Amount",K$14,""),INDEX(Sheet2!I$14:I$154,MATCH(F719,Sheet2!A$14:A$154,0))))</f>
        <v/>
      </c>
      <c r="L719" t="str">
        <f>IF(ISBLANK(G719),"",IF(ISTEXT(G719),IF(E719="Amount",L$14,""),IF(INDEX(Sheet2!H$14:H$154,MATCH(F719,Sheet2!A$14:A$154,0)) &lt;&gt; 0, IF(INDEX(Sheet2!I$14:I$154,MATCH(F719,Sheet2!A$14:A$154,0)) &lt;&gt; 0, "Loan","Loan"),"Cash")))</f>
        <v/>
      </c>
      <c r="M719" t="str">
        <f>IF(ISTEXT(E719),IF(E719="Amount",M$14,""),IF(ISBLANK(E719),"",IF(ISTEXT(D719),"",IF(A714="Invoice No. : ",INDEX(Sheet2!D$14:D$154,MATCH(B714,Sheet2!A$14:A$154,0)),M718))))</f>
        <v/>
      </c>
      <c r="N719" t="str">
        <f>IF(ISTEXT(E719),IF(E719="Amount",N$14,""),IF(ISBLANK(E719),"",IF(ISTEXT(D719),"",IF(A714="Invoice No. : ",INDEX(Sheet2!E$14:E$154,MATCH(B714,Sheet2!A$14:A$154,0)),N718))))</f>
        <v/>
      </c>
      <c r="O719" t="str">
        <f>IF(ISTEXT(E719),IF(E719="Amount",O$14,""),IF(ISBLANK(E719),"",IF(ISTEXT(D719),"",IF(A714="Invoice No. : ",INDEX(Sheet2!G$14:G$154,MATCH(B714,Sheet2!A$14:A$154,0)),O718))))</f>
        <v/>
      </c>
      <c r="P719" t="str">
        <f t="shared" si="46"/>
        <v/>
      </c>
      <c r="Q719" t="str">
        <f t="shared" si="47"/>
        <v/>
      </c>
    </row>
    <row r="720" spans="1:17" x14ac:dyDescent="0.25">
      <c r="F720" t="str">
        <f t="shared" si="44"/>
        <v/>
      </c>
      <c r="G720" t="str">
        <f>IF(ISTEXT(E720),IF(E720="Amount",G$14,""),IF(ISBLANK(E720),"",IF(ISTEXT(D720),"",IF(A715="Invoice No. : ",INDEX(Sheet2!F$14:F$154,MATCH(B715,Sheet2!A$14:A$154,0)),G719))))</f>
        <v/>
      </c>
      <c r="H720" t="str">
        <f t="shared" si="45"/>
        <v/>
      </c>
      <c r="I720" t="str">
        <f>IF(ISTEXT(E720),IF(E720="Amount",I$14,""),IF(ISBLANK(E720),"",IF(ISTEXT(D720),"",IF(A715="Invoice No. : ",TEXT(INDEX(Sheet2!C$14:C$154,MATCH(B715,Sheet2!A$14:A$154,0)),"hh:mm:ss"),I719))))</f>
        <v/>
      </c>
      <c r="J720" t="str">
        <f>IF(ISBLANK(G720),"",IF(ISTEXT(G720),IF(E720="Amount",J$14,""),INDEX(Sheet2!H$14:H$154,MATCH(F720,Sheet2!A$14:A$154,0))))</f>
        <v/>
      </c>
      <c r="K720" t="str">
        <f>IF(ISBLANK(G720),"",IF(ISTEXT(G720),IF(E720="Amount",K$14,""),INDEX(Sheet2!I$14:I$154,MATCH(F720,Sheet2!A$14:A$154,0))))</f>
        <v/>
      </c>
      <c r="L720" t="str">
        <f>IF(ISBLANK(G720),"",IF(ISTEXT(G720),IF(E720="Amount",L$14,""),IF(INDEX(Sheet2!H$14:H$154,MATCH(F720,Sheet2!A$14:A$154,0)) &lt;&gt; 0, IF(INDEX(Sheet2!I$14:I$154,MATCH(F720,Sheet2!A$14:A$154,0)) &lt;&gt; 0, "Loan","Loan"),"Cash")))</f>
        <v/>
      </c>
      <c r="M720" t="str">
        <f>IF(ISTEXT(E720),IF(E720="Amount",M$14,""),IF(ISBLANK(E720),"",IF(ISTEXT(D720),"",IF(A715="Invoice No. : ",INDEX(Sheet2!D$14:D$154,MATCH(B715,Sheet2!A$14:A$154,0)),M719))))</f>
        <v/>
      </c>
      <c r="N720" t="str">
        <f>IF(ISTEXT(E720),IF(E720="Amount",N$14,""),IF(ISBLANK(E720),"",IF(ISTEXT(D720),"",IF(A715="Invoice No. : ",INDEX(Sheet2!E$14:E$154,MATCH(B715,Sheet2!A$14:A$154,0)),N719))))</f>
        <v/>
      </c>
      <c r="O720" t="str">
        <f>IF(ISTEXT(E720),IF(E720="Amount",O$14,""),IF(ISBLANK(E720),"",IF(ISTEXT(D720),"",IF(A715="Invoice No. : ",INDEX(Sheet2!G$14:G$154,MATCH(B715,Sheet2!A$14:A$154,0)),O719))))</f>
        <v/>
      </c>
      <c r="P720" t="str">
        <f t="shared" si="46"/>
        <v/>
      </c>
      <c r="Q720" t="str">
        <f t="shared" si="47"/>
        <v/>
      </c>
    </row>
    <row r="721" spans="1:17" x14ac:dyDescent="0.25">
      <c r="A721" s="3" t="s">
        <v>4</v>
      </c>
      <c r="B721" s="4">
        <v>925051</v>
      </c>
      <c r="C721" s="3" t="s">
        <v>5</v>
      </c>
      <c r="D721" s="5" t="s">
        <v>6</v>
      </c>
      <c r="F721" t="str">
        <f t="shared" si="44"/>
        <v/>
      </c>
      <c r="G721" t="str">
        <f>IF(ISTEXT(E721),IF(E721="Amount",G$14,""),IF(ISBLANK(E721),"",IF(ISTEXT(D721),"",IF(A716="Invoice No. : ",INDEX(Sheet2!F$14:F$154,MATCH(B716,Sheet2!A$14:A$154,0)),G720))))</f>
        <v/>
      </c>
      <c r="H721" t="str">
        <f t="shared" si="45"/>
        <v/>
      </c>
      <c r="I721" t="str">
        <f>IF(ISTEXT(E721),IF(E721="Amount",I$14,""),IF(ISBLANK(E721),"",IF(ISTEXT(D721),"",IF(A716="Invoice No. : ",TEXT(INDEX(Sheet2!C$14:C$154,MATCH(B716,Sheet2!A$14:A$154,0)),"hh:mm:ss"),I720))))</f>
        <v/>
      </c>
      <c r="J721" t="str">
        <f>IF(ISBLANK(G721),"",IF(ISTEXT(G721),IF(E721="Amount",J$14,""),INDEX(Sheet2!H$14:H$154,MATCH(F721,Sheet2!A$14:A$154,0))))</f>
        <v/>
      </c>
      <c r="K721" t="str">
        <f>IF(ISBLANK(G721),"",IF(ISTEXT(G721),IF(E721="Amount",K$14,""),INDEX(Sheet2!I$14:I$154,MATCH(F721,Sheet2!A$14:A$154,0))))</f>
        <v/>
      </c>
      <c r="L721" t="str">
        <f>IF(ISBLANK(G721),"",IF(ISTEXT(G721),IF(E721="Amount",L$14,""),IF(INDEX(Sheet2!H$14:H$154,MATCH(F721,Sheet2!A$14:A$154,0)) &lt;&gt; 0, IF(INDEX(Sheet2!I$14:I$154,MATCH(F721,Sheet2!A$14:A$154,0)) &lt;&gt; 0, "Loan","Loan"),"Cash")))</f>
        <v/>
      </c>
      <c r="M721" t="str">
        <f>IF(ISTEXT(E721),IF(E721="Amount",M$14,""),IF(ISBLANK(E721),"",IF(ISTEXT(D721),"",IF(A716="Invoice No. : ",INDEX(Sheet2!D$14:D$154,MATCH(B716,Sheet2!A$14:A$154,0)),M720))))</f>
        <v/>
      </c>
      <c r="N721" t="str">
        <f>IF(ISTEXT(E721),IF(E721="Amount",N$14,""),IF(ISBLANK(E721),"",IF(ISTEXT(D721),"",IF(A716="Invoice No. : ",INDEX(Sheet2!E$14:E$154,MATCH(B716,Sheet2!A$14:A$154,0)),N720))))</f>
        <v/>
      </c>
      <c r="O721" t="str">
        <f>IF(ISTEXT(E721),IF(E721="Amount",O$14,""),IF(ISBLANK(E721),"",IF(ISTEXT(D721),"",IF(A716="Invoice No. : ",INDEX(Sheet2!G$14:G$154,MATCH(B716,Sheet2!A$14:A$154,0)),O720))))</f>
        <v/>
      </c>
      <c r="P721" t="str">
        <f t="shared" si="46"/>
        <v/>
      </c>
      <c r="Q721" t="str">
        <f t="shared" si="47"/>
        <v/>
      </c>
    </row>
    <row r="722" spans="1:17" x14ac:dyDescent="0.25">
      <c r="A722" s="3" t="s">
        <v>7</v>
      </c>
      <c r="B722" s="6">
        <v>44931</v>
      </c>
      <c r="C722" s="3" t="s">
        <v>8</v>
      </c>
      <c r="D722" s="7">
        <v>1</v>
      </c>
      <c r="F722" t="str">
        <f t="shared" si="44"/>
        <v/>
      </c>
      <c r="G722" t="str">
        <f>IF(ISTEXT(E722),IF(E722="Amount",G$14,""),IF(ISBLANK(E722),"",IF(ISTEXT(D722),"",IF(A717="Invoice No. : ",INDEX(Sheet2!F$14:F$154,MATCH(B717,Sheet2!A$14:A$154,0)),G721))))</f>
        <v/>
      </c>
      <c r="H722" t="str">
        <f t="shared" si="45"/>
        <v/>
      </c>
      <c r="I722" t="str">
        <f>IF(ISTEXT(E722),IF(E722="Amount",I$14,""),IF(ISBLANK(E722),"",IF(ISTEXT(D722),"",IF(A717="Invoice No. : ",TEXT(INDEX(Sheet2!C$14:C$154,MATCH(B717,Sheet2!A$14:A$154,0)),"hh:mm:ss"),I721))))</f>
        <v/>
      </c>
      <c r="J722" t="str">
        <f>IF(ISBLANK(G722),"",IF(ISTEXT(G722),IF(E722="Amount",J$14,""),INDEX(Sheet2!H$14:H$154,MATCH(F722,Sheet2!A$14:A$154,0))))</f>
        <v/>
      </c>
      <c r="K722" t="str">
        <f>IF(ISBLANK(G722),"",IF(ISTEXT(G722),IF(E722="Amount",K$14,""),INDEX(Sheet2!I$14:I$154,MATCH(F722,Sheet2!A$14:A$154,0))))</f>
        <v/>
      </c>
      <c r="L722" t="str">
        <f>IF(ISBLANK(G722),"",IF(ISTEXT(G722),IF(E722="Amount",L$14,""),IF(INDEX(Sheet2!H$14:H$154,MATCH(F722,Sheet2!A$14:A$154,0)) &lt;&gt; 0, IF(INDEX(Sheet2!I$14:I$154,MATCH(F722,Sheet2!A$14:A$154,0)) &lt;&gt; 0, "Loan","Loan"),"Cash")))</f>
        <v/>
      </c>
      <c r="M722" t="str">
        <f>IF(ISTEXT(E722),IF(E722="Amount",M$14,""),IF(ISBLANK(E722),"",IF(ISTEXT(D722),"",IF(A717="Invoice No. : ",INDEX(Sheet2!D$14:D$154,MATCH(B717,Sheet2!A$14:A$154,0)),M721))))</f>
        <v/>
      </c>
      <c r="N722" t="str">
        <f>IF(ISTEXT(E722),IF(E722="Amount",N$14,""),IF(ISBLANK(E722),"",IF(ISTEXT(D722),"",IF(A717="Invoice No. : ",INDEX(Sheet2!E$14:E$154,MATCH(B717,Sheet2!A$14:A$154,0)),N721))))</f>
        <v/>
      </c>
      <c r="O722" t="str">
        <f>IF(ISTEXT(E722),IF(E722="Amount",O$14,""),IF(ISBLANK(E722),"",IF(ISTEXT(D722),"",IF(A717="Invoice No. : ",INDEX(Sheet2!G$14:G$154,MATCH(B717,Sheet2!A$14:A$154,0)),O721))))</f>
        <v/>
      </c>
      <c r="P722" t="str">
        <f t="shared" si="46"/>
        <v/>
      </c>
      <c r="Q722" t="str">
        <f t="shared" si="47"/>
        <v/>
      </c>
    </row>
    <row r="723" spans="1:17" x14ac:dyDescent="0.25">
      <c r="F723" t="str">
        <f t="shared" si="44"/>
        <v/>
      </c>
      <c r="G723" t="str">
        <f>IF(ISTEXT(E723),IF(E723="Amount",G$14,""),IF(ISBLANK(E723),"",IF(ISTEXT(D723),"",IF(A718="Invoice No. : ",INDEX(Sheet2!F$14:F$154,MATCH(B718,Sheet2!A$14:A$154,0)),G722))))</f>
        <v/>
      </c>
      <c r="H723" t="str">
        <f t="shared" si="45"/>
        <v/>
      </c>
      <c r="I723" t="str">
        <f>IF(ISTEXT(E723),IF(E723="Amount",I$14,""),IF(ISBLANK(E723),"",IF(ISTEXT(D723),"",IF(A718="Invoice No. : ",TEXT(INDEX(Sheet2!C$14:C$154,MATCH(B718,Sheet2!A$14:A$154,0)),"hh:mm:ss"),I722))))</f>
        <v/>
      </c>
      <c r="J723" t="str">
        <f>IF(ISBLANK(G723),"",IF(ISTEXT(G723),IF(E723="Amount",J$14,""),INDEX(Sheet2!H$14:H$154,MATCH(F723,Sheet2!A$14:A$154,0))))</f>
        <v/>
      </c>
      <c r="K723" t="str">
        <f>IF(ISBLANK(G723),"",IF(ISTEXT(G723),IF(E723="Amount",K$14,""),INDEX(Sheet2!I$14:I$154,MATCH(F723,Sheet2!A$14:A$154,0))))</f>
        <v/>
      </c>
      <c r="L723" t="str">
        <f>IF(ISBLANK(G723),"",IF(ISTEXT(G723),IF(E723="Amount",L$14,""),IF(INDEX(Sheet2!H$14:H$154,MATCH(F723,Sheet2!A$14:A$154,0)) &lt;&gt; 0, IF(INDEX(Sheet2!I$14:I$154,MATCH(F723,Sheet2!A$14:A$154,0)) &lt;&gt; 0, "Loan","Loan"),"Cash")))</f>
        <v/>
      </c>
      <c r="M723" t="str">
        <f>IF(ISTEXT(E723),IF(E723="Amount",M$14,""),IF(ISBLANK(E723),"",IF(ISTEXT(D723),"",IF(A718="Invoice No. : ",INDEX(Sheet2!D$14:D$154,MATCH(B718,Sheet2!A$14:A$154,0)),M722))))</f>
        <v/>
      </c>
      <c r="N723" t="str">
        <f>IF(ISTEXT(E723),IF(E723="Amount",N$14,""),IF(ISBLANK(E723),"",IF(ISTEXT(D723),"",IF(A718="Invoice No. : ",INDEX(Sheet2!E$14:E$154,MATCH(B718,Sheet2!A$14:A$154,0)),N722))))</f>
        <v/>
      </c>
      <c r="O723" t="str">
        <f>IF(ISTEXT(E723),IF(E723="Amount",O$14,""),IF(ISBLANK(E723),"",IF(ISTEXT(D723),"",IF(A718="Invoice No. : ",INDEX(Sheet2!G$14:G$154,MATCH(B718,Sheet2!A$14:A$154,0)),O722))))</f>
        <v/>
      </c>
      <c r="P723" t="str">
        <f t="shared" si="46"/>
        <v/>
      </c>
      <c r="Q723" t="str">
        <f t="shared" si="47"/>
        <v/>
      </c>
    </row>
    <row r="724" spans="1:17" x14ac:dyDescent="0.25">
      <c r="A724" s="8" t="s">
        <v>9</v>
      </c>
      <c r="B724" s="8" t="s">
        <v>10</v>
      </c>
      <c r="C724" s="9" t="s">
        <v>11</v>
      </c>
      <c r="D724" s="9" t="s">
        <v>12</v>
      </c>
      <c r="E724" s="9" t="s">
        <v>13</v>
      </c>
      <c r="F724" t="str">
        <f t="shared" si="44"/>
        <v>Invoice No.</v>
      </c>
      <c r="G724" t="str">
        <f>IF(ISTEXT(E724),IF(E724="Amount",G$14,""),IF(ISBLANK(E724),"",IF(ISTEXT(D724),"",IF(A719="Invoice No. : ",INDEX(Sheet2!F$14:F$154,MATCH(B719,Sheet2!A$14:A$154,0)),G723))))</f>
        <v>Member ID</v>
      </c>
      <c r="H724" t="str">
        <f t="shared" si="45"/>
        <v>Invoice Date</v>
      </c>
      <c r="I724" t="str">
        <f>IF(ISTEXT(E724),IF(E724="Amount",I$14,""),IF(ISBLANK(E724),"",IF(ISTEXT(D724),"",IF(A719="Invoice No. : ",TEXT(INDEX(Sheet2!C$14:C$154,MATCH(B719,Sheet2!A$14:A$154,0)),"hh:mm:ss"),I723))))</f>
        <v>Invoice Time</v>
      </c>
      <c r="J724" t="str">
        <f>IF(ISBLANK(G724),"",IF(ISTEXT(G724),IF(E724="Amount",J$14,""),INDEX(Sheet2!H$14:H$154,MATCH(F724,Sheet2!A$14:A$154,0))))</f>
        <v>Loan Amount</v>
      </c>
      <c r="K724" t="str">
        <f>IF(ISBLANK(G724),"",IF(ISTEXT(G724),IF(E724="Amount",K$14,""),INDEX(Sheet2!I$14:I$154,MATCH(F724,Sheet2!A$14:A$154,0))))</f>
        <v>Cash Amount</v>
      </c>
      <c r="L724" t="str">
        <f>IF(ISBLANK(G724),"",IF(ISTEXT(G724),IF(E724="Amount",L$14,""),IF(INDEX(Sheet2!H$14:H$154,MATCH(F724,Sheet2!A$14:A$154,0)) &lt;&gt; 0, IF(INDEX(Sheet2!I$14:I$154,MATCH(F724,Sheet2!A$14:A$154,0)) &lt;&gt; 0, "Loan","Loan"),"Cash")))</f>
        <v>Payment Mode</v>
      </c>
      <c r="M724" t="str">
        <f>IF(ISTEXT(E724),IF(E724="Amount",M$14,""),IF(ISBLANK(E724),"",IF(ISTEXT(D724),"",IF(A719="Invoice No. : ",INDEX(Sheet2!D$14:D$154,MATCH(B719,Sheet2!A$14:A$154,0)),M723))))</f>
        <v>Terminal</v>
      </c>
      <c r="N724" t="str">
        <f>IF(ISTEXT(E724),IF(E724="Amount",N$14,""),IF(ISBLANK(E724),"",IF(ISTEXT(D724),"",IF(A719="Invoice No. : ",INDEX(Sheet2!E$14:E$154,MATCH(B719,Sheet2!A$14:A$154,0)),N723))))</f>
        <v>Cashier</v>
      </c>
      <c r="O724" t="str">
        <f>IF(ISTEXT(E724),IF(E724="Amount",O$14,""),IF(ISBLANK(E724),"",IF(ISTEXT(D724),"",IF(A719="Invoice No. : ",INDEX(Sheet2!G$14:G$154,MATCH(B719,Sheet2!A$14:A$154,0)),O723))))</f>
        <v>Name</v>
      </c>
      <c r="P724" t="str">
        <f t="shared" si="46"/>
        <v>Invoice Amount</v>
      </c>
      <c r="Q724" t="str">
        <f t="shared" si="47"/>
        <v>Grand Total</v>
      </c>
    </row>
    <row r="725" spans="1:17" x14ac:dyDescent="0.25">
      <c r="F725" t="str">
        <f t="shared" si="44"/>
        <v/>
      </c>
      <c r="G725" t="str">
        <f>IF(ISTEXT(E725),IF(E725="Amount",G$14,""),IF(ISBLANK(E725),"",IF(ISTEXT(D725),"",IF(A720="Invoice No. : ",INDEX(Sheet2!F$14:F$154,MATCH(B720,Sheet2!A$14:A$154,0)),G724))))</f>
        <v/>
      </c>
      <c r="H725" t="str">
        <f t="shared" si="45"/>
        <v/>
      </c>
      <c r="I725" t="str">
        <f>IF(ISTEXT(E725),IF(E725="Amount",I$14,""),IF(ISBLANK(E725),"",IF(ISTEXT(D725),"",IF(A720="Invoice No. : ",TEXT(INDEX(Sheet2!C$14:C$154,MATCH(B720,Sheet2!A$14:A$154,0)),"hh:mm:ss"),I724))))</f>
        <v/>
      </c>
      <c r="J725" t="str">
        <f>IF(ISBLANK(G725),"",IF(ISTEXT(G725),IF(E725="Amount",J$14,""),INDEX(Sheet2!H$14:H$154,MATCH(F725,Sheet2!A$14:A$154,0))))</f>
        <v/>
      </c>
      <c r="K725" t="str">
        <f>IF(ISBLANK(G725),"",IF(ISTEXT(G725),IF(E725="Amount",K$14,""),INDEX(Sheet2!I$14:I$154,MATCH(F725,Sheet2!A$14:A$154,0))))</f>
        <v/>
      </c>
      <c r="L725" t="str">
        <f>IF(ISBLANK(G725),"",IF(ISTEXT(G725),IF(E725="Amount",L$14,""),IF(INDEX(Sheet2!H$14:H$154,MATCH(F725,Sheet2!A$14:A$154,0)) &lt;&gt; 0, IF(INDEX(Sheet2!I$14:I$154,MATCH(F725,Sheet2!A$14:A$154,0)) &lt;&gt; 0, "Loan","Loan"),"Cash")))</f>
        <v/>
      </c>
      <c r="M725" t="str">
        <f>IF(ISTEXT(E725),IF(E725="Amount",M$14,""),IF(ISBLANK(E725),"",IF(ISTEXT(D725),"",IF(A720="Invoice No. : ",INDEX(Sheet2!D$14:D$154,MATCH(B720,Sheet2!A$14:A$154,0)),M724))))</f>
        <v/>
      </c>
      <c r="N725" t="str">
        <f>IF(ISTEXT(E725),IF(E725="Amount",N$14,""),IF(ISBLANK(E725),"",IF(ISTEXT(D725),"",IF(A720="Invoice No. : ",INDEX(Sheet2!E$14:E$154,MATCH(B720,Sheet2!A$14:A$154,0)),N724))))</f>
        <v/>
      </c>
      <c r="O725" t="str">
        <f>IF(ISTEXT(E725),IF(E725="Amount",O$14,""),IF(ISBLANK(E725),"",IF(ISTEXT(D725),"",IF(A720="Invoice No. : ",INDEX(Sheet2!G$14:G$154,MATCH(B720,Sheet2!A$14:A$154,0)),O724))))</f>
        <v/>
      </c>
      <c r="P725" t="str">
        <f t="shared" si="46"/>
        <v/>
      </c>
      <c r="Q725" t="str">
        <f t="shared" si="47"/>
        <v/>
      </c>
    </row>
    <row r="726" spans="1:17" x14ac:dyDescent="0.25">
      <c r="A726" s="10" t="s">
        <v>37</v>
      </c>
      <c r="B726" s="10" t="s">
        <v>38</v>
      </c>
      <c r="C726" s="11">
        <v>2</v>
      </c>
      <c r="D726" s="11">
        <v>1030</v>
      </c>
      <c r="E726" s="11">
        <v>2060</v>
      </c>
      <c r="F726">
        <f t="shared" si="44"/>
        <v>925051</v>
      </c>
      <c r="G726">
        <f>IF(ISTEXT(E726),IF(E726="Amount",G$14,""),IF(ISBLANK(E726),"",IF(ISTEXT(D726),"",IF(A721="Invoice No. : ",INDEX(Sheet2!F$14:F$154,MATCH(B721,Sheet2!A$14:A$154,0)),G725))))</f>
        <v>49546</v>
      </c>
      <c r="H726" t="str">
        <f t="shared" si="45"/>
        <v>01/05/2023</v>
      </c>
      <c r="I726" t="str">
        <f>IF(ISTEXT(E726),IF(E726="Amount",I$14,""),IF(ISBLANK(E726),"",IF(ISTEXT(D726),"",IF(A721="Invoice No. : ",TEXT(INDEX(Sheet2!C$14:C$154,MATCH(B721,Sheet2!A$14:A$154,0)),"hh:mm:ss"),I725))))</f>
        <v>15:59:49</v>
      </c>
      <c r="J726">
        <f>IF(ISBLANK(G726),"",IF(ISTEXT(G726),IF(E726="Amount",J$14,""),INDEX(Sheet2!H$14:H$154,MATCH(F726,Sheet2!A$14:A$154,0))))</f>
        <v>2060</v>
      </c>
      <c r="K726">
        <f>IF(ISBLANK(G726),"",IF(ISTEXT(G726),IF(E726="Amount",K$14,""),INDEX(Sheet2!I$14:I$154,MATCH(F726,Sheet2!A$14:A$154,0))))</f>
        <v>0</v>
      </c>
      <c r="L726" t="str">
        <f>IF(ISBLANK(G726),"",IF(ISTEXT(G726),IF(E726="Amount",L$14,""),IF(INDEX(Sheet2!H$14:H$154,MATCH(F726,Sheet2!A$14:A$154,0)) &lt;&gt; 0, IF(INDEX(Sheet2!I$14:I$154,MATCH(F726,Sheet2!A$14:A$154,0)) &lt;&gt; 0, "Loan","Loan"),"Cash")))</f>
        <v>Loan</v>
      </c>
      <c r="M726">
        <f>IF(ISTEXT(E726),IF(E726="Amount",M$14,""),IF(ISBLANK(E726),"",IF(ISTEXT(D726),"",IF(A721="Invoice No. : ",INDEX(Sheet2!D$14:D$154,MATCH(B721,Sheet2!A$14:A$154,0)),M725))))</f>
        <v>1</v>
      </c>
      <c r="N726" t="str">
        <f>IF(ISTEXT(E726),IF(E726="Amount",N$14,""),IF(ISBLANK(E726),"",IF(ISTEXT(D726),"",IF(A721="Invoice No. : ",INDEX(Sheet2!E$14:E$154,MATCH(B721,Sheet2!A$14:A$154,0)),N725))))</f>
        <v>BRAILLE</v>
      </c>
      <c r="O726" t="str">
        <f>IF(ISTEXT(E726),IF(E726="Amount",O$14,""),IF(ISBLANK(E726),"",IF(ISTEXT(D726),"",IF(A721="Invoice No. : ",INDEX(Sheet2!G$14:G$154,MATCH(B721,Sheet2!A$14:A$154,0)),O725))))</f>
        <v>MENOR, RUBEN JR. SUYAT</v>
      </c>
      <c r="P726">
        <f t="shared" si="46"/>
        <v>2060</v>
      </c>
      <c r="Q726">
        <f t="shared" si="47"/>
        <v>195197.25</v>
      </c>
    </row>
    <row r="727" spans="1:17" x14ac:dyDescent="0.25">
      <c r="D727" s="12" t="s">
        <v>18</v>
      </c>
      <c r="E727" s="13">
        <v>2060</v>
      </c>
      <c r="F727" t="str">
        <f t="shared" si="44"/>
        <v/>
      </c>
      <c r="G727" t="str">
        <f>IF(ISTEXT(E727),IF(E727="Amount",G$14,""),IF(ISBLANK(E727),"",IF(ISTEXT(D727),"",IF(A722="Invoice No. : ",INDEX(Sheet2!F$14:F$154,MATCH(B722,Sheet2!A$14:A$154,0)),G726))))</f>
        <v/>
      </c>
      <c r="H727" t="str">
        <f t="shared" si="45"/>
        <v/>
      </c>
      <c r="I727" t="str">
        <f>IF(ISTEXT(E727),IF(E727="Amount",I$14,""),IF(ISBLANK(E727),"",IF(ISTEXT(D727),"",IF(A722="Invoice No. : ",TEXT(INDEX(Sheet2!C$14:C$154,MATCH(B722,Sheet2!A$14:A$154,0)),"hh:mm:ss"),I726))))</f>
        <v/>
      </c>
      <c r="J727" t="str">
        <f>IF(ISBLANK(G727),"",IF(ISTEXT(G727),IF(E727="Amount",J$14,""),INDEX(Sheet2!H$14:H$154,MATCH(F727,Sheet2!A$14:A$154,0))))</f>
        <v/>
      </c>
      <c r="K727" t="str">
        <f>IF(ISBLANK(G727),"",IF(ISTEXT(G727),IF(E727="Amount",K$14,""),INDEX(Sheet2!I$14:I$154,MATCH(F727,Sheet2!A$14:A$154,0))))</f>
        <v/>
      </c>
      <c r="L727" t="str">
        <f>IF(ISBLANK(G727),"",IF(ISTEXT(G727),IF(E727="Amount",L$14,""),IF(INDEX(Sheet2!H$14:H$154,MATCH(F727,Sheet2!A$14:A$154,0)) &lt;&gt; 0, IF(INDEX(Sheet2!I$14:I$154,MATCH(F727,Sheet2!A$14:A$154,0)) &lt;&gt; 0, "Loan","Loan"),"Cash")))</f>
        <v/>
      </c>
      <c r="M727" t="str">
        <f>IF(ISTEXT(E727),IF(E727="Amount",M$14,""),IF(ISBLANK(E727),"",IF(ISTEXT(D727),"",IF(A722="Invoice No. : ",INDEX(Sheet2!D$14:D$154,MATCH(B722,Sheet2!A$14:A$154,0)),M726))))</f>
        <v/>
      </c>
      <c r="N727" t="str">
        <f>IF(ISTEXT(E727),IF(E727="Amount",N$14,""),IF(ISBLANK(E727),"",IF(ISTEXT(D727),"",IF(A722="Invoice No. : ",INDEX(Sheet2!E$14:E$154,MATCH(B722,Sheet2!A$14:A$154,0)),N726))))</f>
        <v/>
      </c>
      <c r="O727" t="str">
        <f>IF(ISTEXT(E727),IF(E727="Amount",O$14,""),IF(ISBLANK(E727),"",IF(ISTEXT(D727),"",IF(A722="Invoice No. : ",INDEX(Sheet2!G$14:G$154,MATCH(B722,Sheet2!A$14:A$154,0)),O726))))</f>
        <v/>
      </c>
      <c r="P727" t="str">
        <f t="shared" si="46"/>
        <v/>
      </c>
      <c r="Q727" t="str">
        <f t="shared" si="47"/>
        <v/>
      </c>
    </row>
    <row r="728" spans="1:17" x14ac:dyDescent="0.25">
      <c r="F728" t="str">
        <f t="shared" si="44"/>
        <v/>
      </c>
      <c r="G728" t="str">
        <f>IF(ISTEXT(E728),IF(E728="Amount",G$14,""),IF(ISBLANK(E728),"",IF(ISTEXT(D728),"",IF(A723="Invoice No. : ",INDEX(Sheet2!F$14:F$154,MATCH(B723,Sheet2!A$14:A$154,0)),G727))))</f>
        <v/>
      </c>
      <c r="H728" t="str">
        <f t="shared" si="45"/>
        <v/>
      </c>
      <c r="I728" t="str">
        <f>IF(ISTEXT(E728),IF(E728="Amount",I$14,""),IF(ISBLANK(E728),"",IF(ISTEXT(D728),"",IF(A723="Invoice No. : ",TEXT(INDEX(Sheet2!C$14:C$154,MATCH(B723,Sheet2!A$14:A$154,0)),"hh:mm:ss"),I727))))</f>
        <v/>
      </c>
      <c r="J728" t="str">
        <f>IF(ISBLANK(G728),"",IF(ISTEXT(G728),IF(E728="Amount",J$14,""),INDEX(Sheet2!H$14:H$154,MATCH(F728,Sheet2!A$14:A$154,0))))</f>
        <v/>
      </c>
      <c r="K728" t="str">
        <f>IF(ISBLANK(G728),"",IF(ISTEXT(G728),IF(E728="Amount",K$14,""),INDEX(Sheet2!I$14:I$154,MATCH(F728,Sheet2!A$14:A$154,0))))</f>
        <v/>
      </c>
      <c r="L728" t="str">
        <f>IF(ISBLANK(G728),"",IF(ISTEXT(G728),IF(E728="Amount",L$14,""),IF(INDEX(Sheet2!H$14:H$154,MATCH(F728,Sheet2!A$14:A$154,0)) &lt;&gt; 0, IF(INDEX(Sheet2!I$14:I$154,MATCH(F728,Sheet2!A$14:A$154,0)) &lt;&gt; 0, "Loan","Loan"),"Cash")))</f>
        <v/>
      </c>
      <c r="M728" t="str">
        <f>IF(ISTEXT(E728),IF(E728="Amount",M$14,""),IF(ISBLANK(E728),"",IF(ISTEXT(D728),"",IF(A723="Invoice No. : ",INDEX(Sheet2!D$14:D$154,MATCH(B723,Sheet2!A$14:A$154,0)),M727))))</f>
        <v/>
      </c>
      <c r="N728" t="str">
        <f>IF(ISTEXT(E728),IF(E728="Amount",N$14,""),IF(ISBLANK(E728),"",IF(ISTEXT(D728),"",IF(A723="Invoice No. : ",INDEX(Sheet2!E$14:E$154,MATCH(B723,Sheet2!A$14:A$154,0)),N727))))</f>
        <v/>
      </c>
      <c r="O728" t="str">
        <f>IF(ISTEXT(E728),IF(E728="Amount",O$14,""),IF(ISBLANK(E728),"",IF(ISTEXT(D728),"",IF(A723="Invoice No. : ",INDEX(Sheet2!G$14:G$154,MATCH(B723,Sheet2!A$14:A$154,0)),O727))))</f>
        <v/>
      </c>
      <c r="P728" t="str">
        <f t="shared" si="46"/>
        <v/>
      </c>
      <c r="Q728" t="str">
        <f t="shared" si="47"/>
        <v/>
      </c>
    </row>
    <row r="729" spans="1:17" x14ac:dyDescent="0.25">
      <c r="F729" t="str">
        <f t="shared" ref="F729:F792" si="48">IF(ISTEXT(E729),IF(E729="Amount",F$14,""),IF(ISBLANK(E729),"",IF(ISTEXT(D729),"",IF(A724="Invoice No. : ",B724,F728))))</f>
        <v/>
      </c>
      <c r="G729" t="str">
        <f>IF(ISTEXT(E729),IF(E729="Amount",G$14,""),IF(ISBLANK(E729),"",IF(ISTEXT(D729),"",IF(A724="Invoice No. : ",INDEX(Sheet2!F$14:F$154,MATCH(B724,Sheet2!A$14:A$154,0)),G728))))</f>
        <v/>
      </c>
      <c r="H729" t="str">
        <f t="shared" ref="H729:H792" si="49">IF(ISTEXT(E729),IF(E729="Amount",H$14,""),IF(ISBLANK(E729),"",IF(ISTEXT(D729),"",IF(A724="Invoice No. : ",TEXT(B725,"mm/dd/yyyy"),H728))))</f>
        <v/>
      </c>
      <c r="I729" t="str">
        <f>IF(ISTEXT(E729),IF(E729="Amount",I$14,""),IF(ISBLANK(E729),"",IF(ISTEXT(D729),"",IF(A724="Invoice No. : ",TEXT(INDEX(Sheet2!C$14:C$154,MATCH(B724,Sheet2!A$14:A$154,0)),"hh:mm:ss"),I728))))</f>
        <v/>
      </c>
      <c r="J729" t="str">
        <f>IF(ISBLANK(G729),"",IF(ISTEXT(G729),IF(E729="Amount",J$14,""),INDEX(Sheet2!H$14:H$154,MATCH(F729,Sheet2!A$14:A$154,0))))</f>
        <v/>
      </c>
      <c r="K729" t="str">
        <f>IF(ISBLANK(G729),"",IF(ISTEXT(G729),IF(E729="Amount",K$14,""),INDEX(Sheet2!I$14:I$154,MATCH(F729,Sheet2!A$14:A$154,0))))</f>
        <v/>
      </c>
      <c r="L729" t="str">
        <f>IF(ISBLANK(G729),"",IF(ISTEXT(G729),IF(E729="Amount",L$14,""),IF(INDEX(Sheet2!H$14:H$154,MATCH(F729,Sheet2!A$14:A$154,0)) &lt;&gt; 0, IF(INDEX(Sheet2!I$14:I$154,MATCH(F729,Sheet2!A$14:A$154,0)) &lt;&gt; 0, "Loan","Loan"),"Cash")))</f>
        <v/>
      </c>
      <c r="M729" t="str">
        <f>IF(ISTEXT(E729),IF(E729="Amount",M$14,""),IF(ISBLANK(E729),"",IF(ISTEXT(D729),"",IF(A724="Invoice No. : ",INDEX(Sheet2!D$14:D$154,MATCH(B724,Sheet2!A$14:A$154,0)),M728))))</f>
        <v/>
      </c>
      <c r="N729" t="str">
        <f>IF(ISTEXT(E729),IF(E729="Amount",N$14,""),IF(ISBLANK(E729),"",IF(ISTEXT(D729),"",IF(A724="Invoice No. : ",INDEX(Sheet2!E$14:E$154,MATCH(B724,Sheet2!A$14:A$154,0)),N728))))</f>
        <v/>
      </c>
      <c r="O729" t="str">
        <f>IF(ISTEXT(E729),IF(E729="Amount",O$14,""),IF(ISBLANK(E729),"",IF(ISTEXT(D729),"",IF(A724="Invoice No. : ",INDEX(Sheet2!G$14:G$154,MATCH(B724,Sheet2!A$14:A$154,0)),O728))))</f>
        <v/>
      </c>
      <c r="P729" t="str">
        <f t="shared" ref="P729:P792" si="50">IF(ISTEXT(E729),IF(E729="Amount",P$14,""),IF(D730="Invoice Amount",E730,IF(ISBLANK(D729),"",P730)))</f>
        <v/>
      </c>
      <c r="Q729" t="str">
        <f t="shared" ref="Q729:Q792" si="51">IF(ISTEXT(E729),IF(E729="Amount",Q$14,""),IF(ISBLANK(C729),"",IF(ISNUMBER(C729),VLOOKUP("Grand Total : ",D:E,2,FALSE),"")))</f>
        <v/>
      </c>
    </row>
    <row r="730" spans="1:17" x14ac:dyDescent="0.25">
      <c r="A730" s="3" t="s">
        <v>4</v>
      </c>
      <c r="B730" s="4">
        <v>925052</v>
      </c>
      <c r="C730" s="3" t="s">
        <v>5</v>
      </c>
      <c r="D730" s="5" t="s">
        <v>6</v>
      </c>
      <c r="F730" t="str">
        <f t="shared" si="48"/>
        <v/>
      </c>
      <c r="G730" t="str">
        <f>IF(ISTEXT(E730),IF(E730="Amount",G$14,""),IF(ISBLANK(E730),"",IF(ISTEXT(D730),"",IF(A725="Invoice No. : ",INDEX(Sheet2!F$14:F$154,MATCH(B725,Sheet2!A$14:A$154,0)),G729))))</f>
        <v/>
      </c>
      <c r="H730" t="str">
        <f t="shared" si="49"/>
        <v/>
      </c>
      <c r="I730" t="str">
        <f>IF(ISTEXT(E730),IF(E730="Amount",I$14,""),IF(ISBLANK(E730),"",IF(ISTEXT(D730),"",IF(A725="Invoice No. : ",TEXT(INDEX(Sheet2!C$14:C$154,MATCH(B725,Sheet2!A$14:A$154,0)),"hh:mm:ss"),I729))))</f>
        <v/>
      </c>
      <c r="J730" t="str">
        <f>IF(ISBLANK(G730),"",IF(ISTEXT(G730),IF(E730="Amount",J$14,""),INDEX(Sheet2!H$14:H$154,MATCH(F730,Sheet2!A$14:A$154,0))))</f>
        <v/>
      </c>
      <c r="K730" t="str">
        <f>IF(ISBLANK(G730),"",IF(ISTEXT(G730),IF(E730="Amount",K$14,""),INDEX(Sheet2!I$14:I$154,MATCH(F730,Sheet2!A$14:A$154,0))))</f>
        <v/>
      </c>
      <c r="L730" t="str">
        <f>IF(ISBLANK(G730),"",IF(ISTEXT(G730),IF(E730="Amount",L$14,""),IF(INDEX(Sheet2!H$14:H$154,MATCH(F730,Sheet2!A$14:A$154,0)) &lt;&gt; 0, IF(INDEX(Sheet2!I$14:I$154,MATCH(F730,Sheet2!A$14:A$154,0)) &lt;&gt; 0, "Loan","Loan"),"Cash")))</f>
        <v/>
      </c>
      <c r="M730" t="str">
        <f>IF(ISTEXT(E730),IF(E730="Amount",M$14,""),IF(ISBLANK(E730),"",IF(ISTEXT(D730),"",IF(A725="Invoice No. : ",INDEX(Sheet2!D$14:D$154,MATCH(B725,Sheet2!A$14:A$154,0)),M729))))</f>
        <v/>
      </c>
      <c r="N730" t="str">
        <f>IF(ISTEXT(E730),IF(E730="Amount",N$14,""),IF(ISBLANK(E730),"",IF(ISTEXT(D730),"",IF(A725="Invoice No. : ",INDEX(Sheet2!E$14:E$154,MATCH(B725,Sheet2!A$14:A$154,0)),N729))))</f>
        <v/>
      </c>
      <c r="O730" t="str">
        <f>IF(ISTEXT(E730),IF(E730="Amount",O$14,""),IF(ISBLANK(E730),"",IF(ISTEXT(D730),"",IF(A725="Invoice No. : ",INDEX(Sheet2!G$14:G$154,MATCH(B725,Sheet2!A$14:A$154,0)),O729))))</f>
        <v/>
      </c>
      <c r="P730" t="str">
        <f t="shared" si="50"/>
        <v/>
      </c>
      <c r="Q730" t="str">
        <f t="shared" si="51"/>
        <v/>
      </c>
    </row>
    <row r="731" spans="1:17" x14ac:dyDescent="0.25">
      <c r="A731" s="3" t="s">
        <v>7</v>
      </c>
      <c r="B731" s="6">
        <v>44931</v>
      </c>
      <c r="C731" s="3" t="s">
        <v>8</v>
      </c>
      <c r="D731" s="7">
        <v>1</v>
      </c>
      <c r="F731" t="str">
        <f t="shared" si="48"/>
        <v/>
      </c>
      <c r="G731" t="str">
        <f>IF(ISTEXT(E731),IF(E731="Amount",G$14,""),IF(ISBLANK(E731),"",IF(ISTEXT(D731),"",IF(A726="Invoice No. : ",INDEX(Sheet2!F$14:F$154,MATCH(B726,Sheet2!A$14:A$154,0)),G730))))</f>
        <v/>
      </c>
      <c r="H731" t="str">
        <f t="shared" si="49"/>
        <v/>
      </c>
      <c r="I731" t="str">
        <f>IF(ISTEXT(E731),IF(E731="Amount",I$14,""),IF(ISBLANK(E731),"",IF(ISTEXT(D731),"",IF(A726="Invoice No. : ",TEXT(INDEX(Sheet2!C$14:C$154,MATCH(B726,Sheet2!A$14:A$154,0)),"hh:mm:ss"),I730))))</f>
        <v/>
      </c>
      <c r="J731" t="str">
        <f>IF(ISBLANK(G731),"",IF(ISTEXT(G731),IF(E731="Amount",J$14,""),INDEX(Sheet2!H$14:H$154,MATCH(F731,Sheet2!A$14:A$154,0))))</f>
        <v/>
      </c>
      <c r="K731" t="str">
        <f>IF(ISBLANK(G731),"",IF(ISTEXT(G731),IF(E731="Amount",K$14,""),INDEX(Sheet2!I$14:I$154,MATCH(F731,Sheet2!A$14:A$154,0))))</f>
        <v/>
      </c>
      <c r="L731" t="str">
        <f>IF(ISBLANK(G731),"",IF(ISTEXT(G731),IF(E731="Amount",L$14,""),IF(INDEX(Sheet2!H$14:H$154,MATCH(F731,Sheet2!A$14:A$154,0)) &lt;&gt; 0, IF(INDEX(Sheet2!I$14:I$154,MATCH(F731,Sheet2!A$14:A$154,0)) &lt;&gt; 0, "Loan","Loan"),"Cash")))</f>
        <v/>
      </c>
      <c r="M731" t="str">
        <f>IF(ISTEXT(E731),IF(E731="Amount",M$14,""),IF(ISBLANK(E731),"",IF(ISTEXT(D731),"",IF(A726="Invoice No. : ",INDEX(Sheet2!D$14:D$154,MATCH(B726,Sheet2!A$14:A$154,0)),M730))))</f>
        <v/>
      </c>
      <c r="N731" t="str">
        <f>IF(ISTEXT(E731),IF(E731="Amount",N$14,""),IF(ISBLANK(E731),"",IF(ISTEXT(D731),"",IF(A726="Invoice No. : ",INDEX(Sheet2!E$14:E$154,MATCH(B726,Sheet2!A$14:A$154,0)),N730))))</f>
        <v/>
      </c>
      <c r="O731" t="str">
        <f>IF(ISTEXT(E731),IF(E731="Amount",O$14,""),IF(ISBLANK(E731),"",IF(ISTEXT(D731),"",IF(A726="Invoice No. : ",INDEX(Sheet2!G$14:G$154,MATCH(B726,Sheet2!A$14:A$154,0)),O730))))</f>
        <v/>
      </c>
      <c r="P731" t="str">
        <f t="shared" si="50"/>
        <v/>
      </c>
      <c r="Q731" t="str">
        <f t="shared" si="51"/>
        <v/>
      </c>
    </row>
    <row r="732" spans="1:17" x14ac:dyDescent="0.25">
      <c r="F732" t="str">
        <f t="shared" si="48"/>
        <v/>
      </c>
      <c r="G732" t="str">
        <f>IF(ISTEXT(E732),IF(E732="Amount",G$14,""),IF(ISBLANK(E732),"",IF(ISTEXT(D732),"",IF(A727="Invoice No. : ",INDEX(Sheet2!F$14:F$154,MATCH(B727,Sheet2!A$14:A$154,0)),G731))))</f>
        <v/>
      </c>
      <c r="H732" t="str">
        <f t="shared" si="49"/>
        <v/>
      </c>
      <c r="I732" t="str">
        <f>IF(ISTEXT(E732),IF(E732="Amount",I$14,""),IF(ISBLANK(E732),"",IF(ISTEXT(D732),"",IF(A727="Invoice No. : ",TEXT(INDEX(Sheet2!C$14:C$154,MATCH(B727,Sheet2!A$14:A$154,0)),"hh:mm:ss"),I731))))</f>
        <v/>
      </c>
      <c r="J732" t="str">
        <f>IF(ISBLANK(G732),"",IF(ISTEXT(G732),IF(E732="Amount",J$14,""),INDEX(Sheet2!H$14:H$154,MATCH(F732,Sheet2!A$14:A$154,0))))</f>
        <v/>
      </c>
      <c r="K732" t="str">
        <f>IF(ISBLANK(G732),"",IF(ISTEXT(G732),IF(E732="Amount",K$14,""),INDEX(Sheet2!I$14:I$154,MATCH(F732,Sheet2!A$14:A$154,0))))</f>
        <v/>
      </c>
      <c r="L732" t="str">
        <f>IF(ISBLANK(G732),"",IF(ISTEXT(G732),IF(E732="Amount",L$14,""),IF(INDEX(Sheet2!H$14:H$154,MATCH(F732,Sheet2!A$14:A$154,0)) &lt;&gt; 0, IF(INDEX(Sheet2!I$14:I$154,MATCH(F732,Sheet2!A$14:A$154,0)) &lt;&gt; 0, "Loan","Loan"),"Cash")))</f>
        <v/>
      </c>
      <c r="M732" t="str">
        <f>IF(ISTEXT(E732),IF(E732="Amount",M$14,""),IF(ISBLANK(E732),"",IF(ISTEXT(D732),"",IF(A727="Invoice No. : ",INDEX(Sheet2!D$14:D$154,MATCH(B727,Sheet2!A$14:A$154,0)),M731))))</f>
        <v/>
      </c>
      <c r="N732" t="str">
        <f>IF(ISTEXT(E732),IF(E732="Amount",N$14,""),IF(ISBLANK(E732),"",IF(ISTEXT(D732),"",IF(A727="Invoice No. : ",INDEX(Sheet2!E$14:E$154,MATCH(B727,Sheet2!A$14:A$154,0)),N731))))</f>
        <v/>
      </c>
      <c r="O732" t="str">
        <f>IF(ISTEXT(E732),IF(E732="Amount",O$14,""),IF(ISBLANK(E732),"",IF(ISTEXT(D732),"",IF(A727="Invoice No. : ",INDEX(Sheet2!G$14:G$154,MATCH(B727,Sheet2!A$14:A$154,0)),O731))))</f>
        <v/>
      </c>
      <c r="P732" t="str">
        <f t="shared" si="50"/>
        <v/>
      </c>
      <c r="Q732" t="str">
        <f t="shared" si="51"/>
        <v/>
      </c>
    </row>
    <row r="733" spans="1:17" x14ac:dyDescent="0.25">
      <c r="A733" s="8" t="s">
        <v>9</v>
      </c>
      <c r="B733" s="8" t="s">
        <v>10</v>
      </c>
      <c r="C733" s="9" t="s">
        <v>11</v>
      </c>
      <c r="D733" s="9" t="s">
        <v>12</v>
      </c>
      <c r="E733" s="9" t="s">
        <v>13</v>
      </c>
      <c r="F733" t="str">
        <f t="shared" si="48"/>
        <v>Invoice No.</v>
      </c>
      <c r="G733" t="str">
        <f>IF(ISTEXT(E733),IF(E733="Amount",G$14,""),IF(ISBLANK(E733),"",IF(ISTEXT(D733),"",IF(A728="Invoice No. : ",INDEX(Sheet2!F$14:F$154,MATCH(B728,Sheet2!A$14:A$154,0)),G732))))</f>
        <v>Member ID</v>
      </c>
      <c r="H733" t="str">
        <f t="shared" si="49"/>
        <v>Invoice Date</v>
      </c>
      <c r="I733" t="str">
        <f>IF(ISTEXT(E733),IF(E733="Amount",I$14,""),IF(ISBLANK(E733),"",IF(ISTEXT(D733),"",IF(A728="Invoice No. : ",TEXT(INDEX(Sheet2!C$14:C$154,MATCH(B728,Sheet2!A$14:A$154,0)),"hh:mm:ss"),I732))))</f>
        <v>Invoice Time</v>
      </c>
      <c r="J733" t="str">
        <f>IF(ISBLANK(G733),"",IF(ISTEXT(G733),IF(E733="Amount",J$14,""),INDEX(Sheet2!H$14:H$154,MATCH(F733,Sheet2!A$14:A$154,0))))</f>
        <v>Loan Amount</v>
      </c>
      <c r="K733" t="str">
        <f>IF(ISBLANK(G733),"",IF(ISTEXT(G733),IF(E733="Amount",K$14,""),INDEX(Sheet2!I$14:I$154,MATCH(F733,Sheet2!A$14:A$154,0))))</f>
        <v>Cash Amount</v>
      </c>
      <c r="L733" t="str">
        <f>IF(ISBLANK(G733),"",IF(ISTEXT(G733),IF(E733="Amount",L$14,""),IF(INDEX(Sheet2!H$14:H$154,MATCH(F733,Sheet2!A$14:A$154,0)) &lt;&gt; 0, IF(INDEX(Sheet2!I$14:I$154,MATCH(F733,Sheet2!A$14:A$154,0)) &lt;&gt; 0, "Loan","Loan"),"Cash")))</f>
        <v>Payment Mode</v>
      </c>
      <c r="M733" t="str">
        <f>IF(ISTEXT(E733),IF(E733="Amount",M$14,""),IF(ISBLANK(E733),"",IF(ISTEXT(D733),"",IF(A728="Invoice No. : ",INDEX(Sheet2!D$14:D$154,MATCH(B728,Sheet2!A$14:A$154,0)),M732))))</f>
        <v>Terminal</v>
      </c>
      <c r="N733" t="str">
        <f>IF(ISTEXT(E733),IF(E733="Amount",N$14,""),IF(ISBLANK(E733),"",IF(ISTEXT(D733),"",IF(A728="Invoice No. : ",INDEX(Sheet2!E$14:E$154,MATCH(B728,Sheet2!A$14:A$154,0)),N732))))</f>
        <v>Cashier</v>
      </c>
      <c r="O733" t="str">
        <f>IF(ISTEXT(E733),IF(E733="Amount",O$14,""),IF(ISBLANK(E733),"",IF(ISTEXT(D733),"",IF(A728="Invoice No. : ",INDEX(Sheet2!G$14:G$154,MATCH(B728,Sheet2!A$14:A$154,0)),O732))))</f>
        <v>Name</v>
      </c>
      <c r="P733" t="str">
        <f t="shared" si="50"/>
        <v>Invoice Amount</v>
      </c>
      <c r="Q733" t="str">
        <f t="shared" si="51"/>
        <v>Grand Total</v>
      </c>
    </row>
    <row r="734" spans="1:17" x14ac:dyDescent="0.25">
      <c r="F734" t="str">
        <f t="shared" si="48"/>
        <v/>
      </c>
      <c r="G734" t="str">
        <f>IF(ISTEXT(E734),IF(E734="Amount",G$14,""),IF(ISBLANK(E734),"",IF(ISTEXT(D734),"",IF(A729="Invoice No. : ",INDEX(Sheet2!F$14:F$154,MATCH(B729,Sheet2!A$14:A$154,0)),G733))))</f>
        <v/>
      </c>
      <c r="H734" t="str">
        <f t="shared" si="49"/>
        <v/>
      </c>
      <c r="I734" t="str">
        <f>IF(ISTEXT(E734),IF(E734="Amount",I$14,""),IF(ISBLANK(E734),"",IF(ISTEXT(D734),"",IF(A729="Invoice No. : ",TEXT(INDEX(Sheet2!C$14:C$154,MATCH(B729,Sheet2!A$14:A$154,0)),"hh:mm:ss"),I733))))</f>
        <v/>
      </c>
      <c r="J734" t="str">
        <f>IF(ISBLANK(G734),"",IF(ISTEXT(G734),IF(E734="Amount",J$14,""),INDEX(Sheet2!H$14:H$154,MATCH(F734,Sheet2!A$14:A$154,0))))</f>
        <v/>
      </c>
      <c r="K734" t="str">
        <f>IF(ISBLANK(G734),"",IF(ISTEXT(G734),IF(E734="Amount",K$14,""),INDEX(Sheet2!I$14:I$154,MATCH(F734,Sheet2!A$14:A$154,0))))</f>
        <v/>
      </c>
      <c r="L734" t="str">
        <f>IF(ISBLANK(G734),"",IF(ISTEXT(G734),IF(E734="Amount",L$14,""),IF(INDEX(Sheet2!H$14:H$154,MATCH(F734,Sheet2!A$14:A$154,0)) &lt;&gt; 0, IF(INDEX(Sheet2!I$14:I$154,MATCH(F734,Sheet2!A$14:A$154,0)) &lt;&gt; 0, "Loan","Loan"),"Cash")))</f>
        <v/>
      </c>
      <c r="M734" t="str">
        <f>IF(ISTEXT(E734),IF(E734="Amount",M$14,""),IF(ISBLANK(E734),"",IF(ISTEXT(D734),"",IF(A729="Invoice No. : ",INDEX(Sheet2!D$14:D$154,MATCH(B729,Sheet2!A$14:A$154,0)),M733))))</f>
        <v/>
      </c>
      <c r="N734" t="str">
        <f>IF(ISTEXT(E734),IF(E734="Amount",N$14,""),IF(ISBLANK(E734),"",IF(ISTEXT(D734),"",IF(A729="Invoice No. : ",INDEX(Sheet2!E$14:E$154,MATCH(B729,Sheet2!A$14:A$154,0)),N733))))</f>
        <v/>
      </c>
      <c r="O734" t="str">
        <f>IF(ISTEXT(E734),IF(E734="Amount",O$14,""),IF(ISBLANK(E734),"",IF(ISTEXT(D734),"",IF(A729="Invoice No. : ",INDEX(Sheet2!G$14:G$154,MATCH(B729,Sheet2!A$14:A$154,0)),O733))))</f>
        <v/>
      </c>
      <c r="P734" t="str">
        <f t="shared" si="50"/>
        <v/>
      </c>
      <c r="Q734" t="str">
        <f t="shared" si="51"/>
        <v/>
      </c>
    </row>
    <row r="735" spans="1:17" x14ac:dyDescent="0.25">
      <c r="A735" s="10" t="s">
        <v>769</v>
      </c>
      <c r="B735" s="10" t="s">
        <v>770</v>
      </c>
      <c r="C735" s="11">
        <v>2</v>
      </c>
      <c r="D735" s="11">
        <v>20</v>
      </c>
      <c r="E735" s="11">
        <v>40</v>
      </c>
      <c r="F735">
        <f t="shared" si="48"/>
        <v>925052</v>
      </c>
      <c r="G735">
        <f>IF(ISTEXT(E735),IF(E735="Amount",G$14,""),IF(ISBLANK(E735),"",IF(ISTEXT(D735),"",IF(A730="Invoice No. : ",INDEX(Sheet2!F$14:F$154,MATCH(B730,Sheet2!A$14:A$154,0)),G734))))</f>
        <v>49546</v>
      </c>
      <c r="H735" t="str">
        <f t="shared" si="49"/>
        <v>01/05/2023</v>
      </c>
      <c r="I735" t="str">
        <f>IF(ISTEXT(E735),IF(E735="Amount",I$14,""),IF(ISBLANK(E735),"",IF(ISTEXT(D735),"",IF(A730="Invoice No. : ",TEXT(INDEX(Sheet2!C$14:C$154,MATCH(B730,Sheet2!A$14:A$154,0)),"hh:mm:ss"),I734))))</f>
        <v>16:14:21</v>
      </c>
      <c r="J735">
        <f>IF(ISBLANK(G735),"",IF(ISTEXT(G735),IF(E735="Amount",J$14,""),INDEX(Sheet2!H$14:H$154,MATCH(F735,Sheet2!A$14:A$154,0))))</f>
        <v>3500</v>
      </c>
      <c r="K735">
        <f>IF(ISBLANK(G735),"",IF(ISTEXT(G735),IF(E735="Amount",K$14,""),INDEX(Sheet2!I$14:I$154,MATCH(F735,Sheet2!A$14:A$154,0))))</f>
        <v>8.25</v>
      </c>
      <c r="L735" t="str">
        <f>IF(ISBLANK(G735),"",IF(ISTEXT(G735),IF(E735="Amount",L$14,""),IF(INDEX(Sheet2!H$14:H$154,MATCH(F735,Sheet2!A$14:A$154,0)) &lt;&gt; 0, IF(INDEX(Sheet2!I$14:I$154,MATCH(F735,Sheet2!A$14:A$154,0)) &lt;&gt; 0, "Loan","Loan"),"Cash")))</f>
        <v>Loan</v>
      </c>
      <c r="M735">
        <f>IF(ISTEXT(E735),IF(E735="Amount",M$14,""),IF(ISBLANK(E735),"",IF(ISTEXT(D735),"",IF(A730="Invoice No. : ",INDEX(Sheet2!D$14:D$154,MATCH(B730,Sheet2!A$14:A$154,0)),M734))))</f>
        <v>1</v>
      </c>
      <c r="N735" t="str">
        <f>IF(ISTEXT(E735),IF(E735="Amount",N$14,""),IF(ISBLANK(E735),"",IF(ISTEXT(D735),"",IF(A730="Invoice No. : ",INDEX(Sheet2!E$14:E$154,MATCH(B730,Sheet2!A$14:A$154,0)),N734))))</f>
        <v>BRAILLE</v>
      </c>
      <c r="O735" t="str">
        <f>IF(ISTEXT(E735),IF(E735="Amount",O$14,""),IF(ISBLANK(E735),"",IF(ISTEXT(D735),"",IF(A730="Invoice No. : ",INDEX(Sheet2!G$14:G$154,MATCH(B730,Sheet2!A$14:A$154,0)),O734))))</f>
        <v>MENOR, RUBEN JR. SUYAT</v>
      </c>
      <c r="P735">
        <f t="shared" si="50"/>
        <v>3508.25</v>
      </c>
      <c r="Q735">
        <f t="shared" si="51"/>
        <v>195197.25</v>
      </c>
    </row>
    <row r="736" spans="1:17" x14ac:dyDescent="0.25">
      <c r="A736" s="10" t="s">
        <v>771</v>
      </c>
      <c r="B736" s="10" t="s">
        <v>772</v>
      </c>
      <c r="C736" s="11">
        <v>4</v>
      </c>
      <c r="D736" s="11">
        <v>21.5</v>
      </c>
      <c r="E736" s="11">
        <v>86</v>
      </c>
      <c r="F736">
        <f t="shared" si="48"/>
        <v>925052</v>
      </c>
      <c r="G736">
        <f>IF(ISTEXT(E736),IF(E736="Amount",G$14,""),IF(ISBLANK(E736),"",IF(ISTEXT(D736),"",IF(A731="Invoice No. : ",INDEX(Sheet2!F$14:F$154,MATCH(B731,Sheet2!A$14:A$154,0)),G735))))</f>
        <v>49546</v>
      </c>
      <c r="H736" t="str">
        <f t="shared" si="49"/>
        <v>01/05/2023</v>
      </c>
      <c r="I736" t="str">
        <f>IF(ISTEXT(E736),IF(E736="Amount",I$14,""),IF(ISBLANK(E736),"",IF(ISTEXT(D736),"",IF(A731="Invoice No. : ",TEXT(INDEX(Sheet2!C$14:C$154,MATCH(B731,Sheet2!A$14:A$154,0)),"hh:mm:ss"),I735))))</f>
        <v>16:14:21</v>
      </c>
      <c r="J736">
        <f>IF(ISBLANK(G736),"",IF(ISTEXT(G736),IF(E736="Amount",J$14,""),INDEX(Sheet2!H$14:H$154,MATCH(F736,Sheet2!A$14:A$154,0))))</f>
        <v>3500</v>
      </c>
      <c r="K736">
        <f>IF(ISBLANK(G736),"",IF(ISTEXT(G736),IF(E736="Amount",K$14,""),INDEX(Sheet2!I$14:I$154,MATCH(F736,Sheet2!A$14:A$154,0))))</f>
        <v>8.25</v>
      </c>
      <c r="L736" t="str">
        <f>IF(ISBLANK(G736),"",IF(ISTEXT(G736),IF(E736="Amount",L$14,""),IF(INDEX(Sheet2!H$14:H$154,MATCH(F736,Sheet2!A$14:A$154,0)) &lt;&gt; 0, IF(INDEX(Sheet2!I$14:I$154,MATCH(F736,Sheet2!A$14:A$154,0)) &lt;&gt; 0, "Loan","Loan"),"Cash")))</f>
        <v>Loan</v>
      </c>
      <c r="M736">
        <f>IF(ISTEXT(E736),IF(E736="Amount",M$14,""),IF(ISBLANK(E736),"",IF(ISTEXT(D736),"",IF(A731="Invoice No. : ",INDEX(Sheet2!D$14:D$154,MATCH(B731,Sheet2!A$14:A$154,0)),M735))))</f>
        <v>1</v>
      </c>
      <c r="N736" t="str">
        <f>IF(ISTEXT(E736),IF(E736="Amount",N$14,""),IF(ISBLANK(E736),"",IF(ISTEXT(D736),"",IF(A731="Invoice No. : ",INDEX(Sheet2!E$14:E$154,MATCH(B731,Sheet2!A$14:A$154,0)),N735))))</f>
        <v>BRAILLE</v>
      </c>
      <c r="O736" t="str">
        <f>IF(ISTEXT(E736),IF(E736="Amount",O$14,""),IF(ISBLANK(E736),"",IF(ISTEXT(D736),"",IF(A731="Invoice No. : ",INDEX(Sheet2!G$14:G$154,MATCH(B731,Sheet2!A$14:A$154,0)),O735))))</f>
        <v>MENOR, RUBEN JR. SUYAT</v>
      </c>
      <c r="P736">
        <f t="shared" si="50"/>
        <v>3508.25</v>
      </c>
      <c r="Q736">
        <f t="shared" si="51"/>
        <v>195197.25</v>
      </c>
    </row>
    <row r="737" spans="1:17" x14ac:dyDescent="0.25">
      <c r="A737" s="10" t="s">
        <v>773</v>
      </c>
      <c r="B737" s="10" t="s">
        <v>774</v>
      </c>
      <c r="C737" s="11">
        <v>2</v>
      </c>
      <c r="D737" s="11">
        <v>21</v>
      </c>
      <c r="E737" s="11">
        <v>42</v>
      </c>
      <c r="F737">
        <f t="shared" si="48"/>
        <v>925052</v>
      </c>
      <c r="G737">
        <f>IF(ISTEXT(E737),IF(E737="Amount",G$14,""),IF(ISBLANK(E737),"",IF(ISTEXT(D737),"",IF(A732="Invoice No. : ",INDEX(Sheet2!F$14:F$154,MATCH(B732,Sheet2!A$14:A$154,0)),G736))))</f>
        <v>49546</v>
      </c>
      <c r="H737" t="str">
        <f t="shared" si="49"/>
        <v>01/05/2023</v>
      </c>
      <c r="I737" t="str">
        <f>IF(ISTEXT(E737),IF(E737="Amount",I$14,""),IF(ISBLANK(E737),"",IF(ISTEXT(D737),"",IF(A732="Invoice No. : ",TEXT(INDEX(Sheet2!C$14:C$154,MATCH(B732,Sheet2!A$14:A$154,0)),"hh:mm:ss"),I736))))</f>
        <v>16:14:21</v>
      </c>
      <c r="J737">
        <f>IF(ISBLANK(G737),"",IF(ISTEXT(G737),IF(E737="Amount",J$14,""),INDEX(Sheet2!H$14:H$154,MATCH(F737,Sheet2!A$14:A$154,0))))</f>
        <v>3500</v>
      </c>
      <c r="K737">
        <f>IF(ISBLANK(G737),"",IF(ISTEXT(G737),IF(E737="Amount",K$14,""),INDEX(Sheet2!I$14:I$154,MATCH(F737,Sheet2!A$14:A$154,0))))</f>
        <v>8.25</v>
      </c>
      <c r="L737" t="str">
        <f>IF(ISBLANK(G737),"",IF(ISTEXT(G737),IF(E737="Amount",L$14,""),IF(INDEX(Sheet2!H$14:H$154,MATCH(F737,Sheet2!A$14:A$154,0)) &lt;&gt; 0, IF(INDEX(Sheet2!I$14:I$154,MATCH(F737,Sheet2!A$14:A$154,0)) &lt;&gt; 0, "Loan","Loan"),"Cash")))</f>
        <v>Loan</v>
      </c>
      <c r="M737">
        <f>IF(ISTEXT(E737),IF(E737="Amount",M$14,""),IF(ISBLANK(E737),"",IF(ISTEXT(D737),"",IF(A732="Invoice No. : ",INDEX(Sheet2!D$14:D$154,MATCH(B732,Sheet2!A$14:A$154,0)),M736))))</f>
        <v>1</v>
      </c>
      <c r="N737" t="str">
        <f>IF(ISTEXT(E737),IF(E737="Amount",N$14,""),IF(ISBLANK(E737),"",IF(ISTEXT(D737),"",IF(A732="Invoice No. : ",INDEX(Sheet2!E$14:E$154,MATCH(B732,Sheet2!A$14:A$154,0)),N736))))</f>
        <v>BRAILLE</v>
      </c>
      <c r="O737" t="str">
        <f>IF(ISTEXT(E737),IF(E737="Amount",O$14,""),IF(ISBLANK(E737),"",IF(ISTEXT(D737),"",IF(A732="Invoice No. : ",INDEX(Sheet2!G$14:G$154,MATCH(B732,Sheet2!A$14:A$154,0)),O736))))</f>
        <v>MENOR, RUBEN JR. SUYAT</v>
      </c>
      <c r="P737">
        <f t="shared" si="50"/>
        <v>3508.25</v>
      </c>
      <c r="Q737">
        <f t="shared" si="51"/>
        <v>195197.25</v>
      </c>
    </row>
    <row r="738" spans="1:17" x14ac:dyDescent="0.25">
      <c r="A738" s="10" t="s">
        <v>489</v>
      </c>
      <c r="B738" s="10" t="s">
        <v>490</v>
      </c>
      <c r="C738" s="11">
        <v>1</v>
      </c>
      <c r="D738" s="11">
        <v>18.5</v>
      </c>
      <c r="E738" s="11">
        <v>18.5</v>
      </c>
      <c r="F738">
        <f t="shared" si="48"/>
        <v>925052</v>
      </c>
      <c r="G738">
        <f>IF(ISTEXT(E738),IF(E738="Amount",G$14,""),IF(ISBLANK(E738),"",IF(ISTEXT(D738),"",IF(A733="Invoice No. : ",INDEX(Sheet2!F$14:F$154,MATCH(B733,Sheet2!A$14:A$154,0)),G737))))</f>
        <v>49546</v>
      </c>
      <c r="H738" t="str">
        <f t="shared" si="49"/>
        <v>01/05/2023</v>
      </c>
      <c r="I738" t="str">
        <f>IF(ISTEXT(E738),IF(E738="Amount",I$14,""),IF(ISBLANK(E738),"",IF(ISTEXT(D738),"",IF(A733="Invoice No. : ",TEXT(INDEX(Sheet2!C$14:C$154,MATCH(B733,Sheet2!A$14:A$154,0)),"hh:mm:ss"),I737))))</f>
        <v>16:14:21</v>
      </c>
      <c r="J738">
        <f>IF(ISBLANK(G738),"",IF(ISTEXT(G738),IF(E738="Amount",J$14,""),INDEX(Sheet2!H$14:H$154,MATCH(F738,Sheet2!A$14:A$154,0))))</f>
        <v>3500</v>
      </c>
      <c r="K738">
        <f>IF(ISBLANK(G738),"",IF(ISTEXT(G738),IF(E738="Amount",K$14,""),INDEX(Sheet2!I$14:I$154,MATCH(F738,Sheet2!A$14:A$154,0))))</f>
        <v>8.25</v>
      </c>
      <c r="L738" t="str">
        <f>IF(ISBLANK(G738),"",IF(ISTEXT(G738),IF(E738="Amount",L$14,""),IF(INDEX(Sheet2!H$14:H$154,MATCH(F738,Sheet2!A$14:A$154,0)) &lt;&gt; 0, IF(INDEX(Sheet2!I$14:I$154,MATCH(F738,Sheet2!A$14:A$154,0)) &lt;&gt; 0, "Loan","Loan"),"Cash")))</f>
        <v>Loan</v>
      </c>
      <c r="M738">
        <f>IF(ISTEXT(E738),IF(E738="Amount",M$14,""),IF(ISBLANK(E738),"",IF(ISTEXT(D738),"",IF(A733="Invoice No. : ",INDEX(Sheet2!D$14:D$154,MATCH(B733,Sheet2!A$14:A$154,0)),M737))))</f>
        <v>1</v>
      </c>
      <c r="N738" t="str">
        <f>IF(ISTEXT(E738),IF(E738="Amount",N$14,""),IF(ISBLANK(E738),"",IF(ISTEXT(D738),"",IF(A733="Invoice No. : ",INDEX(Sheet2!E$14:E$154,MATCH(B733,Sheet2!A$14:A$154,0)),N737))))</f>
        <v>BRAILLE</v>
      </c>
      <c r="O738" t="str">
        <f>IF(ISTEXT(E738),IF(E738="Amount",O$14,""),IF(ISBLANK(E738),"",IF(ISTEXT(D738),"",IF(A733="Invoice No. : ",INDEX(Sheet2!G$14:G$154,MATCH(B733,Sheet2!A$14:A$154,0)),O737))))</f>
        <v>MENOR, RUBEN JR. SUYAT</v>
      </c>
      <c r="P738">
        <f t="shared" si="50"/>
        <v>3508.25</v>
      </c>
      <c r="Q738">
        <f t="shared" si="51"/>
        <v>195197.25</v>
      </c>
    </row>
    <row r="739" spans="1:17" x14ac:dyDescent="0.25">
      <c r="A739" s="10" t="s">
        <v>775</v>
      </c>
      <c r="B739" s="10" t="s">
        <v>776</v>
      </c>
      <c r="C739" s="11">
        <v>1</v>
      </c>
      <c r="D739" s="11">
        <v>18.5</v>
      </c>
      <c r="E739" s="11">
        <v>18.5</v>
      </c>
      <c r="F739">
        <f t="shared" si="48"/>
        <v>925052</v>
      </c>
      <c r="G739">
        <f>IF(ISTEXT(E739),IF(E739="Amount",G$14,""),IF(ISBLANK(E739),"",IF(ISTEXT(D739),"",IF(A734="Invoice No. : ",INDEX(Sheet2!F$14:F$154,MATCH(B734,Sheet2!A$14:A$154,0)),G738))))</f>
        <v>49546</v>
      </c>
      <c r="H739" t="str">
        <f t="shared" si="49"/>
        <v>01/05/2023</v>
      </c>
      <c r="I739" t="str">
        <f>IF(ISTEXT(E739),IF(E739="Amount",I$14,""),IF(ISBLANK(E739),"",IF(ISTEXT(D739),"",IF(A734="Invoice No. : ",TEXT(INDEX(Sheet2!C$14:C$154,MATCH(B734,Sheet2!A$14:A$154,0)),"hh:mm:ss"),I738))))</f>
        <v>16:14:21</v>
      </c>
      <c r="J739">
        <f>IF(ISBLANK(G739),"",IF(ISTEXT(G739),IF(E739="Amount",J$14,""),INDEX(Sheet2!H$14:H$154,MATCH(F739,Sheet2!A$14:A$154,0))))</f>
        <v>3500</v>
      </c>
      <c r="K739">
        <f>IF(ISBLANK(G739),"",IF(ISTEXT(G739),IF(E739="Amount",K$14,""),INDEX(Sheet2!I$14:I$154,MATCH(F739,Sheet2!A$14:A$154,0))))</f>
        <v>8.25</v>
      </c>
      <c r="L739" t="str">
        <f>IF(ISBLANK(G739),"",IF(ISTEXT(G739),IF(E739="Amount",L$14,""),IF(INDEX(Sheet2!H$14:H$154,MATCH(F739,Sheet2!A$14:A$154,0)) &lt;&gt; 0, IF(INDEX(Sheet2!I$14:I$154,MATCH(F739,Sheet2!A$14:A$154,0)) &lt;&gt; 0, "Loan","Loan"),"Cash")))</f>
        <v>Loan</v>
      </c>
      <c r="M739">
        <f>IF(ISTEXT(E739),IF(E739="Amount",M$14,""),IF(ISBLANK(E739),"",IF(ISTEXT(D739),"",IF(A734="Invoice No. : ",INDEX(Sheet2!D$14:D$154,MATCH(B734,Sheet2!A$14:A$154,0)),M738))))</f>
        <v>1</v>
      </c>
      <c r="N739" t="str">
        <f>IF(ISTEXT(E739),IF(E739="Amount",N$14,""),IF(ISBLANK(E739),"",IF(ISTEXT(D739),"",IF(A734="Invoice No. : ",INDEX(Sheet2!E$14:E$154,MATCH(B734,Sheet2!A$14:A$154,0)),N738))))</f>
        <v>BRAILLE</v>
      </c>
      <c r="O739" t="str">
        <f>IF(ISTEXT(E739),IF(E739="Amount",O$14,""),IF(ISBLANK(E739),"",IF(ISTEXT(D739),"",IF(A734="Invoice No. : ",INDEX(Sheet2!G$14:G$154,MATCH(B734,Sheet2!A$14:A$154,0)),O738))))</f>
        <v>MENOR, RUBEN JR. SUYAT</v>
      </c>
      <c r="P739">
        <f t="shared" si="50"/>
        <v>3508.25</v>
      </c>
      <c r="Q739">
        <f t="shared" si="51"/>
        <v>195197.25</v>
      </c>
    </row>
    <row r="740" spans="1:17" x14ac:dyDescent="0.25">
      <c r="A740" s="10" t="s">
        <v>777</v>
      </c>
      <c r="B740" s="10" t="s">
        <v>778</v>
      </c>
      <c r="C740" s="11">
        <v>1</v>
      </c>
      <c r="D740" s="11">
        <v>190</v>
      </c>
      <c r="E740" s="11">
        <v>190</v>
      </c>
      <c r="F740">
        <f t="shared" si="48"/>
        <v>925052</v>
      </c>
      <c r="G740">
        <f>IF(ISTEXT(E740),IF(E740="Amount",G$14,""),IF(ISBLANK(E740),"",IF(ISTEXT(D740),"",IF(A735="Invoice No. : ",INDEX(Sheet2!F$14:F$154,MATCH(B735,Sheet2!A$14:A$154,0)),G739))))</f>
        <v>49546</v>
      </c>
      <c r="H740" t="str">
        <f t="shared" si="49"/>
        <v>01/05/2023</v>
      </c>
      <c r="I740" t="str">
        <f>IF(ISTEXT(E740),IF(E740="Amount",I$14,""),IF(ISBLANK(E740),"",IF(ISTEXT(D740),"",IF(A735="Invoice No. : ",TEXT(INDEX(Sheet2!C$14:C$154,MATCH(B735,Sheet2!A$14:A$154,0)),"hh:mm:ss"),I739))))</f>
        <v>16:14:21</v>
      </c>
      <c r="J740">
        <f>IF(ISBLANK(G740),"",IF(ISTEXT(G740),IF(E740="Amount",J$14,""),INDEX(Sheet2!H$14:H$154,MATCH(F740,Sheet2!A$14:A$154,0))))</f>
        <v>3500</v>
      </c>
      <c r="K740">
        <f>IF(ISBLANK(G740),"",IF(ISTEXT(G740),IF(E740="Amount",K$14,""),INDEX(Sheet2!I$14:I$154,MATCH(F740,Sheet2!A$14:A$154,0))))</f>
        <v>8.25</v>
      </c>
      <c r="L740" t="str">
        <f>IF(ISBLANK(G740),"",IF(ISTEXT(G740),IF(E740="Amount",L$14,""),IF(INDEX(Sheet2!H$14:H$154,MATCH(F740,Sheet2!A$14:A$154,0)) &lt;&gt; 0, IF(INDEX(Sheet2!I$14:I$154,MATCH(F740,Sheet2!A$14:A$154,0)) &lt;&gt; 0, "Loan","Loan"),"Cash")))</f>
        <v>Loan</v>
      </c>
      <c r="M740">
        <f>IF(ISTEXT(E740),IF(E740="Amount",M$14,""),IF(ISBLANK(E740),"",IF(ISTEXT(D740),"",IF(A735="Invoice No. : ",INDEX(Sheet2!D$14:D$154,MATCH(B735,Sheet2!A$14:A$154,0)),M739))))</f>
        <v>1</v>
      </c>
      <c r="N740" t="str">
        <f>IF(ISTEXT(E740),IF(E740="Amount",N$14,""),IF(ISBLANK(E740),"",IF(ISTEXT(D740),"",IF(A735="Invoice No. : ",INDEX(Sheet2!E$14:E$154,MATCH(B735,Sheet2!A$14:A$154,0)),N739))))</f>
        <v>BRAILLE</v>
      </c>
      <c r="O740" t="str">
        <f>IF(ISTEXT(E740),IF(E740="Amount",O$14,""),IF(ISBLANK(E740),"",IF(ISTEXT(D740),"",IF(A735="Invoice No. : ",INDEX(Sheet2!G$14:G$154,MATCH(B735,Sheet2!A$14:A$154,0)),O739))))</f>
        <v>MENOR, RUBEN JR. SUYAT</v>
      </c>
      <c r="P740">
        <f t="shared" si="50"/>
        <v>3508.25</v>
      </c>
      <c r="Q740">
        <f t="shared" si="51"/>
        <v>195197.25</v>
      </c>
    </row>
    <row r="741" spans="1:17" x14ac:dyDescent="0.25">
      <c r="A741" s="10" t="s">
        <v>501</v>
      </c>
      <c r="B741" s="10" t="s">
        <v>502</v>
      </c>
      <c r="C741" s="11">
        <v>1</v>
      </c>
      <c r="D741" s="11">
        <v>74.25</v>
      </c>
      <c r="E741" s="11">
        <v>74.25</v>
      </c>
      <c r="F741">
        <f t="shared" si="48"/>
        <v>925052</v>
      </c>
      <c r="G741">
        <f>IF(ISTEXT(E741),IF(E741="Amount",G$14,""),IF(ISBLANK(E741),"",IF(ISTEXT(D741),"",IF(A736="Invoice No. : ",INDEX(Sheet2!F$14:F$154,MATCH(B736,Sheet2!A$14:A$154,0)),G740))))</f>
        <v>49546</v>
      </c>
      <c r="H741" t="str">
        <f t="shared" si="49"/>
        <v>01/05/2023</v>
      </c>
      <c r="I741" t="str">
        <f>IF(ISTEXT(E741),IF(E741="Amount",I$14,""),IF(ISBLANK(E741),"",IF(ISTEXT(D741),"",IF(A736="Invoice No. : ",TEXT(INDEX(Sheet2!C$14:C$154,MATCH(B736,Sheet2!A$14:A$154,0)),"hh:mm:ss"),I740))))</f>
        <v>16:14:21</v>
      </c>
      <c r="J741">
        <f>IF(ISBLANK(G741),"",IF(ISTEXT(G741),IF(E741="Amount",J$14,""),INDEX(Sheet2!H$14:H$154,MATCH(F741,Sheet2!A$14:A$154,0))))</f>
        <v>3500</v>
      </c>
      <c r="K741">
        <f>IF(ISBLANK(G741),"",IF(ISTEXT(G741),IF(E741="Amount",K$14,""),INDEX(Sheet2!I$14:I$154,MATCH(F741,Sheet2!A$14:A$154,0))))</f>
        <v>8.25</v>
      </c>
      <c r="L741" t="str">
        <f>IF(ISBLANK(G741),"",IF(ISTEXT(G741),IF(E741="Amount",L$14,""),IF(INDEX(Sheet2!H$14:H$154,MATCH(F741,Sheet2!A$14:A$154,0)) &lt;&gt; 0, IF(INDEX(Sheet2!I$14:I$154,MATCH(F741,Sheet2!A$14:A$154,0)) &lt;&gt; 0, "Loan","Loan"),"Cash")))</f>
        <v>Loan</v>
      </c>
      <c r="M741">
        <f>IF(ISTEXT(E741),IF(E741="Amount",M$14,""),IF(ISBLANK(E741),"",IF(ISTEXT(D741),"",IF(A736="Invoice No. : ",INDEX(Sheet2!D$14:D$154,MATCH(B736,Sheet2!A$14:A$154,0)),M740))))</f>
        <v>1</v>
      </c>
      <c r="N741" t="str">
        <f>IF(ISTEXT(E741),IF(E741="Amount",N$14,""),IF(ISBLANK(E741),"",IF(ISTEXT(D741),"",IF(A736="Invoice No. : ",INDEX(Sheet2!E$14:E$154,MATCH(B736,Sheet2!A$14:A$154,0)),N740))))</f>
        <v>BRAILLE</v>
      </c>
      <c r="O741" t="str">
        <f>IF(ISTEXT(E741),IF(E741="Amount",O$14,""),IF(ISBLANK(E741),"",IF(ISTEXT(D741),"",IF(A736="Invoice No. : ",INDEX(Sheet2!G$14:G$154,MATCH(B736,Sheet2!A$14:A$154,0)),O740))))</f>
        <v>MENOR, RUBEN JR. SUYAT</v>
      </c>
      <c r="P741">
        <f t="shared" si="50"/>
        <v>3508.25</v>
      </c>
      <c r="Q741">
        <f t="shared" si="51"/>
        <v>195197.25</v>
      </c>
    </row>
    <row r="742" spans="1:17" x14ac:dyDescent="0.25">
      <c r="A742" s="10" t="s">
        <v>431</v>
      </c>
      <c r="B742" s="10" t="s">
        <v>432</v>
      </c>
      <c r="C742" s="11">
        <v>12</v>
      </c>
      <c r="D742" s="11">
        <v>5</v>
      </c>
      <c r="E742" s="11">
        <v>60</v>
      </c>
      <c r="F742">
        <f t="shared" si="48"/>
        <v>925052</v>
      </c>
      <c r="G742">
        <f>IF(ISTEXT(E742),IF(E742="Amount",G$14,""),IF(ISBLANK(E742),"",IF(ISTEXT(D742),"",IF(A737="Invoice No. : ",INDEX(Sheet2!F$14:F$154,MATCH(B737,Sheet2!A$14:A$154,0)),G741))))</f>
        <v>49546</v>
      </c>
      <c r="H742" t="str">
        <f t="shared" si="49"/>
        <v>01/05/2023</v>
      </c>
      <c r="I742" t="str">
        <f>IF(ISTEXT(E742),IF(E742="Amount",I$14,""),IF(ISBLANK(E742),"",IF(ISTEXT(D742),"",IF(A737="Invoice No. : ",TEXT(INDEX(Sheet2!C$14:C$154,MATCH(B737,Sheet2!A$14:A$154,0)),"hh:mm:ss"),I741))))</f>
        <v>16:14:21</v>
      </c>
      <c r="J742">
        <f>IF(ISBLANK(G742),"",IF(ISTEXT(G742),IF(E742="Amount",J$14,""),INDEX(Sheet2!H$14:H$154,MATCH(F742,Sheet2!A$14:A$154,0))))</f>
        <v>3500</v>
      </c>
      <c r="K742">
        <f>IF(ISBLANK(G742),"",IF(ISTEXT(G742),IF(E742="Amount",K$14,""),INDEX(Sheet2!I$14:I$154,MATCH(F742,Sheet2!A$14:A$154,0))))</f>
        <v>8.25</v>
      </c>
      <c r="L742" t="str">
        <f>IF(ISBLANK(G742),"",IF(ISTEXT(G742),IF(E742="Amount",L$14,""),IF(INDEX(Sheet2!H$14:H$154,MATCH(F742,Sheet2!A$14:A$154,0)) &lt;&gt; 0, IF(INDEX(Sheet2!I$14:I$154,MATCH(F742,Sheet2!A$14:A$154,0)) &lt;&gt; 0, "Loan","Loan"),"Cash")))</f>
        <v>Loan</v>
      </c>
      <c r="M742">
        <f>IF(ISTEXT(E742),IF(E742="Amount",M$14,""),IF(ISBLANK(E742),"",IF(ISTEXT(D742),"",IF(A737="Invoice No. : ",INDEX(Sheet2!D$14:D$154,MATCH(B737,Sheet2!A$14:A$154,0)),M741))))</f>
        <v>1</v>
      </c>
      <c r="N742" t="str">
        <f>IF(ISTEXT(E742),IF(E742="Amount",N$14,""),IF(ISBLANK(E742),"",IF(ISTEXT(D742),"",IF(A737="Invoice No. : ",INDEX(Sheet2!E$14:E$154,MATCH(B737,Sheet2!A$14:A$154,0)),N741))))</f>
        <v>BRAILLE</v>
      </c>
      <c r="O742" t="str">
        <f>IF(ISTEXT(E742),IF(E742="Amount",O$14,""),IF(ISBLANK(E742),"",IF(ISTEXT(D742),"",IF(A737="Invoice No. : ",INDEX(Sheet2!G$14:G$154,MATCH(B737,Sheet2!A$14:A$154,0)),O741))))</f>
        <v>MENOR, RUBEN JR. SUYAT</v>
      </c>
      <c r="P742">
        <f t="shared" si="50"/>
        <v>3508.25</v>
      </c>
      <c r="Q742">
        <f t="shared" si="51"/>
        <v>195197.25</v>
      </c>
    </row>
    <row r="743" spans="1:17" x14ac:dyDescent="0.25">
      <c r="A743" s="10" t="s">
        <v>779</v>
      </c>
      <c r="B743" s="10" t="s">
        <v>780</v>
      </c>
      <c r="C743" s="11">
        <v>1</v>
      </c>
      <c r="D743" s="11">
        <v>30.5</v>
      </c>
      <c r="E743" s="11">
        <v>30.5</v>
      </c>
      <c r="F743">
        <f t="shared" si="48"/>
        <v>925052</v>
      </c>
      <c r="G743">
        <f>IF(ISTEXT(E743),IF(E743="Amount",G$14,""),IF(ISBLANK(E743),"",IF(ISTEXT(D743),"",IF(A738="Invoice No. : ",INDEX(Sheet2!F$14:F$154,MATCH(B738,Sheet2!A$14:A$154,0)),G742))))</f>
        <v>49546</v>
      </c>
      <c r="H743" t="str">
        <f t="shared" si="49"/>
        <v>01/05/2023</v>
      </c>
      <c r="I743" t="str">
        <f>IF(ISTEXT(E743),IF(E743="Amount",I$14,""),IF(ISBLANK(E743),"",IF(ISTEXT(D743),"",IF(A738="Invoice No. : ",TEXT(INDEX(Sheet2!C$14:C$154,MATCH(B738,Sheet2!A$14:A$154,0)),"hh:mm:ss"),I742))))</f>
        <v>16:14:21</v>
      </c>
      <c r="J743">
        <f>IF(ISBLANK(G743),"",IF(ISTEXT(G743),IF(E743="Amount",J$14,""),INDEX(Sheet2!H$14:H$154,MATCH(F743,Sheet2!A$14:A$154,0))))</f>
        <v>3500</v>
      </c>
      <c r="K743">
        <f>IF(ISBLANK(G743),"",IF(ISTEXT(G743),IF(E743="Amount",K$14,""),INDEX(Sheet2!I$14:I$154,MATCH(F743,Sheet2!A$14:A$154,0))))</f>
        <v>8.25</v>
      </c>
      <c r="L743" t="str">
        <f>IF(ISBLANK(G743),"",IF(ISTEXT(G743),IF(E743="Amount",L$14,""),IF(INDEX(Sheet2!H$14:H$154,MATCH(F743,Sheet2!A$14:A$154,0)) &lt;&gt; 0, IF(INDEX(Sheet2!I$14:I$154,MATCH(F743,Sheet2!A$14:A$154,0)) &lt;&gt; 0, "Loan","Loan"),"Cash")))</f>
        <v>Loan</v>
      </c>
      <c r="M743">
        <f>IF(ISTEXT(E743),IF(E743="Amount",M$14,""),IF(ISBLANK(E743),"",IF(ISTEXT(D743),"",IF(A738="Invoice No. : ",INDEX(Sheet2!D$14:D$154,MATCH(B738,Sheet2!A$14:A$154,0)),M742))))</f>
        <v>1</v>
      </c>
      <c r="N743" t="str">
        <f>IF(ISTEXT(E743),IF(E743="Amount",N$14,""),IF(ISBLANK(E743),"",IF(ISTEXT(D743),"",IF(A738="Invoice No. : ",INDEX(Sheet2!E$14:E$154,MATCH(B738,Sheet2!A$14:A$154,0)),N742))))</f>
        <v>BRAILLE</v>
      </c>
      <c r="O743" t="str">
        <f>IF(ISTEXT(E743),IF(E743="Amount",O$14,""),IF(ISBLANK(E743),"",IF(ISTEXT(D743),"",IF(A738="Invoice No. : ",INDEX(Sheet2!G$14:G$154,MATCH(B738,Sheet2!A$14:A$154,0)),O742))))</f>
        <v>MENOR, RUBEN JR. SUYAT</v>
      </c>
      <c r="P743">
        <f t="shared" si="50"/>
        <v>3508.25</v>
      </c>
      <c r="Q743">
        <f t="shared" si="51"/>
        <v>195197.25</v>
      </c>
    </row>
    <row r="744" spans="1:17" x14ac:dyDescent="0.25">
      <c r="A744" s="10" t="s">
        <v>781</v>
      </c>
      <c r="B744" s="10" t="s">
        <v>782</v>
      </c>
      <c r="C744" s="11">
        <v>1</v>
      </c>
      <c r="D744" s="11">
        <v>33.75</v>
      </c>
      <c r="E744" s="11">
        <v>33.75</v>
      </c>
      <c r="F744">
        <f t="shared" si="48"/>
        <v>925052</v>
      </c>
      <c r="G744">
        <f>IF(ISTEXT(E744),IF(E744="Amount",G$14,""),IF(ISBLANK(E744),"",IF(ISTEXT(D744),"",IF(A739="Invoice No. : ",INDEX(Sheet2!F$14:F$154,MATCH(B739,Sheet2!A$14:A$154,0)),G743))))</f>
        <v>49546</v>
      </c>
      <c r="H744" t="str">
        <f t="shared" si="49"/>
        <v>01/05/2023</v>
      </c>
      <c r="I744" t="str">
        <f>IF(ISTEXT(E744),IF(E744="Amount",I$14,""),IF(ISBLANK(E744),"",IF(ISTEXT(D744),"",IF(A739="Invoice No. : ",TEXT(INDEX(Sheet2!C$14:C$154,MATCH(B739,Sheet2!A$14:A$154,0)),"hh:mm:ss"),I743))))</f>
        <v>16:14:21</v>
      </c>
      <c r="J744">
        <f>IF(ISBLANK(G744),"",IF(ISTEXT(G744),IF(E744="Amount",J$14,""),INDEX(Sheet2!H$14:H$154,MATCH(F744,Sheet2!A$14:A$154,0))))</f>
        <v>3500</v>
      </c>
      <c r="K744">
        <f>IF(ISBLANK(G744),"",IF(ISTEXT(G744),IF(E744="Amount",K$14,""),INDEX(Sheet2!I$14:I$154,MATCH(F744,Sheet2!A$14:A$154,0))))</f>
        <v>8.25</v>
      </c>
      <c r="L744" t="str">
        <f>IF(ISBLANK(G744),"",IF(ISTEXT(G744),IF(E744="Amount",L$14,""),IF(INDEX(Sheet2!H$14:H$154,MATCH(F744,Sheet2!A$14:A$154,0)) &lt;&gt; 0, IF(INDEX(Sheet2!I$14:I$154,MATCH(F744,Sheet2!A$14:A$154,0)) &lt;&gt; 0, "Loan","Loan"),"Cash")))</f>
        <v>Loan</v>
      </c>
      <c r="M744">
        <f>IF(ISTEXT(E744),IF(E744="Amount",M$14,""),IF(ISBLANK(E744),"",IF(ISTEXT(D744),"",IF(A739="Invoice No. : ",INDEX(Sheet2!D$14:D$154,MATCH(B739,Sheet2!A$14:A$154,0)),M743))))</f>
        <v>1</v>
      </c>
      <c r="N744" t="str">
        <f>IF(ISTEXT(E744),IF(E744="Amount",N$14,""),IF(ISBLANK(E744),"",IF(ISTEXT(D744),"",IF(A739="Invoice No. : ",INDEX(Sheet2!E$14:E$154,MATCH(B739,Sheet2!A$14:A$154,0)),N743))))</f>
        <v>BRAILLE</v>
      </c>
      <c r="O744" t="str">
        <f>IF(ISTEXT(E744),IF(E744="Amount",O$14,""),IF(ISBLANK(E744),"",IF(ISTEXT(D744),"",IF(A739="Invoice No. : ",INDEX(Sheet2!G$14:G$154,MATCH(B739,Sheet2!A$14:A$154,0)),O743))))</f>
        <v>MENOR, RUBEN JR. SUYAT</v>
      </c>
      <c r="P744">
        <f t="shared" si="50"/>
        <v>3508.25</v>
      </c>
      <c r="Q744">
        <f t="shared" si="51"/>
        <v>195197.25</v>
      </c>
    </row>
    <row r="745" spans="1:17" x14ac:dyDescent="0.25">
      <c r="A745" s="10" t="s">
        <v>783</v>
      </c>
      <c r="B745" s="10" t="s">
        <v>784</v>
      </c>
      <c r="C745" s="11">
        <v>1</v>
      </c>
      <c r="D745" s="11">
        <v>31.5</v>
      </c>
      <c r="E745" s="11">
        <v>31.5</v>
      </c>
      <c r="F745">
        <f t="shared" si="48"/>
        <v>925052</v>
      </c>
      <c r="G745">
        <f>IF(ISTEXT(E745),IF(E745="Amount",G$14,""),IF(ISBLANK(E745),"",IF(ISTEXT(D745),"",IF(A740="Invoice No. : ",INDEX(Sheet2!F$14:F$154,MATCH(B740,Sheet2!A$14:A$154,0)),G744))))</f>
        <v>49546</v>
      </c>
      <c r="H745" t="str">
        <f t="shared" si="49"/>
        <v>01/05/2023</v>
      </c>
      <c r="I745" t="str">
        <f>IF(ISTEXT(E745),IF(E745="Amount",I$14,""),IF(ISBLANK(E745),"",IF(ISTEXT(D745),"",IF(A740="Invoice No. : ",TEXT(INDEX(Sheet2!C$14:C$154,MATCH(B740,Sheet2!A$14:A$154,0)),"hh:mm:ss"),I744))))</f>
        <v>16:14:21</v>
      </c>
      <c r="J745">
        <f>IF(ISBLANK(G745),"",IF(ISTEXT(G745),IF(E745="Amount",J$14,""),INDEX(Sheet2!H$14:H$154,MATCH(F745,Sheet2!A$14:A$154,0))))</f>
        <v>3500</v>
      </c>
      <c r="K745">
        <f>IF(ISBLANK(G745),"",IF(ISTEXT(G745),IF(E745="Amount",K$14,""),INDEX(Sheet2!I$14:I$154,MATCH(F745,Sheet2!A$14:A$154,0))))</f>
        <v>8.25</v>
      </c>
      <c r="L745" t="str">
        <f>IF(ISBLANK(G745),"",IF(ISTEXT(G745),IF(E745="Amount",L$14,""),IF(INDEX(Sheet2!H$14:H$154,MATCH(F745,Sheet2!A$14:A$154,0)) &lt;&gt; 0, IF(INDEX(Sheet2!I$14:I$154,MATCH(F745,Sheet2!A$14:A$154,0)) &lt;&gt; 0, "Loan","Loan"),"Cash")))</f>
        <v>Loan</v>
      </c>
      <c r="M745">
        <f>IF(ISTEXT(E745),IF(E745="Amount",M$14,""),IF(ISBLANK(E745),"",IF(ISTEXT(D745),"",IF(A740="Invoice No. : ",INDEX(Sheet2!D$14:D$154,MATCH(B740,Sheet2!A$14:A$154,0)),M744))))</f>
        <v>1</v>
      </c>
      <c r="N745" t="str">
        <f>IF(ISTEXT(E745),IF(E745="Amount",N$14,""),IF(ISBLANK(E745),"",IF(ISTEXT(D745),"",IF(A740="Invoice No. : ",INDEX(Sheet2!E$14:E$154,MATCH(B740,Sheet2!A$14:A$154,0)),N744))))</f>
        <v>BRAILLE</v>
      </c>
      <c r="O745" t="str">
        <f>IF(ISTEXT(E745),IF(E745="Amount",O$14,""),IF(ISBLANK(E745),"",IF(ISTEXT(D745),"",IF(A740="Invoice No. : ",INDEX(Sheet2!G$14:G$154,MATCH(B740,Sheet2!A$14:A$154,0)),O744))))</f>
        <v>MENOR, RUBEN JR. SUYAT</v>
      </c>
      <c r="P745">
        <f t="shared" si="50"/>
        <v>3508.25</v>
      </c>
      <c r="Q745">
        <f t="shared" si="51"/>
        <v>195197.25</v>
      </c>
    </row>
    <row r="746" spans="1:17" x14ac:dyDescent="0.25">
      <c r="A746" s="10" t="s">
        <v>785</v>
      </c>
      <c r="B746" s="10" t="s">
        <v>786</v>
      </c>
      <c r="C746" s="11">
        <v>1</v>
      </c>
      <c r="D746" s="11">
        <v>32.75</v>
      </c>
      <c r="E746" s="11">
        <v>32.75</v>
      </c>
      <c r="F746">
        <f t="shared" si="48"/>
        <v>925052</v>
      </c>
      <c r="G746">
        <f>IF(ISTEXT(E746),IF(E746="Amount",G$14,""),IF(ISBLANK(E746),"",IF(ISTEXT(D746),"",IF(A741="Invoice No. : ",INDEX(Sheet2!F$14:F$154,MATCH(B741,Sheet2!A$14:A$154,0)),G745))))</f>
        <v>49546</v>
      </c>
      <c r="H746" t="str">
        <f t="shared" si="49"/>
        <v>01/05/2023</v>
      </c>
      <c r="I746" t="str">
        <f>IF(ISTEXT(E746),IF(E746="Amount",I$14,""),IF(ISBLANK(E746),"",IF(ISTEXT(D746),"",IF(A741="Invoice No. : ",TEXT(INDEX(Sheet2!C$14:C$154,MATCH(B741,Sheet2!A$14:A$154,0)),"hh:mm:ss"),I745))))</f>
        <v>16:14:21</v>
      </c>
      <c r="J746">
        <f>IF(ISBLANK(G746),"",IF(ISTEXT(G746),IF(E746="Amount",J$14,""),INDEX(Sheet2!H$14:H$154,MATCH(F746,Sheet2!A$14:A$154,0))))</f>
        <v>3500</v>
      </c>
      <c r="K746">
        <f>IF(ISBLANK(G746),"",IF(ISTEXT(G746),IF(E746="Amount",K$14,""),INDEX(Sheet2!I$14:I$154,MATCH(F746,Sheet2!A$14:A$154,0))))</f>
        <v>8.25</v>
      </c>
      <c r="L746" t="str">
        <f>IF(ISBLANK(G746),"",IF(ISTEXT(G746),IF(E746="Amount",L$14,""),IF(INDEX(Sheet2!H$14:H$154,MATCH(F746,Sheet2!A$14:A$154,0)) &lt;&gt; 0, IF(INDEX(Sheet2!I$14:I$154,MATCH(F746,Sheet2!A$14:A$154,0)) &lt;&gt; 0, "Loan","Loan"),"Cash")))</f>
        <v>Loan</v>
      </c>
      <c r="M746">
        <f>IF(ISTEXT(E746),IF(E746="Amount",M$14,""),IF(ISBLANK(E746),"",IF(ISTEXT(D746),"",IF(A741="Invoice No. : ",INDEX(Sheet2!D$14:D$154,MATCH(B741,Sheet2!A$14:A$154,0)),M745))))</f>
        <v>1</v>
      </c>
      <c r="N746" t="str">
        <f>IF(ISTEXT(E746),IF(E746="Amount",N$14,""),IF(ISBLANK(E746),"",IF(ISTEXT(D746),"",IF(A741="Invoice No. : ",INDEX(Sheet2!E$14:E$154,MATCH(B741,Sheet2!A$14:A$154,0)),N745))))</f>
        <v>BRAILLE</v>
      </c>
      <c r="O746" t="str">
        <f>IF(ISTEXT(E746),IF(E746="Amount",O$14,""),IF(ISBLANK(E746),"",IF(ISTEXT(D746),"",IF(A741="Invoice No. : ",INDEX(Sheet2!G$14:G$154,MATCH(B741,Sheet2!A$14:A$154,0)),O745))))</f>
        <v>MENOR, RUBEN JR. SUYAT</v>
      </c>
      <c r="P746">
        <f t="shared" si="50"/>
        <v>3508.25</v>
      </c>
      <c r="Q746">
        <f t="shared" si="51"/>
        <v>195197.25</v>
      </c>
    </row>
    <row r="747" spans="1:17" x14ac:dyDescent="0.25">
      <c r="A747" s="10" t="s">
        <v>787</v>
      </c>
      <c r="B747" s="10" t="s">
        <v>788</v>
      </c>
      <c r="C747" s="11">
        <v>1</v>
      </c>
      <c r="D747" s="11">
        <v>29</v>
      </c>
      <c r="E747" s="11">
        <v>29</v>
      </c>
      <c r="F747">
        <f t="shared" si="48"/>
        <v>925052</v>
      </c>
      <c r="G747">
        <f>IF(ISTEXT(E747),IF(E747="Amount",G$14,""),IF(ISBLANK(E747),"",IF(ISTEXT(D747),"",IF(A742="Invoice No. : ",INDEX(Sheet2!F$14:F$154,MATCH(B742,Sheet2!A$14:A$154,0)),G746))))</f>
        <v>49546</v>
      </c>
      <c r="H747" t="str">
        <f t="shared" si="49"/>
        <v>01/05/2023</v>
      </c>
      <c r="I747" t="str">
        <f>IF(ISTEXT(E747),IF(E747="Amount",I$14,""),IF(ISBLANK(E747),"",IF(ISTEXT(D747),"",IF(A742="Invoice No. : ",TEXT(INDEX(Sheet2!C$14:C$154,MATCH(B742,Sheet2!A$14:A$154,0)),"hh:mm:ss"),I746))))</f>
        <v>16:14:21</v>
      </c>
      <c r="J747">
        <f>IF(ISBLANK(G747),"",IF(ISTEXT(G747),IF(E747="Amount",J$14,""),INDEX(Sheet2!H$14:H$154,MATCH(F747,Sheet2!A$14:A$154,0))))</f>
        <v>3500</v>
      </c>
      <c r="K747">
        <f>IF(ISBLANK(G747),"",IF(ISTEXT(G747),IF(E747="Amount",K$14,""),INDEX(Sheet2!I$14:I$154,MATCH(F747,Sheet2!A$14:A$154,0))))</f>
        <v>8.25</v>
      </c>
      <c r="L747" t="str">
        <f>IF(ISBLANK(G747),"",IF(ISTEXT(G747),IF(E747="Amount",L$14,""),IF(INDEX(Sheet2!H$14:H$154,MATCH(F747,Sheet2!A$14:A$154,0)) &lt;&gt; 0, IF(INDEX(Sheet2!I$14:I$154,MATCH(F747,Sheet2!A$14:A$154,0)) &lt;&gt; 0, "Loan","Loan"),"Cash")))</f>
        <v>Loan</v>
      </c>
      <c r="M747">
        <f>IF(ISTEXT(E747),IF(E747="Amount",M$14,""),IF(ISBLANK(E747),"",IF(ISTEXT(D747),"",IF(A742="Invoice No. : ",INDEX(Sheet2!D$14:D$154,MATCH(B742,Sheet2!A$14:A$154,0)),M746))))</f>
        <v>1</v>
      </c>
      <c r="N747" t="str">
        <f>IF(ISTEXT(E747),IF(E747="Amount",N$14,""),IF(ISBLANK(E747),"",IF(ISTEXT(D747),"",IF(A742="Invoice No. : ",INDEX(Sheet2!E$14:E$154,MATCH(B742,Sheet2!A$14:A$154,0)),N746))))</f>
        <v>BRAILLE</v>
      </c>
      <c r="O747" t="str">
        <f>IF(ISTEXT(E747),IF(E747="Amount",O$14,""),IF(ISBLANK(E747),"",IF(ISTEXT(D747),"",IF(A742="Invoice No. : ",INDEX(Sheet2!G$14:G$154,MATCH(B742,Sheet2!A$14:A$154,0)),O746))))</f>
        <v>MENOR, RUBEN JR. SUYAT</v>
      </c>
      <c r="P747">
        <f t="shared" si="50"/>
        <v>3508.25</v>
      </c>
      <c r="Q747">
        <f t="shared" si="51"/>
        <v>195197.25</v>
      </c>
    </row>
    <row r="748" spans="1:17" x14ac:dyDescent="0.25">
      <c r="A748" s="10" t="s">
        <v>523</v>
      </c>
      <c r="B748" s="10" t="s">
        <v>524</v>
      </c>
      <c r="C748" s="11">
        <v>1</v>
      </c>
      <c r="D748" s="11">
        <v>53</v>
      </c>
      <c r="E748" s="11">
        <v>53</v>
      </c>
      <c r="F748">
        <f t="shared" si="48"/>
        <v>925052</v>
      </c>
      <c r="G748">
        <f>IF(ISTEXT(E748),IF(E748="Amount",G$14,""),IF(ISBLANK(E748),"",IF(ISTEXT(D748),"",IF(A743="Invoice No. : ",INDEX(Sheet2!F$14:F$154,MATCH(B743,Sheet2!A$14:A$154,0)),G747))))</f>
        <v>49546</v>
      </c>
      <c r="H748" t="str">
        <f t="shared" si="49"/>
        <v>01/05/2023</v>
      </c>
      <c r="I748" t="str">
        <f>IF(ISTEXT(E748),IF(E748="Amount",I$14,""),IF(ISBLANK(E748),"",IF(ISTEXT(D748),"",IF(A743="Invoice No. : ",TEXT(INDEX(Sheet2!C$14:C$154,MATCH(B743,Sheet2!A$14:A$154,0)),"hh:mm:ss"),I747))))</f>
        <v>16:14:21</v>
      </c>
      <c r="J748">
        <f>IF(ISBLANK(G748),"",IF(ISTEXT(G748),IF(E748="Amount",J$14,""),INDEX(Sheet2!H$14:H$154,MATCH(F748,Sheet2!A$14:A$154,0))))</f>
        <v>3500</v>
      </c>
      <c r="K748">
        <f>IF(ISBLANK(G748),"",IF(ISTEXT(G748),IF(E748="Amount",K$14,""),INDEX(Sheet2!I$14:I$154,MATCH(F748,Sheet2!A$14:A$154,0))))</f>
        <v>8.25</v>
      </c>
      <c r="L748" t="str">
        <f>IF(ISBLANK(G748),"",IF(ISTEXT(G748),IF(E748="Amount",L$14,""),IF(INDEX(Sheet2!H$14:H$154,MATCH(F748,Sheet2!A$14:A$154,0)) &lt;&gt; 0, IF(INDEX(Sheet2!I$14:I$154,MATCH(F748,Sheet2!A$14:A$154,0)) &lt;&gt; 0, "Loan","Loan"),"Cash")))</f>
        <v>Loan</v>
      </c>
      <c r="M748">
        <f>IF(ISTEXT(E748),IF(E748="Amount",M$14,""),IF(ISBLANK(E748),"",IF(ISTEXT(D748),"",IF(A743="Invoice No. : ",INDEX(Sheet2!D$14:D$154,MATCH(B743,Sheet2!A$14:A$154,0)),M747))))</f>
        <v>1</v>
      </c>
      <c r="N748" t="str">
        <f>IF(ISTEXT(E748),IF(E748="Amount",N$14,""),IF(ISBLANK(E748),"",IF(ISTEXT(D748),"",IF(A743="Invoice No. : ",INDEX(Sheet2!E$14:E$154,MATCH(B743,Sheet2!A$14:A$154,0)),N747))))</f>
        <v>BRAILLE</v>
      </c>
      <c r="O748" t="str">
        <f>IF(ISTEXT(E748),IF(E748="Amount",O$14,""),IF(ISBLANK(E748),"",IF(ISTEXT(D748),"",IF(A743="Invoice No. : ",INDEX(Sheet2!G$14:G$154,MATCH(B743,Sheet2!A$14:A$154,0)),O747))))</f>
        <v>MENOR, RUBEN JR. SUYAT</v>
      </c>
      <c r="P748">
        <f t="shared" si="50"/>
        <v>3508.25</v>
      </c>
      <c r="Q748">
        <f t="shared" si="51"/>
        <v>195197.25</v>
      </c>
    </row>
    <row r="749" spans="1:17" x14ac:dyDescent="0.25">
      <c r="A749" s="10" t="s">
        <v>789</v>
      </c>
      <c r="B749" s="10" t="s">
        <v>790</v>
      </c>
      <c r="C749" s="11">
        <v>1</v>
      </c>
      <c r="D749" s="11">
        <v>13</v>
      </c>
      <c r="E749" s="11">
        <v>13</v>
      </c>
      <c r="F749">
        <f t="shared" si="48"/>
        <v>925052</v>
      </c>
      <c r="G749">
        <f>IF(ISTEXT(E749),IF(E749="Amount",G$14,""),IF(ISBLANK(E749),"",IF(ISTEXT(D749),"",IF(A744="Invoice No. : ",INDEX(Sheet2!F$14:F$154,MATCH(B744,Sheet2!A$14:A$154,0)),G748))))</f>
        <v>49546</v>
      </c>
      <c r="H749" t="str">
        <f t="shared" si="49"/>
        <v>01/05/2023</v>
      </c>
      <c r="I749" t="str">
        <f>IF(ISTEXT(E749),IF(E749="Amount",I$14,""),IF(ISBLANK(E749),"",IF(ISTEXT(D749),"",IF(A744="Invoice No. : ",TEXT(INDEX(Sheet2!C$14:C$154,MATCH(B744,Sheet2!A$14:A$154,0)),"hh:mm:ss"),I748))))</f>
        <v>16:14:21</v>
      </c>
      <c r="J749">
        <f>IF(ISBLANK(G749),"",IF(ISTEXT(G749),IF(E749="Amount",J$14,""),INDEX(Sheet2!H$14:H$154,MATCH(F749,Sheet2!A$14:A$154,0))))</f>
        <v>3500</v>
      </c>
      <c r="K749">
        <f>IF(ISBLANK(G749),"",IF(ISTEXT(G749),IF(E749="Amount",K$14,""),INDEX(Sheet2!I$14:I$154,MATCH(F749,Sheet2!A$14:A$154,0))))</f>
        <v>8.25</v>
      </c>
      <c r="L749" t="str">
        <f>IF(ISBLANK(G749),"",IF(ISTEXT(G749),IF(E749="Amount",L$14,""),IF(INDEX(Sheet2!H$14:H$154,MATCH(F749,Sheet2!A$14:A$154,0)) &lt;&gt; 0, IF(INDEX(Sheet2!I$14:I$154,MATCH(F749,Sheet2!A$14:A$154,0)) &lt;&gt; 0, "Loan","Loan"),"Cash")))</f>
        <v>Loan</v>
      </c>
      <c r="M749">
        <f>IF(ISTEXT(E749),IF(E749="Amount",M$14,""),IF(ISBLANK(E749),"",IF(ISTEXT(D749),"",IF(A744="Invoice No. : ",INDEX(Sheet2!D$14:D$154,MATCH(B744,Sheet2!A$14:A$154,0)),M748))))</f>
        <v>1</v>
      </c>
      <c r="N749" t="str">
        <f>IF(ISTEXT(E749),IF(E749="Amount",N$14,""),IF(ISBLANK(E749),"",IF(ISTEXT(D749),"",IF(A744="Invoice No. : ",INDEX(Sheet2!E$14:E$154,MATCH(B744,Sheet2!A$14:A$154,0)),N748))))</f>
        <v>BRAILLE</v>
      </c>
      <c r="O749" t="str">
        <f>IF(ISTEXT(E749),IF(E749="Amount",O$14,""),IF(ISBLANK(E749),"",IF(ISTEXT(D749),"",IF(A744="Invoice No. : ",INDEX(Sheet2!G$14:G$154,MATCH(B744,Sheet2!A$14:A$154,0)),O748))))</f>
        <v>MENOR, RUBEN JR. SUYAT</v>
      </c>
      <c r="P749">
        <f t="shared" si="50"/>
        <v>3508.25</v>
      </c>
      <c r="Q749">
        <f t="shared" si="51"/>
        <v>195197.25</v>
      </c>
    </row>
    <row r="750" spans="1:17" x14ac:dyDescent="0.25">
      <c r="A750" s="10" t="s">
        <v>729</v>
      </c>
      <c r="B750" s="10" t="s">
        <v>730</v>
      </c>
      <c r="C750" s="11">
        <v>1</v>
      </c>
      <c r="D750" s="11">
        <v>28.25</v>
      </c>
      <c r="E750" s="11">
        <v>28.25</v>
      </c>
      <c r="F750">
        <f t="shared" si="48"/>
        <v>925052</v>
      </c>
      <c r="G750">
        <f>IF(ISTEXT(E750),IF(E750="Amount",G$14,""),IF(ISBLANK(E750),"",IF(ISTEXT(D750),"",IF(A745="Invoice No. : ",INDEX(Sheet2!F$14:F$154,MATCH(B745,Sheet2!A$14:A$154,0)),G749))))</f>
        <v>49546</v>
      </c>
      <c r="H750" t="str">
        <f t="shared" si="49"/>
        <v>01/05/2023</v>
      </c>
      <c r="I750" t="str">
        <f>IF(ISTEXT(E750),IF(E750="Amount",I$14,""),IF(ISBLANK(E750),"",IF(ISTEXT(D750),"",IF(A745="Invoice No. : ",TEXT(INDEX(Sheet2!C$14:C$154,MATCH(B745,Sheet2!A$14:A$154,0)),"hh:mm:ss"),I749))))</f>
        <v>16:14:21</v>
      </c>
      <c r="J750">
        <f>IF(ISBLANK(G750),"",IF(ISTEXT(G750),IF(E750="Amount",J$14,""),INDEX(Sheet2!H$14:H$154,MATCH(F750,Sheet2!A$14:A$154,0))))</f>
        <v>3500</v>
      </c>
      <c r="K750">
        <f>IF(ISBLANK(G750),"",IF(ISTEXT(G750),IF(E750="Amount",K$14,""),INDEX(Sheet2!I$14:I$154,MATCH(F750,Sheet2!A$14:A$154,0))))</f>
        <v>8.25</v>
      </c>
      <c r="L750" t="str">
        <f>IF(ISBLANK(G750),"",IF(ISTEXT(G750),IF(E750="Amount",L$14,""),IF(INDEX(Sheet2!H$14:H$154,MATCH(F750,Sheet2!A$14:A$154,0)) &lt;&gt; 0, IF(INDEX(Sheet2!I$14:I$154,MATCH(F750,Sheet2!A$14:A$154,0)) &lt;&gt; 0, "Loan","Loan"),"Cash")))</f>
        <v>Loan</v>
      </c>
      <c r="M750">
        <f>IF(ISTEXT(E750),IF(E750="Amount",M$14,""),IF(ISBLANK(E750),"",IF(ISTEXT(D750),"",IF(A745="Invoice No. : ",INDEX(Sheet2!D$14:D$154,MATCH(B745,Sheet2!A$14:A$154,0)),M749))))</f>
        <v>1</v>
      </c>
      <c r="N750" t="str">
        <f>IF(ISTEXT(E750),IF(E750="Amount",N$14,""),IF(ISBLANK(E750),"",IF(ISTEXT(D750),"",IF(A745="Invoice No. : ",INDEX(Sheet2!E$14:E$154,MATCH(B745,Sheet2!A$14:A$154,0)),N749))))</f>
        <v>BRAILLE</v>
      </c>
      <c r="O750" t="str">
        <f>IF(ISTEXT(E750),IF(E750="Amount",O$14,""),IF(ISBLANK(E750),"",IF(ISTEXT(D750),"",IF(A745="Invoice No. : ",INDEX(Sheet2!G$14:G$154,MATCH(B745,Sheet2!A$14:A$154,0)),O749))))</f>
        <v>MENOR, RUBEN JR. SUYAT</v>
      </c>
      <c r="P750">
        <f t="shared" si="50"/>
        <v>3508.25</v>
      </c>
      <c r="Q750">
        <f t="shared" si="51"/>
        <v>195197.25</v>
      </c>
    </row>
    <row r="751" spans="1:17" x14ac:dyDescent="0.25">
      <c r="A751" s="10" t="s">
        <v>791</v>
      </c>
      <c r="B751" s="10" t="s">
        <v>792</v>
      </c>
      <c r="C751" s="11">
        <v>1</v>
      </c>
      <c r="D751" s="11">
        <v>30.5</v>
      </c>
      <c r="E751" s="11">
        <v>30.5</v>
      </c>
      <c r="F751">
        <f t="shared" si="48"/>
        <v>925052</v>
      </c>
      <c r="G751">
        <f>IF(ISTEXT(E751),IF(E751="Amount",G$14,""),IF(ISBLANK(E751),"",IF(ISTEXT(D751),"",IF(A746="Invoice No. : ",INDEX(Sheet2!F$14:F$154,MATCH(B746,Sheet2!A$14:A$154,0)),G750))))</f>
        <v>49546</v>
      </c>
      <c r="H751" t="str">
        <f t="shared" si="49"/>
        <v>01/05/2023</v>
      </c>
      <c r="I751" t="str">
        <f>IF(ISTEXT(E751),IF(E751="Amount",I$14,""),IF(ISBLANK(E751),"",IF(ISTEXT(D751),"",IF(A746="Invoice No. : ",TEXT(INDEX(Sheet2!C$14:C$154,MATCH(B746,Sheet2!A$14:A$154,0)),"hh:mm:ss"),I750))))</f>
        <v>16:14:21</v>
      </c>
      <c r="J751">
        <f>IF(ISBLANK(G751),"",IF(ISTEXT(G751),IF(E751="Amount",J$14,""),INDEX(Sheet2!H$14:H$154,MATCH(F751,Sheet2!A$14:A$154,0))))</f>
        <v>3500</v>
      </c>
      <c r="K751">
        <f>IF(ISBLANK(G751),"",IF(ISTEXT(G751),IF(E751="Amount",K$14,""),INDEX(Sheet2!I$14:I$154,MATCH(F751,Sheet2!A$14:A$154,0))))</f>
        <v>8.25</v>
      </c>
      <c r="L751" t="str">
        <f>IF(ISBLANK(G751),"",IF(ISTEXT(G751),IF(E751="Amount",L$14,""),IF(INDEX(Sheet2!H$14:H$154,MATCH(F751,Sheet2!A$14:A$154,0)) &lt;&gt; 0, IF(INDEX(Sheet2!I$14:I$154,MATCH(F751,Sheet2!A$14:A$154,0)) &lt;&gt; 0, "Loan","Loan"),"Cash")))</f>
        <v>Loan</v>
      </c>
      <c r="M751">
        <f>IF(ISTEXT(E751),IF(E751="Amount",M$14,""),IF(ISBLANK(E751),"",IF(ISTEXT(D751),"",IF(A746="Invoice No. : ",INDEX(Sheet2!D$14:D$154,MATCH(B746,Sheet2!A$14:A$154,0)),M750))))</f>
        <v>1</v>
      </c>
      <c r="N751" t="str">
        <f>IF(ISTEXT(E751),IF(E751="Amount",N$14,""),IF(ISBLANK(E751),"",IF(ISTEXT(D751),"",IF(A746="Invoice No. : ",INDEX(Sheet2!E$14:E$154,MATCH(B746,Sheet2!A$14:A$154,0)),N750))))</f>
        <v>BRAILLE</v>
      </c>
      <c r="O751" t="str">
        <f>IF(ISTEXT(E751),IF(E751="Amount",O$14,""),IF(ISBLANK(E751),"",IF(ISTEXT(D751),"",IF(A746="Invoice No. : ",INDEX(Sheet2!G$14:G$154,MATCH(B746,Sheet2!A$14:A$154,0)),O750))))</f>
        <v>MENOR, RUBEN JR. SUYAT</v>
      </c>
      <c r="P751">
        <f t="shared" si="50"/>
        <v>3508.25</v>
      </c>
      <c r="Q751">
        <f t="shared" si="51"/>
        <v>195197.25</v>
      </c>
    </row>
    <row r="752" spans="1:17" x14ac:dyDescent="0.25">
      <c r="A752" s="10" t="s">
        <v>469</v>
      </c>
      <c r="B752" s="10" t="s">
        <v>470</v>
      </c>
      <c r="C752" s="11">
        <v>1</v>
      </c>
      <c r="D752" s="11">
        <v>35</v>
      </c>
      <c r="E752" s="11">
        <v>35</v>
      </c>
      <c r="F752">
        <f t="shared" si="48"/>
        <v>925052</v>
      </c>
      <c r="G752">
        <f>IF(ISTEXT(E752),IF(E752="Amount",G$14,""),IF(ISBLANK(E752),"",IF(ISTEXT(D752),"",IF(A747="Invoice No. : ",INDEX(Sheet2!F$14:F$154,MATCH(B747,Sheet2!A$14:A$154,0)),G751))))</f>
        <v>49546</v>
      </c>
      <c r="H752" t="str">
        <f t="shared" si="49"/>
        <v>01/05/2023</v>
      </c>
      <c r="I752" t="str">
        <f>IF(ISTEXT(E752),IF(E752="Amount",I$14,""),IF(ISBLANK(E752),"",IF(ISTEXT(D752),"",IF(A747="Invoice No. : ",TEXT(INDEX(Sheet2!C$14:C$154,MATCH(B747,Sheet2!A$14:A$154,0)),"hh:mm:ss"),I751))))</f>
        <v>16:14:21</v>
      </c>
      <c r="J752">
        <f>IF(ISBLANK(G752),"",IF(ISTEXT(G752),IF(E752="Amount",J$14,""),INDEX(Sheet2!H$14:H$154,MATCH(F752,Sheet2!A$14:A$154,0))))</f>
        <v>3500</v>
      </c>
      <c r="K752">
        <f>IF(ISBLANK(G752),"",IF(ISTEXT(G752),IF(E752="Amount",K$14,""),INDEX(Sheet2!I$14:I$154,MATCH(F752,Sheet2!A$14:A$154,0))))</f>
        <v>8.25</v>
      </c>
      <c r="L752" t="str">
        <f>IF(ISBLANK(G752),"",IF(ISTEXT(G752),IF(E752="Amount",L$14,""),IF(INDEX(Sheet2!H$14:H$154,MATCH(F752,Sheet2!A$14:A$154,0)) &lt;&gt; 0, IF(INDEX(Sheet2!I$14:I$154,MATCH(F752,Sheet2!A$14:A$154,0)) &lt;&gt; 0, "Loan","Loan"),"Cash")))</f>
        <v>Loan</v>
      </c>
      <c r="M752">
        <f>IF(ISTEXT(E752),IF(E752="Amount",M$14,""),IF(ISBLANK(E752),"",IF(ISTEXT(D752),"",IF(A747="Invoice No. : ",INDEX(Sheet2!D$14:D$154,MATCH(B747,Sheet2!A$14:A$154,0)),M751))))</f>
        <v>1</v>
      </c>
      <c r="N752" t="str">
        <f>IF(ISTEXT(E752),IF(E752="Amount",N$14,""),IF(ISBLANK(E752),"",IF(ISTEXT(D752),"",IF(A747="Invoice No. : ",INDEX(Sheet2!E$14:E$154,MATCH(B747,Sheet2!A$14:A$154,0)),N751))))</f>
        <v>BRAILLE</v>
      </c>
      <c r="O752" t="str">
        <f>IF(ISTEXT(E752),IF(E752="Amount",O$14,""),IF(ISBLANK(E752),"",IF(ISTEXT(D752),"",IF(A747="Invoice No. : ",INDEX(Sheet2!G$14:G$154,MATCH(B747,Sheet2!A$14:A$154,0)),O751))))</f>
        <v>MENOR, RUBEN JR. SUYAT</v>
      </c>
      <c r="P752">
        <f t="shared" si="50"/>
        <v>3508.25</v>
      </c>
      <c r="Q752">
        <f t="shared" si="51"/>
        <v>195197.25</v>
      </c>
    </row>
    <row r="753" spans="1:17" x14ac:dyDescent="0.25">
      <c r="A753" s="10" t="s">
        <v>173</v>
      </c>
      <c r="B753" s="10" t="s">
        <v>174</v>
      </c>
      <c r="C753" s="11">
        <v>1</v>
      </c>
      <c r="D753" s="11">
        <v>32.25</v>
      </c>
      <c r="E753" s="11">
        <v>32.25</v>
      </c>
      <c r="F753">
        <f t="shared" si="48"/>
        <v>925052</v>
      </c>
      <c r="G753">
        <f>IF(ISTEXT(E753),IF(E753="Amount",G$14,""),IF(ISBLANK(E753),"",IF(ISTEXT(D753),"",IF(A748="Invoice No. : ",INDEX(Sheet2!F$14:F$154,MATCH(B748,Sheet2!A$14:A$154,0)),G752))))</f>
        <v>49546</v>
      </c>
      <c r="H753" t="str">
        <f t="shared" si="49"/>
        <v>01/05/2023</v>
      </c>
      <c r="I753" t="str">
        <f>IF(ISTEXT(E753),IF(E753="Amount",I$14,""),IF(ISBLANK(E753),"",IF(ISTEXT(D753),"",IF(A748="Invoice No. : ",TEXT(INDEX(Sheet2!C$14:C$154,MATCH(B748,Sheet2!A$14:A$154,0)),"hh:mm:ss"),I752))))</f>
        <v>16:14:21</v>
      </c>
      <c r="J753">
        <f>IF(ISBLANK(G753),"",IF(ISTEXT(G753),IF(E753="Amount",J$14,""),INDEX(Sheet2!H$14:H$154,MATCH(F753,Sheet2!A$14:A$154,0))))</f>
        <v>3500</v>
      </c>
      <c r="K753">
        <f>IF(ISBLANK(G753),"",IF(ISTEXT(G753),IF(E753="Amount",K$14,""),INDEX(Sheet2!I$14:I$154,MATCH(F753,Sheet2!A$14:A$154,0))))</f>
        <v>8.25</v>
      </c>
      <c r="L753" t="str">
        <f>IF(ISBLANK(G753),"",IF(ISTEXT(G753),IF(E753="Amount",L$14,""),IF(INDEX(Sheet2!H$14:H$154,MATCH(F753,Sheet2!A$14:A$154,0)) &lt;&gt; 0, IF(INDEX(Sheet2!I$14:I$154,MATCH(F753,Sheet2!A$14:A$154,0)) &lt;&gt; 0, "Loan","Loan"),"Cash")))</f>
        <v>Loan</v>
      </c>
      <c r="M753">
        <f>IF(ISTEXT(E753),IF(E753="Amount",M$14,""),IF(ISBLANK(E753),"",IF(ISTEXT(D753),"",IF(A748="Invoice No. : ",INDEX(Sheet2!D$14:D$154,MATCH(B748,Sheet2!A$14:A$154,0)),M752))))</f>
        <v>1</v>
      </c>
      <c r="N753" t="str">
        <f>IF(ISTEXT(E753),IF(E753="Amount",N$14,""),IF(ISBLANK(E753),"",IF(ISTEXT(D753),"",IF(A748="Invoice No. : ",INDEX(Sheet2!E$14:E$154,MATCH(B748,Sheet2!A$14:A$154,0)),N752))))</f>
        <v>BRAILLE</v>
      </c>
      <c r="O753" t="str">
        <f>IF(ISTEXT(E753),IF(E753="Amount",O$14,""),IF(ISBLANK(E753),"",IF(ISTEXT(D753),"",IF(A748="Invoice No. : ",INDEX(Sheet2!G$14:G$154,MATCH(B748,Sheet2!A$14:A$154,0)),O752))))</f>
        <v>MENOR, RUBEN JR. SUYAT</v>
      </c>
      <c r="P753">
        <f t="shared" si="50"/>
        <v>3508.25</v>
      </c>
      <c r="Q753">
        <f t="shared" si="51"/>
        <v>195197.25</v>
      </c>
    </row>
    <row r="754" spans="1:17" x14ac:dyDescent="0.25">
      <c r="A754" s="10" t="s">
        <v>793</v>
      </c>
      <c r="B754" s="10" t="s">
        <v>794</v>
      </c>
      <c r="C754" s="11">
        <v>1</v>
      </c>
      <c r="D754" s="11">
        <v>386</v>
      </c>
      <c r="E754" s="11">
        <v>386</v>
      </c>
      <c r="F754">
        <f t="shared" si="48"/>
        <v>925052</v>
      </c>
      <c r="G754">
        <f>IF(ISTEXT(E754),IF(E754="Amount",G$14,""),IF(ISBLANK(E754),"",IF(ISTEXT(D754),"",IF(A749="Invoice No. : ",INDEX(Sheet2!F$14:F$154,MATCH(B749,Sheet2!A$14:A$154,0)),G753))))</f>
        <v>49546</v>
      </c>
      <c r="H754" t="str">
        <f t="shared" si="49"/>
        <v>01/05/2023</v>
      </c>
      <c r="I754" t="str">
        <f>IF(ISTEXT(E754),IF(E754="Amount",I$14,""),IF(ISBLANK(E754),"",IF(ISTEXT(D754),"",IF(A749="Invoice No. : ",TEXT(INDEX(Sheet2!C$14:C$154,MATCH(B749,Sheet2!A$14:A$154,0)),"hh:mm:ss"),I753))))</f>
        <v>16:14:21</v>
      </c>
      <c r="J754">
        <f>IF(ISBLANK(G754),"",IF(ISTEXT(G754),IF(E754="Amount",J$14,""),INDEX(Sheet2!H$14:H$154,MATCH(F754,Sheet2!A$14:A$154,0))))</f>
        <v>3500</v>
      </c>
      <c r="K754">
        <f>IF(ISBLANK(G754),"",IF(ISTEXT(G754),IF(E754="Amount",K$14,""),INDEX(Sheet2!I$14:I$154,MATCH(F754,Sheet2!A$14:A$154,0))))</f>
        <v>8.25</v>
      </c>
      <c r="L754" t="str">
        <f>IF(ISBLANK(G754),"",IF(ISTEXT(G754),IF(E754="Amount",L$14,""),IF(INDEX(Sheet2!H$14:H$154,MATCH(F754,Sheet2!A$14:A$154,0)) &lt;&gt; 0, IF(INDEX(Sheet2!I$14:I$154,MATCH(F754,Sheet2!A$14:A$154,0)) &lt;&gt; 0, "Loan","Loan"),"Cash")))</f>
        <v>Loan</v>
      </c>
      <c r="M754">
        <f>IF(ISTEXT(E754),IF(E754="Amount",M$14,""),IF(ISBLANK(E754),"",IF(ISTEXT(D754),"",IF(A749="Invoice No. : ",INDEX(Sheet2!D$14:D$154,MATCH(B749,Sheet2!A$14:A$154,0)),M753))))</f>
        <v>1</v>
      </c>
      <c r="N754" t="str">
        <f>IF(ISTEXT(E754),IF(E754="Amount",N$14,""),IF(ISBLANK(E754),"",IF(ISTEXT(D754),"",IF(A749="Invoice No. : ",INDEX(Sheet2!E$14:E$154,MATCH(B749,Sheet2!A$14:A$154,0)),N753))))</f>
        <v>BRAILLE</v>
      </c>
      <c r="O754" t="str">
        <f>IF(ISTEXT(E754),IF(E754="Amount",O$14,""),IF(ISBLANK(E754),"",IF(ISTEXT(D754),"",IF(A749="Invoice No. : ",INDEX(Sheet2!G$14:G$154,MATCH(B749,Sheet2!A$14:A$154,0)),O753))))</f>
        <v>MENOR, RUBEN JR. SUYAT</v>
      </c>
      <c r="P754">
        <f t="shared" si="50"/>
        <v>3508.25</v>
      </c>
      <c r="Q754">
        <f t="shared" si="51"/>
        <v>195197.25</v>
      </c>
    </row>
    <row r="755" spans="1:17" x14ac:dyDescent="0.25">
      <c r="A755" s="10" t="s">
        <v>537</v>
      </c>
      <c r="B755" s="10" t="s">
        <v>538</v>
      </c>
      <c r="C755" s="11">
        <v>4</v>
      </c>
      <c r="D755" s="11">
        <v>8.5</v>
      </c>
      <c r="E755" s="11">
        <v>34</v>
      </c>
      <c r="F755">
        <f t="shared" si="48"/>
        <v>925052</v>
      </c>
      <c r="G755">
        <f>IF(ISTEXT(E755),IF(E755="Amount",G$14,""),IF(ISBLANK(E755),"",IF(ISTEXT(D755),"",IF(A750="Invoice No. : ",INDEX(Sheet2!F$14:F$154,MATCH(B750,Sheet2!A$14:A$154,0)),G754))))</f>
        <v>49546</v>
      </c>
      <c r="H755" t="str">
        <f t="shared" si="49"/>
        <v>01/05/2023</v>
      </c>
      <c r="I755" t="str">
        <f>IF(ISTEXT(E755),IF(E755="Amount",I$14,""),IF(ISBLANK(E755),"",IF(ISTEXT(D755),"",IF(A750="Invoice No. : ",TEXT(INDEX(Sheet2!C$14:C$154,MATCH(B750,Sheet2!A$14:A$154,0)),"hh:mm:ss"),I754))))</f>
        <v>16:14:21</v>
      </c>
      <c r="J755">
        <f>IF(ISBLANK(G755),"",IF(ISTEXT(G755),IF(E755="Amount",J$14,""),INDEX(Sheet2!H$14:H$154,MATCH(F755,Sheet2!A$14:A$154,0))))</f>
        <v>3500</v>
      </c>
      <c r="K755">
        <f>IF(ISBLANK(G755),"",IF(ISTEXT(G755),IF(E755="Amount",K$14,""),INDEX(Sheet2!I$14:I$154,MATCH(F755,Sheet2!A$14:A$154,0))))</f>
        <v>8.25</v>
      </c>
      <c r="L755" t="str">
        <f>IF(ISBLANK(G755),"",IF(ISTEXT(G755),IF(E755="Amount",L$14,""),IF(INDEX(Sheet2!H$14:H$154,MATCH(F755,Sheet2!A$14:A$154,0)) &lt;&gt; 0, IF(INDEX(Sheet2!I$14:I$154,MATCH(F755,Sheet2!A$14:A$154,0)) &lt;&gt; 0, "Loan","Loan"),"Cash")))</f>
        <v>Loan</v>
      </c>
      <c r="M755">
        <f>IF(ISTEXT(E755),IF(E755="Amount",M$14,""),IF(ISBLANK(E755),"",IF(ISTEXT(D755),"",IF(A750="Invoice No. : ",INDEX(Sheet2!D$14:D$154,MATCH(B750,Sheet2!A$14:A$154,0)),M754))))</f>
        <v>1</v>
      </c>
      <c r="N755" t="str">
        <f>IF(ISTEXT(E755),IF(E755="Amount",N$14,""),IF(ISBLANK(E755),"",IF(ISTEXT(D755),"",IF(A750="Invoice No. : ",INDEX(Sheet2!E$14:E$154,MATCH(B750,Sheet2!A$14:A$154,0)),N754))))</f>
        <v>BRAILLE</v>
      </c>
      <c r="O755" t="str">
        <f>IF(ISTEXT(E755),IF(E755="Amount",O$14,""),IF(ISBLANK(E755),"",IF(ISTEXT(D755),"",IF(A750="Invoice No. : ",INDEX(Sheet2!G$14:G$154,MATCH(B750,Sheet2!A$14:A$154,0)),O754))))</f>
        <v>MENOR, RUBEN JR. SUYAT</v>
      </c>
      <c r="P755">
        <f t="shared" si="50"/>
        <v>3508.25</v>
      </c>
      <c r="Q755">
        <f t="shared" si="51"/>
        <v>195197.25</v>
      </c>
    </row>
    <row r="756" spans="1:17" x14ac:dyDescent="0.25">
      <c r="A756" s="10" t="s">
        <v>795</v>
      </c>
      <c r="B756" s="10" t="s">
        <v>796</v>
      </c>
      <c r="C756" s="11">
        <v>1</v>
      </c>
      <c r="D756" s="11">
        <v>34.75</v>
      </c>
      <c r="E756" s="11">
        <v>34.75</v>
      </c>
      <c r="F756">
        <f t="shared" si="48"/>
        <v>925052</v>
      </c>
      <c r="G756">
        <f>IF(ISTEXT(E756),IF(E756="Amount",G$14,""),IF(ISBLANK(E756),"",IF(ISTEXT(D756),"",IF(A751="Invoice No. : ",INDEX(Sheet2!F$14:F$154,MATCH(B751,Sheet2!A$14:A$154,0)),G755))))</f>
        <v>49546</v>
      </c>
      <c r="H756" t="str">
        <f t="shared" si="49"/>
        <v>01/05/2023</v>
      </c>
      <c r="I756" t="str">
        <f>IF(ISTEXT(E756),IF(E756="Amount",I$14,""),IF(ISBLANK(E756),"",IF(ISTEXT(D756),"",IF(A751="Invoice No. : ",TEXT(INDEX(Sheet2!C$14:C$154,MATCH(B751,Sheet2!A$14:A$154,0)),"hh:mm:ss"),I755))))</f>
        <v>16:14:21</v>
      </c>
      <c r="J756">
        <f>IF(ISBLANK(G756),"",IF(ISTEXT(G756),IF(E756="Amount",J$14,""),INDEX(Sheet2!H$14:H$154,MATCH(F756,Sheet2!A$14:A$154,0))))</f>
        <v>3500</v>
      </c>
      <c r="K756">
        <f>IF(ISBLANK(G756),"",IF(ISTEXT(G756),IF(E756="Amount",K$14,""),INDEX(Sheet2!I$14:I$154,MATCH(F756,Sheet2!A$14:A$154,0))))</f>
        <v>8.25</v>
      </c>
      <c r="L756" t="str">
        <f>IF(ISBLANK(G756),"",IF(ISTEXT(G756),IF(E756="Amount",L$14,""),IF(INDEX(Sheet2!H$14:H$154,MATCH(F756,Sheet2!A$14:A$154,0)) &lt;&gt; 0, IF(INDEX(Sheet2!I$14:I$154,MATCH(F756,Sheet2!A$14:A$154,0)) &lt;&gt; 0, "Loan","Loan"),"Cash")))</f>
        <v>Loan</v>
      </c>
      <c r="M756">
        <f>IF(ISTEXT(E756),IF(E756="Amount",M$14,""),IF(ISBLANK(E756),"",IF(ISTEXT(D756),"",IF(A751="Invoice No. : ",INDEX(Sheet2!D$14:D$154,MATCH(B751,Sheet2!A$14:A$154,0)),M755))))</f>
        <v>1</v>
      </c>
      <c r="N756" t="str">
        <f>IF(ISTEXT(E756),IF(E756="Amount",N$14,""),IF(ISBLANK(E756),"",IF(ISTEXT(D756),"",IF(A751="Invoice No. : ",INDEX(Sheet2!E$14:E$154,MATCH(B751,Sheet2!A$14:A$154,0)),N755))))</f>
        <v>BRAILLE</v>
      </c>
      <c r="O756" t="str">
        <f>IF(ISTEXT(E756),IF(E756="Amount",O$14,""),IF(ISBLANK(E756),"",IF(ISTEXT(D756),"",IF(A751="Invoice No. : ",INDEX(Sheet2!G$14:G$154,MATCH(B751,Sheet2!A$14:A$154,0)),O755))))</f>
        <v>MENOR, RUBEN JR. SUYAT</v>
      </c>
      <c r="P756">
        <f t="shared" si="50"/>
        <v>3508.25</v>
      </c>
      <c r="Q756">
        <f t="shared" si="51"/>
        <v>195197.25</v>
      </c>
    </row>
    <row r="757" spans="1:17" x14ac:dyDescent="0.25">
      <c r="A757" s="10" t="s">
        <v>71</v>
      </c>
      <c r="B757" s="10" t="s">
        <v>72</v>
      </c>
      <c r="C757" s="11">
        <v>1</v>
      </c>
      <c r="D757" s="11">
        <v>219</v>
      </c>
      <c r="E757" s="11">
        <v>219</v>
      </c>
      <c r="F757">
        <f t="shared" si="48"/>
        <v>925052</v>
      </c>
      <c r="G757">
        <f>IF(ISTEXT(E757),IF(E757="Amount",G$14,""),IF(ISBLANK(E757),"",IF(ISTEXT(D757),"",IF(A752="Invoice No. : ",INDEX(Sheet2!F$14:F$154,MATCH(B752,Sheet2!A$14:A$154,0)),G756))))</f>
        <v>49546</v>
      </c>
      <c r="H757" t="str">
        <f t="shared" si="49"/>
        <v>01/05/2023</v>
      </c>
      <c r="I757" t="str">
        <f>IF(ISTEXT(E757),IF(E757="Amount",I$14,""),IF(ISBLANK(E757),"",IF(ISTEXT(D757),"",IF(A752="Invoice No. : ",TEXT(INDEX(Sheet2!C$14:C$154,MATCH(B752,Sheet2!A$14:A$154,0)),"hh:mm:ss"),I756))))</f>
        <v>16:14:21</v>
      </c>
      <c r="J757">
        <f>IF(ISBLANK(G757),"",IF(ISTEXT(G757),IF(E757="Amount",J$14,""),INDEX(Sheet2!H$14:H$154,MATCH(F757,Sheet2!A$14:A$154,0))))</f>
        <v>3500</v>
      </c>
      <c r="K757">
        <f>IF(ISBLANK(G757),"",IF(ISTEXT(G757),IF(E757="Amount",K$14,""),INDEX(Sheet2!I$14:I$154,MATCH(F757,Sheet2!A$14:A$154,0))))</f>
        <v>8.25</v>
      </c>
      <c r="L757" t="str">
        <f>IF(ISBLANK(G757),"",IF(ISTEXT(G757),IF(E757="Amount",L$14,""),IF(INDEX(Sheet2!H$14:H$154,MATCH(F757,Sheet2!A$14:A$154,0)) &lt;&gt; 0, IF(INDEX(Sheet2!I$14:I$154,MATCH(F757,Sheet2!A$14:A$154,0)) &lt;&gt; 0, "Loan","Loan"),"Cash")))</f>
        <v>Loan</v>
      </c>
      <c r="M757">
        <f>IF(ISTEXT(E757),IF(E757="Amount",M$14,""),IF(ISBLANK(E757),"",IF(ISTEXT(D757),"",IF(A752="Invoice No. : ",INDEX(Sheet2!D$14:D$154,MATCH(B752,Sheet2!A$14:A$154,0)),M756))))</f>
        <v>1</v>
      </c>
      <c r="N757" t="str">
        <f>IF(ISTEXT(E757),IF(E757="Amount",N$14,""),IF(ISBLANK(E757),"",IF(ISTEXT(D757),"",IF(A752="Invoice No. : ",INDEX(Sheet2!E$14:E$154,MATCH(B752,Sheet2!A$14:A$154,0)),N756))))</f>
        <v>BRAILLE</v>
      </c>
      <c r="O757" t="str">
        <f>IF(ISTEXT(E757),IF(E757="Amount",O$14,""),IF(ISBLANK(E757),"",IF(ISTEXT(D757),"",IF(A752="Invoice No. : ",INDEX(Sheet2!G$14:G$154,MATCH(B752,Sheet2!A$14:A$154,0)),O756))))</f>
        <v>MENOR, RUBEN JR. SUYAT</v>
      </c>
      <c r="P757">
        <f t="shared" si="50"/>
        <v>3508.25</v>
      </c>
      <c r="Q757">
        <f t="shared" si="51"/>
        <v>195197.25</v>
      </c>
    </row>
    <row r="758" spans="1:17" x14ac:dyDescent="0.25">
      <c r="A758" s="10" t="s">
        <v>191</v>
      </c>
      <c r="B758" s="10" t="s">
        <v>192</v>
      </c>
      <c r="C758" s="11">
        <v>1</v>
      </c>
      <c r="D758" s="11">
        <v>59.25</v>
      </c>
      <c r="E758" s="11">
        <v>59.25</v>
      </c>
      <c r="F758">
        <f t="shared" si="48"/>
        <v>925052</v>
      </c>
      <c r="G758">
        <f>IF(ISTEXT(E758),IF(E758="Amount",G$14,""),IF(ISBLANK(E758),"",IF(ISTEXT(D758),"",IF(A753="Invoice No. : ",INDEX(Sheet2!F$14:F$154,MATCH(B753,Sheet2!A$14:A$154,0)),G757))))</f>
        <v>49546</v>
      </c>
      <c r="H758" t="str">
        <f t="shared" si="49"/>
        <v>01/05/2023</v>
      </c>
      <c r="I758" t="str">
        <f>IF(ISTEXT(E758),IF(E758="Amount",I$14,""),IF(ISBLANK(E758),"",IF(ISTEXT(D758),"",IF(A753="Invoice No. : ",TEXT(INDEX(Sheet2!C$14:C$154,MATCH(B753,Sheet2!A$14:A$154,0)),"hh:mm:ss"),I757))))</f>
        <v>16:14:21</v>
      </c>
      <c r="J758">
        <f>IF(ISBLANK(G758),"",IF(ISTEXT(G758),IF(E758="Amount",J$14,""),INDEX(Sheet2!H$14:H$154,MATCH(F758,Sheet2!A$14:A$154,0))))</f>
        <v>3500</v>
      </c>
      <c r="K758">
        <f>IF(ISBLANK(G758),"",IF(ISTEXT(G758),IF(E758="Amount",K$14,""),INDEX(Sheet2!I$14:I$154,MATCH(F758,Sheet2!A$14:A$154,0))))</f>
        <v>8.25</v>
      </c>
      <c r="L758" t="str">
        <f>IF(ISBLANK(G758),"",IF(ISTEXT(G758),IF(E758="Amount",L$14,""),IF(INDEX(Sheet2!H$14:H$154,MATCH(F758,Sheet2!A$14:A$154,0)) &lt;&gt; 0, IF(INDEX(Sheet2!I$14:I$154,MATCH(F758,Sheet2!A$14:A$154,0)) &lt;&gt; 0, "Loan","Loan"),"Cash")))</f>
        <v>Loan</v>
      </c>
      <c r="M758">
        <f>IF(ISTEXT(E758),IF(E758="Amount",M$14,""),IF(ISBLANK(E758),"",IF(ISTEXT(D758),"",IF(A753="Invoice No. : ",INDEX(Sheet2!D$14:D$154,MATCH(B753,Sheet2!A$14:A$154,0)),M757))))</f>
        <v>1</v>
      </c>
      <c r="N758" t="str">
        <f>IF(ISTEXT(E758),IF(E758="Amount",N$14,""),IF(ISBLANK(E758),"",IF(ISTEXT(D758),"",IF(A753="Invoice No. : ",INDEX(Sheet2!E$14:E$154,MATCH(B753,Sheet2!A$14:A$154,0)),N757))))</f>
        <v>BRAILLE</v>
      </c>
      <c r="O758" t="str">
        <f>IF(ISTEXT(E758),IF(E758="Amount",O$14,""),IF(ISBLANK(E758),"",IF(ISTEXT(D758),"",IF(A753="Invoice No. : ",INDEX(Sheet2!G$14:G$154,MATCH(B753,Sheet2!A$14:A$154,0)),O757))))</f>
        <v>MENOR, RUBEN JR. SUYAT</v>
      </c>
      <c r="P758">
        <f t="shared" si="50"/>
        <v>3508.25</v>
      </c>
      <c r="Q758">
        <f t="shared" si="51"/>
        <v>195197.25</v>
      </c>
    </row>
    <row r="759" spans="1:17" x14ac:dyDescent="0.25">
      <c r="A759" s="10" t="s">
        <v>797</v>
      </c>
      <c r="B759" s="10" t="s">
        <v>798</v>
      </c>
      <c r="C759" s="11">
        <v>1</v>
      </c>
      <c r="D759" s="11">
        <v>56.5</v>
      </c>
      <c r="E759" s="11">
        <v>56.5</v>
      </c>
      <c r="F759">
        <f t="shared" si="48"/>
        <v>925052</v>
      </c>
      <c r="G759">
        <f>IF(ISTEXT(E759),IF(E759="Amount",G$14,""),IF(ISBLANK(E759),"",IF(ISTEXT(D759),"",IF(A754="Invoice No. : ",INDEX(Sheet2!F$14:F$154,MATCH(B754,Sheet2!A$14:A$154,0)),G758))))</f>
        <v>49546</v>
      </c>
      <c r="H759" t="str">
        <f t="shared" si="49"/>
        <v>01/05/2023</v>
      </c>
      <c r="I759" t="str">
        <f>IF(ISTEXT(E759),IF(E759="Amount",I$14,""),IF(ISBLANK(E759),"",IF(ISTEXT(D759),"",IF(A754="Invoice No. : ",TEXT(INDEX(Sheet2!C$14:C$154,MATCH(B754,Sheet2!A$14:A$154,0)),"hh:mm:ss"),I758))))</f>
        <v>16:14:21</v>
      </c>
      <c r="J759">
        <f>IF(ISBLANK(G759),"",IF(ISTEXT(G759),IF(E759="Amount",J$14,""),INDEX(Sheet2!H$14:H$154,MATCH(F759,Sheet2!A$14:A$154,0))))</f>
        <v>3500</v>
      </c>
      <c r="K759">
        <f>IF(ISBLANK(G759),"",IF(ISTEXT(G759),IF(E759="Amount",K$14,""),INDEX(Sheet2!I$14:I$154,MATCH(F759,Sheet2!A$14:A$154,0))))</f>
        <v>8.25</v>
      </c>
      <c r="L759" t="str">
        <f>IF(ISBLANK(G759),"",IF(ISTEXT(G759),IF(E759="Amount",L$14,""),IF(INDEX(Sheet2!H$14:H$154,MATCH(F759,Sheet2!A$14:A$154,0)) &lt;&gt; 0, IF(INDEX(Sheet2!I$14:I$154,MATCH(F759,Sheet2!A$14:A$154,0)) &lt;&gt; 0, "Loan","Loan"),"Cash")))</f>
        <v>Loan</v>
      </c>
      <c r="M759">
        <f>IF(ISTEXT(E759),IF(E759="Amount",M$14,""),IF(ISBLANK(E759),"",IF(ISTEXT(D759),"",IF(A754="Invoice No. : ",INDEX(Sheet2!D$14:D$154,MATCH(B754,Sheet2!A$14:A$154,0)),M758))))</f>
        <v>1</v>
      </c>
      <c r="N759" t="str">
        <f>IF(ISTEXT(E759),IF(E759="Amount",N$14,""),IF(ISBLANK(E759),"",IF(ISTEXT(D759),"",IF(A754="Invoice No. : ",INDEX(Sheet2!E$14:E$154,MATCH(B754,Sheet2!A$14:A$154,0)),N758))))</f>
        <v>BRAILLE</v>
      </c>
      <c r="O759" t="str">
        <f>IF(ISTEXT(E759),IF(E759="Amount",O$14,""),IF(ISBLANK(E759),"",IF(ISTEXT(D759),"",IF(A754="Invoice No. : ",INDEX(Sheet2!G$14:G$154,MATCH(B754,Sheet2!A$14:A$154,0)),O758))))</f>
        <v>MENOR, RUBEN JR. SUYAT</v>
      </c>
      <c r="P759">
        <f t="shared" si="50"/>
        <v>3508.25</v>
      </c>
      <c r="Q759">
        <f t="shared" si="51"/>
        <v>195197.25</v>
      </c>
    </row>
    <row r="760" spans="1:17" x14ac:dyDescent="0.25">
      <c r="A760" s="10" t="s">
        <v>799</v>
      </c>
      <c r="B760" s="10" t="s">
        <v>800</v>
      </c>
      <c r="C760" s="11">
        <v>1</v>
      </c>
      <c r="D760" s="11">
        <v>12.25</v>
      </c>
      <c r="E760" s="11">
        <v>12.25</v>
      </c>
      <c r="F760">
        <f t="shared" si="48"/>
        <v>925052</v>
      </c>
      <c r="G760">
        <f>IF(ISTEXT(E760),IF(E760="Amount",G$14,""),IF(ISBLANK(E760),"",IF(ISTEXT(D760),"",IF(A755="Invoice No. : ",INDEX(Sheet2!F$14:F$154,MATCH(B755,Sheet2!A$14:A$154,0)),G759))))</f>
        <v>49546</v>
      </c>
      <c r="H760" t="str">
        <f t="shared" si="49"/>
        <v>01/05/2023</v>
      </c>
      <c r="I760" t="str">
        <f>IF(ISTEXT(E760),IF(E760="Amount",I$14,""),IF(ISBLANK(E760),"",IF(ISTEXT(D760),"",IF(A755="Invoice No. : ",TEXT(INDEX(Sheet2!C$14:C$154,MATCH(B755,Sheet2!A$14:A$154,0)),"hh:mm:ss"),I759))))</f>
        <v>16:14:21</v>
      </c>
      <c r="J760">
        <f>IF(ISBLANK(G760),"",IF(ISTEXT(G760),IF(E760="Amount",J$14,""),INDEX(Sheet2!H$14:H$154,MATCH(F760,Sheet2!A$14:A$154,0))))</f>
        <v>3500</v>
      </c>
      <c r="K760">
        <f>IF(ISBLANK(G760),"",IF(ISTEXT(G760),IF(E760="Amount",K$14,""),INDEX(Sheet2!I$14:I$154,MATCH(F760,Sheet2!A$14:A$154,0))))</f>
        <v>8.25</v>
      </c>
      <c r="L760" t="str">
        <f>IF(ISBLANK(G760),"",IF(ISTEXT(G760),IF(E760="Amount",L$14,""),IF(INDEX(Sheet2!H$14:H$154,MATCH(F760,Sheet2!A$14:A$154,0)) &lt;&gt; 0, IF(INDEX(Sheet2!I$14:I$154,MATCH(F760,Sheet2!A$14:A$154,0)) &lt;&gt; 0, "Loan","Loan"),"Cash")))</f>
        <v>Loan</v>
      </c>
      <c r="M760">
        <f>IF(ISTEXT(E760),IF(E760="Amount",M$14,""),IF(ISBLANK(E760),"",IF(ISTEXT(D760),"",IF(A755="Invoice No. : ",INDEX(Sheet2!D$14:D$154,MATCH(B755,Sheet2!A$14:A$154,0)),M759))))</f>
        <v>1</v>
      </c>
      <c r="N760" t="str">
        <f>IF(ISTEXT(E760),IF(E760="Amount",N$14,""),IF(ISBLANK(E760),"",IF(ISTEXT(D760),"",IF(A755="Invoice No. : ",INDEX(Sheet2!E$14:E$154,MATCH(B755,Sheet2!A$14:A$154,0)),N759))))</f>
        <v>BRAILLE</v>
      </c>
      <c r="O760" t="str">
        <f>IF(ISTEXT(E760),IF(E760="Amount",O$14,""),IF(ISBLANK(E760),"",IF(ISTEXT(D760),"",IF(A755="Invoice No. : ",INDEX(Sheet2!G$14:G$154,MATCH(B755,Sheet2!A$14:A$154,0)),O759))))</f>
        <v>MENOR, RUBEN JR. SUYAT</v>
      </c>
      <c r="P760">
        <f t="shared" si="50"/>
        <v>3508.25</v>
      </c>
      <c r="Q760">
        <f t="shared" si="51"/>
        <v>195197.25</v>
      </c>
    </row>
    <row r="761" spans="1:17" x14ac:dyDescent="0.25">
      <c r="A761" s="10" t="s">
        <v>801</v>
      </c>
      <c r="B761" s="10" t="s">
        <v>802</v>
      </c>
      <c r="C761" s="11">
        <v>1</v>
      </c>
      <c r="D761" s="11">
        <v>51.25</v>
      </c>
      <c r="E761" s="11">
        <v>51.25</v>
      </c>
      <c r="F761">
        <f t="shared" si="48"/>
        <v>925052</v>
      </c>
      <c r="G761">
        <f>IF(ISTEXT(E761),IF(E761="Amount",G$14,""),IF(ISBLANK(E761),"",IF(ISTEXT(D761),"",IF(A756="Invoice No. : ",INDEX(Sheet2!F$14:F$154,MATCH(B756,Sheet2!A$14:A$154,0)),G760))))</f>
        <v>49546</v>
      </c>
      <c r="H761" t="str">
        <f t="shared" si="49"/>
        <v>01/05/2023</v>
      </c>
      <c r="I761" t="str">
        <f>IF(ISTEXT(E761),IF(E761="Amount",I$14,""),IF(ISBLANK(E761),"",IF(ISTEXT(D761),"",IF(A756="Invoice No. : ",TEXT(INDEX(Sheet2!C$14:C$154,MATCH(B756,Sheet2!A$14:A$154,0)),"hh:mm:ss"),I760))))</f>
        <v>16:14:21</v>
      </c>
      <c r="J761">
        <f>IF(ISBLANK(G761),"",IF(ISTEXT(G761),IF(E761="Amount",J$14,""),INDEX(Sheet2!H$14:H$154,MATCH(F761,Sheet2!A$14:A$154,0))))</f>
        <v>3500</v>
      </c>
      <c r="K761">
        <f>IF(ISBLANK(G761),"",IF(ISTEXT(G761),IF(E761="Amount",K$14,""),INDEX(Sheet2!I$14:I$154,MATCH(F761,Sheet2!A$14:A$154,0))))</f>
        <v>8.25</v>
      </c>
      <c r="L761" t="str">
        <f>IF(ISBLANK(G761),"",IF(ISTEXT(G761),IF(E761="Amount",L$14,""),IF(INDEX(Sheet2!H$14:H$154,MATCH(F761,Sheet2!A$14:A$154,0)) &lt;&gt; 0, IF(INDEX(Sheet2!I$14:I$154,MATCH(F761,Sheet2!A$14:A$154,0)) &lt;&gt; 0, "Loan","Loan"),"Cash")))</f>
        <v>Loan</v>
      </c>
      <c r="M761">
        <f>IF(ISTEXT(E761),IF(E761="Amount",M$14,""),IF(ISBLANK(E761),"",IF(ISTEXT(D761),"",IF(A756="Invoice No. : ",INDEX(Sheet2!D$14:D$154,MATCH(B756,Sheet2!A$14:A$154,0)),M760))))</f>
        <v>1</v>
      </c>
      <c r="N761" t="str">
        <f>IF(ISTEXT(E761),IF(E761="Amount",N$14,""),IF(ISBLANK(E761),"",IF(ISTEXT(D761),"",IF(A756="Invoice No. : ",INDEX(Sheet2!E$14:E$154,MATCH(B756,Sheet2!A$14:A$154,0)),N760))))</f>
        <v>BRAILLE</v>
      </c>
      <c r="O761" t="str">
        <f>IF(ISTEXT(E761),IF(E761="Amount",O$14,""),IF(ISBLANK(E761),"",IF(ISTEXT(D761),"",IF(A756="Invoice No. : ",INDEX(Sheet2!G$14:G$154,MATCH(B756,Sheet2!A$14:A$154,0)),O760))))</f>
        <v>MENOR, RUBEN JR. SUYAT</v>
      </c>
      <c r="P761">
        <f t="shared" si="50"/>
        <v>3508.25</v>
      </c>
      <c r="Q761">
        <f t="shared" si="51"/>
        <v>195197.25</v>
      </c>
    </row>
    <row r="762" spans="1:17" x14ac:dyDescent="0.25">
      <c r="A762" s="10" t="s">
        <v>73</v>
      </c>
      <c r="B762" s="10" t="s">
        <v>74</v>
      </c>
      <c r="C762" s="11">
        <v>1</v>
      </c>
      <c r="D762" s="11">
        <v>62</v>
      </c>
      <c r="E762" s="11">
        <v>62</v>
      </c>
      <c r="F762">
        <f t="shared" si="48"/>
        <v>925052</v>
      </c>
      <c r="G762">
        <f>IF(ISTEXT(E762),IF(E762="Amount",G$14,""),IF(ISBLANK(E762),"",IF(ISTEXT(D762),"",IF(A757="Invoice No. : ",INDEX(Sheet2!F$14:F$154,MATCH(B757,Sheet2!A$14:A$154,0)),G761))))</f>
        <v>49546</v>
      </c>
      <c r="H762" t="str">
        <f t="shared" si="49"/>
        <v>01/05/2023</v>
      </c>
      <c r="I762" t="str">
        <f>IF(ISTEXT(E762),IF(E762="Amount",I$14,""),IF(ISBLANK(E762),"",IF(ISTEXT(D762),"",IF(A757="Invoice No. : ",TEXT(INDEX(Sheet2!C$14:C$154,MATCH(B757,Sheet2!A$14:A$154,0)),"hh:mm:ss"),I761))))</f>
        <v>16:14:21</v>
      </c>
      <c r="J762">
        <f>IF(ISBLANK(G762),"",IF(ISTEXT(G762),IF(E762="Amount",J$14,""),INDEX(Sheet2!H$14:H$154,MATCH(F762,Sheet2!A$14:A$154,0))))</f>
        <v>3500</v>
      </c>
      <c r="K762">
        <f>IF(ISBLANK(G762),"",IF(ISTEXT(G762),IF(E762="Amount",K$14,""),INDEX(Sheet2!I$14:I$154,MATCH(F762,Sheet2!A$14:A$154,0))))</f>
        <v>8.25</v>
      </c>
      <c r="L762" t="str">
        <f>IF(ISBLANK(G762),"",IF(ISTEXT(G762),IF(E762="Amount",L$14,""),IF(INDEX(Sheet2!H$14:H$154,MATCH(F762,Sheet2!A$14:A$154,0)) &lt;&gt; 0, IF(INDEX(Sheet2!I$14:I$154,MATCH(F762,Sheet2!A$14:A$154,0)) &lt;&gt; 0, "Loan","Loan"),"Cash")))</f>
        <v>Loan</v>
      </c>
      <c r="M762">
        <f>IF(ISTEXT(E762),IF(E762="Amount",M$14,""),IF(ISBLANK(E762),"",IF(ISTEXT(D762),"",IF(A757="Invoice No. : ",INDEX(Sheet2!D$14:D$154,MATCH(B757,Sheet2!A$14:A$154,0)),M761))))</f>
        <v>1</v>
      </c>
      <c r="N762" t="str">
        <f>IF(ISTEXT(E762),IF(E762="Amount",N$14,""),IF(ISBLANK(E762),"",IF(ISTEXT(D762),"",IF(A757="Invoice No. : ",INDEX(Sheet2!E$14:E$154,MATCH(B757,Sheet2!A$14:A$154,0)),N761))))</f>
        <v>BRAILLE</v>
      </c>
      <c r="O762" t="str">
        <f>IF(ISTEXT(E762),IF(E762="Amount",O$14,""),IF(ISBLANK(E762),"",IF(ISTEXT(D762),"",IF(A757="Invoice No. : ",INDEX(Sheet2!G$14:G$154,MATCH(B757,Sheet2!A$14:A$154,0)),O761))))</f>
        <v>MENOR, RUBEN JR. SUYAT</v>
      </c>
      <c r="P762">
        <f t="shared" si="50"/>
        <v>3508.25</v>
      </c>
      <c r="Q762">
        <f t="shared" si="51"/>
        <v>195197.25</v>
      </c>
    </row>
    <row r="763" spans="1:17" x14ac:dyDescent="0.25">
      <c r="A763" s="10" t="s">
        <v>201</v>
      </c>
      <c r="B763" s="10" t="s">
        <v>202</v>
      </c>
      <c r="C763" s="11">
        <v>1</v>
      </c>
      <c r="D763" s="11">
        <v>50</v>
      </c>
      <c r="E763" s="11">
        <v>50</v>
      </c>
      <c r="F763">
        <f t="shared" si="48"/>
        <v>925052</v>
      </c>
      <c r="G763">
        <f>IF(ISTEXT(E763),IF(E763="Amount",G$14,""),IF(ISBLANK(E763),"",IF(ISTEXT(D763),"",IF(A758="Invoice No. : ",INDEX(Sheet2!F$14:F$154,MATCH(B758,Sheet2!A$14:A$154,0)),G762))))</f>
        <v>49546</v>
      </c>
      <c r="H763" t="str">
        <f t="shared" si="49"/>
        <v>01/05/2023</v>
      </c>
      <c r="I763" t="str">
        <f>IF(ISTEXT(E763),IF(E763="Amount",I$14,""),IF(ISBLANK(E763),"",IF(ISTEXT(D763),"",IF(A758="Invoice No. : ",TEXT(INDEX(Sheet2!C$14:C$154,MATCH(B758,Sheet2!A$14:A$154,0)),"hh:mm:ss"),I762))))</f>
        <v>16:14:21</v>
      </c>
      <c r="J763">
        <f>IF(ISBLANK(G763),"",IF(ISTEXT(G763),IF(E763="Amount",J$14,""),INDEX(Sheet2!H$14:H$154,MATCH(F763,Sheet2!A$14:A$154,0))))</f>
        <v>3500</v>
      </c>
      <c r="K763">
        <f>IF(ISBLANK(G763),"",IF(ISTEXT(G763),IF(E763="Amount",K$14,""),INDEX(Sheet2!I$14:I$154,MATCH(F763,Sheet2!A$14:A$154,0))))</f>
        <v>8.25</v>
      </c>
      <c r="L763" t="str">
        <f>IF(ISBLANK(G763),"",IF(ISTEXT(G763),IF(E763="Amount",L$14,""),IF(INDEX(Sheet2!H$14:H$154,MATCH(F763,Sheet2!A$14:A$154,0)) &lt;&gt; 0, IF(INDEX(Sheet2!I$14:I$154,MATCH(F763,Sheet2!A$14:A$154,0)) &lt;&gt; 0, "Loan","Loan"),"Cash")))</f>
        <v>Loan</v>
      </c>
      <c r="M763">
        <f>IF(ISTEXT(E763),IF(E763="Amount",M$14,""),IF(ISBLANK(E763),"",IF(ISTEXT(D763),"",IF(A758="Invoice No. : ",INDEX(Sheet2!D$14:D$154,MATCH(B758,Sheet2!A$14:A$154,0)),M762))))</f>
        <v>1</v>
      </c>
      <c r="N763" t="str">
        <f>IF(ISTEXT(E763),IF(E763="Amount",N$14,""),IF(ISBLANK(E763),"",IF(ISTEXT(D763),"",IF(A758="Invoice No. : ",INDEX(Sheet2!E$14:E$154,MATCH(B758,Sheet2!A$14:A$154,0)),N762))))</f>
        <v>BRAILLE</v>
      </c>
      <c r="O763" t="str">
        <f>IF(ISTEXT(E763),IF(E763="Amount",O$14,""),IF(ISBLANK(E763),"",IF(ISTEXT(D763),"",IF(A758="Invoice No. : ",INDEX(Sheet2!G$14:G$154,MATCH(B758,Sheet2!A$14:A$154,0)),O762))))</f>
        <v>MENOR, RUBEN JR. SUYAT</v>
      </c>
      <c r="P763">
        <f t="shared" si="50"/>
        <v>3508.25</v>
      </c>
      <c r="Q763">
        <f t="shared" si="51"/>
        <v>195197.25</v>
      </c>
    </row>
    <row r="764" spans="1:17" x14ac:dyDescent="0.25">
      <c r="A764" s="10" t="s">
        <v>803</v>
      </c>
      <c r="B764" s="10" t="s">
        <v>804</v>
      </c>
      <c r="C764" s="11">
        <v>1</v>
      </c>
      <c r="D764" s="11">
        <v>38.25</v>
      </c>
      <c r="E764" s="11">
        <v>38.25</v>
      </c>
      <c r="F764">
        <f t="shared" si="48"/>
        <v>925052</v>
      </c>
      <c r="G764">
        <f>IF(ISTEXT(E764),IF(E764="Amount",G$14,""),IF(ISBLANK(E764),"",IF(ISTEXT(D764),"",IF(A759="Invoice No. : ",INDEX(Sheet2!F$14:F$154,MATCH(B759,Sheet2!A$14:A$154,0)),G763))))</f>
        <v>49546</v>
      </c>
      <c r="H764" t="str">
        <f t="shared" si="49"/>
        <v>01/05/2023</v>
      </c>
      <c r="I764" t="str">
        <f>IF(ISTEXT(E764),IF(E764="Amount",I$14,""),IF(ISBLANK(E764),"",IF(ISTEXT(D764),"",IF(A759="Invoice No. : ",TEXT(INDEX(Sheet2!C$14:C$154,MATCH(B759,Sheet2!A$14:A$154,0)),"hh:mm:ss"),I763))))</f>
        <v>16:14:21</v>
      </c>
      <c r="J764">
        <f>IF(ISBLANK(G764),"",IF(ISTEXT(G764),IF(E764="Amount",J$14,""),INDEX(Sheet2!H$14:H$154,MATCH(F764,Sheet2!A$14:A$154,0))))</f>
        <v>3500</v>
      </c>
      <c r="K764">
        <f>IF(ISBLANK(G764),"",IF(ISTEXT(G764),IF(E764="Amount",K$14,""),INDEX(Sheet2!I$14:I$154,MATCH(F764,Sheet2!A$14:A$154,0))))</f>
        <v>8.25</v>
      </c>
      <c r="L764" t="str">
        <f>IF(ISBLANK(G764),"",IF(ISTEXT(G764),IF(E764="Amount",L$14,""),IF(INDEX(Sheet2!H$14:H$154,MATCH(F764,Sheet2!A$14:A$154,0)) &lt;&gt; 0, IF(INDEX(Sheet2!I$14:I$154,MATCH(F764,Sheet2!A$14:A$154,0)) &lt;&gt; 0, "Loan","Loan"),"Cash")))</f>
        <v>Loan</v>
      </c>
      <c r="M764">
        <f>IF(ISTEXT(E764),IF(E764="Amount",M$14,""),IF(ISBLANK(E764),"",IF(ISTEXT(D764),"",IF(A759="Invoice No. : ",INDEX(Sheet2!D$14:D$154,MATCH(B759,Sheet2!A$14:A$154,0)),M763))))</f>
        <v>1</v>
      </c>
      <c r="N764" t="str">
        <f>IF(ISTEXT(E764),IF(E764="Amount",N$14,""),IF(ISBLANK(E764),"",IF(ISTEXT(D764),"",IF(A759="Invoice No. : ",INDEX(Sheet2!E$14:E$154,MATCH(B759,Sheet2!A$14:A$154,0)),N763))))</f>
        <v>BRAILLE</v>
      </c>
      <c r="O764" t="str">
        <f>IF(ISTEXT(E764),IF(E764="Amount",O$14,""),IF(ISBLANK(E764),"",IF(ISTEXT(D764),"",IF(A759="Invoice No. : ",INDEX(Sheet2!G$14:G$154,MATCH(B759,Sheet2!A$14:A$154,0)),O763))))</f>
        <v>MENOR, RUBEN JR. SUYAT</v>
      </c>
      <c r="P764">
        <f t="shared" si="50"/>
        <v>3508.25</v>
      </c>
      <c r="Q764">
        <f t="shared" si="51"/>
        <v>195197.25</v>
      </c>
    </row>
    <row r="765" spans="1:17" x14ac:dyDescent="0.25">
      <c r="A765" s="10" t="s">
        <v>627</v>
      </c>
      <c r="B765" s="10" t="s">
        <v>628</v>
      </c>
      <c r="C765" s="11">
        <v>3</v>
      </c>
      <c r="D765" s="11">
        <v>14.5</v>
      </c>
      <c r="E765" s="11">
        <v>43.5</v>
      </c>
      <c r="F765">
        <f t="shared" si="48"/>
        <v>925052</v>
      </c>
      <c r="G765">
        <f>IF(ISTEXT(E765),IF(E765="Amount",G$14,""),IF(ISBLANK(E765),"",IF(ISTEXT(D765),"",IF(A760="Invoice No. : ",INDEX(Sheet2!F$14:F$154,MATCH(B760,Sheet2!A$14:A$154,0)),G764))))</f>
        <v>49546</v>
      </c>
      <c r="H765" t="str">
        <f t="shared" si="49"/>
        <v>01/05/2023</v>
      </c>
      <c r="I765" t="str">
        <f>IF(ISTEXT(E765),IF(E765="Amount",I$14,""),IF(ISBLANK(E765),"",IF(ISTEXT(D765),"",IF(A760="Invoice No. : ",TEXT(INDEX(Sheet2!C$14:C$154,MATCH(B760,Sheet2!A$14:A$154,0)),"hh:mm:ss"),I764))))</f>
        <v>16:14:21</v>
      </c>
      <c r="J765">
        <f>IF(ISBLANK(G765),"",IF(ISTEXT(G765),IF(E765="Amount",J$14,""),INDEX(Sheet2!H$14:H$154,MATCH(F765,Sheet2!A$14:A$154,0))))</f>
        <v>3500</v>
      </c>
      <c r="K765">
        <f>IF(ISBLANK(G765),"",IF(ISTEXT(G765),IF(E765="Amount",K$14,""),INDEX(Sheet2!I$14:I$154,MATCH(F765,Sheet2!A$14:A$154,0))))</f>
        <v>8.25</v>
      </c>
      <c r="L765" t="str">
        <f>IF(ISBLANK(G765),"",IF(ISTEXT(G765),IF(E765="Amount",L$14,""),IF(INDEX(Sheet2!H$14:H$154,MATCH(F765,Sheet2!A$14:A$154,0)) &lt;&gt; 0, IF(INDEX(Sheet2!I$14:I$154,MATCH(F765,Sheet2!A$14:A$154,0)) &lt;&gt; 0, "Loan","Loan"),"Cash")))</f>
        <v>Loan</v>
      </c>
      <c r="M765">
        <f>IF(ISTEXT(E765),IF(E765="Amount",M$14,""),IF(ISBLANK(E765),"",IF(ISTEXT(D765),"",IF(A760="Invoice No. : ",INDEX(Sheet2!D$14:D$154,MATCH(B760,Sheet2!A$14:A$154,0)),M764))))</f>
        <v>1</v>
      </c>
      <c r="N765" t="str">
        <f>IF(ISTEXT(E765),IF(E765="Amount",N$14,""),IF(ISBLANK(E765),"",IF(ISTEXT(D765),"",IF(A760="Invoice No. : ",INDEX(Sheet2!E$14:E$154,MATCH(B760,Sheet2!A$14:A$154,0)),N764))))</f>
        <v>BRAILLE</v>
      </c>
      <c r="O765" t="str">
        <f>IF(ISTEXT(E765),IF(E765="Amount",O$14,""),IF(ISBLANK(E765),"",IF(ISTEXT(D765),"",IF(A760="Invoice No. : ",INDEX(Sheet2!G$14:G$154,MATCH(B760,Sheet2!A$14:A$154,0)),O764))))</f>
        <v>MENOR, RUBEN JR. SUYAT</v>
      </c>
      <c r="P765">
        <f t="shared" si="50"/>
        <v>3508.25</v>
      </c>
      <c r="Q765">
        <f t="shared" si="51"/>
        <v>195197.25</v>
      </c>
    </row>
    <row r="766" spans="1:17" x14ac:dyDescent="0.25">
      <c r="A766" s="10" t="s">
        <v>805</v>
      </c>
      <c r="B766" s="10" t="s">
        <v>806</v>
      </c>
      <c r="C766" s="11">
        <v>3</v>
      </c>
      <c r="D766" s="11">
        <v>14.5</v>
      </c>
      <c r="E766" s="11">
        <v>43.5</v>
      </c>
      <c r="F766">
        <f t="shared" si="48"/>
        <v>925052</v>
      </c>
      <c r="G766">
        <f>IF(ISTEXT(E766),IF(E766="Amount",G$14,""),IF(ISBLANK(E766),"",IF(ISTEXT(D766),"",IF(A761="Invoice No. : ",INDEX(Sheet2!F$14:F$154,MATCH(B761,Sheet2!A$14:A$154,0)),G765))))</f>
        <v>49546</v>
      </c>
      <c r="H766" t="str">
        <f t="shared" si="49"/>
        <v>01/05/2023</v>
      </c>
      <c r="I766" t="str">
        <f>IF(ISTEXT(E766),IF(E766="Amount",I$14,""),IF(ISBLANK(E766),"",IF(ISTEXT(D766),"",IF(A761="Invoice No. : ",TEXT(INDEX(Sheet2!C$14:C$154,MATCH(B761,Sheet2!A$14:A$154,0)),"hh:mm:ss"),I765))))</f>
        <v>16:14:21</v>
      </c>
      <c r="J766">
        <f>IF(ISBLANK(G766),"",IF(ISTEXT(G766),IF(E766="Amount",J$14,""),INDEX(Sheet2!H$14:H$154,MATCH(F766,Sheet2!A$14:A$154,0))))</f>
        <v>3500</v>
      </c>
      <c r="K766">
        <f>IF(ISBLANK(G766),"",IF(ISTEXT(G766),IF(E766="Amount",K$14,""),INDEX(Sheet2!I$14:I$154,MATCH(F766,Sheet2!A$14:A$154,0))))</f>
        <v>8.25</v>
      </c>
      <c r="L766" t="str">
        <f>IF(ISBLANK(G766),"",IF(ISTEXT(G766),IF(E766="Amount",L$14,""),IF(INDEX(Sheet2!H$14:H$154,MATCH(F766,Sheet2!A$14:A$154,0)) &lt;&gt; 0, IF(INDEX(Sheet2!I$14:I$154,MATCH(F766,Sheet2!A$14:A$154,0)) &lt;&gt; 0, "Loan","Loan"),"Cash")))</f>
        <v>Loan</v>
      </c>
      <c r="M766">
        <f>IF(ISTEXT(E766),IF(E766="Amount",M$14,""),IF(ISBLANK(E766),"",IF(ISTEXT(D766),"",IF(A761="Invoice No. : ",INDEX(Sheet2!D$14:D$154,MATCH(B761,Sheet2!A$14:A$154,0)),M765))))</f>
        <v>1</v>
      </c>
      <c r="N766" t="str">
        <f>IF(ISTEXT(E766),IF(E766="Amount",N$14,""),IF(ISBLANK(E766),"",IF(ISTEXT(D766),"",IF(A761="Invoice No. : ",INDEX(Sheet2!E$14:E$154,MATCH(B761,Sheet2!A$14:A$154,0)),N765))))</f>
        <v>BRAILLE</v>
      </c>
      <c r="O766" t="str">
        <f>IF(ISTEXT(E766),IF(E766="Amount",O$14,""),IF(ISBLANK(E766),"",IF(ISTEXT(D766),"",IF(A761="Invoice No. : ",INDEX(Sheet2!G$14:G$154,MATCH(B761,Sheet2!A$14:A$154,0)),O765))))</f>
        <v>MENOR, RUBEN JR. SUYAT</v>
      </c>
      <c r="P766">
        <f t="shared" si="50"/>
        <v>3508.25</v>
      </c>
      <c r="Q766">
        <f t="shared" si="51"/>
        <v>195197.25</v>
      </c>
    </row>
    <row r="767" spans="1:17" x14ac:dyDescent="0.25">
      <c r="A767" s="10" t="s">
        <v>807</v>
      </c>
      <c r="B767" s="10" t="s">
        <v>808</v>
      </c>
      <c r="C767" s="11">
        <v>1</v>
      </c>
      <c r="D767" s="11">
        <v>53</v>
      </c>
      <c r="E767" s="11">
        <v>53</v>
      </c>
      <c r="F767">
        <f t="shared" si="48"/>
        <v>925052</v>
      </c>
      <c r="G767">
        <f>IF(ISTEXT(E767),IF(E767="Amount",G$14,""),IF(ISBLANK(E767),"",IF(ISTEXT(D767),"",IF(A762="Invoice No. : ",INDEX(Sheet2!F$14:F$154,MATCH(B762,Sheet2!A$14:A$154,0)),G766))))</f>
        <v>49546</v>
      </c>
      <c r="H767" t="str">
        <f t="shared" si="49"/>
        <v>01/05/2023</v>
      </c>
      <c r="I767" t="str">
        <f>IF(ISTEXT(E767),IF(E767="Amount",I$14,""),IF(ISBLANK(E767),"",IF(ISTEXT(D767),"",IF(A762="Invoice No. : ",TEXT(INDEX(Sheet2!C$14:C$154,MATCH(B762,Sheet2!A$14:A$154,0)),"hh:mm:ss"),I766))))</f>
        <v>16:14:21</v>
      </c>
      <c r="J767">
        <f>IF(ISBLANK(G767),"",IF(ISTEXT(G767),IF(E767="Amount",J$14,""),INDEX(Sheet2!H$14:H$154,MATCH(F767,Sheet2!A$14:A$154,0))))</f>
        <v>3500</v>
      </c>
      <c r="K767">
        <f>IF(ISBLANK(G767),"",IF(ISTEXT(G767),IF(E767="Amount",K$14,""),INDEX(Sheet2!I$14:I$154,MATCH(F767,Sheet2!A$14:A$154,0))))</f>
        <v>8.25</v>
      </c>
      <c r="L767" t="str">
        <f>IF(ISBLANK(G767),"",IF(ISTEXT(G767),IF(E767="Amount",L$14,""),IF(INDEX(Sheet2!H$14:H$154,MATCH(F767,Sheet2!A$14:A$154,0)) &lt;&gt; 0, IF(INDEX(Sheet2!I$14:I$154,MATCH(F767,Sheet2!A$14:A$154,0)) &lt;&gt; 0, "Loan","Loan"),"Cash")))</f>
        <v>Loan</v>
      </c>
      <c r="M767">
        <f>IF(ISTEXT(E767),IF(E767="Amount",M$14,""),IF(ISBLANK(E767),"",IF(ISTEXT(D767),"",IF(A762="Invoice No. : ",INDEX(Sheet2!D$14:D$154,MATCH(B762,Sheet2!A$14:A$154,0)),M766))))</f>
        <v>1</v>
      </c>
      <c r="N767" t="str">
        <f>IF(ISTEXT(E767),IF(E767="Amount",N$14,""),IF(ISBLANK(E767),"",IF(ISTEXT(D767),"",IF(A762="Invoice No. : ",INDEX(Sheet2!E$14:E$154,MATCH(B762,Sheet2!A$14:A$154,0)),N766))))</f>
        <v>BRAILLE</v>
      </c>
      <c r="O767" t="str">
        <f>IF(ISTEXT(E767),IF(E767="Amount",O$14,""),IF(ISBLANK(E767),"",IF(ISTEXT(D767),"",IF(A762="Invoice No. : ",INDEX(Sheet2!G$14:G$154,MATCH(B762,Sheet2!A$14:A$154,0)),O766))))</f>
        <v>MENOR, RUBEN JR. SUYAT</v>
      </c>
      <c r="P767">
        <f t="shared" si="50"/>
        <v>3508.25</v>
      </c>
      <c r="Q767">
        <f t="shared" si="51"/>
        <v>195197.25</v>
      </c>
    </row>
    <row r="768" spans="1:17" x14ac:dyDescent="0.25">
      <c r="A768" s="10" t="s">
        <v>809</v>
      </c>
      <c r="B768" s="10" t="s">
        <v>810</v>
      </c>
      <c r="C768" s="11">
        <v>1</v>
      </c>
      <c r="D768" s="11">
        <v>28</v>
      </c>
      <c r="E768" s="11">
        <v>28</v>
      </c>
      <c r="F768">
        <f t="shared" si="48"/>
        <v>925052</v>
      </c>
      <c r="G768">
        <f>IF(ISTEXT(E768),IF(E768="Amount",G$14,""),IF(ISBLANK(E768),"",IF(ISTEXT(D768),"",IF(A763="Invoice No. : ",INDEX(Sheet2!F$14:F$154,MATCH(B763,Sheet2!A$14:A$154,0)),G767))))</f>
        <v>49546</v>
      </c>
      <c r="H768" t="str">
        <f t="shared" si="49"/>
        <v>01/05/2023</v>
      </c>
      <c r="I768" t="str">
        <f>IF(ISTEXT(E768),IF(E768="Amount",I$14,""),IF(ISBLANK(E768),"",IF(ISTEXT(D768),"",IF(A763="Invoice No. : ",TEXT(INDEX(Sheet2!C$14:C$154,MATCH(B763,Sheet2!A$14:A$154,0)),"hh:mm:ss"),I767))))</f>
        <v>16:14:21</v>
      </c>
      <c r="J768">
        <f>IF(ISBLANK(G768),"",IF(ISTEXT(G768),IF(E768="Amount",J$14,""),INDEX(Sheet2!H$14:H$154,MATCH(F768,Sheet2!A$14:A$154,0))))</f>
        <v>3500</v>
      </c>
      <c r="K768">
        <f>IF(ISBLANK(G768),"",IF(ISTEXT(G768),IF(E768="Amount",K$14,""),INDEX(Sheet2!I$14:I$154,MATCH(F768,Sheet2!A$14:A$154,0))))</f>
        <v>8.25</v>
      </c>
      <c r="L768" t="str">
        <f>IF(ISBLANK(G768),"",IF(ISTEXT(G768),IF(E768="Amount",L$14,""),IF(INDEX(Sheet2!H$14:H$154,MATCH(F768,Sheet2!A$14:A$154,0)) &lt;&gt; 0, IF(INDEX(Sheet2!I$14:I$154,MATCH(F768,Sheet2!A$14:A$154,0)) &lt;&gt; 0, "Loan","Loan"),"Cash")))</f>
        <v>Loan</v>
      </c>
      <c r="M768">
        <f>IF(ISTEXT(E768),IF(E768="Amount",M$14,""),IF(ISBLANK(E768),"",IF(ISTEXT(D768),"",IF(A763="Invoice No. : ",INDEX(Sheet2!D$14:D$154,MATCH(B763,Sheet2!A$14:A$154,0)),M767))))</f>
        <v>1</v>
      </c>
      <c r="N768" t="str">
        <f>IF(ISTEXT(E768),IF(E768="Amount",N$14,""),IF(ISBLANK(E768),"",IF(ISTEXT(D768),"",IF(A763="Invoice No. : ",INDEX(Sheet2!E$14:E$154,MATCH(B763,Sheet2!A$14:A$154,0)),N767))))</f>
        <v>BRAILLE</v>
      </c>
      <c r="O768" t="str">
        <f>IF(ISTEXT(E768),IF(E768="Amount",O$14,""),IF(ISBLANK(E768),"",IF(ISTEXT(D768),"",IF(A763="Invoice No. : ",INDEX(Sheet2!G$14:G$154,MATCH(B763,Sheet2!A$14:A$154,0)),O767))))</f>
        <v>MENOR, RUBEN JR. SUYAT</v>
      </c>
      <c r="P768">
        <f t="shared" si="50"/>
        <v>3508.25</v>
      </c>
      <c r="Q768">
        <f t="shared" si="51"/>
        <v>195197.25</v>
      </c>
    </row>
    <row r="769" spans="1:17" x14ac:dyDescent="0.25">
      <c r="A769" s="10" t="s">
        <v>225</v>
      </c>
      <c r="B769" s="10" t="s">
        <v>226</v>
      </c>
      <c r="C769" s="11">
        <v>4</v>
      </c>
      <c r="D769" s="11">
        <v>23.5</v>
      </c>
      <c r="E769" s="11">
        <v>94</v>
      </c>
      <c r="F769">
        <f t="shared" si="48"/>
        <v>925052</v>
      </c>
      <c r="G769">
        <f>IF(ISTEXT(E769),IF(E769="Amount",G$14,""),IF(ISBLANK(E769),"",IF(ISTEXT(D769),"",IF(A764="Invoice No. : ",INDEX(Sheet2!F$14:F$154,MATCH(B764,Sheet2!A$14:A$154,0)),G768))))</f>
        <v>49546</v>
      </c>
      <c r="H769" t="str">
        <f t="shared" si="49"/>
        <v>01/05/2023</v>
      </c>
      <c r="I769" t="str">
        <f>IF(ISTEXT(E769),IF(E769="Amount",I$14,""),IF(ISBLANK(E769),"",IF(ISTEXT(D769),"",IF(A764="Invoice No. : ",TEXT(INDEX(Sheet2!C$14:C$154,MATCH(B764,Sheet2!A$14:A$154,0)),"hh:mm:ss"),I768))))</f>
        <v>16:14:21</v>
      </c>
      <c r="J769">
        <f>IF(ISBLANK(G769),"",IF(ISTEXT(G769),IF(E769="Amount",J$14,""),INDEX(Sheet2!H$14:H$154,MATCH(F769,Sheet2!A$14:A$154,0))))</f>
        <v>3500</v>
      </c>
      <c r="K769">
        <f>IF(ISBLANK(G769),"",IF(ISTEXT(G769),IF(E769="Amount",K$14,""),INDEX(Sheet2!I$14:I$154,MATCH(F769,Sheet2!A$14:A$154,0))))</f>
        <v>8.25</v>
      </c>
      <c r="L769" t="str">
        <f>IF(ISBLANK(G769),"",IF(ISTEXT(G769),IF(E769="Amount",L$14,""),IF(INDEX(Sheet2!H$14:H$154,MATCH(F769,Sheet2!A$14:A$154,0)) &lt;&gt; 0, IF(INDEX(Sheet2!I$14:I$154,MATCH(F769,Sheet2!A$14:A$154,0)) &lt;&gt; 0, "Loan","Loan"),"Cash")))</f>
        <v>Loan</v>
      </c>
      <c r="M769">
        <f>IF(ISTEXT(E769),IF(E769="Amount",M$14,""),IF(ISBLANK(E769),"",IF(ISTEXT(D769),"",IF(A764="Invoice No. : ",INDEX(Sheet2!D$14:D$154,MATCH(B764,Sheet2!A$14:A$154,0)),M768))))</f>
        <v>1</v>
      </c>
      <c r="N769" t="str">
        <f>IF(ISTEXT(E769),IF(E769="Amount",N$14,""),IF(ISBLANK(E769),"",IF(ISTEXT(D769),"",IF(A764="Invoice No. : ",INDEX(Sheet2!E$14:E$154,MATCH(B764,Sheet2!A$14:A$154,0)),N768))))</f>
        <v>BRAILLE</v>
      </c>
      <c r="O769" t="str">
        <f>IF(ISTEXT(E769),IF(E769="Amount",O$14,""),IF(ISBLANK(E769),"",IF(ISTEXT(D769),"",IF(A764="Invoice No. : ",INDEX(Sheet2!G$14:G$154,MATCH(B764,Sheet2!A$14:A$154,0)),O768))))</f>
        <v>MENOR, RUBEN JR. SUYAT</v>
      </c>
      <c r="P769">
        <f t="shared" si="50"/>
        <v>3508.25</v>
      </c>
      <c r="Q769">
        <f t="shared" si="51"/>
        <v>195197.25</v>
      </c>
    </row>
    <row r="770" spans="1:17" x14ac:dyDescent="0.25">
      <c r="A770" s="10" t="s">
        <v>567</v>
      </c>
      <c r="B770" s="10" t="s">
        <v>568</v>
      </c>
      <c r="C770" s="11">
        <v>4</v>
      </c>
      <c r="D770" s="11">
        <v>23.25</v>
      </c>
      <c r="E770" s="11">
        <v>93</v>
      </c>
      <c r="F770">
        <f t="shared" si="48"/>
        <v>925052</v>
      </c>
      <c r="G770">
        <f>IF(ISTEXT(E770),IF(E770="Amount",G$14,""),IF(ISBLANK(E770),"",IF(ISTEXT(D770),"",IF(A765="Invoice No. : ",INDEX(Sheet2!F$14:F$154,MATCH(B765,Sheet2!A$14:A$154,0)),G769))))</f>
        <v>49546</v>
      </c>
      <c r="H770" t="str">
        <f t="shared" si="49"/>
        <v>01/05/2023</v>
      </c>
      <c r="I770" t="str">
        <f>IF(ISTEXT(E770),IF(E770="Amount",I$14,""),IF(ISBLANK(E770),"",IF(ISTEXT(D770),"",IF(A765="Invoice No. : ",TEXT(INDEX(Sheet2!C$14:C$154,MATCH(B765,Sheet2!A$14:A$154,0)),"hh:mm:ss"),I769))))</f>
        <v>16:14:21</v>
      </c>
      <c r="J770">
        <f>IF(ISBLANK(G770),"",IF(ISTEXT(G770),IF(E770="Amount",J$14,""),INDEX(Sheet2!H$14:H$154,MATCH(F770,Sheet2!A$14:A$154,0))))</f>
        <v>3500</v>
      </c>
      <c r="K770">
        <f>IF(ISBLANK(G770),"",IF(ISTEXT(G770),IF(E770="Amount",K$14,""),INDEX(Sheet2!I$14:I$154,MATCH(F770,Sheet2!A$14:A$154,0))))</f>
        <v>8.25</v>
      </c>
      <c r="L770" t="str">
        <f>IF(ISBLANK(G770),"",IF(ISTEXT(G770),IF(E770="Amount",L$14,""),IF(INDEX(Sheet2!H$14:H$154,MATCH(F770,Sheet2!A$14:A$154,0)) &lt;&gt; 0, IF(INDEX(Sheet2!I$14:I$154,MATCH(F770,Sheet2!A$14:A$154,0)) &lt;&gt; 0, "Loan","Loan"),"Cash")))</f>
        <v>Loan</v>
      </c>
      <c r="M770">
        <f>IF(ISTEXT(E770),IF(E770="Amount",M$14,""),IF(ISBLANK(E770),"",IF(ISTEXT(D770),"",IF(A765="Invoice No. : ",INDEX(Sheet2!D$14:D$154,MATCH(B765,Sheet2!A$14:A$154,0)),M769))))</f>
        <v>1</v>
      </c>
      <c r="N770" t="str">
        <f>IF(ISTEXT(E770),IF(E770="Amount",N$14,""),IF(ISBLANK(E770),"",IF(ISTEXT(D770),"",IF(A765="Invoice No. : ",INDEX(Sheet2!E$14:E$154,MATCH(B765,Sheet2!A$14:A$154,0)),N769))))</f>
        <v>BRAILLE</v>
      </c>
      <c r="O770" t="str">
        <f>IF(ISTEXT(E770),IF(E770="Amount",O$14,""),IF(ISBLANK(E770),"",IF(ISTEXT(D770),"",IF(A765="Invoice No. : ",INDEX(Sheet2!G$14:G$154,MATCH(B765,Sheet2!A$14:A$154,0)),O769))))</f>
        <v>MENOR, RUBEN JR. SUYAT</v>
      </c>
      <c r="P770">
        <f t="shared" si="50"/>
        <v>3508.25</v>
      </c>
      <c r="Q770">
        <f t="shared" si="51"/>
        <v>195197.25</v>
      </c>
    </row>
    <row r="771" spans="1:17" x14ac:dyDescent="0.25">
      <c r="A771" s="10" t="s">
        <v>811</v>
      </c>
      <c r="B771" s="10" t="s">
        <v>812</v>
      </c>
      <c r="C771" s="11">
        <v>1</v>
      </c>
      <c r="D771" s="11">
        <v>72.25</v>
      </c>
      <c r="E771" s="11">
        <v>72.25</v>
      </c>
      <c r="F771">
        <f t="shared" si="48"/>
        <v>925052</v>
      </c>
      <c r="G771">
        <f>IF(ISTEXT(E771),IF(E771="Amount",G$14,""),IF(ISBLANK(E771),"",IF(ISTEXT(D771),"",IF(A766="Invoice No. : ",INDEX(Sheet2!F$14:F$154,MATCH(B766,Sheet2!A$14:A$154,0)),G770))))</f>
        <v>49546</v>
      </c>
      <c r="H771" t="str">
        <f t="shared" si="49"/>
        <v>01/05/2023</v>
      </c>
      <c r="I771" t="str">
        <f>IF(ISTEXT(E771),IF(E771="Amount",I$14,""),IF(ISBLANK(E771),"",IF(ISTEXT(D771),"",IF(A766="Invoice No. : ",TEXT(INDEX(Sheet2!C$14:C$154,MATCH(B766,Sheet2!A$14:A$154,0)),"hh:mm:ss"),I770))))</f>
        <v>16:14:21</v>
      </c>
      <c r="J771">
        <f>IF(ISBLANK(G771),"",IF(ISTEXT(G771),IF(E771="Amount",J$14,""),INDEX(Sheet2!H$14:H$154,MATCH(F771,Sheet2!A$14:A$154,0))))</f>
        <v>3500</v>
      </c>
      <c r="K771">
        <f>IF(ISBLANK(G771),"",IF(ISTEXT(G771),IF(E771="Amount",K$14,""),INDEX(Sheet2!I$14:I$154,MATCH(F771,Sheet2!A$14:A$154,0))))</f>
        <v>8.25</v>
      </c>
      <c r="L771" t="str">
        <f>IF(ISBLANK(G771),"",IF(ISTEXT(G771),IF(E771="Amount",L$14,""),IF(INDEX(Sheet2!H$14:H$154,MATCH(F771,Sheet2!A$14:A$154,0)) &lt;&gt; 0, IF(INDEX(Sheet2!I$14:I$154,MATCH(F771,Sheet2!A$14:A$154,0)) &lt;&gt; 0, "Loan","Loan"),"Cash")))</f>
        <v>Loan</v>
      </c>
      <c r="M771">
        <f>IF(ISTEXT(E771),IF(E771="Amount",M$14,""),IF(ISBLANK(E771),"",IF(ISTEXT(D771),"",IF(A766="Invoice No. : ",INDEX(Sheet2!D$14:D$154,MATCH(B766,Sheet2!A$14:A$154,0)),M770))))</f>
        <v>1</v>
      </c>
      <c r="N771" t="str">
        <f>IF(ISTEXT(E771),IF(E771="Amount",N$14,""),IF(ISBLANK(E771),"",IF(ISTEXT(D771),"",IF(A766="Invoice No. : ",INDEX(Sheet2!E$14:E$154,MATCH(B766,Sheet2!A$14:A$154,0)),N770))))</f>
        <v>BRAILLE</v>
      </c>
      <c r="O771" t="str">
        <f>IF(ISTEXT(E771),IF(E771="Amount",O$14,""),IF(ISBLANK(E771),"",IF(ISTEXT(D771),"",IF(A766="Invoice No. : ",INDEX(Sheet2!G$14:G$154,MATCH(B766,Sheet2!A$14:A$154,0)),O770))))</f>
        <v>MENOR, RUBEN JR. SUYAT</v>
      </c>
      <c r="P771">
        <f t="shared" si="50"/>
        <v>3508.25</v>
      </c>
      <c r="Q771">
        <f t="shared" si="51"/>
        <v>195197.25</v>
      </c>
    </row>
    <row r="772" spans="1:17" x14ac:dyDescent="0.25">
      <c r="A772" s="10" t="s">
        <v>813</v>
      </c>
      <c r="B772" s="10" t="s">
        <v>814</v>
      </c>
      <c r="C772" s="11">
        <v>2</v>
      </c>
      <c r="D772" s="11">
        <v>55</v>
      </c>
      <c r="E772" s="11">
        <v>110</v>
      </c>
      <c r="F772">
        <f t="shared" si="48"/>
        <v>925052</v>
      </c>
      <c r="G772">
        <f>IF(ISTEXT(E772),IF(E772="Amount",G$14,""),IF(ISBLANK(E772),"",IF(ISTEXT(D772),"",IF(A767="Invoice No. : ",INDEX(Sheet2!F$14:F$154,MATCH(B767,Sheet2!A$14:A$154,0)),G771))))</f>
        <v>49546</v>
      </c>
      <c r="H772" t="str">
        <f t="shared" si="49"/>
        <v>01/05/2023</v>
      </c>
      <c r="I772" t="str">
        <f>IF(ISTEXT(E772),IF(E772="Amount",I$14,""),IF(ISBLANK(E772),"",IF(ISTEXT(D772),"",IF(A767="Invoice No. : ",TEXT(INDEX(Sheet2!C$14:C$154,MATCH(B767,Sheet2!A$14:A$154,0)),"hh:mm:ss"),I771))))</f>
        <v>16:14:21</v>
      </c>
      <c r="J772">
        <f>IF(ISBLANK(G772),"",IF(ISTEXT(G772),IF(E772="Amount",J$14,""),INDEX(Sheet2!H$14:H$154,MATCH(F772,Sheet2!A$14:A$154,0))))</f>
        <v>3500</v>
      </c>
      <c r="K772">
        <f>IF(ISBLANK(G772),"",IF(ISTEXT(G772),IF(E772="Amount",K$14,""),INDEX(Sheet2!I$14:I$154,MATCH(F772,Sheet2!A$14:A$154,0))))</f>
        <v>8.25</v>
      </c>
      <c r="L772" t="str">
        <f>IF(ISBLANK(G772),"",IF(ISTEXT(G772),IF(E772="Amount",L$14,""),IF(INDEX(Sheet2!H$14:H$154,MATCH(F772,Sheet2!A$14:A$154,0)) &lt;&gt; 0, IF(INDEX(Sheet2!I$14:I$154,MATCH(F772,Sheet2!A$14:A$154,0)) &lt;&gt; 0, "Loan","Loan"),"Cash")))</f>
        <v>Loan</v>
      </c>
      <c r="M772">
        <f>IF(ISTEXT(E772),IF(E772="Amount",M$14,""),IF(ISBLANK(E772),"",IF(ISTEXT(D772),"",IF(A767="Invoice No. : ",INDEX(Sheet2!D$14:D$154,MATCH(B767,Sheet2!A$14:A$154,0)),M771))))</f>
        <v>1</v>
      </c>
      <c r="N772" t="str">
        <f>IF(ISTEXT(E772),IF(E772="Amount",N$14,""),IF(ISBLANK(E772),"",IF(ISTEXT(D772),"",IF(A767="Invoice No. : ",INDEX(Sheet2!E$14:E$154,MATCH(B767,Sheet2!A$14:A$154,0)),N771))))</f>
        <v>BRAILLE</v>
      </c>
      <c r="O772" t="str">
        <f>IF(ISTEXT(E772),IF(E772="Amount",O$14,""),IF(ISBLANK(E772),"",IF(ISTEXT(D772),"",IF(A767="Invoice No. : ",INDEX(Sheet2!G$14:G$154,MATCH(B767,Sheet2!A$14:A$154,0)),O771))))</f>
        <v>MENOR, RUBEN JR. SUYAT</v>
      </c>
      <c r="P772">
        <f t="shared" si="50"/>
        <v>3508.25</v>
      </c>
      <c r="Q772">
        <f t="shared" si="51"/>
        <v>195197.25</v>
      </c>
    </row>
    <row r="773" spans="1:17" x14ac:dyDescent="0.25">
      <c r="A773" s="10" t="s">
        <v>343</v>
      </c>
      <c r="B773" s="10" t="s">
        <v>344</v>
      </c>
      <c r="C773" s="11">
        <v>2</v>
      </c>
      <c r="D773" s="11">
        <v>55</v>
      </c>
      <c r="E773" s="11">
        <v>110</v>
      </c>
      <c r="F773">
        <f t="shared" si="48"/>
        <v>925052</v>
      </c>
      <c r="G773">
        <f>IF(ISTEXT(E773),IF(E773="Amount",G$14,""),IF(ISBLANK(E773),"",IF(ISTEXT(D773),"",IF(A768="Invoice No. : ",INDEX(Sheet2!F$14:F$154,MATCH(B768,Sheet2!A$14:A$154,0)),G772))))</f>
        <v>49546</v>
      </c>
      <c r="H773" t="str">
        <f t="shared" si="49"/>
        <v>01/05/2023</v>
      </c>
      <c r="I773" t="str">
        <f>IF(ISTEXT(E773),IF(E773="Amount",I$14,""),IF(ISBLANK(E773),"",IF(ISTEXT(D773),"",IF(A768="Invoice No. : ",TEXT(INDEX(Sheet2!C$14:C$154,MATCH(B768,Sheet2!A$14:A$154,0)),"hh:mm:ss"),I772))))</f>
        <v>16:14:21</v>
      </c>
      <c r="J773">
        <f>IF(ISBLANK(G773),"",IF(ISTEXT(G773),IF(E773="Amount",J$14,""),INDEX(Sheet2!H$14:H$154,MATCH(F773,Sheet2!A$14:A$154,0))))</f>
        <v>3500</v>
      </c>
      <c r="K773">
        <f>IF(ISBLANK(G773),"",IF(ISTEXT(G773),IF(E773="Amount",K$14,""),INDEX(Sheet2!I$14:I$154,MATCH(F773,Sheet2!A$14:A$154,0))))</f>
        <v>8.25</v>
      </c>
      <c r="L773" t="str">
        <f>IF(ISBLANK(G773),"",IF(ISTEXT(G773),IF(E773="Amount",L$14,""),IF(INDEX(Sheet2!H$14:H$154,MATCH(F773,Sheet2!A$14:A$154,0)) &lt;&gt; 0, IF(INDEX(Sheet2!I$14:I$154,MATCH(F773,Sheet2!A$14:A$154,0)) &lt;&gt; 0, "Loan","Loan"),"Cash")))</f>
        <v>Loan</v>
      </c>
      <c r="M773">
        <f>IF(ISTEXT(E773),IF(E773="Amount",M$14,""),IF(ISBLANK(E773),"",IF(ISTEXT(D773),"",IF(A768="Invoice No. : ",INDEX(Sheet2!D$14:D$154,MATCH(B768,Sheet2!A$14:A$154,0)),M772))))</f>
        <v>1</v>
      </c>
      <c r="N773" t="str">
        <f>IF(ISTEXT(E773),IF(E773="Amount",N$14,""),IF(ISBLANK(E773),"",IF(ISTEXT(D773),"",IF(A768="Invoice No. : ",INDEX(Sheet2!E$14:E$154,MATCH(B768,Sheet2!A$14:A$154,0)),N772))))</f>
        <v>BRAILLE</v>
      </c>
      <c r="O773" t="str">
        <f>IF(ISTEXT(E773),IF(E773="Amount",O$14,""),IF(ISBLANK(E773),"",IF(ISTEXT(D773),"",IF(A768="Invoice No. : ",INDEX(Sheet2!G$14:G$154,MATCH(B768,Sheet2!A$14:A$154,0)),O772))))</f>
        <v>MENOR, RUBEN JR. SUYAT</v>
      </c>
      <c r="P773">
        <f t="shared" si="50"/>
        <v>3508.25</v>
      </c>
      <c r="Q773">
        <f t="shared" si="51"/>
        <v>195197.25</v>
      </c>
    </row>
    <row r="774" spans="1:17" x14ac:dyDescent="0.25">
      <c r="A774" s="10" t="s">
        <v>815</v>
      </c>
      <c r="B774" s="10" t="s">
        <v>816</v>
      </c>
      <c r="C774" s="11">
        <v>1</v>
      </c>
      <c r="D774" s="11">
        <v>115.5</v>
      </c>
      <c r="E774" s="11">
        <v>115.5</v>
      </c>
      <c r="F774">
        <f t="shared" si="48"/>
        <v>925052</v>
      </c>
      <c r="G774">
        <f>IF(ISTEXT(E774),IF(E774="Amount",G$14,""),IF(ISBLANK(E774),"",IF(ISTEXT(D774),"",IF(A769="Invoice No. : ",INDEX(Sheet2!F$14:F$154,MATCH(B769,Sheet2!A$14:A$154,0)),G773))))</f>
        <v>49546</v>
      </c>
      <c r="H774" t="str">
        <f t="shared" si="49"/>
        <v>01/05/2023</v>
      </c>
      <c r="I774" t="str">
        <f>IF(ISTEXT(E774),IF(E774="Amount",I$14,""),IF(ISBLANK(E774),"",IF(ISTEXT(D774),"",IF(A769="Invoice No. : ",TEXT(INDEX(Sheet2!C$14:C$154,MATCH(B769,Sheet2!A$14:A$154,0)),"hh:mm:ss"),I773))))</f>
        <v>16:14:21</v>
      </c>
      <c r="J774">
        <f>IF(ISBLANK(G774),"",IF(ISTEXT(G774),IF(E774="Amount",J$14,""),INDEX(Sheet2!H$14:H$154,MATCH(F774,Sheet2!A$14:A$154,0))))</f>
        <v>3500</v>
      </c>
      <c r="K774">
        <f>IF(ISBLANK(G774),"",IF(ISTEXT(G774),IF(E774="Amount",K$14,""),INDEX(Sheet2!I$14:I$154,MATCH(F774,Sheet2!A$14:A$154,0))))</f>
        <v>8.25</v>
      </c>
      <c r="L774" t="str">
        <f>IF(ISBLANK(G774),"",IF(ISTEXT(G774),IF(E774="Amount",L$14,""),IF(INDEX(Sheet2!H$14:H$154,MATCH(F774,Sheet2!A$14:A$154,0)) &lt;&gt; 0, IF(INDEX(Sheet2!I$14:I$154,MATCH(F774,Sheet2!A$14:A$154,0)) &lt;&gt; 0, "Loan","Loan"),"Cash")))</f>
        <v>Loan</v>
      </c>
      <c r="M774">
        <f>IF(ISTEXT(E774),IF(E774="Amount",M$14,""),IF(ISBLANK(E774),"",IF(ISTEXT(D774),"",IF(A769="Invoice No. : ",INDEX(Sheet2!D$14:D$154,MATCH(B769,Sheet2!A$14:A$154,0)),M773))))</f>
        <v>1</v>
      </c>
      <c r="N774" t="str">
        <f>IF(ISTEXT(E774),IF(E774="Amount",N$14,""),IF(ISBLANK(E774),"",IF(ISTEXT(D774),"",IF(A769="Invoice No. : ",INDEX(Sheet2!E$14:E$154,MATCH(B769,Sheet2!A$14:A$154,0)),N773))))</f>
        <v>BRAILLE</v>
      </c>
      <c r="O774" t="str">
        <f>IF(ISTEXT(E774),IF(E774="Amount",O$14,""),IF(ISBLANK(E774),"",IF(ISTEXT(D774),"",IF(A769="Invoice No. : ",INDEX(Sheet2!G$14:G$154,MATCH(B769,Sheet2!A$14:A$154,0)),O773))))</f>
        <v>MENOR, RUBEN JR. SUYAT</v>
      </c>
      <c r="P774">
        <f t="shared" si="50"/>
        <v>3508.25</v>
      </c>
      <c r="Q774">
        <f t="shared" si="51"/>
        <v>195197.25</v>
      </c>
    </row>
    <row r="775" spans="1:17" x14ac:dyDescent="0.25">
      <c r="A775" s="10" t="s">
        <v>351</v>
      </c>
      <c r="B775" s="10" t="s">
        <v>352</v>
      </c>
      <c r="C775" s="11">
        <v>3</v>
      </c>
      <c r="D775" s="11">
        <v>13.5</v>
      </c>
      <c r="E775" s="11">
        <v>40.5</v>
      </c>
      <c r="F775">
        <f t="shared" si="48"/>
        <v>925052</v>
      </c>
      <c r="G775">
        <f>IF(ISTEXT(E775),IF(E775="Amount",G$14,""),IF(ISBLANK(E775),"",IF(ISTEXT(D775),"",IF(A770="Invoice No. : ",INDEX(Sheet2!F$14:F$154,MATCH(B770,Sheet2!A$14:A$154,0)),G774))))</f>
        <v>49546</v>
      </c>
      <c r="H775" t="str">
        <f t="shared" si="49"/>
        <v>01/05/2023</v>
      </c>
      <c r="I775" t="str">
        <f>IF(ISTEXT(E775),IF(E775="Amount",I$14,""),IF(ISBLANK(E775),"",IF(ISTEXT(D775),"",IF(A770="Invoice No. : ",TEXT(INDEX(Sheet2!C$14:C$154,MATCH(B770,Sheet2!A$14:A$154,0)),"hh:mm:ss"),I774))))</f>
        <v>16:14:21</v>
      </c>
      <c r="J775">
        <f>IF(ISBLANK(G775),"",IF(ISTEXT(G775),IF(E775="Amount",J$14,""),INDEX(Sheet2!H$14:H$154,MATCH(F775,Sheet2!A$14:A$154,0))))</f>
        <v>3500</v>
      </c>
      <c r="K775">
        <f>IF(ISBLANK(G775),"",IF(ISTEXT(G775),IF(E775="Amount",K$14,""),INDEX(Sheet2!I$14:I$154,MATCH(F775,Sheet2!A$14:A$154,0))))</f>
        <v>8.25</v>
      </c>
      <c r="L775" t="str">
        <f>IF(ISBLANK(G775),"",IF(ISTEXT(G775),IF(E775="Amount",L$14,""),IF(INDEX(Sheet2!H$14:H$154,MATCH(F775,Sheet2!A$14:A$154,0)) &lt;&gt; 0, IF(INDEX(Sheet2!I$14:I$154,MATCH(F775,Sheet2!A$14:A$154,0)) &lt;&gt; 0, "Loan","Loan"),"Cash")))</f>
        <v>Loan</v>
      </c>
      <c r="M775">
        <f>IF(ISTEXT(E775),IF(E775="Amount",M$14,""),IF(ISBLANK(E775),"",IF(ISTEXT(D775),"",IF(A770="Invoice No. : ",INDEX(Sheet2!D$14:D$154,MATCH(B770,Sheet2!A$14:A$154,0)),M774))))</f>
        <v>1</v>
      </c>
      <c r="N775" t="str">
        <f>IF(ISTEXT(E775),IF(E775="Amount",N$14,""),IF(ISBLANK(E775),"",IF(ISTEXT(D775),"",IF(A770="Invoice No. : ",INDEX(Sheet2!E$14:E$154,MATCH(B770,Sheet2!A$14:A$154,0)),N774))))</f>
        <v>BRAILLE</v>
      </c>
      <c r="O775" t="str">
        <f>IF(ISTEXT(E775),IF(E775="Amount",O$14,""),IF(ISBLANK(E775),"",IF(ISTEXT(D775),"",IF(A770="Invoice No. : ",INDEX(Sheet2!G$14:G$154,MATCH(B770,Sheet2!A$14:A$154,0)),O774))))</f>
        <v>MENOR, RUBEN JR. SUYAT</v>
      </c>
      <c r="P775">
        <f t="shared" si="50"/>
        <v>3508.25</v>
      </c>
      <c r="Q775">
        <f t="shared" si="51"/>
        <v>195197.25</v>
      </c>
    </row>
    <row r="776" spans="1:17" x14ac:dyDescent="0.25">
      <c r="A776" s="10" t="s">
        <v>817</v>
      </c>
      <c r="B776" s="10" t="s">
        <v>818</v>
      </c>
      <c r="C776" s="11">
        <v>12</v>
      </c>
      <c r="D776" s="11">
        <v>6</v>
      </c>
      <c r="E776" s="11">
        <v>72</v>
      </c>
      <c r="F776">
        <f t="shared" si="48"/>
        <v>925052</v>
      </c>
      <c r="G776">
        <f>IF(ISTEXT(E776),IF(E776="Amount",G$14,""),IF(ISBLANK(E776),"",IF(ISTEXT(D776),"",IF(A771="Invoice No. : ",INDEX(Sheet2!F$14:F$154,MATCH(B771,Sheet2!A$14:A$154,0)),G775))))</f>
        <v>49546</v>
      </c>
      <c r="H776" t="str">
        <f t="shared" si="49"/>
        <v>01/05/2023</v>
      </c>
      <c r="I776" t="str">
        <f>IF(ISTEXT(E776),IF(E776="Amount",I$14,""),IF(ISBLANK(E776),"",IF(ISTEXT(D776),"",IF(A771="Invoice No. : ",TEXT(INDEX(Sheet2!C$14:C$154,MATCH(B771,Sheet2!A$14:A$154,0)),"hh:mm:ss"),I775))))</f>
        <v>16:14:21</v>
      </c>
      <c r="J776">
        <f>IF(ISBLANK(G776),"",IF(ISTEXT(G776),IF(E776="Amount",J$14,""),INDEX(Sheet2!H$14:H$154,MATCH(F776,Sheet2!A$14:A$154,0))))</f>
        <v>3500</v>
      </c>
      <c r="K776">
        <f>IF(ISBLANK(G776),"",IF(ISTEXT(G776),IF(E776="Amount",K$14,""),INDEX(Sheet2!I$14:I$154,MATCH(F776,Sheet2!A$14:A$154,0))))</f>
        <v>8.25</v>
      </c>
      <c r="L776" t="str">
        <f>IF(ISBLANK(G776),"",IF(ISTEXT(G776),IF(E776="Amount",L$14,""),IF(INDEX(Sheet2!H$14:H$154,MATCH(F776,Sheet2!A$14:A$154,0)) &lt;&gt; 0, IF(INDEX(Sheet2!I$14:I$154,MATCH(F776,Sheet2!A$14:A$154,0)) &lt;&gt; 0, "Loan","Loan"),"Cash")))</f>
        <v>Loan</v>
      </c>
      <c r="M776">
        <f>IF(ISTEXT(E776),IF(E776="Amount",M$14,""),IF(ISBLANK(E776),"",IF(ISTEXT(D776),"",IF(A771="Invoice No. : ",INDEX(Sheet2!D$14:D$154,MATCH(B771,Sheet2!A$14:A$154,0)),M775))))</f>
        <v>1</v>
      </c>
      <c r="N776" t="str">
        <f>IF(ISTEXT(E776),IF(E776="Amount",N$14,""),IF(ISBLANK(E776),"",IF(ISTEXT(D776),"",IF(A771="Invoice No. : ",INDEX(Sheet2!E$14:E$154,MATCH(B771,Sheet2!A$14:A$154,0)),N775))))</f>
        <v>BRAILLE</v>
      </c>
      <c r="O776" t="str">
        <f>IF(ISTEXT(E776),IF(E776="Amount",O$14,""),IF(ISBLANK(E776),"",IF(ISTEXT(D776),"",IF(A771="Invoice No. : ",INDEX(Sheet2!G$14:G$154,MATCH(B771,Sheet2!A$14:A$154,0)),O775))))</f>
        <v>MENOR, RUBEN JR. SUYAT</v>
      </c>
      <c r="P776">
        <f t="shared" si="50"/>
        <v>3508.25</v>
      </c>
      <c r="Q776">
        <f t="shared" si="51"/>
        <v>195197.25</v>
      </c>
    </row>
    <row r="777" spans="1:17" x14ac:dyDescent="0.25">
      <c r="A777" s="10" t="s">
        <v>819</v>
      </c>
      <c r="B777" s="10" t="s">
        <v>820</v>
      </c>
      <c r="C777" s="11">
        <v>4</v>
      </c>
      <c r="D777" s="11">
        <v>7.25</v>
      </c>
      <c r="E777" s="11">
        <v>29</v>
      </c>
      <c r="F777">
        <f t="shared" si="48"/>
        <v>925052</v>
      </c>
      <c r="G777">
        <f>IF(ISTEXT(E777),IF(E777="Amount",G$14,""),IF(ISBLANK(E777),"",IF(ISTEXT(D777),"",IF(A772="Invoice No. : ",INDEX(Sheet2!F$14:F$154,MATCH(B772,Sheet2!A$14:A$154,0)),G776))))</f>
        <v>49546</v>
      </c>
      <c r="H777" t="str">
        <f t="shared" si="49"/>
        <v>01/05/2023</v>
      </c>
      <c r="I777" t="str">
        <f>IF(ISTEXT(E777),IF(E777="Amount",I$14,""),IF(ISBLANK(E777),"",IF(ISTEXT(D777),"",IF(A772="Invoice No. : ",TEXT(INDEX(Sheet2!C$14:C$154,MATCH(B772,Sheet2!A$14:A$154,0)),"hh:mm:ss"),I776))))</f>
        <v>16:14:21</v>
      </c>
      <c r="J777">
        <f>IF(ISBLANK(G777),"",IF(ISTEXT(G777),IF(E777="Amount",J$14,""),INDEX(Sheet2!H$14:H$154,MATCH(F777,Sheet2!A$14:A$154,0))))</f>
        <v>3500</v>
      </c>
      <c r="K777">
        <f>IF(ISBLANK(G777),"",IF(ISTEXT(G777),IF(E777="Amount",K$14,""),INDEX(Sheet2!I$14:I$154,MATCH(F777,Sheet2!A$14:A$154,0))))</f>
        <v>8.25</v>
      </c>
      <c r="L777" t="str">
        <f>IF(ISBLANK(G777),"",IF(ISTEXT(G777),IF(E777="Amount",L$14,""),IF(INDEX(Sheet2!H$14:H$154,MATCH(F777,Sheet2!A$14:A$154,0)) &lt;&gt; 0, IF(INDEX(Sheet2!I$14:I$154,MATCH(F777,Sheet2!A$14:A$154,0)) &lt;&gt; 0, "Loan","Loan"),"Cash")))</f>
        <v>Loan</v>
      </c>
      <c r="M777">
        <f>IF(ISTEXT(E777),IF(E777="Amount",M$14,""),IF(ISBLANK(E777),"",IF(ISTEXT(D777),"",IF(A772="Invoice No. : ",INDEX(Sheet2!D$14:D$154,MATCH(B772,Sheet2!A$14:A$154,0)),M776))))</f>
        <v>1</v>
      </c>
      <c r="N777" t="str">
        <f>IF(ISTEXT(E777),IF(E777="Amount",N$14,""),IF(ISBLANK(E777),"",IF(ISTEXT(D777),"",IF(A772="Invoice No. : ",INDEX(Sheet2!E$14:E$154,MATCH(B772,Sheet2!A$14:A$154,0)),N776))))</f>
        <v>BRAILLE</v>
      </c>
      <c r="O777" t="str">
        <f>IF(ISTEXT(E777),IF(E777="Amount",O$14,""),IF(ISBLANK(E777),"",IF(ISTEXT(D777),"",IF(A772="Invoice No. : ",INDEX(Sheet2!G$14:G$154,MATCH(B772,Sheet2!A$14:A$154,0)),O776))))</f>
        <v>MENOR, RUBEN JR. SUYAT</v>
      </c>
      <c r="P777">
        <f t="shared" si="50"/>
        <v>3508.25</v>
      </c>
      <c r="Q777">
        <f t="shared" si="51"/>
        <v>195197.25</v>
      </c>
    </row>
    <row r="778" spans="1:17" x14ac:dyDescent="0.25">
      <c r="A778" s="10" t="s">
        <v>821</v>
      </c>
      <c r="B778" s="10" t="s">
        <v>822</v>
      </c>
      <c r="C778" s="11">
        <v>1</v>
      </c>
      <c r="D778" s="11">
        <v>23.5</v>
      </c>
      <c r="E778" s="11">
        <v>23.5</v>
      </c>
      <c r="F778">
        <f t="shared" si="48"/>
        <v>925052</v>
      </c>
      <c r="G778">
        <f>IF(ISTEXT(E778),IF(E778="Amount",G$14,""),IF(ISBLANK(E778),"",IF(ISTEXT(D778),"",IF(A773="Invoice No. : ",INDEX(Sheet2!F$14:F$154,MATCH(B773,Sheet2!A$14:A$154,0)),G777))))</f>
        <v>49546</v>
      </c>
      <c r="H778" t="str">
        <f t="shared" si="49"/>
        <v>01/05/2023</v>
      </c>
      <c r="I778" t="str">
        <f>IF(ISTEXT(E778),IF(E778="Amount",I$14,""),IF(ISBLANK(E778),"",IF(ISTEXT(D778),"",IF(A773="Invoice No. : ",TEXT(INDEX(Sheet2!C$14:C$154,MATCH(B773,Sheet2!A$14:A$154,0)),"hh:mm:ss"),I777))))</f>
        <v>16:14:21</v>
      </c>
      <c r="J778">
        <f>IF(ISBLANK(G778),"",IF(ISTEXT(G778),IF(E778="Amount",J$14,""),INDEX(Sheet2!H$14:H$154,MATCH(F778,Sheet2!A$14:A$154,0))))</f>
        <v>3500</v>
      </c>
      <c r="K778">
        <f>IF(ISBLANK(G778),"",IF(ISTEXT(G778),IF(E778="Amount",K$14,""),INDEX(Sheet2!I$14:I$154,MATCH(F778,Sheet2!A$14:A$154,0))))</f>
        <v>8.25</v>
      </c>
      <c r="L778" t="str">
        <f>IF(ISBLANK(G778),"",IF(ISTEXT(G778),IF(E778="Amount",L$14,""),IF(INDEX(Sheet2!H$14:H$154,MATCH(F778,Sheet2!A$14:A$154,0)) &lt;&gt; 0, IF(INDEX(Sheet2!I$14:I$154,MATCH(F778,Sheet2!A$14:A$154,0)) &lt;&gt; 0, "Loan","Loan"),"Cash")))</f>
        <v>Loan</v>
      </c>
      <c r="M778">
        <f>IF(ISTEXT(E778),IF(E778="Amount",M$14,""),IF(ISBLANK(E778),"",IF(ISTEXT(D778),"",IF(A773="Invoice No. : ",INDEX(Sheet2!D$14:D$154,MATCH(B773,Sheet2!A$14:A$154,0)),M777))))</f>
        <v>1</v>
      </c>
      <c r="N778" t="str">
        <f>IF(ISTEXT(E778),IF(E778="Amount",N$14,""),IF(ISBLANK(E778),"",IF(ISTEXT(D778),"",IF(A773="Invoice No. : ",INDEX(Sheet2!E$14:E$154,MATCH(B773,Sheet2!A$14:A$154,0)),N777))))</f>
        <v>BRAILLE</v>
      </c>
      <c r="O778" t="str">
        <f>IF(ISTEXT(E778),IF(E778="Amount",O$14,""),IF(ISBLANK(E778),"",IF(ISTEXT(D778),"",IF(A773="Invoice No. : ",INDEX(Sheet2!G$14:G$154,MATCH(B773,Sheet2!A$14:A$154,0)),O777))))</f>
        <v>MENOR, RUBEN JR. SUYAT</v>
      </c>
      <c r="P778">
        <f t="shared" si="50"/>
        <v>3508.25</v>
      </c>
      <c r="Q778">
        <f t="shared" si="51"/>
        <v>195197.25</v>
      </c>
    </row>
    <row r="779" spans="1:17" x14ac:dyDescent="0.25">
      <c r="A779" s="10" t="s">
        <v>823</v>
      </c>
      <c r="B779" s="10" t="s">
        <v>824</v>
      </c>
      <c r="C779" s="11">
        <v>1</v>
      </c>
      <c r="D779" s="11">
        <v>57.75</v>
      </c>
      <c r="E779" s="11">
        <v>57.75</v>
      </c>
      <c r="F779">
        <f t="shared" si="48"/>
        <v>925052</v>
      </c>
      <c r="G779">
        <f>IF(ISTEXT(E779),IF(E779="Amount",G$14,""),IF(ISBLANK(E779),"",IF(ISTEXT(D779),"",IF(A774="Invoice No. : ",INDEX(Sheet2!F$14:F$154,MATCH(B774,Sheet2!A$14:A$154,0)),G778))))</f>
        <v>49546</v>
      </c>
      <c r="H779" t="str">
        <f t="shared" si="49"/>
        <v>01/05/2023</v>
      </c>
      <c r="I779" t="str">
        <f>IF(ISTEXT(E779),IF(E779="Amount",I$14,""),IF(ISBLANK(E779),"",IF(ISTEXT(D779),"",IF(A774="Invoice No. : ",TEXT(INDEX(Sheet2!C$14:C$154,MATCH(B774,Sheet2!A$14:A$154,0)),"hh:mm:ss"),I778))))</f>
        <v>16:14:21</v>
      </c>
      <c r="J779">
        <f>IF(ISBLANK(G779),"",IF(ISTEXT(G779),IF(E779="Amount",J$14,""),INDEX(Sheet2!H$14:H$154,MATCH(F779,Sheet2!A$14:A$154,0))))</f>
        <v>3500</v>
      </c>
      <c r="K779">
        <f>IF(ISBLANK(G779),"",IF(ISTEXT(G779),IF(E779="Amount",K$14,""),INDEX(Sheet2!I$14:I$154,MATCH(F779,Sheet2!A$14:A$154,0))))</f>
        <v>8.25</v>
      </c>
      <c r="L779" t="str">
        <f>IF(ISBLANK(G779),"",IF(ISTEXT(G779),IF(E779="Amount",L$14,""),IF(INDEX(Sheet2!H$14:H$154,MATCH(F779,Sheet2!A$14:A$154,0)) &lt;&gt; 0, IF(INDEX(Sheet2!I$14:I$154,MATCH(F779,Sheet2!A$14:A$154,0)) &lt;&gt; 0, "Loan","Loan"),"Cash")))</f>
        <v>Loan</v>
      </c>
      <c r="M779">
        <f>IF(ISTEXT(E779),IF(E779="Amount",M$14,""),IF(ISBLANK(E779),"",IF(ISTEXT(D779),"",IF(A774="Invoice No. : ",INDEX(Sheet2!D$14:D$154,MATCH(B774,Sheet2!A$14:A$154,0)),M778))))</f>
        <v>1</v>
      </c>
      <c r="N779" t="str">
        <f>IF(ISTEXT(E779),IF(E779="Amount",N$14,""),IF(ISBLANK(E779),"",IF(ISTEXT(D779),"",IF(A774="Invoice No. : ",INDEX(Sheet2!E$14:E$154,MATCH(B774,Sheet2!A$14:A$154,0)),N778))))</f>
        <v>BRAILLE</v>
      </c>
      <c r="O779" t="str">
        <f>IF(ISTEXT(E779),IF(E779="Amount",O$14,""),IF(ISBLANK(E779),"",IF(ISTEXT(D779),"",IF(A774="Invoice No. : ",INDEX(Sheet2!G$14:G$154,MATCH(B774,Sheet2!A$14:A$154,0)),O778))))</f>
        <v>MENOR, RUBEN JR. SUYAT</v>
      </c>
      <c r="P779">
        <f t="shared" si="50"/>
        <v>3508.25</v>
      </c>
      <c r="Q779">
        <f t="shared" si="51"/>
        <v>195197.25</v>
      </c>
    </row>
    <row r="780" spans="1:17" x14ac:dyDescent="0.25">
      <c r="A780" s="10" t="s">
        <v>825</v>
      </c>
      <c r="B780" s="10" t="s">
        <v>826</v>
      </c>
      <c r="C780" s="11">
        <v>1</v>
      </c>
      <c r="D780" s="11">
        <v>57.75</v>
      </c>
      <c r="E780" s="11">
        <v>57.75</v>
      </c>
      <c r="F780">
        <f t="shared" si="48"/>
        <v>925052</v>
      </c>
      <c r="G780">
        <f>IF(ISTEXT(E780),IF(E780="Amount",G$14,""),IF(ISBLANK(E780),"",IF(ISTEXT(D780),"",IF(A775="Invoice No. : ",INDEX(Sheet2!F$14:F$154,MATCH(B775,Sheet2!A$14:A$154,0)),G779))))</f>
        <v>49546</v>
      </c>
      <c r="H780" t="str">
        <f t="shared" si="49"/>
        <v>01/05/2023</v>
      </c>
      <c r="I780" t="str">
        <f>IF(ISTEXT(E780),IF(E780="Amount",I$14,""),IF(ISBLANK(E780),"",IF(ISTEXT(D780),"",IF(A775="Invoice No. : ",TEXT(INDEX(Sheet2!C$14:C$154,MATCH(B775,Sheet2!A$14:A$154,0)),"hh:mm:ss"),I779))))</f>
        <v>16:14:21</v>
      </c>
      <c r="J780">
        <f>IF(ISBLANK(G780),"",IF(ISTEXT(G780),IF(E780="Amount",J$14,""),INDEX(Sheet2!H$14:H$154,MATCH(F780,Sheet2!A$14:A$154,0))))</f>
        <v>3500</v>
      </c>
      <c r="K780">
        <f>IF(ISBLANK(G780),"",IF(ISTEXT(G780),IF(E780="Amount",K$14,""),INDEX(Sheet2!I$14:I$154,MATCH(F780,Sheet2!A$14:A$154,0))))</f>
        <v>8.25</v>
      </c>
      <c r="L780" t="str">
        <f>IF(ISBLANK(G780),"",IF(ISTEXT(G780),IF(E780="Amount",L$14,""),IF(INDEX(Sheet2!H$14:H$154,MATCH(F780,Sheet2!A$14:A$154,0)) &lt;&gt; 0, IF(INDEX(Sheet2!I$14:I$154,MATCH(F780,Sheet2!A$14:A$154,0)) &lt;&gt; 0, "Loan","Loan"),"Cash")))</f>
        <v>Loan</v>
      </c>
      <c r="M780">
        <f>IF(ISTEXT(E780),IF(E780="Amount",M$14,""),IF(ISBLANK(E780),"",IF(ISTEXT(D780),"",IF(A775="Invoice No. : ",INDEX(Sheet2!D$14:D$154,MATCH(B775,Sheet2!A$14:A$154,0)),M779))))</f>
        <v>1</v>
      </c>
      <c r="N780" t="str">
        <f>IF(ISTEXT(E780),IF(E780="Amount",N$14,""),IF(ISBLANK(E780),"",IF(ISTEXT(D780),"",IF(A775="Invoice No. : ",INDEX(Sheet2!E$14:E$154,MATCH(B775,Sheet2!A$14:A$154,0)),N779))))</f>
        <v>BRAILLE</v>
      </c>
      <c r="O780" t="str">
        <f>IF(ISTEXT(E780),IF(E780="Amount",O$14,""),IF(ISBLANK(E780),"",IF(ISTEXT(D780),"",IF(A775="Invoice No. : ",INDEX(Sheet2!G$14:G$154,MATCH(B775,Sheet2!A$14:A$154,0)),O779))))</f>
        <v>MENOR, RUBEN JR. SUYAT</v>
      </c>
      <c r="P780">
        <f t="shared" si="50"/>
        <v>3508.25</v>
      </c>
      <c r="Q780">
        <f t="shared" si="51"/>
        <v>195197.25</v>
      </c>
    </row>
    <row r="781" spans="1:17" x14ac:dyDescent="0.25">
      <c r="A781" s="10" t="s">
        <v>827</v>
      </c>
      <c r="B781" s="10" t="s">
        <v>828</v>
      </c>
      <c r="C781" s="11">
        <v>1</v>
      </c>
      <c r="D781" s="11">
        <v>57.75</v>
      </c>
      <c r="E781" s="11">
        <v>57.75</v>
      </c>
      <c r="F781">
        <f t="shared" si="48"/>
        <v>925052</v>
      </c>
      <c r="G781">
        <f>IF(ISTEXT(E781),IF(E781="Amount",G$14,""),IF(ISBLANK(E781),"",IF(ISTEXT(D781),"",IF(A776="Invoice No. : ",INDEX(Sheet2!F$14:F$154,MATCH(B776,Sheet2!A$14:A$154,0)),G780))))</f>
        <v>49546</v>
      </c>
      <c r="H781" t="str">
        <f t="shared" si="49"/>
        <v>01/05/2023</v>
      </c>
      <c r="I781" t="str">
        <f>IF(ISTEXT(E781),IF(E781="Amount",I$14,""),IF(ISBLANK(E781),"",IF(ISTEXT(D781),"",IF(A776="Invoice No. : ",TEXT(INDEX(Sheet2!C$14:C$154,MATCH(B776,Sheet2!A$14:A$154,0)),"hh:mm:ss"),I780))))</f>
        <v>16:14:21</v>
      </c>
      <c r="J781">
        <f>IF(ISBLANK(G781),"",IF(ISTEXT(G781),IF(E781="Amount",J$14,""),INDEX(Sheet2!H$14:H$154,MATCH(F781,Sheet2!A$14:A$154,0))))</f>
        <v>3500</v>
      </c>
      <c r="K781">
        <f>IF(ISBLANK(G781),"",IF(ISTEXT(G781),IF(E781="Amount",K$14,""),INDEX(Sheet2!I$14:I$154,MATCH(F781,Sheet2!A$14:A$154,0))))</f>
        <v>8.25</v>
      </c>
      <c r="L781" t="str">
        <f>IF(ISBLANK(G781),"",IF(ISTEXT(G781),IF(E781="Amount",L$14,""),IF(INDEX(Sheet2!H$14:H$154,MATCH(F781,Sheet2!A$14:A$154,0)) &lt;&gt; 0, IF(INDEX(Sheet2!I$14:I$154,MATCH(F781,Sheet2!A$14:A$154,0)) &lt;&gt; 0, "Loan","Loan"),"Cash")))</f>
        <v>Loan</v>
      </c>
      <c r="M781">
        <f>IF(ISTEXT(E781),IF(E781="Amount",M$14,""),IF(ISBLANK(E781),"",IF(ISTEXT(D781),"",IF(A776="Invoice No. : ",INDEX(Sheet2!D$14:D$154,MATCH(B776,Sheet2!A$14:A$154,0)),M780))))</f>
        <v>1</v>
      </c>
      <c r="N781" t="str">
        <f>IF(ISTEXT(E781),IF(E781="Amount",N$14,""),IF(ISBLANK(E781),"",IF(ISTEXT(D781),"",IF(A776="Invoice No. : ",INDEX(Sheet2!E$14:E$154,MATCH(B776,Sheet2!A$14:A$154,0)),N780))))</f>
        <v>BRAILLE</v>
      </c>
      <c r="O781" t="str">
        <f>IF(ISTEXT(E781),IF(E781="Amount",O$14,""),IF(ISBLANK(E781),"",IF(ISTEXT(D781),"",IF(A776="Invoice No. : ",INDEX(Sheet2!G$14:G$154,MATCH(B776,Sheet2!A$14:A$154,0)),O780))))</f>
        <v>MENOR, RUBEN JR. SUYAT</v>
      </c>
      <c r="P781">
        <f t="shared" si="50"/>
        <v>3508.25</v>
      </c>
      <c r="Q781">
        <f t="shared" si="51"/>
        <v>195197.25</v>
      </c>
    </row>
    <row r="782" spans="1:17" x14ac:dyDescent="0.25">
      <c r="A782" s="10" t="s">
        <v>829</v>
      </c>
      <c r="B782" s="10" t="s">
        <v>830</v>
      </c>
      <c r="C782" s="11">
        <v>6</v>
      </c>
      <c r="D782" s="11">
        <v>10.5</v>
      </c>
      <c r="E782" s="11">
        <v>63</v>
      </c>
      <c r="F782">
        <f t="shared" si="48"/>
        <v>925052</v>
      </c>
      <c r="G782">
        <f>IF(ISTEXT(E782),IF(E782="Amount",G$14,""),IF(ISBLANK(E782),"",IF(ISTEXT(D782),"",IF(A777="Invoice No. : ",INDEX(Sheet2!F$14:F$154,MATCH(B777,Sheet2!A$14:A$154,0)),G781))))</f>
        <v>49546</v>
      </c>
      <c r="H782" t="str">
        <f t="shared" si="49"/>
        <v>01/05/2023</v>
      </c>
      <c r="I782" t="str">
        <f>IF(ISTEXT(E782),IF(E782="Amount",I$14,""),IF(ISBLANK(E782),"",IF(ISTEXT(D782),"",IF(A777="Invoice No. : ",TEXT(INDEX(Sheet2!C$14:C$154,MATCH(B777,Sheet2!A$14:A$154,0)),"hh:mm:ss"),I781))))</f>
        <v>16:14:21</v>
      </c>
      <c r="J782">
        <f>IF(ISBLANK(G782),"",IF(ISTEXT(G782),IF(E782="Amount",J$14,""),INDEX(Sheet2!H$14:H$154,MATCH(F782,Sheet2!A$14:A$154,0))))</f>
        <v>3500</v>
      </c>
      <c r="K782">
        <f>IF(ISBLANK(G782),"",IF(ISTEXT(G782),IF(E782="Amount",K$14,""),INDEX(Sheet2!I$14:I$154,MATCH(F782,Sheet2!A$14:A$154,0))))</f>
        <v>8.25</v>
      </c>
      <c r="L782" t="str">
        <f>IF(ISBLANK(G782),"",IF(ISTEXT(G782),IF(E782="Amount",L$14,""),IF(INDEX(Sheet2!H$14:H$154,MATCH(F782,Sheet2!A$14:A$154,0)) &lt;&gt; 0, IF(INDEX(Sheet2!I$14:I$154,MATCH(F782,Sheet2!A$14:A$154,0)) &lt;&gt; 0, "Loan","Loan"),"Cash")))</f>
        <v>Loan</v>
      </c>
      <c r="M782">
        <f>IF(ISTEXT(E782),IF(E782="Amount",M$14,""),IF(ISBLANK(E782),"",IF(ISTEXT(D782),"",IF(A777="Invoice No. : ",INDEX(Sheet2!D$14:D$154,MATCH(B777,Sheet2!A$14:A$154,0)),M781))))</f>
        <v>1</v>
      </c>
      <c r="N782" t="str">
        <f>IF(ISTEXT(E782),IF(E782="Amount",N$14,""),IF(ISBLANK(E782),"",IF(ISTEXT(D782),"",IF(A777="Invoice No. : ",INDEX(Sheet2!E$14:E$154,MATCH(B777,Sheet2!A$14:A$154,0)),N781))))</f>
        <v>BRAILLE</v>
      </c>
      <c r="O782" t="str">
        <f>IF(ISTEXT(E782),IF(E782="Amount",O$14,""),IF(ISBLANK(E782),"",IF(ISTEXT(D782),"",IF(A777="Invoice No. : ",INDEX(Sheet2!G$14:G$154,MATCH(B777,Sheet2!A$14:A$154,0)),O781))))</f>
        <v>MENOR, RUBEN JR. SUYAT</v>
      </c>
      <c r="P782">
        <f t="shared" si="50"/>
        <v>3508.25</v>
      </c>
      <c r="Q782">
        <f t="shared" si="51"/>
        <v>195197.25</v>
      </c>
    </row>
    <row r="783" spans="1:17" x14ac:dyDescent="0.25">
      <c r="A783" s="10" t="s">
        <v>257</v>
      </c>
      <c r="B783" s="10" t="s">
        <v>258</v>
      </c>
      <c r="C783" s="11">
        <v>1</v>
      </c>
      <c r="D783" s="11">
        <v>39.75</v>
      </c>
      <c r="E783" s="11">
        <v>39.75</v>
      </c>
      <c r="F783">
        <f t="shared" si="48"/>
        <v>925052</v>
      </c>
      <c r="G783">
        <f>IF(ISTEXT(E783),IF(E783="Amount",G$14,""),IF(ISBLANK(E783),"",IF(ISTEXT(D783),"",IF(A778="Invoice No. : ",INDEX(Sheet2!F$14:F$154,MATCH(B778,Sheet2!A$14:A$154,0)),G782))))</f>
        <v>49546</v>
      </c>
      <c r="H783" t="str">
        <f t="shared" si="49"/>
        <v>01/05/2023</v>
      </c>
      <c r="I783" t="str">
        <f>IF(ISTEXT(E783),IF(E783="Amount",I$14,""),IF(ISBLANK(E783),"",IF(ISTEXT(D783),"",IF(A778="Invoice No. : ",TEXT(INDEX(Sheet2!C$14:C$154,MATCH(B778,Sheet2!A$14:A$154,0)),"hh:mm:ss"),I782))))</f>
        <v>16:14:21</v>
      </c>
      <c r="J783">
        <f>IF(ISBLANK(G783),"",IF(ISTEXT(G783),IF(E783="Amount",J$14,""),INDEX(Sheet2!H$14:H$154,MATCH(F783,Sheet2!A$14:A$154,0))))</f>
        <v>3500</v>
      </c>
      <c r="K783">
        <f>IF(ISBLANK(G783),"",IF(ISTEXT(G783),IF(E783="Amount",K$14,""),INDEX(Sheet2!I$14:I$154,MATCH(F783,Sheet2!A$14:A$154,0))))</f>
        <v>8.25</v>
      </c>
      <c r="L783" t="str">
        <f>IF(ISBLANK(G783),"",IF(ISTEXT(G783),IF(E783="Amount",L$14,""),IF(INDEX(Sheet2!H$14:H$154,MATCH(F783,Sheet2!A$14:A$154,0)) &lt;&gt; 0, IF(INDEX(Sheet2!I$14:I$154,MATCH(F783,Sheet2!A$14:A$154,0)) &lt;&gt; 0, "Loan","Loan"),"Cash")))</f>
        <v>Loan</v>
      </c>
      <c r="M783">
        <f>IF(ISTEXT(E783),IF(E783="Amount",M$14,""),IF(ISBLANK(E783),"",IF(ISTEXT(D783),"",IF(A778="Invoice No. : ",INDEX(Sheet2!D$14:D$154,MATCH(B778,Sheet2!A$14:A$154,0)),M782))))</f>
        <v>1</v>
      </c>
      <c r="N783" t="str">
        <f>IF(ISTEXT(E783),IF(E783="Amount",N$14,""),IF(ISBLANK(E783),"",IF(ISTEXT(D783),"",IF(A778="Invoice No. : ",INDEX(Sheet2!E$14:E$154,MATCH(B778,Sheet2!A$14:A$154,0)),N782))))</f>
        <v>BRAILLE</v>
      </c>
      <c r="O783" t="str">
        <f>IF(ISTEXT(E783),IF(E783="Amount",O$14,""),IF(ISBLANK(E783),"",IF(ISTEXT(D783),"",IF(A778="Invoice No. : ",INDEX(Sheet2!G$14:G$154,MATCH(B778,Sheet2!A$14:A$154,0)),O782))))</f>
        <v>MENOR, RUBEN JR. SUYAT</v>
      </c>
      <c r="P783">
        <f t="shared" si="50"/>
        <v>3508.25</v>
      </c>
      <c r="Q783">
        <f t="shared" si="51"/>
        <v>195197.25</v>
      </c>
    </row>
    <row r="784" spans="1:17" x14ac:dyDescent="0.25">
      <c r="A784" s="10" t="s">
        <v>831</v>
      </c>
      <c r="B784" s="10" t="s">
        <v>832</v>
      </c>
      <c r="C784" s="11">
        <v>12</v>
      </c>
      <c r="D784" s="11">
        <v>6.5</v>
      </c>
      <c r="E784" s="11">
        <v>78</v>
      </c>
      <c r="F784">
        <f t="shared" si="48"/>
        <v>925052</v>
      </c>
      <c r="G784">
        <f>IF(ISTEXT(E784),IF(E784="Amount",G$14,""),IF(ISBLANK(E784),"",IF(ISTEXT(D784),"",IF(A779="Invoice No. : ",INDEX(Sheet2!F$14:F$154,MATCH(B779,Sheet2!A$14:A$154,0)),G783))))</f>
        <v>49546</v>
      </c>
      <c r="H784" t="str">
        <f t="shared" si="49"/>
        <v>01/05/2023</v>
      </c>
      <c r="I784" t="str">
        <f>IF(ISTEXT(E784),IF(E784="Amount",I$14,""),IF(ISBLANK(E784),"",IF(ISTEXT(D784),"",IF(A779="Invoice No. : ",TEXT(INDEX(Sheet2!C$14:C$154,MATCH(B779,Sheet2!A$14:A$154,0)),"hh:mm:ss"),I783))))</f>
        <v>16:14:21</v>
      </c>
      <c r="J784">
        <f>IF(ISBLANK(G784),"",IF(ISTEXT(G784),IF(E784="Amount",J$14,""),INDEX(Sheet2!H$14:H$154,MATCH(F784,Sheet2!A$14:A$154,0))))</f>
        <v>3500</v>
      </c>
      <c r="K784">
        <f>IF(ISBLANK(G784),"",IF(ISTEXT(G784),IF(E784="Amount",K$14,""),INDEX(Sheet2!I$14:I$154,MATCH(F784,Sheet2!A$14:A$154,0))))</f>
        <v>8.25</v>
      </c>
      <c r="L784" t="str">
        <f>IF(ISBLANK(G784),"",IF(ISTEXT(G784),IF(E784="Amount",L$14,""),IF(INDEX(Sheet2!H$14:H$154,MATCH(F784,Sheet2!A$14:A$154,0)) &lt;&gt; 0, IF(INDEX(Sheet2!I$14:I$154,MATCH(F784,Sheet2!A$14:A$154,0)) &lt;&gt; 0, "Loan","Loan"),"Cash")))</f>
        <v>Loan</v>
      </c>
      <c r="M784">
        <f>IF(ISTEXT(E784),IF(E784="Amount",M$14,""),IF(ISBLANK(E784),"",IF(ISTEXT(D784),"",IF(A779="Invoice No. : ",INDEX(Sheet2!D$14:D$154,MATCH(B779,Sheet2!A$14:A$154,0)),M783))))</f>
        <v>1</v>
      </c>
      <c r="N784" t="str">
        <f>IF(ISTEXT(E784),IF(E784="Amount",N$14,""),IF(ISBLANK(E784),"",IF(ISTEXT(D784),"",IF(A779="Invoice No. : ",INDEX(Sheet2!E$14:E$154,MATCH(B779,Sheet2!A$14:A$154,0)),N783))))</f>
        <v>BRAILLE</v>
      </c>
      <c r="O784" t="str">
        <f>IF(ISTEXT(E784),IF(E784="Amount",O$14,""),IF(ISBLANK(E784),"",IF(ISTEXT(D784),"",IF(A779="Invoice No. : ",INDEX(Sheet2!G$14:G$154,MATCH(B779,Sheet2!A$14:A$154,0)),O783))))</f>
        <v>MENOR, RUBEN JR. SUYAT</v>
      </c>
      <c r="P784">
        <f t="shared" si="50"/>
        <v>3508.25</v>
      </c>
      <c r="Q784">
        <f t="shared" si="51"/>
        <v>195197.25</v>
      </c>
    </row>
    <row r="785" spans="1:17" x14ac:dyDescent="0.25">
      <c r="A785" s="10" t="s">
        <v>477</v>
      </c>
      <c r="B785" s="10" t="s">
        <v>478</v>
      </c>
      <c r="C785" s="11">
        <v>1</v>
      </c>
      <c r="D785" s="11">
        <v>51</v>
      </c>
      <c r="E785" s="11">
        <v>51</v>
      </c>
      <c r="F785">
        <f t="shared" si="48"/>
        <v>925052</v>
      </c>
      <c r="G785">
        <f>IF(ISTEXT(E785),IF(E785="Amount",G$14,""),IF(ISBLANK(E785),"",IF(ISTEXT(D785),"",IF(A780="Invoice No. : ",INDEX(Sheet2!F$14:F$154,MATCH(B780,Sheet2!A$14:A$154,0)),G784))))</f>
        <v>49546</v>
      </c>
      <c r="H785" t="str">
        <f t="shared" si="49"/>
        <v>01/05/2023</v>
      </c>
      <c r="I785" t="str">
        <f>IF(ISTEXT(E785),IF(E785="Amount",I$14,""),IF(ISBLANK(E785),"",IF(ISTEXT(D785),"",IF(A780="Invoice No. : ",TEXT(INDEX(Sheet2!C$14:C$154,MATCH(B780,Sheet2!A$14:A$154,0)),"hh:mm:ss"),I784))))</f>
        <v>16:14:21</v>
      </c>
      <c r="J785">
        <f>IF(ISBLANK(G785),"",IF(ISTEXT(G785),IF(E785="Amount",J$14,""),INDEX(Sheet2!H$14:H$154,MATCH(F785,Sheet2!A$14:A$154,0))))</f>
        <v>3500</v>
      </c>
      <c r="K785">
        <f>IF(ISBLANK(G785),"",IF(ISTEXT(G785),IF(E785="Amount",K$14,""),INDEX(Sheet2!I$14:I$154,MATCH(F785,Sheet2!A$14:A$154,0))))</f>
        <v>8.25</v>
      </c>
      <c r="L785" t="str">
        <f>IF(ISBLANK(G785),"",IF(ISTEXT(G785),IF(E785="Amount",L$14,""),IF(INDEX(Sheet2!H$14:H$154,MATCH(F785,Sheet2!A$14:A$154,0)) &lt;&gt; 0, IF(INDEX(Sheet2!I$14:I$154,MATCH(F785,Sheet2!A$14:A$154,0)) &lt;&gt; 0, "Loan","Loan"),"Cash")))</f>
        <v>Loan</v>
      </c>
      <c r="M785">
        <f>IF(ISTEXT(E785),IF(E785="Amount",M$14,""),IF(ISBLANK(E785),"",IF(ISTEXT(D785),"",IF(A780="Invoice No. : ",INDEX(Sheet2!D$14:D$154,MATCH(B780,Sheet2!A$14:A$154,0)),M784))))</f>
        <v>1</v>
      </c>
      <c r="N785" t="str">
        <f>IF(ISTEXT(E785),IF(E785="Amount",N$14,""),IF(ISBLANK(E785),"",IF(ISTEXT(D785),"",IF(A780="Invoice No. : ",INDEX(Sheet2!E$14:E$154,MATCH(B780,Sheet2!A$14:A$154,0)),N784))))</f>
        <v>BRAILLE</v>
      </c>
      <c r="O785" t="str">
        <f>IF(ISTEXT(E785),IF(E785="Amount",O$14,""),IF(ISBLANK(E785),"",IF(ISTEXT(D785),"",IF(A780="Invoice No. : ",INDEX(Sheet2!G$14:G$154,MATCH(B780,Sheet2!A$14:A$154,0)),O784))))</f>
        <v>MENOR, RUBEN JR. SUYAT</v>
      </c>
      <c r="P785">
        <f t="shared" si="50"/>
        <v>3508.25</v>
      </c>
      <c r="Q785">
        <f t="shared" si="51"/>
        <v>195197.25</v>
      </c>
    </row>
    <row r="786" spans="1:17" x14ac:dyDescent="0.25">
      <c r="A786" s="10" t="s">
        <v>411</v>
      </c>
      <c r="B786" s="10" t="s">
        <v>412</v>
      </c>
      <c r="C786" s="11">
        <v>1</v>
      </c>
      <c r="D786" s="11">
        <v>56.25</v>
      </c>
      <c r="E786" s="11">
        <v>56.25</v>
      </c>
      <c r="F786">
        <f t="shared" si="48"/>
        <v>925052</v>
      </c>
      <c r="G786">
        <f>IF(ISTEXT(E786),IF(E786="Amount",G$14,""),IF(ISBLANK(E786),"",IF(ISTEXT(D786),"",IF(A781="Invoice No. : ",INDEX(Sheet2!F$14:F$154,MATCH(B781,Sheet2!A$14:A$154,0)),G785))))</f>
        <v>49546</v>
      </c>
      <c r="H786" t="str">
        <f t="shared" si="49"/>
        <v>01/05/2023</v>
      </c>
      <c r="I786" t="str">
        <f>IF(ISTEXT(E786),IF(E786="Amount",I$14,""),IF(ISBLANK(E786),"",IF(ISTEXT(D786),"",IF(A781="Invoice No. : ",TEXT(INDEX(Sheet2!C$14:C$154,MATCH(B781,Sheet2!A$14:A$154,0)),"hh:mm:ss"),I785))))</f>
        <v>16:14:21</v>
      </c>
      <c r="J786">
        <f>IF(ISBLANK(G786),"",IF(ISTEXT(G786),IF(E786="Amount",J$14,""),INDEX(Sheet2!H$14:H$154,MATCH(F786,Sheet2!A$14:A$154,0))))</f>
        <v>3500</v>
      </c>
      <c r="K786">
        <f>IF(ISBLANK(G786),"",IF(ISTEXT(G786),IF(E786="Amount",K$14,""),INDEX(Sheet2!I$14:I$154,MATCH(F786,Sheet2!A$14:A$154,0))))</f>
        <v>8.25</v>
      </c>
      <c r="L786" t="str">
        <f>IF(ISBLANK(G786),"",IF(ISTEXT(G786),IF(E786="Amount",L$14,""),IF(INDEX(Sheet2!H$14:H$154,MATCH(F786,Sheet2!A$14:A$154,0)) &lt;&gt; 0, IF(INDEX(Sheet2!I$14:I$154,MATCH(F786,Sheet2!A$14:A$154,0)) &lt;&gt; 0, "Loan","Loan"),"Cash")))</f>
        <v>Loan</v>
      </c>
      <c r="M786">
        <f>IF(ISTEXT(E786),IF(E786="Amount",M$14,""),IF(ISBLANK(E786),"",IF(ISTEXT(D786),"",IF(A781="Invoice No. : ",INDEX(Sheet2!D$14:D$154,MATCH(B781,Sheet2!A$14:A$154,0)),M785))))</f>
        <v>1</v>
      </c>
      <c r="N786" t="str">
        <f>IF(ISTEXT(E786),IF(E786="Amount",N$14,""),IF(ISBLANK(E786),"",IF(ISTEXT(D786),"",IF(A781="Invoice No. : ",INDEX(Sheet2!E$14:E$154,MATCH(B781,Sheet2!A$14:A$154,0)),N785))))</f>
        <v>BRAILLE</v>
      </c>
      <c r="O786" t="str">
        <f>IF(ISTEXT(E786),IF(E786="Amount",O$14,""),IF(ISBLANK(E786),"",IF(ISTEXT(D786),"",IF(A781="Invoice No. : ",INDEX(Sheet2!G$14:G$154,MATCH(B781,Sheet2!A$14:A$154,0)),O785))))</f>
        <v>MENOR, RUBEN JR. SUYAT</v>
      </c>
      <c r="P786">
        <f t="shared" si="50"/>
        <v>3508.25</v>
      </c>
      <c r="Q786">
        <f t="shared" si="51"/>
        <v>195197.25</v>
      </c>
    </row>
    <row r="787" spans="1:17" x14ac:dyDescent="0.25">
      <c r="A787" s="10" t="s">
        <v>21</v>
      </c>
      <c r="B787" s="10" t="s">
        <v>22</v>
      </c>
      <c r="C787" s="11">
        <v>1</v>
      </c>
      <c r="D787" s="11">
        <v>85</v>
      </c>
      <c r="E787" s="11">
        <v>85</v>
      </c>
      <c r="F787">
        <f t="shared" si="48"/>
        <v>925052</v>
      </c>
      <c r="G787">
        <f>IF(ISTEXT(E787),IF(E787="Amount",G$14,""),IF(ISBLANK(E787),"",IF(ISTEXT(D787),"",IF(A782="Invoice No. : ",INDEX(Sheet2!F$14:F$154,MATCH(B782,Sheet2!A$14:A$154,0)),G786))))</f>
        <v>49546</v>
      </c>
      <c r="H787" t="str">
        <f t="shared" si="49"/>
        <v>01/05/2023</v>
      </c>
      <c r="I787" t="str">
        <f>IF(ISTEXT(E787),IF(E787="Amount",I$14,""),IF(ISBLANK(E787),"",IF(ISTEXT(D787),"",IF(A782="Invoice No. : ",TEXT(INDEX(Sheet2!C$14:C$154,MATCH(B782,Sheet2!A$14:A$154,0)),"hh:mm:ss"),I786))))</f>
        <v>16:14:21</v>
      </c>
      <c r="J787">
        <f>IF(ISBLANK(G787),"",IF(ISTEXT(G787),IF(E787="Amount",J$14,""),INDEX(Sheet2!H$14:H$154,MATCH(F787,Sheet2!A$14:A$154,0))))</f>
        <v>3500</v>
      </c>
      <c r="K787">
        <f>IF(ISBLANK(G787),"",IF(ISTEXT(G787),IF(E787="Amount",K$14,""),INDEX(Sheet2!I$14:I$154,MATCH(F787,Sheet2!A$14:A$154,0))))</f>
        <v>8.25</v>
      </c>
      <c r="L787" t="str">
        <f>IF(ISBLANK(G787),"",IF(ISTEXT(G787),IF(E787="Amount",L$14,""),IF(INDEX(Sheet2!H$14:H$154,MATCH(F787,Sheet2!A$14:A$154,0)) &lt;&gt; 0, IF(INDEX(Sheet2!I$14:I$154,MATCH(F787,Sheet2!A$14:A$154,0)) &lt;&gt; 0, "Loan","Loan"),"Cash")))</f>
        <v>Loan</v>
      </c>
      <c r="M787">
        <f>IF(ISTEXT(E787),IF(E787="Amount",M$14,""),IF(ISBLANK(E787),"",IF(ISTEXT(D787),"",IF(A782="Invoice No. : ",INDEX(Sheet2!D$14:D$154,MATCH(B782,Sheet2!A$14:A$154,0)),M786))))</f>
        <v>1</v>
      </c>
      <c r="N787" t="str">
        <f>IF(ISTEXT(E787),IF(E787="Amount",N$14,""),IF(ISBLANK(E787),"",IF(ISTEXT(D787),"",IF(A782="Invoice No. : ",INDEX(Sheet2!E$14:E$154,MATCH(B782,Sheet2!A$14:A$154,0)),N786))))</f>
        <v>BRAILLE</v>
      </c>
      <c r="O787" t="str">
        <f>IF(ISTEXT(E787),IF(E787="Amount",O$14,""),IF(ISBLANK(E787),"",IF(ISTEXT(D787),"",IF(A782="Invoice No. : ",INDEX(Sheet2!G$14:G$154,MATCH(B782,Sheet2!A$14:A$154,0)),O786))))</f>
        <v>MENOR, RUBEN JR. SUYAT</v>
      </c>
      <c r="P787">
        <f t="shared" si="50"/>
        <v>3508.25</v>
      </c>
      <c r="Q787">
        <f t="shared" si="51"/>
        <v>195197.25</v>
      </c>
    </row>
    <row r="788" spans="1:17" x14ac:dyDescent="0.25">
      <c r="A788" s="10" t="s">
        <v>407</v>
      </c>
      <c r="B788" s="10" t="s">
        <v>408</v>
      </c>
      <c r="C788" s="11">
        <v>2</v>
      </c>
      <c r="D788" s="11">
        <v>30</v>
      </c>
      <c r="E788" s="11">
        <v>60</v>
      </c>
      <c r="F788">
        <f t="shared" si="48"/>
        <v>925052</v>
      </c>
      <c r="G788">
        <f>IF(ISTEXT(E788),IF(E788="Amount",G$14,""),IF(ISBLANK(E788),"",IF(ISTEXT(D788),"",IF(A783="Invoice No. : ",INDEX(Sheet2!F$14:F$154,MATCH(B783,Sheet2!A$14:A$154,0)),G787))))</f>
        <v>49546</v>
      </c>
      <c r="H788" t="str">
        <f t="shared" si="49"/>
        <v>01/05/2023</v>
      </c>
      <c r="I788" t="str">
        <f>IF(ISTEXT(E788),IF(E788="Amount",I$14,""),IF(ISBLANK(E788),"",IF(ISTEXT(D788),"",IF(A783="Invoice No. : ",TEXT(INDEX(Sheet2!C$14:C$154,MATCH(B783,Sheet2!A$14:A$154,0)),"hh:mm:ss"),I787))))</f>
        <v>16:14:21</v>
      </c>
      <c r="J788">
        <f>IF(ISBLANK(G788),"",IF(ISTEXT(G788),IF(E788="Amount",J$14,""),INDEX(Sheet2!H$14:H$154,MATCH(F788,Sheet2!A$14:A$154,0))))</f>
        <v>3500</v>
      </c>
      <c r="K788">
        <f>IF(ISBLANK(G788),"",IF(ISTEXT(G788),IF(E788="Amount",K$14,""),INDEX(Sheet2!I$14:I$154,MATCH(F788,Sheet2!A$14:A$154,0))))</f>
        <v>8.25</v>
      </c>
      <c r="L788" t="str">
        <f>IF(ISBLANK(G788),"",IF(ISTEXT(G788),IF(E788="Amount",L$14,""),IF(INDEX(Sheet2!H$14:H$154,MATCH(F788,Sheet2!A$14:A$154,0)) &lt;&gt; 0, IF(INDEX(Sheet2!I$14:I$154,MATCH(F788,Sheet2!A$14:A$154,0)) &lt;&gt; 0, "Loan","Loan"),"Cash")))</f>
        <v>Loan</v>
      </c>
      <c r="M788">
        <f>IF(ISTEXT(E788),IF(E788="Amount",M$14,""),IF(ISBLANK(E788),"",IF(ISTEXT(D788),"",IF(A783="Invoice No. : ",INDEX(Sheet2!D$14:D$154,MATCH(B783,Sheet2!A$14:A$154,0)),M787))))</f>
        <v>1</v>
      </c>
      <c r="N788" t="str">
        <f>IF(ISTEXT(E788),IF(E788="Amount",N$14,""),IF(ISBLANK(E788),"",IF(ISTEXT(D788),"",IF(A783="Invoice No. : ",INDEX(Sheet2!E$14:E$154,MATCH(B783,Sheet2!A$14:A$154,0)),N787))))</f>
        <v>BRAILLE</v>
      </c>
      <c r="O788" t="str">
        <f>IF(ISTEXT(E788),IF(E788="Amount",O$14,""),IF(ISBLANK(E788),"",IF(ISTEXT(D788),"",IF(A783="Invoice No. : ",INDEX(Sheet2!G$14:G$154,MATCH(B783,Sheet2!A$14:A$154,0)),O787))))</f>
        <v>MENOR, RUBEN JR. SUYAT</v>
      </c>
      <c r="P788">
        <f t="shared" si="50"/>
        <v>3508.25</v>
      </c>
      <c r="Q788">
        <f t="shared" si="51"/>
        <v>195197.25</v>
      </c>
    </row>
    <row r="789" spans="1:17" x14ac:dyDescent="0.25">
      <c r="A789" s="10" t="s">
        <v>833</v>
      </c>
      <c r="B789" s="10" t="s">
        <v>834</v>
      </c>
      <c r="C789" s="11">
        <v>1</v>
      </c>
      <c r="D789" s="11">
        <v>77.25</v>
      </c>
      <c r="E789" s="11">
        <v>77.25</v>
      </c>
      <c r="F789">
        <f t="shared" si="48"/>
        <v>925052</v>
      </c>
      <c r="G789">
        <f>IF(ISTEXT(E789),IF(E789="Amount",G$14,""),IF(ISBLANK(E789),"",IF(ISTEXT(D789),"",IF(A784="Invoice No. : ",INDEX(Sheet2!F$14:F$154,MATCH(B784,Sheet2!A$14:A$154,0)),G788))))</f>
        <v>49546</v>
      </c>
      <c r="H789" t="str">
        <f t="shared" si="49"/>
        <v>01/05/2023</v>
      </c>
      <c r="I789" t="str">
        <f>IF(ISTEXT(E789),IF(E789="Amount",I$14,""),IF(ISBLANK(E789),"",IF(ISTEXT(D789),"",IF(A784="Invoice No. : ",TEXT(INDEX(Sheet2!C$14:C$154,MATCH(B784,Sheet2!A$14:A$154,0)),"hh:mm:ss"),I788))))</f>
        <v>16:14:21</v>
      </c>
      <c r="J789">
        <f>IF(ISBLANK(G789),"",IF(ISTEXT(G789),IF(E789="Amount",J$14,""),INDEX(Sheet2!H$14:H$154,MATCH(F789,Sheet2!A$14:A$154,0))))</f>
        <v>3500</v>
      </c>
      <c r="K789">
        <f>IF(ISBLANK(G789),"",IF(ISTEXT(G789),IF(E789="Amount",K$14,""),INDEX(Sheet2!I$14:I$154,MATCH(F789,Sheet2!A$14:A$154,0))))</f>
        <v>8.25</v>
      </c>
      <c r="L789" t="str">
        <f>IF(ISBLANK(G789),"",IF(ISTEXT(G789),IF(E789="Amount",L$14,""),IF(INDEX(Sheet2!H$14:H$154,MATCH(F789,Sheet2!A$14:A$154,0)) &lt;&gt; 0, IF(INDEX(Sheet2!I$14:I$154,MATCH(F789,Sheet2!A$14:A$154,0)) &lt;&gt; 0, "Loan","Loan"),"Cash")))</f>
        <v>Loan</v>
      </c>
      <c r="M789">
        <f>IF(ISTEXT(E789),IF(E789="Amount",M$14,""),IF(ISBLANK(E789),"",IF(ISTEXT(D789),"",IF(A784="Invoice No. : ",INDEX(Sheet2!D$14:D$154,MATCH(B784,Sheet2!A$14:A$154,0)),M788))))</f>
        <v>1</v>
      </c>
      <c r="N789" t="str">
        <f>IF(ISTEXT(E789),IF(E789="Amount",N$14,""),IF(ISBLANK(E789),"",IF(ISTEXT(D789),"",IF(A784="Invoice No. : ",INDEX(Sheet2!E$14:E$154,MATCH(B784,Sheet2!A$14:A$154,0)),N788))))</f>
        <v>BRAILLE</v>
      </c>
      <c r="O789" t="str">
        <f>IF(ISTEXT(E789),IF(E789="Amount",O$14,""),IF(ISBLANK(E789),"",IF(ISTEXT(D789),"",IF(A784="Invoice No. : ",INDEX(Sheet2!G$14:G$154,MATCH(B784,Sheet2!A$14:A$154,0)),O788))))</f>
        <v>MENOR, RUBEN JR. SUYAT</v>
      </c>
      <c r="P789">
        <f t="shared" si="50"/>
        <v>3508.25</v>
      </c>
      <c r="Q789">
        <f t="shared" si="51"/>
        <v>195197.25</v>
      </c>
    </row>
    <row r="790" spans="1:17" x14ac:dyDescent="0.25">
      <c r="A790" s="10" t="s">
        <v>835</v>
      </c>
      <c r="B790" s="10" t="s">
        <v>836</v>
      </c>
      <c r="C790" s="11">
        <v>1</v>
      </c>
      <c r="D790" s="11">
        <v>15</v>
      </c>
      <c r="E790" s="11">
        <v>15</v>
      </c>
      <c r="F790">
        <f t="shared" si="48"/>
        <v>925052</v>
      </c>
      <c r="G790">
        <f>IF(ISTEXT(E790),IF(E790="Amount",G$14,""),IF(ISBLANK(E790),"",IF(ISTEXT(D790),"",IF(A785="Invoice No. : ",INDEX(Sheet2!F$14:F$154,MATCH(B785,Sheet2!A$14:A$154,0)),G789))))</f>
        <v>49546</v>
      </c>
      <c r="H790" t="str">
        <f t="shared" si="49"/>
        <v>01/05/2023</v>
      </c>
      <c r="I790" t="str">
        <f>IF(ISTEXT(E790),IF(E790="Amount",I$14,""),IF(ISBLANK(E790),"",IF(ISTEXT(D790),"",IF(A785="Invoice No. : ",TEXT(INDEX(Sheet2!C$14:C$154,MATCH(B785,Sheet2!A$14:A$154,0)),"hh:mm:ss"),I789))))</f>
        <v>16:14:21</v>
      </c>
      <c r="J790">
        <f>IF(ISBLANK(G790),"",IF(ISTEXT(G790),IF(E790="Amount",J$14,""),INDEX(Sheet2!H$14:H$154,MATCH(F790,Sheet2!A$14:A$154,0))))</f>
        <v>3500</v>
      </c>
      <c r="K790">
        <f>IF(ISBLANK(G790),"",IF(ISTEXT(G790),IF(E790="Amount",K$14,""),INDEX(Sheet2!I$14:I$154,MATCH(F790,Sheet2!A$14:A$154,0))))</f>
        <v>8.25</v>
      </c>
      <c r="L790" t="str">
        <f>IF(ISBLANK(G790),"",IF(ISTEXT(G790),IF(E790="Amount",L$14,""),IF(INDEX(Sheet2!H$14:H$154,MATCH(F790,Sheet2!A$14:A$154,0)) &lt;&gt; 0, IF(INDEX(Sheet2!I$14:I$154,MATCH(F790,Sheet2!A$14:A$154,0)) &lt;&gt; 0, "Loan","Loan"),"Cash")))</f>
        <v>Loan</v>
      </c>
      <c r="M790">
        <f>IF(ISTEXT(E790),IF(E790="Amount",M$14,""),IF(ISBLANK(E790),"",IF(ISTEXT(D790),"",IF(A785="Invoice No. : ",INDEX(Sheet2!D$14:D$154,MATCH(B785,Sheet2!A$14:A$154,0)),M789))))</f>
        <v>1</v>
      </c>
      <c r="N790" t="str">
        <f>IF(ISTEXT(E790),IF(E790="Amount",N$14,""),IF(ISBLANK(E790),"",IF(ISTEXT(D790),"",IF(A785="Invoice No. : ",INDEX(Sheet2!E$14:E$154,MATCH(B785,Sheet2!A$14:A$154,0)),N789))))</f>
        <v>BRAILLE</v>
      </c>
      <c r="O790" t="str">
        <f>IF(ISTEXT(E790),IF(E790="Amount",O$14,""),IF(ISBLANK(E790),"",IF(ISTEXT(D790),"",IF(A785="Invoice No. : ",INDEX(Sheet2!G$14:G$154,MATCH(B785,Sheet2!A$14:A$154,0)),O789))))</f>
        <v>MENOR, RUBEN JR. SUYAT</v>
      </c>
      <c r="P790">
        <f t="shared" si="50"/>
        <v>3508.25</v>
      </c>
      <c r="Q790">
        <f t="shared" si="51"/>
        <v>195197.25</v>
      </c>
    </row>
    <row r="791" spans="1:17" x14ac:dyDescent="0.25">
      <c r="D791" s="12" t="s">
        <v>18</v>
      </c>
      <c r="E791" s="13">
        <v>3508.25</v>
      </c>
      <c r="F791" t="str">
        <f t="shared" si="48"/>
        <v/>
      </c>
      <c r="G791" t="str">
        <f>IF(ISTEXT(E791),IF(E791="Amount",G$14,""),IF(ISBLANK(E791),"",IF(ISTEXT(D791),"",IF(A786="Invoice No. : ",INDEX(Sheet2!F$14:F$154,MATCH(B786,Sheet2!A$14:A$154,0)),G790))))</f>
        <v/>
      </c>
      <c r="H791" t="str">
        <f t="shared" si="49"/>
        <v/>
      </c>
      <c r="I791" t="str">
        <f>IF(ISTEXT(E791),IF(E791="Amount",I$14,""),IF(ISBLANK(E791),"",IF(ISTEXT(D791),"",IF(A786="Invoice No. : ",TEXT(INDEX(Sheet2!C$14:C$154,MATCH(B786,Sheet2!A$14:A$154,0)),"hh:mm:ss"),I790))))</f>
        <v/>
      </c>
      <c r="J791" t="str">
        <f>IF(ISBLANK(G791),"",IF(ISTEXT(G791),IF(E791="Amount",J$14,""),INDEX(Sheet2!H$14:H$154,MATCH(F791,Sheet2!A$14:A$154,0))))</f>
        <v/>
      </c>
      <c r="K791" t="str">
        <f>IF(ISBLANK(G791),"",IF(ISTEXT(G791),IF(E791="Amount",K$14,""),INDEX(Sheet2!I$14:I$154,MATCH(F791,Sheet2!A$14:A$154,0))))</f>
        <v/>
      </c>
      <c r="L791" t="str">
        <f>IF(ISBLANK(G791),"",IF(ISTEXT(G791),IF(E791="Amount",L$14,""),IF(INDEX(Sheet2!H$14:H$154,MATCH(F791,Sheet2!A$14:A$154,0)) &lt;&gt; 0, IF(INDEX(Sheet2!I$14:I$154,MATCH(F791,Sheet2!A$14:A$154,0)) &lt;&gt; 0, "Loan","Loan"),"Cash")))</f>
        <v/>
      </c>
      <c r="M791" t="str">
        <f>IF(ISTEXT(E791),IF(E791="Amount",M$14,""),IF(ISBLANK(E791),"",IF(ISTEXT(D791),"",IF(A786="Invoice No. : ",INDEX(Sheet2!D$14:D$154,MATCH(B786,Sheet2!A$14:A$154,0)),M790))))</f>
        <v/>
      </c>
      <c r="N791" t="str">
        <f>IF(ISTEXT(E791),IF(E791="Amount",N$14,""),IF(ISBLANK(E791),"",IF(ISTEXT(D791),"",IF(A786="Invoice No. : ",INDEX(Sheet2!E$14:E$154,MATCH(B786,Sheet2!A$14:A$154,0)),N790))))</f>
        <v/>
      </c>
      <c r="O791" t="str">
        <f>IF(ISTEXT(E791),IF(E791="Amount",O$14,""),IF(ISBLANK(E791),"",IF(ISTEXT(D791),"",IF(A786="Invoice No. : ",INDEX(Sheet2!G$14:G$154,MATCH(B786,Sheet2!A$14:A$154,0)),O790))))</f>
        <v/>
      </c>
      <c r="P791" t="str">
        <f t="shared" si="50"/>
        <v/>
      </c>
      <c r="Q791" t="str">
        <f t="shared" si="51"/>
        <v/>
      </c>
    </row>
    <row r="792" spans="1:17" x14ac:dyDescent="0.25">
      <c r="F792" t="str">
        <f t="shared" si="48"/>
        <v/>
      </c>
      <c r="G792" t="str">
        <f>IF(ISTEXT(E792),IF(E792="Amount",G$14,""),IF(ISBLANK(E792),"",IF(ISTEXT(D792),"",IF(A787="Invoice No. : ",INDEX(Sheet2!F$14:F$154,MATCH(B787,Sheet2!A$14:A$154,0)),G791))))</f>
        <v/>
      </c>
      <c r="H792" t="str">
        <f t="shared" si="49"/>
        <v/>
      </c>
      <c r="I792" t="str">
        <f>IF(ISTEXT(E792),IF(E792="Amount",I$14,""),IF(ISBLANK(E792),"",IF(ISTEXT(D792),"",IF(A787="Invoice No. : ",TEXT(INDEX(Sheet2!C$14:C$154,MATCH(B787,Sheet2!A$14:A$154,0)),"hh:mm:ss"),I791))))</f>
        <v/>
      </c>
      <c r="J792" t="str">
        <f>IF(ISBLANK(G792),"",IF(ISTEXT(G792),IF(E792="Amount",J$14,""),INDEX(Sheet2!H$14:H$154,MATCH(F792,Sheet2!A$14:A$154,0))))</f>
        <v/>
      </c>
      <c r="K792" t="str">
        <f>IF(ISBLANK(G792),"",IF(ISTEXT(G792),IF(E792="Amount",K$14,""),INDEX(Sheet2!I$14:I$154,MATCH(F792,Sheet2!A$14:A$154,0))))</f>
        <v/>
      </c>
      <c r="L792" t="str">
        <f>IF(ISBLANK(G792),"",IF(ISTEXT(G792),IF(E792="Amount",L$14,""),IF(INDEX(Sheet2!H$14:H$154,MATCH(F792,Sheet2!A$14:A$154,0)) &lt;&gt; 0, IF(INDEX(Sheet2!I$14:I$154,MATCH(F792,Sheet2!A$14:A$154,0)) &lt;&gt; 0, "Loan","Loan"),"Cash")))</f>
        <v/>
      </c>
      <c r="M792" t="str">
        <f>IF(ISTEXT(E792),IF(E792="Amount",M$14,""),IF(ISBLANK(E792),"",IF(ISTEXT(D792),"",IF(A787="Invoice No. : ",INDEX(Sheet2!D$14:D$154,MATCH(B787,Sheet2!A$14:A$154,0)),M791))))</f>
        <v/>
      </c>
      <c r="N792" t="str">
        <f>IF(ISTEXT(E792),IF(E792="Amount",N$14,""),IF(ISBLANK(E792),"",IF(ISTEXT(D792),"",IF(A787="Invoice No. : ",INDEX(Sheet2!E$14:E$154,MATCH(B787,Sheet2!A$14:A$154,0)),N791))))</f>
        <v/>
      </c>
      <c r="O792" t="str">
        <f>IF(ISTEXT(E792),IF(E792="Amount",O$14,""),IF(ISBLANK(E792),"",IF(ISTEXT(D792),"",IF(A787="Invoice No. : ",INDEX(Sheet2!G$14:G$154,MATCH(B787,Sheet2!A$14:A$154,0)),O791))))</f>
        <v/>
      </c>
      <c r="P792" t="str">
        <f t="shared" si="50"/>
        <v/>
      </c>
      <c r="Q792" t="str">
        <f t="shared" si="51"/>
        <v/>
      </c>
    </row>
    <row r="793" spans="1:17" x14ac:dyDescent="0.25">
      <c r="F793" t="str">
        <f t="shared" ref="F793:F856" si="52">IF(ISTEXT(E793),IF(E793="Amount",F$14,""),IF(ISBLANK(E793),"",IF(ISTEXT(D793),"",IF(A788="Invoice No. : ",B788,F792))))</f>
        <v/>
      </c>
      <c r="G793" t="str">
        <f>IF(ISTEXT(E793),IF(E793="Amount",G$14,""),IF(ISBLANK(E793),"",IF(ISTEXT(D793),"",IF(A788="Invoice No. : ",INDEX(Sheet2!F$14:F$154,MATCH(B788,Sheet2!A$14:A$154,0)),G792))))</f>
        <v/>
      </c>
      <c r="H793" t="str">
        <f t="shared" ref="H793:H856" si="53">IF(ISTEXT(E793),IF(E793="Amount",H$14,""),IF(ISBLANK(E793),"",IF(ISTEXT(D793),"",IF(A788="Invoice No. : ",TEXT(B789,"mm/dd/yyyy"),H792))))</f>
        <v/>
      </c>
      <c r="I793" t="str">
        <f>IF(ISTEXT(E793),IF(E793="Amount",I$14,""),IF(ISBLANK(E793),"",IF(ISTEXT(D793),"",IF(A788="Invoice No. : ",TEXT(INDEX(Sheet2!C$14:C$154,MATCH(B788,Sheet2!A$14:A$154,0)),"hh:mm:ss"),I792))))</f>
        <v/>
      </c>
      <c r="J793" t="str">
        <f>IF(ISBLANK(G793),"",IF(ISTEXT(G793),IF(E793="Amount",J$14,""),INDEX(Sheet2!H$14:H$154,MATCH(F793,Sheet2!A$14:A$154,0))))</f>
        <v/>
      </c>
      <c r="K793" t="str">
        <f>IF(ISBLANK(G793),"",IF(ISTEXT(G793),IF(E793="Amount",K$14,""),INDEX(Sheet2!I$14:I$154,MATCH(F793,Sheet2!A$14:A$154,0))))</f>
        <v/>
      </c>
      <c r="L793" t="str">
        <f>IF(ISBLANK(G793),"",IF(ISTEXT(G793),IF(E793="Amount",L$14,""),IF(INDEX(Sheet2!H$14:H$154,MATCH(F793,Sheet2!A$14:A$154,0)) &lt;&gt; 0, IF(INDEX(Sheet2!I$14:I$154,MATCH(F793,Sheet2!A$14:A$154,0)) &lt;&gt; 0, "Loan","Loan"),"Cash")))</f>
        <v/>
      </c>
      <c r="M793" t="str">
        <f>IF(ISTEXT(E793),IF(E793="Amount",M$14,""),IF(ISBLANK(E793),"",IF(ISTEXT(D793),"",IF(A788="Invoice No. : ",INDEX(Sheet2!D$14:D$154,MATCH(B788,Sheet2!A$14:A$154,0)),M792))))</f>
        <v/>
      </c>
      <c r="N793" t="str">
        <f>IF(ISTEXT(E793),IF(E793="Amount",N$14,""),IF(ISBLANK(E793),"",IF(ISTEXT(D793),"",IF(A788="Invoice No. : ",INDEX(Sheet2!E$14:E$154,MATCH(B788,Sheet2!A$14:A$154,0)),N792))))</f>
        <v/>
      </c>
      <c r="O793" t="str">
        <f>IF(ISTEXT(E793),IF(E793="Amount",O$14,""),IF(ISBLANK(E793),"",IF(ISTEXT(D793),"",IF(A788="Invoice No. : ",INDEX(Sheet2!G$14:G$154,MATCH(B788,Sheet2!A$14:A$154,0)),O792))))</f>
        <v/>
      </c>
      <c r="P793" t="str">
        <f t="shared" ref="P793:P856" si="54">IF(ISTEXT(E793),IF(E793="Amount",P$14,""),IF(D794="Invoice Amount",E794,IF(ISBLANK(D793),"",P794)))</f>
        <v/>
      </c>
      <c r="Q793" t="str">
        <f t="shared" ref="Q793:Q856" si="55">IF(ISTEXT(E793),IF(E793="Amount",Q$14,""),IF(ISBLANK(C793),"",IF(ISNUMBER(C793),VLOOKUP("Grand Total : ",D:E,2,FALSE),"")))</f>
        <v/>
      </c>
    </row>
    <row r="794" spans="1:17" x14ac:dyDescent="0.25">
      <c r="A794" s="3" t="s">
        <v>4</v>
      </c>
      <c r="B794" s="4">
        <v>925053</v>
      </c>
      <c r="C794" s="3" t="s">
        <v>5</v>
      </c>
      <c r="D794" s="5" t="s">
        <v>6</v>
      </c>
      <c r="F794" t="str">
        <f t="shared" si="52"/>
        <v/>
      </c>
      <c r="G794" t="str">
        <f>IF(ISTEXT(E794),IF(E794="Amount",G$14,""),IF(ISBLANK(E794),"",IF(ISTEXT(D794),"",IF(A789="Invoice No. : ",INDEX(Sheet2!F$14:F$154,MATCH(B789,Sheet2!A$14:A$154,0)),G793))))</f>
        <v/>
      </c>
      <c r="H794" t="str">
        <f t="shared" si="53"/>
        <v/>
      </c>
      <c r="I794" t="str">
        <f>IF(ISTEXT(E794),IF(E794="Amount",I$14,""),IF(ISBLANK(E794),"",IF(ISTEXT(D794),"",IF(A789="Invoice No. : ",TEXT(INDEX(Sheet2!C$14:C$154,MATCH(B789,Sheet2!A$14:A$154,0)),"hh:mm:ss"),I793))))</f>
        <v/>
      </c>
      <c r="J794" t="str">
        <f>IF(ISBLANK(G794),"",IF(ISTEXT(G794),IF(E794="Amount",J$14,""),INDEX(Sheet2!H$14:H$154,MATCH(F794,Sheet2!A$14:A$154,0))))</f>
        <v/>
      </c>
      <c r="K794" t="str">
        <f>IF(ISBLANK(G794),"",IF(ISTEXT(G794),IF(E794="Amount",K$14,""),INDEX(Sheet2!I$14:I$154,MATCH(F794,Sheet2!A$14:A$154,0))))</f>
        <v/>
      </c>
      <c r="L794" t="str">
        <f>IF(ISBLANK(G794),"",IF(ISTEXT(G794),IF(E794="Amount",L$14,""),IF(INDEX(Sheet2!H$14:H$154,MATCH(F794,Sheet2!A$14:A$154,0)) &lt;&gt; 0, IF(INDEX(Sheet2!I$14:I$154,MATCH(F794,Sheet2!A$14:A$154,0)) &lt;&gt; 0, "Loan","Loan"),"Cash")))</f>
        <v/>
      </c>
      <c r="M794" t="str">
        <f>IF(ISTEXT(E794),IF(E794="Amount",M$14,""),IF(ISBLANK(E794),"",IF(ISTEXT(D794),"",IF(A789="Invoice No. : ",INDEX(Sheet2!D$14:D$154,MATCH(B789,Sheet2!A$14:A$154,0)),M793))))</f>
        <v/>
      </c>
      <c r="N794" t="str">
        <f>IF(ISTEXT(E794),IF(E794="Amount",N$14,""),IF(ISBLANK(E794),"",IF(ISTEXT(D794),"",IF(A789="Invoice No. : ",INDEX(Sheet2!E$14:E$154,MATCH(B789,Sheet2!A$14:A$154,0)),N793))))</f>
        <v/>
      </c>
      <c r="O794" t="str">
        <f>IF(ISTEXT(E794),IF(E794="Amount",O$14,""),IF(ISBLANK(E794),"",IF(ISTEXT(D794),"",IF(A789="Invoice No. : ",INDEX(Sheet2!G$14:G$154,MATCH(B789,Sheet2!A$14:A$154,0)),O793))))</f>
        <v/>
      </c>
      <c r="P794" t="str">
        <f t="shared" si="54"/>
        <v/>
      </c>
      <c r="Q794" t="str">
        <f t="shared" si="55"/>
        <v/>
      </c>
    </row>
    <row r="795" spans="1:17" x14ac:dyDescent="0.25">
      <c r="A795" s="3" t="s">
        <v>7</v>
      </c>
      <c r="B795" s="6">
        <v>44931</v>
      </c>
      <c r="C795" s="3" t="s">
        <v>8</v>
      </c>
      <c r="D795" s="7">
        <v>1</v>
      </c>
      <c r="F795" t="str">
        <f t="shared" si="52"/>
        <v/>
      </c>
      <c r="G795" t="str">
        <f>IF(ISTEXT(E795),IF(E795="Amount",G$14,""),IF(ISBLANK(E795),"",IF(ISTEXT(D795),"",IF(A790="Invoice No. : ",INDEX(Sheet2!F$14:F$154,MATCH(B790,Sheet2!A$14:A$154,0)),G794))))</f>
        <v/>
      </c>
      <c r="H795" t="str">
        <f t="shared" si="53"/>
        <v/>
      </c>
      <c r="I795" t="str">
        <f>IF(ISTEXT(E795),IF(E795="Amount",I$14,""),IF(ISBLANK(E795),"",IF(ISTEXT(D795),"",IF(A790="Invoice No. : ",TEXT(INDEX(Sheet2!C$14:C$154,MATCH(B790,Sheet2!A$14:A$154,0)),"hh:mm:ss"),I794))))</f>
        <v/>
      </c>
      <c r="J795" t="str">
        <f>IF(ISBLANK(G795),"",IF(ISTEXT(G795),IF(E795="Amount",J$14,""),INDEX(Sheet2!H$14:H$154,MATCH(F795,Sheet2!A$14:A$154,0))))</f>
        <v/>
      </c>
      <c r="K795" t="str">
        <f>IF(ISBLANK(G795),"",IF(ISTEXT(G795),IF(E795="Amount",K$14,""),INDEX(Sheet2!I$14:I$154,MATCH(F795,Sheet2!A$14:A$154,0))))</f>
        <v/>
      </c>
      <c r="L795" t="str">
        <f>IF(ISBLANK(G795),"",IF(ISTEXT(G795),IF(E795="Amount",L$14,""),IF(INDEX(Sheet2!H$14:H$154,MATCH(F795,Sheet2!A$14:A$154,0)) &lt;&gt; 0, IF(INDEX(Sheet2!I$14:I$154,MATCH(F795,Sheet2!A$14:A$154,0)) &lt;&gt; 0, "Loan","Loan"),"Cash")))</f>
        <v/>
      </c>
      <c r="M795" t="str">
        <f>IF(ISTEXT(E795),IF(E795="Amount",M$14,""),IF(ISBLANK(E795),"",IF(ISTEXT(D795),"",IF(A790="Invoice No. : ",INDEX(Sheet2!D$14:D$154,MATCH(B790,Sheet2!A$14:A$154,0)),M794))))</f>
        <v/>
      </c>
      <c r="N795" t="str">
        <f>IF(ISTEXT(E795),IF(E795="Amount",N$14,""),IF(ISBLANK(E795),"",IF(ISTEXT(D795),"",IF(A790="Invoice No. : ",INDEX(Sheet2!E$14:E$154,MATCH(B790,Sheet2!A$14:A$154,0)),N794))))</f>
        <v/>
      </c>
      <c r="O795" t="str">
        <f>IF(ISTEXT(E795),IF(E795="Amount",O$14,""),IF(ISBLANK(E795),"",IF(ISTEXT(D795),"",IF(A790="Invoice No. : ",INDEX(Sheet2!G$14:G$154,MATCH(B790,Sheet2!A$14:A$154,0)),O794))))</f>
        <v/>
      </c>
      <c r="P795" t="str">
        <f t="shared" si="54"/>
        <v/>
      </c>
      <c r="Q795" t="str">
        <f t="shared" si="55"/>
        <v/>
      </c>
    </row>
    <row r="796" spans="1:17" x14ac:dyDescent="0.25">
      <c r="F796" t="str">
        <f t="shared" si="52"/>
        <v/>
      </c>
      <c r="G796" t="str">
        <f>IF(ISTEXT(E796),IF(E796="Amount",G$14,""),IF(ISBLANK(E796),"",IF(ISTEXT(D796),"",IF(A791="Invoice No. : ",INDEX(Sheet2!F$14:F$154,MATCH(B791,Sheet2!A$14:A$154,0)),G795))))</f>
        <v/>
      </c>
      <c r="H796" t="str">
        <f t="shared" si="53"/>
        <v/>
      </c>
      <c r="I796" t="str">
        <f>IF(ISTEXT(E796),IF(E796="Amount",I$14,""),IF(ISBLANK(E796),"",IF(ISTEXT(D796),"",IF(A791="Invoice No. : ",TEXT(INDEX(Sheet2!C$14:C$154,MATCH(B791,Sheet2!A$14:A$154,0)),"hh:mm:ss"),I795))))</f>
        <v/>
      </c>
      <c r="J796" t="str">
        <f>IF(ISBLANK(G796),"",IF(ISTEXT(G796),IF(E796="Amount",J$14,""),INDEX(Sheet2!H$14:H$154,MATCH(F796,Sheet2!A$14:A$154,0))))</f>
        <v/>
      </c>
      <c r="K796" t="str">
        <f>IF(ISBLANK(G796),"",IF(ISTEXT(G796),IF(E796="Amount",K$14,""),INDEX(Sheet2!I$14:I$154,MATCH(F796,Sheet2!A$14:A$154,0))))</f>
        <v/>
      </c>
      <c r="L796" t="str">
        <f>IF(ISBLANK(G796),"",IF(ISTEXT(G796),IF(E796="Amount",L$14,""),IF(INDEX(Sheet2!H$14:H$154,MATCH(F796,Sheet2!A$14:A$154,0)) &lt;&gt; 0, IF(INDEX(Sheet2!I$14:I$154,MATCH(F796,Sheet2!A$14:A$154,0)) &lt;&gt; 0, "Loan","Loan"),"Cash")))</f>
        <v/>
      </c>
      <c r="M796" t="str">
        <f>IF(ISTEXT(E796),IF(E796="Amount",M$14,""),IF(ISBLANK(E796),"",IF(ISTEXT(D796),"",IF(A791="Invoice No. : ",INDEX(Sheet2!D$14:D$154,MATCH(B791,Sheet2!A$14:A$154,0)),M795))))</f>
        <v/>
      </c>
      <c r="N796" t="str">
        <f>IF(ISTEXT(E796),IF(E796="Amount",N$14,""),IF(ISBLANK(E796),"",IF(ISTEXT(D796),"",IF(A791="Invoice No. : ",INDEX(Sheet2!E$14:E$154,MATCH(B791,Sheet2!A$14:A$154,0)),N795))))</f>
        <v/>
      </c>
      <c r="O796" t="str">
        <f>IF(ISTEXT(E796),IF(E796="Amount",O$14,""),IF(ISBLANK(E796),"",IF(ISTEXT(D796),"",IF(A791="Invoice No. : ",INDEX(Sheet2!G$14:G$154,MATCH(B791,Sheet2!A$14:A$154,0)),O795))))</f>
        <v/>
      </c>
      <c r="P796" t="str">
        <f t="shared" si="54"/>
        <v/>
      </c>
      <c r="Q796" t="str">
        <f t="shared" si="55"/>
        <v/>
      </c>
    </row>
    <row r="797" spans="1:17" x14ac:dyDescent="0.25">
      <c r="A797" s="8" t="s">
        <v>9</v>
      </c>
      <c r="B797" s="8" t="s">
        <v>10</v>
      </c>
      <c r="C797" s="9" t="s">
        <v>11</v>
      </c>
      <c r="D797" s="9" t="s">
        <v>12</v>
      </c>
      <c r="E797" s="9" t="s">
        <v>13</v>
      </c>
      <c r="F797" t="str">
        <f t="shared" si="52"/>
        <v>Invoice No.</v>
      </c>
      <c r="G797" t="str">
        <f>IF(ISTEXT(E797),IF(E797="Amount",G$14,""),IF(ISBLANK(E797),"",IF(ISTEXT(D797),"",IF(A792="Invoice No. : ",INDEX(Sheet2!F$14:F$154,MATCH(B792,Sheet2!A$14:A$154,0)),G796))))</f>
        <v>Member ID</v>
      </c>
      <c r="H797" t="str">
        <f t="shared" si="53"/>
        <v>Invoice Date</v>
      </c>
      <c r="I797" t="str">
        <f>IF(ISTEXT(E797),IF(E797="Amount",I$14,""),IF(ISBLANK(E797),"",IF(ISTEXT(D797),"",IF(A792="Invoice No. : ",TEXT(INDEX(Sheet2!C$14:C$154,MATCH(B792,Sheet2!A$14:A$154,0)),"hh:mm:ss"),I796))))</f>
        <v>Invoice Time</v>
      </c>
      <c r="J797" t="str">
        <f>IF(ISBLANK(G797),"",IF(ISTEXT(G797),IF(E797="Amount",J$14,""),INDEX(Sheet2!H$14:H$154,MATCH(F797,Sheet2!A$14:A$154,0))))</f>
        <v>Loan Amount</v>
      </c>
      <c r="K797" t="str">
        <f>IF(ISBLANK(G797),"",IF(ISTEXT(G797),IF(E797="Amount",K$14,""),INDEX(Sheet2!I$14:I$154,MATCH(F797,Sheet2!A$14:A$154,0))))</f>
        <v>Cash Amount</v>
      </c>
      <c r="L797" t="str">
        <f>IF(ISBLANK(G797),"",IF(ISTEXT(G797),IF(E797="Amount",L$14,""),IF(INDEX(Sheet2!H$14:H$154,MATCH(F797,Sheet2!A$14:A$154,0)) &lt;&gt; 0, IF(INDEX(Sheet2!I$14:I$154,MATCH(F797,Sheet2!A$14:A$154,0)) &lt;&gt; 0, "Loan","Loan"),"Cash")))</f>
        <v>Payment Mode</v>
      </c>
      <c r="M797" t="str">
        <f>IF(ISTEXT(E797),IF(E797="Amount",M$14,""),IF(ISBLANK(E797),"",IF(ISTEXT(D797),"",IF(A792="Invoice No. : ",INDEX(Sheet2!D$14:D$154,MATCH(B792,Sheet2!A$14:A$154,0)),M796))))</f>
        <v>Terminal</v>
      </c>
      <c r="N797" t="str">
        <f>IF(ISTEXT(E797),IF(E797="Amount",N$14,""),IF(ISBLANK(E797),"",IF(ISTEXT(D797),"",IF(A792="Invoice No. : ",INDEX(Sheet2!E$14:E$154,MATCH(B792,Sheet2!A$14:A$154,0)),N796))))</f>
        <v>Cashier</v>
      </c>
      <c r="O797" t="str">
        <f>IF(ISTEXT(E797),IF(E797="Amount",O$14,""),IF(ISBLANK(E797),"",IF(ISTEXT(D797),"",IF(A792="Invoice No. : ",INDEX(Sheet2!G$14:G$154,MATCH(B792,Sheet2!A$14:A$154,0)),O796))))</f>
        <v>Name</v>
      </c>
      <c r="P797" t="str">
        <f t="shared" si="54"/>
        <v>Invoice Amount</v>
      </c>
      <c r="Q797" t="str">
        <f t="shared" si="55"/>
        <v>Grand Total</v>
      </c>
    </row>
    <row r="798" spans="1:17" x14ac:dyDescent="0.25">
      <c r="F798" t="str">
        <f t="shared" si="52"/>
        <v/>
      </c>
      <c r="G798" t="str">
        <f>IF(ISTEXT(E798),IF(E798="Amount",G$14,""),IF(ISBLANK(E798),"",IF(ISTEXT(D798),"",IF(A793="Invoice No. : ",INDEX(Sheet2!F$14:F$154,MATCH(B793,Sheet2!A$14:A$154,0)),G797))))</f>
        <v/>
      </c>
      <c r="H798" t="str">
        <f t="shared" si="53"/>
        <v/>
      </c>
      <c r="I798" t="str">
        <f>IF(ISTEXT(E798),IF(E798="Amount",I$14,""),IF(ISBLANK(E798),"",IF(ISTEXT(D798),"",IF(A793="Invoice No. : ",TEXT(INDEX(Sheet2!C$14:C$154,MATCH(B793,Sheet2!A$14:A$154,0)),"hh:mm:ss"),I797))))</f>
        <v/>
      </c>
      <c r="J798" t="str">
        <f>IF(ISBLANK(G798),"",IF(ISTEXT(G798),IF(E798="Amount",J$14,""),INDEX(Sheet2!H$14:H$154,MATCH(F798,Sheet2!A$14:A$154,0))))</f>
        <v/>
      </c>
      <c r="K798" t="str">
        <f>IF(ISBLANK(G798),"",IF(ISTEXT(G798),IF(E798="Amount",K$14,""),INDEX(Sheet2!I$14:I$154,MATCH(F798,Sheet2!A$14:A$154,0))))</f>
        <v/>
      </c>
      <c r="L798" t="str">
        <f>IF(ISBLANK(G798),"",IF(ISTEXT(G798),IF(E798="Amount",L$14,""),IF(INDEX(Sheet2!H$14:H$154,MATCH(F798,Sheet2!A$14:A$154,0)) &lt;&gt; 0, IF(INDEX(Sheet2!I$14:I$154,MATCH(F798,Sheet2!A$14:A$154,0)) &lt;&gt; 0, "Loan","Loan"),"Cash")))</f>
        <v/>
      </c>
      <c r="M798" t="str">
        <f>IF(ISTEXT(E798),IF(E798="Amount",M$14,""),IF(ISBLANK(E798),"",IF(ISTEXT(D798),"",IF(A793="Invoice No. : ",INDEX(Sheet2!D$14:D$154,MATCH(B793,Sheet2!A$14:A$154,0)),M797))))</f>
        <v/>
      </c>
      <c r="N798" t="str">
        <f>IF(ISTEXT(E798),IF(E798="Amount",N$14,""),IF(ISBLANK(E798),"",IF(ISTEXT(D798),"",IF(A793="Invoice No. : ",INDEX(Sheet2!E$14:E$154,MATCH(B793,Sheet2!A$14:A$154,0)),N797))))</f>
        <v/>
      </c>
      <c r="O798" t="str">
        <f>IF(ISTEXT(E798),IF(E798="Amount",O$14,""),IF(ISBLANK(E798),"",IF(ISTEXT(D798),"",IF(A793="Invoice No. : ",INDEX(Sheet2!G$14:G$154,MATCH(B793,Sheet2!A$14:A$154,0)),O797))))</f>
        <v/>
      </c>
      <c r="P798" t="str">
        <f t="shared" si="54"/>
        <v/>
      </c>
      <c r="Q798" t="str">
        <f t="shared" si="55"/>
        <v/>
      </c>
    </row>
    <row r="799" spans="1:17" x14ac:dyDescent="0.25">
      <c r="A799" s="10" t="s">
        <v>705</v>
      </c>
      <c r="B799" s="10" t="s">
        <v>706</v>
      </c>
      <c r="C799" s="11">
        <v>1</v>
      </c>
      <c r="D799" s="11">
        <v>191</v>
      </c>
      <c r="E799" s="11">
        <v>191</v>
      </c>
      <c r="F799">
        <f t="shared" si="52"/>
        <v>925053</v>
      </c>
      <c r="G799">
        <f>IF(ISTEXT(E799),IF(E799="Amount",G$14,""),IF(ISBLANK(E799),"",IF(ISTEXT(D799),"",IF(A794="Invoice No. : ",INDEX(Sheet2!F$14:F$154,MATCH(B794,Sheet2!A$14:A$154,0)),G798))))</f>
        <v>29950</v>
      </c>
      <c r="H799" t="str">
        <f t="shared" si="53"/>
        <v>01/05/2023</v>
      </c>
      <c r="I799" t="str">
        <f>IF(ISTEXT(E799),IF(E799="Amount",I$14,""),IF(ISBLANK(E799),"",IF(ISTEXT(D799),"",IF(A794="Invoice No. : ",TEXT(INDEX(Sheet2!C$14:C$154,MATCH(B794,Sheet2!A$14:A$154,0)),"hh:mm:ss"),I798))))</f>
        <v>16:20:42</v>
      </c>
      <c r="J799">
        <f>IF(ISBLANK(G799),"",IF(ISTEXT(G799),IF(E799="Amount",J$14,""),INDEX(Sheet2!H$14:H$154,MATCH(F799,Sheet2!A$14:A$154,0))))</f>
        <v>3384</v>
      </c>
      <c r="K799">
        <f>IF(ISBLANK(G799),"",IF(ISTEXT(G799),IF(E799="Amount",K$14,""),INDEX(Sheet2!I$14:I$154,MATCH(F799,Sheet2!A$14:A$154,0))))</f>
        <v>0</v>
      </c>
      <c r="L799" t="str">
        <f>IF(ISBLANK(G799),"",IF(ISTEXT(G799),IF(E799="Amount",L$14,""),IF(INDEX(Sheet2!H$14:H$154,MATCH(F799,Sheet2!A$14:A$154,0)) &lt;&gt; 0, IF(INDEX(Sheet2!I$14:I$154,MATCH(F799,Sheet2!A$14:A$154,0)) &lt;&gt; 0, "Loan","Loan"),"Cash")))</f>
        <v>Loan</v>
      </c>
      <c r="M799">
        <f>IF(ISTEXT(E799),IF(E799="Amount",M$14,""),IF(ISBLANK(E799),"",IF(ISTEXT(D799),"",IF(A794="Invoice No. : ",INDEX(Sheet2!D$14:D$154,MATCH(B794,Sheet2!A$14:A$154,0)),M798))))</f>
        <v>1</v>
      </c>
      <c r="N799" t="str">
        <f>IF(ISTEXT(E799),IF(E799="Amount",N$14,""),IF(ISBLANK(E799),"",IF(ISTEXT(D799),"",IF(A794="Invoice No. : ",INDEX(Sheet2!E$14:E$154,MATCH(B794,Sheet2!A$14:A$154,0)),N798))))</f>
        <v>BRAILLE</v>
      </c>
      <c r="O799" t="str">
        <f>IF(ISTEXT(E799),IF(E799="Amount",O$14,""),IF(ISBLANK(E799),"",IF(ISTEXT(D799),"",IF(A794="Invoice No. : ",INDEX(Sheet2!G$14:G$154,MATCH(B794,Sheet2!A$14:A$154,0)),O798))))</f>
        <v>MANANSALA, JOMELYN KENIO</v>
      </c>
      <c r="P799">
        <f t="shared" si="54"/>
        <v>3384</v>
      </c>
      <c r="Q799">
        <f t="shared" si="55"/>
        <v>195197.25</v>
      </c>
    </row>
    <row r="800" spans="1:17" x14ac:dyDescent="0.25">
      <c r="A800" s="10" t="s">
        <v>837</v>
      </c>
      <c r="B800" s="10" t="s">
        <v>838</v>
      </c>
      <c r="C800" s="11">
        <v>1</v>
      </c>
      <c r="D800" s="11">
        <v>33.5</v>
      </c>
      <c r="E800" s="11">
        <v>33.5</v>
      </c>
      <c r="F800">
        <f t="shared" si="52"/>
        <v>925053</v>
      </c>
      <c r="G800">
        <f>IF(ISTEXT(E800),IF(E800="Amount",G$14,""),IF(ISBLANK(E800),"",IF(ISTEXT(D800),"",IF(A795="Invoice No. : ",INDEX(Sheet2!F$14:F$154,MATCH(B795,Sheet2!A$14:A$154,0)),G799))))</f>
        <v>29950</v>
      </c>
      <c r="H800" t="str">
        <f t="shared" si="53"/>
        <v>01/05/2023</v>
      </c>
      <c r="I800" t="str">
        <f>IF(ISTEXT(E800),IF(E800="Amount",I$14,""),IF(ISBLANK(E800),"",IF(ISTEXT(D800),"",IF(A795="Invoice No. : ",TEXT(INDEX(Sheet2!C$14:C$154,MATCH(B795,Sheet2!A$14:A$154,0)),"hh:mm:ss"),I799))))</f>
        <v>16:20:42</v>
      </c>
      <c r="J800">
        <f>IF(ISBLANK(G800),"",IF(ISTEXT(G800),IF(E800="Amount",J$14,""),INDEX(Sheet2!H$14:H$154,MATCH(F800,Sheet2!A$14:A$154,0))))</f>
        <v>3384</v>
      </c>
      <c r="K800">
        <f>IF(ISBLANK(G800),"",IF(ISTEXT(G800),IF(E800="Amount",K$14,""),INDEX(Sheet2!I$14:I$154,MATCH(F800,Sheet2!A$14:A$154,0))))</f>
        <v>0</v>
      </c>
      <c r="L800" t="str">
        <f>IF(ISBLANK(G800),"",IF(ISTEXT(G800),IF(E800="Amount",L$14,""),IF(INDEX(Sheet2!H$14:H$154,MATCH(F800,Sheet2!A$14:A$154,0)) &lt;&gt; 0, IF(INDEX(Sheet2!I$14:I$154,MATCH(F800,Sheet2!A$14:A$154,0)) &lt;&gt; 0, "Loan","Loan"),"Cash")))</f>
        <v>Loan</v>
      </c>
      <c r="M800">
        <f>IF(ISTEXT(E800),IF(E800="Amount",M$14,""),IF(ISBLANK(E800),"",IF(ISTEXT(D800),"",IF(A795="Invoice No. : ",INDEX(Sheet2!D$14:D$154,MATCH(B795,Sheet2!A$14:A$154,0)),M799))))</f>
        <v>1</v>
      </c>
      <c r="N800" t="str">
        <f>IF(ISTEXT(E800),IF(E800="Amount",N$14,""),IF(ISBLANK(E800),"",IF(ISTEXT(D800),"",IF(A795="Invoice No. : ",INDEX(Sheet2!E$14:E$154,MATCH(B795,Sheet2!A$14:A$154,0)),N799))))</f>
        <v>BRAILLE</v>
      </c>
      <c r="O800" t="str">
        <f>IF(ISTEXT(E800),IF(E800="Amount",O$14,""),IF(ISBLANK(E800),"",IF(ISTEXT(D800),"",IF(A795="Invoice No. : ",INDEX(Sheet2!G$14:G$154,MATCH(B795,Sheet2!A$14:A$154,0)),O799))))</f>
        <v>MANANSALA, JOMELYN KENIO</v>
      </c>
      <c r="P800">
        <f t="shared" si="54"/>
        <v>3384</v>
      </c>
      <c r="Q800">
        <f t="shared" si="55"/>
        <v>195197.25</v>
      </c>
    </row>
    <row r="801" spans="1:17" x14ac:dyDescent="0.25">
      <c r="A801" s="10" t="s">
        <v>273</v>
      </c>
      <c r="B801" s="10" t="s">
        <v>274</v>
      </c>
      <c r="C801" s="11">
        <v>1</v>
      </c>
      <c r="D801" s="11">
        <v>16</v>
      </c>
      <c r="E801" s="11">
        <v>16</v>
      </c>
      <c r="F801">
        <f t="shared" si="52"/>
        <v>925053</v>
      </c>
      <c r="G801">
        <f>IF(ISTEXT(E801),IF(E801="Amount",G$14,""),IF(ISBLANK(E801),"",IF(ISTEXT(D801),"",IF(A796="Invoice No. : ",INDEX(Sheet2!F$14:F$154,MATCH(B796,Sheet2!A$14:A$154,0)),G800))))</f>
        <v>29950</v>
      </c>
      <c r="H801" t="str">
        <f t="shared" si="53"/>
        <v>01/05/2023</v>
      </c>
      <c r="I801" t="str">
        <f>IF(ISTEXT(E801),IF(E801="Amount",I$14,""),IF(ISBLANK(E801),"",IF(ISTEXT(D801),"",IF(A796="Invoice No. : ",TEXT(INDEX(Sheet2!C$14:C$154,MATCH(B796,Sheet2!A$14:A$154,0)),"hh:mm:ss"),I800))))</f>
        <v>16:20:42</v>
      </c>
      <c r="J801">
        <f>IF(ISBLANK(G801),"",IF(ISTEXT(G801),IF(E801="Amount",J$14,""),INDEX(Sheet2!H$14:H$154,MATCH(F801,Sheet2!A$14:A$154,0))))</f>
        <v>3384</v>
      </c>
      <c r="K801">
        <f>IF(ISBLANK(G801),"",IF(ISTEXT(G801),IF(E801="Amount",K$14,""),INDEX(Sheet2!I$14:I$154,MATCH(F801,Sheet2!A$14:A$154,0))))</f>
        <v>0</v>
      </c>
      <c r="L801" t="str">
        <f>IF(ISBLANK(G801),"",IF(ISTEXT(G801),IF(E801="Amount",L$14,""),IF(INDEX(Sheet2!H$14:H$154,MATCH(F801,Sheet2!A$14:A$154,0)) &lt;&gt; 0, IF(INDEX(Sheet2!I$14:I$154,MATCH(F801,Sheet2!A$14:A$154,0)) &lt;&gt; 0, "Loan","Loan"),"Cash")))</f>
        <v>Loan</v>
      </c>
      <c r="M801">
        <f>IF(ISTEXT(E801),IF(E801="Amount",M$14,""),IF(ISBLANK(E801),"",IF(ISTEXT(D801),"",IF(A796="Invoice No. : ",INDEX(Sheet2!D$14:D$154,MATCH(B796,Sheet2!A$14:A$154,0)),M800))))</f>
        <v>1</v>
      </c>
      <c r="N801" t="str">
        <f>IF(ISTEXT(E801),IF(E801="Amount",N$14,""),IF(ISBLANK(E801),"",IF(ISTEXT(D801),"",IF(A796="Invoice No. : ",INDEX(Sheet2!E$14:E$154,MATCH(B796,Sheet2!A$14:A$154,0)),N800))))</f>
        <v>BRAILLE</v>
      </c>
      <c r="O801" t="str">
        <f>IF(ISTEXT(E801),IF(E801="Amount",O$14,""),IF(ISBLANK(E801),"",IF(ISTEXT(D801),"",IF(A796="Invoice No. : ",INDEX(Sheet2!G$14:G$154,MATCH(B796,Sheet2!A$14:A$154,0)),O800))))</f>
        <v>MANANSALA, JOMELYN KENIO</v>
      </c>
      <c r="P801">
        <f t="shared" si="54"/>
        <v>3384</v>
      </c>
      <c r="Q801">
        <f t="shared" si="55"/>
        <v>195197.25</v>
      </c>
    </row>
    <row r="802" spans="1:17" x14ac:dyDescent="0.25">
      <c r="A802" s="10" t="s">
        <v>649</v>
      </c>
      <c r="B802" s="10" t="s">
        <v>650</v>
      </c>
      <c r="C802" s="11">
        <v>1</v>
      </c>
      <c r="D802" s="11">
        <v>164.5</v>
      </c>
      <c r="E802" s="11">
        <v>164.5</v>
      </c>
      <c r="F802">
        <f t="shared" si="52"/>
        <v>925053</v>
      </c>
      <c r="G802">
        <f>IF(ISTEXT(E802),IF(E802="Amount",G$14,""),IF(ISBLANK(E802),"",IF(ISTEXT(D802),"",IF(A797="Invoice No. : ",INDEX(Sheet2!F$14:F$154,MATCH(B797,Sheet2!A$14:A$154,0)),G801))))</f>
        <v>29950</v>
      </c>
      <c r="H802" t="str">
        <f t="shared" si="53"/>
        <v>01/05/2023</v>
      </c>
      <c r="I802" t="str">
        <f>IF(ISTEXT(E802),IF(E802="Amount",I$14,""),IF(ISBLANK(E802),"",IF(ISTEXT(D802),"",IF(A797="Invoice No. : ",TEXT(INDEX(Sheet2!C$14:C$154,MATCH(B797,Sheet2!A$14:A$154,0)),"hh:mm:ss"),I801))))</f>
        <v>16:20:42</v>
      </c>
      <c r="J802">
        <f>IF(ISBLANK(G802),"",IF(ISTEXT(G802),IF(E802="Amount",J$14,""),INDEX(Sheet2!H$14:H$154,MATCH(F802,Sheet2!A$14:A$154,0))))</f>
        <v>3384</v>
      </c>
      <c r="K802">
        <f>IF(ISBLANK(G802),"",IF(ISTEXT(G802),IF(E802="Amount",K$14,""),INDEX(Sheet2!I$14:I$154,MATCH(F802,Sheet2!A$14:A$154,0))))</f>
        <v>0</v>
      </c>
      <c r="L802" t="str">
        <f>IF(ISBLANK(G802),"",IF(ISTEXT(G802),IF(E802="Amount",L$14,""),IF(INDEX(Sheet2!H$14:H$154,MATCH(F802,Sheet2!A$14:A$154,0)) &lt;&gt; 0, IF(INDEX(Sheet2!I$14:I$154,MATCH(F802,Sheet2!A$14:A$154,0)) &lt;&gt; 0, "Loan","Loan"),"Cash")))</f>
        <v>Loan</v>
      </c>
      <c r="M802">
        <f>IF(ISTEXT(E802),IF(E802="Amount",M$14,""),IF(ISBLANK(E802),"",IF(ISTEXT(D802),"",IF(A797="Invoice No. : ",INDEX(Sheet2!D$14:D$154,MATCH(B797,Sheet2!A$14:A$154,0)),M801))))</f>
        <v>1</v>
      </c>
      <c r="N802" t="str">
        <f>IF(ISTEXT(E802),IF(E802="Amount",N$14,""),IF(ISBLANK(E802),"",IF(ISTEXT(D802),"",IF(A797="Invoice No. : ",INDEX(Sheet2!E$14:E$154,MATCH(B797,Sheet2!A$14:A$154,0)),N801))))</f>
        <v>BRAILLE</v>
      </c>
      <c r="O802" t="str">
        <f>IF(ISTEXT(E802),IF(E802="Amount",O$14,""),IF(ISBLANK(E802),"",IF(ISTEXT(D802),"",IF(A797="Invoice No. : ",INDEX(Sheet2!G$14:G$154,MATCH(B797,Sheet2!A$14:A$154,0)),O801))))</f>
        <v>MANANSALA, JOMELYN KENIO</v>
      </c>
      <c r="P802">
        <f t="shared" si="54"/>
        <v>3384</v>
      </c>
      <c r="Q802">
        <f t="shared" si="55"/>
        <v>195197.25</v>
      </c>
    </row>
    <row r="803" spans="1:17" x14ac:dyDescent="0.25">
      <c r="A803" s="10" t="s">
        <v>495</v>
      </c>
      <c r="B803" s="10" t="s">
        <v>496</v>
      </c>
      <c r="C803" s="11">
        <v>4</v>
      </c>
      <c r="D803" s="11">
        <v>37</v>
      </c>
      <c r="E803" s="11">
        <v>148</v>
      </c>
      <c r="F803">
        <f t="shared" si="52"/>
        <v>925053</v>
      </c>
      <c r="G803">
        <f>IF(ISTEXT(E803),IF(E803="Amount",G$14,""),IF(ISBLANK(E803),"",IF(ISTEXT(D803),"",IF(A798="Invoice No. : ",INDEX(Sheet2!F$14:F$154,MATCH(B798,Sheet2!A$14:A$154,0)),G802))))</f>
        <v>29950</v>
      </c>
      <c r="H803" t="str">
        <f t="shared" si="53"/>
        <v>01/05/2023</v>
      </c>
      <c r="I803" t="str">
        <f>IF(ISTEXT(E803),IF(E803="Amount",I$14,""),IF(ISBLANK(E803),"",IF(ISTEXT(D803),"",IF(A798="Invoice No. : ",TEXT(INDEX(Sheet2!C$14:C$154,MATCH(B798,Sheet2!A$14:A$154,0)),"hh:mm:ss"),I802))))</f>
        <v>16:20:42</v>
      </c>
      <c r="J803">
        <f>IF(ISBLANK(G803),"",IF(ISTEXT(G803),IF(E803="Amount",J$14,""),INDEX(Sheet2!H$14:H$154,MATCH(F803,Sheet2!A$14:A$154,0))))</f>
        <v>3384</v>
      </c>
      <c r="K803">
        <f>IF(ISBLANK(G803),"",IF(ISTEXT(G803),IF(E803="Amount",K$14,""),INDEX(Sheet2!I$14:I$154,MATCH(F803,Sheet2!A$14:A$154,0))))</f>
        <v>0</v>
      </c>
      <c r="L803" t="str">
        <f>IF(ISBLANK(G803),"",IF(ISTEXT(G803),IF(E803="Amount",L$14,""),IF(INDEX(Sheet2!H$14:H$154,MATCH(F803,Sheet2!A$14:A$154,0)) &lt;&gt; 0, IF(INDEX(Sheet2!I$14:I$154,MATCH(F803,Sheet2!A$14:A$154,0)) &lt;&gt; 0, "Loan","Loan"),"Cash")))</f>
        <v>Loan</v>
      </c>
      <c r="M803">
        <f>IF(ISTEXT(E803),IF(E803="Amount",M$14,""),IF(ISBLANK(E803),"",IF(ISTEXT(D803),"",IF(A798="Invoice No. : ",INDEX(Sheet2!D$14:D$154,MATCH(B798,Sheet2!A$14:A$154,0)),M802))))</f>
        <v>1</v>
      </c>
      <c r="N803" t="str">
        <f>IF(ISTEXT(E803),IF(E803="Amount",N$14,""),IF(ISBLANK(E803),"",IF(ISTEXT(D803),"",IF(A798="Invoice No. : ",INDEX(Sheet2!E$14:E$154,MATCH(B798,Sheet2!A$14:A$154,0)),N802))))</f>
        <v>BRAILLE</v>
      </c>
      <c r="O803" t="str">
        <f>IF(ISTEXT(E803),IF(E803="Amount",O$14,""),IF(ISBLANK(E803),"",IF(ISTEXT(D803),"",IF(A798="Invoice No. : ",INDEX(Sheet2!G$14:G$154,MATCH(B798,Sheet2!A$14:A$154,0)),O802))))</f>
        <v>MANANSALA, JOMELYN KENIO</v>
      </c>
      <c r="P803">
        <f t="shared" si="54"/>
        <v>3384</v>
      </c>
      <c r="Q803">
        <f t="shared" si="55"/>
        <v>195197.25</v>
      </c>
    </row>
    <row r="804" spans="1:17" x14ac:dyDescent="0.25">
      <c r="A804" s="10" t="s">
        <v>839</v>
      </c>
      <c r="B804" s="10" t="s">
        <v>840</v>
      </c>
      <c r="C804" s="11">
        <v>1</v>
      </c>
      <c r="D804" s="11">
        <v>39.5</v>
      </c>
      <c r="E804" s="11">
        <v>39.5</v>
      </c>
      <c r="F804">
        <f t="shared" si="52"/>
        <v>925053</v>
      </c>
      <c r="G804">
        <f>IF(ISTEXT(E804),IF(E804="Amount",G$14,""),IF(ISBLANK(E804),"",IF(ISTEXT(D804),"",IF(A799="Invoice No. : ",INDEX(Sheet2!F$14:F$154,MATCH(B799,Sheet2!A$14:A$154,0)),G803))))</f>
        <v>29950</v>
      </c>
      <c r="H804" t="str">
        <f t="shared" si="53"/>
        <v>01/05/2023</v>
      </c>
      <c r="I804" t="str">
        <f>IF(ISTEXT(E804),IF(E804="Amount",I$14,""),IF(ISBLANK(E804),"",IF(ISTEXT(D804),"",IF(A799="Invoice No. : ",TEXT(INDEX(Sheet2!C$14:C$154,MATCH(B799,Sheet2!A$14:A$154,0)),"hh:mm:ss"),I803))))</f>
        <v>16:20:42</v>
      </c>
      <c r="J804">
        <f>IF(ISBLANK(G804),"",IF(ISTEXT(G804),IF(E804="Amount",J$14,""),INDEX(Sheet2!H$14:H$154,MATCH(F804,Sheet2!A$14:A$154,0))))</f>
        <v>3384</v>
      </c>
      <c r="K804">
        <f>IF(ISBLANK(G804),"",IF(ISTEXT(G804),IF(E804="Amount",K$14,""),INDEX(Sheet2!I$14:I$154,MATCH(F804,Sheet2!A$14:A$154,0))))</f>
        <v>0</v>
      </c>
      <c r="L804" t="str">
        <f>IF(ISBLANK(G804),"",IF(ISTEXT(G804),IF(E804="Amount",L$14,""),IF(INDEX(Sheet2!H$14:H$154,MATCH(F804,Sheet2!A$14:A$154,0)) &lt;&gt; 0, IF(INDEX(Sheet2!I$14:I$154,MATCH(F804,Sheet2!A$14:A$154,0)) &lt;&gt; 0, "Loan","Loan"),"Cash")))</f>
        <v>Loan</v>
      </c>
      <c r="M804">
        <f>IF(ISTEXT(E804),IF(E804="Amount",M$14,""),IF(ISBLANK(E804),"",IF(ISTEXT(D804),"",IF(A799="Invoice No. : ",INDEX(Sheet2!D$14:D$154,MATCH(B799,Sheet2!A$14:A$154,0)),M803))))</f>
        <v>1</v>
      </c>
      <c r="N804" t="str">
        <f>IF(ISTEXT(E804),IF(E804="Amount",N$14,""),IF(ISBLANK(E804),"",IF(ISTEXT(D804),"",IF(A799="Invoice No. : ",INDEX(Sheet2!E$14:E$154,MATCH(B799,Sheet2!A$14:A$154,0)),N803))))</f>
        <v>BRAILLE</v>
      </c>
      <c r="O804" t="str">
        <f>IF(ISTEXT(E804),IF(E804="Amount",O$14,""),IF(ISBLANK(E804),"",IF(ISTEXT(D804),"",IF(A799="Invoice No. : ",INDEX(Sheet2!G$14:G$154,MATCH(B799,Sheet2!A$14:A$154,0)),O803))))</f>
        <v>MANANSALA, JOMELYN KENIO</v>
      </c>
      <c r="P804">
        <f t="shared" si="54"/>
        <v>3384</v>
      </c>
      <c r="Q804">
        <f t="shared" si="55"/>
        <v>195197.25</v>
      </c>
    </row>
    <row r="805" spans="1:17" x14ac:dyDescent="0.25">
      <c r="A805" s="10" t="s">
        <v>841</v>
      </c>
      <c r="B805" s="10" t="s">
        <v>842</v>
      </c>
      <c r="C805" s="11">
        <v>1</v>
      </c>
      <c r="D805" s="11">
        <v>77</v>
      </c>
      <c r="E805" s="11">
        <v>77</v>
      </c>
      <c r="F805">
        <f t="shared" si="52"/>
        <v>925053</v>
      </c>
      <c r="G805">
        <f>IF(ISTEXT(E805),IF(E805="Amount",G$14,""),IF(ISBLANK(E805),"",IF(ISTEXT(D805),"",IF(A800="Invoice No. : ",INDEX(Sheet2!F$14:F$154,MATCH(B800,Sheet2!A$14:A$154,0)),G804))))</f>
        <v>29950</v>
      </c>
      <c r="H805" t="str">
        <f t="shared" si="53"/>
        <v>01/05/2023</v>
      </c>
      <c r="I805" t="str">
        <f>IF(ISTEXT(E805),IF(E805="Amount",I$14,""),IF(ISBLANK(E805),"",IF(ISTEXT(D805),"",IF(A800="Invoice No. : ",TEXT(INDEX(Sheet2!C$14:C$154,MATCH(B800,Sheet2!A$14:A$154,0)),"hh:mm:ss"),I804))))</f>
        <v>16:20:42</v>
      </c>
      <c r="J805">
        <f>IF(ISBLANK(G805),"",IF(ISTEXT(G805),IF(E805="Amount",J$14,""),INDEX(Sheet2!H$14:H$154,MATCH(F805,Sheet2!A$14:A$154,0))))</f>
        <v>3384</v>
      </c>
      <c r="K805">
        <f>IF(ISBLANK(G805),"",IF(ISTEXT(G805),IF(E805="Amount",K$14,""),INDEX(Sheet2!I$14:I$154,MATCH(F805,Sheet2!A$14:A$154,0))))</f>
        <v>0</v>
      </c>
      <c r="L805" t="str">
        <f>IF(ISBLANK(G805),"",IF(ISTEXT(G805),IF(E805="Amount",L$14,""),IF(INDEX(Sheet2!H$14:H$154,MATCH(F805,Sheet2!A$14:A$154,0)) &lt;&gt; 0, IF(INDEX(Sheet2!I$14:I$154,MATCH(F805,Sheet2!A$14:A$154,0)) &lt;&gt; 0, "Loan","Loan"),"Cash")))</f>
        <v>Loan</v>
      </c>
      <c r="M805">
        <f>IF(ISTEXT(E805),IF(E805="Amount",M$14,""),IF(ISBLANK(E805),"",IF(ISTEXT(D805),"",IF(A800="Invoice No. : ",INDEX(Sheet2!D$14:D$154,MATCH(B800,Sheet2!A$14:A$154,0)),M804))))</f>
        <v>1</v>
      </c>
      <c r="N805" t="str">
        <f>IF(ISTEXT(E805),IF(E805="Amount",N$14,""),IF(ISBLANK(E805),"",IF(ISTEXT(D805),"",IF(A800="Invoice No. : ",INDEX(Sheet2!E$14:E$154,MATCH(B800,Sheet2!A$14:A$154,0)),N804))))</f>
        <v>BRAILLE</v>
      </c>
      <c r="O805" t="str">
        <f>IF(ISTEXT(E805),IF(E805="Amount",O$14,""),IF(ISBLANK(E805),"",IF(ISTEXT(D805),"",IF(A800="Invoice No. : ",INDEX(Sheet2!G$14:G$154,MATCH(B800,Sheet2!A$14:A$154,0)),O804))))</f>
        <v>MANANSALA, JOMELYN KENIO</v>
      </c>
      <c r="P805">
        <f t="shared" si="54"/>
        <v>3384</v>
      </c>
      <c r="Q805">
        <f t="shared" si="55"/>
        <v>195197.25</v>
      </c>
    </row>
    <row r="806" spans="1:17" x14ac:dyDescent="0.25">
      <c r="A806" s="10" t="s">
        <v>843</v>
      </c>
      <c r="B806" s="10" t="s">
        <v>844</v>
      </c>
      <c r="C806" s="11">
        <v>1</v>
      </c>
      <c r="D806" s="11">
        <v>60.25</v>
      </c>
      <c r="E806" s="11">
        <v>60.25</v>
      </c>
      <c r="F806">
        <f t="shared" si="52"/>
        <v>925053</v>
      </c>
      <c r="G806">
        <f>IF(ISTEXT(E806),IF(E806="Amount",G$14,""),IF(ISBLANK(E806),"",IF(ISTEXT(D806),"",IF(A801="Invoice No. : ",INDEX(Sheet2!F$14:F$154,MATCH(B801,Sheet2!A$14:A$154,0)),G805))))</f>
        <v>29950</v>
      </c>
      <c r="H806" t="str">
        <f t="shared" si="53"/>
        <v>01/05/2023</v>
      </c>
      <c r="I806" t="str">
        <f>IF(ISTEXT(E806),IF(E806="Amount",I$14,""),IF(ISBLANK(E806),"",IF(ISTEXT(D806),"",IF(A801="Invoice No. : ",TEXT(INDEX(Sheet2!C$14:C$154,MATCH(B801,Sheet2!A$14:A$154,0)),"hh:mm:ss"),I805))))</f>
        <v>16:20:42</v>
      </c>
      <c r="J806">
        <f>IF(ISBLANK(G806),"",IF(ISTEXT(G806),IF(E806="Amount",J$14,""),INDEX(Sheet2!H$14:H$154,MATCH(F806,Sheet2!A$14:A$154,0))))</f>
        <v>3384</v>
      </c>
      <c r="K806">
        <f>IF(ISBLANK(G806),"",IF(ISTEXT(G806),IF(E806="Amount",K$14,""),INDEX(Sheet2!I$14:I$154,MATCH(F806,Sheet2!A$14:A$154,0))))</f>
        <v>0</v>
      </c>
      <c r="L806" t="str">
        <f>IF(ISBLANK(G806),"",IF(ISTEXT(G806),IF(E806="Amount",L$14,""),IF(INDEX(Sheet2!H$14:H$154,MATCH(F806,Sheet2!A$14:A$154,0)) &lt;&gt; 0, IF(INDEX(Sheet2!I$14:I$154,MATCH(F806,Sheet2!A$14:A$154,0)) &lt;&gt; 0, "Loan","Loan"),"Cash")))</f>
        <v>Loan</v>
      </c>
      <c r="M806">
        <f>IF(ISTEXT(E806),IF(E806="Amount",M$14,""),IF(ISBLANK(E806),"",IF(ISTEXT(D806),"",IF(A801="Invoice No. : ",INDEX(Sheet2!D$14:D$154,MATCH(B801,Sheet2!A$14:A$154,0)),M805))))</f>
        <v>1</v>
      </c>
      <c r="N806" t="str">
        <f>IF(ISTEXT(E806),IF(E806="Amount",N$14,""),IF(ISBLANK(E806),"",IF(ISTEXT(D806),"",IF(A801="Invoice No. : ",INDEX(Sheet2!E$14:E$154,MATCH(B801,Sheet2!A$14:A$154,0)),N805))))</f>
        <v>BRAILLE</v>
      </c>
      <c r="O806" t="str">
        <f>IF(ISTEXT(E806),IF(E806="Amount",O$14,""),IF(ISBLANK(E806),"",IF(ISTEXT(D806),"",IF(A801="Invoice No. : ",INDEX(Sheet2!G$14:G$154,MATCH(B801,Sheet2!A$14:A$154,0)),O805))))</f>
        <v>MANANSALA, JOMELYN KENIO</v>
      </c>
      <c r="P806">
        <f t="shared" si="54"/>
        <v>3384</v>
      </c>
      <c r="Q806">
        <f t="shared" si="55"/>
        <v>195197.25</v>
      </c>
    </row>
    <row r="807" spans="1:17" x14ac:dyDescent="0.25">
      <c r="A807" s="10" t="s">
        <v>845</v>
      </c>
      <c r="B807" s="10" t="s">
        <v>846</v>
      </c>
      <c r="C807" s="11">
        <v>1</v>
      </c>
      <c r="D807" s="11">
        <v>60.25</v>
      </c>
      <c r="E807" s="11">
        <v>60.25</v>
      </c>
      <c r="F807">
        <f t="shared" si="52"/>
        <v>925053</v>
      </c>
      <c r="G807">
        <f>IF(ISTEXT(E807),IF(E807="Amount",G$14,""),IF(ISBLANK(E807),"",IF(ISTEXT(D807),"",IF(A802="Invoice No. : ",INDEX(Sheet2!F$14:F$154,MATCH(B802,Sheet2!A$14:A$154,0)),G806))))</f>
        <v>29950</v>
      </c>
      <c r="H807" t="str">
        <f t="shared" si="53"/>
        <v>01/05/2023</v>
      </c>
      <c r="I807" t="str">
        <f>IF(ISTEXT(E807),IF(E807="Amount",I$14,""),IF(ISBLANK(E807),"",IF(ISTEXT(D807),"",IF(A802="Invoice No. : ",TEXT(INDEX(Sheet2!C$14:C$154,MATCH(B802,Sheet2!A$14:A$154,0)),"hh:mm:ss"),I806))))</f>
        <v>16:20:42</v>
      </c>
      <c r="J807">
        <f>IF(ISBLANK(G807),"",IF(ISTEXT(G807),IF(E807="Amount",J$14,""),INDEX(Sheet2!H$14:H$154,MATCH(F807,Sheet2!A$14:A$154,0))))</f>
        <v>3384</v>
      </c>
      <c r="K807">
        <f>IF(ISBLANK(G807),"",IF(ISTEXT(G807),IF(E807="Amount",K$14,""),INDEX(Sheet2!I$14:I$154,MATCH(F807,Sheet2!A$14:A$154,0))))</f>
        <v>0</v>
      </c>
      <c r="L807" t="str">
        <f>IF(ISBLANK(G807),"",IF(ISTEXT(G807),IF(E807="Amount",L$14,""),IF(INDEX(Sheet2!H$14:H$154,MATCH(F807,Sheet2!A$14:A$154,0)) &lt;&gt; 0, IF(INDEX(Sheet2!I$14:I$154,MATCH(F807,Sheet2!A$14:A$154,0)) &lt;&gt; 0, "Loan","Loan"),"Cash")))</f>
        <v>Loan</v>
      </c>
      <c r="M807">
        <f>IF(ISTEXT(E807),IF(E807="Amount",M$14,""),IF(ISBLANK(E807),"",IF(ISTEXT(D807),"",IF(A802="Invoice No. : ",INDEX(Sheet2!D$14:D$154,MATCH(B802,Sheet2!A$14:A$154,0)),M806))))</f>
        <v>1</v>
      </c>
      <c r="N807" t="str">
        <f>IF(ISTEXT(E807),IF(E807="Amount",N$14,""),IF(ISBLANK(E807),"",IF(ISTEXT(D807),"",IF(A802="Invoice No. : ",INDEX(Sheet2!E$14:E$154,MATCH(B802,Sheet2!A$14:A$154,0)),N806))))</f>
        <v>BRAILLE</v>
      </c>
      <c r="O807" t="str">
        <f>IF(ISTEXT(E807),IF(E807="Amount",O$14,""),IF(ISBLANK(E807),"",IF(ISTEXT(D807),"",IF(A802="Invoice No. : ",INDEX(Sheet2!G$14:G$154,MATCH(B802,Sheet2!A$14:A$154,0)),O806))))</f>
        <v>MANANSALA, JOMELYN KENIO</v>
      </c>
      <c r="P807">
        <f t="shared" si="54"/>
        <v>3384</v>
      </c>
      <c r="Q807">
        <f t="shared" si="55"/>
        <v>195197.25</v>
      </c>
    </row>
    <row r="808" spans="1:17" x14ac:dyDescent="0.25">
      <c r="A808" s="10" t="s">
        <v>521</v>
      </c>
      <c r="B808" s="10" t="s">
        <v>522</v>
      </c>
      <c r="C808" s="11">
        <v>12</v>
      </c>
      <c r="D808" s="11">
        <v>6.25</v>
      </c>
      <c r="E808" s="11">
        <v>75</v>
      </c>
      <c r="F808">
        <f t="shared" si="52"/>
        <v>925053</v>
      </c>
      <c r="G808">
        <f>IF(ISTEXT(E808),IF(E808="Amount",G$14,""),IF(ISBLANK(E808),"",IF(ISTEXT(D808),"",IF(A803="Invoice No. : ",INDEX(Sheet2!F$14:F$154,MATCH(B803,Sheet2!A$14:A$154,0)),G807))))</f>
        <v>29950</v>
      </c>
      <c r="H808" t="str">
        <f t="shared" si="53"/>
        <v>01/05/2023</v>
      </c>
      <c r="I808" t="str">
        <f>IF(ISTEXT(E808),IF(E808="Amount",I$14,""),IF(ISBLANK(E808),"",IF(ISTEXT(D808),"",IF(A803="Invoice No. : ",TEXT(INDEX(Sheet2!C$14:C$154,MATCH(B803,Sheet2!A$14:A$154,0)),"hh:mm:ss"),I807))))</f>
        <v>16:20:42</v>
      </c>
      <c r="J808">
        <f>IF(ISBLANK(G808),"",IF(ISTEXT(G808),IF(E808="Amount",J$14,""),INDEX(Sheet2!H$14:H$154,MATCH(F808,Sheet2!A$14:A$154,0))))</f>
        <v>3384</v>
      </c>
      <c r="K808">
        <f>IF(ISBLANK(G808),"",IF(ISTEXT(G808),IF(E808="Amount",K$14,""),INDEX(Sheet2!I$14:I$154,MATCH(F808,Sheet2!A$14:A$154,0))))</f>
        <v>0</v>
      </c>
      <c r="L808" t="str">
        <f>IF(ISBLANK(G808),"",IF(ISTEXT(G808),IF(E808="Amount",L$14,""),IF(INDEX(Sheet2!H$14:H$154,MATCH(F808,Sheet2!A$14:A$154,0)) &lt;&gt; 0, IF(INDEX(Sheet2!I$14:I$154,MATCH(F808,Sheet2!A$14:A$154,0)) &lt;&gt; 0, "Loan","Loan"),"Cash")))</f>
        <v>Loan</v>
      </c>
      <c r="M808">
        <f>IF(ISTEXT(E808),IF(E808="Amount",M$14,""),IF(ISBLANK(E808),"",IF(ISTEXT(D808),"",IF(A803="Invoice No. : ",INDEX(Sheet2!D$14:D$154,MATCH(B803,Sheet2!A$14:A$154,0)),M807))))</f>
        <v>1</v>
      </c>
      <c r="N808" t="str">
        <f>IF(ISTEXT(E808),IF(E808="Amount",N$14,""),IF(ISBLANK(E808),"",IF(ISTEXT(D808),"",IF(A803="Invoice No. : ",INDEX(Sheet2!E$14:E$154,MATCH(B803,Sheet2!A$14:A$154,0)),N807))))</f>
        <v>BRAILLE</v>
      </c>
      <c r="O808" t="str">
        <f>IF(ISTEXT(E808),IF(E808="Amount",O$14,""),IF(ISBLANK(E808),"",IF(ISTEXT(D808),"",IF(A803="Invoice No. : ",INDEX(Sheet2!G$14:G$154,MATCH(B803,Sheet2!A$14:A$154,0)),O807))))</f>
        <v>MANANSALA, JOMELYN KENIO</v>
      </c>
      <c r="P808">
        <f t="shared" si="54"/>
        <v>3384</v>
      </c>
      <c r="Q808">
        <f t="shared" si="55"/>
        <v>195197.25</v>
      </c>
    </row>
    <row r="809" spans="1:17" x14ac:dyDescent="0.25">
      <c r="A809" s="10" t="s">
        <v>523</v>
      </c>
      <c r="B809" s="10" t="s">
        <v>524</v>
      </c>
      <c r="C809" s="11">
        <v>1</v>
      </c>
      <c r="D809" s="11">
        <v>53</v>
      </c>
      <c r="E809" s="11">
        <v>53</v>
      </c>
      <c r="F809">
        <f t="shared" si="52"/>
        <v>925053</v>
      </c>
      <c r="G809">
        <f>IF(ISTEXT(E809),IF(E809="Amount",G$14,""),IF(ISBLANK(E809),"",IF(ISTEXT(D809),"",IF(A804="Invoice No. : ",INDEX(Sheet2!F$14:F$154,MATCH(B804,Sheet2!A$14:A$154,0)),G808))))</f>
        <v>29950</v>
      </c>
      <c r="H809" t="str">
        <f t="shared" si="53"/>
        <v>01/05/2023</v>
      </c>
      <c r="I809" t="str">
        <f>IF(ISTEXT(E809),IF(E809="Amount",I$14,""),IF(ISBLANK(E809),"",IF(ISTEXT(D809),"",IF(A804="Invoice No. : ",TEXT(INDEX(Sheet2!C$14:C$154,MATCH(B804,Sheet2!A$14:A$154,0)),"hh:mm:ss"),I808))))</f>
        <v>16:20:42</v>
      </c>
      <c r="J809">
        <f>IF(ISBLANK(G809),"",IF(ISTEXT(G809),IF(E809="Amount",J$14,""),INDEX(Sheet2!H$14:H$154,MATCH(F809,Sheet2!A$14:A$154,0))))</f>
        <v>3384</v>
      </c>
      <c r="K809">
        <f>IF(ISBLANK(G809),"",IF(ISTEXT(G809),IF(E809="Amount",K$14,""),INDEX(Sheet2!I$14:I$154,MATCH(F809,Sheet2!A$14:A$154,0))))</f>
        <v>0</v>
      </c>
      <c r="L809" t="str">
        <f>IF(ISBLANK(G809),"",IF(ISTEXT(G809),IF(E809="Amount",L$14,""),IF(INDEX(Sheet2!H$14:H$154,MATCH(F809,Sheet2!A$14:A$154,0)) &lt;&gt; 0, IF(INDEX(Sheet2!I$14:I$154,MATCH(F809,Sheet2!A$14:A$154,0)) &lt;&gt; 0, "Loan","Loan"),"Cash")))</f>
        <v>Loan</v>
      </c>
      <c r="M809">
        <f>IF(ISTEXT(E809),IF(E809="Amount",M$14,""),IF(ISBLANK(E809),"",IF(ISTEXT(D809),"",IF(A804="Invoice No. : ",INDEX(Sheet2!D$14:D$154,MATCH(B804,Sheet2!A$14:A$154,0)),M808))))</f>
        <v>1</v>
      </c>
      <c r="N809" t="str">
        <f>IF(ISTEXT(E809),IF(E809="Amount",N$14,""),IF(ISBLANK(E809),"",IF(ISTEXT(D809),"",IF(A804="Invoice No. : ",INDEX(Sheet2!E$14:E$154,MATCH(B804,Sheet2!A$14:A$154,0)),N808))))</f>
        <v>BRAILLE</v>
      </c>
      <c r="O809" t="str">
        <f>IF(ISTEXT(E809),IF(E809="Amount",O$14,""),IF(ISBLANK(E809),"",IF(ISTEXT(D809),"",IF(A804="Invoice No. : ",INDEX(Sheet2!G$14:G$154,MATCH(B804,Sheet2!A$14:A$154,0)),O808))))</f>
        <v>MANANSALA, JOMELYN KENIO</v>
      </c>
      <c r="P809">
        <f t="shared" si="54"/>
        <v>3384</v>
      </c>
      <c r="Q809">
        <f t="shared" si="55"/>
        <v>195197.25</v>
      </c>
    </row>
    <row r="810" spans="1:17" x14ac:dyDescent="0.25">
      <c r="A810" s="10" t="s">
        <v>847</v>
      </c>
      <c r="B810" s="10" t="s">
        <v>848</v>
      </c>
      <c r="C810" s="11">
        <v>2</v>
      </c>
      <c r="D810" s="11">
        <v>38.5</v>
      </c>
      <c r="E810" s="11">
        <v>77</v>
      </c>
      <c r="F810">
        <f t="shared" si="52"/>
        <v>925053</v>
      </c>
      <c r="G810">
        <f>IF(ISTEXT(E810),IF(E810="Amount",G$14,""),IF(ISBLANK(E810),"",IF(ISTEXT(D810),"",IF(A805="Invoice No. : ",INDEX(Sheet2!F$14:F$154,MATCH(B805,Sheet2!A$14:A$154,0)),G809))))</f>
        <v>29950</v>
      </c>
      <c r="H810" t="str">
        <f t="shared" si="53"/>
        <v>01/05/2023</v>
      </c>
      <c r="I810" t="str">
        <f>IF(ISTEXT(E810),IF(E810="Amount",I$14,""),IF(ISBLANK(E810),"",IF(ISTEXT(D810),"",IF(A805="Invoice No. : ",TEXT(INDEX(Sheet2!C$14:C$154,MATCH(B805,Sheet2!A$14:A$154,0)),"hh:mm:ss"),I809))))</f>
        <v>16:20:42</v>
      </c>
      <c r="J810">
        <f>IF(ISBLANK(G810),"",IF(ISTEXT(G810),IF(E810="Amount",J$14,""),INDEX(Sheet2!H$14:H$154,MATCH(F810,Sheet2!A$14:A$154,0))))</f>
        <v>3384</v>
      </c>
      <c r="K810">
        <f>IF(ISBLANK(G810),"",IF(ISTEXT(G810),IF(E810="Amount",K$14,""),INDEX(Sheet2!I$14:I$154,MATCH(F810,Sheet2!A$14:A$154,0))))</f>
        <v>0</v>
      </c>
      <c r="L810" t="str">
        <f>IF(ISBLANK(G810),"",IF(ISTEXT(G810),IF(E810="Amount",L$14,""),IF(INDEX(Sheet2!H$14:H$154,MATCH(F810,Sheet2!A$14:A$154,0)) &lt;&gt; 0, IF(INDEX(Sheet2!I$14:I$154,MATCH(F810,Sheet2!A$14:A$154,0)) &lt;&gt; 0, "Loan","Loan"),"Cash")))</f>
        <v>Loan</v>
      </c>
      <c r="M810">
        <f>IF(ISTEXT(E810),IF(E810="Amount",M$14,""),IF(ISBLANK(E810),"",IF(ISTEXT(D810),"",IF(A805="Invoice No. : ",INDEX(Sheet2!D$14:D$154,MATCH(B805,Sheet2!A$14:A$154,0)),M809))))</f>
        <v>1</v>
      </c>
      <c r="N810" t="str">
        <f>IF(ISTEXT(E810),IF(E810="Amount",N$14,""),IF(ISBLANK(E810),"",IF(ISTEXT(D810),"",IF(A805="Invoice No. : ",INDEX(Sheet2!E$14:E$154,MATCH(B805,Sheet2!A$14:A$154,0)),N809))))</f>
        <v>BRAILLE</v>
      </c>
      <c r="O810" t="str">
        <f>IF(ISTEXT(E810),IF(E810="Amount",O$14,""),IF(ISBLANK(E810),"",IF(ISTEXT(D810),"",IF(A805="Invoice No. : ",INDEX(Sheet2!G$14:G$154,MATCH(B805,Sheet2!A$14:A$154,0)),O809))))</f>
        <v>MANANSALA, JOMELYN KENIO</v>
      </c>
      <c r="P810">
        <f t="shared" si="54"/>
        <v>3384</v>
      </c>
      <c r="Q810">
        <f t="shared" si="55"/>
        <v>195197.25</v>
      </c>
    </row>
    <row r="811" spans="1:17" x14ac:dyDescent="0.25">
      <c r="A811" s="10" t="s">
        <v>659</v>
      </c>
      <c r="B811" s="10" t="s">
        <v>660</v>
      </c>
      <c r="C811" s="11">
        <v>1</v>
      </c>
      <c r="D811" s="11">
        <v>84.25</v>
      </c>
      <c r="E811" s="11">
        <v>84.25</v>
      </c>
      <c r="F811">
        <f t="shared" si="52"/>
        <v>925053</v>
      </c>
      <c r="G811">
        <f>IF(ISTEXT(E811),IF(E811="Amount",G$14,""),IF(ISBLANK(E811),"",IF(ISTEXT(D811),"",IF(A806="Invoice No. : ",INDEX(Sheet2!F$14:F$154,MATCH(B806,Sheet2!A$14:A$154,0)),G810))))</f>
        <v>29950</v>
      </c>
      <c r="H811" t="str">
        <f t="shared" si="53"/>
        <v>01/05/2023</v>
      </c>
      <c r="I811" t="str">
        <f>IF(ISTEXT(E811),IF(E811="Amount",I$14,""),IF(ISBLANK(E811),"",IF(ISTEXT(D811),"",IF(A806="Invoice No. : ",TEXT(INDEX(Sheet2!C$14:C$154,MATCH(B806,Sheet2!A$14:A$154,0)),"hh:mm:ss"),I810))))</f>
        <v>16:20:42</v>
      </c>
      <c r="J811">
        <f>IF(ISBLANK(G811),"",IF(ISTEXT(G811),IF(E811="Amount",J$14,""),INDEX(Sheet2!H$14:H$154,MATCH(F811,Sheet2!A$14:A$154,0))))</f>
        <v>3384</v>
      </c>
      <c r="K811">
        <f>IF(ISBLANK(G811),"",IF(ISTEXT(G811),IF(E811="Amount",K$14,""),INDEX(Sheet2!I$14:I$154,MATCH(F811,Sheet2!A$14:A$154,0))))</f>
        <v>0</v>
      </c>
      <c r="L811" t="str">
        <f>IF(ISBLANK(G811),"",IF(ISTEXT(G811),IF(E811="Amount",L$14,""),IF(INDEX(Sheet2!H$14:H$154,MATCH(F811,Sheet2!A$14:A$154,0)) &lt;&gt; 0, IF(INDEX(Sheet2!I$14:I$154,MATCH(F811,Sheet2!A$14:A$154,0)) &lt;&gt; 0, "Loan","Loan"),"Cash")))</f>
        <v>Loan</v>
      </c>
      <c r="M811">
        <f>IF(ISTEXT(E811),IF(E811="Amount",M$14,""),IF(ISBLANK(E811),"",IF(ISTEXT(D811),"",IF(A806="Invoice No. : ",INDEX(Sheet2!D$14:D$154,MATCH(B806,Sheet2!A$14:A$154,0)),M810))))</f>
        <v>1</v>
      </c>
      <c r="N811" t="str">
        <f>IF(ISTEXT(E811),IF(E811="Amount",N$14,""),IF(ISBLANK(E811),"",IF(ISTEXT(D811),"",IF(A806="Invoice No. : ",INDEX(Sheet2!E$14:E$154,MATCH(B806,Sheet2!A$14:A$154,0)),N810))))</f>
        <v>BRAILLE</v>
      </c>
      <c r="O811" t="str">
        <f>IF(ISTEXT(E811),IF(E811="Amount",O$14,""),IF(ISBLANK(E811),"",IF(ISTEXT(D811),"",IF(A806="Invoice No. : ",INDEX(Sheet2!G$14:G$154,MATCH(B806,Sheet2!A$14:A$154,0)),O810))))</f>
        <v>MANANSALA, JOMELYN KENIO</v>
      </c>
      <c r="P811">
        <f t="shared" si="54"/>
        <v>3384</v>
      </c>
      <c r="Q811">
        <f t="shared" si="55"/>
        <v>195197.25</v>
      </c>
    </row>
    <row r="812" spans="1:17" x14ac:dyDescent="0.25">
      <c r="A812" s="10" t="s">
        <v>733</v>
      </c>
      <c r="B812" s="10" t="s">
        <v>734</v>
      </c>
      <c r="C812" s="11">
        <v>10</v>
      </c>
      <c r="D812" s="11">
        <v>13</v>
      </c>
      <c r="E812" s="11">
        <v>130</v>
      </c>
      <c r="F812">
        <f t="shared" si="52"/>
        <v>925053</v>
      </c>
      <c r="G812">
        <f>IF(ISTEXT(E812),IF(E812="Amount",G$14,""),IF(ISBLANK(E812),"",IF(ISTEXT(D812),"",IF(A807="Invoice No. : ",INDEX(Sheet2!F$14:F$154,MATCH(B807,Sheet2!A$14:A$154,0)),G811))))</f>
        <v>29950</v>
      </c>
      <c r="H812" t="str">
        <f t="shared" si="53"/>
        <v>01/05/2023</v>
      </c>
      <c r="I812" t="str">
        <f>IF(ISTEXT(E812),IF(E812="Amount",I$14,""),IF(ISBLANK(E812),"",IF(ISTEXT(D812),"",IF(A807="Invoice No. : ",TEXT(INDEX(Sheet2!C$14:C$154,MATCH(B807,Sheet2!A$14:A$154,0)),"hh:mm:ss"),I811))))</f>
        <v>16:20:42</v>
      </c>
      <c r="J812">
        <f>IF(ISBLANK(G812),"",IF(ISTEXT(G812),IF(E812="Amount",J$14,""),INDEX(Sheet2!H$14:H$154,MATCH(F812,Sheet2!A$14:A$154,0))))</f>
        <v>3384</v>
      </c>
      <c r="K812">
        <f>IF(ISBLANK(G812),"",IF(ISTEXT(G812),IF(E812="Amount",K$14,""),INDEX(Sheet2!I$14:I$154,MATCH(F812,Sheet2!A$14:A$154,0))))</f>
        <v>0</v>
      </c>
      <c r="L812" t="str">
        <f>IF(ISBLANK(G812),"",IF(ISTEXT(G812),IF(E812="Amount",L$14,""),IF(INDEX(Sheet2!H$14:H$154,MATCH(F812,Sheet2!A$14:A$154,0)) &lt;&gt; 0, IF(INDEX(Sheet2!I$14:I$154,MATCH(F812,Sheet2!A$14:A$154,0)) &lt;&gt; 0, "Loan","Loan"),"Cash")))</f>
        <v>Loan</v>
      </c>
      <c r="M812">
        <f>IF(ISTEXT(E812),IF(E812="Amount",M$14,""),IF(ISBLANK(E812),"",IF(ISTEXT(D812),"",IF(A807="Invoice No. : ",INDEX(Sheet2!D$14:D$154,MATCH(B807,Sheet2!A$14:A$154,0)),M811))))</f>
        <v>1</v>
      </c>
      <c r="N812" t="str">
        <f>IF(ISTEXT(E812),IF(E812="Amount",N$14,""),IF(ISBLANK(E812),"",IF(ISTEXT(D812),"",IF(A807="Invoice No. : ",INDEX(Sheet2!E$14:E$154,MATCH(B807,Sheet2!A$14:A$154,0)),N811))))</f>
        <v>BRAILLE</v>
      </c>
      <c r="O812" t="str">
        <f>IF(ISTEXT(E812),IF(E812="Amount",O$14,""),IF(ISBLANK(E812),"",IF(ISTEXT(D812),"",IF(A807="Invoice No. : ",INDEX(Sheet2!G$14:G$154,MATCH(B807,Sheet2!A$14:A$154,0)),O811))))</f>
        <v>MANANSALA, JOMELYN KENIO</v>
      </c>
      <c r="P812">
        <f t="shared" si="54"/>
        <v>3384</v>
      </c>
      <c r="Q812">
        <f t="shared" si="55"/>
        <v>195197.25</v>
      </c>
    </row>
    <row r="813" spans="1:17" x14ac:dyDescent="0.25">
      <c r="A813" s="10" t="s">
        <v>111</v>
      </c>
      <c r="B813" s="10" t="s">
        <v>112</v>
      </c>
      <c r="C813" s="11">
        <v>1</v>
      </c>
      <c r="D813" s="11">
        <v>60</v>
      </c>
      <c r="E813" s="11">
        <v>60</v>
      </c>
      <c r="F813">
        <f t="shared" si="52"/>
        <v>925053</v>
      </c>
      <c r="G813">
        <f>IF(ISTEXT(E813),IF(E813="Amount",G$14,""),IF(ISBLANK(E813),"",IF(ISTEXT(D813),"",IF(A808="Invoice No. : ",INDEX(Sheet2!F$14:F$154,MATCH(B808,Sheet2!A$14:A$154,0)),G812))))</f>
        <v>29950</v>
      </c>
      <c r="H813" t="str">
        <f t="shared" si="53"/>
        <v>01/05/2023</v>
      </c>
      <c r="I813" t="str">
        <f>IF(ISTEXT(E813),IF(E813="Amount",I$14,""),IF(ISBLANK(E813),"",IF(ISTEXT(D813),"",IF(A808="Invoice No. : ",TEXT(INDEX(Sheet2!C$14:C$154,MATCH(B808,Sheet2!A$14:A$154,0)),"hh:mm:ss"),I812))))</f>
        <v>16:20:42</v>
      </c>
      <c r="J813">
        <f>IF(ISBLANK(G813),"",IF(ISTEXT(G813),IF(E813="Amount",J$14,""),INDEX(Sheet2!H$14:H$154,MATCH(F813,Sheet2!A$14:A$154,0))))</f>
        <v>3384</v>
      </c>
      <c r="K813">
        <f>IF(ISBLANK(G813),"",IF(ISTEXT(G813),IF(E813="Amount",K$14,""),INDEX(Sheet2!I$14:I$154,MATCH(F813,Sheet2!A$14:A$154,0))))</f>
        <v>0</v>
      </c>
      <c r="L813" t="str">
        <f>IF(ISBLANK(G813),"",IF(ISTEXT(G813),IF(E813="Amount",L$14,""),IF(INDEX(Sheet2!H$14:H$154,MATCH(F813,Sheet2!A$14:A$154,0)) &lt;&gt; 0, IF(INDEX(Sheet2!I$14:I$154,MATCH(F813,Sheet2!A$14:A$154,0)) &lt;&gt; 0, "Loan","Loan"),"Cash")))</f>
        <v>Loan</v>
      </c>
      <c r="M813">
        <f>IF(ISTEXT(E813),IF(E813="Amount",M$14,""),IF(ISBLANK(E813),"",IF(ISTEXT(D813),"",IF(A808="Invoice No. : ",INDEX(Sheet2!D$14:D$154,MATCH(B808,Sheet2!A$14:A$154,0)),M812))))</f>
        <v>1</v>
      </c>
      <c r="N813" t="str">
        <f>IF(ISTEXT(E813),IF(E813="Amount",N$14,""),IF(ISBLANK(E813),"",IF(ISTEXT(D813),"",IF(A808="Invoice No. : ",INDEX(Sheet2!E$14:E$154,MATCH(B808,Sheet2!A$14:A$154,0)),N812))))</f>
        <v>BRAILLE</v>
      </c>
      <c r="O813" t="str">
        <f>IF(ISTEXT(E813),IF(E813="Amount",O$14,""),IF(ISBLANK(E813),"",IF(ISTEXT(D813),"",IF(A808="Invoice No. : ",INDEX(Sheet2!G$14:G$154,MATCH(B808,Sheet2!A$14:A$154,0)),O812))))</f>
        <v>MANANSALA, JOMELYN KENIO</v>
      </c>
      <c r="P813">
        <f t="shared" si="54"/>
        <v>3384</v>
      </c>
      <c r="Q813">
        <f t="shared" si="55"/>
        <v>195197.25</v>
      </c>
    </row>
    <row r="814" spans="1:17" x14ac:dyDescent="0.25">
      <c r="A814" s="10" t="s">
        <v>849</v>
      </c>
      <c r="B814" s="10" t="s">
        <v>850</v>
      </c>
      <c r="C814" s="11">
        <v>1</v>
      </c>
      <c r="D814" s="11">
        <v>25</v>
      </c>
      <c r="E814" s="11">
        <v>25</v>
      </c>
      <c r="F814">
        <f t="shared" si="52"/>
        <v>925053</v>
      </c>
      <c r="G814">
        <f>IF(ISTEXT(E814),IF(E814="Amount",G$14,""),IF(ISBLANK(E814),"",IF(ISTEXT(D814),"",IF(A809="Invoice No. : ",INDEX(Sheet2!F$14:F$154,MATCH(B809,Sheet2!A$14:A$154,0)),G813))))</f>
        <v>29950</v>
      </c>
      <c r="H814" t="str">
        <f t="shared" si="53"/>
        <v>01/05/2023</v>
      </c>
      <c r="I814" t="str">
        <f>IF(ISTEXT(E814),IF(E814="Amount",I$14,""),IF(ISBLANK(E814),"",IF(ISTEXT(D814),"",IF(A809="Invoice No. : ",TEXT(INDEX(Sheet2!C$14:C$154,MATCH(B809,Sheet2!A$14:A$154,0)),"hh:mm:ss"),I813))))</f>
        <v>16:20:42</v>
      </c>
      <c r="J814">
        <f>IF(ISBLANK(G814),"",IF(ISTEXT(G814),IF(E814="Amount",J$14,""),INDEX(Sheet2!H$14:H$154,MATCH(F814,Sheet2!A$14:A$154,0))))</f>
        <v>3384</v>
      </c>
      <c r="K814">
        <f>IF(ISBLANK(G814),"",IF(ISTEXT(G814),IF(E814="Amount",K$14,""),INDEX(Sheet2!I$14:I$154,MATCH(F814,Sheet2!A$14:A$154,0))))</f>
        <v>0</v>
      </c>
      <c r="L814" t="str">
        <f>IF(ISBLANK(G814),"",IF(ISTEXT(G814),IF(E814="Amount",L$14,""),IF(INDEX(Sheet2!H$14:H$154,MATCH(F814,Sheet2!A$14:A$154,0)) &lt;&gt; 0, IF(INDEX(Sheet2!I$14:I$154,MATCH(F814,Sheet2!A$14:A$154,0)) &lt;&gt; 0, "Loan","Loan"),"Cash")))</f>
        <v>Loan</v>
      </c>
      <c r="M814">
        <f>IF(ISTEXT(E814),IF(E814="Amount",M$14,""),IF(ISBLANK(E814),"",IF(ISTEXT(D814),"",IF(A809="Invoice No. : ",INDEX(Sheet2!D$14:D$154,MATCH(B809,Sheet2!A$14:A$154,0)),M813))))</f>
        <v>1</v>
      </c>
      <c r="N814" t="str">
        <f>IF(ISTEXT(E814),IF(E814="Amount",N$14,""),IF(ISBLANK(E814),"",IF(ISTEXT(D814),"",IF(A809="Invoice No. : ",INDEX(Sheet2!E$14:E$154,MATCH(B809,Sheet2!A$14:A$154,0)),N813))))</f>
        <v>BRAILLE</v>
      </c>
      <c r="O814" t="str">
        <f>IF(ISTEXT(E814),IF(E814="Amount",O$14,""),IF(ISBLANK(E814),"",IF(ISTEXT(D814),"",IF(A809="Invoice No. : ",INDEX(Sheet2!G$14:G$154,MATCH(B809,Sheet2!A$14:A$154,0)),O813))))</f>
        <v>MANANSALA, JOMELYN KENIO</v>
      </c>
      <c r="P814">
        <f t="shared" si="54"/>
        <v>3384</v>
      </c>
      <c r="Q814">
        <f t="shared" si="55"/>
        <v>195197.25</v>
      </c>
    </row>
    <row r="815" spans="1:17" x14ac:dyDescent="0.25">
      <c r="A815" s="10" t="s">
        <v>851</v>
      </c>
      <c r="B815" s="10" t="s">
        <v>852</v>
      </c>
      <c r="C815" s="11">
        <v>1</v>
      </c>
      <c r="D815" s="11">
        <v>23</v>
      </c>
      <c r="E815" s="11">
        <v>23</v>
      </c>
      <c r="F815">
        <f t="shared" si="52"/>
        <v>925053</v>
      </c>
      <c r="G815">
        <f>IF(ISTEXT(E815),IF(E815="Amount",G$14,""),IF(ISBLANK(E815),"",IF(ISTEXT(D815),"",IF(A810="Invoice No. : ",INDEX(Sheet2!F$14:F$154,MATCH(B810,Sheet2!A$14:A$154,0)),G814))))</f>
        <v>29950</v>
      </c>
      <c r="H815" t="str">
        <f t="shared" si="53"/>
        <v>01/05/2023</v>
      </c>
      <c r="I815" t="str">
        <f>IF(ISTEXT(E815),IF(E815="Amount",I$14,""),IF(ISBLANK(E815),"",IF(ISTEXT(D815),"",IF(A810="Invoice No. : ",TEXT(INDEX(Sheet2!C$14:C$154,MATCH(B810,Sheet2!A$14:A$154,0)),"hh:mm:ss"),I814))))</f>
        <v>16:20:42</v>
      </c>
      <c r="J815">
        <f>IF(ISBLANK(G815),"",IF(ISTEXT(G815),IF(E815="Amount",J$14,""),INDEX(Sheet2!H$14:H$154,MATCH(F815,Sheet2!A$14:A$154,0))))</f>
        <v>3384</v>
      </c>
      <c r="K815">
        <f>IF(ISBLANK(G815),"",IF(ISTEXT(G815),IF(E815="Amount",K$14,""),INDEX(Sheet2!I$14:I$154,MATCH(F815,Sheet2!A$14:A$154,0))))</f>
        <v>0</v>
      </c>
      <c r="L815" t="str">
        <f>IF(ISBLANK(G815),"",IF(ISTEXT(G815),IF(E815="Amount",L$14,""),IF(INDEX(Sheet2!H$14:H$154,MATCH(F815,Sheet2!A$14:A$154,0)) &lt;&gt; 0, IF(INDEX(Sheet2!I$14:I$154,MATCH(F815,Sheet2!A$14:A$154,0)) &lt;&gt; 0, "Loan","Loan"),"Cash")))</f>
        <v>Loan</v>
      </c>
      <c r="M815">
        <f>IF(ISTEXT(E815),IF(E815="Amount",M$14,""),IF(ISBLANK(E815),"",IF(ISTEXT(D815),"",IF(A810="Invoice No. : ",INDEX(Sheet2!D$14:D$154,MATCH(B810,Sheet2!A$14:A$154,0)),M814))))</f>
        <v>1</v>
      </c>
      <c r="N815" t="str">
        <f>IF(ISTEXT(E815),IF(E815="Amount",N$14,""),IF(ISBLANK(E815),"",IF(ISTEXT(D815),"",IF(A810="Invoice No. : ",INDEX(Sheet2!E$14:E$154,MATCH(B810,Sheet2!A$14:A$154,0)),N814))))</f>
        <v>BRAILLE</v>
      </c>
      <c r="O815" t="str">
        <f>IF(ISTEXT(E815),IF(E815="Amount",O$14,""),IF(ISBLANK(E815),"",IF(ISTEXT(D815),"",IF(A810="Invoice No. : ",INDEX(Sheet2!G$14:G$154,MATCH(B810,Sheet2!A$14:A$154,0)),O814))))</f>
        <v>MANANSALA, JOMELYN KENIO</v>
      </c>
      <c r="P815">
        <f t="shared" si="54"/>
        <v>3384</v>
      </c>
      <c r="Q815">
        <f t="shared" si="55"/>
        <v>195197.25</v>
      </c>
    </row>
    <row r="816" spans="1:17" x14ac:dyDescent="0.25">
      <c r="A816" s="10" t="s">
        <v>853</v>
      </c>
      <c r="B816" s="10" t="s">
        <v>854</v>
      </c>
      <c r="C816" s="11">
        <v>1</v>
      </c>
      <c r="D816" s="11">
        <v>57.5</v>
      </c>
      <c r="E816" s="11">
        <v>57.5</v>
      </c>
      <c r="F816">
        <f t="shared" si="52"/>
        <v>925053</v>
      </c>
      <c r="G816">
        <f>IF(ISTEXT(E816),IF(E816="Amount",G$14,""),IF(ISBLANK(E816),"",IF(ISTEXT(D816),"",IF(A811="Invoice No. : ",INDEX(Sheet2!F$14:F$154,MATCH(B811,Sheet2!A$14:A$154,0)),G815))))</f>
        <v>29950</v>
      </c>
      <c r="H816" t="str">
        <f t="shared" si="53"/>
        <v>01/05/2023</v>
      </c>
      <c r="I816" t="str">
        <f>IF(ISTEXT(E816),IF(E816="Amount",I$14,""),IF(ISBLANK(E816),"",IF(ISTEXT(D816),"",IF(A811="Invoice No. : ",TEXT(INDEX(Sheet2!C$14:C$154,MATCH(B811,Sheet2!A$14:A$154,0)),"hh:mm:ss"),I815))))</f>
        <v>16:20:42</v>
      </c>
      <c r="J816">
        <f>IF(ISBLANK(G816),"",IF(ISTEXT(G816),IF(E816="Amount",J$14,""),INDEX(Sheet2!H$14:H$154,MATCH(F816,Sheet2!A$14:A$154,0))))</f>
        <v>3384</v>
      </c>
      <c r="K816">
        <f>IF(ISBLANK(G816),"",IF(ISTEXT(G816),IF(E816="Amount",K$14,""),INDEX(Sheet2!I$14:I$154,MATCH(F816,Sheet2!A$14:A$154,0))))</f>
        <v>0</v>
      </c>
      <c r="L816" t="str">
        <f>IF(ISBLANK(G816),"",IF(ISTEXT(G816),IF(E816="Amount",L$14,""),IF(INDEX(Sheet2!H$14:H$154,MATCH(F816,Sheet2!A$14:A$154,0)) &lt;&gt; 0, IF(INDEX(Sheet2!I$14:I$154,MATCH(F816,Sheet2!A$14:A$154,0)) &lt;&gt; 0, "Loan","Loan"),"Cash")))</f>
        <v>Loan</v>
      </c>
      <c r="M816">
        <f>IF(ISTEXT(E816),IF(E816="Amount",M$14,""),IF(ISBLANK(E816),"",IF(ISTEXT(D816),"",IF(A811="Invoice No. : ",INDEX(Sheet2!D$14:D$154,MATCH(B811,Sheet2!A$14:A$154,0)),M815))))</f>
        <v>1</v>
      </c>
      <c r="N816" t="str">
        <f>IF(ISTEXT(E816),IF(E816="Amount",N$14,""),IF(ISBLANK(E816),"",IF(ISTEXT(D816),"",IF(A811="Invoice No. : ",INDEX(Sheet2!E$14:E$154,MATCH(B811,Sheet2!A$14:A$154,0)),N815))))</f>
        <v>BRAILLE</v>
      </c>
      <c r="O816" t="str">
        <f>IF(ISTEXT(E816),IF(E816="Amount",O$14,""),IF(ISBLANK(E816),"",IF(ISTEXT(D816),"",IF(A811="Invoice No. : ",INDEX(Sheet2!G$14:G$154,MATCH(B811,Sheet2!A$14:A$154,0)),O815))))</f>
        <v>MANANSALA, JOMELYN KENIO</v>
      </c>
      <c r="P816">
        <f t="shared" si="54"/>
        <v>3384</v>
      </c>
      <c r="Q816">
        <f t="shared" si="55"/>
        <v>195197.25</v>
      </c>
    </row>
    <row r="817" spans="1:17" x14ac:dyDescent="0.25">
      <c r="A817" s="10" t="s">
        <v>855</v>
      </c>
      <c r="B817" s="10" t="s">
        <v>856</v>
      </c>
      <c r="C817" s="11">
        <v>1</v>
      </c>
      <c r="D817" s="11">
        <v>82.5</v>
      </c>
      <c r="E817" s="11">
        <v>82.5</v>
      </c>
      <c r="F817">
        <f t="shared" si="52"/>
        <v>925053</v>
      </c>
      <c r="G817">
        <f>IF(ISTEXT(E817),IF(E817="Amount",G$14,""),IF(ISBLANK(E817),"",IF(ISTEXT(D817),"",IF(A812="Invoice No. : ",INDEX(Sheet2!F$14:F$154,MATCH(B812,Sheet2!A$14:A$154,0)),G816))))</f>
        <v>29950</v>
      </c>
      <c r="H817" t="str">
        <f t="shared" si="53"/>
        <v>01/05/2023</v>
      </c>
      <c r="I817" t="str">
        <f>IF(ISTEXT(E817),IF(E817="Amount",I$14,""),IF(ISBLANK(E817),"",IF(ISTEXT(D817),"",IF(A812="Invoice No. : ",TEXT(INDEX(Sheet2!C$14:C$154,MATCH(B812,Sheet2!A$14:A$154,0)),"hh:mm:ss"),I816))))</f>
        <v>16:20:42</v>
      </c>
      <c r="J817">
        <f>IF(ISBLANK(G817),"",IF(ISTEXT(G817),IF(E817="Amount",J$14,""),INDEX(Sheet2!H$14:H$154,MATCH(F817,Sheet2!A$14:A$154,0))))</f>
        <v>3384</v>
      </c>
      <c r="K817">
        <f>IF(ISBLANK(G817),"",IF(ISTEXT(G817),IF(E817="Amount",K$14,""),INDEX(Sheet2!I$14:I$154,MATCH(F817,Sheet2!A$14:A$154,0))))</f>
        <v>0</v>
      </c>
      <c r="L817" t="str">
        <f>IF(ISBLANK(G817),"",IF(ISTEXT(G817),IF(E817="Amount",L$14,""),IF(INDEX(Sheet2!H$14:H$154,MATCH(F817,Sheet2!A$14:A$154,0)) &lt;&gt; 0, IF(INDEX(Sheet2!I$14:I$154,MATCH(F817,Sheet2!A$14:A$154,0)) &lt;&gt; 0, "Loan","Loan"),"Cash")))</f>
        <v>Loan</v>
      </c>
      <c r="M817">
        <f>IF(ISTEXT(E817),IF(E817="Amount",M$14,""),IF(ISBLANK(E817),"",IF(ISTEXT(D817),"",IF(A812="Invoice No. : ",INDEX(Sheet2!D$14:D$154,MATCH(B812,Sheet2!A$14:A$154,0)),M816))))</f>
        <v>1</v>
      </c>
      <c r="N817" t="str">
        <f>IF(ISTEXT(E817),IF(E817="Amount",N$14,""),IF(ISBLANK(E817),"",IF(ISTEXT(D817),"",IF(A812="Invoice No. : ",INDEX(Sheet2!E$14:E$154,MATCH(B812,Sheet2!A$14:A$154,0)),N816))))</f>
        <v>BRAILLE</v>
      </c>
      <c r="O817" t="str">
        <f>IF(ISTEXT(E817),IF(E817="Amount",O$14,""),IF(ISBLANK(E817),"",IF(ISTEXT(D817),"",IF(A812="Invoice No. : ",INDEX(Sheet2!G$14:G$154,MATCH(B812,Sheet2!A$14:A$154,0)),O816))))</f>
        <v>MANANSALA, JOMELYN KENIO</v>
      </c>
      <c r="P817">
        <f t="shared" si="54"/>
        <v>3384</v>
      </c>
      <c r="Q817">
        <f t="shared" si="55"/>
        <v>195197.25</v>
      </c>
    </row>
    <row r="818" spans="1:17" x14ac:dyDescent="0.25">
      <c r="A818" s="10" t="s">
        <v>799</v>
      </c>
      <c r="B818" s="10" t="s">
        <v>800</v>
      </c>
      <c r="C818" s="11">
        <v>1</v>
      </c>
      <c r="D818" s="11">
        <v>12.25</v>
      </c>
      <c r="E818" s="11">
        <v>12.25</v>
      </c>
      <c r="F818">
        <f t="shared" si="52"/>
        <v>925053</v>
      </c>
      <c r="G818">
        <f>IF(ISTEXT(E818),IF(E818="Amount",G$14,""),IF(ISBLANK(E818),"",IF(ISTEXT(D818),"",IF(A813="Invoice No. : ",INDEX(Sheet2!F$14:F$154,MATCH(B813,Sheet2!A$14:A$154,0)),G817))))</f>
        <v>29950</v>
      </c>
      <c r="H818" t="str">
        <f t="shared" si="53"/>
        <v>01/05/2023</v>
      </c>
      <c r="I818" t="str">
        <f>IF(ISTEXT(E818),IF(E818="Amount",I$14,""),IF(ISBLANK(E818),"",IF(ISTEXT(D818),"",IF(A813="Invoice No. : ",TEXT(INDEX(Sheet2!C$14:C$154,MATCH(B813,Sheet2!A$14:A$154,0)),"hh:mm:ss"),I817))))</f>
        <v>16:20:42</v>
      </c>
      <c r="J818">
        <f>IF(ISBLANK(G818),"",IF(ISTEXT(G818),IF(E818="Amount",J$14,""),INDEX(Sheet2!H$14:H$154,MATCH(F818,Sheet2!A$14:A$154,0))))</f>
        <v>3384</v>
      </c>
      <c r="K818">
        <f>IF(ISBLANK(G818),"",IF(ISTEXT(G818),IF(E818="Amount",K$14,""),INDEX(Sheet2!I$14:I$154,MATCH(F818,Sheet2!A$14:A$154,0))))</f>
        <v>0</v>
      </c>
      <c r="L818" t="str">
        <f>IF(ISBLANK(G818),"",IF(ISTEXT(G818),IF(E818="Amount",L$14,""),IF(INDEX(Sheet2!H$14:H$154,MATCH(F818,Sheet2!A$14:A$154,0)) &lt;&gt; 0, IF(INDEX(Sheet2!I$14:I$154,MATCH(F818,Sheet2!A$14:A$154,0)) &lt;&gt; 0, "Loan","Loan"),"Cash")))</f>
        <v>Loan</v>
      </c>
      <c r="M818">
        <f>IF(ISTEXT(E818),IF(E818="Amount",M$14,""),IF(ISBLANK(E818),"",IF(ISTEXT(D818),"",IF(A813="Invoice No. : ",INDEX(Sheet2!D$14:D$154,MATCH(B813,Sheet2!A$14:A$154,0)),M817))))</f>
        <v>1</v>
      </c>
      <c r="N818" t="str">
        <f>IF(ISTEXT(E818),IF(E818="Amount",N$14,""),IF(ISBLANK(E818),"",IF(ISTEXT(D818),"",IF(A813="Invoice No. : ",INDEX(Sheet2!E$14:E$154,MATCH(B813,Sheet2!A$14:A$154,0)),N817))))</f>
        <v>BRAILLE</v>
      </c>
      <c r="O818" t="str">
        <f>IF(ISTEXT(E818),IF(E818="Amount",O$14,""),IF(ISBLANK(E818),"",IF(ISTEXT(D818),"",IF(A813="Invoice No. : ",INDEX(Sheet2!G$14:G$154,MATCH(B813,Sheet2!A$14:A$154,0)),O817))))</f>
        <v>MANANSALA, JOMELYN KENIO</v>
      </c>
      <c r="P818">
        <f t="shared" si="54"/>
        <v>3384</v>
      </c>
      <c r="Q818">
        <f t="shared" si="55"/>
        <v>195197.25</v>
      </c>
    </row>
    <row r="819" spans="1:17" x14ac:dyDescent="0.25">
      <c r="A819" s="10" t="s">
        <v>857</v>
      </c>
      <c r="B819" s="10" t="s">
        <v>858</v>
      </c>
      <c r="C819" s="11">
        <v>1</v>
      </c>
      <c r="D819" s="11">
        <v>16.25</v>
      </c>
      <c r="E819" s="11">
        <v>16.25</v>
      </c>
      <c r="F819">
        <f t="shared" si="52"/>
        <v>925053</v>
      </c>
      <c r="G819">
        <f>IF(ISTEXT(E819),IF(E819="Amount",G$14,""),IF(ISBLANK(E819),"",IF(ISTEXT(D819),"",IF(A814="Invoice No. : ",INDEX(Sheet2!F$14:F$154,MATCH(B814,Sheet2!A$14:A$154,0)),G818))))</f>
        <v>29950</v>
      </c>
      <c r="H819" t="str">
        <f t="shared" si="53"/>
        <v>01/05/2023</v>
      </c>
      <c r="I819" t="str">
        <f>IF(ISTEXT(E819),IF(E819="Amount",I$14,""),IF(ISBLANK(E819),"",IF(ISTEXT(D819),"",IF(A814="Invoice No. : ",TEXT(INDEX(Sheet2!C$14:C$154,MATCH(B814,Sheet2!A$14:A$154,0)),"hh:mm:ss"),I818))))</f>
        <v>16:20:42</v>
      </c>
      <c r="J819">
        <f>IF(ISBLANK(G819),"",IF(ISTEXT(G819),IF(E819="Amount",J$14,""),INDEX(Sheet2!H$14:H$154,MATCH(F819,Sheet2!A$14:A$154,0))))</f>
        <v>3384</v>
      </c>
      <c r="K819">
        <f>IF(ISBLANK(G819),"",IF(ISTEXT(G819),IF(E819="Amount",K$14,""),INDEX(Sheet2!I$14:I$154,MATCH(F819,Sheet2!A$14:A$154,0))))</f>
        <v>0</v>
      </c>
      <c r="L819" t="str">
        <f>IF(ISBLANK(G819),"",IF(ISTEXT(G819),IF(E819="Amount",L$14,""),IF(INDEX(Sheet2!H$14:H$154,MATCH(F819,Sheet2!A$14:A$154,0)) &lt;&gt; 0, IF(INDEX(Sheet2!I$14:I$154,MATCH(F819,Sheet2!A$14:A$154,0)) &lt;&gt; 0, "Loan","Loan"),"Cash")))</f>
        <v>Loan</v>
      </c>
      <c r="M819">
        <f>IF(ISTEXT(E819),IF(E819="Amount",M$14,""),IF(ISBLANK(E819),"",IF(ISTEXT(D819),"",IF(A814="Invoice No. : ",INDEX(Sheet2!D$14:D$154,MATCH(B814,Sheet2!A$14:A$154,0)),M818))))</f>
        <v>1</v>
      </c>
      <c r="N819" t="str">
        <f>IF(ISTEXT(E819),IF(E819="Amount",N$14,""),IF(ISBLANK(E819),"",IF(ISTEXT(D819),"",IF(A814="Invoice No. : ",INDEX(Sheet2!E$14:E$154,MATCH(B814,Sheet2!A$14:A$154,0)),N818))))</f>
        <v>BRAILLE</v>
      </c>
      <c r="O819" t="str">
        <f>IF(ISTEXT(E819),IF(E819="Amount",O$14,""),IF(ISBLANK(E819),"",IF(ISTEXT(D819),"",IF(A814="Invoice No. : ",INDEX(Sheet2!G$14:G$154,MATCH(B814,Sheet2!A$14:A$154,0)),O818))))</f>
        <v>MANANSALA, JOMELYN KENIO</v>
      </c>
      <c r="P819">
        <f t="shared" si="54"/>
        <v>3384</v>
      </c>
      <c r="Q819">
        <f t="shared" si="55"/>
        <v>195197.25</v>
      </c>
    </row>
    <row r="820" spans="1:17" x14ac:dyDescent="0.25">
      <c r="A820" s="10" t="s">
        <v>859</v>
      </c>
      <c r="B820" s="10" t="s">
        <v>860</v>
      </c>
      <c r="C820" s="11">
        <v>1</v>
      </c>
      <c r="D820" s="11">
        <v>69.25</v>
      </c>
      <c r="E820" s="11">
        <v>69.25</v>
      </c>
      <c r="F820">
        <f t="shared" si="52"/>
        <v>925053</v>
      </c>
      <c r="G820">
        <f>IF(ISTEXT(E820),IF(E820="Amount",G$14,""),IF(ISBLANK(E820),"",IF(ISTEXT(D820),"",IF(A815="Invoice No. : ",INDEX(Sheet2!F$14:F$154,MATCH(B815,Sheet2!A$14:A$154,0)),G819))))</f>
        <v>29950</v>
      </c>
      <c r="H820" t="str">
        <f t="shared" si="53"/>
        <v>01/05/2023</v>
      </c>
      <c r="I820" t="str">
        <f>IF(ISTEXT(E820),IF(E820="Amount",I$14,""),IF(ISBLANK(E820),"",IF(ISTEXT(D820),"",IF(A815="Invoice No. : ",TEXT(INDEX(Sheet2!C$14:C$154,MATCH(B815,Sheet2!A$14:A$154,0)),"hh:mm:ss"),I819))))</f>
        <v>16:20:42</v>
      </c>
      <c r="J820">
        <f>IF(ISBLANK(G820),"",IF(ISTEXT(G820),IF(E820="Amount",J$14,""),INDEX(Sheet2!H$14:H$154,MATCH(F820,Sheet2!A$14:A$154,0))))</f>
        <v>3384</v>
      </c>
      <c r="K820">
        <f>IF(ISBLANK(G820),"",IF(ISTEXT(G820),IF(E820="Amount",K$14,""),INDEX(Sheet2!I$14:I$154,MATCH(F820,Sheet2!A$14:A$154,0))))</f>
        <v>0</v>
      </c>
      <c r="L820" t="str">
        <f>IF(ISBLANK(G820),"",IF(ISTEXT(G820),IF(E820="Amount",L$14,""),IF(INDEX(Sheet2!H$14:H$154,MATCH(F820,Sheet2!A$14:A$154,0)) &lt;&gt; 0, IF(INDEX(Sheet2!I$14:I$154,MATCH(F820,Sheet2!A$14:A$154,0)) &lt;&gt; 0, "Loan","Loan"),"Cash")))</f>
        <v>Loan</v>
      </c>
      <c r="M820">
        <f>IF(ISTEXT(E820),IF(E820="Amount",M$14,""),IF(ISBLANK(E820),"",IF(ISTEXT(D820),"",IF(A815="Invoice No. : ",INDEX(Sheet2!D$14:D$154,MATCH(B815,Sheet2!A$14:A$154,0)),M819))))</f>
        <v>1</v>
      </c>
      <c r="N820" t="str">
        <f>IF(ISTEXT(E820),IF(E820="Amount",N$14,""),IF(ISBLANK(E820),"",IF(ISTEXT(D820),"",IF(A815="Invoice No. : ",INDEX(Sheet2!E$14:E$154,MATCH(B815,Sheet2!A$14:A$154,0)),N819))))</f>
        <v>BRAILLE</v>
      </c>
      <c r="O820" t="str">
        <f>IF(ISTEXT(E820),IF(E820="Amount",O$14,""),IF(ISBLANK(E820),"",IF(ISTEXT(D820),"",IF(A815="Invoice No. : ",INDEX(Sheet2!G$14:G$154,MATCH(B815,Sheet2!A$14:A$154,0)),O819))))</f>
        <v>MANANSALA, JOMELYN KENIO</v>
      </c>
      <c r="P820">
        <f t="shared" si="54"/>
        <v>3384</v>
      </c>
      <c r="Q820">
        <f t="shared" si="55"/>
        <v>195197.25</v>
      </c>
    </row>
    <row r="821" spans="1:17" x14ac:dyDescent="0.25">
      <c r="A821" s="10" t="s">
        <v>861</v>
      </c>
      <c r="B821" s="10" t="s">
        <v>862</v>
      </c>
      <c r="C821" s="11">
        <v>1</v>
      </c>
      <c r="D821" s="11">
        <v>170.25</v>
      </c>
      <c r="E821" s="11">
        <v>170.25</v>
      </c>
      <c r="F821">
        <f t="shared" si="52"/>
        <v>925053</v>
      </c>
      <c r="G821">
        <f>IF(ISTEXT(E821),IF(E821="Amount",G$14,""),IF(ISBLANK(E821),"",IF(ISTEXT(D821),"",IF(A816="Invoice No. : ",INDEX(Sheet2!F$14:F$154,MATCH(B816,Sheet2!A$14:A$154,0)),G820))))</f>
        <v>29950</v>
      </c>
      <c r="H821" t="str">
        <f t="shared" si="53"/>
        <v>01/05/2023</v>
      </c>
      <c r="I821" t="str">
        <f>IF(ISTEXT(E821),IF(E821="Amount",I$14,""),IF(ISBLANK(E821),"",IF(ISTEXT(D821),"",IF(A816="Invoice No. : ",TEXT(INDEX(Sheet2!C$14:C$154,MATCH(B816,Sheet2!A$14:A$154,0)),"hh:mm:ss"),I820))))</f>
        <v>16:20:42</v>
      </c>
      <c r="J821">
        <f>IF(ISBLANK(G821),"",IF(ISTEXT(G821),IF(E821="Amount",J$14,""),INDEX(Sheet2!H$14:H$154,MATCH(F821,Sheet2!A$14:A$154,0))))</f>
        <v>3384</v>
      </c>
      <c r="K821">
        <f>IF(ISBLANK(G821),"",IF(ISTEXT(G821),IF(E821="Amount",K$14,""),INDEX(Sheet2!I$14:I$154,MATCH(F821,Sheet2!A$14:A$154,0))))</f>
        <v>0</v>
      </c>
      <c r="L821" t="str">
        <f>IF(ISBLANK(G821),"",IF(ISTEXT(G821),IF(E821="Amount",L$14,""),IF(INDEX(Sheet2!H$14:H$154,MATCH(F821,Sheet2!A$14:A$154,0)) &lt;&gt; 0, IF(INDEX(Sheet2!I$14:I$154,MATCH(F821,Sheet2!A$14:A$154,0)) &lt;&gt; 0, "Loan","Loan"),"Cash")))</f>
        <v>Loan</v>
      </c>
      <c r="M821">
        <f>IF(ISTEXT(E821),IF(E821="Amount",M$14,""),IF(ISBLANK(E821),"",IF(ISTEXT(D821),"",IF(A816="Invoice No. : ",INDEX(Sheet2!D$14:D$154,MATCH(B816,Sheet2!A$14:A$154,0)),M820))))</f>
        <v>1</v>
      </c>
      <c r="N821" t="str">
        <f>IF(ISTEXT(E821),IF(E821="Amount",N$14,""),IF(ISBLANK(E821),"",IF(ISTEXT(D821),"",IF(A816="Invoice No. : ",INDEX(Sheet2!E$14:E$154,MATCH(B816,Sheet2!A$14:A$154,0)),N820))))</f>
        <v>BRAILLE</v>
      </c>
      <c r="O821" t="str">
        <f>IF(ISTEXT(E821),IF(E821="Amount",O$14,""),IF(ISBLANK(E821),"",IF(ISTEXT(D821),"",IF(A816="Invoice No. : ",INDEX(Sheet2!G$14:G$154,MATCH(B816,Sheet2!A$14:A$154,0)),O820))))</f>
        <v>MANANSALA, JOMELYN KENIO</v>
      </c>
      <c r="P821">
        <f t="shared" si="54"/>
        <v>3384</v>
      </c>
      <c r="Q821">
        <f t="shared" si="55"/>
        <v>195197.25</v>
      </c>
    </row>
    <row r="822" spans="1:17" x14ac:dyDescent="0.25">
      <c r="A822" s="10" t="s">
        <v>679</v>
      </c>
      <c r="B822" s="10" t="s">
        <v>680</v>
      </c>
      <c r="C822" s="11">
        <v>2</v>
      </c>
      <c r="D822" s="11">
        <v>10</v>
      </c>
      <c r="E822" s="11">
        <v>20</v>
      </c>
      <c r="F822">
        <f t="shared" si="52"/>
        <v>925053</v>
      </c>
      <c r="G822">
        <f>IF(ISTEXT(E822),IF(E822="Amount",G$14,""),IF(ISBLANK(E822),"",IF(ISTEXT(D822),"",IF(A817="Invoice No. : ",INDEX(Sheet2!F$14:F$154,MATCH(B817,Sheet2!A$14:A$154,0)),G821))))</f>
        <v>29950</v>
      </c>
      <c r="H822" t="str">
        <f t="shared" si="53"/>
        <v>01/05/2023</v>
      </c>
      <c r="I822" t="str">
        <f>IF(ISTEXT(E822),IF(E822="Amount",I$14,""),IF(ISBLANK(E822),"",IF(ISTEXT(D822),"",IF(A817="Invoice No. : ",TEXT(INDEX(Sheet2!C$14:C$154,MATCH(B817,Sheet2!A$14:A$154,0)),"hh:mm:ss"),I821))))</f>
        <v>16:20:42</v>
      </c>
      <c r="J822">
        <f>IF(ISBLANK(G822),"",IF(ISTEXT(G822),IF(E822="Amount",J$14,""),INDEX(Sheet2!H$14:H$154,MATCH(F822,Sheet2!A$14:A$154,0))))</f>
        <v>3384</v>
      </c>
      <c r="K822">
        <f>IF(ISBLANK(G822),"",IF(ISTEXT(G822),IF(E822="Amount",K$14,""),INDEX(Sheet2!I$14:I$154,MATCH(F822,Sheet2!A$14:A$154,0))))</f>
        <v>0</v>
      </c>
      <c r="L822" t="str">
        <f>IF(ISBLANK(G822),"",IF(ISTEXT(G822),IF(E822="Amount",L$14,""),IF(INDEX(Sheet2!H$14:H$154,MATCH(F822,Sheet2!A$14:A$154,0)) &lt;&gt; 0, IF(INDEX(Sheet2!I$14:I$154,MATCH(F822,Sheet2!A$14:A$154,0)) &lt;&gt; 0, "Loan","Loan"),"Cash")))</f>
        <v>Loan</v>
      </c>
      <c r="M822">
        <f>IF(ISTEXT(E822),IF(E822="Amount",M$14,""),IF(ISBLANK(E822),"",IF(ISTEXT(D822),"",IF(A817="Invoice No. : ",INDEX(Sheet2!D$14:D$154,MATCH(B817,Sheet2!A$14:A$154,0)),M821))))</f>
        <v>1</v>
      </c>
      <c r="N822" t="str">
        <f>IF(ISTEXT(E822),IF(E822="Amount",N$14,""),IF(ISBLANK(E822),"",IF(ISTEXT(D822),"",IF(A817="Invoice No. : ",INDEX(Sheet2!E$14:E$154,MATCH(B817,Sheet2!A$14:A$154,0)),N821))))</f>
        <v>BRAILLE</v>
      </c>
      <c r="O822" t="str">
        <f>IF(ISTEXT(E822),IF(E822="Amount",O$14,""),IF(ISBLANK(E822),"",IF(ISTEXT(D822),"",IF(A817="Invoice No. : ",INDEX(Sheet2!G$14:G$154,MATCH(B817,Sheet2!A$14:A$154,0)),O821))))</f>
        <v>MANANSALA, JOMELYN KENIO</v>
      </c>
      <c r="P822">
        <f t="shared" si="54"/>
        <v>3384</v>
      </c>
      <c r="Q822">
        <f t="shared" si="55"/>
        <v>195197.25</v>
      </c>
    </row>
    <row r="823" spans="1:17" x14ac:dyDescent="0.25">
      <c r="A823" s="10" t="s">
        <v>863</v>
      </c>
      <c r="B823" s="10" t="s">
        <v>864</v>
      </c>
      <c r="C823" s="11">
        <v>1</v>
      </c>
      <c r="D823" s="11">
        <v>13.5</v>
      </c>
      <c r="E823" s="11">
        <v>13.5</v>
      </c>
      <c r="F823">
        <f t="shared" si="52"/>
        <v>925053</v>
      </c>
      <c r="G823">
        <f>IF(ISTEXT(E823),IF(E823="Amount",G$14,""),IF(ISBLANK(E823),"",IF(ISTEXT(D823),"",IF(A818="Invoice No. : ",INDEX(Sheet2!F$14:F$154,MATCH(B818,Sheet2!A$14:A$154,0)),G822))))</f>
        <v>29950</v>
      </c>
      <c r="H823" t="str">
        <f t="shared" si="53"/>
        <v>01/05/2023</v>
      </c>
      <c r="I823" t="str">
        <f>IF(ISTEXT(E823),IF(E823="Amount",I$14,""),IF(ISBLANK(E823),"",IF(ISTEXT(D823),"",IF(A818="Invoice No. : ",TEXT(INDEX(Sheet2!C$14:C$154,MATCH(B818,Sheet2!A$14:A$154,0)),"hh:mm:ss"),I822))))</f>
        <v>16:20:42</v>
      </c>
      <c r="J823">
        <f>IF(ISBLANK(G823),"",IF(ISTEXT(G823),IF(E823="Amount",J$14,""),INDEX(Sheet2!H$14:H$154,MATCH(F823,Sheet2!A$14:A$154,0))))</f>
        <v>3384</v>
      </c>
      <c r="K823">
        <f>IF(ISBLANK(G823),"",IF(ISTEXT(G823),IF(E823="Amount",K$14,""),INDEX(Sheet2!I$14:I$154,MATCH(F823,Sheet2!A$14:A$154,0))))</f>
        <v>0</v>
      </c>
      <c r="L823" t="str">
        <f>IF(ISBLANK(G823),"",IF(ISTEXT(G823),IF(E823="Amount",L$14,""),IF(INDEX(Sheet2!H$14:H$154,MATCH(F823,Sheet2!A$14:A$154,0)) &lt;&gt; 0, IF(INDEX(Sheet2!I$14:I$154,MATCH(F823,Sheet2!A$14:A$154,0)) &lt;&gt; 0, "Loan","Loan"),"Cash")))</f>
        <v>Loan</v>
      </c>
      <c r="M823">
        <f>IF(ISTEXT(E823),IF(E823="Amount",M$14,""),IF(ISBLANK(E823),"",IF(ISTEXT(D823),"",IF(A818="Invoice No. : ",INDEX(Sheet2!D$14:D$154,MATCH(B818,Sheet2!A$14:A$154,0)),M822))))</f>
        <v>1</v>
      </c>
      <c r="N823" t="str">
        <f>IF(ISTEXT(E823),IF(E823="Amount",N$14,""),IF(ISBLANK(E823),"",IF(ISTEXT(D823),"",IF(A818="Invoice No. : ",INDEX(Sheet2!E$14:E$154,MATCH(B818,Sheet2!A$14:A$154,0)),N822))))</f>
        <v>BRAILLE</v>
      </c>
      <c r="O823" t="str">
        <f>IF(ISTEXT(E823),IF(E823="Amount",O$14,""),IF(ISBLANK(E823),"",IF(ISTEXT(D823),"",IF(A818="Invoice No. : ",INDEX(Sheet2!G$14:G$154,MATCH(B818,Sheet2!A$14:A$154,0)),O822))))</f>
        <v>MANANSALA, JOMELYN KENIO</v>
      </c>
      <c r="P823">
        <f t="shared" si="54"/>
        <v>3384</v>
      </c>
      <c r="Q823">
        <f t="shared" si="55"/>
        <v>195197.25</v>
      </c>
    </row>
    <row r="824" spans="1:17" x14ac:dyDescent="0.25">
      <c r="A824" s="10" t="s">
        <v>553</v>
      </c>
      <c r="B824" s="10" t="s">
        <v>554</v>
      </c>
      <c r="C824" s="11">
        <v>1</v>
      </c>
      <c r="D824" s="11">
        <v>14.5</v>
      </c>
      <c r="E824" s="11">
        <v>14.5</v>
      </c>
      <c r="F824">
        <f t="shared" si="52"/>
        <v>925053</v>
      </c>
      <c r="G824">
        <f>IF(ISTEXT(E824),IF(E824="Amount",G$14,""),IF(ISBLANK(E824),"",IF(ISTEXT(D824),"",IF(A819="Invoice No. : ",INDEX(Sheet2!F$14:F$154,MATCH(B819,Sheet2!A$14:A$154,0)),G823))))</f>
        <v>29950</v>
      </c>
      <c r="H824" t="str">
        <f t="shared" si="53"/>
        <v>01/05/2023</v>
      </c>
      <c r="I824" t="str">
        <f>IF(ISTEXT(E824),IF(E824="Amount",I$14,""),IF(ISBLANK(E824),"",IF(ISTEXT(D824),"",IF(A819="Invoice No. : ",TEXT(INDEX(Sheet2!C$14:C$154,MATCH(B819,Sheet2!A$14:A$154,0)),"hh:mm:ss"),I823))))</f>
        <v>16:20:42</v>
      </c>
      <c r="J824">
        <f>IF(ISBLANK(G824),"",IF(ISTEXT(G824),IF(E824="Amount",J$14,""),INDEX(Sheet2!H$14:H$154,MATCH(F824,Sheet2!A$14:A$154,0))))</f>
        <v>3384</v>
      </c>
      <c r="K824">
        <f>IF(ISBLANK(G824),"",IF(ISTEXT(G824),IF(E824="Amount",K$14,""),INDEX(Sheet2!I$14:I$154,MATCH(F824,Sheet2!A$14:A$154,0))))</f>
        <v>0</v>
      </c>
      <c r="L824" t="str">
        <f>IF(ISBLANK(G824),"",IF(ISTEXT(G824),IF(E824="Amount",L$14,""),IF(INDEX(Sheet2!H$14:H$154,MATCH(F824,Sheet2!A$14:A$154,0)) &lt;&gt; 0, IF(INDEX(Sheet2!I$14:I$154,MATCH(F824,Sheet2!A$14:A$154,0)) &lt;&gt; 0, "Loan","Loan"),"Cash")))</f>
        <v>Loan</v>
      </c>
      <c r="M824">
        <f>IF(ISTEXT(E824),IF(E824="Amount",M$14,""),IF(ISBLANK(E824),"",IF(ISTEXT(D824),"",IF(A819="Invoice No. : ",INDEX(Sheet2!D$14:D$154,MATCH(B819,Sheet2!A$14:A$154,0)),M823))))</f>
        <v>1</v>
      </c>
      <c r="N824" t="str">
        <f>IF(ISTEXT(E824),IF(E824="Amount",N$14,""),IF(ISBLANK(E824),"",IF(ISTEXT(D824),"",IF(A819="Invoice No. : ",INDEX(Sheet2!E$14:E$154,MATCH(B819,Sheet2!A$14:A$154,0)),N823))))</f>
        <v>BRAILLE</v>
      </c>
      <c r="O824" t="str">
        <f>IF(ISTEXT(E824),IF(E824="Amount",O$14,""),IF(ISBLANK(E824),"",IF(ISTEXT(D824),"",IF(A819="Invoice No. : ",INDEX(Sheet2!G$14:G$154,MATCH(B819,Sheet2!A$14:A$154,0)),O823))))</f>
        <v>MANANSALA, JOMELYN KENIO</v>
      </c>
      <c r="P824">
        <f t="shared" si="54"/>
        <v>3384</v>
      </c>
      <c r="Q824">
        <f t="shared" si="55"/>
        <v>195197.25</v>
      </c>
    </row>
    <row r="825" spans="1:17" x14ac:dyDescent="0.25">
      <c r="A825" s="10" t="s">
        <v>865</v>
      </c>
      <c r="B825" s="10" t="s">
        <v>866</v>
      </c>
      <c r="C825" s="11">
        <v>1</v>
      </c>
      <c r="D825" s="11">
        <v>51.5</v>
      </c>
      <c r="E825" s="11">
        <v>51.5</v>
      </c>
      <c r="F825">
        <f t="shared" si="52"/>
        <v>925053</v>
      </c>
      <c r="G825">
        <f>IF(ISTEXT(E825),IF(E825="Amount",G$14,""),IF(ISBLANK(E825),"",IF(ISTEXT(D825),"",IF(A820="Invoice No. : ",INDEX(Sheet2!F$14:F$154,MATCH(B820,Sheet2!A$14:A$154,0)),G824))))</f>
        <v>29950</v>
      </c>
      <c r="H825" t="str">
        <f t="shared" si="53"/>
        <v>01/05/2023</v>
      </c>
      <c r="I825" t="str">
        <f>IF(ISTEXT(E825),IF(E825="Amount",I$14,""),IF(ISBLANK(E825),"",IF(ISTEXT(D825),"",IF(A820="Invoice No. : ",TEXT(INDEX(Sheet2!C$14:C$154,MATCH(B820,Sheet2!A$14:A$154,0)),"hh:mm:ss"),I824))))</f>
        <v>16:20:42</v>
      </c>
      <c r="J825">
        <f>IF(ISBLANK(G825),"",IF(ISTEXT(G825),IF(E825="Amount",J$14,""),INDEX(Sheet2!H$14:H$154,MATCH(F825,Sheet2!A$14:A$154,0))))</f>
        <v>3384</v>
      </c>
      <c r="K825">
        <f>IF(ISBLANK(G825),"",IF(ISTEXT(G825),IF(E825="Amount",K$14,""),INDEX(Sheet2!I$14:I$154,MATCH(F825,Sheet2!A$14:A$154,0))))</f>
        <v>0</v>
      </c>
      <c r="L825" t="str">
        <f>IF(ISBLANK(G825),"",IF(ISTEXT(G825),IF(E825="Amount",L$14,""),IF(INDEX(Sheet2!H$14:H$154,MATCH(F825,Sheet2!A$14:A$154,0)) &lt;&gt; 0, IF(INDEX(Sheet2!I$14:I$154,MATCH(F825,Sheet2!A$14:A$154,0)) &lt;&gt; 0, "Loan","Loan"),"Cash")))</f>
        <v>Loan</v>
      </c>
      <c r="M825">
        <f>IF(ISTEXT(E825),IF(E825="Amount",M$14,""),IF(ISBLANK(E825),"",IF(ISTEXT(D825),"",IF(A820="Invoice No. : ",INDEX(Sheet2!D$14:D$154,MATCH(B820,Sheet2!A$14:A$154,0)),M824))))</f>
        <v>1</v>
      </c>
      <c r="N825" t="str">
        <f>IF(ISTEXT(E825),IF(E825="Amount",N$14,""),IF(ISBLANK(E825),"",IF(ISTEXT(D825),"",IF(A820="Invoice No. : ",INDEX(Sheet2!E$14:E$154,MATCH(B820,Sheet2!A$14:A$154,0)),N824))))</f>
        <v>BRAILLE</v>
      </c>
      <c r="O825" t="str">
        <f>IF(ISTEXT(E825),IF(E825="Amount",O$14,""),IF(ISBLANK(E825),"",IF(ISTEXT(D825),"",IF(A820="Invoice No. : ",INDEX(Sheet2!G$14:G$154,MATCH(B820,Sheet2!A$14:A$154,0)),O824))))</f>
        <v>MANANSALA, JOMELYN KENIO</v>
      </c>
      <c r="P825">
        <f t="shared" si="54"/>
        <v>3384</v>
      </c>
      <c r="Q825">
        <f t="shared" si="55"/>
        <v>195197.25</v>
      </c>
    </row>
    <row r="826" spans="1:17" x14ac:dyDescent="0.25">
      <c r="A826" s="10" t="s">
        <v>867</v>
      </c>
      <c r="B826" s="10" t="s">
        <v>868</v>
      </c>
      <c r="C826" s="11">
        <v>1</v>
      </c>
      <c r="D826" s="11">
        <v>75</v>
      </c>
      <c r="E826" s="11">
        <v>75</v>
      </c>
      <c r="F826">
        <f t="shared" si="52"/>
        <v>925053</v>
      </c>
      <c r="G826">
        <f>IF(ISTEXT(E826),IF(E826="Amount",G$14,""),IF(ISBLANK(E826),"",IF(ISTEXT(D826),"",IF(A821="Invoice No. : ",INDEX(Sheet2!F$14:F$154,MATCH(B821,Sheet2!A$14:A$154,0)),G825))))</f>
        <v>29950</v>
      </c>
      <c r="H826" t="str">
        <f t="shared" si="53"/>
        <v>01/05/2023</v>
      </c>
      <c r="I826" t="str">
        <f>IF(ISTEXT(E826),IF(E826="Amount",I$14,""),IF(ISBLANK(E826),"",IF(ISTEXT(D826),"",IF(A821="Invoice No. : ",TEXT(INDEX(Sheet2!C$14:C$154,MATCH(B821,Sheet2!A$14:A$154,0)),"hh:mm:ss"),I825))))</f>
        <v>16:20:42</v>
      </c>
      <c r="J826">
        <f>IF(ISBLANK(G826),"",IF(ISTEXT(G826),IF(E826="Amount",J$14,""),INDEX(Sheet2!H$14:H$154,MATCH(F826,Sheet2!A$14:A$154,0))))</f>
        <v>3384</v>
      </c>
      <c r="K826">
        <f>IF(ISBLANK(G826),"",IF(ISTEXT(G826),IF(E826="Amount",K$14,""),INDEX(Sheet2!I$14:I$154,MATCH(F826,Sheet2!A$14:A$154,0))))</f>
        <v>0</v>
      </c>
      <c r="L826" t="str">
        <f>IF(ISBLANK(G826),"",IF(ISTEXT(G826),IF(E826="Amount",L$14,""),IF(INDEX(Sheet2!H$14:H$154,MATCH(F826,Sheet2!A$14:A$154,0)) &lt;&gt; 0, IF(INDEX(Sheet2!I$14:I$154,MATCH(F826,Sheet2!A$14:A$154,0)) &lt;&gt; 0, "Loan","Loan"),"Cash")))</f>
        <v>Loan</v>
      </c>
      <c r="M826">
        <f>IF(ISTEXT(E826),IF(E826="Amount",M$14,""),IF(ISBLANK(E826),"",IF(ISTEXT(D826),"",IF(A821="Invoice No. : ",INDEX(Sheet2!D$14:D$154,MATCH(B821,Sheet2!A$14:A$154,0)),M825))))</f>
        <v>1</v>
      </c>
      <c r="N826" t="str">
        <f>IF(ISTEXT(E826),IF(E826="Amount",N$14,""),IF(ISBLANK(E826),"",IF(ISTEXT(D826),"",IF(A821="Invoice No. : ",INDEX(Sheet2!E$14:E$154,MATCH(B821,Sheet2!A$14:A$154,0)),N825))))</f>
        <v>BRAILLE</v>
      </c>
      <c r="O826" t="str">
        <f>IF(ISTEXT(E826),IF(E826="Amount",O$14,""),IF(ISBLANK(E826),"",IF(ISTEXT(D826),"",IF(A821="Invoice No. : ",INDEX(Sheet2!G$14:G$154,MATCH(B821,Sheet2!A$14:A$154,0)),O825))))</f>
        <v>MANANSALA, JOMELYN KENIO</v>
      </c>
      <c r="P826">
        <f t="shared" si="54"/>
        <v>3384</v>
      </c>
      <c r="Q826">
        <f t="shared" si="55"/>
        <v>195197.25</v>
      </c>
    </row>
    <row r="827" spans="1:17" x14ac:dyDescent="0.25">
      <c r="A827" s="10" t="s">
        <v>869</v>
      </c>
      <c r="B827" s="10" t="s">
        <v>870</v>
      </c>
      <c r="C827" s="11">
        <v>1</v>
      </c>
      <c r="D827" s="11">
        <v>122.25</v>
      </c>
      <c r="E827" s="11">
        <v>122.25</v>
      </c>
      <c r="F827">
        <f t="shared" si="52"/>
        <v>925053</v>
      </c>
      <c r="G827">
        <f>IF(ISTEXT(E827),IF(E827="Amount",G$14,""),IF(ISBLANK(E827),"",IF(ISTEXT(D827),"",IF(A822="Invoice No. : ",INDEX(Sheet2!F$14:F$154,MATCH(B822,Sheet2!A$14:A$154,0)),G826))))</f>
        <v>29950</v>
      </c>
      <c r="H827" t="str">
        <f t="shared" si="53"/>
        <v>01/05/2023</v>
      </c>
      <c r="I827" t="str">
        <f>IF(ISTEXT(E827),IF(E827="Amount",I$14,""),IF(ISBLANK(E827),"",IF(ISTEXT(D827),"",IF(A822="Invoice No. : ",TEXT(INDEX(Sheet2!C$14:C$154,MATCH(B822,Sheet2!A$14:A$154,0)),"hh:mm:ss"),I826))))</f>
        <v>16:20:42</v>
      </c>
      <c r="J827">
        <f>IF(ISBLANK(G827),"",IF(ISTEXT(G827),IF(E827="Amount",J$14,""),INDEX(Sheet2!H$14:H$154,MATCH(F827,Sheet2!A$14:A$154,0))))</f>
        <v>3384</v>
      </c>
      <c r="K827">
        <f>IF(ISBLANK(G827),"",IF(ISTEXT(G827),IF(E827="Amount",K$14,""),INDEX(Sheet2!I$14:I$154,MATCH(F827,Sheet2!A$14:A$154,0))))</f>
        <v>0</v>
      </c>
      <c r="L827" t="str">
        <f>IF(ISBLANK(G827),"",IF(ISTEXT(G827),IF(E827="Amount",L$14,""),IF(INDEX(Sheet2!H$14:H$154,MATCH(F827,Sheet2!A$14:A$154,0)) &lt;&gt; 0, IF(INDEX(Sheet2!I$14:I$154,MATCH(F827,Sheet2!A$14:A$154,0)) &lt;&gt; 0, "Loan","Loan"),"Cash")))</f>
        <v>Loan</v>
      </c>
      <c r="M827">
        <f>IF(ISTEXT(E827),IF(E827="Amount",M$14,""),IF(ISBLANK(E827),"",IF(ISTEXT(D827),"",IF(A822="Invoice No. : ",INDEX(Sheet2!D$14:D$154,MATCH(B822,Sheet2!A$14:A$154,0)),M826))))</f>
        <v>1</v>
      </c>
      <c r="N827" t="str">
        <f>IF(ISTEXT(E827),IF(E827="Amount",N$14,""),IF(ISBLANK(E827),"",IF(ISTEXT(D827),"",IF(A822="Invoice No. : ",INDEX(Sheet2!E$14:E$154,MATCH(B822,Sheet2!A$14:A$154,0)),N826))))</f>
        <v>BRAILLE</v>
      </c>
      <c r="O827" t="str">
        <f>IF(ISTEXT(E827),IF(E827="Amount",O$14,""),IF(ISBLANK(E827),"",IF(ISTEXT(D827),"",IF(A822="Invoice No. : ",INDEX(Sheet2!G$14:G$154,MATCH(B822,Sheet2!A$14:A$154,0)),O826))))</f>
        <v>MANANSALA, JOMELYN KENIO</v>
      </c>
      <c r="P827">
        <f t="shared" si="54"/>
        <v>3384</v>
      </c>
      <c r="Q827">
        <f t="shared" si="55"/>
        <v>195197.25</v>
      </c>
    </row>
    <row r="828" spans="1:17" x14ac:dyDescent="0.25">
      <c r="A828" s="10" t="s">
        <v>871</v>
      </c>
      <c r="B828" s="10" t="s">
        <v>872</v>
      </c>
      <c r="C828" s="11">
        <v>1</v>
      </c>
      <c r="D828" s="11">
        <v>278</v>
      </c>
      <c r="E828" s="11">
        <v>278</v>
      </c>
      <c r="F828">
        <f t="shared" si="52"/>
        <v>925053</v>
      </c>
      <c r="G828">
        <f>IF(ISTEXT(E828),IF(E828="Amount",G$14,""),IF(ISBLANK(E828),"",IF(ISTEXT(D828),"",IF(A823="Invoice No. : ",INDEX(Sheet2!F$14:F$154,MATCH(B823,Sheet2!A$14:A$154,0)),G827))))</f>
        <v>29950</v>
      </c>
      <c r="H828" t="str">
        <f t="shared" si="53"/>
        <v>01/05/2023</v>
      </c>
      <c r="I828" t="str">
        <f>IF(ISTEXT(E828),IF(E828="Amount",I$14,""),IF(ISBLANK(E828),"",IF(ISTEXT(D828),"",IF(A823="Invoice No. : ",TEXT(INDEX(Sheet2!C$14:C$154,MATCH(B823,Sheet2!A$14:A$154,0)),"hh:mm:ss"),I827))))</f>
        <v>16:20:42</v>
      </c>
      <c r="J828">
        <f>IF(ISBLANK(G828),"",IF(ISTEXT(G828),IF(E828="Amount",J$14,""),INDEX(Sheet2!H$14:H$154,MATCH(F828,Sheet2!A$14:A$154,0))))</f>
        <v>3384</v>
      </c>
      <c r="K828">
        <f>IF(ISBLANK(G828),"",IF(ISTEXT(G828),IF(E828="Amount",K$14,""),INDEX(Sheet2!I$14:I$154,MATCH(F828,Sheet2!A$14:A$154,0))))</f>
        <v>0</v>
      </c>
      <c r="L828" t="str">
        <f>IF(ISBLANK(G828),"",IF(ISTEXT(G828),IF(E828="Amount",L$14,""),IF(INDEX(Sheet2!H$14:H$154,MATCH(F828,Sheet2!A$14:A$154,0)) &lt;&gt; 0, IF(INDEX(Sheet2!I$14:I$154,MATCH(F828,Sheet2!A$14:A$154,0)) &lt;&gt; 0, "Loan","Loan"),"Cash")))</f>
        <v>Loan</v>
      </c>
      <c r="M828">
        <f>IF(ISTEXT(E828),IF(E828="Amount",M$14,""),IF(ISBLANK(E828),"",IF(ISTEXT(D828),"",IF(A823="Invoice No. : ",INDEX(Sheet2!D$14:D$154,MATCH(B823,Sheet2!A$14:A$154,0)),M827))))</f>
        <v>1</v>
      </c>
      <c r="N828" t="str">
        <f>IF(ISTEXT(E828),IF(E828="Amount",N$14,""),IF(ISBLANK(E828),"",IF(ISTEXT(D828),"",IF(A823="Invoice No. : ",INDEX(Sheet2!E$14:E$154,MATCH(B823,Sheet2!A$14:A$154,0)),N827))))</f>
        <v>BRAILLE</v>
      </c>
      <c r="O828" t="str">
        <f>IF(ISTEXT(E828),IF(E828="Amount",O$14,""),IF(ISBLANK(E828),"",IF(ISTEXT(D828),"",IF(A823="Invoice No. : ",INDEX(Sheet2!G$14:G$154,MATCH(B823,Sheet2!A$14:A$154,0)),O827))))</f>
        <v>MANANSALA, JOMELYN KENIO</v>
      </c>
      <c r="P828">
        <f t="shared" si="54"/>
        <v>3384</v>
      </c>
      <c r="Q828">
        <f t="shared" si="55"/>
        <v>195197.25</v>
      </c>
    </row>
    <row r="829" spans="1:17" x14ac:dyDescent="0.25">
      <c r="A829" s="10" t="s">
        <v>873</v>
      </c>
      <c r="B829" s="10" t="s">
        <v>874</v>
      </c>
      <c r="C829" s="11">
        <v>1</v>
      </c>
      <c r="D829" s="11">
        <v>25.25</v>
      </c>
      <c r="E829" s="11">
        <v>25.25</v>
      </c>
      <c r="F829">
        <f t="shared" si="52"/>
        <v>925053</v>
      </c>
      <c r="G829">
        <f>IF(ISTEXT(E829),IF(E829="Amount",G$14,""),IF(ISBLANK(E829),"",IF(ISTEXT(D829),"",IF(A824="Invoice No. : ",INDEX(Sheet2!F$14:F$154,MATCH(B824,Sheet2!A$14:A$154,0)),G828))))</f>
        <v>29950</v>
      </c>
      <c r="H829" t="str">
        <f t="shared" si="53"/>
        <v>01/05/2023</v>
      </c>
      <c r="I829" t="str">
        <f>IF(ISTEXT(E829),IF(E829="Amount",I$14,""),IF(ISBLANK(E829),"",IF(ISTEXT(D829),"",IF(A824="Invoice No. : ",TEXT(INDEX(Sheet2!C$14:C$154,MATCH(B824,Sheet2!A$14:A$154,0)),"hh:mm:ss"),I828))))</f>
        <v>16:20:42</v>
      </c>
      <c r="J829">
        <f>IF(ISBLANK(G829),"",IF(ISTEXT(G829),IF(E829="Amount",J$14,""),INDEX(Sheet2!H$14:H$154,MATCH(F829,Sheet2!A$14:A$154,0))))</f>
        <v>3384</v>
      </c>
      <c r="K829">
        <f>IF(ISBLANK(G829),"",IF(ISTEXT(G829),IF(E829="Amount",K$14,""),INDEX(Sheet2!I$14:I$154,MATCH(F829,Sheet2!A$14:A$154,0))))</f>
        <v>0</v>
      </c>
      <c r="L829" t="str">
        <f>IF(ISBLANK(G829),"",IF(ISTEXT(G829),IF(E829="Amount",L$14,""),IF(INDEX(Sheet2!H$14:H$154,MATCH(F829,Sheet2!A$14:A$154,0)) &lt;&gt; 0, IF(INDEX(Sheet2!I$14:I$154,MATCH(F829,Sheet2!A$14:A$154,0)) &lt;&gt; 0, "Loan","Loan"),"Cash")))</f>
        <v>Loan</v>
      </c>
      <c r="M829">
        <f>IF(ISTEXT(E829),IF(E829="Amount",M$14,""),IF(ISBLANK(E829),"",IF(ISTEXT(D829),"",IF(A824="Invoice No. : ",INDEX(Sheet2!D$14:D$154,MATCH(B824,Sheet2!A$14:A$154,0)),M828))))</f>
        <v>1</v>
      </c>
      <c r="N829" t="str">
        <f>IF(ISTEXT(E829),IF(E829="Amount",N$14,""),IF(ISBLANK(E829),"",IF(ISTEXT(D829),"",IF(A824="Invoice No. : ",INDEX(Sheet2!E$14:E$154,MATCH(B824,Sheet2!A$14:A$154,0)),N828))))</f>
        <v>BRAILLE</v>
      </c>
      <c r="O829" t="str">
        <f>IF(ISTEXT(E829),IF(E829="Amount",O$14,""),IF(ISBLANK(E829),"",IF(ISTEXT(D829),"",IF(A824="Invoice No. : ",INDEX(Sheet2!G$14:G$154,MATCH(B824,Sheet2!A$14:A$154,0)),O828))))</f>
        <v>MANANSALA, JOMELYN KENIO</v>
      </c>
      <c r="P829">
        <f t="shared" si="54"/>
        <v>3384</v>
      </c>
      <c r="Q829">
        <f t="shared" si="55"/>
        <v>195197.25</v>
      </c>
    </row>
    <row r="830" spans="1:17" x14ac:dyDescent="0.25">
      <c r="A830" s="10" t="s">
        <v>635</v>
      </c>
      <c r="B830" s="10" t="s">
        <v>636</v>
      </c>
      <c r="C830" s="11">
        <v>2</v>
      </c>
      <c r="D830" s="11">
        <v>60.5</v>
      </c>
      <c r="E830" s="11">
        <v>121</v>
      </c>
      <c r="F830">
        <f t="shared" si="52"/>
        <v>925053</v>
      </c>
      <c r="G830">
        <f>IF(ISTEXT(E830),IF(E830="Amount",G$14,""),IF(ISBLANK(E830),"",IF(ISTEXT(D830),"",IF(A825="Invoice No. : ",INDEX(Sheet2!F$14:F$154,MATCH(B825,Sheet2!A$14:A$154,0)),G829))))</f>
        <v>29950</v>
      </c>
      <c r="H830" t="str">
        <f t="shared" si="53"/>
        <v>01/05/2023</v>
      </c>
      <c r="I830" t="str">
        <f>IF(ISTEXT(E830),IF(E830="Amount",I$14,""),IF(ISBLANK(E830),"",IF(ISTEXT(D830),"",IF(A825="Invoice No. : ",TEXT(INDEX(Sheet2!C$14:C$154,MATCH(B825,Sheet2!A$14:A$154,0)),"hh:mm:ss"),I829))))</f>
        <v>16:20:42</v>
      </c>
      <c r="J830">
        <f>IF(ISBLANK(G830),"",IF(ISTEXT(G830),IF(E830="Amount",J$14,""),INDEX(Sheet2!H$14:H$154,MATCH(F830,Sheet2!A$14:A$154,0))))</f>
        <v>3384</v>
      </c>
      <c r="K830">
        <f>IF(ISBLANK(G830),"",IF(ISTEXT(G830),IF(E830="Amount",K$14,""),INDEX(Sheet2!I$14:I$154,MATCH(F830,Sheet2!A$14:A$154,0))))</f>
        <v>0</v>
      </c>
      <c r="L830" t="str">
        <f>IF(ISBLANK(G830),"",IF(ISTEXT(G830),IF(E830="Amount",L$14,""),IF(INDEX(Sheet2!H$14:H$154,MATCH(F830,Sheet2!A$14:A$154,0)) &lt;&gt; 0, IF(INDEX(Sheet2!I$14:I$154,MATCH(F830,Sheet2!A$14:A$154,0)) &lt;&gt; 0, "Loan","Loan"),"Cash")))</f>
        <v>Loan</v>
      </c>
      <c r="M830">
        <f>IF(ISTEXT(E830),IF(E830="Amount",M$14,""),IF(ISBLANK(E830),"",IF(ISTEXT(D830),"",IF(A825="Invoice No. : ",INDEX(Sheet2!D$14:D$154,MATCH(B825,Sheet2!A$14:A$154,0)),M829))))</f>
        <v>1</v>
      </c>
      <c r="N830" t="str">
        <f>IF(ISTEXT(E830),IF(E830="Amount",N$14,""),IF(ISBLANK(E830),"",IF(ISTEXT(D830),"",IF(A825="Invoice No. : ",INDEX(Sheet2!E$14:E$154,MATCH(B825,Sheet2!A$14:A$154,0)),N829))))</f>
        <v>BRAILLE</v>
      </c>
      <c r="O830" t="str">
        <f>IF(ISTEXT(E830),IF(E830="Amount",O$14,""),IF(ISBLANK(E830),"",IF(ISTEXT(D830),"",IF(A825="Invoice No. : ",INDEX(Sheet2!G$14:G$154,MATCH(B825,Sheet2!A$14:A$154,0)),O829))))</f>
        <v>MANANSALA, JOMELYN KENIO</v>
      </c>
      <c r="P830">
        <f t="shared" si="54"/>
        <v>3384</v>
      </c>
      <c r="Q830">
        <f t="shared" si="55"/>
        <v>195197.25</v>
      </c>
    </row>
    <row r="831" spans="1:17" x14ac:dyDescent="0.25">
      <c r="A831" s="10" t="s">
        <v>875</v>
      </c>
      <c r="B831" s="10" t="s">
        <v>876</v>
      </c>
      <c r="C831" s="11">
        <v>1</v>
      </c>
      <c r="D831" s="11">
        <v>60</v>
      </c>
      <c r="E831" s="11">
        <v>60</v>
      </c>
      <c r="F831">
        <f t="shared" si="52"/>
        <v>925053</v>
      </c>
      <c r="G831">
        <f>IF(ISTEXT(E831),IF(E831="Amount",G$14,""),IF(ISBLANK(E831),"",IF(ISTEXT(D831),"",IF(A826="Invoice No. : ",INDEX(Sheet2!F$14:F$154,MATCH(B826,Sheet2!A$14:A$154,0)),G830))))</f>
        <v>29950</v>
      </c>
      <c r="H831" t="str">
        <f t="shared" si="53"/>
        <v>01/05/2023</v>
      </c>
      <c r="I831" t="str">
        <f>IF(ISTEXT(E831),IF(E831="Amount",I$14,""),IF(ISBLANK(E831),"",IF(ISTEXT(D831),"",IF(A826="Invoice No. : ",TEXT(INDEX(Sheet2!C$14:C$154,MATCH(B826,Sheet2!A$14:A$154,0)),"hh:mm:ss"),I830))))</f>
        <v>16:20:42</v>
      </c>
      <c r="J831">
        <f>IF(ISBLANK(G831),"",IF(ISTEXT(G831),IF(E831="Amount",J$14,""),INDEX(Sheet2!H$14:H$154,MATCH(F831,Sheet2!A$14:A$154,0))))</f>
        <v>3384</v>
      </c>
      <c r="K831">
        <f>IF(ISBLANK(G831),"",IF(ISTEXT(G831),IF(E831="Amount",K$14,""),INDEX(Sheet2!I$14:I$154,MATCH(F831,Sheet2!A$14:A$154,0))))</f>
        <v>0</v>
      </c>
      <c r="L831" t="str">
        <f>IF(ISBLANK(G831),"",IF(ISTEXT(G831),IF(E831="Amount",L$14,""),IF(INDEX(Sheet2!H$14:H$154,MATCH(F831,Sheet2!A$14:A$154,0)) &lt;&gt; 0, IF(INDEX(Sheet2!I$14:I$154,MATCH(F831,Sheet2!A$14:A$154,0)) &lt;&gt; 0, "Loan","Loan"),"Cash")))</f>
        <v>Loan</v>
      </c>
      <c r="M831">
        <f>IF(ISTEXT(E831),IF(E831="Amount",M$14,""),IF(ISBLANK(E831),"",IF(ISTEXT(D831),"",IF(A826="Invoice No. : ",INDEX(Sheet2!D$14:D$154,MATCH(B826,Sheet2!A$14:A$154,0)),M830))))</f>
        <v>1</v>
      </c>
      <c r="N831" t="str">
        <f>IF(ISTEXT(E831),IF(E831="Amount",N$14,""),IF(ISBLANK(E831),"",IF(ISTEXT(D831),"",IF(A826="Invoice No. : ",INDEX(Sheet2!E$14:E$154,MATCH(B826,Sheet2!A$14:A$154,0)),N830))))</f>
        <v>BRAILLE</v>
      </c>
      <c r="O831" t="str">
        <f>IF(ISTEXT(E831),IF(E831="Amount",O$14,""),IF(ISBLANK(E831),"",IF(ISTEXT(D831),"",IF(A826="Invoice No. : ",INDEX(Sheet2!G$14:G$154,MATCH(B826,Sheet2!A$14:A$154,0)),O830))))</f>
        <v>MANANSALA, JOMELYN KENIO</v>
      </c>
      <c r="P831">
        <f t="shared" si="54"/>
        <v>3384</v>
      </c>
      <c r="Q831">
        <f t="shared" si="55"/>
        <v>195197.25</v>
      </c>
    </row>
    <row r="832" spans="1:17" x14ac:dyDescent="0.25">
      <c r="A832" s="10" t="s">
        <v>417</v>
      </c>
      <c r="B832" s="10" t="s">
        <v>418</v>
      </c>
      <c r="C832" s="11">
        <v>4</v>
      </c>
      <c r="D832" s="11">
        <v>47</v>
      </c>
      <c r="E832" s="11">
        <v>188</v>
      </c>
      <c r="F832">
        <f t="shared" si="52"/>
        <v>925053</v>
      </c>
      <c r="G832">
        <f>IF(ISTEXT(E832),IF(E832="Amount",G$14,""),IF(ISBLANK(E832),"",IF(ISTEXT(D832),"",IF(A827="Invoice No. : ",INDEX(Sheet2!F$14:F$154,MATCH(B827,Sheet2!A$14:A$154,0)),G831))))</f>
        <v>29950</v>
      </c>
      <c r="H832" t="str">
        <f t="shared" si="53"/>
        <v>01/05/2023</v>
      </c>
      <c r="I832" t="str">
        <f>IF(ISTEXT(E832),IF(E832="Amount",I$14,""),IF(ISBLANK(E832),"",IF(ISTEXT(D832),"",IF(A827="Invoice No. : ",TEXT(INDEX(Sheet2!C$14:C$154,MATCH(B827,Sheet2!A$14:A$154,0)),"hh:mm:ss"),I831))))</f>
        <v>16:20:42</v>
      </c>
      <c r="J832">
        <f>IF(ISBLANK(G832),"",IF(ISTEXT(G832),IF(E832="Amount",J$14,""),INDEX(Sheet2!H$14:H$154,MATCH(F832,Sheet2!A$14:A$154,0))))</f>
        <v>3384</v>
      </c>
      <c r="K832">
        <f>IF(ISBLANK(G832),"",IF(ISTEXT(G832),IF(E832="Amount",K$14,""),INDEX(Sheet2!I$14:I$154,MATCH(F832,Sheet2!A$14:A$154,0))))</f>
        <v>0</v>
      </c>
      <c r="L832" t="str">
        <f>IF(ISBLANK(G832),"",IF(ISTEXT(G832),IF(E832="Amount",L$14,""),IF(INDEX(Sheet2!H$14:H$154,MATCH(F832,Sheet2!A$14:A$154,0)) &lt;&gt; 0, IF(INDEX(Sheet2!I$14:I$154,MATCH(F832,Sheet2!A$14:A$154,0)) &lt;&gt; 0, "Loan","Loan"),"Cash")))</f>
        <v>Loan</v>
      </c>
      <c r="M832">
        <f>IF(ISTEXT(E832),IF(E832="Amount",M$14,""),IF(ISBLANK(E832),"",IF(ISTEXT(D832),"",IF(A827="Invoice No. : ",INDEX(Sheet2!D$14:D$154,MATCH(B827,Sheet2!A$14:A$154,0)),M831))))</f>
        <v>1</v>
      </c>
      <c r="N832" t="str">
        <f>IF(ISTEXT(E832),IF(E832="Amount",N$14,""),IF(ISBLANK(E832),"",IF(ISTEXT(D832),"",IF(A827="Invoice No. : ",INDEX(Sheet2!E$14:E$154,MATCH(B827,Sheet2!A$14:A$154,0)),N831))))</f>
        <v>BRAILLE</v>
      </c>
      <c r="O832" t="str">
        <f>IF(ISTEXT(E832),IF(E832="Amount",O$14,""),IF(ISBLANK(E832),"",IF(ISTEXT(D832),"",IF(A827="Invoice No. : ",INDEX(Sheet2!G$14:G$154,MATCH(B827,Sheet2!A$14:A$154,0)),O831))))</f>
        <v>MANANSALA, JOMELYN KENIO</v>
      </c>
      <c r="P832">
        <f t="shared" si="54"/>
        <v>3384</v>
      </c>
      <c r="Q832">
        <f t="shared" si="55"/>
        <v>195197.25</v>
      </c>
    </row>
    <row r="833" spans="1:17" x14ac:dyDescent="0.25">
      <c r="A833" s="10" t="s">
        <v>877</v>
      </c>
      <c r="B833" s="10" t="s">
        <v>878</v>
      </c>
      <c r="C833" s="11">
        <v>1</v>
      </c>
      <c r="D833" s="11">
        <v>183.5</v>
      </c>
      <c r="E833" s="11">
        <v>183.5</v>
      </c>
      <c r="F833">
        <f t="shared" si="52"/>
        <v>925053</v>
      </c>
      <c r="G833">
        <f>IF(ISTEXT(E833),IF(E833="Amount",G$14,""),IF(ISBLANK(E833),"",IF(ISTEXT(D833),"",IF(A828="Invoice No. : ",INDEX(Sheet2!F$14:F$154,MATCH(B828,Sheet2!A$14:A$154,0)),G832))))</f>
        <v>29950</v>
      </c>
      <c r="H833" t="str">
        <f t="shared" si="53"/>
        <v>01/05/2023</v>
      </c>
      <c r="I833" t="str">
        <f>IF(ISTEXT(E833),IF(E833="Amount",I$14,""),IF(ISBLANK(E833),"",IF(ISTEXT(D833),"",IF(A828="Invoice No. : ",TEXT(INDEX(Sheet2!C$14:C$154,MATCH(B828,Sheet2!A$14:A$154,0)),"hh:mm:ss"),I832))))</f>
        <v>16:20:42</v>
      </c>
      <c r="J833">
        <f>IF(ISBLANK(G833),"",IF(ISTEXT(G833),IF(E833="Amount",J$14,""),INDEX(Sheet2!H$14:H$154,MATCH(F833,Sheet2!A$14:A$154,0))))</f>
        <v>3384</v>
      </c>
      <c r="K833">
        <f>IF(ISBLANK(G833),"",IF(ISTEXT(G833),IF(E833="Amount",K$14,""),INDEX(Sheet2!I$14:I$154,MATCH(F833,Sheet2!A$14:A$154,0))))</f>
        <v>0</v>
      </c>
      <c r="L833" t="str">
        <f>IF(ISBLANK(G833),"",IF(ISTEXT(G833),IF(E833="Amount",L$14,""),IF(INDEX(Sheet2!H$14:H$154,MATCH(F833,Sheet2!A$14:A$154,0)) &lt;&gt; 0, IF(INDEX(Sheet2!I$14:I$154,MATCH(F833,Sheet2!A$14:A$154,0)) &lt;&gt; 0, "Loan","Loan"),"Cash")))</f>
        <v>Loan</v>
      </c>
      <c r="M833">
        <f>IF(ISTEXT(E833),IF(E833="Amount",M$14,""),IF(ISBLANK(E833),"",IF(ISTEXT(D833),"",IF(A828="Invoice No. : ",INDEX(Sheet2!D$14:D$154,MATCH(B828,Sheet2!A$14:A$154,0)),M832))))</f>
        <v>1</v>
      </c>
      <c r="N833" t="str">
        <f>IF(ISTEXT(E833),IF(E833="Amount",N$14,""),IF(ISBLANK(E833),"",IF(ISTEXT(D833),"",IF(A828="Invoice No. : ",INDEX(Sheet2!E$14:E$154,MATCH(B828,Sheet2!A$14:A$154,0)),N832))))</f>
        <v>BRAILLE</v>
      </c>
      <c r="O833" t="str">
        <f>IF(ISTEXT(E833),IF(E833="Amount",O$14,""),IF(ISBLANK(E833),"",IF(ISTEXT(D833),"",IF(A828="Invoice No. : ",INDEX(Sheet2!G$14:G$154,MATCH(B828,Sheet2!A$14:A$154,0)),O832))))</f>
        <v>MANANSALA, JOMELYN KENIO</v>
      </c>
      <c r="P833">
        <f t="shared" si="54"/>
        <v>3384</v>
      </c>
      <c r="Q833">
        <f t="shared" si="55"/>
        <v>195197.25</v>
      </c>
    </row>
    <row r="834" spans="1:17" x14ac:dyDescent="0.25">
      <c r="A834" s="10" t="s">
        <v>879</v>
      </c>
      <c r="B834" s="10" t="s">
        <v>880</v>
      </c>
      <c r="C834" s="11">
        <v>1</v>
      </c>
      <c r="D834" s="11">
        <v>25.25</v>
      </c>
      <c r="E834" s="11">
        <v>25.25</v>
      </c>
      <c r="F834">
        <f t="shared" si="52"/>
        <v>925053</v>
      </c>
      <c r="G834">
        <f>IF(ISTEXT(E834),IF(E834="Amount",G$14,""),IF(ISBLANK(E834),"",IF(ISTEXT(D834),"",IF(A829="Invoice No. : ",INDEX(Sheet2!F$14:F$154,MATCH(B829,Sheet2!A$14:A$154,0)),G833))))</f>
        <v>29950</v>
      </c>
      <c r="H834" t="str">
        <f t="shared" si="53"/>
        <v>01/05/2023</v>
      </c>
      <c r="I834" t="str">
        <f>IF(ISTEXT(E834),IF(E834="Amount",I$14,""),IF(ISBLANK(E834),"",IF(ISTEXT(D834),"",IF(A829="Invoice No. : ",TEXT(INDEX(Sheet2!C$14:C$154,MATCH(B829,Sheet2!A$14:A$154,0)),"hh:mm:ss"),I833))))</f>
        <v>16:20:42</v>
      </c>
      <c r="J834">
        <f>IF(ISBLANK(G834),"",IF(ISTEXT(G834),IF(E834="Amount",J$14,""),INDEX(Sheet2!H$14:H$154,MATCH(F834,Sheet2!A$14:A$154,0))))</f>
        <v>3384</v>
      </c>
      <c r="K834">
        <f>IF(ISBLANK(G834),"",IF(ISTEXT(G834),IF(E834="Amount",K$14,""),INDEX(Sheet2!I$14:I$154,MATCH(F834,Sheet2!A$14:A$154,0))))</f>
        <v>0</v>
      </c>
      <c r="L834" t="str">
        <f>IF(ISBLANK(G834),"",IF(ISTEXT(G834),IF(E834="Amount",L$14,""),IF(INDEX(Sheet2!H$14:H$154,MATCH(F834,Sheet2!A$14:A$154,0)) &lt;&gt; 0, IF(INDEX(Sheet2!I$14:I$154,MATCH(F834,Sheet2!A$14:A$154,0)) &lt;&gt; 0, "Loan","Loan"),"Cash")))</f>
        <v>Loan</v>
      </c>
      <c r="M834">
        <f>IF(ISTEXT(E834),IF(E834="Amount",M$14,""),IF(ISBLANK(E834),"",IF(ISTEXT(D834),"",IF(A829="Invoice No. : ",INDEX(Sheet2!D$14:D$154,MATCH(B829,Sheet2!A$14:A$154,0)),M833))))</f>
        <v>1</v>
      </c>
      <c r="N834" t="str">
        <f>IF(ISTEXT(E834),IF(E834="Amount",N$14,""),IF(ISBLANK(E834),"",IF(ISTEXT(D834),"",IF(A829="Invoice No. : ",INDEX(Sheet2!E$14:E$154,MATCH(B829,Sheet2!A$14:A$154,0)),N833))))</f>
        <v>BRAILLE</v>
      </c>
      <c r="O834" t="str">
        <f>IF(ISTEXT(E834),IF(E834="Amount",O$14,""),IF(ISBLANK(E834),"",IF(ISTEXT(D834),"",IF(A829="Invoice No. : ",INDEX(Sheet2!G$14:G$154,MATCH(B829,Sheet2!A$14:A$154,0)),O833))))</f>
        <v>MANANSALA, JOMELYN KENIO</v>
      </c>
      <c r="P834">
        <f t="shared" si="54"/>
        <v>3384</v>
      </c>
      <c r="Q834">
        <f t="shared" si="55"/>
        <v>195197.25</v>
      </c>
    </row>
    <row r="835" spans="1:17" x14ac:dyDescent="0.25">
      <c r="A835" s="10" t="s">
        <v>881</v>
      </c>
      <c r="B835" s="10" t="s">
        <v>882</v>
      </c>
      <c r="C835" s="11">
        <v>1</v>
      </c>
      <c r="D835" s="11">
        <v>35.5</v>
      </c>
      <c r="E835" s="11">
        <v>35.5</v>
      </c>
      <c r="F835">
        <f t="shared" si="52"/>
        <v>925053</v>
      </c>
      <c r="G835">
        <f>IF(ISTEXT(E835),IF(E835="Amount",G$14,""),IF(ISBLANK(E835),"",IF(ISTEXT(D835),"",IF(A830="Invoice No. : ",INDEX(Sheet2!F$14:F$154,MATCH(B830,Sheet2!A$14:A$154,0)),G834))))</f>
        <v>29950</v>
      </c>
      <c r="H835" t="str">
        <f t="shared" si="53"/>
        <v>01/05/2023</v>
      </c>
      <c r="I835" t="str">
        <f>IF(ISTEXT(E835),IF(E835="Amount",I$14,""),IF(ISBLANK(E835),"",IF(ISTEXT(D835),"",IF(A830="Invoice No. : ",TEXT(INDEX(Sheet2!C$14:C$154,MATCH(B830,Sheet2!A$14:A$154,0)),"hh:mm:ss"),I834))))</f>
        <v>16:20:42</v>
      </c>
      <c r="J835">
        <f>IF(ISBLANK(G835),"",IF(ISTEXT(G835),IF(E835="Amount",J$14,""),INDEX(Sheet2!H$14:H$154,MATCH(F835,Sheet2!A$14:A$154,0))))</f>
        <v>3384</v>
      </c>
      <c r="K835">
        <f>IF(ISBLANK(G835),"",IF(ISTEXT(G835),IF(E835="Amount",K$14,""),INDEX(Sheet2!I$14:I$154,MATCH(F835,Sheet2!A$14:A$154,0))))</f>
        <v>0</v>
      </c>
      <c r="L835" t="str">
        <f>IF(ISBLANK(G835),"",IF(ISTEXT(G835),IF(E835="Amount",L$14,""),IF(INDEX(Sheet2!H$14:H$154,MATCH(F835,Sheet2!A$14:A$154,0)) &lt;&gt; 0, IF(INDEX(Sheet2!I$14:I$154,MATCH(F835,Sheet2!A$14:A$154,0)) &lt;&gt; 0, "Loan","Loan"),"Cash")))</f>
        <v>Loan</v>
      </c>
      <c r="M835">
        <f>IF(ISTEXT(E835),IF(E835="Amount",M$14,""),IF(ISBLANK(E835),"",IF(ISTEXT(D835),"",IF(A830="Invoice No. : ",INDEX(Sheet2!D$14:D$154,MATCH(B830,Sheet2!A$14:A$154,0)),M834))))</f>
        <v>1</v>
      </c>
      <c r="N835" t="str">
        <f>IF(ISTEXT(E835),IF(E835="Amount",N$14,""),IF(ISBLANK(E835),"",IF(ISTEXT(D835),"",IF(A830="Invoice No. : ",INDEX(Sheet2!E$14:E$154,MATCH(B830,Sheet2!A$14:A$154,0)),N834))))</f>
        <v>BRAILLE</v>
      </c>
      <c r="O835" t="str">
        <f>IF(ISTEXT(E835),IF(E835="Amount",O$14,""),IF(ISBLANK(E835),"",IF(ISTEXT(D835),"",IF(A830="Invoice No. : ",INDEX(Sheet2!G$14:G$154,MATCH(B830,Sheet2!A$14:A$154,0)),O834))))</f>
        <v>MANANSALA, JOMELYN KENIO</v>
      </c>
      <c r="P835">
        <f t="shared" si="54"/>
        <v>3384</v>
      </c>
      <c r="Q835">
        <f t="shared" si="55"/>
        <v>195197.25</v>
      </c>
    </row>
    <row r="836" spans="1:17" x14ac:dyDescent="0.25">
      <c r="A836" s="10" t="s">
        <v>883</v>
      </c>
      <c r="B836" s="10" t="s">
        <v>884</v>
      </c>
      <c r="C836" s="11">
        <v>1</v>
      </c>
      <c r="D836" s="11">
        <v>42</v>
      </c>
      <c r="E836" s="11">
        <v>42</v>
      </c>
      <c r="F836">
        <f t="shared" si="52"/>
        <v>925053</v>
      </c>
      <c r="G836">
        <f>IF(ISTEXT(E836),IF(E836="Amount",G$14,""),IF(ISBLANK(E836),"",IF(ISTEXT(D836),"",IF(A831="Invoice No. : ",INDEX(Sheet2!F$14:F$154,MATCH(B831,Sheet2!A$14:A$154,0)),G835))))</f>
        <v>29950</v>
      </c>
      <c r="H836" t="str">
        <f t="shared" si="53"/>
        <v>01/05/2023</v>
      </c>
      <c r="I836" t="str">
        <f>IF(ISTEXT(E836),IF(E836="Amount",I$14,""),IF(ISBLANK(E836),"",IF(ISTEXT(D836),"",IF(A831="Invoice No. : ",TEXT(INDEX(Sheet2!C$14:C$154,MATCH(B831,Sheet2!A$14:A$154,0)),"hh:mm:ss"),I835))))</f>
        <v>16:20:42</v>
      </c>
      <c r="J836">
        <f>IF(ISBLANK(G836),"",IF(ISTEXT(G836),IF(E836="Amount",J$14,""),INDEX(Sheet2!H$14:H$154,MATCH(F836,Sheet2!A$14:A$154,0))))</f>
        <v>3384</v>
      </c>
      <c r="K836">
        <f>IF(ISBLANK(G836),"",IF(ISTEXT(G836),IF(E836="Amount",K$14,""),INDEX(Sheet2!I$14:I$154,MATCH(F836,Sheet2!A$14:A$154,0))))</f>
        <v>0</v>
      </c>
      <c r="L836" t="str">
        <f>IF(ISBLANK(G836),"",IF(ISTEXT(G836),IF(E836="Amount",L$14,""),IF(INDEX(Sheet2!H$14:H$154,MATCH(F836,Sheet2!A$14:A$154,0)) &lt;&gt; 0, IF(INDEX(Sheet2!I$14:I$154,MATCH(F836,Sheet2!A$14:A$154,0)) &lt;&gt; 0, "Loan","Loan"),"Cash")))</f>
        <v>Loan</v>
      </c>
      <c r="M836">
        <f>IF(ISTEXT(E836),IF(E836="Amount",M$14,""),IF(ISBLANK(E836),"",IF(ISTEXT(D836),"",IF(A831="Invoice No. : ",INDEX(Sheet2!D$14:D$154,MATCH(B831,Sheet2!A$14:A$154,0)),M835))))</f>
        <v>1</v>
      </c>
      <c r="N836" t="str">
        <f>IF(ISTEXT(E836),IF(E836="Amount",N$14,""),IF(ISBLANK(E836),"",IF(ISTEXT(D836),"",IF(A831="Invoice No. : ",INDEX(Sheet2!E$14:E$154,MATCH(B831,Sheet2!A$14:A$154,0)),N835))))</f>
        <v>BRAILLE</v>
      </c>
      <c r="O836" t="str">
        <f>IF(ISTEXT(E836),IF(E836="Amount",O$14,""),IF(ISBLANK(E836),"",IF(ISTEXT(D836),"",IF(A831="Invoice No. : ",INDEX(Sheet2!G$14:G$154,MATCH(B831,Sheet2!A$14:A$154,0)),O835))))</f>
        <v>MANANSALA, JOMELYN KENIO</v>
      </c>
      <c r="P836">
        <f t="shared" si="54"/>
        <v>3384</v>
      </c>
      <c r="Q836">
        <f t="shared" si="55"/>
        <v>195197.25</v>
      </c>
    </row>
    <row r="837" spans="1:17" x14ac:dyDescent="0.25">
      <c r="A837" s="10" t="s">
        <v>885</v>
      </c>
      <c r="B837" s="10" t="s">
        <v>886</v>
      </c>
      <c r="C837" s="11">
        <v>1</v>
      </c>
      <c r="D837" s="11">
        <v>41.75</v>
      </c>
      <c r="E837" s="11">
        <v>41.75</v>
      </c>
      <c r="F837">
        <f t="shared" si="52"/>
        <v>925053</v>
      </c>
      <c r="G837">
        <f>IF(ISTEXT(E837),IF(E837="Amount",G$14,""),IF(ISBLANK(E837),"",IF(ISTEXT(D837),"",IF(A832="Invoice No. : ",INDEX(Sheet2!F$14:F$154,MATCH(B832,Sheet2!A$14:A$154,0)),G836))))</f>
        <v>29950</v>
      </c>
      <c r="H837" t="str">
        <f t="shared" si="53"/>
        <v>01/05/2023</v>
      </c>
      <c r="I837" t="str">
        <f>IF(ISTEXT(E837),IF(E837="Amount",I$14,""),IF(ISBLANK(E837),"",IF(ISTEXT(D837),"",IF(A832="Invoice No. : ",TEXT(INDEX(Sheet2!C$14:C$154,MATCH(B832,Sheet2!A$14:A$154,0)),"hh:mm:ss"),I836))))</f>
        <v>16:20:42</v>
      </c>
      <c r="J837">
        <f>IF(ISBLANK(G837),"",IF(ISTEXT(G837),IF(E837="Amount",J$14,""),INDEX(Sheet2!H$14:H$154,MATCH(F837,Sheet2!A$14:A$154,0))))</f>
        <v>3384</v>
      </c>
      <c r="K837">
        <f>IF(ISBLANK(G837),"",IF(ISTEXT(G837),IF(E837="Amount",K$14,""),INDEX(Sheet2!I$14:I$154,MATCH(F837,Sheet2!A$14:A$154,0))))</f>
        <v>0</v>
      </c>
      <c r="L837" t="str">
        <f>IF(ISBLANK(G837),"",IF(ISTEXT(G837),IF(E837="Amount",L$14,""),IF(INDEX(Sheet2!H$14:H$154,MATCH(F837,Sheet2!A$14:A$154,0)) &lt;&gt; 0, IF(INDEX(Sheet2!I$14:I$154,MATCH(F837,Sheet2!A$14:A$154,0)) &lt;&gt; 0, "Loan","Loan"),"Cash")))</f>
        <v>Loan</v>
      </c>
      <c r="M837">
        <f>IF(ISTEXT(E837),IF(E837="Amount",M$14,""),IF(ISBLANK(E837),"",IF(ISTEXT(D837),"",IF(A832="Invoice No. : ",INDEX(Sheet2!D$14:D$154,MATCH(B832,Sheet2!A$14:A$154,0)),M836))))</f>
        <v>1</v>
      </c>
      <c r="N837" t="str">
        <f>IF(ISTEXT(E837),IF(E837="Amount",N$14,""),IF(ISBLANK(E837),"",IF(ISTEXT(D837),"",IF(A832="Invoice No. : ",INDEX(Sheet2!E$14:E$154,MATCH(B832,Sheet2!A$14:A$154,0)),N836))))</f>
        <v>BRAILLE</v>
      </c>
      <c r="O837" t="str">
        <f>IF(ISTEXT(E837),IF(E837="Amount",O$14,""),IF(ISBLANK(E837),"",IF(ISTEXT(D837),"",IF(A832="Invoice No. : ",INDEX(Sheet2!G$14:G$154,MATCH(B832,Sheet2!A$14:A$154,0)),O836))))</f>
        <v>MANANSALA, JOMELYN KENIO</v>
      </c>
      <c r="P837">
        <f t="shared" si="54"/>
        <v>3384</v>
      </c>
      <c r="Q837">
        <f t="shared" si="55"/>
        <v>195197.25</v>
      </c>
    </row>
    <row r="838" spans="1:17" x14ac:dyDescent="0.25">
      <c r="A838" s="10" t="s">
        <v>753</v>
      </c>
      <c r="B838" s="10" t="s">
        <v>754</v>
      </c>
      <c r="C838" s="11">
        <v>1</v>
      </c>
      <c r="D838" s="11">
        <v>41.75</v>
      </c>
      <c r="E838" s="11">
        <v>41.75</v>
      </c>
      <c r="F838">
        <f t="shared" si="52"/>
        <v>925053</v>
      </c>
      <c r="G838">
        <f>IF(ISTEXT(E838),IF(E838="Amount",G$14,""),IF(ISBLANK(E838),"",IF(ISTEXT(D838),"",IF(A833="Invoice No. : ",INDEX(Sheet2!F$14:F$154,MATCH(B833,Sheet2!A$14:A$154,0)),G837))))</f>
        <v>29950</v>
      </c>
      <c r="H838" t="str">
        <f t="shared" si="53"/>
        <v>01/05/2023</v>
      </c>
      <c r="I838" t="str">
        <f>IF(ISTEXT(E838),IF(E838="Amount",I$14,""),IF(ISBLANK(E838),"",IF(ISTEXT(D838),"",IF(A833="Invoice No. : ",TEXT(INDEX(Sheet2!C$14:C$154,MATCH(B833,Sheet2!A$14:A$154,0)),"hh:mm:ss"),I837))))</f>
        <v>16:20:42</v>
      </c>
      <c r="J838">
        <f>IF(ISBLANK(G838),"",IF(ISTEXT(G838),IF(E838="Amount",J$14,""),INDEX(Sheet2!H$14:H$154,MATCH(F838,Sheet2!A$14:A$154,0))))</f>
        <v>3384</v>
      </c>
      <c r="K838">
        <f>IF(ISBLANK(G838),"",IF(ISTEXT(G838),IF(E838="Amount",K$14,""),INDEX(Sheet2!I$14:I$154,MATCH(F838,Sheet2!A$14:A$154,0))))</f>
        <v>0</v>
      </c>
      <c r="L838" t="str">
        <f>IF(ISBLANK(G838),"",IF(ISTEXT(G838),IF(E838="Amount",L$14,""),IF(INDEX(Sheet2!H$14:H$154,MATCH(F838,Sheet2!A$14:A$154,0)) &lt;&gt; 0, IF(INDEX(Sheet2!I$14:I$154,MATCH(F838,Sheet2!A$14:A$154,0)) &lt;&gt; 0, "Loan","Loan"),"Cash")))</f>
        <v>Loan</v>
      </c>
      <c r="M838">
        <f>IF(ISTEXT(E838),IF(E838="Amount",M$14,""),IF(ISBLANK(E838),"",IF(ISTEXT(D838),"",IF(A833="Invoice No. : ",INDEX(Sheet2!D$14:D$154,MATCH(B833,Sheet2!A$14:A$154,0)),M837))))</f>
        <v>1</v>
      </c>
      <c r="N838" t="str">
        <f>IF(ISTEXT(E838),IF(E838="Amount",N$14,""),IF(ISBLANK(E838),"",IF(ISTEXT(D838),"",IF(A833="Invoice No. : ",INDEX(Sheet2!E$14:E$154,MATCH(B833,Sheet2!A$14:A$154,0)),N837))))</f>
        <v>BRAILLE</v>
      </c>
      <c r="O838" t="str">
        <f>IF(ISTEXT(E838),IF(E838="Amount",O$14,""),IF(ISBLANK(E838),"",IF(ISTEXT(D838),"",IF(A833="Invoice No. : ",INDEX(Sheet2!G$14:G$154,MATCH(B833,Sheet2!A$14:A$154,0)),O837))))</f>
        <v>MANANSALA, JOMELYN KENIO</v>
      </c>
      <c r="P838">
        <f t="shared" si="54"/>
        <v>3384</v>
      </c>
      <c r="Q838">
        <f t="shared" si="55"/>
        <v>195197.25</v>
      </c>
    </row>
    <row r="839" spans="1:17" x14ac:dyDescent="0.25">
      <c r="A839" s="10" t="s">
        <v>887</v>
      </c>
      <c r="B839" s="10" t="s">
        <v>888</v>
      </c>
      <c r="C839" s="11">
        <v>6</v>
      </c>
      <c r="D839" s="11">
        <v>9.5</v>
      </c>
      <c r="E839" s="11">
        <v>57</v>
      </c>
      <c r="F839">
        <f t="shared" si="52"/>
        <v>925053</v>
      </c>
      <c r="G839">
        <f>IF(ISTEXT(E839),IF(E839="Amount",G$14,""),IF(ISBLANK(E839),"",IF(ISTEXT(D839),"",IF(A834="Invoice No. : ",INDEX(Sheet2!F$14:F$154,MATCH(B834,Sheet2!A$14:A$154,0)),G838))))</f>
        <v>29950</v>
      </c>
      <c r="H839" t="str">
        <f t="shared" si="53"/>
        <v>01/05/2023</v>
      </c>
      <c r="I839" t="str">
        <f>IF(ISTEXT(E839),IF(E839="Amount",I$14,""),IF(ISBLANK(E839),"",IF(ISTEXT(D839),"",IF(A834="Invoice No. : ",TEXT(INDEX(Sheet2!C$14:C$154,MATCH(B834,Sheet2!A$14:A$154,0)),"hh:mm:ss"),I838))))</f>
        <v>16:20:42</v>
      </c>
      <c r="J839">
        <f>IF(ISBLANK(G839),"",IF(ISTEXT(G839),IF(E839="Amount",J$14,""),INDEX(Sheet2!H$14:H$154,MATCH(F839,Sheet2!A$14:A$154,0))))</f>
        <v>3384</v>
      </c>
      <c r="K839">
        <f>IF(ISBLANK(G839),"",IF(ISTEXT(G839),IF(E839="Amount",K$14,""),INDEX(Sheet2!I$14:I$154,MATCH(F839,Sheet2!A$14:A$154,0))))</f>
        <v>0</v>
      </c>
      <c r="L839" t="str">
        <f>IF(ISBLANK(G839),"",IF(ISTEXT(G839),IF(E839="Amount",L$14,""),IF(INDEX(Sheet2!H$14:H$154,MATCH(F839,Sheet2!A$14:A$154,0)) &lt;&gt; 0, IF(INDEX(Sheet2!I$14:I$154,MATCH(F839,Sheet2!A$14:A$154,0)) &lt;&gt; 0, "Loan","Loan"),"Cash")))</f>
        <v>Loan</v>
      </c>
      <c r="M839">
        <f>IF(ISTEXT(E839),IF(E839="Amount",M$14,""),IF(ISBLANK(E839),"",IF(ISTEXT(D839),"",IF(A834="Invoice No. : ",INDEX(Sheet2!D$14:D$154,MATCH(B834,Sheet2!A$14:A$154,0)),M838))))</f>
        <v>1</v>
      </c>
      <c r="N839" t="str">
        <f>IF(ISTEXT(E839),IF(E839="Amount",N$14,""),IF(ISBLANK(E839),"",IF(ISTEXT(D839),"",IF(A834="Invoice No. : ",INDEX(Sheet2!E$14:E$154,MATCH(B834,Sheet2!A$14:A$154,0)),N838))))</f>
        <v>BRAILLE</v>
      </c>
      <c r="O839" t="str">
        <f>IF(ISTEXT(E839),IF(E839="Amount",O$14,""),IF(ISBLANK(E839),"",IF(ISTEXT(D839),"",IF(A834="Invoice No. : ",INDEX(Sheet2!G$14:G$154,MATCH(B834,Sheet2!A$14:A$154,0)),O838))))</f>
        <v>MANANSALA, JOMELYN KENIO</v>
      </c>
      <c r="P839">
        <f t="shared" si="54"/>
        <v>3384</v>
      </c>
      <c r="Q839">
        <f t="shared" si="55"/>
        <v>195197.25</v>
      </c>
    </row>
    <row r="840" spans="1:17" x14ac:dyDescent="0.25">
      <c r="A840" s="10" t="s">
        <v>889</v>
      </c>
      <c r="B840" s="10" t="s">
        <v>890</v>
      </c>
      <c r="C840" s="11">
        <v>1</v>
      </c>
      <c r="D840" s="11">
        <v>123</v>
      </c>
      <c r="E840" s="11">
        <v>123</v>
      </c>
      <c r="F840">
        <f t="shared" si="52"/>
        <v>925053</v>
      </c>
      <c r="G840">
        <f>IF(ISTEXT(E840),IF(E840="Amount",G$14,""),IF(ISBLANK(E840),"",IF(ISTEXT(D840),"",IF(A835="Invoice No. : ",INDEX(Sheet2!F$14:F$154,MATCH(B835,Sheet2!A$14:A$154,0)),G839))))</f>
        <v>29950</v>
      </c>
      <c r="H840" t="str">
        <f t="shared" si="53"/>
        <v>01/05/2023</v>
      </c>
      <c r="I840" t="str">
        <f>IF(ISTEXT(E840),IF(E840="Amount",I$14,""),IF(ISBLANK(E840),"",IF(ISTEXT(D840),"",IF(A835="Invoice No. : ",TEXT(INDEX(Sheet2!C$14:C$154,MATCH(B835,Sheet2!A$14:A$154,0)),"hh:mm:ss"),I839))))</f>
        <v>16:20:42</v>
      </c>
      <c r="J840">
        <f>IF(ISBLANK(G840),"",IF(ISTEXT(G840),IF(E840="Amount",J$14,""),INDEX(Sheet2!H$14:H$154,MATCH(F840,Sheet2!A$14:A$154,0))))</f>
        <v>3384</v>
      </c>
      <c r="K840">
        <f>IF(ISBLANK(G840),"",IF(ISTEXT(G840),IF(E840="Amount",K$14,""),INDEX(Sheet2!I$14:I$154,MATCH(F840,Sheet2!A$14:A$154,0))))</f>
        <v>0</v>
      </c>
      <c r="L840" t="str">
        <f>IF(ISBLANK(G840),"",IF(ISTEXT(G840),IF(E840="Amount",L$14,""),IF(INDEX(Sheet2!H$14:H$154,MATCH(F840,Sheet2!A$14:A$154,0)) &lt;&gt; 0, IF(INDEX(Sheet2!I$14:I$154,MATCH(F840,Sheet2!A$14:A$154,0)) &lt;&gt; 0, "Loan","Loan"),"Cash")))</f>
        <v>Loan</v>
      </c>
      <c r="M840">
        <f>IF(ISTEXT(E840),IF(E840="Amount",M$14,""),IF(ISBLANK(E840),"",IF(ISTEXT(D840),"",IF(A835="Invoice No. : ",INDEX(Sheet2!D$14:D$154,MATCH(B835,Sheet2!A$14:A$154,0)),M839))))</f>
        <v>1</v>
      </c>
      <c r="N840" t="str">
        <f>IF(ISTEXT(E840),IF(E840="Amount",N$14,""),IF(ISBLANK(E840),"",IF(ISTEXT(D840),"",IF(A835="Invoice No. : ",INDEX(Sheet2!E$14:E$154,MATCH(B835,Sheet2!A$14:A$154,0)),N839))))</f>
        <v>BRAILLE</v>
      </c>
      <c r="O840" t="str">
        <f>IF(ISTEXT(E840),IF(E840="Amount",O$14,""),IF(ISBLANK(E840),"",IF(ISTEXT(D840),"",IF(A835="Invoice No. : ",INDEX(Sheet2!G$14:G$154,MATCH(B835,Sheet2!A$14:A$154,0)),O839))))</f>
        <v>MANANSALA, JOMELYN KENIO</v>
      </c>
      <c r="P840">
        <f t="shared" si="54"/>
        <v>3384</v>
      </c>
      <c r="Q840">
        <f t="shared" si="55"/>
        <v>195197.25</v>
      </c>
    </row>
    <row r="841" spans="1:17" x14ac:dyDescent="0.25">
      <c r="A841" s="10" t="s">
        <v>891</v>
      </c>
      <c r="B841" s="10" t="s">
        <v>892</v>
      </c>
      <c r="C841" s="11">
        <v>1</v>
      </c>
      <c r="D841" s="11">
        <v>30</v>
      </c>
      <c r="E841" s="11">
        <v>30</v>
      </c>
      <c r="F841">
        <f t="shared" si="52"/>
        <v>925053</v>
      </c>
      <c r="G841">
        <f>IF(ISTEXT(E841),IF(E841="Amount",G$14,""),IF(ISBLANK(E841),"",IF(ISTEXT(D841),"",IF(A836="Invoice No. : ",INDEX(Sheet2!F$14:F$154,MATCH(B836,Sheet2!A$14:A$154,0)),G840))))</f>
        <v>29950</v>
      </c>
      <c r="H841" t="str">
        <f t="shared" si="53"/>
        <v>01/05/2023</v>
      </c>
      <c r="I841" t="str">
        <f>IF(ISTEXT(E841),IF(E841="Amount",I$14,""),IF(ISBLANK(E841),"",IF(ISTEXT(D841),"",IF(A836="Invoice No. : ",TEXT(INDEX(Sheet2!C$14:C$154,MATCH(B836,Sheet2!A$14:A$154,0)),"hh:mm:ss"),I840))))</f>
        <v>16:20:42</v>
      </c>
      <c r="J841">
        <f>IF(ISBLANK(G841),"",IF(ISTEXT(G841),IF(E841="Amount",J$14,""),INDEX(Sheet2!H$14:H$154,MATCH(F841,Sheet2!A$14:A$154,0))))</f>
        <v>3384</v>
      </c>
      <c r="K841">
        <f>IF(ISBLANK(G841),"",IF(ISTEXT(G841),IF(E841="Amount",K$14,""),INDEX(Sheet2!I$14:I$154,MATCH(F841,Sheet2!A$14:A$154,0))))</f>
        <v>0</v>
      </c>
      <c r="L841" t="str">
        <f>IF(ISBLANK(G841),"",IF(ISTEXT(G841),IF(E841="Amount",L$14,""),IF(INDEX(Sheet2!H$14:H$154,MATCH(F841,Sheet2!A$14:A$154,0)) &lt;&gt; 0, IF(INDEX(Sheet2!I$14:I$154,MATCH(F841,Sheet2!A$14:A$154,0)) &lt;&gt; 0, "Loan","Loan"),"Cash")))</f>
        <v>Loan</v>
      </c>
      <c r="M841">
        <f>IF(ISTEXT(E841),IF(E841="Amount",M$14,""),IF(ISBLANK(E841),"",IF(ISTEXT(D841),"",IF(A836="Invoice No. : ",INDEX(Sheet2!D$14:D$154,MATCH(B836,Sheet2!A$14:A$154,0)),M840))))</f>
        <v>1</v>
      </c>
      <c r="N841" t="str">
        <f>IF(ISTEXT(E841),IF(E841="Amount",N$14,""),IF(ISBLANK(E841),"",IF(ISTEXT(D841),"",IF(A836="Invoice No. : ",INDEX(Sheet2!E$14:E$154,MATCH(B836,Sheet2!A$14:A$154,0)),N840))))</f>
        <v>BRAILLE</v>
      </c>
      <c r="O841" t="str">
        <f>IF(ISTEXT(E841),IF(E841="Amount",O$14,""),IF(ISBLANK(E841),"",IF(ISTEXT(D841),"",IF(A836="Invoice No. : ",INDEX(Sheet2!G$14:G$154,MATCH(B836,Sheet2!A$14:A$154,0)),O840))))</f>
        <v>MANANSALA, JOMELYN KENIO</v>
      </c>
      <c r="P841">
        <f t="shared" si="54"/>
        <v>3384</v>
      </c>
      <c r="Q841">
        <f t="shared" si="55"/>
        <v>195197.25</v>
      </c>
    </row>
    <row r="842" spans="1:17" x14ac:dyDescent="0.25">
      <c r="A842" s="10" t="s">
        <v>407</v>
      </c>
      <c r="B842" s="10" t="s">
        <v>408</v>
      </c>
      <c r="C842" s="11">
        <v>1</v>
      </c>
      <c r="D842" s="11">
        <v>30</v>
      </c>
      <c r="E842" s="11">
        <v>30</v>
      </c>
      <c r="F842">
        <f t="shared" si="52"/>
        <v>925053</v>
      </c>
      <c r="G842">
        <f>IF(ISTEXT(E842),IF(E842="Amount",G$14,""),IF(ISBLANK(E842),"",IF(ISTEXT(D842),"",IF(A837="Invoice No. : ",INDEX(Sheet2!F$14:F$154,MATCH(B837,Sheet2!A$14:A$154,0)),G841))))</f>
        <v>29950</v>
      </c>
      <c r="H842" t="str">
        <f t="shared" si="53"/>
        <v>01/05/2023</v>
      </c>
      <c r="I842" t="str">
        <f>IF(ISTEXT(E842),IF(E842="Amount",I$14,""),IF(ISBLANK(E842),"",IF(ISTEXT(D842),"",IF(A837="Invoice No. : ",TEXT(INDEX(Sheet2!C$14:C$154,MATCH(B837,Sheet2!A$14:A$154,0)),"hh:mm:ss"),I841))))</f>
        <v>16:20:42</v>
      </c>
      <c r="J842">
        <f>IF(ISBLANK(G842),"",IF(ISTEXT(G842),IF(E842="Amount",J$14,""),INDEX(Sheet2!H$14:H$154,MATCH(F842,Sheet2!A$14:A$154,0))))</f>
        <v>3384</v>
      </c>
      <c r="K842">
        <f>IF(ISBLANK(G842),"",IF(ISTEXT(G842),IF(E842="Amount",K$14,""),INDEX(Sheet2!I$14:I$154,MATCH(F842,Sheet2!A$14:A$154,0))))</f>
        <v>0</v>
      </c>
      <c r="L842" t="str">
        <f>IF(ISBLANK(G842),"",IF(ISTEXT(G842),IF(E842="Amount",L$14,""),IF(INDEX(Sheet2!H$14:H$154,MATCH(F842,Sheet2!A$14:A$154,0)) &lt;&gt; 0, IF(INDEX(Sheet2!I$14:I$154,MATCH(F842,Sheet2!A$14:A$154,0)) &lt;&gt; 0, "Loan","Loan"),"Cash")))</f>
        <v>Loan</v>
      </c>
      <c r="M842">
        <f>IF(ISTEXT(E842),IF(E842="Amount",M$14,""),IF(ISBLANK(E842),"",IF(ISTEXT(D842),"",IF(A837="Invoice No. : ",INDEX(Sheet2!D$14:D$154,MATCH(B837,Sheet2!A$14:A$154,0)),M841))))</f>
        <v>1</v>
      </c>
      <c r="N842" t="str">
        <f>IF(ISTEXT(E842),IF(E842="Amount",N$14,""),IF(ISBLANK(E842),"",IF(ISTEXT(D842),"",IF(A837="Invoice No. : ",INDEX(Sheet2!E$14:E$154,MATCH(B837,Sheet2!A$14:A$154,0)),N841))))</f>
        <v>BRAILLE</v>
      </c>
      <c r="O842" t="str">
        <f>IF(ISTEXT(E842),IF(E842="Amount",O$14,""),IF(ISBLANK(E842),"",IF(ISTEXT(D842),"",IF(A837="Invoice No. : ",INDEX(Sheet2!G$14:G$154,MATCH(B837,Sheet2!A$14:A$154,0)),O841))))</f>
        <v>MANANSALA, JOMELYN KENIO</v>
      </c>
      <c r="P842">
        <f t="shared" si="54"/>
        <v>3384</v>
      </c>
      <c r="Q842">
        <f t="shared" si="55"/>
        <v>195197.25</v>
      </c>
    </row>
    <row r="843" spans="1:17" x14ac:dyDescent="0.25">
      <c r="A843" s="10" t="s">
        <v>893</v>
      </c>
      <c r="B843" s="10" t="s">
        <v>894</v>
      </c>
      <c r="C843" s="11">
        <v>6</v>
      </c>
      <c r="D843" s="11">
        <v>5.5</v>
      </c>
      <c r="E843" s="11">
        <v>33</v>
      </c>
      <c r="F843">
        <f t="shared" si="52"/>
        <v>925053</v>
      </c>
      <c r="G843">
        <f>IF(ISTEXT(E843),IF(E843="Amount",G$14,""),IF(ISBLANK(E843),"",IF(ISTEXT(D843),"",IF(A838="Invoice No. : ",INDEX(Sheet2!F$14:F$154,MATCH(B838,Sheet2!A$14:A$154,0)),G842))))</f>
        <v>29950</v>
      </c>
      <c r="H843" t="str">
        <f t="shared" si="53"/>
        <v>01/05/2023</v>
      </c>
      <c r="I843" t="str">
        <f>IF(ISTEXT(E843),IF(E843="Amount",I$14,""),IF(ISBLANK(E843),"",IF(ISTEXT(D843),"",IF(A838="Invoice No. : ",TEXT(INDEX(Sheet2!C$14:C$154,MATCH(B838,Sheet2!A$14:A$154,0)),"hh:mm:ss"),I842))))</f>
        <v>16:20:42</v>
      </c>
      <c r="J843">
        <f>IF(ISBLANK(G843),"",IF(ISTEXT(G843),IF(E843="Amount",J$14,""),INDEX(Sheet2!H$14:H$154,MATCH(F843,Sheet2!A$14:A$154,0))))</f>
        <v>3384</v>
      </c>
      <c r="K843">
        <f>IF(ISBLANK(G843),"",IF(ISTEXT(G843),IF(E843="Amount",K$14,""),INDEX(Sheet2!I$14:I$154,MATCH(F843,Sheet2!A$14:A$154,0))))</f>
        <v>0</v>
      </c>
      <c r="L843" t="str">
        <f>IF(ISBLANK(G843),"",IF(ISTEXT(G843),IF(E843="Amount",L$14,""),IF(INDEX(Sheet2!H$14:H$154,MATCH(F843,Sheet2!A$14:A$154,0)) &lt;&gt; 0, IF(INDEX(Sheet2!I$14:I$154,MATCH(F843,Sheet2!A$14:A$154,0)) &lt;&gt; 0, "Loan","Loan"),"Cash")))</f>
        <v>Loan</v>
      </c>
      <c r="M843">
        <f>IF(ISTEXT(E843),IF(E843="Amount",M$14,""),IF(ISBLANK(E843),"",IF(ISTEXT(D843),"",IF(A838="Invoice No. : ",INDEX(Sheet2!D$14:D$154,MATCH(B838,Sheet2!A$14:A$154,0)),M842))))</f>
        <v>1</v>
      </c>
      <c r="N843" t="str">
        <f>IF(ISTEXT(E843),IF(E843="Amount",N$14,""),IF(ISBLANK(E843),"",IF(ISTEXT(D843),"",IF(A838="Invoice No. : ",INDEX(Sheet2!E$14:E$154,MATCH(B838,Sheet2!A$14:A$154,0)),N842))))</f>
        <v>BRAILLE</v>
      </c>
      <c r="O843" t="str">
        <f>IF(ISTEXT(E843),IF(E843="Amount",O$14,""),IF(ISBLANK(E843),"",IF(ISTEXT(D843),"",IF(A838="Invoice No. : ",INDEX(Sheet2!G$14:G$154,MATCH(B838,Sheet2!A$14:A$154,0)),O842))))</f>
        <v>MANANSALA, JOMELYN KENIO</v>
      </c>
      <c r="P843">
        <f t="shared" si="54"/>
        <v>3384</v>
      </c>
      <c r="Q843">
        <f t="shared" si="55"/>
        <v>195197.25</v>
      </c>
    </row>
    <row r="844" spans="1:17" x14ac:dyDescent="0.25">
      <c r="A844" s="10" t="s">
        <v>379</v>
      </c>
      <c r="B844" s="10" t="s">
        <v>380</v>
      </c>
      <c r="C844" s="11">
        <v>1</v>
      </c>
      <c r="D844" s="11">
        <v>47</v>
      </c>
      <c r="E844" s="11">
        <v>47</v>
      </c>
      <c r="F844">
        <f t="shared" si="52"/>
        <v>925053</v>
      </c>
      <c r="G844">
        <f>IF(ISTEXT(E844),IF(E844="Amount",G$14,""),IF(ISBLANK(E844),"",IF(ISTEXT(D844),"",IF(A839="Invoice No. : ",INDEX(Sheet2!F$14:F$154,MATCH(B839,Sheet2!A$14:A$154,0)),G843))))</f>
        <v>29950</v>
      </c>
      <c r="H844" t="str">
        <f t="shared" si="53"/>
        <v>01/05/2023</v>
      </c>
      <c r="I844" t="str">
        <f>IF(ISTEXT(E844),IF(E844="Amount",I$14,""),IF(ISBLANK(E844),"",IF(ISTEXT(D844),"",IF(A839="Invoice No. : ",TEXT(INDEX(Sheet2!C$14:C$154,MATCH(B839,Sheet2!A$14:A$154,0)),"hh:mm:ss"),I843))))</f>
        <v>16:20:42</v>
      </c>
      <c r="J844">
        <f>IF(ISBLANK(G844),"",IF(ISTEXT(G844),IF(E844="Amount",J$14,""),INDEX(Sheet2!H$14:H$154,MATCH(F844,Sheet2!A$14:A$154,0))))</f>
        <v>3384</v>
      </c>
      <c r="K844">
        <f>IF(ISBLANK(G844),"",IF(ISTEXT(G844),IF(E844="Amount",K$14,""),INDEX(Sheet2!I$14:I$154,MATCH(F844,Sheet2!A$14:A$154,0))))</f>
        <v>0</v>
      </c>
      <c r="L844" t="str">
        <f>IF(ISBLANK(G844),"",IF(ISTEXT(G844),IF(E844="Amount",L$14,""),IF(INDEX(Sheet2!H$14:H$154,MATCH(F844,Sheet2!A$14:A$154,0)) &lt;&gt; 0, IF(INDEX(Sheet2!I$14:I$154,MATCH(F844,Sheet2!A$14:A$154,0)) &lt;&gt; 0, "Loan","Loan"),"Cash")))</f>
        <v>Loan</v>
      </c>
      <c r="M844">
        <f>IF(ISTEXT(E844),IF(E844="Amount",M$14,""),IF(ISBLANK(E844),"",IF(ISTEXT(D844),"",IF(A839="Invoice No. : ",INDEX(Sheet2!D$14:D$154,MATCH(B839,Sheet2!A$14:A$154,0)),M843))))</f>
        <v>1</v>
      </c>
      <c r="N844" t="str">
        <f>IF(ISTEXT(E844),IF(E844="Amount",N$14,""),IF(ISBLANK(E844),"",IF(ISTEXT(D844),"",IF(A839="Invoice No. : ",INDEX(Sheet2!E$14:E$154,MATCH(B839,Sheet2!A$14:A$154,0)),N843))))</f>
        <v>BRAILLE</v>
      </c>
      <c r="O844" t="str">
        <f>IF(ISTEXT(E844),IF(E844="Amount",O$14,""),IF(ISBLANK(E844),"",IF(ISTEXT(D844),"",IF(A839="Invoice No. : ",INDEX(Sheet2!G$14:G$154,MATCH(B839,Sheet2!A$14:A$154,0)),O843))))</f>
        <v>MANANSALA, JOMELYN KENIO</v>
      </c>
      <c r="P844">
        <f t="shared" si="54"/>
        <v>3384</v>
      </c>
      <c r="Q844">
        <f t="shared" si="55"/>
        <v>195197.25</v>
      </c>
    </row>
    <row r="845" spans="1:17" x14ac:dyDescent="0.25">
      <c r="D845" s="12" t="s">
        <v>18</v>
      </c>
      <c r="E845" s="13">
        <v>3384</v>
      </c>
      <c r="F845" t="str">
        <f t="shared" si="52"/>
        <v/>
      </c>
      <c r="G845" t="str">
        <f>IF(ISTEXT(E845),IF(E845="Amount",G$14,""),IF(ISBLANK(E845),"",IF(ISTEXT(D845),"",IF(A840="Invoice No. : ",INDEX(Sheet2!F$14:F$154,MATCH(B840,Sheet2!A$14:A$154,0)),G844))))</f>
        <v/>
      </c>
      <c r="H845" t="str">
        <f t="shared" si="53"/>
        <v/>
      </c>
      <c r="I845" t="str">
        <f>IF(ISTEXT(E845),IF(E845="Amount",I$14,""),IF(ISBLANK(E845),"",IF(ISTEXT(D845),"",IF(A840="Invoice No. : ",TEXT(INDEX(Sheet2!C$14:C$154,MATCH(B840,Sheet2!A$14:A$154,0)),"hh:mm:ss"),I844))))</f>
        <v/>
      </c>
      <c r="J845" t="str">
        <f>IF(ISBLANK(G845),"",IF(ISTEXT(G845),IF(E845="Amount",J$14,""),INDEX(Sheet2!H$14:H$154,MATCH(F845,Sheet2!A$14:A$154,0))))</f>
        <v/>
      </c>
      <c r="K845" t="str">
        <f>IF(ISBLANK(G845),"",IF(ISTEXT(G845),IF(E845="Amount",K$14,""),INDEX(Sheet2!I$14:I$154,MATCH(F845,Sheet2!A$14:A$154,0))))</f>
        <v/>
      </c>
      <c r="L845" t="str">
        <f>IF(ISBLANK(G845),"",IF(ISTEXT(G845),IF(E845="Amount",L$14,""),IF(INDEX(Sheet2!H$14:H$154,MATCH(F845,Sheet2!A$14:A$154,0)) &lt;&gt; 0, IF(INDEX(Sheet2!I$14:I$154,MATCH(F845,Sheet2!A$14:A$154,0)) &lt;&gt; 0, "Loan","Loan"),"Cash")))</f>
        <v/>
      </c>
      <c r="M845" t="str">
        <f>IF(ISTEXT(E845),IF(E845="Amount",M$14,""),IF(ISBLANK(E845),"",IF(ISTEXT(D845),"",IF(A840="Invoice No. : ",INDEX(Sheet2!D$14:D$154,MATCH(B840,Sheet2!A$14:A$154,0)),M844))))</f>
        <v/>
      </c>
      <c r="N845" t="str">
        <f>IF(ISTEXT(E845),IF(E845="Amount",N$14,""),IF(ISBLANK(E845),"",IF(ISTEXT(D845),"",IF(A840="Invoice No. : ",INDEX(Sheet2!E$14:E$154,MATCH(B840,Sheet2!A$14:A$154,0)),N844))))</f>
        <v/>
      </c>
      <c r="O845" t="str">
        <f>IF(ISTEXT(E845),IF(E845="Amount",O$14,""),IF(ISBLANK(E845),"",IF(ISTEXT(D845),"",IF(A840="Invoice No. : ",INDEX(Sheet2!G$14:G$154,MATCH(B840,Sheet2!A$14:A$154,0)),O844))))</f>
        <v/>
      </c>
      <c r="P845" t="str">
        <f t="shared" si="54"/>
        <v/>
      </c>
      <c r="Q845" t="str">
        <f t="shared" si="55"/>
        <v/>
      </c>
    </row>
    <row r="846" spans="1:17" x14ac:dyDescent="0.25">
      <c r="F846" t="str">
        <f t="shared" si="52"/>
        <v/>
      </c>
      <c r="G846" t="str">
        <f>IF(ISTEXT(E846),IF(E846="Amount",G$14,""),IF(ISBLANK(E846),"",IF(ISTEXT(D846),"",IF(A841="Invoice No. : ",INDEX(Sheet2!F$14:F$154,MATCH(B841,Sheet2!A$14:A$154,0)),G845))))</f>
        <v/>
      </c>
      <c r="H846" t="str">
        <f t="shared" si="53"/>
        <v/>
      </c>
      <c r="I846" t="str">
        <f>IF(ISTEXT(E846),IF(E846="Amount",I$14,""),IF(ISBLANK(E846),"",IF(ISTEXT(D846),"",IF(A841="Invoice No. : ",TEXT(INDEX(Sheet2!C$14:C$154,MATCH(B841,Sheet2!A$14:A$154,0)),"hh:mm:ss"),I845))))</f>
        <v/>
      </c>
      <c r="J846" t="str">
        <f>IF(ISBLANK(G846),"",IF(ISTEXT(G846),IF(E846="Amount",J$14,""),INDEX(Sheet2!H$14:H$154,MATCH(F846,Sheet2!A$14:A$154,0))))</f>
        <v/>
      </c>
      <c r="K846" t="str">
        <f>IF(ISBLANK(G846),"",IF(ISTEXT(G846),IF(E846="Amount",K$14,""),INDEX(Sheet2!I$14:I$154,MATCH(F846,Sheet2!A$14:A$154,0))))</f>
        <v/>
      </c>
      <c r="L846" t="str">
        <f>IF(ISBLANK(G846),"",IF(ISTEXT(G846),IF(E846="Amount",L$14,""),IF(INDEX(Sheet2!H$14:H$154,MATCH(F846,Sheet2!A$14:A$154,0)) &lt;&gt; 0, IF(INDEX(Sheet2!I$14:I$154,MATCH(F846,Sheet2!A$14:A$154,0)) &lt;&gt; 0, "Loan","Loan"),"Cash")))</f>
        <v/>
      </c>
      <c r="M846" t="str">
        <f>IF(ISTEXT(E846),IF(E846="Amount",M$14,""),IF(ISBLANK(E846),"",IF(ISTEXT(D846),"",IF(A841="Invoice No. : ",INDEX(Sheet2!D$14:D$154,MATCH(B841,Sheet2!A$14:A$154,0)),M845))))</f>
        <v/>
      </c>
      <c r="N846" t="str">
        <f>IF(ISTEXT(E846),IF(E846="Amount",N$14,""),IF(ISBLANK(E846),"",IF(ISTEXT(D846),"",IF(A841="Invoice No. : ",INDEX(Sheet2!E$14:E$154,MATCH(B841,Sheet2!A$14:A$154,0)),N845))))</f>
        <v/>
      </c>
      <c r="O846" t="str">
        <f>IF(ISTEXT(E846),IF(E846="Amount",O$14,""),IF(ISBLANK(E846),"",IF(ISTEXT(D846),"",IF(A841="Invoice No. : ",INDEX(Sheet2!G$14:G$154,MATCH(B841,Sheet2!A$14:A$154,0)),O845))))</f>
        <v/>
      </c>
      <c r="P846" t="str">
        <f t="shared" si="54"/>
        <v/>
      </c>
      <c r="Q846" t="str">
        <f t="shared" si="55"/>
        <v/>
      </c>
    </row>
    <row r="847" spans="1:17" x14ac:dyDescent="0.25">
      <c r="F847" t="str">
        <f t="shared" si="52"/>
        <v/>
      </c>
      <c r="G847" t="str">
        <f>IF(ISTEXT(E847),IF(E847="Amount",G$14,""),IF(ISBLANK(E847),"",IF(ISTEXT(D847),"",IF(A842="Invoice No. : ",INDEX(Sheet2!F$14:F$154,MATCH(B842,Sheet2!A$14:A$154,0)),G846))))</f>
        <v/>
      </c>
      <c r="H847" t="str">
        <f t="shared" si="53"/>
        <v/>
      </c>
      <c r="I847" t="str">
        <f>IF(ISTEXT(E847),IF(E847="Amount",I$14,""),IF(ISBLANK(E847),"",IF(ISTEXT(D847),"",IF(A842="Invoice No. : ",TEXT(INDEX(Sheet2!C$14:C$154,MATCH(B842,Sheet2!A$14:A$154,0)),"hh:mm:ss"),I846))))</f>
        <v/>
      </c>
      <c r="J847" t="str">
        <f>IF(ISBLANK(G847),"",IF(ISTEXT(G847),IF(E847="Amount",J$14,""),INDEX(Sheet2!H$14:H$154,MATCH(F847,Sheet2!A$14:A$154,0))))</f>
        <v/>
      </c>
      <c r="K847" t="str">
        <f>IF(ISBLANK(G847),"",IF(ISTEXT(G847),IF(E847="Amount",K$14,""),INDEX(Sheet2!I$14:I$154,MATCH(F847,Sheet2!A$14:A$154,0))))</f>
        <v/>
      </c>
      <c r="L847" t="str">
        <f>IF(ISBLANK(G847),"",IF(ISTEXT(G847),IF(E847="Amount",L$14,""),IF(INDEX(Sheet2!H$14:H$154,MATCH(F847,Sheet2!A$14:A$154,0)) &lt;&gt; 0, IF(INDEX(Sheet2!I$14:I$154,MATCH(F847,Sheet2!A$14:A$154,0)) &lt;&gt; 0, "Loan","Loan"),"Cash")))</f>
        <v/>
      </c>
      <c r="M847" t="str">
        <f>IF(ISTEXT(E847),IF(E847="Amount",M$14,""),IF(ISBLANK(E847),"",IF(ISTEXT(D847),"",IF(A842="Invoice No. : ",INDEX(Sheet2!D$14:D$154,MATCH(B842,Sheet2!A$14:A$154,0)),M846))))</f>
        <v/>
      </c>
      <c r="N847" t="str">
        <f>IF(ISTEXT(E847),IF(E847="Amount",N$14,""),IF(ISBLANK(E847),"",IF(ISTEXT(D847),"",IF(A842="Invoice No. : ",INDEX(Sheet2!E$14:E$154,MATCH(B842,Sheet2!A$14:A$154,0)),N846))))</f>
        <v/>
      </c>
      <c r="O847" t="str">
        <f>IF(ISTEXT(E847),IF(E847="Amount",O$14,""),IF(ISBLANK(E847),"",IF(ISTEXT(D847),"",IF(A842="Invoice No. : ",INDEX(Sheet2!G$14:G$154,MATCH(B842,Sheet2!A$14:A$154,0)),O846))))</f>
        <v/>
      </c>
      <c r="P847" t="str">
        <f t="shared" si="54"/>
        <v/>
      </c>
      <c r="Q847" t="str">
        <f t="shared" si="55"/>
        <v/>
      </c>
    </row>
    <row r="848" spans="1:17" x14ac:dyDescent="0.25">
      <c r="A848" s="3" t="s">
        <v>4</v>
      </c>
      <c r="B848" s="4">
        <v>925054</v>
      </c>
      <c r="C848" s="3" t="s">
        <v>5</v>
      </c>
      <c r="D848" s="5" t="s">
        <v>6</v>
      </c>
      <c r="F848" t="str">
        <f t="shared" si="52"/>
        <v/>
      </c>
      <c r="G848" t="str">
        <f>IF(ISTEXT(E848),IF(E848="Amount",G$14,""),IF(ISBLANK(E848),"",IF(ISTEXT(D848),"",IF(A843="Invoice No. : ",INDEX(Sheet2!F$14:F$154,MATCH(B843,Sheet2!A$14:A$154,0)),G847))))</f>
        <v/>
      </c>
      <c r="H848" t="str">
        <f t="shared" si="53"/>
        <v/>
      </c>
      <c r="I848" t="str">
        <f>IF(ISTEXT(E848),IF(E848="Amount",I$14,""),IF(ISBLANK(E848),"",IF(ISTEXT(D848),"",IF(A843="Invoice No. : ",TEXT(INDEX(Sheet2!C$14:C$154,MATCH(B843,Sheet2!A$14:A$154,0)),"hh:mm:ss"),I847))))</f>
        <v/>
      </c>
      <c r="J848" t="str">
        <f>IF(ISBLANK(G848),"",IF(ISTEXT(G848),IF(E848="Amount",J$14,""),INDEX(Sheet2!H$14:H$154,MATCH(F848,Sheet2!A$14:A$154,0))))</f>
        <v/>
      </c>
      <c r="K848" t="str">
        <f>IF(ISBLANK(G848),"",IF(ISTEXT(G848),IF(E848="Amount",K$14,""),INDEX(Sheet2!I$14:I$154,MATCH(F848,Sheet2!A$14:A$154,0))))</f>
        <v/>
      </c>
      <c r="L848" t="str">
        <f>IF(ISBLANK(G848),"",IF(ISTEXT(G848),IF(E848="Amount",L$14,""),IF(INDEX(Sheet2!H$14:H$154,MATCH(F848,Sheet2!A$14:A$154,0)) &lt;&gt; 0, IF(INDEX(Sheet2!I$14:I$154,MATCH(F848,Sheet2!A$14:A$154,0)) &lt;&gt; 0, "Loan","Loan"),"Cash")))</f>
        <v/>
      </c>
      <c r="M848" t="str">
        <f>IF(ISTEXT(E848),IF(E848="Amount",M$14,""),IF(ISBLANK(E848),"",IF(ISTEXT(D848),"",IF(A843="Invoice No. : ",INDEX(Sheet2!D$14:D$154,MATCH(B843,Sheet2!A$14:A$154,0)),M847))))</f>
        <v/>
      </c>
      <c r="N848" t="str">
        <f>IF(ISTEXT(E848),IF(E848="Amount",N$14,""),IF(ISBLANK(E848),"",IF(ISTEXT(D848),"",IF(A843="Invoice No. : ",INDEX(Sheet2!E$14:E$154,MATCH(B843,Sheet2!A$14:A$154,0)),N847))))</f>
        <v/>
      </c>
      <c r="O848" t="str">
        <f>IF(ISTEXT(E848),IF(E848="Amount",O$14,""),IF(ISBLANK(E848),"",IF(ISTEXT(D848),"",IF(A843="Invoice No. : ",INDEX(Sheet2!G$14:G$154,MATCH(B843,Sheet2!A$14:A$154,0)),O847))))</f>
        <v/>
      </c>
      <c r="P848" t="str">
        <f t="shared" si="54"/>
        <v/>
      </c>
      <c r="Q848" t="str">
        <f t="shared" si="55"/>
        <v/>
      </c>
    </row>
    <row r="849" spans="1:17" x14ac:dyDescent="0.25">
      <c r="A849" s="3" t="s">
        <v>7</v>
      </c>
      <c r="B849" s="6">
        <v>44931</v>
      </c>
      <c r="C849" s="3" t="s">
        <v>8</v>
      </c>
      <c r="D849" s="7">
        <v>1</v>
      </c>
      <c r="F849" t="str">
        <f t="shared" si="52"/>
        <v/>
      </c>
      <c r="G849" t="str">
        <f>IF(ISTEXT(E849),IF(E849="Amount",G$14,""),IF(ISBLANK(E849),"",IF(ISTEXT(D849),"",IF(A844="Invoice No. : ",INDEX(Sheet2!F$14:F$154,MATCH(B844,Sheet2!A$14:A$154,0)),G848))))</f>
        <v/>
      </c>
      <c r="H849" t="str">
        <f t="shared" si="53"/>
        <v/>
      </c>
      <c r="I849" t="str">
        <f>IF(ISTEXT(E849),IF(E849="Amount",I$14,""),IF(ISBLANK(E849),"",IF(ISTEXT(D849),"",IF(A844="Invoice No. : ",TEXT(INDEX(Sheet2!C$14:C$154,MATCH(B844,Sheet2!A$14:A$154,0)),"hh:mm:ss"),I848))))</f>
        <v/>
      </c>
      <c r="J849" t="str">
        <f>IF(ISBLANK(G849),"",IF(ISTEXT(G849),IF(E849="Amount",J$14,""),INDEX(Sheet2!H$14:H$154,MATCH(F849,Sheet2!A$14:A$154,0))))</f>
        <v/>
      </c>
      <c r="K849" t="str">
        <f>IF(ISBLANK(G849),"",IF(ISTEXT(G849),IF(E849="Amount",K$14,""),INDEX(Sheet2!I$14:I$154,MATCH(F849,Sheet2!A$14:A$154,0))))</f>
        <v/>
      </c>
      <c r="L849" t="str">
        <f>IF(ISBLANK(G849),"",IF(ISTEXT(G849),IF(E849="Amount",L$14,""),IF(INDEX(Sheet2!H$14:H$154,MATCH(F849,Sheet2!A$14:A$154,0)) &lt;&gt; 0, IF(INDEX(Sheet2!I$14:I$154,MATCH(F849,Sheet2!A$14:A$154,0)) &lt;&gt; 0, "Loan","Loan"),"Cash")))</f>
        <v/>
      </c>
      <c r="M849" t="str">
        <f>IF(ISTEXT(E849),IF(E849="Amount",M$14,""),IF(ISBLANK(E849),"",IF(ISTEXT(D849),"",IF(A844="Invoice No. : ",INDEX(Sheet2!D$14:D$154,MATCH(B844,Sheet2!A$14:A$154,0)),M848))))</f>
        <v/>
      </c>
      <c r="N849" t="str">
        <f>IF(ISTEXT(E849),IF(E849="Amount",N$14,""),IF(ISBLANK(E849),"",IF(ISTEXT(D849),"",IF(A844="Invoice No. : ",INDEX(Sheet2!E$14:E$154,MATCH(B844,Sheet2!A$14:A$154,0)),N848))))</f>
        <v/>
      </c>
      <c r="O849" t="str">
        <f>IF(ISTEXT(E849),IF(E849="Amount",O$14,""),IF(ISBLANK(E849),"",IF(ISTEXT(D849),"",IF(A844="Invoice No. : ",INDEX(Sheet2!G$14:G$154,MATCH(B844,Sheet2!A$14:A$154,0)),O848))))</f>
        <v/>
      </c>
      <c r="P849" t="str">
        <f t="shared" si="54"/>
        <v/>
      </c>
      <c r="Q849" t="str">
        <f t="shared" si="55"/>
        <v/>
      </c>
    </row>
    <row r="850" spans="1:17" x14ac:dyDescent="0.25">
      <c r="F850" t="str">
        <f t="shared" si="52"/>
        <v/>
      </c>
      <c r="G850" t="str">
        <f>IF(ISTEXT(E850),IF(E850="Amount",G$14,""),IF(ISBLANK(E850),"",IF(ISTEXT(D850),"",IF(A845="Invoice No. : ",INDEX(Sheet2!F$14:F$154,MATCH(B845,Sheet2!A$14:A$154,0)),G849))))</f>
        <v/>
      </c>
      <c r="H850" t="str">
        <f t="shared" si="53"/>
        <v/>
      </c>
      <c r="I850" t="str">
        <f>IF(ISTEXT(E850),IF(E850="Amount",I$14,""),IF(ISBLANK(E850),"",IF(ISTEXT(D850),"",IF(A845="Invoice No. : ",TEXT(INDEX(Sheet2!C$14:C$154,MATCH(B845,Sheet2!A$14:A$154,0)),"hh:mm:ss"),I849))))</f>
        <v/>
      </c>
      <c r="J850" t="str">
        <f>IF(ISBLANK(G850),"",IF(ISTEXT(G850),IF(E850="Amount",J$14,""),INDEX(Sheet2!H$14:H$154,MATCH(F850,Sheet2!A$14:A$154,0))))</f>
        <v/>
      </c>
      <c r="K850" t="str">
        <f>IF(ISBLANK(G850),"",IF(ISTEXT(G850),IF(E850="Amount",K$14,""),INDEX(Sheet2!I$14:I$154,MATCH(F850,Sheet2!A$14:A$154,0))))</f>
        <v/>
      </c>
      <c r="L850" t="str">
        <f>IF(ISBLANK(G850),"",IF(ISTEXT(G850),IF(E850="Amount",L$14,""),IF(INDEX(Sheet2!H$14:H$154,MATCH(F850,Sheet2!A$14:A$154,0)) &lt;&gt; 0, IF(INDEX(Sheet2!I$14:I$154,MATCH(F850,Sheet2!A$14:A$154,0)) &lt;&gt; 0, "Loan","Loan"),"Cash")))</f>
        <v/>
      </c>
      <c r="M850" t="str">
        <f>IF(ISTEXT(E850),IF(E850="Amount",M$14,""),IF(ISBLANK(E850),"",IF(ISTEXT(D850),"",IF(A845="Invoice No. : ",INDEX(Sheet2!D$14:D$154,MATCH(B845,Sheet2!A$14:A$154,0)),M849))))</f>
        <v/>
      </c>
      <c r="N850" t="str">
        <f>IF(ISTEXT(E850),IF(E850="Amount",N$14,""),IF(ISBLANK(E850),"",IF(ISTEXT(D850),"",IF(A845="Invoice No. : ",INDEX(Sheet2!E$14:E$154,MATCH(B845,Sheet2!A$14:A$154,0)),N849))))</f>
        <v/>
      </c>
      <c r="O850" t="str">
        <f>IF(ISTEXT(E850),IF(E850="Amount",O$14,""),IF(ISBLANK(E850),"",IF(ISTEXT(D850),"",IF(A845="Invoice No. : ",INDEX(Sheet2!G$14:G$154,MATCH(B845,Sheet2!A$14:A$154,0)),O849))))</f>
        <v/>
      </c>
      <c r="P850" t="str">
        <f t="shared" si="54"/>
        <v/>
      </c>
      <c r="Q850" t="str">
        <f t="shared" si="55"/>
        <v/>
      </c>
    </row>
    <row r="851" spans="1:17" x14ac:dyDescent="0.25">
      <c r="A851" s="8" t="s">
        <v>9</v>
      </c>
      <c r="B851" s="8" t="s">
        <v>10</v>
      </c>
      <c r="C851" s="9" t="s">
        <v>11</v>
      </c>
      <c r="D851" s="9" t="s">
        <v>12</v>
      </c>
      <c r="E851" s="9" t="s">
        <v>13</v>
      </c>
      <c r="F851" t="str">
        <f t="shared" si="52"/>
        <v>Invoice No.</v>
      </c>
      <c r="G851" t="str">
        <f>IF(ISTEXT(E851),IF(E851="Amount",G$14,""),IF(ISBLANK(E851),"",IF(ISTEXT(D851),"",IF(A846="Invoice No. : ",INDEX(Sheet2!F$14:F$154,MATCH(B846,Sheet2!A$14:A$154,0)),G850))))</f>
        <v>Member ID</v>
      </c>
      <c r="H851" t="str">
        <f t="shared" si="53"/>
        <v>Invoice Date</v>
      </c>
      <c r="I851" t="str">
        <f>IF(ISTEXT(E851),IF(E851="Amount",I$14,""),IF(ISBLANK(E851),"",IF(ISTEXT(D851),"",IF(A846="Invoice No. : ",TEXT(INDEX(Sheet2!C$14:C$154,MATCH(B846,Sheet2!A$14:A$154,0)),"hh:mm:ss"),I850))))</f>
        <v>Invoice Time</v>
      </c>
      <c r="J851" t="str">
        <f>IF(ISBLANK(G851),"",IF(ISTEXT(G851),IF(E851="Amount",J$14,""),INDEX(Sheet2!H$14:H$154,MATCH(F851,Sheet2!A$14:A$154,0))))</f>
        <v>Loan Amount</v>
      </c>
      <c r="K851" t="str">
        <f>IF(ISBLANK(G851),"",IF(ISTEXT(G851),IF(E851="Amount",K$14,""),INDEX(Sheet2!I$14:I$154,MATCH(F851,Sheet2!A$14:A$154,0))))</f>
        <v>Cash Amount</v>
      </c>
      <c r="L851" t="str">
        <f>IF(ISBLANK(G851),"",IF(ISTEXT(G851),IF(E851="Amount",L$14,""),IF(INDEX(Sheet2!H$14:H$154,MATCH(F851,Sheet2!A$14:A$154,0)) &lt;&gt; 0, IF(INDEX(Sheet2!I$14:I$154,MATCH(F851,Sheet2!A$14:A$154,0)) &lt;&gt; 0, "Loan","Loan"),"Cash")))</f>
        <v>Payment Mode</v>
      </c>
      <c r="M851" t="str">
        <f>IF(ISTEXT(E851),IF(E851="Amount",M$14,""),IF(ISBLANK(E851),"",IF(ISTEXT(D851),"",IF(A846="Invoice No. : ",INDEX(Sheet2!D$14:D$154,MATCH(B846,Sheet2!A$14:A$154,0)),M850))))</f>
        <v>Terminal</v>
      </c>
      <c r="N851" t="str">
        <f>IF(ISTEXT(E851),IF(E851="Amount",N$14,""),IF(ISBLANK(E851),"",IF(ISTEXT(D851),"",IF(A846="Invoice No. : ",INDEX(Sheet2!E$14:E$154,MATCH(B846,Sheet2!A$14:A$154,0)),N850))))</f>
        <v>Cashier</v>
      </c>
      <c r="O851" t="str">
        <f>IF(ISTEXT(E851),IF(E851="Amount",O$14,""),IF(ISBLANK(E851),"",IF(ISTEXT(D851),"",IF(A846="Invoice No. : ",INDEX(Sheet2!G$14:G$154,MATCH(B846,Sheet2!A$14:A$154,0)),O850))))</f>
        <v>Name</v>
      </c>
      <c r="P851" t="str">
        <f t="shared" si="54"/>
        <v>Invoice Amount</v>
      </c>
      <c r="Q851" t="str">
        <f t="shared" si="55"/>
        <v>Grand Total</v>
      </c>
    </row>
    <row r="852" spans="1:17" x14ac:dyDescent="0.25">
      <c r="F852" t="str">
        <f t="shared" si="52"/>
        <v/>
      </c>
      <c r="G852" t="str">
        <f>IF(ISTEXT(E852),IF(E852="Amount",G$14,""),IF(ISBLANK(E852),"",IF(ISTEXT(D852),"",IF(A847="Invoice No. : ",INDEX(Sheet2!F$14:F$154,MATCH(B847,Sheet2!A$14:A$154,0)),G851))))</f>
        <v/>
      </c>
      <c r="H852" t="str">
        <f t="shared" si="53"/>
        <v/>
      </c>
      <c r="I852" t="str">
        <f>IF(ISTEXT(E852),IF(E852="Amount",I$14,""),IF(ISBLANK(E852),"",IF(ISTEXT(D852),"",IF(A847="Invoice No. : ",TEXT(INDEX(Sheet2!C$14:C$154,MATCH(B847,Sheet2!A$14:A$154,0)),"hh:mm:ss"),I851))))</f>
        <v/>
      </c>
      <c r="J852" t="str">
        <f>IF(ISBLANK(G852),"",IF(ISTEXT(G852),IF(E852="Amount",J$14,""),INDEX(Sheet2!H$14:H$154,MATCH(F852,Sheet2!A$14:A$154,0))))</f>
        <v/>
      </c>
      <c r="K852" t="str">
        <f>IF(ISBLANK(G852),"",IF(ISTEXT(G852),IF(E852="Amount",K$14,""),INDEX(Sheet2!I$14:I$154,MATCH(F852,Sheet2!A$14:A$154,0))))</f>
        <v/>
      </c>
      <c r="L852" t="str">
        <f>IF(ISBLANK(G852),"",IF(ISTEXT(G852),IF(E852="Amount",L$14,""),IF(INDEX(Sheet2!H$14:H$154,MATCH(F852,Sheet2!A$14:A$154,0)) &lt;&gt; 0, IF(INDEX(Sheet2!I$14:I$154,MATCH(F852,Sheet2!A$14:A$154,0)) &lt;&gt; 0, "Loan","Loan"),"Cash")))</f>
        <v/>
      </c>
      <c r="M852" t="str">
        <f>IF(ISTEXT(E852),IF(E852="Amount",M$14,""),IF(ISBLANK(E852),"",IF(ISTEXT(D852),"",IF(A847="Invoice No. : ",INDEX(Sheet2!D$14:D$154,MATCH(B847,Sheet2!A$14:A$154,0)),M851))))</f>
        <v/>
      </c>
      <c r="N852" t="str">
        <f>IF(ISTEXT(E852),IF(E852="Amount",N$14,""),IF(ISBLANK(E852),"",IF(ISTEXT(D852),"",IF(A847="Invoice No. : ",INDEX(Sheet2!E$14:E$154,MATCH(B847,Sheet2!A$14:A$154,0)),N851))))</f>
        <v/>
      </c>
      <c r="O852" t="str">
        <f>IF(ISTEXT(E852),IF(E852="Amount",O$14,""),IF(ISBLANK(E852),"",IF(ISTEXT(D852),"",IF(A847="Invoice No. : ",INDEX(Sheet2!G$14:G$154,MATCH(B847,Sheet2!A$14:A$154,0)),O851))))</f>
        <v/>
      </c>
      <c r="P852" t="str">
        <f t="shared" si="54"/>
        <v/>
      </c>
      <c r="Q852" t="str">
        <f t="shared" si="55"/>
        <v/>
      </c>
    </row>
    <row r="853" spans="1:17" x14ac:dyDescent="0.25">
      <c r="A853" s="10" t="s">
        <v>895</v>
      </c>
      <c r="B853" s="10" t="s">
        <v>896</v>
      </c>
      <c r="C853" s="11">
        <v>1</v>
      </c>
      <c r="D853" s="11">
        <v>46</v>
      </c>
      <c r="E853" s="11">
        <v>46</v>
      </c>
      <c r="F853">
        <f t="shared" si="52"/>
        <v>925054</v>
      </c>
      <c r="G853">
        <f>IF(ISTEXT(E853),IF(E853="Amount",G$14,""),IF(ISBLANK(E853),"",IF(ISTEXT(D853),"",IF(A848="Invoice No. : ",INDEX(Sheet2!F$14:F$154,MATCH(B848,Sheet2!A$14:A$154,0)),G852))))</f>
        <v>46211</v>
      </c>
      <c r="H853" t="str">
        <f t="shared" si="53"/>
        <v>01/05/2023</v>
      </c>
      <c r="I853" t="str">
        <f>IF(ISTEXT(E853),IF(E853="Amount",I$14,""),IF(ISBLANK(E853),"",IF(ISTEXT(D853),"",IF(A848="Invoice No. : ",TEXT(INDEX(Sheet2!C$14:C$154,MATCH(B848,Sheet2!A$14:A$154,0)),"hh:mm:ss"),I852))))</f>
        <v>16:24:07</v>
      </c>
      <c r="J853">
        <f>IF(ISBLANK(G853),"",IF(ISTEXT(G853),IF(E853="Amount",J$14,""),INDEX(Sheet2!H$14:H$154,MATCH(F853,Sheet2!A$14:A$154,0))))</f>
        <v>2354.25</v>
      </c>
      <c r="K853">
        <f>IF(ISBLANK(G853),"",IF(ISTEXT(G853),IF(E853="Amount",K$14,""),INDEX(Sheet2!I$14:I$154,MATCH(F853,Sheet2!A$14:A$154,0))))</f>
        <v>0</v>
      </c>
      <c r="L853" t="str">
        <f>IF(ISBLANK(G853),"",IF(ISTEXT(G853),IF(E853="Amount",L$14,""),IF(INDEX(Sheet2!H$14:H$154,MATCH(F853,Sheet2!A$14:A$154,0)) &lt;&gt; 0, IF(INDEX(Sheet2!I$14:I$154,MATCH(F853,Sheet2!A$14:A$154,0)) &lt;&gt; 0, "Loan","Loan"),"Cash")))</f>
        <v>Loan</v>
      </c>
      <c r="M853">
        <f>IF(ISTEXT(E853),IF(E853="Amount",M$14,""),IF(ISBLANK(E853),"",IF(ISTEXT(D853),"",IF(A848="Invoice No. : ",INDEX(Sheet2!D$14:D$154,MATCH(B848,Sheet2!A$14:A$154,0)),M852))))</f>
        <v>1</v>
      </c>
      <c r="N853" t="str">
        <f>IF(ISTEXT(E853),IF(E853="Amount",N$14,""),IF(ISBLANK(E853),"",IF(ISTEXT(D853),"",IF(A848="Invoice No. : ",INDEX(Sheet2!E$14:E$154,MATCH(B848,Sheet2!A$14:A$154,0)),N852))))</f>
        <v>BRAILLE</v>
      </c>
      <c r="O853" t="str">
        <f>IF(ISTEXT(E853),IF(E853="Amount",O$14,""),IF(ISBLANK(E853),"",IF(ISTEXT(D853),"",IF(A848="Invoice No. : ",INDEX(Sheet2!G$14:G$154,MATCH(B848,Sheet2!A$14:A$154,0)),O852))))</f>
        <v>KENIO, JINEAD MAE APERO</v>
      </c>
      <c r="P853">
        <f t="shared" si="54"/>
        <v>2354.25</v>
      </c>
      <c r="Q853">
        <f t="shared" si="55"/>
        <v>195197.25</v>
      </c>
    </row>
    <row r="854" spans="1:17" x14ac:dyDescent="0.25">
      <c r="A854" s="10" t="s">
        <v>897</v>
      </c>
      <c r="B854" s="10" t="s">
        <v>898</v>
      </c>
      <c r="C854" s="11">
        <v>1</v>
      </c>
      <c r="D854" s="11">
        <v>530</v>
      </c>
      <c r="E854" s="11">
        <v>530</v>
      </c>
      <c r="F854">
        <f t="shared" si="52"/>
        <v>925054</v>
      </c>
      <c r="G854">
        <f>IF(ISTEXT(E854),IF(E854="Amount",G$14,""),IF(ISBLANK(E854),"",IF(ISTEXT(D854),"",IF(A849="Invoice No. : ",INDEX(Sheet2!F$14:F$154,MATCH(B849,Sheet2!A$14:A$154,0)),G853))))</f>
        <v>46211</v>
      </c>
      <c r="H854" t="str">
        <f t="shared" si="53"/>
        <v>01/05/2023</v>
      </c>
      <c r="I854" t="str">
        <f>IF(ISTEXT(E854),IF(E854="Amount",I$14,""),IF(ISBLANK(E854),"",IF(ISTEXT(D854),"",IF(A849="Invoice No. : ",TEXT(INDEX(Sheet2!C$14:C$154,MATCH(B849,Sheet2!A$14:A$154,0)),"hh:mm:ss"),I853))))</f>
        <v>16:24:07</v>
      </c>
      <c r="J854">
        <f>IF(ISBLANK(G854),"",IF(ISTEXT(G854),IF(E854="Amount",J$14,""),INDEX(Sheet2!H$14:H$154,MATCH(F854,Sheet2!A$14:A$154,0))))</f>
        <v>2354.25</v>
      </c>
      <c r="K854">
        <f>IF(ISBLANK(G854),"",IF(ISTEXT(G854),IF(E854="Amount",K$14,""),INDEX(Sheet2!I$14:I$154,MATCH(F854,Sheet2!A$14:A$154,0))))</f>
        <v>0</v>
      </c>
      <c r="L854" t="str">
        <f>IF(ISBLANK(G854),"",IF(ISTEXT(G854),IF(E854="Amount",L$14,""),IF(INDEX(Sheet2!H$14:H$154,MATCH(F854,Sheet2!A$14:A$154,0)) &lt;&gt; 0, IF(INDEX(Sheet2!I$14:I$154,MATCH(F854,Sheet2!A$14:A$154,0)) &lt;&gt; 0, "Loan","Loan"),"Cash")))</f>
        <v>Loan</v>
      </c>
      <c r="M854">
        <f>IF(ISTEXT(E854),IF(E854="Amount",M$14,""),IF(ISBLANK(E854),"",IF(ISTEXT(D854),"",IF(A849="Invoice No. : ",INDEX(Sheet2!D$14:D$154,MATCH(B849,Sheet2!A$14:A$154,0)),M853))))</f>
        <v>1</v>
      </c>
      <c r="N854" t="str">
        <f>IF(ISTEXT(E854),IF(E854="Amount",N$14,""),IF(ISBLANK(E854),"",IF(ISTEXT(D854),"",IF(A849="Invoice No. : ",INDEX(Sheet2!E$14:E$154,MATCH(B849,Sheet2!A$14:A$154,0)),N853))))</f>
        <v>BRAILLE</v>
      </c>
      <c r="O854" t="str">
        <f>IF(ISTEXT(E854),IF(E854="Amount",O$14,""),IF(ISBLANK(E854),"",IF(ISTEXT(D854),"",IF(A849="Invoice No. : ",INDEX(Sheet2!G$14:G$154,MATCH(B849,Sheet2!A$14:A$154,0)),O853))))</f>
        <v>KENIO, JINEAD MAE APERO</v>
      </c>
      <c r="P854">
        <f t="shared" si="54"/>
        <v>2354.25</v>
      </c>
      <c r="Q854">
        <f t="shared" si="55"/>
        <v>195197.25</v>
      </c>
    </row>
    <row r="855" spans="1:17" x14ac:dyDescent="0.25">
      <c r="A855" s="10" t="s">
        <v>899</v>
      </c>
      <c r="B855" s="10" t="s">
        <v>900</v>
      </c>
      <c r="C855" s="11">
        <v>1</v>
      </c>
      <c r="D855" s="11">
        <v>23</v>
      </c>
      <c r="E855" s="11">
        <v>23</v>
      </c>
      <c r="F855">
        <f t="shared" si="52"/>
        <v>925054</v>
      </c>
      <c r="G855">
        <f>IF(ISTEXT(E855),IF(E855="Amount",G$14,""),IF(ISBLANK(E855),"",IF(ISTEXT(D855),"",IF(A850="Invoice No. : ",INDEX(Sheet2!F$14:F$154,MATCH(B850,Sheet2!A$14:A$154,0)),G854))))</f>
        <v>46211</v>
      </c>
      <c r="H855" t="str">
        <f t="shared" si="53"/>
        <v>01/05/2023</v>
      </c>
      <c r="I855" t="str">
        <f>IF(ISTEXT(E855),IF(E855="Amount",I$14,""),IF(ISBLANK(E855),"",IF(ISTEXT(D855),"",IF(A850="Invoice No. : ",TEXT(INDEX(Sheet2!C$14:C$154,MATCH(B850,Sheet2!A$14:A$154,0)),"hh:mm:ss"),I854))))</f>
        <v>16:24:07</v>
      </c>
      <c r="J855">
        <f>IF(ISBLANK(G855),"",IF(ISTEXT(G855),IF(E855="Amount",J$14,""),INDEX(Sheet2!H$14:H$154,MATCH(F855,Sheet2!A$14:A$154,0))))</f>
        <v>2354.25</v>
      </c>
      <c r="K855">
        <f>IF(ISBLANK(G855),"",IF(ISTEXT(G855),IF(E855="Amount",K$14,""),INDEX(Sheet2!I$14:I$154,MATCH(F855,Sheet2!A$14:A$154,0))))</f>
        <v>0</v>
      </c>
      <c r="L855" t="str">
        <f>IF(ISBLANK(G855),"",IF(ISTEXT(G855),IF(E855="Amount",L$14,""),IF(INDEX(Sheet2!H$14:H$154,MATCH(F855,Sheet2!A$14:A$154,0)) &lt;&gt; 0, IF(INDEX(Sheet2!I$14:I$154,MATCH(F855,Sheet2!A$14:A$154,0)) &lt;&gt; 0, "Loan","Loan"),"Cash")))</f>
        <v>Loan</v>
      </c>
      <c r="M855">
        <f>IF(ISTEXT(E855),IF(E855="Amount",M$14,""),IF(ISBLANK(E855),"",IF(ISTEXT(D855),"",IF(A850="Invoice No. : ",INDEX(Sheet2!D$14:D$154,MATCH(B850,Sheet2!A$14:A$154,0)),M854))))</f>
        <v>1</v>
      </c>
      <c r="N855" t="str">
        <f>IF(ISTEXT(E855),IF(E855="Amount",N$14,""),IF(ISBLANK(E855),"",IF(ISTEXT(D855),"",IF(A850="Invoice No. : ",INDEX(Sheet2!E$14:E$154,MATCH(B850,Sheet2!A$14:A$154,0)),N854))))</f>
        <v>BRAILLE</v>
      </c>
      <c r="O855" t="str">
        <f>IF(ISTEXT(E855),IF(E855="Amount",O$14,""),IF(ISBLANK(E855),"",IF(ISTEXT(D855),"",IF(A850="Invoice No. : ",INDEX(Sheet2!G$14:G$154,MATCH(B850,Sheet2!A$14:A$154,0)),O854))))</f>
        <v>KENIO, JINEAD MAE APERO</v>
      </c>
      <c r="P855">
        <f t="shared" si="54"/>
        <v>2354.25</v>
      </c>
      <c r="Q855">
        <f t="shared" si="55"/>
        <v>195197.25</v>
      </c>
    </row>
    <row r="856" spans="1:17" x14ac:dyDescent="0.25">
      <c r="A856" s="10" t="s">
        <v>901</v>
      </c>
      <c r="B856" s="10" t="s">
        <v>902</v>
      </c>
      <c r="C856" s="11">
        <v>1</v>
      </c>
      <c r="D856" s="11">
        <v>61</v>
      </c>
      <c r="E856" s="11">
        <v>61</v>
      </c>
      <c r="F856">
        <f t="shared" si="52"/>
        <v>925054</v>
      </c>
      <c r="G856">
        <f>IF(ISTEXT(E856),IF(E856="Amount",G$14,""),IF(ISBLANK(E856),"",IF(ISTEXT(D856),"",IF(A851="Invoice No. : ",INDEX(Sheet2!F$14:F$154,MATCH(B851,Sheet2!A$14:A$154,0)),G855))))</f>
        <v>46211</v>
      </c>
      <c r="H856" t="str">
        <f t="shared" si="53"/>
        <v>01/05/2023</v>
      </c>
      <c r="I856" t="str">
        <f>IF(ISTEXT(E856),IF(E856="Amount",I$14,""),IF(ISBLANK(E856),"",IF(ISTEXT(D856),"",IF(A851="Invoice No. : ",TEXT(INDEX(Sheet2!C$14:C$154,MATCH(B851,Sheet2!A$14:A$154,0)),"hh:mm:ss"),I855))))</f>
        <v>16:24:07</v>
      </c>
      <c r="J856">
        <f>IF(ISBLANK(G856),"",IF(ISTEXT(G856),IF(E856="Amount",J$14,""),INDEX(Sheet2!H$14:H$154,MATCH(F856,Sheet2!A$14:A$154,0))))</f>
        <v>2354.25</v>
      </c>
      <c r="K856">
        <f>IF(ISBLANK(G856),"",IF(ISTEXT(G856),IF(E856="Amount",K$14,""),INDEX(Sheet2!I$14:I$154,MATCH(F856,Sheet2!A$14:A$154,0))))</f>
        <v>0</v>
      </c>
      <c r="L856" t="str">
        <f>IF(ISBLANK(G856),"",IF(ISTEXT(G856),IF(E856="Amount",L$14,""),IF(INDEX(Sheet2!H$14:H$154,MATCH(F856,Sheet2!A$14:A$154,0)) &lt;&gt; 0, IF(INDEX(Sheet2!I$14:I$154,MATCH(F856,Sheet2!A$14:A$154,0)) &lt;&gt; 0, "Loan","Loan"),"Cash")))</f>
        <v>Loan</v>
      </c>
      <c r="M856">
        <f>IF(ISTEXT(E856),IF(E856="Amount",M$14,""),IF(ISBLANK(E856),"",IF(ISTEXT(D856),"",IF(A851="Invoice No. : ",INDEX(Sheet2!D$14:D$154,MATCH(B851,Sheet2!A$14:A$154,0)),M855))))</f>
        <v>1</v>
      </c>
      <c r="N856" t="str">
        <f>IF(ISTEXT(E856),IF(E856="Amount",N$14,""),IF(ISBLANK(E856),"",IF(ISTEXT(D856),"",IF(A851="Invoice No. : ",INDEX(Sheet2!E$14:E$154,MATCH(B851,Sheet2!A$14:A$154,0)),N855))))</f>
        <v>BRAILLE</v>
      </c>
      <c r="O856" t="str">
        <f>IF(ISTEXT(E856),IF(E856="Amount",O$14,""),IF(ISBLANK(E856),"",IF(ISTEXT(D856),"",IF(A851="Invoice No. : ",INDEX(Sheet2!G$14:G$154,MATCH(B851,Sheet2!A$14:A$154,0)),O855))))</f>
        <v>KENIO, JINEAD MAE APERO</v>
      </c>
      <c r="P856">
        <f t="shared" si="54"/>
        <v>2354.25</v>
      </c>
      <c r="Q856">
        <f t="shared" si="55"/>
        <v>195197.25</v>
      </c>
    </row>
    <row r="857" spans="1:17" x14ac:dyDescent="0.25">
      <c r="A857" s="10" t="s">
        <v>903</v>
      </c>
      <c r="B857" s="10" t="s">
        <v>904</v>
      </c>
      <c r="C857" s="11">
        <v>12</v>
      </c>
      <c r="D857" s="11">
        <v>6.5</v>
      </c>
      <c r="E857" s="11">
        <v>78</v>
      </c>
      <c r="F857">
        <f t="shared" ref="F857:F920" si="56">IF(ISTEXT(E857),IF(E857="Amount",F$14,""),IF(ISBLANK(E857),"",IF(ISTEXT(D857),"",IF(A852="Invoice No. : ",B852,F856))))</f>
        <v>925054</v>
      </c>
      <c r="G857">
        <f>IF(ISTEXT(E857),IF(E857="Amount",G$14,""),IF(ISBLANK(E857),"",IF(ISTEXT(D857),"",IF(A852="Invoice No. : ",INDEX(Sheet2!F$14:F$154,MATCH(B852,Sheet2!A$14:A$154,0)),G856))))</f>
        <v>46211</v>
      </c>
      <c r="H857" t="str">
        <f t="shared" ref="H857:H920" si="57">IF(ISTEXT(E857),IF(E857="Amount",H$14,""),IF(ISBLANK(E857),"",IF(ISTEXT(D857),"",IF(A852="Invoice No. : ",TEXT(B853,"mm/dd/yyyy"),H856))))</f>
        <v>01/05/2023</v>
      </c>
      <c r="I857" t="str">
        <f>IF(ISTEXT(E857),IF(E857="Amount",I$14,""),IF(ISBLANK(E857),"",IF(ISTEXT(D857),"",IF(A852="Invoice No. : ",TEXT(INDEX(Sheet2!C$14:C$154,MATCH(B852,Sheet2!A$14:A$154,0)),"hh:mm:ss"),I856))))</f>
        <v>16:24:07</v>
      </c>
      <c r="J857">
        <f>IF(ISBLANK(G857),"",IF(ISTEXT(G857),IF(E857="Amount",J$14,""),INDEX(Sheet2!H$14:H$154,MATCH(F857,Sheet2!A$14:A$154,0))))</f>
        <v>2354.25</v>
      </c>
      <c r="K857">
        <f>IF(ISBLANK(G857),"",IF(ISTEXT(G857),IF(E857="Amount",K$14,""),INDEX(Sheet2!I$14:I$154,MATCH(F857,Sheet2!A$14:A$154,0))))</f>
        <v>0</v>
      </c>
      <c r="L857" t="str">
        <f>IF(ISBLANK(G857),"",IF(ISTEXT(G857),IF(E857="Amount",L$14,""),IF(INDEX(Sheet2!H$14:H$154,MATCH(F857,Sheet2!A$14:A$154,0)) &lt;&gt; 0, IF(INDEX(Sheet2!I$14:I$154,MATCH(F857,Sheet2!A$14:A$154,0)) &lt;&gt; 0, "Loan","Loan"),"Cash")))</f>
        <v>Loan</v>
      </c>
      <c r="M857">
        <f>IF(ISTEXT(E857),IF(E857="Amount",M$14,""),IF(ISBLANK(E857),"",IF(ISTEXT(D857),"",IF(A852="Invoice No. : ",INDEX(Sheet2!D$14:D$154,MATCH(B852,Sheet2!A$14:A$154,0)),M856))))</f>
        <v>1</v>
      </c>
      <c r="N857" t="str">
        <f>IF(ISTEXT(E857),IF(E857="Amount",N$14,""),IF(ISBLANK(E857),"",IF(ISTEXT(D857),"",IF(A852="Invoice No. : ",INDEX(Sheet2!E$14:E$154,MATCH(B852,Sheet2!A$14:A$154,0)),N856))))</f>
        <v>BRAILLE</v>
      </c>
      <c r="O857" t="str">
        <f>IF(ISTEXT(E857),IF(E857="Amount",O$14,""),IF(ISBLANK(E857),"",IF(ISTEXT(D857),"",IF(A852="Invoice No. : ",INDEX(Sheet2!G$14:G$154,MATCH(B852,Sheet2!A$14:A$154,0)),O856))))</f>
        <v>KENIO, JINEAD MAE APERO</v>
      </c>
      <c r="P857">
        <f t="shared" ref="P857:P920" si="58">IF(ISTEXT(E857),IF(E857="Amount",P$14,""),IF(D858="Invoice Amount",E858,IF(ISBLANK(D857),"",P858)))</f>
        <v>2354.25</v>
      </c>
      <c r="Q857">
        <f t="shared" ref="Q857:Q920" si="59">IF(ISTEXT(E857),IF(E857="Amount",Q$14,""),IF(ISBLANK(C857),"",IF(ISNUMBER(C857),VLOOKUP("Grand Total : ",D:E,2,FALSE),"")))</f>
        <v>195197.25</v>
      </c>
    </row>
    <row r="858" spans="1:17" x14ac:dyDescent="0.25">
      <c r="A858" s="10" t="s">
        <v>429</v>
      </c>
      <c r="B858" s="10" t="s">
        <v>430</v>
      </c>
      <c r="C858" s="11">
        <v>12</v>
      </c>
      <c r="D858" s="11">
        <v>6.5</v>
      </c>
      <c r="E858" s="11">
        <v>78</v>
      </c>
      <c r="F858">
        <f t="shared" si="56"/>
        <v>925054</v>
      </c>
      <c r="G858">
        <f>IF(ISTEXT(E858),IF(E858="Amount",G$14,""),IF(ISBLANK(E858),"",IF(ISTEXT(D858),"",IF(A853="Invoice No. : ",INDEX(Sheet2!F$14:F$154,MATCH(B853,Sheet2!A$14:A$154,0)),G857))))</f>
        <v>46211</v>
      </c>
      <c r="H858" t="str">
        <f t="shared" si="57"/>
        <v>01/05/2023</v>
      </c>
      <c r="I858" t="str">
        <f>IF(ISTEXT(E858),IF(E858="Amount",I$14,""),IF(ISBLANK(E858),"",IF(ISTEXT(D858),"",IF(A853="Invoice No. : ",TEXT(INDEX(Sheet2!C$14:C$154,MATCH(B853,Sheet2!A$14:A$154,0)),"hh:mm:ss"),I857))))</f>
        <v>16:24:07</v>
      </c>
      <c r="J858">
        <f>IF(ISBLANK(G858),"",IF(ISTEXT(G858),IF(E858="Amount",J$14,""),INDEX(Sheet2!H$14:H$154,MATCH(F858,Sheet2!A$14:A$154,0))))</f>
        <v>2354.25</v>
      </c>
      <c r="K858">
        <f>IF(ISBLANK(G858),"",IF(ISTEXT(G858),IF(E858="Amount",K$14,""),INDEX(Sheet2!I$14:I$154,MATCH(F858,Sheet2!A$14:A$154,0))))</f>
        <v>0</v>
      </c>
      <c r="L858" t="str">
        <f>IF(ISBLANK(G858),"",IF(ISTEXT(G858),IF(E858="Amount",L$14,""),IF(INDEX(Sheet2!H$14:H$154,MATCH(F858,Sheet2!A$14:A$154,0)) &lt;&gt; 0, IF(INDEX(Sheet2!I$14:I$154,MATCH(F858,Sheet2!A$14:A$154,0)) &lt;&gt; 0, "Loan","Loan"),"Cash")))</f>
        <v>Loan</v>
      </c>
      <c r="M858">
        <f>IF(ISTEXT(E858),IF(E858="Amount",M$14,""),IF(ISBLANK(E858),"",IF(ISTEXT(D858),"",IF(A853="Invoice No. : ",INDEX(Sheet2!D$14:D$154,MATCH(B853,Sheet2!A$14:A$154,0)),M857))))</f>
        <v>1</v>
      </c>
      <c r="N858" t="str">
        <f>IF(ISTEXT(E858),IF(E858="Amount",N$14,""),IF(ISBLANK(E858),"",IF(ISTEXT(D858),"",IF(A853="Invoice No. : ",INDEX(Sheet2!E$14:E$154,MATCH(B853,Sheet2!A$14:A$154,0)),N857))))</f>
        <v>BRAILLE</v>
      </c>
      <c r="O858" t="str">
        <f>IF(ISTEXT(E858),IF(E858="Amount",O$14,""),IF(ISBLANK(E858),"",IF(ISTEXT(D858),"",IF(A853="Invoice No. : ",INDEX(Sheet2!G$14:G$154,MATCH(B853,Sheet2!A$14:A$154,0)),O857))))</f>
        <v>KENIO, JINEAD MAE APERO</v>
      </c>
      <c r="P858">
        <f t="shared" si="58"/>
        <v>2354.25</v>
      </c>
      <c r="Q858">
        <f t="shared" si="59"/>
        <v>195197.25</v>
      </c>
    </row>
    <row r="859" spans="1:17" x14ac:dyDescent="0.25">
      <c r="A859" s="10" t="s">
        <v>905</v>
      </c>
      <c r="B859" s="10" t="s">
        <v>906</v>
      </c>
      <c r="C859" s="11">
        <v>2</v>
      </c>
      <c r="D859" s="11">
        <v>39.25</v>
      </c>
      <c r="E859" s="11">
        <v>78.5</v>
      </c>
      <c r="F859">
        <f t="shared" si="56"/>
        <v>925054</v>
      </c>
      <c r="G859">
        <f>IF(ISTEXT(E859),IF(E859="Amount",G$14,""),IF(ISBLANK(E859),"",IF(ISTEXT(D859),"",IF(A854="Invoice No. : ",INDEX(Sheet2!F$14:F$154,MATCH(B854,Sheet2!A$14:A$154,0)),G858))))</f>
        <v>46211</v>
      </c>
      <c r="H859" t="str">
        <f t="shared" si="57"/>
        <v>01/05/2023</v>
      </c>
      <c r="I859" t="str">
        <f>IF(ISTEXT(E859),IF(E859="Amount",I$14,""),IF(ISBLANK(E859),"",IF(ISTEXT(D859),"",IF(A854="Invoice No. : ",TEXT(INDEX(Sheet2!C$14:C$154,MATCH(B854,Sheet2!A$14:A$154,0)),"hh:mm:ss"),I858))))</f>
        <v>16:24:07</v>
      </c>
      <c r="J859">
        <f>IF(ISBLANK(G859),"",IF(ISTEXT(G859),IF(E859="Amount",J$14,""),INDEX(Sheet2!H$14:H$154,MATCH(F859,Sheet2!A$14:A$154,0))))</f>
        <v>2354.25</v>
      </c>
      <c r="K859">
        <f>IF(ISBLANK(G859),"",IF(ISTEXT(G859),IF(E859="Amount",K$14,""),INDEX(Sheet2!I$14:I$154,MATCH(F859,Sheet2!A$14:A$154,0))))</f>
        <v>0</v>
      </c>
      <c r="L859" t="str">
        <f>IF(ISBLANK(G859),"",IF(ISTEXT(G859),IF(E859="Amount",L$14,""),IF(INDEX(Sheet2!H$14:H$154,MATCH(F859,Sheet2!A$14:A$154,0)) &lt;&gt; 0, IF(INDEX(Sheet2!I$14:I$154,MATCH(F859,Sheet2!A$14:A$154,0)) &lt;&gt; 0, "Loan","Loan"),"Cash")))</f>
        <v>Loan</v>
      </c>
      <c r="M859">
        <f>IF(ISTEXT(E859),IF(E859="Amount",M$14,""),IF(ISBLANK(E859),"",IF(ISTEXT(D859),"",IF(A854="Invoice No. : ",INDEX(Sheet2!D$14:D$154,MATCH(B854,Sheet2!A$14:A$154,0)),M858))))</f>
        <v>1</v>
      </c>
      <c r="N859" t="str">
        <f>IF(ISTEXT(E859),IF(E859="Amount",N$14,""),IF(ISBLANK(E859),"",IF(ISTEXT(D859),"",IF(A854="Invoice No. : ",INDEX(Sheet2!E$14:E$154,MATCH(B854,Sheet2!A$14:A$154,0)),N858))))</f>
        <v>BRAILLE</v>
      </c>
      <c r="O859" t="str">
        <f>IF(ISTEXT(E859),IF(E859="Amount",O$14,""),IF(ISBLANK(E859),"",IF(ISTEXT(D859),"",IF(A854="Invoice No. : ",INDEX(Sheet2!G$14:G$154,MATCH(B854,Sheet2!A$14:A$154,0)),O858))))</f>
        <v>KENIO, JINEAD MAE APERO</v>
      </c>
      <c r="P859">
        <f t="shared" si="58"/>
        <v>2354.25</v>
      </c>
      <c r="Q859">
        <f t="shared" si="59"/>
        <v>195197.25</v>
      </c>
    </row>
    <row r="860" spans="1:17" x14ac:dyDescent="0.25">
      <c r="A860" s="10" t="s">
        <v>907</v>
      </c>
      <c r="B860" s="10" t="s">
        <v>908</v>
      </c>
      <c r="C860" s="11">
        <v>2</v>
      </c>
      <c r="D860" s="11">
        <v>44.5</v>
      </c>
      <c r="E860" s="11">
        <v>89</v>
      </c>
      <c r="F860">
        <f t="shared" si="56"/>
        <v>925054</v>
      </c>
      <c r="G860">
        <f>IF(ISTEXT(E860),IF(E860="Amount",G$14,""),IF(ISBLANK(E860),"",IF(ISTEXT(D860),"",IF(A855="Invoice No. : ",INDEX(Sheet2!F$14:F$154,MATCH(B855,Sheet2!A$14:A$154,0)),G859))))</f>
        <v>46211</v>
      </c>
      <c r="H860" t="str">
        <f t="shared" si="57"/>
        <v>01/05/2023</v>
      </c>
      <c r="I860" t="str">
        <f>IF(ISTEXT(E860),IF(E860="Amount",I$14,""),IF(ISBLANK(E860),"",IF(ISTEXT(D860),"",IF(A855="Invoice No. : ",TEXT(INDEX(Sheet2!C$14:C$154,MATCH(B855,Sheet2!A$14:A$154,0)),"hh:mm:ss"),I859))))</f>
        <v>16:24:07</v>
      </c>
      <c r="J860">
        <f>IF(ISBLANK(G860),"",IF(ISTEXT(G860),IF(E860="Amount",J$14,""),INDEX(Sheet2!H$14:H$154,MATCH(F860,Sheet2!A$14:A$154,0))))</f>
        <v>2354.25</v>
      </c>
      <c r="K860">
        <f>IF(ISBLANK(G860),"",IF(ISTEXT(G860),IF(E860="Amount",K$14,""),INDEX(Sheet2!I$14:I$154,MATCH(F860,Sheet2!A$14:A$154,0))))</f>
        <v>0</v>
      </c>
      <c r="L860" t="str">
        <f>IF(ISBLANK(G860),"",IF(ISTEXT(G860),IF(E860="Amount",L$14,""),IF(INDEX(Sheet2!H$14:H$154,MATCH(F860,Sheet2!A$14:A$154,0)) &lt;&gt; 0, IF(INDEX(Sheet2!I$14:I$154,MATCH(F860,Sheet2!A$14:A$154,0)) &lt;&gt; 0, "Loan","Loan"),"Cash")))</f>
        <v>Loan</v>
      </c>
      <c r="M860">
        <f>IF(ISTEXT(E860),IF(E860="Amount",M$14,""),IF(ISBLANK(E860),"",IF(ISTEXT(D860),"",IF(A855="Invoice No. : ",INDEX(Sheet2!D$14:D$154,MATCH(B855,Sheet2!A$14:A$154,0)),M859))))</f>
        <v>1</v>
      </c>
      <c r="N860" t="str">
        <f>IF(ISTEXT(E860),IF(E860="Amount",N$14,""),IF(ISBLANK(E860),"",IF(ISTEXT(D860),"",IF(A855="Invoice No. : ",INDEX(Sheet2!E$14:E$154,MATCH(B855,Sheet2!A$14:A$154,0)),N859))))</f>
        <v>BRAILLE</v>
      </c>
      <c r="O860" t="str">
        <f>IF(ISTEXT(E860),IF(E860="Amount",O$14,""),IF(ISBLANK(E860),"",IF(ISTEXT(D860),"",IF(A855="Invoice No. : ",INDEX(Sheet2!G$14:G$154,MATCH(B855,Sheet2!A$14:A$154,0)),O859))))</f>
        <v>KENIO, JINEAD MAE APERO</v>
      </c>
      <c r="P860">
        <f t="shared" si="58"/>
        <v>2354.25</v>
      </c>
      <c r="Q860">
        <f t="shared" si="59"/>
        <v>195197.25</v>
      </c>
    </row>
    <row r="861" spans="1:17" x14ac:dyDescent="0.25">
      <c r="A861" s="10" t="s">
        <v>521</v>
      </c>
      <c r="B861" s="10" t="s">
        <v>522</v>
      </c>
      <c r="C861" s="11">
        <v>12</v>
      </c>
      <c r="D861" s="11">
        <v>6.25</v>
      </c>
      <c r="E861" s="11">
        <v>75</v>
      </c>
      <c r="F861">
        <f t="shared" si="56"/>
        <v>925054</v>
      </c>
      <c r="G861">
        <f>IF(ISTEXT(E861),IF(E861="Amount",G$14,""),IF(ISBLANK(E861),"",IF(ISTEXT(D861),"",IF(A856="Invoice No. : ",INDEX(Sheet2!F$14:F$154,MATCH(B856,Sheet2!A$14:A$154,0)),G860))))</f>
        <v>46211</v>
      </c>
      <c r="H861" t="str">
        <f t="shared" si="57"/>
        <v>01/05/2023</v>
      </c>
      <c r="I861" t="str">
        <f>IF(ISTEXT(E861),IF(E861="Amount",I$14,""),IF(ISBLANK(E861),"",IF(ISTEXT(D861),"",IF(A856="Invoice No. : ",TEXT(INDEX(Sheet2!C$14:C$154,MATCH(B856,Sheet2!A$14:A$154,0)),"hh:mm:ss"),I860))))</f>
        <v>16:24:07</v>
      </c>
      <c r="J861">
        <f>IF(ISBLANK(G861),"",IF(ISTEXT(G861),IF(E861="Amount",J$14,""),INDEX(Sheet2!H$14:H$154,MATCH(F861,Sheet2!A$14:A$154,0))))</f>
        <v>2354.25</v>
      </c>
      <c r="K861">
        <f>IF(ISBLANK(G861),"",IF(ISTEXT(G861),IF(E861="Amount",K$14,""),INDEX(Sheet2!I$14:I$154,MATCH(F861,Sheet2!A$14:A$154,0))))</f>
        <v>0</v>
      </c>
      <c r="L861" t="str">
        <f>IF(ISBLANK(G861),"",IF(ISTEXT(G861),IF(E861="Amount",L$14,""),IF(INDEX(Sheet2!H$14:H$154,MATCH(F861,Sheet2!A$14:A$154,0)) &lt;&gt; 0, IF(INDEX(Sheet2!I$14:I$154,MATCH(F861,Sheet2!A$14:A$154,0)) &lt;&gt; 0, "Loan","Loan"),"Cash")))</f>
        <v>Loan</v>
      </c>
      <c r="M861">
        <f>IF(ISTEXT(E861),IF(E861="Amount",M$14,""),IF(ISBLANK(E861),"",IF(ISTEXT(D861),"",IF(A856="Invoice No. : ",INDEX(Sheet2!D$14:D$154,MATCH(B856,Sheet2!A$14:A$154,0)),M860))))</f>
        <v>1</v>
      </c>
      <c r="N861" t="str">
        <f>IF(ISTEXT(E861),IF(E861="Amount",N$14,""),IF(ISBLANK(E861),"",IF(ISTEXT(D861),"",IF(A856="Invoice No. : ",INDEX(Sheet2!E$14:E$154,MATCH(B856,Sheet2!A$14:A$154,0)),N860))))</f>
        <v>BRAILLE</v>
      </c>
      <c r="O861" t="str">
        <f>IF(ISTEXT(E861),IF(E861="Amount",O$14,""),IF(ISBLANK(E861),"",IF(ISTEXT(D861),"",IF(A856="Invoice No. : ",INDEX(Sheet2!G$14:G$154,MATCH(B856,Sheet2!A$14:A$154,0)),O860))))</f>
        <v>KENIO, JINEAD MAE APERO</v>
      </c>
      <c r="P861">
        <f t="shared" si="58"/>
        <v>2354.25</v>
      </c>
      <c r="Q861">
        <f t="shared" si="59"/>
        <v>195197.25</v>
      </c>
    </row>
    <row r="862" spans="1:17" x14ac:dyDescent="0.25">
      <c r="A862" s="10" t="s">
        <v>847</v>
      </c>
      <c r="B862" s="10" t="s">
        <v>848</v>
      </c>
      <c r="C862" s="11">
        <v>1</v>
      </c>
      <c r="D862" s="11">
        <v>38.5</v>
      </c>
      <c r="E862" s="11">
        <v>38.5</v>
      </c>
      <c r="F862">
        <f t="shared" si="56"/>
        <v>925054</v>
      </c>
      <c r="G862">
        <f>IF(ISTEXT(E862),IF(E862="Amount",G$14,""),IF(ISBLANK(E862),"",IF(ISTEXT(D862),"",IF(A857="Invoice No. : ",INDEX(Sheet2!F$14:F$154,MATCH(B857,Sheet2!A$14:A$154,0)),G861))))</f>
        <v>46211</v>
      </c>
      <c r="H862" t="str">
        <f t="shared" si="57"/>
        <v>01/05/2023</v>
      </c>
      <c r="I862" t="str">
        <f>IF(ISTEXT(E862),IF(E862="Amount",I$14,""),IF(ISBLANK(E862),"",IF(ISTEXT(D862),"",IF(A857="Invoice No. : ",TEXT(INDEX(Sheet2!C$14:C$154,MATCH(B857,Sheet2!A$14:A$154,0)),"hh:mm:ss"),I861))))</f>
        <v>16:24:07</v>
      </c>
      <c r="J862">
        <f>IF(ISBLANK(G862),"",IF(ISTEXT(G862),IF(E862="Amount",J$14,""),INDEX(Sheet2!H$14:H$154,MATCH(F862,Sheet2!A$14:A$154,0))))</f>
        <v>2354.25</v>
      </c>
      <c r="K862">
        <f>IF(ISBLANK(G862),"",IF(ISTEXT(G862),IF(E862="Amount",K$14,""),INDEX(Sheet2!I$14:I$154,MATCH(F862,Sheet2!A$14:A$154,0))))</f>
        <v>0</v>
      </c>
      <c r="L862" t="str">
        <f>IF(ISBLANK(G862),"",IF(ISTEXT(G862),IF(E862="Amount",L$14,""),IF(INDEX(Sheet2!H$14:H$154,MATCH(F862,Sheet2!A$14:A$154,0)) &lt;&gt; 0, IF(INDEX(Sheet2!I$14:I$154,MATCH(F862,Sheet2!A$14:A$154,0)) &lt;&gt; 0, "Loan","Loan"),"Cash")))</f>
        <v>Loan</v>
      </c>
      <c r="M862">
        <f>IF(ISTEXT(E862),IF(E862="Amount",M$14,""),IF(ISBLANK(E862),"",IF(ISTEXT(D862),"",IF(A857="Invoice No. : ",INDEX(Sheet2!D$14:D$154,MATCH(B857,Sheet2!A$14:A$154,0)),M861))))</f>
        <v>1</v>
      </c>
      <c r="N862" t="str">
        <f>IF(ISTEXT(E862),IF(E862="Amount",N$14,""),IF(ISBLANK(E862),"",IF(ISTEXT(D862),"",IF(A857="Invoice No. : ",INDEX(Sheet2!E$14:E$154,MATCH(B857,Sheet2!A$14:A$154,0)),N861))))</f>
        <v>BRAILLE</v>
      </c>
      <c r="O862" t="str">
        <f>IF(ISTEXT(E862),IF(E862="Amount",O$14,""),IF(ISBLANK(E862),"",IF(ISTEXT(D862),"",IF(A857="Invoice No. : ",INDEX(Sheet2!G$14:G$154,MATCH(B857,Sheet2!A$14:A$154,0)),O861))))</f>
        <v>KENIO, JINEAD MAE APERO</v>
      </c>
      <c r="P862">
        <f t="shared" si="58"/>
        <v>2354.25</v>
      </c>
      <c r="Q862">
        <f t="shared" si="59"/>
        <v>195197.25</v>
      </c>
    </row>
    <row r="863" spans="1:17" x14ac:dyDescent="0.25">
      <c r="A863" s="10" t="s">
        <v>909</v>
      </c>
      <c r="B863" s="10" t="s">
        <v>910</v>
      </c>
      <c r="C863" s="11">
        <v>1</v>
      </c>
      <c r="D863" s="11">
        <v>56.25</v>
      </c>
      <c r="E863" s="11">
        <v>56.25</v>
      </c>
      <c r="F863">
        <f t="shared" si="56"/>
        <v>925054</v>
      </c>
      <c r="G863">
        <f>IF(ISTEXT(E863),IF(E863="Amount",G$14,""),IF(ISBLANK(E863),"",IF(ISTEXT(D863),"",IF(A858="Invoice No. : ",INDEX(Sheet2!F$14:F$154,MATCH(B858,Sheet2!A$14:A$154,0)),G862))))</f>
        <v>46211</v>
      </c>
      <c r="H863" t="str">
        <f t="shared" si="57"/>
        <v>01/05/2023</v>
      </c>
      <c r="I863" t="str">
        <f>IF(ISTEXT(E863),IF(E863="Amount",I$14,""),IF(ISBLANK(E863),"",IF(ISTEXT(D863),"",IF(A858="Invoice No. : ",TEXT(INDEX(Sheet2!C$14:C$154,MATCH(B858,Sheet2!A$14:A$154,0)),"hh:mm:ss"),I862))))</f>
        <v>16:24:07</v>
      </c>
      <c r="J863">
        <f>IF(ISBLANK(G863),"",IF(ISTEXT(G863),IF(E863="Amount",J$14,""),INDEX(Sheet2!H$14:H$154,MATCH(F863,Sheet2!A$14:A$154,0))))</f>
        <v>2354.25</v>
      </c>
      <c r="K863">
        <f>IF(ISBLANK(G863),"",IF(ISTEXT(G863),IF(E863="Amount",K$14,""),INDEX(Sheet2!I$14:I$154,MATCH(F863,Sheet2!A$14:A$154,0))))</f>
        <v>0</v>
      </c>
      <c r="L863" t="str">
        <f>IF(ISBLANK(G863),"",IF(ISTEXT(G863),IF(E863="Amount",L$14,""),IF(INDEX(Sheet2!H$14:H$154,MATCH(F863,Sheet2!A$14:A$154,0)) &lt;&gt; 0, IF(INDEX(Sheet2!I$14:I$154,MATCH(F863,Sheet2!A$14:A$154,0)) &lt;&gt; 0, "Loan","Loan"),"Cash")))</f>
        <v>Loan</v>
      </c>
      <c r="M863">
        <f>IF(ISTEXT(E863),IF(E863="Amount",M$14,""),IF(ISBLANK(E863),"",IF(ISTEXT(D863),"",IF(A858="Invoice No. : ",INDEX(Sheet2!D$14:D$154,MATCH(B858,Sheet2!A$14:A$154,0)),M862))))</f>
        <v>1</v>
      </c>
      <c r="N863" t="str">
        <f>IF(ISTEXT(E863),IF(E863="Amount",N$14,""),IF(ISBLANK(E863),"",IF(ISTEXT(D863),"",IF(A858="Invoice No. : ",INDEX(Sheet2!E$14:E$154,MATCH(B858,Sheet2!A$14:A$154,0)),N862))))</f>
        <v>BRAILLE</v>
      </c>
      <c r="O863" t="str">
        <f>IF(ISTEXT(E863),IF(E863="Amount",O$14,""),IF(ISBLANK(E863),"",IF(ISTEXT(D863),"",IF(A858="Invoice No. : ",INDEX(Sheet2!G$14:G$154,MATCH(B858,Sheet2!A$14:A$154,0)),O862))))</f>
        <v>KENIO, JINEAD MAE APERO</v>
      </c>
      <c r="P863">
        <f t="shared" si="58"/>
        <v>2354.25</v>
      </c>
      <c r="Q863">
        <f t="shared" si="59"/>
        <v>195197.25</v>
      </c>
    </row>
    <row r="864" spans="1:17" x14ac:dyDescent="0.25">
      <c r="A864" s="10" t="s">
        <v>53</v>
      </c>
      <c r="B864" s="10" t="s">
        <v>54</v>
      </c>
      <c r="C864" s="11">
        <v>2</v>
      </c>
      <c r="D864" s="11">
        <v>21.5</v>
      </c>
      <c r="E864" s="11">
        <v>43</v>
      </c>
      <c r="F864">
        <f t="shared" si="56"/>
        <v>925054</v>
      </c>
      <c r="G864">
        <f>IF(ISTEXT(E864),IF(E864="Amount",G$14,""),IF(ISBLANK(E864),"",IF(ISTEXT(D864),"",IF(A859="Invoice No. : ",INDEX(Sheet2!F$14:F$154,MATCH(B859,Sheet2!A$14:A$154,0)),G863))))</f>
        <v>46211</v>
      </c>
      <c r="H864" t="str">
        <f t="shared" si="57"/>
        <v>01/05/2023</v>
      </c>
      <c r="I864" t="str">
        <f>IF(ISTEXT(E864),IF(E864="Amount",I$14,""),IF(ISBLANK(E864),"",IF(ISTEXT(D864),"",IF(A859="Invoice No. : ",TEXT(INDEX(Sheet2!C$14:C$154,MATCH(B859,Sheet2!A$14:A$154,0)),"hh:mm:ss"),I863))))</f>
        <v>16:24:07</v>
      </c>
      <c r="J864">
        <f>IF(ISBLANK(G864),"",IF(ISTEXT(G864),IF(E864="Amount",J$14,""),INDEX(Sheet2!H$14:H$154,MATCH(F864,Sheet2!A$14:A$154,0))))</f>
        <v>2354.25</v>
      </c>
      <c r="K864">
        <f>IF(ISBLANK(G864),"",IF(ISTEXT(G864),IF(E864="Amount",K$14,""),INDEX(Sheet2!I$14:I$154,MATCH(F864,Sheet2!A$14:A$154,0))))</f>
        <v>0</v>
      </c>
      <c r="L864" t="str">
        <f>IF(ISBLANK(G864),"",IF(ISTEXT(G864),IF(E864="Amount",L$14,""),IF(INDEX(Sheet2!H$14:H$154,MATCH(F864,Sheet2!A$14:A$154,0)) &lt;&gt; 0, IF(INDEX(Sheet2!I$14:I$154,MATCH(F864,Sheet2!A$14:A$154,0)) &lt;&gt; 0, "Loan","Loan"),"Cash")))</f>
        <v>Loan</v>
      </c>
      <c r="M864">
        <f>IF(ISTEXT(E864),IF(E864="Amount",M$14,""),IF(ISBLANK(E864),"",IF(ISTEXT(D864),"",IF(A859="Invoice No. : ",INDEX(Sheet2!D$14:D$154,MATCH(B859,Sheet2!A$14:A$154,0)),M863))))</f>
        <v>1</v>
      </c>
      <c r="N864" t="str">
        <f>IF(ISTEXT(E864),IF(E864="Amount",N$14,""),IF(ISBLANK(E864),"",IF(ISTEXT(D864),"",IF(A859="Invoice No. : ",INDEX(Sheet2!E$14:E$154,MATCH(B859,Sheet2!A$14:A$154,0)),N863))))</f>
        <v>BRAILLE</v>
      </c>
      <c r="O864" t="str">
        <f>IF(ISTEXT(E864),IF(E864="Amount",O$14,""),IF(ISBLANK(E864),"",IF(ISTEXT(D864),"",IF(A859="Invoice No. : ",INDEX(Sheet2!G$14:G$154,MATCH(B859,Sheet2!A$14:A$154,0)),O863))))</f>
        <v>KENIO, JINEAD MAE APERO</v>
      </c>
      <c r="P864">
        <f t="shared" si="58"/>
        <v>2354.25</v>
      </c>
      <c r="Q864">
        <f t="shared" si="59"/>
        <v>195197.25</v>
      </c>
    </row>
    <row r="865" spans="1:17" x14ac:dyDescent="0.25">
      <c r="A865" s="10" t="s">
        <v>911</v>
      </c>
      <c r="B865" s="10" t="s">
        <v>912</v>
      </c>
      <c r="C865" s="11">
        <v>1</v>
      </c>
      <c r="D865" s="11">
        <v>30.25</v>
      </c>
      <c r="E865" s="11">
        <v>30.25</v>
      </c>
      <c r="F865">
        <f t="shared" si="56"/>
        <v>925054</v>
      </c>
      <c r="G865">
        <f>IF(ISTEXT(E865),IF(E865="Amount",G$14,""),IF(ISBLANK(E865),"",IF(ISTEXT(D865),"",IF(A860="Invoice No. : ",INDEX(Sheet2!F$14:F$154,MATCH(B860,Sheet2!A$14:A$154,0)),G864))))</f>
        <v>46211</v>
      </c>
      <c r="H865" t="str">
        <f t="shared" si="57"/>
        <v>01/05/2023</v>
      </c>
      <c r="I865" t="str">
        <f>IF(ISTEXT(E865),IF(E865="Amount",I$14,""),IF(ISBLANK(E865),"",IF(ISTEXT(D865),"",IF(A860="Invoice No. : ",TEXT(INDEX(Sheet2!C$14:C$154,MATCH(B860,Sheet2!A$14:A$154,0)),"hh:mm:ss"),I864))))</f>
        <v>16:24:07</v>
      </c>
      <c r="J865">
        <f>IF(ISBLANK(G865),"",IF(ISTEXT(G865),IF(E865="Amount",J$14,""),INDEX(Sheet2!H$14:H$154,MATCH(F865,Sheet2!A$14:A$154,0))))</f>
        <v>2354.25</v>
      </c>
      <c r="K865">
        <f>IF(ISBLANK(G865),"",IF(ISTEXT(G865),IF(E865="Amount",K$14,""),INDEX(Sheet2!I$14:I$154,MATCH(F865,Sheet2!A$14:A$154,0))))</f>
        <v>0</v>
      </c>
      <c r="L865" t="str">
        <f>IF(ISBLANK(G865),"",IF(ISTEXT(G865),IF(E865="Amount",L$14,""),IF(INDEX(Sheet2!H$14:H$154,MATCH(F865,Sheet2!A$14:A$154,0)) &lt;&gt; 0, IF(INDEX(Sheet2!I$14:I$154,MATCH(F865,Sheet2!A$14:A$154,0)) &lt;&gt; 0, "Loan","Loan"),"Cash")))</f>
        <v>Loan</v>
      </c>
      <c r="M865">
        <f>IF(ISTEXT(E865),IF(E865="Amount",M$14,""),IF(ISBLANK(E865),"",IF(ISTEXT(D865),"",IF(A860="Invoice No. : ",INDEX(Sheet2!D$14:D$154,MATCH(B860,Sheet2!A$14:A$154,0)),M864))))</f>
        <v>1</v>
      </c>
      <c r="N865" t="str">
        <f>IF(ISTEXT(E865),IF(E865="Amount",N$14,""),IF(ISBLANK(E865),"",IF(ISTEXT(D865),"",IF(A860="Invoice No. : ",INDEX(Sheet2!E$14:E$154,MATCH(B860,Sheet2!A$14:A$154,0)),N864))))</f>
        <v>BRAILLE</v>
      </c>
      <c r="O865" t="str">
        <f>IF(ISTEXT(E865),IF(E865="Amount",O$14,""),IF(ISBLANK(E865),"",IF(ISTEXT(D865),"",IF(A860="Invoice No. : ",INDEX(Sheet2!G$14:G$154,MATCH(B860,Sheet2!A$14:A$154,0)),O864))))</f>
        <v>KENIO, JINEAD MAE APERO</v>
      </c>
      <c r="P865">
        <f t="shared" si="58"/>
        <v>2354.25</v>
      </c>
      <c r="Q865">
        <f t="shared" si="59"/>
        <v>195197.25</v>
      </c>
    </row>
    <row r="866" spans="1:17" x14ac:dyDescent="0.25">
      <c r="A866" s="10" t="s">
        <v>733</v>
      </c>
      <c r="B866" s="10" t="s">
        <v>734</v>
      </c>
      <c r="C866" s="11">
        <v>10</v>
      </c>
      <c r="D866" s="11">
        <v>13</v>
      </c>
      <c r="E866" s="11">
        <v>130</v>
      </c>
      <c r="F866">
        <f t="shared" si="56"/>
        <v>925054</v>
      </c>
      <c r="G866">
        <f>IF(ISTEXT(E866),IF(E866="Amount",G$14,""),IF(ISBLANK(E866),"",IF(ISTEXT(D866),"",IF(A861="Invoice No. : ",INDEX(Sheet2!F$14:F$154,MATCH(B861,Sheet2!A$14:A$154,0)),G865))))</f>
        <v>46211</v>
      </c>
      <c r="H866" t="str">
        <f t="shared" si="57"/>
        <v>01/05/2023</v>
      </c>
      <c r="I866" t="str">
        <f>IF(ISTEXT(E866),IF(E866="Amount",I$14,""),IF(ISBLANK(E866),"",IF(ISTEXT(D866),"",IF(A861="Invoice No. : ",TEXT(INDEX(Sheet2!C$14:C$154,MATCH(B861,Sheet2!A$14:A$154,0)),"hh:mm:ss"),I865))))</f>
        <v>16:24:07</v>
      </c>
      <c r="J866">
        <f>IF(ISBLANK(G866),"",IF(ISTEXT(G866),IF(E866="Amount",J$14,""),INDEX(Sheet2!H$14:H$154,MATCH(F866,Sheet2!A$14:A$154,0))))</f>
        <v>2354.25</v>
      </c>
      <c r="K866">
        <f>IF(ISBLANK(G866),"",IF(ISTEXT(G866),IF(E866="Amount",K$14,""),INDEX(Sheet2!I$14:I$154,MATCH(F866,Sheet2!A$14:A$154,0))))</f>
        <v>0</v>
      </c>
      <c r="L866" t="str">
        <f>IF(ISBLANK(G866),"",IF(ISTEXT(G866),IF(E866="Amount",L$14,""),IF(INDEX(Sheet2!H$14:H$154,MATCH(F866,Sheet2!A$14:A$154,0)) &lt;&gt; 0, IF(INDEX(Sheet2!I$14:I$154,MATCH(F866,Sheet2!A$14:A$154,0)) &lt;&gt; 0, "Loan","Loan"),"Cash")))</f>
        <v>Loan</v>
      </c>
      <c r="M866">
        <f>IF(ISTEXT(E866),IF(E866="Amount",M$14,""),IF(ISBLANK(E866),"",IF(ISTEXT(D866),"",IF(A861="Invoice No. : ",INDEX(Sheet2!D$14:D$154,MATCH(B861,Sheet2!A$14:A$154,0)),M865))))</f>
        <v>1</v>
      </c>
      <c r="N866" t="str">
        <f>IF(ISTEXT(E866),IF(E866="Amount",N$14,""),IF(ISBLANK(E866),"",IF(ISTEXT(D866),"",IF(A861="Invoice No. : ",INDEX(Sheet2!E$14:E$154,MATCH(B861,Sheet2!A$14:A$154,0)),N865))))</f>
        <v>BRAILLE</v>
      </c>
      <c r="O866" t="str">
        <f>IF(ISTEXT(E866),IF(E866="Amount",O$14,""),IF(ISBLANK(E866),"",IF(ISTEXT(D866),"",IF(A861="Invoice No. : ",INDEX(Sheet2!G$14:G$154,MATCH(B861,Sheet2!A$14:A$154,0)),O865))))</f>
        <v>KENIO, JINEAD MAE APERO</v>
      </c>
      <c r="P866">
        <f t="shared" si="58"/>
        <v>2354.25</v>
      </c>
      <c r="Q866">
        <f t="shared" si="59"/>
        <v>195197.25</v>
      </c>
    </row>
    <row r="867" spans="1:17" x14ac:dyDescent="0.25">
      <c r="A867" s="10" t="s">
        <v>913</v>
      </c>
      <c r="B867" s="10" t="s">
        <v>914</v>
      </c>
      <c r="C867" s="11">
        <v>1</v>
      </c>
      <c r="D867" s="11">
        <v>68</v>
      </c>
      <c r="E867" s="11">
        <v>68</v>
      </c>
      <c r="F867">
        <f t="shared" si="56"/>
        <v>925054</v>
      </c>
      <c r="G867">
        <f>IF(ISTEXT(E867),IF(E867="Amount",G$14,""),IF(ISBLANK(E867),"",IF(ISTEXT(D867),"",IF(A862="Invoice No. : ",INDEX(Sheet2!F$14:F$154,MATCH(B862,Sheet2!A$14:A$154,0)),G866))))</f>
        <v>46211</v>
      </c>
      <c r="H867" t="str">
        <f t="shared" si="57"/>
        <v>01/05/2023</v>
      </c>
      <c r="I867" t="str">
        <f>IF(ISTEXT(E867),IF(E867="Amount",I$14,""),IF(ISBLANK(E867),"",IF(ISTEXT(D867),"",IF(A862="Invoice No. : ",TEXT(INDEX(Sheet2!C$14:C$154,MATCH(B862,Sheet2!A$14:A$154,0)),"hh:mm:ss"),I866))))</f>
        <v>16:24:07</v>
      </c>
      <c r="J867">
        <f>IF(ISBLANK(G867),"",IF(ISTEXT(G867),IF(E867="Amount",J$14,""),INDEX(Sheet2!H$14:H$154,MATCH(F867,Sheet2!A$14:A$154,0))))</f>
        <v>2354.25</v>
      </c>
      <c r="K867">
        <f>IF(ISBLANK(G867),"",IF(ISTEXT(G867),IF(E867="Amount",K$14,""),INDEX(Sheet2!I$14:I$154,MATCH(F867,Sheet2!A$14:A$154,0))))</f>
        <v>0</v>
      </c>
      <c r="L867" t="str">
        <f>IF(ISBLANK(G867),"",IF(ISTEXT(G867),IF(E867="Amount",L$14,""),IF(INDEX(Sheet2!H$14:H$154,MATCH(F867,Sheet2!A$14:A$154,0)) &lt;&gt; 0, IF(INDEX(Sheet2!I$14:I$154,MATCH(F867,Sheet2!A$14:A$154,0)) &lt;&gt; 0, "Loan","Loan"),"Cash")))</f>
        <v>Loan</v>
      </c>
      <c r="M867">
        <f>IF(ISTEXT(E867),IF(E867="Amount",M$14,""),IF(ISBLANK(E867),"",IF(ISTEXT(D867),"",IF(A862="Invoice No. : ",INDEX(Sheet2!D$14:D$154,MATCH(B862,Sheet2!A$14:A$154,0)),M866))))</f>
        <v>1</v>
      </c>
      <c r="N867" t="str">
        <f>IF(ISTEXT(E867),IF(E867="Amount",N$14,""),IF(ISBLANK(E867),"",IF(ISTEXT(D867),"",IF(A862="Invoice No. : ",INDEX(Sheet2!E$14:E$154,MATCH(B862,Sheet2!A$14:A$154,0)),N866))))</f>
        <v>BRAILLE</v>
      </c>
      <c r="O867" t="str">
        <f>IF(ISTEXT(E867),IF(E867="Amount",O$14,""),IF(ISBLANK(E867),"",IF(ISTEXT(D867),"",IF(A862="Invoice No. : ",INDEX(Sheet2!G$14:G$154,MATCH(B862,Sheet2!A$14:A$154,0)),O866))))</f>
        <v>KENIO, JINEAD MAE APERO</v>
      </c>
      <c r="P867">
        <f t="shared" si="58"/>
        <v>2354.25</v>
      </c>
      <c r="Q867">
        <f t="shared" si="59"/>
        <v>195197.25</v>
      </c>
    </row>
    <row r="868" spans="1:17" x14ac:dyDescent="0.25">
      <c r="A868" s="10" t="s">
        <v>915</v>
      </c>
      <c r="B868" s="10" t="s">
        <v>916</v>
      </c>
      <c r="C868" s="11">
        <v>1</v>
      </c>
      <c r="D868" s="11">
        <v>44</v>
      </c>
      <c r="E868" s="11">
        <v>44</v>
      </c>
      <c r="F868">
        <f t="shared" si="56"/>
        <v>925054</v>
      </c>
      <c r="G868">
        <f>IF(ISTEXT(E868),IF(E868="Amount",G$14,""),IF(ISBLANK(E868),"",IF(ISTEXT(D868),"",IF(A863="Invoice No. : ",INDEX(Sheet2!F$14:F$154,MATCH(B863,Sheet2!A$14:A$154,0)),G867))))</f>
        <v>46211</v>
      </c>
      <c r="H868" t="str">
        <f t="shared" si="57"/>
        <v>01/05/2023</v>
      </c>
      <c r="I868" t="str">
        <f>IF(ISTEXT(E868),IF(E868="Amount",I$14,""),IF(ISBLANK(E868),"",IF(ISTEXT(D868),"",IF(A863="Invoice No. : ",TEXT(INDEX(Sheet2!C$14:C$154,MATCH(B863,Sheet2!A$14:A$154,0)),"hh:mm:ss"),I867))))</f>
        <v>16:24:07</v>
      </c>
      <c r="J868">
        <f>IF(ISBLANK(G868),"",IF(ISTEXT(G868),IF(E868="Amount",J$14,""),INDEX(Sheet2!H$14:H$154,MATCH(F868,Sheet2!A$14:A$154,0))))</f>
        <v>2354.25</v>
      </c>
      <c r="K868">
        <f>IF(ISBLANK(G868),"",IF(ISTEXT(G868),IF(E868="Amount",K$14,""),INDEX(Sheet2!I$14:I$154,MATCH(F868,Sheet2!A$14:A$154,0))))</f>
        <v>0</v>
      </c>
      <c r="L868" t="str">
        <f>IF(ISBLANK(G868),"",IF(ISTEXT(G868),IF(E868="Amount",L$14,""),IF(INDEX(Sheet2!H$14:H$154,MATCH(F868,Sheet2!A$14:A$154,0)) &lt;&gt; 0, IF(INDEX(Sheet2!I$14:I$154,MATCH(F868,Sheet2!A$14:A$154,0)) &lt;&gt; 0, "Loan","Loan"),"Cash")))</f>
        <v>Loan</v>
      </c>
      <c r="M868">
        <f>IF(ISTEXT(E868),IF(E868="Amount",M$14,""),IF(ISBLANK(E868),"",IF(ISTEXT(D868),"",IF(A863="Invoice No. : ",INDEX(Sheet2!D$14:D$154,MATCH(B863,Sheet2!A$14:A$154,0)),M867))))</f>
        <v>1</v>
      </c>
      <c r="N868" t="str">
        <f>IF(ISTEXT(E868),IF(E868="Amount",N$14,""),IF(ISBLANK(E868),"",IF(ISTEXT(D868),"",IF(A863="Invoice No. : ",INDEX(Sheet2!E$14:E$154,MATCH(B863,Sheet2!A$14:A$154,0)),N867))))</f>
        <v>BRAILLE</v>
      </c>
      <c r="O868" t="str">
        <f>IF(ISTEXT(E868),IF(E868="Amount",O$14,""),IF(ISBLANK(E868),"",IF(ISTEXT(D868),"",IF(A863="Invoice No. : ",INDEX(Sheet2!G$14:G$154,MATCH(B863,Sheet2!A$14:A$154,0)),O867))))</f>
        <v>KENIO, JINEAD MAE APERO</v>
      </c>
      <c r="P868">
        <f t="shared" si="58"/>
        <v>2354.25</v>
      </c>
      <c r="Q868">
        <f t="shared" si="59"/>
        <v>195197.25</v>
      </c>
    </row>
    <row r="869" spans="1:17" x14ac:dyDescent="0.25">
      <c r="A869" s="10" t="s">
        <v>917</v>
      </c>
      <c r="B869" s="10" t="s">
        <v>918</v>
      </c>
      <c r="C869" s="11">
        <v>1</v>
      </c>
      <c r="D869" s="11">
        <v>54</v>
      </c>
      <c r="E869" s="11">
        <v>54</v>
      </c>
      <c r="F869">
        <f t="shared" si="56"/>
        <v>925054</v>
      </c>
      <c r="G869">
        <f>IF(ISTEXT(E869),IF(E869="Amount",G$14,""),IF(ISBLANK(E869),"",IF(ISTEXT(D869),"",IF(A864="Invoice No. : ",INDEX(Sheet2!F$14:F$154,MATCH(B864,Sheet2!A$14:A$154,0)),G868))))</f>
        <v>46211</v>
      </c>
      <c r="H869" t="str">
        <f t="shared" si="57"/>
        <v>01/05/2023</v>
      </c>
      <c r="I869" t="str">
        <f>IF(ISTEXT(E869),IF(E869="Amount",I$14,""),IF(ISBLANK(E869),"",IF(ISTEXT(D869),"",IF(A864="Invoice No. : ",TEXT(INDEX(Sheet2!C$14:C$154,MATCH(B864,Sheet2!A$14:A$154,0)),"hh:mm:ss"),I868))))</f>
        <v>16:24:07</v>
      </c>
      <c r="J869">
        <f>IF(ISBLANK(G869),"",IF(ISTEXT(G869),IF(E869="Amount",J$14,""),INDEX(Sheet2!H$14:H$154,MATCH(F869,Sheet2!A$14:A$154,0))))</f>
        <v>2354.25</v>
      </c>
      <c r="K869">
        <f>IF(ISBLANK(G869),"",IF(ISTEXT(G869),IF(E869="Amount",K$14,""),INDEX(Sheet2!I$14:I$154,MATCH(F869,Sheet2!A$14:A$154,0))))</f>
        <v>0</v>
      </c>
      <c r="L869" t="str">
        <f>IF(ISBLANK(G869),"",IF(ISTEXT(G869),IF(E869="Amount",L$14,""),IF(INDEX(Sheet2!H$14:H$154,MATCH(F869,Sheet2!A$14:A$154,0)) &lt;&gt; 0, IF(INDEX(Sheet2!I$14:I$154,MATCH(F869,Sheet2!A$14:A$154,0)) &lt;&gt; 0, "Loan","Loan"),"Cash")))</f>
        <v>Loan</v>
      </c>
      <c r="M869">
        <f>IF(ISTEXT(E869),IF(E869="Amount",M$14,""),IF(ISBLANK(E869),"",IF(ISTEXT(D869),"",IF(A864="Invoice No. : ",INDEX(Sheet2!D$14:D$154,MATCH(B864,Sheet2!A$14:A$154,0)),M868))))</f>
        <v>1</v>
      </c>
      <c r="N869" t="str">
        <f>IF(ISTEXT(E869),IF(E869="Amount",N$14,""),IF(ISBLANK(E869),"",IF(ISTEXT(D869),"",IF(A864="Invoice No. : ",INDEX(Sheet2!E$14:E$154,MATCH(B864,Sheet2!A$14:A$154,0)),N868))))</f>
        <v>BRAILLE</v>
      </c>
      <c r="O869" t="str">
        <f>IF(ISTEXT(E869),IF(E869="Amount",O$14,""),IF(ISBLANK(E869),"",IF(ISTEXT(D869),"",IF(A864="Invoice No. : ",INDEX(Sheet2!G$14:G$154,MATCH(B864,Sheet2!A$14:A$154,0)),O868))))</f>
        <v>KENIO, JINEAD MAE APERO</v>
      </c>
      <c r="P869">
        <f t="shared" si="58"/>
        <v>2354.25</v>
      </c>
      <c r="Q869">
        <f t="shared" si="59"/>
        <v>195197.25</v>
      </c>
    </row>
    <row r="870" spans="1:17" x14ac:dyDescent="0.25">
      <c r="A870" s="10" t="s">
        <v>77</v>
      </c>
      <c r="B870" s="10" t="s">
        <v>78</v>
      </c>
      <c r="C870" s="11">
        <v>1</v>
      </c>
      <c r="D870" s="11">
        <v>35.5</v>
      </c>
      <c r="E870" s="11">
        <v>35.5</v>
      </c>
      <c r="F870">
        <f t="shared" si="56"/>
        <v>925054</v>
      </c>
      <c r="G870">
        <f>IF(ISTEXT(E870),IF(E870="Amount",G$14,""),IF(ISBLANK(E870),"",IF(ISTEXT(D870),"",IF(A865="Invoice No. : ",INDEX(Sheet2!F$14:F$154,MATCH(B865,Sheet2!A$14:A$154,0)),G869))))</f>
        <v>46211</v>
      </c>
      <c r="H870" t="str">
        <f t="shared" si="57"/>
        <v>01/05/2023</v>
      </c>
      <c r="I870" t="str">
        <f>IF(ISTEXT(E870),IF(E870="Amount",I$14,""),IF(ISBLANK(E870),"",IF(ISTEXT(D870),"",IF(A865="Invoice No. : ",TEXT(INDEX(Sheet2!C$14:C$154,MATCH(B865,Sheet2!A$14:A$154,0)),"hh:mm:ss"),I869))))</f>
        <v>16:24:07</v>
      </c>
      <c r="J870">
        <f>IF(ISBLANK(G870),"",IF(ISTEXT(G870),IF(E870="Amount",J$14,""),INDEX(Sheet2!H$14:H$154,MATCH(F870,Sheet2!A$14:A$154,0))))</f>
        <v>2354.25</v>
      </c>
      <c r="K870">
        <f>IF(ISBLANK(G870),"",IF(ISTEXT(G870),IF(E870="Amount",K$14,""),INDEX(Sheet2!I$14:I$154,MATCH(F870,Sheet2!A$14:A$154,0))))</f>
        <v>0</v>
      </c>
      <c r="L870" t="str">
        <f>IF(ISBLANK(G870),"",IF(ISTEXT(G870),IF(E870="Amount",L$14,""),IF(INDEX(Sheet2!H$14:H$154,MATCH(F870,Sheet2!A$14:A$154,0)) &lt;&gt; 0, IF(INDEX(Sheet2!I$14:I$154,MATCH(F870,Sheet2!A$14:A$154,0)) &lt;&gt; 0, "Loan","Loan"),"Cash")))</f>
        <v>Loan</v>
      </c>
      <c r="M870">
        <f>IF(ISTEXT(E870),IF(E870="Amount",M$14,""),IF(ISBLANK(E870),"",IF(ISTEXT(D870),"",IF(A865="Invoice No. : ",INDEX(Sheet2!D$14:D$154,MATCH(B865,Sheet2!A$14:A$154,0)),M869))))</f>
        <v>1</v>
      </c>
      <c r="N870" t="str">
        <f>IF(ISTEXT(E870),IF(E870="Amount",N$14,""),IF(ISBLANK(E870),"",IF(ISTEXT(D870),"",IF(A865="Invoice No. : ",INDEX(Sheet2!E$14:E$154,MATCH(B865,Sheet2!A$14:A$154,0)),N869))))</f>
        <v>BRAILLE</v>
      </c>
      <c r="O870" t="str">
        <f>IF(ISTEXT(E870),IF(E870="Amount",O$14,""),IF(ISBLANK(E870),"",IF(ISTEXT(D870),"",IF(A865="Invoice No. : ",INDEX(Sheet2!G$14:G$154,MATCH(B865,Sheet2!A$14:A$154,0)),O869))))</f>
        <v>KENIO, JINEAD MAE APERO</v>
      </c>
      <c r="P870">
        <f t="shared" si="58"/>
        <v>2354.25</v>
      </c>
      <c r="Q870">
        <f t="shared" si="59"/>
        <v>195197.25</v>
      </c>
    </row>
    <row r="871" spans="1:17" x14ac:dyDescent="0.25">
      <c r="A871" s="10" t="s">
        <v>325</v>
      </c>
      <c r="B871" s="10" t="s">
        <v>326</v>
      </c>
      <c r="C871" s="11">
        <v>1</v>
      </c>
      <c r="D871" s="11">
        <v>43.25</v>
      </c>
      <c r="E871" s="11">
        <v>43.25</v>
      </c>
      <c r="F871">
        <f t="shared" si="56"/>
        <v>925054</v>
      </c>
      <c r="G871">
        <f>IF(ISTEXT(E871),IF(E871="Amount",G$14,""),IF(ISBLANK(E871),"",IF(ISTEXT(D871),"",IF(A866="Invoice No. : ",INDEX(Sheet2!F$14:F$154,MATCH(B866,Sheet2!A$14:A$154,0)),G870))))</f>
        <v>46211</v>
      </c>
      <c r="H871" t="str">
        <f t="shared" si="57"/>
        <v>01/05/2023</v>
      </c>
      <c r="I871" t="str">
        <f>IF(ISTEXT(E871),IF(E871="Amount",I$14,""),IF(ISBLANK(E871),"",IF(ISTEXT(D871),"",IF(A866="Invoice No. : ",TEXT(INDEX(Sheet2!C$14:C$154,MATCH(B866,Sheet2!A$14:A$154,0)),"hh:mm:ss"),I870))))</f>
        <v>16:24:07</v>
      </c>
      <c r="J871">
        <f>IF(ISBLANK(G871),"",IF(ISTEXT(G871),IF(E871="Amount",J$14,""),INDEX(Sheet2!H$14:H$154,MATCH(F871,Sheet2!A$14:A$154,0))))</f>
        <v>2354.25</v>
      </c>
      <c r="K871">
        <f>IF(ISBLANK(G871),"",IF(ISTEXT(G871),IF(E871="Amount",K$14,""),INDEX(Sheet2!I$14:I$154,MATCH(F871,Sheet2!A$14:A$154,0))))</f>
        <v>0</v>
      </c>
      <c r="L871" t="str">
        <f>IF(ISBLANK(G871),"",IF(ISTEXT(G871),IF(E871="Amount",L$14,""),IF(INDEX(Sheet2!H$14:H$154,MATCH(F871,Sheet2!A$14:A$154,0)) &lt;&gt; 0, IF(INDEX(Sheet2!I$14:I$154,MATCH(F871,Sheet2!A$14:A$154,0)) &lt;&gt; 0, "Loan","Loan"),"Cash")))</f>
        <v>Loan</v>
      </c>
      <c r="M871">
        <f>IF(ISTEXT(E871),IF(E871="Amount",M$14,""),IF(ISBLANK(E871),"",IF(ISTEXT(D871),"",IF(A866="Invoice No. : ",INDEX(Sheet2!D$14:D$154,MATCH(B866,Sheet2!A$14:A$154,0)),M870))))</f>
        <v>1</v>
      </c>
      <c r="N871" t="str">
        <f>IF(ISTEXT(E871),IF(E871="Amount",N$14,""),IF(ISBLANK(E871),"",IF(ISTEXT(D871),"",IF(A866="Invoice No. : ",INDEX(Sheet2!E$14:E$154,MATCH(B866,Sheet2!A$14:A$154,0)),N870))))</f>
        <v>BRAILLE</v>
      </c>
      <c r="O871" t="str">
        <f>IF(ISTEXT(E871),IF(E871="Amount",O$14,""),IF(ISBLANK(E871),"",IF(ISTEXT(D871),"",IF(A866="Invoice No. : ",INDEX(Sheet2!G$14:G$154,MATCH(B866,Sheet2!A$14:A$154,0)),O870))))</f>
        <v>KENIO, JINEAD MAE APERO</v>
      </c>
      <c r="P871">
        <f t="shared" si="58"/>
        <v>2354.25</v>
      </c>
      <c r="Q871">
        <f t="shared" si="59"/>
        <v>195197.25</v>
      </c>
    </row>
    <row r="872" spans="1:17" x14ac:dyDescent="0.25">
      <c r="A872" s="10" t="s">
        <v>919</v>
      </c>
      <c r="B872" s="10" t="s">
        <v>920</v>
      </c>
      <c r="C872" s="11">
        <v>2</v>
      </c>
      <c r="D872" s="11">
        <v>15</v>
      </c>
      <c r="E872" s="11">
        <v>30</v>
      </c>
      <c r="F872">
        <f t="shared" si="56"/>
        <v>925054</v>
      </c>
      <c r="G872">
        <f>IF(ISTEXT(E872),IF(E872="Amount",G$14,""),IF(ISBLANK(E872),"",IF(ISTEXT(D872),"",IF(A867="Invoice No. : ",INDEX(Sheet2!F$14:F$154,MATCH(B867,Sheet2!A$14:A$154,0)),G871))))</f>
        <v>46211</v>
      </c>
      <c r="H872" t="str">
        <f t="shared" si="57"/>
        <v>01/05/2023</v>
      </c>
      <c r="I872" t="str">
        <f>IF(ISTEXT(E872),IF(E872="Amount",I$14,""),IF(ISBLANK(E872),"",IF(ISTEXT(D872),"",IF(A867="Invoice No. : ",TEXT(INDEX(Sheet2!C$14:C$154,MATCH(B867,Sheet2!A$14:A$154,0)),"hh:mm:ss"),I871))))</f>
        <v>16:24:07</v>
      </c>
      <c r="J872">
        <f>IF(ISBLANK(G872),"",IF(ISTEXT(G872),IF(E872="Amount",J$14,""),INDEX(Sheet2!H$14:H$154,MATCH(F872,Sheet2!A$14:A$154,0))))</f>
        <v>2354.25</v>
      </c>
      <c r="K872">
        <f>IF(ISBLANK(G872),"",IF(ISTEXT(G872),IF(E872="Amount",K$14,""),INDEX(Sheet2!I$14:I$154,MATCH(F872,Sheet2!A$14:A$154,0))))</f>
        <v>0</v>
      </c>
      <c r="L872" t="str">
        <f>IF(ISBLANK(G872),"",IF(ISTEXT(G872),IF(E872="Amount",L$14,""),IF(INDEX(Sheet2!H$14:H$154,MATCH(F872,Sheet2!A$14:A$154,0)) &lt;&gt; 0, IF(INDEX(Sheet2!I$14:I$154,MATCH(F872,Sheet2!A$14:A$154,0)) &lt;&gt; 0, "Loan","Loan"),"Cash")))</f>
        <v>Loan</v>
      </c>
      <c r="M872">
        <f>IF(ISTEXT(E872),IF(E872="Amount",M$14,""),IF(ISBLANK(E872),"",IF(ISTEXT(D872),"",IF(A867="Invoice No. : ",INDEX(Sheet2!D$14:D$154,MATCH(B867,Sheet2!A$14:A$154,0)),M871))))</f>
        <v>1</v>
      </c>
      <c r="N872" t="str">
        <f>IF(ISTEXT(E872),IF(E872="Amount",N$14,""),IF(ISBLANK(E872),"",IF(ISTEXT(D872),"",IF(A867="Invoice No. : ",INDEX(Sheet2!E$14:E$154,MATCH(B867,Sheet2!A$14:A$154,0)),N871))))</f>
        <v>BRAILLE</v>
      </c>
      <c r="O872" t="str">
        <f>IF(ISTEXT(E872),IF(E872="Amount",O$14,""),IF(ISBLANK(E872),"",IF(ISTEXT(D872),"",IF(A867="Invoice No. : ",INDEX(Sheet2!G$14:G$154,MATCH(B867,Sheet2!A$14:A$154,0)),O871))))</f>
        <v>KENIO, JINEAD MAE APERO</v>
      </c>
      <c r="P872">
        <f t="shared" si="58"/>
        <v>2354.25</v>
      </c>
      <c r="Q872">
        <f t="shared" si="59"/>
        <v>195197.25</v>
      </c>
    </row>
    <row r="873" spans="1:17" x14ac:dyDescent="0.25">
      <c r="A873" s="10" t="s">
        <v>921</v>
      </c>
      <c r="B873" s="10" t="s">
        <v>922</v>
      </c>
      <c r="C873" s="11">
        <v>1</v>
      </c>
      <c r="D873" s="11">
        <v>19.25</v>
      </c>
      <c r="E873" s="11">
        <v>19.25</v>
      </c>
      <c r="F873">
        <f t="shared" si="56"/>
        <v>925054</v>
      </c>
      <c r="G873">
        <f>IF(ISTEXT(E873),IF(E873="Amount",G$14,""),IF(ISBLANK(E873),"",IF(ISTEXT(D873),"",IF(A868="Invoice No. : ",INDEX(Sheet2!F$14:F$154,MATCH(B868,Sheet2!A$14:A$154,0)),G872))))</f>
        <v>46211</v>
      </c>
      <c r="H873" t="str">
        <f t="shared" si="57"/>
        <v>01/05/2023</v>
      </c>
      <c r="I873" t="str">
        <f>IF(ISTEXT(E873),IF(E873="Amount",I$14,""),IF(ISBLANK(E873),"",IF(ISTEXT(D873),"",IF(A868="Invoice No. : ",TEXT(INDEX(Sheet2!C$14:C$154,MATCH(B868,Sheet2!A$14:A$154,0)),"hh:mm:ss"),I872))))</f>
        <v>16:24:07</v>
      </c>
      <c r="J873">
        <f>IF(ISBLANK(G873),"",IF(ISTEXT(G873),IF(E873="Amount",J$14,""),INDEX(Sheet2!H$14:H$154,MATCH(F873,Sheet2!A$14:A$154,0))))</f>
        <v>2354.25</v>
      </c>
      <c r="K873">
        <f>IF(ISBLANK(G873),"",IF(ISTEXT(G873),IF(E873="Amount",K$14,""),INDEX(Sheet2!I$14:I$154,MATCH(F873,Sheet2!A$14:A$154,0))))</f>
        <v>0</v>
      </c>
      <c r="L873" t="str">
        <f>IF(ISBLANK(G873),"",IF(ISTEXT(G873),IF(E873="Amount",L$14,""),IF(INDEX(Sheet2!H$14:H$154,MATCH(F873,Sheet2!A$14:A$154,0)) &lt;&gt; 0, IF(INDEX(Sheet2!I$14:I$154,MATCH(F873,Sheet2!A$14:A$154,0)) &lt;&gt; 0, "Loan","Loan"),"Cash")))</f>
        <v>Loan</v>
      </c>
      <c r="M873">
        <f>IF(ISTEXT(E873),IF(E873="Amount",M$14,""),IF(ISBLANK(E873),"",IF(ISTEXT(D873),"",IF(A868="Invoice No. : ",INDEX(Sheet2!D$14:D$154,MATCH(B868,Sheet2!A$14:A$154,0)),M872))))</f>
        <v>1</v>
      </c>
      <c r="N873" t="str">
        <f>IF(ISTEXT(E873),IF(E873="Amount",N$14,""),IF(ISBLANK(E873),"",IF(ISTEXT(D873),"",IF(A868="Invoice No. : ",INDEX(Sheet2!E$14:E$154,MATCH(B868,Sheet2!A$14:A$154,0)),N872))))</f>
        <v>BRAILLE</v>
      </c>
      <c r="O873" t="str">
        <f>IF(ISTEXT(E873),IF(E873="Amount",O$14,""),IF(ISBLANK(E873),"",IF(ISTEXT(D873),"",IF(A868="Invoice No. : ",INDEX(Sheet2!G$14:G$154,MATCH(B868,Sheet2!A$14:A$154,0)),O872))))</f>
        <v>KENIO, JINEAD MAE APERO</v>
      </c>
      <c r="P873">
        <f t="shared" si="58"/>
        <v>2354.25</v>
      </c>
      <c r="Q873">
        <f t="shared" si="59"/>
        <v>195197.25</v>
      </c>
    </row>
    <row r="874" spans="1:17" x14ac:dyDescent="0.25">
      <c r="A874" s="10" t="s">
        <v>923</v>
      </c>
      <c r="B874" s="10" t="s">
        <v>924</v>
      </c>
      <c r="C874" s="11">
        <v>1</v>
      </c>
      <c r="D874" s="11">
        <v>68.25</v>
      </c>
      <c r="E874" s="11">
        <v>68.25</v>
      </c>
      <c r="F874">
        <f t="shared" si="56"/>
        <v>925054</v>
      </c>
      <c r="G874">
        <f>IF(ISTEXT(E874),IF(E874="Amount",G$14,""),IF(ISBLANK(E874),"",IF(ISTEXT(D874),"",IF(A869="Invoice No. : ",INDEX(Sheet2!F$14:F$154,MATCH(B869,Sheet2!A$14:A$154,0)),G873))))</f>
        <v>46211</v>
      </c>
      <c r="H874" t="str">
        <f t="shared" si="57"/>
        <v>01/05/2023</v>
      </c>
      <c r="I874" t="str">
        <f>IF(ISTEXT(E874),IF(E874="Amount",I$14,""),IF(ISBLANK(E874),"",IF(ISTEXT(D874),"",IF(A869="Invoice No. : ",TEXT(INDEX(Sheet2!C$14:C$154,MATCH(B869,Sheet2!A$14:A$154,0)),"hh:mm:ss"),I873))))</f>
        <v>16:24:07</v>
      </c>
      <c r="J874">
        <f>IF(ISBLANK(G874),"",IF(ISTEXT(G874),IF(E874="Amount",J$14,""),INDEX(Sheet2!H$14:H$154,MATCH(F874,Sheet2!A$14:A$154,0))))</f>
        <v>2354.25</v>
      </c>
      <c r="K874">
        <f>IF(ISBLANK(G874),"",IF(ISTEXT(G874),IF(E874="Amount",K$14,""),INDEX(Sheet2!I$14:I$154,MATCH(F874,Sheet2!A$14:A$154,0))))</f>
        <v>0</v>
      </c>
      <c r="L874" t="str">
        <f>IF(ISBLANK(G874),"",IF(ISTEXT(G874),IF(E874="Amount",L$14,""),IF(INDEX(Sheet2!H$14:H$154,MATCH(F874,Sheet2!A$14:A$154,0)) &lt;&gt; 0, IF(INDEX(Sheet2!I$14:I$154,MATCH(F874,Sheet2!A$14:A$154,0)) &lt;&gt; 0, "Loan","Loan"),"Cash")))</f>
        <v>Loan</v>
      </c>
      <c r="M874">
        <f>IF(ISTEXT(E874),IF(E874="Amount",M$14,""),IF(ISBLANK(E874),"",IF(ISTEXT(D874),"",IF(A869="Invoice No. : ",INDEX(Sheet2!D$14:D$154,MATCH(B869,Sheet2!A$14:A$154,0)),M873))))</f>
        <v>1</v>
      </c>
      <c r="N874" t="str">
        <f>IF(ISTEXT(E874),IF(E874="Amount",N$14,""),IF(ISBLANK(E874),"",IF(ISTEXT(D874),"",IF(A869="Invoice No. : ",INDEX(Sheet2!E$14:E$154,MATCH(B869,Sheet2!A$14:A$154,0)),N873))))</f>
        <v>BRAILLE</v>
      </c>
      <c r="O874" t="str">
        <f>IF(ISTEXT(E874),IF(E874="Amount",O$14,""),IF(ISBLANK(E874),"",IF(ISTEXT(D874),"",IF(A869="Invoice No. : ",INDEX(Sheet2!G$14:G$154,MATCH(B869,Sheet2!A$14:A$154,0)),O873))))</f>
        <v>KENIO, JINEAD MAE APERO</v>
      </c>
      <c r="P874">
        <f t="shared" si="58"/>
        <v>2354.25</v>
      </c>
      <c r="Q874">
        <f t="shared" si="59"/>
        <v>195197.25</v>
      </c>
    </row>
    <row r="875" spans="1:17" x14ac:dyDescent="0.25">
      <c r="A875" s="10" t="s">
        <v>565</v>
      </c>
      <c r="B875" s="10" t="s">
        <v>566</v>
      </c>
      <c r="C875" s="11">
        <v>2</v>
      </c>
      <c r="D875" s="11">
        <v>25</v>
      </c>
      <c r="E875" s="11">
        <v>50</v>
      </c>
      <c r="F875">
        <f t="shared" si="56"/>
        <v>925054</v>
      </c>
      <c r="G875">
        <f>IF(ISTEXT(E875),IF(E875="Amount",G$14,""),IF(ISBLANK(E875),"",IF(ISTEXT(D875),"",IF(A870="Invoice No. : ",INDEX(Sheet2!F$14:F$154,MATCH(B870,Sheet2!A$14:A$154,0)),G874))))</f>
        <v>46211</v>
      </c>
      <c r="H875" t="str">
        <f t="shared" si="57"/>
        <v>01/05/2023</v>
      </c>
      <c r="I875" t="str">
        <f>IF(ISTEXT(E875),IF(E875="Amount",I$14,""),IF(ISBLANK(E875),"",IF(ISTEXT(D875),"",IF(A870="Invoice No. : ",TEXT(INDEX(Sheet2!C$14:C$154,MATCH(B870,Sheet2!A$14:A$154,0)),"hh:mm:ss"),I874))))</f>
        <v>16:24:07</v>
      </c>
      <c r="J875">
        <f>IF(ISBLANK(G875),"",IF(ISTEXT(G875),IF(E875="Amount",J$14,""),INDEX(Sheet2!H$14:H$154,MATCH(F875,Sheet2!A$14:A$154,0))))</f>
        <v>2354.25</v>
      </c>
      <c r="K875">
        <f>IF(ISBLANK(G875),"",IF(ISTEXT(G875),IF(E875="Amount",K$14,""),INDEX(Sheet2!I$14:I$154,MATCH(F875,Sheet2!A$14:A$154,0))))</f>
        <v>0</v>
      </c>
      <c r="L875" t="str">
        <f>IF(ISBLANK(G875),"",IF(ISTEXT(G875),IF(E875="Amount",L$14,""),IF(INDEX(Sheet2!H$14:H$154,MATCH(F875,Sheet2!A$14:A$154,0)) &lt;&gt; 0, IF(INDEX(Sheet2!I$14:I$154,MATCH(F875,Sheet2!A$14:A$154,0)) &lt;&gt; 0, "Loan","Loan"),"Cash")))</f>
        <v>Loan</v>
      </c>
      <c r="M875">
        <f>IF(ISTEXT(E875),IF(E875="Amount",M$14,""),IF(ISBLANK(E875),"",IF(ISTEXT(D875),"",IF(A870="Invoice No. : ",INDEX(Sheet2!D$14:D$154,MATCH(B870,Sheet2!A$14:A$154,0)),M874))))</f>
        <v>1</v>
      </c>
      <c r="N875" t="str">
        <f>IF(ISTEXT(E875),IF(E875="Amount",N$14,""),IF(ISBLANK(E875),"",IF(ISTEXT(D875),"",IF(A870="Invoice No. : ",INDEX(Sheet2!E$14:E$154,MATCH(B870,Sheet2!A$14:A$154,0)),N874))))</f>
        <v>BRAILLE</v>
      </c>
      <c r="O875" t="str">
        <f>IF(ISTEXT(E875),IF(E875="Amount",O$14,""),IF(ISBLANK(E875),"",IF(ISTEXT(D875),"",IF(A870="Invoice No. : ",INDEX(Sheet2!G$14:G$154,MATCH(B870,Sheet2!A$14:A$154,0)),O874))))</f>
        <v>KENIO, JINEAD MAE APERO</v>
      </c>
      <c r="P875">
        <f t="shared" si="58"/>
        <v>2354.25</v>
      </c>
      <c r="Q875">
        <f t="shared" si="59"/>
        <v>195197.25</v>
      </c>
    </row>
    <row r="876" spans="1:17" x14ac:dyDescent="0.25">
      <c r="A876" s="10" t="s">
        <v>925</v>
      </c>
      <c r="B876" s="10" t="s">
        <v>926</v>
      </c>
      <c r="C876" s="11">
        <v>1</v>
      </c>
      <c r="D876" s="11">
        <v>131.75</v>
      </c>
      <c r="E876" s="11">
        <v>131.75</v>
      </c>
      <c r="F876">
        <f t="shared" si="56"/>
        <v>925054</v>
      </c>
      <c r="G876">
        <f>IF(ISTEXT(E876),IF(E876="Amount",G$14,""),IF(ISBLANK(E876),"",IF(ISTEXT(D876),"",IF(A871="Invoice No. : ",INDEX(Sheet2!F$14:F$154,MATCH(B871,Sheet2!A$14:A$154,0)),G875))))</f>
        <v>46211</v>
      </c>
      <c r="H876" t="str">
        <f t="shared" si="57"/>
        <v>01/05/2023</v>
      </c>
      <c r="I876" t="str">
        <f>IF(ISTEXT(E876),IF(E876="Amount",I$14,""),IF(ISBLANK(E876),"",IF(ISTEXT(D876),"",IF(A871="Invoice No. : ",TEXT(INDEX(Sheet2!C$14:C$154,MATCH(B871,Sheet2!A$14:A$154,0)),"hh:mm:ss"),I875))))</f>
        <v>16:24:07</v>
      </c>
      <c r="J876">
        <f>IF(ISBLANK(G876),"",IF(ISTEXT(G876),IF(E876="Amount",J$14,""),INDEX(Sheet2!H$14:H$154,MATCH(F876,Sheet2!A$14:A$154,0))))</f>
        <v>2354.25</v>
      </c>
      <c r="K876">
        <f>IF(ISBLANK(G876),"",IF(ISTEXT(G876),IF(E876="Amount",K$14,""),INDEX(Sheet2!I$14:I$154,MATCH(F876,Sheet2!A$14:A$154,0))))</f>
        <v>0</v>
      </c>
      <c r="L876" t="str">
        <f>IF(ISBLANK(G876),"",IF(ISTEXT(G876),IF(E876="Amount",L$14,""),IF(INDEX(Sheet2!H$14:H$154,MATCH(F876,Sheet2!A$14:A$154,0)) &lt;&gt; 0, IF(INDEX(Sheet2!I$14:I$154,MATCH(F876,Sheet2!A$14:A$154,0)) &lt;&gt; 0, "Loan","Loan"),"Cash")))</f>
        <v>Loan</v>
      </c>
      <c r="M876">
        <f>IF(ISTEXT(E876),IF(E876="Amount",M$14,""),IF(ISBLANK(E876),"",IF(ISTEXT(D876),"",IF(A871="Invoice No. : ",INDEX(Sheet2!D$14:D$154,MATCH(B871,Sheet2!A$14:A$154,0)),M875))))</f>
        <v>1</v>
      </c>
      <c r="N876" t="str">
        <f>IF(ISTEXT(E876),IF(E876="Amount",N$14,""),IF(ISBLANK(E876),"",IF(ISTEXT(D876),"",IF(A871="Invoice No. : ",INDEX(Sheet2!E$14:E$154,MATCH(B871,Sheet2!A$14:A$154,0)),N875))))</f>
        <v>BRAILLE</v>
      </c>
      <c r="O876" t="str">
        <f>IF(ISTEXT(E876),IF(E876="Amount",O$14,""),IF(ISBLANK(E876),"",IF(ISTEXT(D876),"",IF(A871="Invoice No. : ",INDEX(Sheet2!G$14:G$154,MATCH(B871,Sheet2!A$14:A$154,0)),O875))))</f>
        <v>KENIO, JINEAD MAE APERO</v>
      </c>
      <c r="P876">
        <f t="shared" si="58"/>
        <v>2354.25</v>
      </c>
      <c r="Q876">
        <f t="shared" si="59"/>
        <v>195197.25</v>
      </c>
    </row>
    <row r="877" spans="1:17" x14ac:dyDescent="0.25">
      <c r="A877" s="10" t="s">
        <v>927</v>
      </c>
      <c r="B877" s="10" t="s">
        <v>928</v>
      </c>
      <c r="C877" s="11">
        <v>1</v>
      </c>
      <c r="D877" s="11">
        <v>73.5</v>
      </c>
      <c r="E877" s="11">
        <v>73.5</v>
      </c>
      <c r="F877">
        <f t="shared" si="56"/>
        <v>925054</v>
      </c>
      <c r="G877">
        <f>IF(ISTEXT(E877),IF(E877="Amount",G$14,""),IF(ISBLANK(E877),"",IF(ISTEXT(D877),"",IF(A872="Invoice No. : ",INDEX(Sheet2!F$14:F$154,MATCH(B872,Sheet2!A$14:A$154,0)),G876))))</f>
        <v>46211</v>
      </c>
      <c r="H877" t="str">
        <f t="shared" si="57"/>
        <v>01/05/2023</v>
      </c>
      <c r="I877" t="str">
        <f>IF(ISTEXT(E877),IF(E877="Amount",I$14,""),IF(ISBLANK(E877),"",IF(ISTEXT(D877),"",IF(A872="Invoice No. : ",TEXT(INDEX(Sheet2!C$14:C$154,MATCH(B872,Sheet2!A$14:A$154,0)),"hh:mm:ss"),I876))))</f>
        <v>16:24:07</v>
      </c>
      <c r="J877">
        <f>IF(ISBLANK(G877),"",IF(ISTEXT(G877),IF(E877="Amount",J$14,""),INDEX(Sheet2!H$14:H$154,MATCH(F877,Sheet2!A$14:A$154,0))))</f>
        <v>2354.25</v>
      </c>
      <c r="K877">
        <f>IF(ISBLANK(G877),"",IF(ISTEXT(G877),IF(E877="Amount",K$14,""),INDEX(Sheet2!I$14:I$154,MATCH(F877,Sheet2!A$14:A$154,0))))</f>
        <v>0</v>
      </c>
      <c r="L877" t="str">
        <f>IF(ISBLANK(G877),"",IF(ISTEXT(G877),IF(E877="Amount",L$14,""),IF(INDEX(Sheet2!H$14:H$154,MATCH(F877,Sheet2!A$14:A$154,0)) &lt;&gt; 0, IF(INDEX(Sheet2!I$14:I$154,MATCH(F877,Sheet2!A$14:A$154,0)) &lt;&gt; 0, "Loan","Loan"),"Cash")))</f>
        <v>Loan</v>
      </c>
      <c r="M877">
        <f>IF(ISTEXT(E877),IF(E877="Amount",M$14,""),IF(ISBLANK(E877),"",IF(ISTEXT(D877),"",IF(A872="Invoice No. : ",INDEX(Sheet2!D$14:D$154,MATCH(B872,Sheet2!A$14:A$154,0)),M876))))</f>
        <v>1</v>
      </c>
      <c r="N877" t="str">
        <f>IF(ISTEXT(E877),IF(E877="Amount",N$14,""),IF(ISBLANK(E877),"",IF(ISTEXT(D877),"",IF(A872="Invoice No. : ",INDEX(Sheet2!E$14:E$154,MATCH(B872,Sheet2!A$14:A$154,0)),N876))))</f>
        <v>BRAILLE</v>
      </c>
      <c r="O877" t="str">
        <f>IF(ISTEXT(E877),IF(E877="Amount",O$14,""),IF(ISBLANK(E877),"",IF(ISTEXT(D877),"",IF(A872="Invoice No. : ",INDEX(Sheet2!G$14:G$154,MATCH(B872,Sheet2!A$14:A$154,0)),O876))))</f>
        <v>KENIO, JINEAD MAE APERO</v>
      </c>
      <c r="P877">
        <f t="shared" si="58"/>
        <v>2354.25</v>
      </c>
      <c r="Q877">
        <f t="shared" si="59"/>
        <v>195197.25</v>
      </c>
    </row>
    <row r="878" spans="1:17" x14ac:dyDescent="0.25">
      <c r="A878" s="10" t="s">
        <v>929</v>
      </c>
      <c r="B878" s="10" t="s">
        <v>930</v>
      </c>
      <c r="C878" s="11">
        <v>2</v>
      </c>
      <c r="D878" s="11">
        <v>13.5</v>
      </c>
      <c r="E878" s="11">
        <v>27</v>
      </c>
      <c r="F878">
        <f t="shared" si="56"/>
        <v>925054</v>
      </c>
      <c r="G878">
        <f>IF(ISTEXT(E878),IF(E878="Amount",G$14,""),IF(ISBLANK(E878),"",IF(ISTEXT(D878),"",IF(A873="Invoice No. : ",INDEX(Sheet2!F$14:F$154,MATCH(B873,Sheet2!A$14:A$154,0)),G877))))</f>
        <v>46211</v>
      </c>
      <c r="H878" t="str">
        <f t="shared" si="57"/>
        <v>01/05/2023</v>
      </c>
      <c r="I878" t="str">
        <f>IF(ISTEXT(E878),IF(E878="Amount",I$14,""),IF(ISBLANK(E878),"",IF(ISTEXT(D878),"",IF(A873="Invoice No. : ",TEXT(INDEX(Sheet2!C$14:C$154,MATCH(B873,Sheet2!A$14:A$154,0)),"hh:mm:ss"),I877))))</f>
        <v>16:24:07</v>
      </c>
      <c r="J878">
        <f>IF(ISBLANK(G878),"",IF(ISTEXT(G878),IF(E878="Amount",J$14,""),INDEX(Sheet2!H$14:H$154,MATCH(F878,Sheet2!A$14:A$154,0))))</f>
        <v>2354.25</v>
      </c>
      <c r="K878">
        <f>IF(ISBLANK(G878),"",IF(ISTEXT(G878),IF(E878="Amount",K$14,""),INDEX(Sheet2!I$14:I$154,MATCH(F878,Sheet2!A$14:A$154,0))))</f>
        <v>0</v>
      </c>
      <c r="L878" t="str">
        <f>IF(ISBLANK(G878),"",IF(ISTEXT(G878),IF(E878="Amount",L$14,""),IF(INDEX(Sheet2!H$14:H$154,MATCH(F878,Sheet2!A$14:A$154,0)) &lt;&gt; 0, IF(INDEX(Sheet2!I$14:I$154,MATCH(F878,Sheet2!A$14:A$154,0)) &lt;&gt; 0, "Loan","Loan"),"Cash")))</f>
        <v>Loan</v>
      </c>
      <c r="M878">
        <f>IF(ISTEXT(E878),IF(E878="Amount",M$14,""),IF(ISBLANK(E878),"",IF(ISTEXT(D878),"",IF(A873="Invoice No. : ",INDEX(Sheet2!D$14:D$154,MATCH(B873,Sheet2!A$14:A$154,0)),M877))))</f>
        <v>1</v>
      </c>
      <c r="N878" t="str">
        <f>IF(ISTEXT(E878),IF(E878="Amount",N$14,""),IF(ISBLANK(E878),"",IF(ISTEXT(D878),"",IF(A873="Invoice No. : ",INDEX(Sheet2!E$14:E$154,MATCH(B873,Sheet2!A$14:A$154,0)),N877))))</f>
        <v>BRAILLE</v>
      </c>
      <c r="O878" t="str">
        <f>IF(ISTEXT(E878),IF(E878="Amount",O$14,""),IF(ISBLANK(E878),"",IF(ISTEXT(D878),"",IF(A873="Invoice No. : ",INDEX(Sheet2!G$14:G$154,MATCH(B873,Sheet2!A$14:A$154,0)),O877))))</f>
        <v>KENIO, JINEAD MAE APERO</v>
      </c>
      <c r="P878">
        <f t="shared" si="58"/>
        <v>2354.25</v>
      </c>
      <c r="Q878">
        <f t="shared" si="59"/>
        <v>195197.25</v>
      </c>
    </row>
    <row r="879" spans="1:17" x14ac:dyDescent="0.25">
      <c r="A879" s="10" t="s">
        <v>351</v>
      </c>
      <c r="B879" s="10" t="s">
        <v>352</v>
      </c>
      <c r="C879" s="11">
        <v>2</v>
      </c>
      <c r="D879" s="11">
        <v>13.5</v>
      </c>
      <c r="E879" s="11">
        <v>27</v>
      </c>
      <c r="F879">
        <f t="shared" si="56"/>
        <v>925054</v>
      </c>
      <c r="G879">
        <f>IF(ISTEXT(E879),IF(E879="Amount",G$14,""),IF(ISBLANK(E879),"",IF(ISTEXT(D879),"",IF(A874="Invoice No. : ",INDEX(Sheet2!F$14:F$154,MATCH(B874,Sheet2!A$14:A$154,0)),G878))))</f>
        <v>46211</v>
      </c>
      <c r="H879" t="str">
        <f t="shared" si="57"/>
        <v>01/05/2023</v>
      </c>
      <c r="I879" t="str">
        <f>IF(ISTEXT(E879),IF(E879="Amount",I$14,""),IF(ISBLANK(E879),"",IF(ISTEXT(D879),"",IF(A874="Invoice No. : ",TEXT(INDEX(Sheet2!C$14:C$154,MATCH(B874,Sheet2!A$14:A$154,0)),"hh:mm:ss"),I878))))</f>
        <v>16:24:07</v>
      </c>
      <c r="J879">
        <f>IF(ISBLANK(G879),"",IF(ISTEXT(G879),IF(E879="Amount",J$14,""),INDEX(Sheet2!H$14:H$154,MATCH(F879,Sheet2!A$14:A$154,0))))</f>
        <v>2354.25</v>
      </c>
      <c r="K879">
        <f>IF(ISBLANK(G879),"",IF(ISTEXT(G879),IF(E879="Amount",K$14,""),INDEX(Sheet2!I$14:I$154,MATCH(F879,Sheet2!A$14:A$154,0))))</f>
        <v>0</v>
      </c>
      <c r="L879" t="str">
        <f>IF(ISBLANK(G879),"",IF(ISTEXT(G879),IF(E879="Amount",L$14,""),IF(INDEX(Sheet2!H$14:H$154,MATCH(F879,Sheet2!A$14:A$154,0)) &lt;&gt; 0, IF(INDEX(Sheet2!I$14:I$154,MATCH(F879,Sheet2!A$14:A$154,0)) &lt;&gt; 0, "Loan","Loan"),"Cash")))</f>
        <v>Loan</v>
      </c>
      <c r="M879">
        <f>IF(ISTEXT(E879),IF(E879="Amount",M$14,""),IF(ISBLANK(E879),"",IF(ISTEXT(D879),"",IF(A874="Invoice No. : ",INDEX(Sheet2!D$14:D$154,MATCH(B874,Sheet2!A$14:A$154,0)),M878))))</f>
        <v>1</v>
      </c>
      <c r="N879" t="str">
        <f>IF(ISTEXT(E879),IF(E879="Amount",N$14,""),IF(ISBLANK(E879),"",IF(ISTEXT(D879),"",IF(A874="Invoice No. : ",INDEX(Sheet2!E$14:E$154,MATCH(B874,Sheet2!A$14:A$154,0)),N878))))</f>
        <v>BRAILLE</v>
      </c>
      <c r="O879" t="str">
        <f>IF(ISTEXT(E879),IF(E879="Amount",O$14,""),IF(ISBLANK(E879),"",IF(ISTEXT(D879),"",IF(A874="Invoice No. : ",INDEX(Sheet2!G$14:G$154,MATCH(B874,Sheet2!A$14:A$154,0)),O878))))</f>
        <v>KENIO, JINEAD MAE APERO</v>
      </c>
      <c r="P879">
        <f t="shared" si="58"/>
        <v>2354.25</v>
      </c>
      <c r="Q879">
        <f t="shared" si="59"/>
        <v>195197.25</v>
      </c>
    </row>
    <row r="880" spans="1:17" x14ac:dyDescent="0.25">
      <c r="A880" s="10" t="s">
        <v>931</v>
      </c>
      <c r="B880" s="10" t="s">
        <v>932</v>
      </c>
      <c r="C880" s="11">
        <v>2</v>
      </c>
      <c r="D880" s="11">
        <v>18.25</v>
      </c>
      <c r="E880" s="11">
        <v>36.5</v>
      </c>
      <c r="F880">
        <f t="shared" si="56"/>
        <v>925054</v>
      </c>
      <c r="G880">
        <f>IF(ISTEXT(E880),IF(E880="Amount",G$14,""),IF(ISBLANK(E880),"",IF(ISTEXT(D880),"",IF(A875="Invoice No. : ",INDEX(Sheet2!F$14:F$154,MATCH(B875,Sheet2!A$14:A$154,0)),G879))))</f>
        <v>46211</v>
      </c>
      <c r="H880" t="str">
        <f t="shared" si="57"/>
        <v>01/05/2023</v>
      </c>
      <c r="I880" t="str">
        <f>IF(ISTEXT(E880),IF(E880="Amount",I$14,""),IF(ISBLANK(E880),"",IF(ISTEXT(D880),"",IF(A875="Invoice No. : ",TEXT(INDEX(Sheet2!C$14:C$154,MATCH(B875,Sheet2!A$14:A$154,0)),"hh:mm:ss"),I879))))</f>
        <v>16:24:07</v>
      </c>
      <c r="J880">
        <f>IF(ISBLANK(G880),"",IF(ISTEXT(G880),IF(E880="Amount",J$14,""),INDEX(Sheet2!H$14:H$154,MATCH(F880,Sheet2!A$14:A$154,0))))</f>
        <v>2354.25</v>
      </c>
      <c r="K880">
        <f>IF(ISBLANK(G880),"",IF(ISTEXT(G880),IF(E880="Amount",K$14,""),INDEX(Sheet2!I$14:I$154,MATCH(F880,Sheet2!A$14:A$154,0))))</f>
        <v>0</v>
      </c>
      <c r="L880" t="str">
        <f>IF(ISBLANK(G880),"",IF(ISTEXT(G880),IF(E880="Amount",L$14,""),IF(INDEX(Sheet2!H$14:H$154,MATCH(F880,Sheet2!A$14:A$154,0)) &lt;&gt; 0, IF(INDEX(Sheet2!I$14:I$154,MATCH(F880,Sheet2!A$14:A$154,0)) &lt;&gt; 0, "Loan","Loan"),"Cash")))</f>
        <v>Loan</v>
      </c>
      <c r="M880">
        <f>IF(ISTEXT(E880),IF(E880="Amount",M$14,""),IF(ISBLANK(E880),"",IF(ISTEXT(D880),"",IF(A875="Invoice No. : ",INDEX(Sheet2!D$14:D$154,MATCH(B875,Sheet2!A$14:A$154,0)),M879))))</f>
        <v>1</v>
      </c>
      <c r="N880" t="str">
        <f>IF(ISTEXT(E880),IF(E880="Amount",N$14,""),IF(ISBLANK(E880),"",IF(ISTEXT(D880),"",IF(A875="Invoice No. : ",INDEX(Sheet2!E$14:E$154,MATCH(B875,Sheet2!A$14:A$154,0)),N879))))</f>
        <v>BRAILLE</v>
      </c>
      <c r="O880" t="str">
        <f>IF(ISTEXT(E880),IF(E880="Amount",O$14,""),IF(ISBLANK(E880),"",IF(ISTEXT(D880),"",IF(A875="Invoice No. : ",INDEX(Sheet2!G$14:G$154,MATCH(B875,Sheet2!A$14:A$154,0)),O879))))</f>
        <v>KENIO, JINEAD MAE APERO</v>
      </c>
      <c r="P880">
        <f t="shared" si="58"/>
        <v>2354.25</v>
      </c>
      <c r="Q880">
        <f t="shared" si="59"/>
        <v>195197.25</v>
      </c>
    </row>
    <row r="881" spans="1:17" x14ac:dyDescent="0.25">
      <c r="A881" s="10" t="s">
        <v>933</v>
      </c>
      <c r="B881" s="10" t="s">
        <v>934</v>
      </c>
      <c r="C881" s="11">
        <v>1</v>
      </c>
      <c r="D881" s="11">
        <v>30.75</v>
      </c>
      <c r="E881" s="11">
        <v>30.75</v>
      </c>
      <c r="F881">
        <f t="shared" si="56"/>
        <v>925054</v>
      </c>
      <c r="G881">
        <f>IF(ISTEXT(E881),IF(E881="Amount",G$14,""),IF(ISBLANK(E881),"",IF(ISTEXT(D881),"",IF(A876="Invoice No. : ",INDEX(Sheet2!F$14:F$154,MATCH(B876,Sheet2!A$14:A$154,0)),G880))))</f>
        <v>46211</v>
      </c>
      <c r="H881" t="str">
        <f t="shared" si="57"/>
        <v>01/05/2023</v>
      </c>
      <c r="I881" t="str">
        <f>IF(ISTEXT(E881),IF(E881="Amount",I$14,""),IF(ISBLANK(E881),"",IF(ISTEXT(D881),"",IF(A876="Invoice No. : ",TEXT(INDEX(Sheet2!C$14:C$154,MATCH(B876,Sheet2!A$14:A$154,0)),"hh:mm:ss"),I880))))</f>
        <v>16:24:07</v>
      </c>
      <c r="J881">
        <f>IF(ISBLANK(G881),"",IF(ISTEXT(G881),IF(E881="Amount",J$14,""),INDEX(Sheet2!H$14:H$154,MATCH(F881,Sheet2!A$14:A$154,0))))</f>
        <v>2354.25</v>
      </c>
      <c r="K881">
        <f>IF(ISBLANK(G881),"",IF(ISTEXT(G881),IF(E881="Amount",K$14,""),INDEX(Sheet2!I$14:I$154,MATCH(F881,Sheet2!A$14:A$154,0))))</f>
        <v>0</v>
      </c>
      <c r="L881" t="str">
        <f>IF(ISBLANK(G881),"",IF(ISTEXT(G881),IF(E881="Amount",L$14,""),IF(INDEX(Sheet2!H$14:H$154,MATCH(F881,Sheet2!A$14:A$154,0)) &lt;&gt; 0, IF(INDEX(Sheet2!I$14:I$154,MATCH(F881,Sheet2!A$14:A$154,0)) &lt;&gt; 0, "Loan","Loan"),"Cash")))</f>
        <v>Loan</v>
      </c>
      <c r="M881">
        <f>IF(ISTEXT(E881),IF(E881="Amount",M$14,""),IF(ISBLANK(E881),"",IF(ISTEXT(D881),"",IF(A876="Invoice No. : ",INDEX(Sheet2!D$14:D$154,MATCH(B876,Sheet2!A$14:A$154,0)),M880))))</f>
        <v>1</v>
      </c>
      <c r="N881" t="str">
        <f>IF(ISTEXT(E881),IF(E881="Amount",N$14,""),IF(ISBLANK(E881),"",IF(ISTEXT(D881),"",IF(A876="Invoice No. : ",INDEX(Sheet2!E$14:E$154,MATCH(B876,Sheet2!A$14:A$154,0)),N880))))</f>
        <v>BRAILLE</v>
      </c>
      <c r="O881" t="str">
        <f>IF(ISTEXT(E881),IF(E881="Amount",O$14,""),IF(ISBLANK(E881),"",IF(ISTEXT(D881),"",IF(A876="Invoice No. : ",INDEX(Sheet2!G$14:G$154,MATCH(B876,Sheet2!A$14:A$154,0)),O880))))</f>
        <v>KENIO, JINEAD MAE APERO</v>
      </c>
      <c r="P881">
        <f t="shared" si="58"/>
        <v>2354.25</v>
      </c>
      <c r="Q881">
        <f t="shared" si="59"/>
        <v>195197.25</v>
      </c>
    </row>
    <row r="882" spans="1:17" x14ac:dyDescent="0.25">
      <c r="A882" s="10" t="s">
        <v>935</v>
      </c>
      <c r="B882" s="10" t="s">
        <v>936</v>
      </c>
      <c r="C882" s="11">
        <v>1</v>
      </c>
      <c r="D882" s="11">
        <v>165</v>
      </c>
      <c r="E882" s="11">
        <v>165</v>
      </c>
      <c r="F882">
        <f t="shared" si="56"/>
        <v>925054</v>
      </c>
      <c r="G882">
        <f>IF(ISTEXT(E882),IF(E882="Amount",G$14,""),IF(ISBLANK(E882),"",IF(ISTEXT(D882),"",IF(A877="Invoice No. : ",INDEX(Sheet2!F$14:F$154,MATCH(B877,Sheet2!A$14:A$154,0)),G881))))</f>
        <v>46211</v>
      </c>
      <c r="H882" t="str">
        <f t="shared" si="57"/>
        <v>01/05/2023</v>
      </c>
      <c r="I882" t="str">
        <f>IF(ISTEXT(E882),IF(E882="Amount",I$14,""),IF(ISBLANK(E882),"",IF(ISTEXT(D882),"",IF(A877="Invoice No. : ",TEXT(INDEX(Sheet2!C$14:C$154,MATCH(B877,Sheet2!A$14:A$154,0)),"hh:mm:ss"),I881))))</f>
        <v>16:24:07</v>
      </c>
      <c r="J882">
        <f>IF(ISBLANK(G882),"",IF(ISTEXT(G882),IF(E882="Amount",J$14,""),INDEX(Sheet2!H$14:H$154,MATCH(F882,Sheet2!A$14:A$154,0))))</f>
        <v>2354.25</v>
      </c>
      <c r="K882">
        <f>IF(ISBLANK(G882),"",IF(ISTEXT(G882),IF(E882="Amount",K$14,""),INDEX(Sheet2!I$14:I$154,MATCH(F882,Sheet2!A$14:A$154,0))))</f>
        <v>0</v>
      </c>
      <c r="L882" t="str">
        <f>IF(ISBLANK(G882),"",IF(ISTEXT(G882),IF(E882="Amount",L$14,""),IF(INDEX(Sheet2!H$14:H$154,MATCH(F882,Sheet2!A$14:A$154,0)) &lt;&gt; 0, IF(INDEX(Sheet2!I$14:I$154,MATCH(F882,Sheet2!A$14:A$154,0)) &lt;&gt; 0, "Loan","Loan"),"Cash")))</f>
        <v>Loan</v>
      </c>
      <c r="M882">
        <f>IF(ISTEXT(E882),IF(E882="Amount",M$14,""),IF(ISBLANK(E882),"",IF(ISTEXT(D882),"",IF(A877="Invoice No. : ",INDEX(Sheet2!D$14:D$154,MATCH(B877,Sheet2!A$14:A$154,0)),M881))))</f>
        <v>1</v>
      </c>
      <c r="N882" t="str">
        <f>IF(ISTEXT(E882),IF(E882="Amount",N$14,""),IF(ISBLANK(E882),"",IF(ISTEXT(D882),"",IF(A877="Invoice No. : ",INDEX(Sheet2!E$14:E$154,MATCH(B877,Sheet2!A$14:A$154,0)),N881))))</f>
        <v>BRAILLE</v>
      </c>
      <c r="O882" t="str">
        <f>IF(ISTEXT(E882),IF(E882="Amount",O$14,""),IF(ISBLANK(E882),"",IF(ISTEXT(D882),"",IF(A877="Invoice No. : ",INDEX(Sheet2!G$14:G$154,MATCH(B877,Sheet2!A$14:A$154,0)),O881))))</f>
        <v>KENIO, JINEAD MAE APERO</v>
      </c>
      <c r="P882">
        <f t="shared" si="58"/>
        <v>2354.25</v>
      </c>
      <c r="Q882">
        <f t="shared" si="59"/>
        <v>195197.25</v>
      </c>
    </row>
    <row r="883" spans="1:17" x14ac:dyDescent="0.25">
      <c r="A883" s="10" t="s">
        <v>379</v>
      </c>
      <c r="B883" s="10" t="s">
        <v>380</v>
      </c>
      <c r="C883" s="11">
        <v>2</v>
      </c>
      <c r="D883" s="11">
        <v>47</v>
      </c>
      <c r="E883" s="11">
        <v>94</v>
      </c>
      <c r="F883">
        <f t="shared" si="56"/>
        <v>925054</v>
      </c>
      <c r="G883">
        <f>IF(ISTEXT(E883),IF(E883="Amount",G$14,""),IF(ISBLANK(E883),"",IF(ISTEXT(D883),"",IF(A878="Invoice No. : ",INDEX(Sheet2!F$14:F$154,MATCH(B878,Sheet2!A$14:A$154,0)),G882))))</f>
        <v>46211</v>
      </c>
      <c r="H883" t="str">
        <f t="shared" si="57"/>
        <v>01/05/2023</v>
      </c>
      <c r="I883" t="str">
        <f>IF(ISTEXT(E883),IF(E883="Amount",I$14,""),IF(ISBLANK(E883),"",IF(ISTEXT(D883),"",IF(A878="Invoice No. : ",TEXT(INDEX(Sheet2!C$14:C$154,MATCH(B878,Sheet2!A$14:A$154,0)),"hh:mm:ss"),I882))))</f>
        <v>16:24:07</v>
      </c>
      <c r="J883">
        <f>IF(ISBLANK(G883),"",IF(ISTEXT(G883),IF(E883="Amount",J$14,""),INDEX(Sheet2!H$14:H$154,MATCH(F883,Sheet2!A$14:A$154,0))))</f>
        <v>2354.25</v>
      </c>
      <c r="K883">
        <f>IF(ISBLANK(G883),"",IF(ISTEXT(G883),IF(E883="Amount",K$14,""),INDEX(Sheet2!I$14:I$154,MATCH(F883,Sheet2!A$14:A$154,0))))</f>
        <v>0</v>
      </c>
      <c r="L883" t="str">
        <f>IF(ISBLANK(G883),"",IF(ISTEXT(G883),IF(E883="Amount",L$14,""),IF(INDEX(Sheet2!H$14:H$154,MATCH(F883,Sheet2!A$14:A$154,0)) &lt;&gt; 0, IF(INDEX(Sheet2!I$14:I$154,MATCH(F883,Sheet2!A$14:A$154,0)) &lt;&gt; 0, "Loan","Loan"),"Cash")))</f>
        <v>Loan</v>
      </c>
      <c r="M883">
        <f>IF(ISTEXT(E883),IF(E883="Amount",M$14,""),IF(ISBLANK(E883),"",IF(ISTEXT(D883),"",IF(A878="Invoice No. : ",INDEX(Sheet2!D$14:D$154,MATCH(B878,Sheet2!A$14:A$154,0)),M882))))</f>
        <v>1</v>
      </c>
      <c r="N883" t="str">
        <f>IF(ISTEXT(E883),IF(E883="Amount",N$14,""),IF(ISBLANK(E883),"",IF(ISTEXT(D883),"",IF(A878="Invoice No. : ",INDEX(Sheet2!E$14:E$154,MATCH(B878,Sheet2!A$14:A$154,0)),N882))))</f>
        <v>BRAILLE</v>
      </c>
      <c r="O883" t="str">
        <f>IF(ISTEXT(E883),IF(E883="Amount",O$14,""),IF(ISBLANK(E883),"",IF(ISTEXT(D883),"",IF(A878="Invoice No. : ",INDEX(Sheet2!G$14:G$154,MATCH(B878,Sheet2!A$14:A$154,0)),O882))))</f>
        <v>KENIO, JINEAD MAE APERO</v>
      </c>
      <c r="P883">
        <f t="shared" si="58"/>
        <v>2354.25</v>
      </c>
      <c r="Q883">
        <f t="shared" si="59"/>
        <v>195197.25</v>
      </c>
    </row>
    <row r="884" spans="1:17" x14ac:dyDescent="0.25">
      <c r="D884" s="12" t="s">
        <v>18</v>
      </c>
      <c r="E884" s="13">
        <v>2354.25</v>
      </c>
      <c r="F884" t="str">
        <f t="shared" si="56"/>
        <v/>
      </c>
      <c r="G884" t="str">
        <f>IF(ISTEXT(E884),IF(E884="Amount",G$14,""),IF(ISBLANK(E884),"",IF(ISTEXT(D884),"",IF(A879="Invoice No. : ",INDEX(Sheet2!F$14:F$154,MATCH(B879,Sheet2!A$14:A$154,0)),G883))))</f>
        <v/>
      </c>
      <c r="H884" t="str">
        <f t="shared" si="57"/>
        <v/>
      </c>
      <c r="I884" t="str">
        <f>IF(ISTEXT(E884),IF(E884="Amount",I$14,""),IF(ISBLANK(E884),"",IF(ISTEXT(D884),"",IF(A879="Invoice No. : ",TEXT(INDEX(Sheet2!C$14:C$154,MATCH(B879,Sheet2!A$14:A$154,0)),"hh:mm:ss"),I883))))</f>
        <v/>
      </c>
      <c r="J884" t="str">
        <f>IF(ISBLANK(G884),"",IF(ISTEXT(G884),IF(E884="Amount",J$14,""),INDEX(Sheet2!H$14:H$154,MATCH(F884,Sheet2!A$14:A$154,0))))</f>
        <v/>
      </c>
      <c r="K884" t="str">
        <f>IF(ISBLANK(G884),"",IF(ISTEXT(G884),IF(E884="Amount",K$14,""),INDEX(Sheet2!I$14:I$154,MATCH(F884,Sheet2!A$14:A$154,0))))</f>
        <v/>
      </c>
      <c r="L884" t="str">
        <f>IF(ISBLANK(G884),"",IF(ISTEXT(G884),IF(E884="Amount",L$14,""),IF(INDEX(Sheet2!H$14:H$154,MATCH(F884,Sheet2!A$14:A$154,0)) &lt;&gt; 0, IF(INDEX(Sheet2!I$14:I$154,MATCH(F884,Sheet2!A$14:A$154,0)) &lt;&gt; 0, "Loan","Loan"),"Cash")))</f>
        <v/>
      </c>
      <c r="M884" t="str">
        <f>IF(ISTEXT(E884),IF(E884="Amount",M$14,""),IF(ISBLANK(E884),"",IF(ISTEXT(D884),"",IF(A879="Invoice No. : ",INDEX(Sheet2!D$14:D$154,MATCH(B879,Sheet2!A$14:A$154,0)),M883))))</f>
        <v/>
      </c>
      <c r="N884" t="str">
        <f>IF(ISTEXT(E884),IF(E884="Amount",N$14,""),IF(ISBLANK(E884),"",IF(ISTEXT(D884),"",IF(A879="Invoice No. : ",INDEX(Sheet2!E$14:E$154,MATCH(B879,Sheet2!A$14:A$154,0)),N883))))</f>
        <v/>
      </c>
      <c r="O884" t="str">
        <f>IF(ISTEXT(E884),IF(E884="Amount",O$14,""),IF(ISBLANK(E884),"",IF(ISTEXT(D884),"",IF(A879="Invoice No. : ",INDEX(Sheet2!G$14:G$154,MATCH(B879,Sheet2!A$14:A$154,0)),O883))))</f>
        <v/>
      </c>
      <c r="P884" t="str">
        <f t="shared" si="58"/>
        <v/>
      </c>
      <c r="Q884" t="str">
        <f t="shared" si="59"/>
        <v/>
      </c>
    </row>
    <row r="885" spans="1:17" x14ac:dyDescent="0.25">
      <c r="F885" t="str">
        <f t="shared" si="56"/>
        <v/>
      </c>
      <c r="G885" t="str">
        <f>IF(ISTEXT(E885),IF(E885="Amount",G$14,""),IF(ISBLANK(E885),"",IF(ISTEXT(D885),"",IF(A880="Invoice No. : ",INDEX(Sheet2!F$14:F$154,MATCH(B880,Sheet2!A$14:A$154,0)),G884))))</f>
        <v/>
      </c>
      <c r="H885" t="str">
        <f t="shared" si="57"/>
        <v/>
      </c>
      <c r="I885" t="str">
        <f>IF(ISTEXT(E885),IF(E885="Amount",I$14,""),IF(ISBLANK(E885),"",IF(ISTEXT(D885),"",IF(A880="Invoice No. : ",TEXT(INDEX(Sheet2!C$14:C$154,MATCH(B880,Sheet2!A$14:A$154,0)),"hh:mm:ss"),I884))))</f>
        <v/>
      </c>
      <c r="J885" t="str">
        <f>IF(ISBLANK(G885),"",IF(ISTEXT(G885),IF(E885="Amount",J$14,""),INDEX(Sheet2!H$14:H$154,MATCH(F885,Sheet2!A$14:A$154,0))))</f>
        <v/>
      </c>
      <c r="K885" t="str">
        <f>IF(ISBLANK(G885),"",IF(ISTEXT(G885),IF(E885="Amount",K$14,""),INDEX(Sheet2!I$14:I$154,MATCH(F885,Sheet2!A$14:A$154,0))))</f>
        <v/>
      </c>
      <c r="L885" t="str">
        <f>IF(ISBLANK(G885),"",IF(ISTEXT(G885),IF(E885="Amount",L$14,""),IF(INDEX(Sheet2!H$14:H$154,MATCH(F885,Sheet2!A$14:A$154,0)) &lt;&gt; 0, IF(INDEX(Sheet2!I$14:I$154,MATCH(F885,Sheet2!A$14:A$154,0)) &lt;&gt; 0, "Loan","Loan"),"Cash")))</f>
        <v/>
      </c>
      <c r="M885" t="str">
        <f>IF(ISTEXT(E885),IF(E885="Amount",M$14,""),IF(ISBLANK(E885),"",IF(ISTEXT(D885),"",IF(A880="Invoice No. : ",INDEX(Sheet2!D$14:D$154,MATCH(B880,Sheet2!A$14:A$154,0)),M884))))</f>
        <v/>
      </c>
      <c r="N885" t="str">
        <f>IF(ISTEXT(E885),IF(E885="Amount",N$14,""),IF(ISBLANK(E885),"",IF(ISTEXT(D885),"",IF(A880="Invoice No. : ",INDEX(Sheet2!E$14:E$154,MATCH(B880,Sheet2!A$14:A$154,0)),N884))))</f>
        <v/>
      </c>
      <c r="O885" t="str">
        <f>IF(ISTEXT(E885),IF(E885="Amount",O$14,""),IF(ISBLANK(E885),"",IF(ISTEXT(D885),"",IF(A880="Invoice No. : ",INDEX(Sheet2!G$14:G$154,MATCH(B880,Sheet2!A$14:A$154,0)),O884))))</f>
        <v/>
      </c>
      <c r="P885" t="str">
        <f t="shared" si="58"/>
        <v/>
      </c>
      <c r="Q885" t="str">
        <f t="shared" si="59"/>
        <v/>
      </c>
    </row>
    <row r="886" spans="1:17" x14ac:dyDescent="0.25">
      <c r="F886" t="str">
        <f t="shared" si="56"/>
        <v/>
      </c>
      <c r="G886" t="str">
        <f>IF(ISTEXT(E886),IF(E886="Amount",G$14,""),IF(ISBLANK(E886),"",IF(ISTEXT(D886),"",IF(A881="Invoice No. : ",INDEX(Sheet2!F$14:F$154,MATCH(B881,Sheet2!A$14:A$154,0)),G885))))</f>
        <v/>
      </c>
      <c r="H886" t="str">
        <f t="shared" si="57"/>
        <v/>
      </c>
      <c r="I886" t="str">
        <f>IF(ISTEXT(E886),IF(E886="Amount",I$14,""),IF(ISBLANK(E886),"",IF(ISTEXT(D886),"",IF(A881="Invoice No. : ",TEXT(INDEX(Sheet2!C$14:C$154,MATCH(B881,Sheet2!A$14:A$154,0)),"hh:mm:ss"),I885))))</f>
        <v/>
      </c>
      <c r="J886" t="str">
        <f>IF(ISBLANK(G886),"",IF(ISTEXT(G886),IF(E886="Amount",J$14,""),INDEX(Sheet2!H$14:H$154,MATCH(F886,Sheet2!A$14:A$154,0))))</f>
        <v/>
      </c>
      <c r="K886" t="str">
        <f>IF(ISBLANK(G886),"",IF(ISTEXT(G886),IF(E886="Amount",K$14,""),INDEX(Sheet2!I$14:I$154,MATCH(F886,Sheet2!A$14:A$154,0))))</f>
        <v/>
      </c>
      <c r="L886" t="str">
        <f>IF(ISBLANK(G886),"",IF(ISTEXT(G886),IF(E886="Amount",L$14,""),IF(INDEX(Sheet2!H$14:H$154,MATCH(F886,Sheet2!A$14:A$154,0)) &lt;&gt; 0, IF(INDEX(Sheet2!I$14:I$154,MATCH(F886,Sheet2!A$14:A$154,0)) &lt;&gt; 0, "Loan","Loan"),"Cash")))</f>
        <v/>
      </c>
      <c r="M886" t="str">
        <f>IF(ISTEXT(E886),IF(E886="Amount",M$14,""),IF(ISBLANK(E886),"",IF(ISTEXT(D886),"",IF(A881="Invoice No. : ",INDEX(Sheet2!D$14:D$154,MATCH(B881,Sheet2!A$14:A$154,0)),M885))))</f>
        <v/>
      </c>
      <c r="N886" t="str">
        <f>IF(ISTEXT(E886),IF(E886="Amount",N$14,""),IF(ISBLANK(E886),"",IF(ISTEXT(D886),"",IF(A881="Invoice No. : ",INDEX(Sheet2!E$14:E$154,MATCH(B881,Sheet2!A$14:A$154,0)),N885))))</f>
        <v/>
      </c>
      <c r="O886" t="str">
        <f>IF(ISTEXT(E886),IF(E886="Amount",O$14,""),IF(ISBLANK(E886),"",IF(ISTEXT(D886),"",IF(A881="Invoice No. : ",INDEX(Sheet2!G$14:G$154,MATCH(B881,Sheet2!A$14:A$154,0)),O885))))</f>
        <v/>
      </c>
      <c r="P886" t="str">
        <f t="shared" si="58"/>
        <v/>
      </c>
      <c r="Q886" t="str">
        <f t="shared" si="59"/>
        <v/>
      </c>
    </row>
    <row r="887" spans="1:17" x14ac:dyDescent="0.25">
      <c r="A887" s="3" t="s">
        <v>4</v>
      </c>
      <c r="B887" s="4">
        <v>925055</v>
      </c>
      <c r="C887" s="3" t="s">
        <v>5</v>
      </c>
      <c r="D887" s="5" t="s">
        <v>6</v>
      </c>
      <c r="F887" t="str">
        <f t="shared" si="56"/>
        <v/>
      </c>
      <c r="G887" t="str">
        <f>IF(ISTEXT(E887),IF(E887="Amount",G$14,""),IF(ISBLANK(E887),"",IF(ISTEXT(D887),"",IF(A882="Invoice No. : ",INDEX(Sheet2!F$14:F$154,MATCH(B882,Sheet2!A$14:A$154,0)),G886))))</f>
        <v/>
      </c>
      <c r="H887" t="str">
        <f t="shared" si="57"/>
        <v/>
      </c>
      <c r="I887" t="str">
        <f>IF(ISTEXT(E887),IF(E887="Amount",I$14,""),IF(ISBLANK(E887),"",IF(ISTEXT(D887),"",IF(A882="Invoice No. : ",TEXT(INDEX(Sheet2!C$14:C$154,MATCH(B882,Sheet2!A$14:A$154,0)),"hh:mm:ss"),I886))))</f>
        <v/>
      </c>
      <c r="J887" t="str">
        <f>IF(ISBLANK(G887),"",IF(ISTEXT(G887),IF(E887="Amount",J$14,""),INDEX(Sheet2!H$14:H$154,MATCH(F887,Sheet2!A$14:A$154,0))))</f>
        <v/>
      </c>
      <c r="K887" t="str">
        <f>IF(ISBLANK(G887),"",IF(ISTEXT(G887),IF(E887="Amount",K$14,""),INDEX(Sheet2!I$14:I$154,MATCH(F887,Sheet2!A$14:A$154,0))))</f>
        <v/>
      </c>
      <c r="L887" t="str">
        <f>IF(ISBLANK(G887),"",IF(ISTEXT(G887),IF(E887="Amount",L$14,""),IF(INDEX(Sheet2!H$14:H$154,MATCH(F887,Sheet2!A$14:A$154,0)) &lt;&gt; 0, IF(INDEX(Sheet2!I$14:I$154,MATCH(F887,Sheet2!A$14:A$154,0)) &lt;&gt; 0, "Loan","Loan"),"Cash")))</f>
        <v/>
      </c>
      <c r="M887" t="str">
        <f>IF(ISTEXT(E887),IF(E887="Amount",M$14,""),IF(ISBLANK(E887),"",IF(ISTEXT(D887),"",IF(A882="Invoice No. : ",INDEX(Sheet2!D$14:D$154,MATCH(B882,Sheet2!A$14:A$154,0)),M886))))</f>
        <v/>
      </c>
      <c r="N887" t="str">
        <f>IF(ISTEXT(E887),IF(E887="Amount",N$14,""),IF(ISBLANK(E887),"",IF(ISTEXT(D887),"",IF(A882="Invoice No. : ",INDEX(Sheet2!E$14:E$154,MATCH(B882,Sheet2!A$14:A$154,0)),N886))))</f>
        <v/>
      </c>
      <c r="O887" t="str">
        <f>IF(ISTEXT(E887),IF(E887="Amount",O$14,""),IF(ISBLANK(E887),"",IF(ISTEXT(D887),"",IF(A882="Invoice No. : ",INDEX(Sheet2!G$14:G$154,MATCH(B882,Sheet2!A$14:A$154,0)),O886))))</f>
        <v/>
      </c>
      <c r="P887" t="str">
        <f t="shared" si="58"/>
        <v/>
      </c>
      <c r="Q887" t="str">
        <f t="shared" si="59"/>
        <v/>
      </c>
    </row>
    <row r="888" spans="1:17" x14ac:dyDescent="0.25">
      <c r="A888" s="3" t="s">
        <v>7</v>
      </c>
      <c r="B888" s="6">
        <v>44931</v>
      </c>
      <c r="C888" s="3" t="s">
        <v>8</v>
      </c>
      <c r="D888" s="7">
        <v>1</v>
      </c>
      <c r="F888" t="str">
        <f t="shared" si="56"/>
        <v/>
      </c>
      <c r="G888" t="str">
        <f>IF(ISTEXT(E888),IF(E888="Amount",G$14,""),IF(ISBLANK(E888),"",IF(ISTEXT(D888),"",IF(A883="Invoice No. : ",INDEX(Sheet2!F$14:F$154,MATCH(B883,Sheet2!A$14:A$154,0)),G887))))</f>
        <v/>
      </c>
      <c r="H888" t="str">
        <f t="shared" si="57"/>
        <v/>
      </c>
      <c r="I888" t="str">
        <f>IF(ISTEXT(E888),IF(E888="Amount",I$14,""),IF(ISBLANK(E888),"",IF(ISTEXT(D888),"",IF(A883="Invoice No. : ",TEXT(INDEX(Sheet2!C$14:C$154,MATCH(B883,Sheet2!A$14:A$154,0)),"hh:mm:ss"),I887))))</f>
        <v/>
      </c>
      <c r="J888" t="str">
        <f>IF(ISBLANK(G888),"",IF(ISTEXT(G888),IF(E888="Amount",J$14,""),INDEX(Sheet2!H$14:H$154,MATCH(F888,Sheet2!A$14:A$154,0))))</f>
        <v/>
      </c>
      <c r="K888" t="str">
        <f>IF(ISBLANK(G888),"",IF(ISTEXT(G888),IF(E888="Amount",K$14,""),INDEX(Sheet2!I$14:I$154,MATCH(F888,Sheet2!A$14:A$154,0))))</f>
        <v/>
      </c>
      <c r="L888" t="str">
        <f>IF(ISBLANK(G888),"",IF(ISTEXT(G888),IF(E888="Amount",L$14,""),IF(INDEX(Sheet2!H$14:H$154,MATCH(F888,Sheet2!A$14:A$154,0)) &lt;&gt; 0, IF(INDEX(Sheet2!I$14:I$154,MATCH(F888,Sheet2!A$14:A$154,0)) &lt;&gt; 0, "Loan","Loan"),"Cash")))</f>
        <v/>
      </c>
      <c r="M888" t="str">
        <f>IF(ISTEXT(E888),IF(E888="Amount",M$14,""),IF(ISBLANK(E888),"",IF(ISTEXT(D888),"",IF(A883="Invoice No. : ",INDEX(Sheet2!D$14:D$154,MATCH(B883,Sheet2!A$14:A$154,0)),M887))))</f>
        <v/>
      </c>
      <c r="N888" t="str">
        <f>IF(ISTEXT(E888),IF(E888="Amount",N$14,""),IF(ISBLANK(E888),"",IF(ISTEXT(D888),"",IF(A883="Invoice No. : ",INDEX(Sheet2!E$14:E$154,MATCH(B883,Sheet2!A$14:A$154,0)),N887))))</f>
        <v/>
      </c>
      <c r="O888" t="str">
        <f>IF(ISTEXT(E888),IF(E888="Amount",O$14,""),IF(ISBLANK(E888),"",IF(ISTEXT(D888),"",IF(A883="Invoice No. : ",INDEX(Sheet2!G$14:G$154,MATCH(B883,Sheet2!A$14:A$154,0)),O887))))</f>
        <v/>
      </c>
      <c r="P888" t="str">
        <f t="shared" si="58"/>
        <v/>
      </c>
      <c r="Q888" t="str">
        <f t="shared" si="59"/>
        <v/>
      </c>
    </row>
    <row r="889" spans="1:17" x14ac:dyDescent="0.25">
      <c r="F889" t="str">
        <f t="shared" si="56"/>
        <v/>
      </c>
      <c r="G889" t="str">
        <f>IF(ISTEXT(E889),IF(E889="Amount",G$14,""),IF(ISBLANK(E889),"",IF(ISTEXT(D889),"",IF(A884="Invoice No. : ",INDEX(Sheet2!F$14:F$154,MATCH(B884,Sheet2!A$14:A$154,0)),G888))))</f>
        <v/>
      </c>
      <c r="H889" t="str">
        <f t="shared" si="57"/>
        <v/>
      </c>
      <c r="I889" t="str">
        <f>IF(ISTEXT(E889),IF(E889="Amount",I$14,""),IF(ISBLANK(E889),"",IF(ISTEXT(D889),"",IF(A884="Invoice No. : ",TEXT(INDEX(Sheet2!C$14:C$154,MATCH(B884,Sheet2!A$14:A$154,0)),"hh:mm:ss"),I888))))</f>
        <v/>
      </c>
      <c r="J889" t="str">
        <f>IF(ISBLANK(G889),"",IF(ISTEXT(G889),IF(E889="Amount",J$14,""),INDEX(Sheet2!H$14:H$154,MATCH(F889,Sheet2!A$14:A$154,0))))</f>
        <v/>
      </c>
      <c r="K889" t="str">
        <f>IF(ISBLANK(G889),"",IF(ISTEXT(G889),IF(E889="Amount",K$14,""),INDEX(Sheet2!I$14:I$154,MATCH(F889,Sheet2!A$14:A$154,0))))</f>
        <v/>
      </c>
      <c r="L889" t="str">
        <f>IF(ISBLANK(G889),"",IF(ISTEXT(G889),IF(E889="Amount",L$14,""),IF(INDEX(Sheet2!H$14:H$154,MATCH(F889,Sheet2!A$14:A$154,0)) &lt;&gt; 0, IF(INDEX(Sheet2!I$14:I$154,MATCH(F889,Sheet2!A$14:A$154,0)) &lt;&gt; 0, "Loan","Loan"),"Cash")))</f>
        <v/>
      </c>
      <c r="M889" t="str">
        <f>IF(ISTEXT(E889),IF(E889="Amount",M$14,""),IF(ISBLANK(E889),"",IF(ISTEXT(D889),"",IF(A884="Invoice No. : ",INDEX(Sheet2!D$14:D$154,MATCH(B884,Sheet2!A$14:A$154,0)),M888))))</f>
        <v/>
      </c>
      <c r="N889" t="str">
        <f>IF(ISTEXT(E889),IF(E889="Amount",N$14,""),IF(ISBLANK(E889),"",IF(ISTEXT(D889),"",IF(A884="Invoice No. : ",INDEX(Sheet2!E$14:E$154,MATCH(B884,Sheet2!A$14:A$154,0)),N888))))</f>
        <v/>
      </c>
      <c r="O889" t="str">
        <f>IF(ISTEXT(E889),IF(E889="Amount",O$14,""),IF(ISBLANK(E889),"",IF(ISTEXT(D889),"",IF(A884="Invoice No. : ",INDEX(Sheet2!G$14:G$154,MATCH(B884,Sheet2!A$14:A$154,0)),O888))))</f>
        <v/>
      </c>
      <c r="P889" t="str">
        <f t="shared" si="58"/>
        <v/>
      </c>
      <c r="Q889" t="str">
        <f t="shared" si="59"/>
        <v/>
      </c>
    </row>
    <row r="890" spans="1:17" x14ac:dyDescent="0.25">
      <c r="A890" s="8" t="s">
        <v>9</v>
      </c>
      <c r="B890" s="8" t="s">
        <v>10</v>
      </c>
      <c r="C890" s="9" t="s">
        <v>11</v>
      </c>
      <c r="D890" s="9" t="s">
        <v>12</v>
      </c>
      <c r="E890" s="9" t="s">
        <v>13</v>
      </c>
      <c r="F890" t="str">
        <f t="shared" si="56"/>
        <v>Invoice No.</v>
      </c>
      <c r="G890" t="str">
        <f>IF(ISTEXT(E890),IF(E890="Amount",G$14,""),IF(ISBLANK(E890),"",IF(ISTEXT(D890),"",IF(A885="Invoice No. : ",INDEX(Sheet2!F$14:F$154,MATCH(B885,Sheet2!A$14:A$154,0)),G889))))</f>
        <v>Member ID</v>
      </c>
      <c r="H890" t="str">
        <f t="shared" si="57"/>
        <v>Invoice Date</v>
      </c>
      <c r="I890" t="str">
        <f>IF(ISTEXT(E890),IF(E890="Amount",I$14,""),IF(ISBLANK(E890),"",IF(ISTEXT(D890),"",IF(A885="Invoice No. : ",TEXT(INDEX(Sheet2!C$14:C$154,MATCH(B885,Sheet2!A$14:A$154,0)),"hh:mm:ss"),I889))))</f>
        <v>Invoice Time</v>
      </c>
      <c r="J890" t="str">
        <f>IF(ISBLANK(G890),"",IF(ISTEXT(G890),IF(E890="Amount",J$14,""),INDEX(Sheet2!H$14:H$154,MATCH(F890,Sheet2!A$14:A$154,0))))</f>
        <v>Loan Amount</v>
      </c>
      <c r="K890" t="str">
        <f>IF(ISBLANK(G890),"",IF(ISTEXT(G890),IF(E890="Amount",K$14,""),INDEX(Sheet2!I$14:I$154,MATCH(F890,Sheet2!A$14:A$154,0))))</f>
        <v>Cash Amount</v>
      </c>
      <c r="L890" t="str">
        <f>IF(ISBLANK(G890),"",IF(ISTEXT(G890),IF(E890="Amount",L$14,""),IF(INDEX(Sheet2!H$14:H$154,MATCH(F890,Sheet2!A$14:A$154,0)) &lt;&gt; 0, IF(INDEX(Sheet2!I$14:I$154,MATCH(F890,Sheet2!A$14:A$154,0)) &lt;&gt; 0, "Loan","Loan"),"Cash")))</f>
        <v>Payment Mode</v>
      </c>
      <c r="M890" t="str">
        <f>IF(ISTEXT(E890),IF(E890="Amount",M$14,""),IF(ISBLANK(E890),"",IF(ISTEXT(D890),"",IF(A885="Invoice No. : ",INDEX(Sheet2!D$14:D$154,MATCH(B885,Sheet2!A$14:A$154,0)),M889))))</f>
        <v>Terminal</v>
      </c>
      <c r="N890" t="str">
        <f>IF(ISTEXT(E890),IF(E890="Amount",N$14,""),IF(ISBLANK(E890),"",IF(ISTEXT(D890),"",IF(A885="Invoice No. : ",INDEX(Sheet2!E$14:E$154,MATCH(B885,Sheet2!A$14:A$154,0)),N889))))</f>
        <v>Cashier</v>
      </c>
      <c r="O890" t="str">
        <f>IF(ISTEXT(E890),IF(E890="Amount",O$14,""),IF(ISBLANK(E890),"",IF(ISTEXT(D890),"",IF(A885="Invoice No. : ",INDEX(Sheet2!G$14:G$154,MATCH(B885,Sheet2!A$14:A$154,0)),O889))))</f>
        <v>Name</v>
      </c>
      <c r="P890" t="str">
        <f t="shared" si="58"/>
        <v>Invoice Amount</v>
      </c>
      <c r="Q890" t="str">
        <f t="shared" si="59"/>
        <v>Grand Total</v>
      </c>
    </row>
    <row r="891" spans="1:17" x14ac:dyDescent="0.25">
      <c r="F891" t="str">
        <f t="shared" si="56"/>
        <v/>
      </c>
      <c r="G891" t="str">
        <f>IF(ISTEXT(E891),IF(E891="Amount",G$14,""),IF(ISBLANK(E891),"",IF(ISTEXT(D891),"",IF(A886="Invoice No. : ",INDEX(Sheet2!F$14:F$154,MATCH(B886,Sheet2!A$14:A$154,0)),G890))))</f>
        <v/>
      </c>
      <c r="H891" t="str">
        <f t="shared" si="57"/>
        <v/>
      </c>
      <c r="I891" t="str">
        <f>IF(ISTEXT(E891),IF(E891="Amount",I$14,""),IF(ISBLANK(E891),"",IF(ISTEXT(D891),"",IF(A886="Invoice No. : ",TEXT(INDEX(Sheet2!C$14:C$154,MATCH(B886,Sheet2!A$14:A$154,0)),"hh:mm:ss"),I890))))</f>
        <v/>
      </c>
      <c r="J891" t="str">
        <f>IF(ISBLANK(G891),"",IF(ISTEXT(G891),IF(E891="Amount",J$14,""),INDEX(Sheet2!H$14:H$154,MATCH(F891,Sheet2!A$14:A$154,0))))</f>
        <v/>
      </c>
      <c r="K891" t="str">
        <f>IF(ISBLANK(G891),"",IF(ISTEXT(G891),IF(E891="Amount",K$14,""),INDEX(Sheet2!I$14:I$154,MATCH(F891,Sheet2!A$14:A$154,0))))</f>
        <v/>
      </c>
      <c r="L891" t="str">
        <f>IF(ISBLANK(G891),"",IF(ISTEXT(G891),IF(E891="Amount",L$14,""),IF(INDEX(Sheet2!H$14:H$154,MATCH(F891,Sheet2!A$14:A$154,0)) &lt;&gt; 0, IF(INDEX(Sheet2!I$14:I$154,MATCH(F891,Sheet2!A$14:A$154,0)) &lt;&gt; 0, "Loan","Loan"),"Cash")))</f>
        <v/>
      </c>
      <c r="M891" t="str">
        <f>IF(ISTEXT(E891),IF(E891="Amount",M$14,""),IF(ISBLANK(E891),"",IF(ISTEXT(D891),"",IF(A886="Invoice No. : ",INDEX(Sheet2!D$14:D$154,MATCH(B886,Sheet2!A$14:A$154,0)),M890))))</f>
        <v/>
      </c>
      <c r="N891" t="str">
        <f>IF(ISTEXT(E891),IF(E891="Amount",N$14,""),IF(ISBLANK(E891),"",IF(ISTEXT(D891),"",IF(A886="Invoice No. : ",INDEX(Sheet2!E$14:E$154,MATCH(B886,Sheet2!A$14:A$154,0)),N890))))</f>
        <v/>
      </c>
      <c r="O891" t="str">
        <f>IF(ISTEXT(E891),IF(E891="Amount",O$14,""),IF(ISBLANK(E891),"",IF(ISTEXT(D891),"",IF(A886="Invoice No. : ",INDEX(Sheet2!G$14:G$154,MATCH(B886,Sheet2!A$14:A$154,0)),O890))))</f>
        <v/>
      </c>
      <c r="P891" t="str">
        <f t="shared" si="58"/>
        <v/>
      </c>
      <c r="Q891" t="str">
        <f t="shared" si="59"/>
        <v/>
      </c>
    </row>
    <row r="892" spans="1:17" x14ac:dyDescent="0.25">
      <c r="A892" s="10" t="s">
        <v>937</v>
      </c>
      <c r="B892" s="10" t="s">
        <v>938</v>
      </c>
      <c r="C892" s="11">
        <v>1</v>
      </c>
      <c r="D892" s="11">
        <v>17</v>
      </c>
      <c r="E892" s="11">
        <v>17</v>
      </c>
      <c r="F892">
        <f t="shared" si="56"/>
        <v>925055</v>
      </c>
      <c r="G892">
        <f>IF(ISTEXT(E892),IF(E892="Amount",G$14,""),IF(ISBLANK(E892),"",IF(ISTEXT(D892),"",IF(A887="Invoice No. : ",INDEX(Sheet2!F$14:F$154,MATCH(B887,Sheet2!A$14:A$154,0)),G891))))</f>
        <v>48004</v>
      </c>
      <c r="H892" t="str">
        <f t="shared" si="57"/>
        <v>01/05/2023</v>
      </c>
      <c r="I892" t="str">
        <f>IF(ISTEXT(E892),IF(E892="Amount",I$14,""),IF(ISBLANK(E892),"",IF(ISTEXT(D892),"",IF(A887="Invoice No. : ",TEXT(INDEX(Sheet2!C$14:C$154,MATCH(B887,Sheet2!A$14:A$154,0)),"hh:mm:ss"),I891))))</f>
        <v>16:24:59</v>
      </c>
      <c r="J892">
        <f>IF(ISBLANK(G892),"",IF(ISTEXT(G892),IF(E892="Amount",J$14,""),INDEX(Sheet2!H$14:H$154,MATCH(F892,Sheet2!A$14:A$154,0))))</f>
        <v>0</v>
      </c>
      <c r="K892">
        <f>IF(ISBLANK(G892),"",IF(ISTEXT(G892),IF(E892="Amount",K$14,""),INDEX(Sheet2!I$14:I$154,MATCH(F892,Sheet2!A$14:A$154,0))))</f>
        <v>17</v>
      </c>
      <c r="L892" t="str">
        <f>IF(ISBLANK(G892),"",IF(ISTEXT(G892),IF(E892="Amount",L$14,""),IF(INDEX(Sheet2!H$14:H$154,MATCH(F892,Sheet2!A$14:A$154,0)) &lt;&gt; 0, IF(INDEX(Sheet2!I$14:I$154,MATCH(F892,Sheet2!A$14:A$154,0)) &lt;&gt; 0, "Loan","Loan"),"Cash")))</f>
        <v>Cash</v>
      </c>
      <c r="M892">
        <f>IF(ISTEXT(E892),IF(E892="Amount",M$14,""),IF(ISBLANK(E892),"",IF(ISTEXT(D892),"",IF(A887="Invoice No. : ",INDEX(Sheet2!D$14:D$154,MATCH(B887,Sheet2!A$14:A$154,0)),M891))))</f>
        <v>1</v>
      </c>
      <c r="N892" t="str">
        <f>IF(ISTEXT(E892),IF(E892="Amount",N$14,""),IF(ISBLANK(E892),"",IF(ISTEXT(D892),"",IF(A887="Invoice No. : ",INDEX(Sheet2!E$14:E$154,MATCH(B887,Sheet2!A$14:A$154,0)),N891))))</f>
        <v>BRAILLE</v>
      </c>
      <c r="O892" t="str">
        <f>IF(ISTEXT(E892),IF(E892="Amount",O$14,""),IF(ISBLANK(E892),"",IF(ISTEXT(D892),"",IF(A887="Invoice No. : ",INDEX(Sheet2!G$14:G$154,MATCH(B887,Sheet2!A$14:A$154,0)),O891))))</f>
        <v>PECJO, MARISSA DE VERA</v>
      </c>
      <c r="P892">
        <f t="shared" si="58"/>
        <v>17</v>
      </c>
      <c r="Q892">
        <f t="shared" si="59"/>
        <v>195197.25</v>
      </c>
    </row>
    <row r="893" spans="1:17" x14ac:dyDescent="0.25">
      <c r="D893" s="12" t="s">
        <v>18</v>
      </c>
      <c r="E893" s="13">
        <v>17</v>
      </c>
      <c r="F893" t="str">
        <f t="shared" si="56"/>
        <v/>
      </c>
      <c r="G893" t="str">
        <f>IF(ISTEXT(E893),IF(E893="Amount",G$14,""),IF(ISBLANK(E893),"",IF(ISTEXT(D893),"",IF(A888="Invoice No. : ",INDEX(Sheet2!F$14:F$154,MATCH(B888,Sheet2!A$14:A$154,0)),G892))))</f>
        <v/>
      </c>
      <c r="H893" t="str">
        <f t="shared" si="57"/>
        <v/>
      </c>
      <c r="I893" t="str">
        <f>IF(ISTEXT(E893),IF(E893="Amount",I$14,""),IF(ISBLANK(E893),"",IF(ISTEXT(D893),"",IF(A888="Invoice No. : ",TEXT(INDEX(Sheet2!C$14:C$154,MATCH(B888,Sheet2!A$14:A$154,0)),"hh:mm:ss"),I892))))</f>
        <v/>
      </c>
      <c r="J893" t="str">
        <f>IF(ISBLANK(G893),"",IF(ISTEXT(G893),IF(E893="Amount",J$14,""),INDEX(Sheet2!H$14:H$154,MATCH(F893,Sheet2!A$14:A$154,0))))</f>
        <v/>
      </c>
      <c r="K893" t="str">
        <f>IF(ISBLANK(G893),"",IF(ISTEXT(G893),IF(E893="Amount",K$14,""),INDEX(Sheet2!I$14:I$154,MATCH(F893,Sheet2!A$14:A$154,0))))</f>
        <v/>
      </c>
      <c r="L893" t="str">
        <f>IF(ISBLANK(G893),"",IF(ISTEXT(G893),IF(E893="Amount",L$14,""),IF(INDEX(Sheet2!H$14:H$154,MATCH(F893,Sheet2!A$14:A$154,0)) &lt;&gt; 0, IF(INDEX(Sheet2!I$14:I$154,MATCH(F893,Sheet2!A$14:A$154,0)) &lt;&gt; 0, "Loan","Loan"),"Cash")))</f>
        <v/>
      </c>
      <c r="M893" t="str">
        <f>IF(ISTEXT(E893),IF(E893="Amount",M$14,""),IF(ISBLANK(E893),"",IF(ISTEXT(D893),"",IF(A888="Invoice No. : ",INDEX(Sheet2!D$14:D$154,MATCH(B888,Sheet2!A$14:A$154,0)),M892))))</f>
        <v/>
      </c>
      <c r="N893" t="str">
        <f>IF(ISTEXT(E893),IF(E893="Amount",N$14,""),IF(ISBLANK(E893),"",IF(ISTEXT(D893),"",IF(A888="Invoice No. : ",INDEX(Sheet2!E$14:E$154,MATCH(B888,Sheet2!A$14:A$154,0)),N892))))</f>
        <v/>
      </c>
      <c r="O893" t="str">
        <f>IF(ISTEXT(E893),IF(E893="Amount",O$14,""),IF(ISBLANK(E893),"",IF(ISTEXT(D893),"",IF(A888="Invoice No. : ",INDEX(Sheet2!G$14:G$154,MATCH(B888,Sheet2!A$14:A$154,0)),O892))))</f>
        <v/>
      </c>
      <c r="P893" t="str">
        <f t="shared" si="58"/>
        <v/>
      </c>
      <c r="Q893" t="str">
        <f t="shared" si="59"/>
        <v/>
      </c>
    </row>
    <row r="894" spans="1:17" x14ac:dyDescent="0.25">
      <c r="F894" t="str">
        <f t="shared" si="56"/>
        <v/>
      </c>
      <c r="G894" t="str">
        <f>IF(ISTEXT(E894),IF(E894="Amount",G$14,""),IF(ISBLANK(E894),"",IF(ISTEXT(D894),"",IF(A889="Invoice No. : ",INDEX(Sheet2!F$14:F$154,MATCH(B889,Sheet2!A$14:A$154,0)),G893))))</f>
        <v/>
      </c>
      <c r="H894" t="str">
        <f t="shared" si="57"/>
        <v/>
      </c>
      <c r="I894" t="str">
        <f>IF(ISTEXT(E894),IF(E894="Amount",I$14,""),IF(ISBLANK(E894),"",IF(ISTEXT(D894),"",IF(A889="Invoice No. : ",TEXT(INDEX(Sheet2!C$14:C$154,MATCH(B889,Sheet2!A$14:A$154,0)),"hh:mm:ss"),I893))))</f>
        <v/>
      </c>
      <c r="J894" t="str">
        <f>IF(ISBLANK(G894),"",IF(ISTEXT(G894),IF(E894="Amount",J$14,""),INDEX(Sheet2!H$14:H$154,MATCH(F894,Sheet2!A$14:A$154,0))))</f>
        <v/>
      </c>
      <c r="K894" t="str">
        <f>IF(ISBLANK(G894),"",IF(ISTEXT(G894),IF(E894="Amount",K$14,""),INDEX(Sheet2!I$14:I$154,MATCH(F894,Sheet2!A$14:A$154,0))))</f>
        <v/>
      </c>
      <c r="L894" t="str">
        <f>IF(ISBLANK(G894),"",IF(ISTEXT(G894),IF(E894="Amount",L$14,""),IF(INDEX(Sheet2!H$14:H$154,MATCH(F894,Sheet2!A$14:A$154,0)) &lt;&gt; 0, IF(INDEX(Sheet2!I$14:I$154,MATCH(F894,Sheet2!A$14:A$154,0)) &lt;&gt; 0, "Loan","Loan"),"Cash")))</f>
        <v/>
      </c>
      <c r="M894" t="str">
        <f>IF(ISTEXT(E894),IF(E894="Amount",M$14,""),IF(ISBLANK(E894),"",IF(ISTEXT(D894),"",IF(A889="Invoice No. : ",INDEX(Sheet2!D$14:D$154,MATCH(B889,Sheet2!A$14:A$154,0)),M893))))</f>
        <v/>
      </c>
      <c r="N894" t="str">
        <f>IF(ISTEXT(E894),IF(E894="Amount",N$14,""),IF(ISBLANK(E894),"",IF(ISTEXT(D894),"",IF(A889="Invoice No. : ",INDEX(Sheet2!E$14:E$154,MATCH(B889,Sheet2!A$14:A$154,0)),N893))))</f>
        <v/>
      </c>
      <c r="O894" t="str">
        <f>IF(ISTEXT(E894),IF(E894="Amount",O$14,""),IF(ISBLANK(E894),"",IF(ISTEXT(D894),"",IF(A889="Invoice No. : ",INDEX(Sheet2!G$14:G$154,MATCH(B889,Sheet2!A$14:A$154,0)),O893))))</f>
        <v/>
      </c>
      <c r="P894" t="str">
        <f t="shared" si="58"/>
        <v/>
      </c>
      <c r="Q894" t="str">
        <f t="shared" si="59"/>
        <v/>
      </c>
    </row>
    <row r="895" spans="1:17" x14ac:dyDescent="0.25">
      <c r="F895" t="str">
        <f t="shared" si="56"/>
        <v/>
      </c>
      <c r="G895" t="str">
        <f>IF(ISTEXT(E895),IF(E895="Amount",G$14,""),IF(ISBLANK(E895),"",IF(ISTEXT(D895),"",IF(A890="Invoice No. : ",INDEX(Sheet2!F$14:F$154,MATCH(B890,Sheet2!A$14:A$154,0)),G894))))</f>
        <v/>
      </c>
      <c r="H895" t="str">
        <f t="shared" si="57"/>
        <v/>
      </c>
      <c r="I895" t="str">
        <f>IF(ISTEXT(E895),IF(E895="Amount",I$14,""),IF(ISBLANK(E895),"",IF(ISTEXT(D895),"",IF(A890="Invoice No. : ",TEXT(INDEX(Sheet2!C$14:C$154,MATCH(B890,Sheet2!A$14:A$154,0)),"hh:mm:ss"),I894))))</f>
        <v/>
      </c>
      <c r="J895" t="str">
        <f>IF(ISBLANK(G895),"",IF(ISTEXT(G895),IF(E895="Amount",J$14,""),INDEX(Sheet2!H$14:H$154,MATCH(F895,Sheet2!A$14:A$154,0))))</f>
        <v/>
      </c>
      <c r="K895" t="str">
        <f>IF(ISBLANK(G895),"",IF(ISTEXT(G895),IF(E895="Amount",K$14,""),INDEX(Sheet2!I$14:I$154,MATCH(F895,Sheet2!A$14:A$154,0))))</f>
        <v/>
      </c>
      <c r="L895" t="str">
        <f>IF(ISBLANK(G895),"",IF(ISTEXT(G895),IF(E895="Amount",L$14,""),IF(INDEX(Sheet2!H$14:H$154,MATCH(F895,Sheet2!A$14:A$154,0)) &lt;&gt; 0, IF(INDEX(Sheet2!I$14:I$154,MATCH(F895,Sheet2!A$14:A$154,0)) &lt;&gt; 0, "Loan","Loan"),"Cash")))</f>
        <v/>
      </c>
      <c r="M895" t="str">
        <f>IF(ISTEXT(E895),IF(E895="Amount",M$14,""),IF(ISBLANK(E895),"",IF(ISTEXT(D895),"",IF(A890="Invoice No. : ",INDEX(Sheet2!D$14:D$154,MATCH(B890,Sheet2!A$14:A$154,0)),M894))))</f>
        <v/>
      </c>
      <c r="N895" t="str">
        <f>IF(ISTEXT(E895),IF(E895="Amount",N$14,""),IF(ISBLANK(E895),"",IF(ISTEXT(D895),"",IF(A890="Invoice No. : ",INDEX(Sheet2!E$14:E$154,MATCH(B890,Sheet2!A$14:A$154,0)),N894))))</f>
        <v/>
      </c>
      <c r="O895" t="str">
        <f>IF(ISTEXT(E895),IF(E895="Amount",O$14,""),IF(ISBLANK(E895),"",IF(ISTEXT(D895),"",IF(A890="Invoice No. : ",INDEX(Sheet2!G$14:G$154,MATCH(B890,Sheet2!A$14:A$154,0)),O894))))</f>
        <v/>
      </c>
      <c r="P895" t="str">
        <f t="shared" si="58"/>
        <v/>
      </c>
      <c r="Q895" t="str">
        <f t="shared" si="59"/>
        <v/>
      </c>
    </row>
    <row r="896" spans="1:17" x14ac:dyDescent="0.25">
      <c r="A896" s="3" t="s">
        <v>4</v>
      </c>
      <c r="B896" s="4">
        <v>925056</v>
      </c>
      <c r="C896" s="3" t="s">
        <v>5</v>
      </c>
      <c r="D896" s="5" t="s">
        <v>6</v>
      </c>
      <c r="F896" t="str">
        <f t="shared" si="56"/>
        <v/>
      </c>
      <c r="G896" t="str">
        <f>IF(ISTEXT(E896),IF(E896="Amount",G$14,""),IF(ISBLANK(E896),"",IF(ISTEXT(D896),"",IF(A891="Invoice No. : ",INDEX(Sheet2!F$14:F$154,MATCH(B891,Sheet2!A$14:A$154,0)),G895))))</f>
        <v/>
      </c>
      <c r="H896" t="str">
        <f t="shared" si="57"/>
        <v/>
      </c>
      <c r="I896" t="str">
        <f>IF(ISTEXT(E896),IF(E896="Amount",I$14,""),IF(ISBLANK(E896),"",IF(ISTEXT(D896),"",IF(A891="Invoice No. : ",TEXT(INDEX(Sheet2!C$14:C$154,MATCH(B891,Sheet2!A$14:A$154,0)),"hh:mm:ss"),I895))))</f>
        <v/>
      </c>
      <c r="J896" t="str">
        <f>IF(ISBLANK(G896),"",IF(ISTEXT(G896),IF(E896="Amount",J$14,""),INDEX(Sheet2!H$14:H$154,MATCH(F896,Sheet2!A$14:A$154,0))))</f>
        <v/>
      </c>
      <c r="K896" t="str">
        <f>IF(ISBLANK(G896),"",IF(ISTEXT(G896),IF(E896="Amount",K$14,""),INDEX(Sheet2!I$14:I$154,MATCH(F896,Sheet2!A$14:A$154,0))))</f>
        <v/>
      </c>
      <c r="L896" t="str">
        <f>IF(ISBLANK(G896),"",IF(ISTEXT(G896),IF(E896="Amount",L$14,""),IF(INDEX(Sheet2!H$14:H$154,MATCH(F896,Sheet2!A$14:A$154,0)) &lt;&gt; 0, IF(INDEX(Sheet2!I$14:I$154,MATCH(F896,Sheet2!A$14:A$154,0)) &lt;&gt; 0, "Loan","Loan"),"Cash")))</f>
        <v/>
      </c>
      <c r="M896" t="str">
        <f>IF(ISTEXT(E896),IF(E896="Amount",M$14,""),IF(ISBLANK(E896),"",IF(ISTEXT(D896),"",IF(A891="Invoice No. : ",INDEX(Sheet2!D$14:D$154,MATCH(B891,Sheet2!A$14:A$154,0)),M895))))</f>
        <v/>
      </c>
      <c r="N896" t="str">
        <f>IF(ISTEXT(E896),IF(E896="Amount",N$14,""),IF(ISBLANK(E896),"",IF(ISTEXT(D896),"",IF(A891="Invoice No. : ",INDEX(Sheet2!E$14:E$154,MATCH(B891,Sheet2!A$14:A$154,0)),N895))))</f>
        <v/>
      </c>
      <c r="O896" t="str">
        <f>IF(ISTEXT(E896),IF(E896="Amount",O$14,""),IF(ISBLANK(E896),"",IF(ISTEXT(D896),"",IF(A891="Invoice No. : ",INDEX(Sheet2!G$14:G$154,MATCH(B891,Sheet2!A$14:A$154,0)),O895))))</f>
        <v/>
      </c>
      <c r="P896" t="str">
        <f t="shared" si="58"/>
        <v/>
      </c>
      <c r="Q896" t="str">
        <f t="shared" si="59"/>
        <v/>
      </c>
    </row>
    <row r="897" spans="1:17" x14ac:dyDescent="0.25">
      <c r="A897" s="3" t="s">
        <v>7</v>
      </c>
      <c r="B897" s="6">
        <v>44931</v>
      </c>
      <c r="C897" s="3" t="s">
        <v>8</v>
      </c>
      <c r="D897" s="7">
        <v>1</v>
      </c>
      <c r="F897" t="str">
        <f t="shared" si="56"/>
        <v/>
      </c>
      <c r="G897" t="str">
        <f>IF(ISTEXT(E897),IF(E897="Amount",G$14,""),IF(ISBLANK(E897),"",IF(ISTEXT(D897),"",IF(A892="Invoice No. : ",INDEX(Sheet2!F$14:F$154,MATCH(B892,Sheet2!A$14:A$154,0)),G896))))</f>
        <v/>
      </c>
      <c r="H897" t="str">
        <f t="shared" si="57"/>
        <v/>
      </c>
      <c r="I897" t="str">
        <f>IF(ISTEXT(E897),IF(E897="Amount",I$14,""),IF(ISBLANK(E897),"",IF(ISTEXT(D897),"",IF(A892="Invoice No. : ",TEXT(INDEX(Sheet2!C$14:C$154,MATCH(B892,Sheet2!A$14:A$154,0)),"hh:mm:ss"),I896))))</f>
        <v/>
      </c>
      <c r="J897" t="str">
        <f>IF(ISBLANK(G897),"",IF(ISTEXT(G897),IF(E897="Amount",J$14,""),INDEX(Sheet2!H$14:H$154,MATCH(F897,Sheet2!A$14:A$154,0))))</f>
        <v/>
      </c>
      <c r="K897" t="str">
        <f>IF(ISBLANK(G897),"",IF(ISTEXT(G897),IF(E897="Amount",K$14,""),INDEX(Sheet2!I$14:I$154,MATCH(F897,Sheet2!A$14:A$154,0))))</f>
        <v/>
      </c>
      <c r="L897" t="str">
        <f>IF(ISBLANK(G897),"",IF(ISTEXT(G897),IF(E897="Amount",L$14,""),IF(INDEX(Sheet2!H$14:H$154,MATCH(F897,Sheet2!A$14:A$154,0)) &lt;&gt; 0, IF(INDEX(Sheet2!I$14:I$154,MATCH(F897,Sheet2!A$14:A$154,0)) &lt;&gt; 0, "Loan","Loan"),"Cash")))</f>
        <v/>
      </c>
      <c r="M897" t="str">
        <f>IF(ISTEXT(E897),IF(E897="Amount",M$14,""),IF(ISBLANK(E897),"",IF(ISTEXT(D897),"",IF(A892="Invoice No. : ",INDEX(Sheet2!D$14:D$154,MATCH(B892,Sheet2!A$14:A$154,0)),M896))))</f>
        <v/>
      </c>
      <c r="N897" t="str">
        <f>IF(ISTEXT(E897),IF(E897="Amount",N$14,""),IF(ISBLANK(E897),"",IF(ISTEXT(D897),"",IF(A892="Invoice No. : ",INDEX(Sheet2!E$14:E$154,MATCH(B892,Sheet2!A$14:A$154,0)),N896))))</f>
        <v/>
      </c>
      <c r="O897" t="str">
        <f>IF(ISTEXT(E897),IF(E897="Amount",O$14,""),IF(ISBLANK(E897),"",IF(ISTEXT(D897),"",IF(A892="Invoice No. : ",INDEX(Sheet2!G$14:G$154,MATCH(B892,Sheet2!A$14:A$154,0)),O896))))</f>
        <v/>
      </c>
      <c r="P897" t="str">
        <f t="shared" si="58"/>
        <v/>
      </c>
      <c r="Q897" t="str">
        <f t="shared" si="59"/>
        <v/>
      </c>
    </row>
    <row r="898" spans="1:17" x14ac:dyDescent="0.25">
      <c r="F898" t="str">
        <f t="shared" si="56"/>
        <v/>
      </c>
      <c r="G898" t="str">
        <f>IF(ISTEXT(E898),IF(E898="Amount",G$14,""),IF(ISBLANK(E898),"",IF(ISTEXT(D898),"",IF(A893="Invoice No. : ",INDEX(Sheet2!F$14:F$154,MATCH(B893,Sheet2!A$14:A$154,0)),G897))))</f>
        <v/>
      </c>
      <c r="H898" t="str">
        <f t="shared" si="57"/>
        <v/>
      </c>
      <c r="I898" t="str">
        <f>IF(ISTEXT(E898),IF(E898="Amount",I$14,""),IF(ISBLANK(E898),"",IF(ISTEXT(D898),"",IF(A893="Invoice No. : ",TEXT(INDEX(Sheet2!C$14:C$154,MATCH(B893,Sheet2!A$14:A$154,0)),"hh:mm:ss"),I897))))</f>
        <v/>
      </c>
      <c r="J898" t="str">
        <f>IF(ISBLANK(G898),"",IF(ISTEXT(G898),IF(E898="Amount",J$14,""),INDEX(Sheet2!H$14:H$154,MATCH(F898,Sheet2!A$14:A$154,0))))</f>
        <v/>
      </c>
      <c r="K898" t="str">
        <f>IF(ISBLANK(G898),"",IF(ISTEXT(G898),IF(E898="Amount",K$14,""),INDEX(Sheet2!I$14:I$154,MATCH(F898,Sheet2!A$14:A$154,0))))</f>
        <v/>
      </c>
      <c r="L898" t="str">
        <f>IF(ISBLANK(G898),"",IF(ISTEXT(G898),IF(E898="Amount",L$14,""),IF(INDEX(Sheet2!H$14:H$154,MATCH(F898,Sheet2!A$14:A$154,0)) &lt;&gt; 0, IF(INDEX(Sheet2!I$14:I$154,MATCH(F898,Sheet2!A$14:A$154,0)) &lt;&gt; 0, "Loan","Loan"),"Cash")))</f>
        <v/>
      </c>
      <c r="M898" t="str">
        <f>IF(ISTEXT(E898),IF(E898="Amount",M$14,""),IF(ISBLANK(E898),"",IF(ISTEXT(D898),"",IF(A893="Invoice No. : ",INDEX(Sheet2!D$14:D$154,MATCH(B893,Sheet2!A$14:A$154,0)),M897))))</f>
        <v/>
      </c>
      <c r="N898" t="str">
        <f>IF(ISTEXT(E898),IF(E898="Amount",N$14,""),IF(ISBLANK(E898),"",IF(ISTEXT(D898),"",IF(A893="Invoice No. : ",INDEX(Sheet2!E$14:E$154,MATCH(B893,Sheet2!A$14:A$154,0)),N897))))</f>
        <v/>
      </c>
      <c r="O898" t="str">
        <f>IF(ISTEXT(E898),IF(E898="Amount",O$14,""),IF(ISBLANK(E898),"",IF(ISTEXT(D898),"",IF(A893="Invoice No. : ",INDEX(Sheet2!G$14:G$154,MATCH(B893,Sheet2!A$14:A$154,0)),O897))))</f>
        <v/>
      </c>
      <c r="P898" t="str">
        <f t="shared" si="58"/>
        <v/>
      </c>
      <c r="Q898" t="str">
        <f t="shared" si="59"/>
        <v/>
      </c>
    </row>
    <row r="899" spans="1:17" x14ac:dyDescent="0.25">
      <c r="A899" s="8" t="s">
        <v>9</v>
      </c>
      <c r="B899" s="8" t="s">
        <v>10</v>
      </c>
      <c r="C899" s="9" t="s">
        <v>11</v>
      </c>
      <c r="D899" s="9" t="s">
        <v>12</v>
      </c>
      <c r="E899" s="9" t="s">
        <v>13</v>
      </c>
      <c r="F899" t="str">
        <f t="shared" si="56"/>
        <v>Invoice No.</v>
      </c>
      <c r="G899" t="str">
        <f>IF(ISTEXT(E899),IF(E899="Amount",G$14,""),IF(ISBLANK(E899),"",IF(ISTEXT(D899),"",IF(A894="Invoice No. : ",INDEX(Sheet2!F$14:F$154,MATCH(B894,Sheet2!A$14:A$154,0)),G898))))</f>
        <v>Member ID</v>
      </c>
      <c r="H899" t="str">
        <f t="shared" si="57"/>
        <v>Invoice Date</v>
      </c>
      <c r="I899" t="str">
        <f>IF(ISTEXT(E899),IF(E899="Amount",I$14,""),IF(ISBLANK(E899),"",IF(ISTEXT(D899),"",IF(A894="Invoice No. : ",TEXT(INDEX(Sheet2!C$14:C$154,MATCH(B894,Sheet2!A$14:A$154,0)),"hh:mm:ss"),I898))))</f>
        <v>Invoice Time</v>
      </c>
      <c r="J899" t="str">
        <f>IF(ISBLANK(G899),"",IF(ISTEXT(G899),IF(E899="Amount",J$14,""),INDEX(Sheet2!H$14:H$154,MATCH(F899,Sheet2!A$14:A$154,0))))</f>
        <v>Loan Amount</v>
      </c>
      <c r="K899" t="str">
        <f>IF(ISBLANK(G899),"",IF(ISTEXT(G899),IF(E899="Amount",K$14,""),INDEX(Sheet2!I$14:I$154,MATCH(F899,Sheet2!A$14:A$154,0))))</f>
        <v>Cash Amount</v>
      </c>
      <c r="L899" t="str">
        <f>IF(ISBLANK(G899),"",IF(ISTEXT(G899),IF(E899="Amount",L$14,""),IF(INDEX(Sheet2!H$14:H$154,MATCH(F899,Sheet2!A$14:A$154,0)) &lt;&gt; 0, IF(INDEX(Sheet2!I$14:I$154,MATCH(F899,Sheet2!A$14:A$154,0)) &lt;&gt; 0, "Loan","Loan"),"Cash")))</f>
        <v>Payment Mode</v>
      </c>
      <c r="M899" t="str">
        <f>IF(ISTEXT(E899),IF(E899="Amount",M$14,""),IF(ISBLANK(E899),"",IF(ISTEXT(D899),"",IF(A894="Invoice No. : ",INDEX(Sheet2!D$14:D$154,MATCH(B894,Sheet2!A$14:A$154,0)),M898))))</f>
        <v>Terminal</v>
      </c>
      <c r="N899" t="str">
        <f>IF(ISTEXT(E899),IF(E899="Amount",N$14,""),IF(ISBLANK(E899),"",IF(ISTEXT(D899),"",IF(A894="Invoice No. : ",INDEX(Sheet2!E$14:E$154,MATCH(B894,Sheet2!A$14:A$154,0)),N898))))</f>
        <v>Cashier</v>
      </c>
      <c r="O899" t="str">
        <f>IF(ISTEXT(E899),IF(E899="Amount",O$14,""),IF(ISBLANK(E899),"",IF(ISTEXT(D899),"",IF(A894="Invoice No. : ",INDEX(Sheet2!G$14:G$154,MATCH(B894,Sheet2!A$14:A$154,0)),O898))))</f>
        <v>Name</v>
      </c>
      <c r="P899" t="str">
        <f t="shared" si="58"/>
        <v>Invoice Amount</v>
      </c>
      <c r="Q899" t="str">
        <f t="shared" si="59"/>
        <v>Grand Total</v>
      </c>
    </row>
    <row r="900" spans="1:17" x14ac:dyDescent="0.25">
      <c r="F900" t="str">
        <f t="shared" si="56"/>
        <v/>
      </c>
      <c r="G900" t="str">
        <f>IF(ISTEXT(E900),IF(E900="Amount",G$14,""),IF(ISBLANK(E900),"",IF(ISTEXT(D900),"",IF(A895="Invoice No. : ",INDEX(Sheet2!F$14:F$154,MATCH(B895,Sheet2!A$14:A$154,0)),G899))))</f>
        <v/>
      </c>
      <c r="H900" t="str">
        <f t="shared" si="57"/>
        <v/>
      </c>
      <c r="I900" t="str">
        <f>IF(ISTEXT(E900),IF(E900="Amount",I$14,""),IF(ISBLANK(E900),"",IF(ISTEXT(D900),"",IF(A895="Invoice No. : ",TEXT(INDEX(Sheet2!C$14:C$154,MATCH(B895,Sheet2!A$14:A$154,0)),"hh:mm:ss"),I899))))</f>
        <v/>
      </c>
      <c r="J900" t="str">
        <f>IF(ISBLANK(G900),"",IF(ISTEXT(G900),IF(E900="Amount",J$14,""),INDEX(Sheet2!H$14:H$154,MATCH(F900,Sheet2!A$14:A$154,0))))</f>
        <v/>
      </c>
      <c r="K900" t="str">
        <f>IF(ISBLANK(G900),"",IF(ISTEXT(G900),IF(E900="Amount",K$14,""),INDEX(Sheet2!I$14:I$154,MATCH(F900,Sheet2!A$14:A$154,0))))</f>
        <v/>
      </c>
      <c r="L900" t="str">
        <f>IF(ISBLANK(G900),"",IF(ISTEXT(G900),IF(E900="Amount",L$14,""),IF(INDEX(Sheet2!H$14:H$154,MATCH(F900,Sheet2!A$14:A$154,0)) &lt;&gt; 0, IF(INDEX(Sheet2!I$14:I$154,MATCH(F900,Sheet2!A$14:A$154,0)) &lt;&gt; 0, "Loan","Loan"),"Cash")))</f>
        <v/>
      </c>
      <c r="M900" t="str">
        <f>IF(ISTEXT(E900),IF(E900="Amount",M$14,""),IF(ISBLANK(E900),"",IF(ISTEXT(D900),"",IF(A895="Invoice No. : ",INDEX(Sheet2!D$14:D$154,MATCH(B895,Sheet2!A$14:A$154,0)),M899))))</f>
        <v/>
      </c>
      <c r="N900" t="str">
        <f>IF(ISTEXT(E900),IF(E900="Amount",N$14,""),IF(ISBLANK(E900),"",IF(ISTEXT(D900),"",IF(A895="Invoice No. : ",INDEX(Sheet2!E$14:E$154,MATCH(B895,Sheet2!A$14:A$154,0)),N899))))</f>
        <v/>
      </c>
      <c r="O900" t="str">
        <f>IF(ISTEXT(E900),IF(E900="Amount",O$14,""),IF(ISBLANK(E900),"",IF(ISTEXT(D900),"",IF(A895="Invoice No. : ",INDEX(Sheet2!G$14:G$154,MATCH(B895,Sheet2!A$14:A$154,0)),O899))))</f>
        <v/>
      </c>
      <c r="P900" t="str">
        <f t="shared" si="58"/>
        <v/>
      </c>
      <c r="Q900" t="str">
        <f t="shared" si="59"/>
        <v/>
      </c>
    </row>
    <row r="901" spans="1:17" x14ac:dyDescent="0.25">
      <c r="A901" s="10" t="s">
        <v>939</v>
      </c>
      <c r="B901" s="10" t="s">
        <v>940</v>
      </c>
      <c r="C901" s="11">
        <v>5</v>
      </c>
      <c r="D901" s="11">
        <v>17.5</v>
      </c>
      <c r="E901" s="11">
        <v>87.5</v>
      </c>
      <c r="F901">
        <f t="shared" si="56"/>
        <v>925056</v>
      </c>
      <c r="G901">
        <f>IF(ISTEXT(E901),IF(E901="Amount",G$14,""),IF(ISBLANK(E901),"",IF(ISTEXT(D901),"",IF(A896="Invoice No. : ",INDEX(Sheet2!F$14:F$154,MATCH(B896,Sheet2!A$14:A$154,0)),G900))))</f>
        <v>999999998</v>
      </c>
      <c r="H901" t="str">
        <f t="shared" si="57"/>
        <v>01/05/2023</v>
      </c>
      <c r="I901" t="str">
        <f>IF(ISTEXT(E901),IF(E901="Amount",I$14,""),IF(ISBLANK(E901),"",IF(ISTEXT(D901),"",IF(A896="Invoice No. : ",TEXT(INDEX(Sheet2!C$14:C$154,MATCH(B896,Sheet2!A$14:A$154,0)),"hh:mm:ss"),I900))))</f>
        <v>16:30:01</v>
      </c>
      <c r="J901">
        <f>IF(ISBLANK(G901),"",IF(ISTEXT(G901),IF(E901="Amount",J$14,""),INDEX(Sheet2!H$14:H$154,MATCH(F901,Sheet2!A$14:A$154,0))))</f>
        <v>87.5</v>
      </c>
      <c r="K901">
        <f>IF(ISBLANK(G901),"",IF(ISTEXT(G901),IF(E901="Amount",K$14,""),INDEX(Sheet2!I$14:I$154,MATCH(F901,Sheet2!A$14:A$154,0))))</f>
        <v>0</v>
      </c>
      <c r="L901" t="str">
        <f>IF(ISBLANK(G901),"",IF(ISTEXT(G901),IF(E901="Amount",L$14,""),IF(INDEX(Sheet2!H$14:H$154,MATCH(F901,Sheet2!A$14:A$154,0)) &lt;&gt; 0, IF(INDEX(Sheet2!I$14:I$154,MATCH(F901,Sheet2!A$14:A$154,0)) &lt;&gt; 0, "Loan","Loan"),"Cash")))</f>
        <v>Loan</v>
      </c>
      <c r="M901">
        <f>IF(ISTEXT(E901),IF(E901="Amount",M$14,""),IF(ISBLANK(E901),"",IF(ISTEXT(D901),"",IF(A896="Invoice No. : ",INDEX(Sheet2!D$14:D$154,MATCH(B896,Sheet2!A$14:A$154,0)),M900))))</f>
        <v>1</v>
      </c>
      <c r="N901" t="str">
        <f>IF(ISTEXT(E901),IF(E901="Amount",N$14,""),IF(ISBLANK(E901),"",IF(ISTEXT(D901),"",IF(A896="Invoice No. : ",INDEX(Sheet2!E$14:E$154,MATCH(B896,Sheet2!A$14:A$154,0)),N900))))</f>
        <v>BRAILLE</v>
      </c>
      <c r="O901" t="str">
        <f>IF(ISTEXT(E901),IF(E901="Amount",O$14,""),IF(ISBLANK(E901),"",IF(ISTEXT(D901),"",IF(A896="Invoice No. : ",INDEX(Sheet2!G$14:G$154,MATCH(B896,Sheet2!A$14:A$154,0)),O900))))</f>
        <v>BBCCC - MAIN</v>
      </c>
      <c r="P901">
        <f t="shared" si="58"/>
        <v>87.5</v>
      </c>
      <c r="Q901">
        <f t="shared" si="59"/>
        <v>195197.25</v>
      </c>
    </row>
    <row r="902" spans="1:17" x14ac:dyDescent="0.25">
      <c r="D902" s="12" t="s">
        <v>18</v>
      </c>
      <c r="E902" s="13">
        <v>87.5</v>
      </c>
      <c r="F902" t="str">
        <f t="shared" si="56"/>
        <v/>
      </c>
      <c r="G902" t="str">
        <f>IF(ISTEXT(E902),IF(E902="Amount",G$14,""),IF(ISBLANK(E902),"",IF(ISTEXT(D902),"",IF(A897="Invoice No. : ",INDEX(Sheet2!F$14:F$154,MATCH(B897,Sheet2!A$14:A$154,0)),G901))))</f>
        <v/>
      </c>
      <c r="H902" t="str">
        <f t="shared" si="57"/>
        <v/>
      </c>
      <c r="I902" t="str">
        <f>IF(ISTEXT(E902),IF(E902="Amount",I$14,""),IF(ISBLANK(E902),"",IF(ISTEXT(D902),"",IF(A897="Invoice No. : ",TEXT(INDEX(Sheet2!C$14:C$154,MATCH(B897,Sheet2!A$14:A$154,0)),"hh:mm:ss"),I901))))</f>
        <v/>
      </c>
      <c r="J902" t="str">
        <f>IF(ISBLANK(G902),"",IF(ISTEXT(G902),IF(E902="Amount",J$14,""),INDEX(Sheet2!H$14:H$154,MATCH(F902,Sheet2!A$14:A$154,0))))</f>
        <v/>
      </c>
      <c r="K902" t="str">
        <f>IF(ISBLANK(G902),"",IF(ISTEXT(G902),IF(E902="Amount",K$14,""),INDEX(Sheet2!I$14:I$154,MATCH(F902,Sheet2!A$14:A$154,0))))</f>
        <v/>
      </c>
      <c r="L902" t="str">
        <f>IF(ISBLANK(G902),"",IF(ISTEXT(G902),IF(E902="Amount",L$14,""),IF(INDEX(Sheet2!H$14:H$154,MATCH(F902,Sheet2!A$14:A$154,0)) &lt;&gt; 0, IF(INDEX(Sheet2!I$14:I$154,MATCH(F902,Sheet2!A$14:A$154,0)) &lt;&gt; 0, "Loan","Loan"),"Cash")))</f>
        <v/>
      </c>
      <c r="M902" t="str">
        <f>IF(ISTEXT(E902),IF(E902="Amount",M$14,""),IF(ISBLANK(E902),"",IF(ISTEXT(D902),"",IF(A897="Invoice No. : ",INDEX(Sheet2!D$14:D$154,MATCH(B897,Sheet2!A$14:A$154,0)),M901))))</f>
        <v/>
      </c>
      <c r="N902" t="str">
        <f>IF(ISTEXT(E902),IF(E902="Amount",N$14,""),IF(ISBLANK(E902),"",IF(ISTEXT(D902),"",IF(A897="Invoice No. : ",INDEX(Sheet2!E$14:E$154,MATCH(B897,Sheet2!A$14:A$154,0)),N901))))</f>
        <v/>
      </c>
      <c r="O902" t="str">
        <f>IF(ISTEXT(E902),IF(E902="Amount",O$14,""),IF(ISBLANK(E902),"",IF(ISTEXT(D902),"",IF(A897="Invoice No. : ",INDEX(Sheet2!G$14:G$154,MATCH(B897,Sheet2!A$14:A$154,0)),O901))))</f>
        <v/>
      </c>
      <c r="P902" t="str">
        <f t="shared" si="58"/>
        <v/>
      </c>
      <c r="Q902" t="str">
        <f t="shared" si="59"/>
        <v/>
      </c>
    </row>
    <row r="903" spans="1:17" x14ac:dyDescent="0.25">
      <c r="F903" t="str">
        <f t="shared" si="56"/>
        <v/>
      </c>
      <c r="G903" t="str">
        <f>IF(ISTEXT(E903),IF(E903="Amount",G$14,""),IF(ISBLANK(E903),"",IF(ISTEXT(D903),"",IF(A898="Invoice No. : ",INDEX(Sheet2!F$14:F$154,MATCH(B898,Sheet2!A$14:A$154,0)),G902))))</f>
        <v/>
      </c>
      <c r="H903" t="str">
        <f t="shared" si="57"/>
        <v/>
      </c>
      <c r="I903" t="str">
        <f>IF(ISTEXT(E903),IF(E903="Amount",I$14,""),IF(ISBLANK(E903),"",IF(ISTEXT(D903),"",IF(A898="Invoice No. : ",TEXT(INDEX(Sheet2!C$14:C$154,MATCH(B898,Sheet2!A$14:A$154,0)),"hh:mm:ss"),I902))))</f>
        <v/>
      </c>
      <c r="J903" t="str">
        <f>IF(ISBLANK(G903),"",IF(ISTEXT(G903),IF(E903="Amount",J$14,""),INDEX(Sheet2!H$14:H$154,MATCH(F903,Sheet2!A$14:A$154,0))))</f>
        <v/>
      </c>
      <c r="K903" t="str">
        <f>IF(ISBLANK(G903),"",IF(ISTEXT(G903),IF(E903="Amount",K$14,""),INDEX(Sheet2!I$14:I$154,MATCH(F903,Sheet2!A$14:A$154,0))))</f>
        <v/>
      </c>
      <c r="L903" t="str">
        <f>IF(ISBLANK(G903),"",IF(ISTEXT(G903),IF(E903="Amount",L$14,""),IF(INDEX(Sheet2!H$14:H$154,MATCH(F903,Sheet2!A$14:A$154,0)) &lt;&gt; 0, IF(INDEX(Sheet2!I$14:I$154,MATCH(F903,Sheet2!A$14:A$154,0)) &lt;&gt; 0, "Loan","Loan"),"Cash")))</f>
        <v/>
      </c>
      <c r="M903" t="str">
        <f>IF(ISTEXT(E903),IF(E903="Amount",M$14,""),IF(ISBLANK(E903),"",IF(ISTEXT(D903),"",IF(A898="Invoice No. : ",INDEX(Sheet2!D$14:D$154,MATCH(B898,Sheet2!A$14:A$154,0)),M902))))</f>
        <v/>
      </c>
      <c r="N903" t="str">
        <f>IF(ISTEXT(E903),IF(E903="Amount",N$14,""),IF(ISBLANK(E903),"",IF(ISTEXT(D903),"",IF(A898="Invoice No. : ",INDEX(Sheet2!E$14:E$154,MATCH(B898,Sheet2!A$14:A$154,0)),N902))))</f>
        <v/>
      </c>
      <c r="O903" t="str">
        <f>IF(ISTEXT(E903),IF(E903="Amount",O$14,""),IF(ISBLANK(E903),"",IF(ISTEXT(D903),"",IF(A898="Invoice No. : ",INDEX(Sheet2!G$14:G$154,MATCH(B898,Sheet2!A$14:A$154,0)),O902))))</f>
        <v/>
      </c>
      <c r="P903" t="str">
        <f t="shared" si="58"/>
        <v/>
      </c>
      <c r="Q903" t="str">
        <f t="shared" si="59"/>
        <v/>
      </c>
    </row>
    <row r="904" spans="1:17" x14ac:dyDescent="0.25">
      <c r="F904" t="str">
        <f t="shared" si="56"/>
        <v/>
      </c>
      <c r="G904" t="str">
        <f>IF(ISTEXT(E904),IF(E904="Amount",G$14,""),IF(ISBLANK(E904),"",IF(ISTEXT(D904),"",IF(A899="Invoice No. : ",INDEX(Sheet2!F$14:F$154,MATCH(B899,Sheet2!A$14:A$154,0)),G903))))</f>
        <v/>
      </c>
      <c r="H904" t="str">
        <f t="shared" si="57"/>
        <v/>
      </c>
      <c r="I904" t="str">
        <f>IF(ISTEXT(E904),IF(E904="Amount",I$14,""),IF(ISBLANK(E904),"",IF(ISTEXT(D904),"",IF(A899="Invoice No. : ",TEXT(INDEX(Sheet2!C$14:C$154,MATCH(B899,Sheet2!A$14:A$154,0)),"hh:mm:ss"),I903))))</f>
        <v/>
      </c>
      <c r="J904" t="str">
        <f>IF(ISBLANK(G904),"",IF(ISTEXT(G904),IF(E904="Amount",J$14,""),INDEX(Sheet2!H$14:H$154,MATCH(F904,Sheet2!A$14:A$154,0))))</f>
        <v/>
      </c>
      <c r="K904" t="str">
        <f>IF(ISBLANK(G904),"",IF(ISTEXT(G904),IF(E904="Amount",K$14,""),INDEX(Sheet2!I$14:I$154,MATCH(F904,Sheet2!A$14:A$154,0))))</f>
        <v/>
      </c>
      <c r="L904" t="str">
        <f>IF(ISBLANK(G904),"",IF(ISTEXT(G904),IF(E904="Amount",L$14,""),IF(INDEX(Sheet2!H$14:H$154,MATCH(F904,Sheet2!A$14:A$154,0)) &lt;&gt; 0, IF(INDEX(Sheet2!I$14:I$154,MATCH(F904,Sheet2!A$14:A$154,0)) &lt;&gt; 0, "Loan","Loan"),"Cash")))</f>
        <v/>
      </c>
      <c r="M904" t="str">
        <f>IF(ISTEXT(E904),IF(E904="Amount",M$14,""),IF(ISBLANK(E904),"",IF(ISTEXT(D904),"",IF(A899="Invoice No. : ",INDEX(Sheet2!D$14:D$154,MATCH(B899,Sheet2!A$14:A$154,0)),M903))))</f>
        <v/>
      </c>
      <c r="N904" t="str">
        <f>IF(ISTEXT(E904),IF(E904="Amount",N$14,""),IF(ISBLANK(E904),"",IF(ISTEXT(D904),"",IF(A899="Invoice No. : ",INDEX(Sheet2!E$14:E$154,MATCH(B899,Sheet2!A$14:A$154,0)),N903))))</f>
        <v/>
      </c>
      <c r="O904" t="str">
        <f>IF(ISTEXT(E904),IF(E904="Amount",O$14,""),IF(ISBLANK(E904),"",IF(ISTEXT(D904),"",IF(A899="Invoice No. : ",INDEX(Sheet2!G$14:G$154,MATCH(B899,Sheet2!A$14:A$154,0)),O903))))</f>
        <v/>
      </c>
      <c r="P904" t="str">
        <f t="shared" si="58"/>
        <v/>
      </c>
      <c r="Q904" t="str">
        <f t="shared" si="59"/>
        <v/>
      </c>
    </row>
    <row r="905" spans="1:17" x14ac:dyDescent="0.25">
      <c r="A905" s="3" t="s">
        <v>4</v>
      </c>
      <c r="B905" s="4">
        <v>925057</v>
      </c>
      <c r="C905" s="3" t="s">
        <v>5</v>
      </c>
      <c r="D905" s="5" t="s">
        <v>6</v>
      </c>
      <c r="F905" t="str">
        <f t="shared" si="56"/>
        <v/>
      </c>
      <c r="G905" t="str">
        <f>IF(ISTEXT(E905),IF(E905="Amount",G$14,""),IF(ISBLANK(E905),"",IF(ISTEXT(D905),"",IF(A900="Invoice No. : ",INDEX(Sheet2!F$14:F$154,MATCH(B900,Sheet2!A$14:A$154,0)),G904))))</f>
        <v/>
      </c>
      <c r="H905" t="str">
        <f t="shared" si="57"/>
        <v/>
      </c>
      <c r="I905" t="str">
        <f>IF(ISTEXT(E905),IF(E905="Amount",I$14,""),IF(ISBLANK(E905),"",IF(ISTEXT(D905),"",IF(A900="Invoice No. : ",TEXT(INDEX(Sheet2!C$14:C$154,MATCH(B900,Sheet2!A$14:A$154,0)),"hh:mm:ss"),I904))))</f>
        <v/>
      </c>
      <c r="J905" t="str">
        <f>IF(ISBLANK(G905),"",IF(ISTEXT(G905),IF(E905="Amount",J$14,""),INDEX(Sheet2!H$14:H$154,MATCH(F905,Sheet2!A$14:A$154,0))))</f>
        <v/>
      </c>
      <c r="K905" t="str">
        <f>IF(ISBLANK(G905),"",IF(ISTEXT(G905),IF(E905="Amount",K$14,""),INDEX(Sheet2!I$14:I$154,MATCH(F905,Sheet2!A$14:A$154,0))))</f>
        <v/>
      </c>
      <c r="L905" t="str">
        <f>IF(ISBLANK(G905),"",IF(ISTEXT(G905),IF(E905="Amount",L$14,""),IF(INDEX(Sheet2!H$14:H$154,MATCH(F905,Sheet2!A$14:A$154,0)) &lt;&gt; 0, IF(INDEX(Sheet2!I$14:I$154,MATCH(F905,Sheet2!A$14:A$154,0)) &lt;&gt; 0, "Loan","Loan"),"Cash")))</f>
        <v/>
      </c>
      <c r="M905" t="str">
        <f>IF(ISTEXT(E905),IF(E905="Amount",M$14,""),IF(ISBLANK(E905),"",IF(ISTEXT(D905),"",IF(A900="Invoice No. : ",INDEX(Sheet2!D$14:D$154,MATCH(B900,Sheet2!A$14:A$154,0)),M904))))</f>
        <v/>
      </c>
      <c r="N905" t="str">
        <f>IF(ISTEXT(E905),IF(E905="Amount",N$14,""),IF(ISBLANK(E905),"",IF(ISTEXT(D905),"",IF(A900="Invoice No. : ",INDEX(Sheet2!E$14:E$154,MATCH(B900,Sheet2!A$14:A$154,0)),N904))))</f>
        <v/>
      </c>
      <c r="O905" t="str">
        <f>IF(ISTEXT(E905),IF(E905="Amount",O$14,""),IF(ISBLANK(E905),"",IF(ISTEXT(D905),"",IF(A900="Invoice No. : ",INDEX(Sheet2!G$14:G$154,MATCH(B900,Sheet2!A$14:A$154,0)),O904))))</f>
        <v/>
      </c>
      <c r="P905" t="str">
        <f t="shared" si="58"/>
        <v/>
      </c>
      <c r="Q905" t="str">
        <f t="shared" si="59"/>
        <v/>
      </c>
    </row>
    <row r="906" spans="1:17" x14ac:dyDescent="0.25">
      <c r="A906" s="3" t="s">
        <v>7</v>
      </c>
      <c r="B906" s="6">
        <v>44931</v>
      </c>
      <c r="C906" s="3" t="s">
        <v>8</v>
      </c>
      <c r="D906" s="7">
        <v>1</v>
      </c>
      <c r="F906" t="str">
        <f t="shared" si="56"/>
        <v/>
      </c>
      <c r="G906" t="str">
        <f>IF(ISTEXT(E906),IF(E906="Amount",G$14,""),IF(ISBLANK(E906),"",IF(ISTEXT(D906),"",IF(A901="Invoice No. : ",INDEX(Sheet2!F$14:F$154,MATCH(B901,Sheet2!A$14:A$154,0)),G905))))</f>
        <v/>
      </c>
      <c r="H906" t="str">
        <f t="shared" si="57"/>
        <v/>
      </c>
      <c r="I906" t="str">
        <f>IF(ISTEXT(E906),IF(E906="Amount",I$14,""),IF(ISBLANK(E906),"",IF(ISTEXT(D906),"",IF(A901="Invoice No. : ",TEXT(INDEX(Sheet2!C$14:C$154,MATCH(B901,Sheet2!A$14:A$154,0)),"hh:mm:ss"),I905))))</f>
        <v/>
      </c>
      <c r="J906" t="str">
        <f>IF(ISBLANK(G906),"",IF(ISTEXT(G906),IF(E906="Amount",J$14,""),INDEX(Sheet2!H$14:H$154,MATCH(F906,Sheet2!A$14:A$154,0))))</f>
        <v/>
      </c>
      <c r="K906" t="str">
        <f>IF(ISBLANK(G906),"",IF(ISTEXT(G906),IF(E906="Amount",K$14,""),INDEX(Sheet2!I$14:I$154,MATCH(F906,Sheet2!A$14:A$154,0))))</f>
        <v/>
      </c>
      <c r="L906" t="str">
        <f>IF(ISBLANK(G906),"",IF(ISTEXT(G906),IF(E906="Amount",L$14,""),IF(INDEX(Sheet2!H$14:H$154,MATCH(F906,Sheet2!A$14:A$154,0)) &lt;&gt; 0, IF(INDEX(Sheet2!I$14:I$154,MATCH(F906,Sheet2!A$14:A$154,0)) &lt;&gt; 0, "Loan","Loan"),"Cash")))</f>
        <v/>
      </c>
      <c r="M906" t="str">
        <f>IF(ISTEXT(E906),IF(E906="Amount",M$14,""),IF(ISBLANK(E906),"",IF(ISTEXT(D906),"",IF(A901="Invoice No. : ",INDEX(Sheet2!D$14:D$154,MATCH(B901,Sheet2!A$14:A$154,0)),M905))))</f>
        <v/>
      </c>
      <c r="N906" t="str">
        <f>IF(ISTEXT(E906),IF(E906="Amount",N$14,""),IF(ISBLANK(E906),"",IF(ISTEXT(D906),"",IF(A901="Invoice No. : ",INDEX(Sheet2!E$14:E$154,MATCH(B901,Sheet2!A$14:A$154,0)),N905))))</f>
        <v/>
      </c>
      <c r="O906" t="str">
        <f>IF(ISTEXT(E906),IF(E906="Amount",O$14,""),IF(ISBLANK(E906),"",IF(ISTEXT(D906),"",IF(A901="Invoice No. : ",INDEX(Sheet2!G$14:G$154,MATCH(B901,Sheet2!A$14:A$154,0)),O905))))</f>
        <v/>
      </c>
      <c r="P906" t="str">
        <f t="shared" si="58"/>
        <v/>
      </c>
      <c r="Q906" t="str">
        <f t="shared" si="59"/>
        <v/>
      </c>
    </row>
    <row r="907" spans="1:17" x14ac:dyDescent="0.25">
      <c r="F907" t="str">
        <f t="shared" si="56"/>
        <v/>
      </c>
      <c r="G907" t="str">
        <f>IF(ISTEXT(E907),IF(E907="Amount",G$14,""),IF(ISBLANK(E907),"",IF(ISTEXT(D907),"",IF(A902="Invoice No. : ",INDEX(Sheet2!F$14:F$154,MATCH(B902,Sheet2!A$14:A$154,0)),G906))))</f>
        <v/>
      </c>
      <c r="H907" t="str">
        <f t="shared" si="57"/>
        <v/>
      </c>
      <c r="I907" t="str">
        <f>IF(ISTEXT(E907),IF(E907="Amount",I$14,""),IF(ISBLANK(E907),"",IF(ISTEXT(D907),"",IF(A902="Invoice No. : ",TEXT(INDEX(Sheet2!C$14:C$154,MATCH(B902,Sheet2!A$14:A$154,0)),"hh:mm:ss"),I906))))</f>
        <v/>
      </c>
      <c r="J907" t="str">
        <f>IF(ISBLANK(G907),"",IF(ISTEXT(G907),IF(E907="Amount",J$14,""),INDEX(Sheet2!H$14:H$154,MATCH(F907,Sheet2!A$14:A$154,0))))</f>
        <v/>
      </c>
      <c r="K907" t="str">
        <f>IF(ISBLANK(G907),"",IF(ISTEXT(G907),IF(E907="Amount",K$14,""),INDEX(Sheet2!I$14:I$154,MATCH(F907,Sheet2!A$14:A$154,0))))</f>
        <v/>
      </c>
      <c r="L907" t="str">
        <f>IF(ISBLANK(G907),"",IF(ISTEXT(G907),IF(E907="Amount",L$14,""),IF(INDEX(Sheet2!H$14:H$154,MATCH(F907,Sheet2!A$14:A$154,0)) &lt;&gt; 0, IF(INDEX(Sheet2!I$14:I$154,MATCH(F907,Sheet2!A$14:A$154,0)) &lt;&gt; 0, "Loan","Loan"),"Cash")))</f>
        <v/>
      </c>
      <c r="M907" t="str">
        <f>IF(ISTEXT(E907),IF(E907="Amount",M$14,""),IF(ISBLANK(E907),"",IF(ISTEXT(D907),"",IF(A902="Invoice No. : ",INDEX(Sheet2!D$14:D$154,MATCH(B902,Sheet2!A$14:A$154,0)),M906))))</f>
        <v/>
      </c>
      <c r="N907" t="str">
        <f>IF(ISTEXT(E907),IF(E907="Amount",N$14,""),IF(ISBLANK(E907),"",IF(ISTEXT(D907),"",IF(A902="Invoice No. : ",INDEX(Sheet2!E$14:E$154,MATCH(B902,Sheet2!A$14:A$154,0)),N906))))</f>
        <v/>
      </c>
      <c r="O907" t="str">
        <f>IF(ISTEXT(E907),IF(E907="Amount",O$14,""),IF(ISBLANK(E907),"",IF(ISTEXT(D907),"",IF(A902="Invoice No. : ",INDEX(Sheet2!G$14:G$154,MATCH(B902,Sheet2!A$14:A$154,0)),O906))))</f>
        <v/>
      </c>
      <c r="P907" t="str">
        <f t="shared" si="58"/>
        <v/>
      </c>
      <c r="Q907" t="str">
        <f t="shared" si="59"/>
        <v/>
      </c>
    </row>
    <row r="908" spans="1:17" x14ac:dyDescent="0.25">
      <c r="A908" s="8" t="s">
        <v>9</v>
      </c>
      <c r="B908" s="8" t="s">
        <v>10</v>
      </c>
      <c r="C908" s="9" t="s">
        <v>11</v>
      </c>
      <c r="D908" s="9" t="s">
        <v>12</v>
      </c>
      <c r="E908" s="9" t="s">
        <v>13</v>
      </c>
      <c r="F908" t="str">
        <f t="shared" si="56"/>
        <v>Invoice No.</v>
      </c>
      <c r="G908" t="str">
        <f>IF(ISTEXT(E908),IF(E908="Amount",G$14,""),IF(ISBLANK(E908),"",IF(ISTEXT(D908),"",IF(A903="Invoice No. : ",INDEX(Sheet2!F$14:F$154,MATCH(B903,Sheet2!A$14:A$154,0)),G907))))</f>
        <v>Member ID</v>
      </c>
      <c r="H908" t="str">
        <f t="shared" si="57"/>
        <v>Invoice Date</v>
      </c>
      <c r="I908" t="str">
        <f>IF(ISTEXT(E908),IF(E908="Amount",I$14,""),IF(ISBLANK(E908),"",IF(ISTEXT(D908),"",IF(A903="Invoice No. : ",TEXT(INDEX(Sheet2!C$14:C$154,MATCH(B903,Sheet2!A$14:A$154,0)),"hh:mm:ss"),I907))))</f>
        <v>Invoice Time</v>
      </c>
      <c r="J908" t="str">
        <f>IF(ISBLANK(G908),"",IF(ISTEXT(G908),IF(E908="Amount",J$14,""),INDEX(Sheet2!H$14:H$154,MATCH(F908,Sheet2!A$14:A$154,0))))</f>
        <v>Loan Amount</v>
      </c>
      <c r="K908" t="str">
        <f>IF(ISBLANK(G908),"",IF(ISTEXT(G908),IF(E908="Amount",K$14,""),INDEX(Sheet2!I$14:I$154,MATCH(F908,Sheet2!A$14:A$154,0))))</f>
        <v>Cash Amount</v>
      </c>
      <c r="L908" t="str">
        <f>IF(ISBLANK(G908),"",IF(ISTEXT(G908),IF(E908="Amount",L$14,""),IF(INDEX(Sheet2!H$14:H$154,MATCH(F908,Sheet2!A$14:A$154,0)) &lt;&gt; 0, IF(INDEX(Sheet2!I$14:I$154,MATCH(F908,Sheet2!A$14:A$154,0)) &lt;&gt; 0, "Loan","Loan"),"Cash")))</f>
        <v>Payment Mode</v>
      </c>
      <c r="M908" t="str">
        <f>IF(ISTEXT(E908),IF(E908="Amount",M$14,""),IF(ISBLANK(E908),"",IF(ISTEXT(D908),"",IF(A903="Invoice No. : ",INDEX(Sheet2!D$14:D$154,MATCH(B903,Sheet2!A$14:A$154,0)),M907))))</f>
        <v>Terminal</v>
      </c>
      <c r="N908" t="str">
        <f>IF(ISTEXT(E908),IF(E908="Amount",N$14,""),IF(ISBLANK(E908),"",IF(ISTEXT(D908),"",IF(A903="Invoice No. : ",INDEX(Sheet2!E$14:E$154,MATCH(B903,Sheet2!A$14:A$154,0)),N907))))</f>
        <v>Cashier</v>
      </c>
      <c r="O908" t="str">
        <f>IF(ISTEXT(E908),IF(E908="Amount",O$14,""),IF(ISBLANK(E908),"",IF(ISTEXT(D908),"",IF(A903="Invoice No. : ",INDEX(Sheet2!G$14:G$154,MATCH(B903,Sheet2!A$14:A$154,0)),O907))))</f>
        <v>Name</v>
      </c>
      <c r="P908" t="str">
        <f t="shared" si="58"/>
        <v>Invoice Amount</v>
      </c>
      <c r="Q908" t="str">
        <f t="shared" si="59"/>
        <v>Grand Total</v>
      </c>
    </row>
    <row r="909" spans="1:17" x14ac:dyDescent="0.25">
      <c r="F909" t="str">
        <f t="shared" si="56"/>
        <v/>
      </c>
      <c r="G909" t="str">
        <f>IF(ISTEXT(E909),IF(E909="Amount",G$14,""),IF(ISBLANK(E909),"",IF(ISTEXT(D909),"",IF(A904="Invoice No. : ",INDEX(Sheet2!F$14:F$154,MATCH(B904,Sheet2!A$14:A$154,0)),G908))))</f>
        <v/>
      </c>
      <c r="H909" t="str">
        <f t="shared" si="57"/>
        <v/>
      </c>
      <c r="I909" t="str">
        <f>IF(ISTEXT(E909),IF(E909="Amount",I$14,""),IF(ISBLANK(E909),"",IF(ISTEXT(D909),"",IF(A904="Invoice No. : ",TEXT(INDEX(Sheet2!C$14:C$154,MATCH(B904,Sheet2!A$14:A$154,0)),"hh:mm:ss"),I908))))</f>
        <v/>
      </c>
      <c r="J909" t="str">
        <f>IF(ISBLANK(G909),"",IF(ISTEXT(G909),IF(E909="Amount",J$14,""),INDEX(Sheet2!H$14:H$154,MATCH(F909,Sheet2!A$14:A$154,0))))</f>
        <v/>
      </c>
      <c r="K909" t="str">
        <f>IF(ISBLANK(G909),"",IF(ISTEXT(G909),IF(E909="Amount",K$14,""),INDEX(Sheet2!I$14:I$154,MATCH(F909,Sheet2!A$14:A$154,0))))</f>
        <v/>
      </c>
      <c r="L909" t="str">
        <f>IF(ISBLANK(G909),"",IF(ISTEXT(G909),IF(E909="Amount",L$14,""),IF(INDEX(Sheet2!H$14:H$154,MATCH(F909,Sheet2!A$14:A$154,0)) &lt;&gt; 0, IF(INDEX(Sheet2!I$14:I$154,MATCH(F909,Sheet2!A$14:A$154,0)) &lt;&gt; 0, "Loan","Loan"),"Cash")))</f>
        <v/>
      </c>
      <c r="M909" t="str">
        <f>IF(ISTEXT(E909),IF(E909="Amount",M$14,""),IF(ISBLANK(E909),"",IF(ISTEXT(D909),"",IF(A904="Invoice No. : ",INDEX(Sheet2!D$14:D$154,MATCH(B904,Sheet2!A$14:A$154,0)),M908))))</f>
        <v/>
      </c>
      <c r="N909" t="str">
        <f>IF(ISTEXT(E909),IF(E909="Amount",N$14,""),IF(ISBLANK(E909),"",IF(ISTEXT(D909),"",IF(A904="Invoice No. : ",INDEX(Sheet2!E$14:E$154,MATCH(B904,Sheet2!A$14:A$154,0)),N908))))</f>
        <v/>
      </c>
      <c r="O909" t="str">
        <f>IF(ISTEXT(E909),IF(E909="Amount",O$14,""),IF(ISBLANK(E909),"",IF(ISTEXT(D909),"",IF(A904="Invoice No. : ",INDEX(Sheet2!G$14:G$154,MATCH(B904,Sheet2!A$14:A$154,0)),O908))))</f>
        <v/>
      </c>
      <c r="P909" t="str">
        <f t="shared" si="58"/>
        <v/>
      </c>
      <c r="Q909" t="str">
        <f t="shared" si="59"/>
        <v/>
      </c>
    </row>
    <row r="910" spans="1:17" x14ac:dyDescent="0.25">
      <c r="A910" s="10" t="s">
        <v>941</v>
      </c>
      <c r="B910" s="10" t="s">
        <v>942</v>
      </c>
      <c r="C910" s="11">
        <v>3</v>
      </c>
      <c r="D910" s="11">
        <v>10.25</v>
      </c>
      <c r="E910" s="11">
        <v>30.75</v>
      </c>
      <c r="F910">
        <f t="shared" si="56"/>
        <v>925057</v>
      </c>
      <c r="G910">
        <f>IF(ISTEXT(E910),IF(E910="Amount",G$14,""),IF(ISBLANK(E910),"",IF(ISTEXT(D910),"",IF(A905="Invoice No. : ",INDEX(Sheet2!F$14:F$154,MATCH(B905,Sheet2!A$14:A$154,0)),G909))))</f>
        <v>999999998</v>
      </c>
      <c r="H910" t="str">
        <f t="shared" si="57"/>
        <v>01/05/2023</v>
      </c>
      <c r="I910" t="str">
        <f>IF(ISTEXT(E910),IF(E910="Amount",I$14,""),IF(ISBLANK(E910),"",IF(ISTEXT(D910),"",IF(A905="Invoice No. : ",TEXT(INDEX(Sheet2!C$14:C$154,MATCH(B905,Sheet2!A$14:A$154,0)),"hh:mm:ss"),I909))))</f>
        <v>16:35:43</v>
      </c>
      <c r="J910">
        <f>IF(ISBLANK(G910),"",IF(ISTEXT(G910),IF(E910="Amount",J$14,""),INDEX(Sheet2!H$14:H$154,MATCH(F910,Sheet2!A$14:A$154,0))))</f>
        <v>163.75</v>
      </c>
      <c r="K910">
        <f>IF(ISBLANK(G910),"",IF(ISTEXT(G910),IF(E910="Amount",K$14,""),INDEX(Sheet2!I$14:I$154,MATCH(F910,Sheet2!A$14:A$154,0))))</f>
        <v>0</v>
      </c>
      <c r="L910" t="str">
        <f>IF(ISBLANK(G910),"",IF(ISTEXT(G910),IF(E910="Amount",L$14,""),IF(INDEX(Sheet2!H$14:H$154,MATCH(F910,Sheet2!A$14:A$154,0)) &lt;&gt; 0, IF(INDEX(Sheet2!I$14:I$154,MATCH(F910,Sheet2!A$14:A$154,0)) &lt;&gt; 0, "Loan","Loan"),"Cash")))</f>
        <v>Loan</v>
      </c>
      <c r="M910">
        <f>IF(ISTEXT(E910),IF(E910="Amount",M$14,""),IF(ISBLANK(E910),"",IF(ISTEXT(D910),"",IF(A905="Invoice No. : ",INDEX(Sheet2!D$14:D$154,MATCH(B905,Sheet2!A$14:A$154,0)),M909))))</f>
        <v>1</v>
      </c>
      <c r="N910" t="str">
        <f>IF(ISTEXT(E910),IF(E910="Amount",N$14,""),IF(ISBLANK(E910),"",IF(ISTEXT(D910),"",IF(A905="Invoice No. : ",INDEX(Sheet2!E$14:E$154,MATCH(B905,Sheet2!A$14:A$154,0)),N909))))</f>
        <v>BRAILLE</v>
      </c>
      <c r="O910" t="str">
        <f>IF(ISTEXT(E910),IF(E910="Amount",O$14,""),IF(ISBLANK(E910),"",IF(ISTEXT(D910),"",IF(A905="Invoice No. : ",INDEX(Sheet2!G$14:G$154,MATCH(B905,Sheet2!A$14:A$154,0)),O909))))</f>
        <v>BBCCC - MAIN</v>
      </c>
      <c r="P910">
        <f t="shared" si="58"/>
        <v>163.75</v>
      </c>
      <c r="Q910">
        <f t="shared" si="59"/>
        <v>195197.25</v>
      </c>
    </row>
    <row r="911" spans="1:17" x14ac:dyDescent="0.25">
      <c r="A911" s="10" t="s">
        <v>943</v>
      </c>
      <c r="B911" s="10" t="s">
        <v>944</v>
      </c>
      <c r="C911" s="11">
        <v>19</v>
      </c>
      <c r="D911" s="11">
        <v>7</v>
      </c>
      <c r="E911" s="11">
        <v>133</v>
      </c>
      <c r="F911">
        <f t="shared" si="56"/>
        <v>925057</v>
      </c>
      <c r="G911">
        <f>IF(ISTEXT(E911),IF(E911="Amount",G$14,""),IF(ISBLANK(E911),"",IF(ISTEXT(D911),"",IF(A906="Invoice No. : ",INDEX(Sheet2!F$14:F$154,MATCH(B906,Sheet2!A$14:A$154,0)),G910))))</f>
        <v>999999998</v>
      </c>
      <c r="H911" t="str">
        <f t="shared" si="57"/>
        <v>01/05/2023</v>
      </c>
      <c r="I911" t="str">
        <f>IF(ISTEXT(E911),IF(E911="Amount",I$14,""),IF(ISBLANK(E911),"",IF(ISTEXT(D911),"",IF(A906="Invoice No. : ",TEXT(INDEX(Sheet2!C$14:C$154,MATCH(B906,Sheet2!A$14:A$154,0)),"hh:mm:ss"),I910))))</f>
        <v>16:35:43</v>
      </c>
      <c r="J911">
        <f>IF(ISBLANK(G911),"",IF(ISTEXT(G911),IF(E911="Amount",J$14,""),INDEX(Sheet2!H$14:H$154,MATCH(F911,Sheet2!A$14:A$154,0))))</f>
        <v>163.75</v>
      </c>
      <c r="K911">
        <f>IF(ISBLANK(G911),"",IF(ISTEXT(G911),IF(E911="Amount",K$14,""),INDEX(Sheet2!I$14:I$154,MATCH(F911,Sheet2!A$14:A$154,0))))</f>
        <v>0</v>
      </c>
      <c r="L911" t="str">
        <f>IF(ISBLANK(G911),"",IF(ISTEXT(G911),IF(E911="Amount",L$14,""),IF(INDEX(Sheet2!H$14:H$154,MATCH(F911,Sheet2!A$14:A$154,0)) &lt;&gt; 0, IF(INDEX(Sheet2!I$14:I$154,MATCH(F911,Sheet2!A$14:A$154,0)) &lt;&gt; 0, "Loan","Loan"),"Cash")))</f>
        <v>Loan</v>
      </c>
      <c r="M911">
        <f>IF(ISTEXT(E911),IF(E911="Amount",M$14,""),IF(ISBLANK(E911),"",IF(ISTEXT(D911),"",IF(A906="Invoice No. : ",INDEX(Sheet2!D$14:D$154,MATCH(B906,Sheet2!A$14:A$154,0)),M910))))</f>
        <v>1</v>
      </c>
      <c r="N911" t="str">
        <f>IF(ISTEXT(E911),IF(E911="Amount",N$14,""),IF(ISBLANK(E911),"",IF(ISTEXT(D911),"",IF(A906="Invoice No. : ",INDEX(Sheet2!E$14:E$154,MATCH(B906,Sheet2!A$14:A$154,0)),N910))))</f>
        <v>BRAILLE</v>
      </c>
      <c r="O911" t="str">
        <f>IF(ISTEXT(E911),IF(E911="Amount",O$14,""),IF(ISBLANK(E911),"",IF(ISTEXT(D911),"",IF(A906="Invoice No. : ",INDEX(Sheet2!G$14:G$154,MATCH(B906,Sheet2!A$14:A$154,0)),O910))))</f>
        <v>BBCCC - MAIN</v>
      </c>
      <c r="P911">
        <f t="shared" si="58"/>
        <v>163.75</v>
      </c>
      <c r="Q911">
        <f t="shared" si="59"/>
        <v>195197.25</v>
      </c>
    </row>
    <row r="912" spans="1:17" x14ac:dyDescent="0.25">
      <c r="D912" s="12" t="s">
        <v>18</v>
      </c>
      <c r="E912" s="13">
        <v>163.75</v>
      </c>
      <c r="F912" t="str">
        <f t="shared" si="56"/>
        <v/>
      </c>
      <c r="G912" t="str">
        <f>IF(ISTEXT(E912),IF(E912="Amount",G$14,""),IF(ISBLANK(E912),"",IF(ISTEXT(D912),"",IF(A907="Invoice No. : ",INDEX(Sheet2!F$14:F$154,MATCH(B907,Sheet2!A$14:A$154,0)),G911))))</f>
        <v/>
      </c>
      <c r="H912" t="str">
        <f t="shared" si="57"/>
        <v/>
      </c>
      <c r="I912" t="str">
        <f>IF(ISTEXT(E912),IF(E912="Amount",I$14,""),IF(ISBLANK(E912),"",IF(ISTEXT(D912),"",IF(A907="Invoice No. : ",TEXT(INDEX(Sheet2!C$14:C$154,MATCH(B907,Sheet2!A$14:A$154,0)),"hh:mm:ss"),I911))))</f>
        <v/>
      </c>
      <c r="J912" t="str">
        <f>IF(ISBLANK(G912),"",IF(ISTEXT(G912),IF(E912="Amount",J$14,""),INDEX(Sheet2!H$14:H$154,MATCH(F912,Sheet2!A$14:A$154,0))))</f>
        <v/>
      </c>
      <c r="K912" t="str">
        <f>IF(ISBLANK(G912),"",IF(ISTEXT(G912),IF(E912="Amount",K$14,""),INDEX(Sheet2!I$14:I$154,MATCH(F912,Sheet2!A$14:A$154,0))))</f>
        <v/>
      </c>
      <c r="L912" t="str">
        <f>IF(ISBLANK(G912),"",IF(ISTEXT(G912),IF(E912="Amount",L$14,""),IF(INDEX(Sheet2!H$14:H$154,MATCH(F912,Sheet2!A$14:A$154,0)) &lt;&gt; 0, IF(INDEX(Sheet2!I$14:I$154,MATCH(F912,Sheet2!A$14:A$154,0)) &lt;&gt; 0, "Loan","Loan"),"Cash")))</f>
        <v/>
      </c>
      <c r="M912" t="str">
        <f>IF(ISTEXT(E912),IF(E912="Amount",M$14,""),IF(ISBLANK(E912),"",IF(ISTEXT(D912),"",IF(A907="Invoice No. : ",INDEX(Sheet2!D$14:D$154,MATCH(B907,Sheet2!A$14:A$154,0)),M911))))</f>
        <v/>
      </c>
      <c r="N912" t="str">
        <f>IF(ISTEXT(E912),IF(E912="Amount",N$14,""),IF(ISBLANK(E912),"",IF(ISTEXT(D912),"",IF(A907="Invoice No. : ",INDEX(Sheet2!E$14:E$154,MATCH(B907,Sheet2!A$14:A$154,0)),N911))))</f>
        <v/>
      </c>
      <c r="O912" t="str">
        <f>IF(ISTEXT(E912),IF(E912="Amount",O$14,""),IF(ISBLANK(E912),"",IF(ISTEXT(D912),"",IF(A907="Invoice No. : ",INDEX(Sheet2!G$14:G$154,MATCH(B907,Sheet2!A$14:A$154,0)),O911))))</f>
        <v/>
      </c>
      <c r="P912" t="str">
        <f t="shared" si="58"/>
        <v/>
      </c>
      <c r="Q912" t="str">
        <f t="shared" si="59"/>
        <v/>
      </c>
    </row>
    <row r="913" spans="1:17" x14ac:dyDescent="0.25">
      <c r="F913" t="str">
        <f t="shared" si="56"/>
        <v/>
      </c>
      <c r="G913" t="str">
        <f>IF(ISTEXT(E913),IF(E913="Amount",G$14,""),IF(ISBLANK(E913),"",IF(ISTEXT(D913),"",IF(A908="Invoice No. : ",INDEX(Sheet2!F$14:F$154,MATCH(B908,Sheet2!A$14:A$154,0)),G912))))</f>
        <v/>
      </c>
      <c r="H913" t="str">
        <f t="shared" si="57"/>
        <v/>
      </c>
      <c r="I913" t="str">
        <f>IF(ISTEXT(E913),IF(E913="Amount",I$14,""),IF(ISBLANK(E913),"",IF(ISTEXT(D913),"",IF(A908="Invoice No. : ",TEXT(INDEX(Sheet2!C$14:C$154,MATCH(B908,Sheet2!A$14:A$154,0)),"hh:mm:ss"),I912))))</f>
        <v/>
      </c>
      <c r="J913" t="str">
        <f>IF(ISBLANK(G913),"",IF(ISTEXT(G913),IF(E913="Amount",J$14,""),INDEX(Sheet2!H$14:H$154,MATCH(F913,Sheet2!A$14:A$154,0))))</f>
        <v/>
      </c>
      <c r="K913" t="str">
        <f>IF(ISBLANK(G913),"",IF(ISTEXT(G913),IF(E913="Amount",K$14,""),INDEX(Sheet2!I$14:I$154,MATCH(F913,Sheet2!A$14:A$154,0))))</f>
        <v/>
      </c>
      <c r="L913" t="str">
        <f>IF(ISBLANK(G913),"",IF(ISTEXT(G913),IF(E913="Amount",L$14,""),IF(INDEX(Sheet2!H$14:H$154,MATCH(F913,Sheet2!A$14:A$154,0)) &lt;&gt; 0, IF(INDEX(Sheet2!I$14:I$154,MATCH(F913,Sheet2!A$14:A$154,0)) &lt;&gt; 0, "Loan","Loan"),"Cash")))</f>
        <v/>
      </c>
      <c r="M913" t="str">
        <f>IF(ISTEXT(E913),IF(E913="Amount",M$14,""),IF(ISBLANK(E913),"",IF(ISTEXT(D913),"",IF(A908="Invoice No. : ",INDEX(Sheet2!D$14:D$154,MATCH(B908,Sheet2!A$14:A$154,0)),M912))))</f>
        <v/>
      </c>
      <c r="N913" t="str">
        <f>IF(ISTEXT(E913),IF(E913="Amount",N$14,""),IF(ISBLANK(E913),"",IF(ISTEXT(D913),"",IF(A908="Invoice No. : ",INDEX(Sheet2!E$14:E$154,MATCH(B908,Sheet2!A$14:A$154,0)),N912))))</f>
        <v/>
      </c>
      <c r="O913" t="str">
        <f>IF(ISTEXT(E913),IF(E913="Amount",O$14,""),IF(ISBLANK(E913),"",IF(ISTEXT(D913),"",IF(A908="Invoice No. : ",INDEX(Sheet2!G$14:G$154,MATCH(B908,Sheet2!A$14:A$154,0)),O912))))</f>
        <v/>
      </c>
      <c r="P913" t="str">
        <f t="shared" si="58"/>
        <v/>
      </c>
      <c r="Q913" t="str">
        <f t="shared" si="59"/>
        <v/>
      </c>
    </row>
    <row r="914" spans="1:17" x14ac:dyDescent="0.25">
      <c r="F914" t="str">
        <f t="shared" si="56"/>
        <v/>
      </c>
      <c r="G914" t="str">
        <f>IF(ISTEXT(E914),IF(E914="Amount",G$14,""),IF(ISBLANK(E914),"",IF(ISTEXT(D914),"",IF(A909="Invoice No. : ",INDEX(Sheet2!F$14:F$154,MATCH(B909,Sheet2!A$14:A$154,0)),G913))))</f>
        <v/>
      </c>
      <c r="H914" t="str">
        <f t="shared" si="57"/>
        <v/>
      </c>
      <c r="I914" t="str">
        <f>IF(ISTEXT(E914),IF(E914="Amount",I$14,""),IF(ISBLANK(E914),"",IF(ISTEXT(D914),"",IF(A909="Invoice No. : ",TEXT(INDEX(Sheet2!C$14:C$154,MATCH(B909,Sheet2!A$14:A$154,0)),"hh:mm:ss"),I913))))</f>
        <v/>
      </c>
      <c r="J914" t="str">
        <f>IF(ISBLANK(G914),"",IF(ISTEXT(G914),IF(E914="Amount",J$14,""),INDEX(Sheet2!H$14:H$154,MATCH(F914,Sheet2!A$14:A$154,0))))</f>
        <v/>
      </c>
      <c r="K914" t="str">
        <f>IF(ISBLANK(G914),"",IF(ISTEXT(G914),IF(E914="Amount",K$14,""),INDEX(Sheet2!I$14:I$154,MATCH(F914,Sheet2!A$14:A$154,0))))</f>
        <v/>
      </c>
      <c r="L914" t="str">
        <f>IF(ISBLANK(G914),"",IF(ISTEXT(G914),IF(E914="Amount",L$14,""),IF(INDEX(Sheet2!H$14:H$154,MATCH(F914,Sheet2!A$14:A$154,0)) &lt;&gt; 0, IF(INDEX(Sheet2!I$14:I$154,MATCH(F914,Sheet2!A$14:A$154,0)) &lt;&gt; 0, "Loan","Loan"),"Cash")))</f>
        <v/>
      </c>
      <c r="M914" t="str">
        <f>IF(ISTEXT(E914),IF(E914="Amount",M$14,""),IF(ISBLANK(E914),"",IF(ISTEXT(D914),"",IF(A909="Invoice No. : ",INDEX(Sheet2!D$14:D$154,MATCH(B909,Sheet2!A$14:A$154,0)),M913))))</f>
        <v/>
      </c>
      <c r="N914" t="str">
        <f>IF(ISTEXT(E914),IF(E914="Amount",N$14,""),IF(ISBLANK(E914),"",IF(ISTEXT(D914),"",IF(A909="Invoice No. : ",INDEX(Sheet2!E$14:E$154,MATCH(B909,Sheet2!A$14:A$154,0)),N913))))</f>
        <v/>
      </c>
      <c r="O914" t="str">
        <f>IF(ISTEXT(E914),IF(E914="Amount",O$14,""),IF(ISBLANK(E914),"",IF(ISTEXT(D914),"",IF(A909="Invoice No. : ",INDEX(Sheet2!G$14:G$154,MATCH(B909,Sheet2!A$14:A$154,0)),O913))))</f>
        <v/>
      </c>
      <c r="P914" t="str">
        <f t="shared" si="58"/>
        <v/>
      </c>
      <c r="Q914" t="str">
        <f t="shared" si="59"/>
        <v/>
      </c>
    </row>
    <row r="915" spans="1:17" x14ac:dyDescent="0.25">
      <c r="A915" s="3" t="s">
        <v>4</v>
      </c>
      <c r="B915" s="4">
        <v>925058</v>
      </c>
      <c r="C915" s="3" t="s">
        <v>5</v>
      </c>
      <c r="D915" s="5" t="s">
        <v>6</v>
      </c>
      <c r="F915" t="str">
        <f t="shared" si="56"/>
        <v/>
      </c>
      <c r="G915" t="str">
        <f>IF(ISTEXT(E915),IF(E915="Amount",G$14,""),IF(ISBLANK(E915),"",IF(ISTEXT(D915),"",IF(A910="Invoice No. : ",INDEX(Sheet2!F$14:F$154,MATCH(B910,Sheet2!A$14:A$154,0)),G914))))</f>
        <v/>
      </c>
      <c r="H915" t="str">
        <f t="shared" si="57"/>
        <v/>
      </c>
      <c r="I915" t="str">
        <f>IF(ISTEXT(E915),IF(E915="Amount",I$14,""),IF(ISBLANK(E915),"",IF(ISTEXT(D915),"",IF(A910="Invoice No. : ",TEXT(INDEX(Sheet2!C$14:C$154,MATCH(B910,Sheet2!A$14:A$154,0)),"hh:mm:ss"),I914))))</f>
        <v/>
      </c>
      <c r="J915" t="str">
        <f>IF(ISBLANK(G915),"",IF(ISTEXT(G915),IF(E915="Amount",J$14,""),INDEX(Sheet2!H$14:H$154,MATCH(F915,Sheet2!A$14:A$154,0))))</f>
        <v/>
      </c>
      <c r="K915" t="str">
        <f>IF(ISBLANK(G915),"",IF(ISTEXT(G915),IF(E915="Amount",K$14,""),INDEX(Sheet2!I$14:I$154,MATCH(F915,Sheet2!A$14:A$154,0))))</f>
        <v/>
      </c>
      <c r="L915" t="str">
        <f>IF(ISBLANK(G915),"",IF(ISTEXT(G915),IF(E915="Amount",L$14,""),IF(INDEX(Sheet2!H$14:H$154,MATCH(F915,Sheet2!A$14:A$154,0)) &lt;&gt; 0, IF(INDEX(Sheet2!I$14:I$154,MATCH(F915,Sheet2!A$14:A$154,0)) &lt;&gt; 0, "Loan","Loan"),"Cash")))</f>
        <v/>
      </c>
      <c r="M915" t="str">
        <f>IF(ISTEXT(E915),IF(E915="Amount",M$14,""),IF(ISBLANK(E915),"",IF(ISTEXT(D915),"",IF(A910="Invoice No. : ",INDEX(Sheet2!D$14:D$154,MATCH(B910,Sheet2!A$14:A$154,0)),M914))))</f>
        <v/>
      </c>
      <c r="N915" t="str">
        <f>IF(ISTEXT(E915),IF(E915="Amount",N$14,""),IF(ISBLANK(E915),"",IF(ISTEXT(D915),"",IF(A910="Invoice No. : ",INDEX(Sheet2!E$14:E$154,MATCH(B910,Sheet2!A$14:A$154,0)),N914))))</f>
        <v/>
      </c>
      <c r="O915" t="str">
        <f>IF(ISTEXT(E915),IF(E915="Amount",O$14,""),IF(ISBLANK(E915),"",IF(ISTEXT(D915),"",IF(A910="Invoice No. : ",INDEX(Sheet2!G$14:G$154,MATCH(B910,Sheet2!A$14:A$154,0)),O914))))</f>
        <v/>
      </c>
      <c r="P915" t="str">
        <f t="shared" si="58"/>
        <v/>
      </c>
      <c r="Q915" t="str">
        <f t="shared" si="59"/>
        <v/>
      </c>
    </row>
    <row r="916" spans="1:17" x14ac:dyDescent="0.25">
      <c r="A916" s="3" t="s">
        <v>7</v>
      </c>
      <c r="B916" s="6">
        <v>44931</v>
      </c>
      <c r="C916" s="3" t="s">
        <v>8</v>
      </c>
      <c r="D916" s="7">
        <v>1</v>
      </c>
      <c r="F916" t="str">
        <f t="shared" si="56"/>
        <v/>
      </c>
      <c r="G916" t="str">
        <f>IF(ISTEXT(E916),IF(E916="Amount",G$14,""),IF(ISBLANK(E916),"",IF(ISTEXT(D916),"",IF(A911="Invoice No. : ",INDEX(Sheet2!F$14:F$154,MATCH(B911,Sheet2!A$14:A$154,0)),G915))))</f>
        <v/>
      </c>
      <c r="H916" t="str">
        <f t="shared" si="57"/>
        <v/>
      </c>
      <c r="I916" t="str">
        <f>IF(ISTEXT(E916),IF(E916="Amount",I$14,""),IF(ISBLANK(E916),"",IF(ISTEXT(D916),"",IF(A911="Invoice No. : ",TEXT(INDEX(Sheet2!C$14:C$154,MATCH(B911,Sheet2!A$14:A$154,0)),"hh:mm:ss"),I915))))</f>
        <v/>
      </c>
      <c r="J916" t="str">
        <f>IF(ISBLANK(G916),"",IF(ISTEXT(G916),IF(E916="Amount",J$14,""),INDEX(Sheet2!H$14:H$154,MATCH(F916,Sheet2!A$14:A$154,0))))</f>
        <v/>
      </c>
      <c r="K916" t="str">
        <f>IF(ISBLANK(G916),"",IF(ISTEXT(G916),IF(E916="Amount",K$14,""),INDEX(Sheet2!I$14:I$154,MATCH(F916,Sheet2!A$14:A$154,0))))</f>
        <v/>
      </c>
      <c r="L916" t="str">
        <f>IF(ISBLANK(G916),"",IF(ISTEXT(G916),IF(E916="Amount",L$14,""),IF(INDEX(Sheet2!H$14:H$154,MATCH(F916,Sheet2!A$14:A$154,0)) &lt;&gt; 0, IF(INDEX(Sheet2!I$14:I$154,MATCH(F916,Sheet2!A$14:A$154,0)) &lt;&gt; 0, "Loan","Loan"),"Cash")))</f>
        <v/>
      </c>
      <c r="M916" t="str">
        <f>IF(ISTEXT(E916),IF(E916="Amount",M$14,""),IF(ISBLANK(E916),"",IF(ISTEXT(D916),"",IF(A911="Invoice No. : ",INDEX(Sheet2!D$14:D$154,MATCH(B911,Sheet2!A$14:A$154,0)),M915))))</f>
        <v/>
      </c>
      <c r="N916" t="str">
        <f>IF(ISTEXT(E916),IF(E916="Amount",N$14,""),IF(ISBLANK(E916),"",IF(ISTEXT(D916),"",IF(A911="Invoice No. : ",INDEX(Sheet2!E$14:E$154,MATCH(B911,Sheet2!A$14:A$154,0)),N915))))</f>
        <v/>
      </c>
      <c r="O916" t="str">
        <f>IF(ISTEXT(E916),IF(E916="Amount",O$14,""),IF(ISBLANK(E916),"",IF(ISTEXT(D916),"",IF(A911="Invoice No. : ",INDEX(Sheet2!G$14:G$154,MATCH(B911,Sheet2!A$14:A$154,0)),O915))))</f>
        <v/>
      </c>
      <c r="P916" t="str">
        <f t="shared" si="58"/>
        <v/>
      </c>
      <c r="Q916" t="str">
        <f t="shared" si="59"/>
        <v/>
      </c>
    </row>
    <row r="917" spans="1:17" x14ac:dyDescent="0.25">
      <c r="F917" t="str">
        <f t="shared" si="56"/>
        <v/>
      </c>
      <c r="G917" t="str">
        <f>IF(ISTEXT(E917),IF(E917="Amount",G$14,""),IF(ISBLANK(E917),"",IF(ISTEXT(D917),"",IF(A912="Invoice No. : ",INDEX(Sheet2!F$14:F$154,MATCH(B912,Sheet2!A$14:A$154,0)),G916))))</f>
        <v/>
      </c>
      <c r="H917" t="str">
        <f t="shared" si="57"/>
        <v/>
      </c>
      <c r="I917" t="str">
        <f>IF(ISTEXT(E917),IF(E917="Amount",I$14,""),IF(ISBLANK(E917),"",IF(ISTEXT(D917),"",IF(A912="Invoice No. : ",TEXT(INDEX(Sheet2!C$14:C$154,MATCH(B912,Sheet2!A$14:A$154,0)),"hh:mm:ss"),I916))))</f>
        <v/>
      </c>
      <c r="J917" t="str">
        <f>IF(ISBLANK(G917),"",IF(ISTEXT(G917),IF(E917="Amount",J$14,""),INDEX(Sheet2!H$14:H$154,MATCH(F917,Sheet2!A$14:A$154,0))))</f>
        <v/>
      </c>
      <c r="K917" t="str">
        <f>IF(ISBLANK(G917),"",IF(ISTEXT(G917),IF(E917="Amount",K$14,""),INDEX(Sheet2!I$14:I$154,MATCH(F917,Sheet2!A$14:A$154,0))))</f>
        <v/>
      </c>
      <c r="L917" t="str">
        <f>IF(ISBLANK(G917),"",IF(ISTEXT(G917),IF(E917="Amount",L$14,""),IF(INDEX(Sheet2!H$14:H$154,MATCH(F917,Sheet2!A$14:A$154,0)) &lt;&gt; 0, IF(INDEX(Sheet2!I$14:I$154,MATCH(F917,Sheet2!A$14:A$154,0)) &lt;&gt; 0, "Loan","Loan"),"Cash")))</f>
        <v/>
      </c>
      <c r="M917" t="str">
        <f>IF(ISTEXT(E917),IF(E917="Amount",M$14,""),IF(ISBLANK(E917),"",IF(ISTEXT(D917),"",IF(A912="Invoice No. : ",INDEX(Sheet2!D$14:D$154,MATCH(B912,Sheet2!A$14:A$154,0)),M916))))</f>
        <v/>
      </c>
      <c r="N917" t="str">
        <f>IF(ISTEXT(E917),IF(E917="Amount",N$14,""),IF(ISBLANK(E917),"",IF(ISTEXT(D917),"",IF(A912="Invoice No. : ",INDEX(Sheet2!E$14:E$154,MATCH(B912,Sheet2!A$14:A$154,0)),N916))))</f>
        <v/>
      </c>
      <c r="O917" t="str">
        <f>IF(ISTEXT(E917),IF(E917="Amount",O$14,""),IF(ISBLANK(E917),"",IF(ISTEXT(D917),"",IF(A912="Invoice No. : ",INDEX(Sheet2!G$14:G$154,MATCH(B912,Sheet2!A$14:A$154,0)),O916))))</f>
        <v/>
      </c>
      <c r="P917" t="str">
        <f t="shared" si="58"/>
        <v/>
      </c>
      <c r="Q917" t="str">
        <f t="shared" si="59"/>
        <v/>
      </c>
    </row>
    <row r="918" spans="1:17" x14ac:dyDescent="0.25">
      <c r="A918" s="8" t="s">
        <v>9</v>
      </c>
      <c r="B918" s="8" t="s">
        <v>10</v>
      </c>
      <c r="C918" s="9" t="s">
        <v>11</v>
      </c>
      <c r="D918" s="9" t="s">
        <v>12</v>
      </c>
      <c r="E918" s="9" t="s">
        <v>13</v>
      </c>
      <c r="F918" t="str">
        <f t="shared" si="56"/>
        <v>Invoice No.</v>
      </c>
      <c r="G918" t="str">
        <f>IF(ISTEXT(E918),IF(E918="Amount",G$14,""),IF(ISBLANK(E918),"",IF(ISTEXT(D918),"",IF(A913="Invoice No. : ",INDEX(Sheet2!F$14:F$154,MATCH(B913,Sheet2!A$14:A$154,0)),G917))))</f>
        <v>Member ID</v>
      </c>
      <c r="H918" t="str">
        <f t="shared" si="57"/>
        <v>Invoice Date</v>
      </c>
      <c r="I918" t="str">
        <f>IF(ISTEXT(E918),IF(E918="Amount",I$14,""),IF(ISBLANK(E918),"",IF(ISTEXT(D918),"",IF(A913="Invoice No. : ",TEXT(INDEX(Sheet2!C$14:C$154,MATCH(B913,Sheet2!A$14:A$154,0)),"hh:mm:ss"),I917))))</f>
        <v>Invoice Time</v>
      </c>
      <c r="J918" t="str">
        <f>IF(ISBLANK(G918),"",IF(ISTEXT(G918),IF(E918="Amount",J$14,""),INDEX(Sheet2!H$14:H$154,MATCH(F918,Sheet2!A$14:A$154,0))))</f>
        <v>Loan Amount</v>
      </c>
      <c r="K918" t="str">
        <f>IF(ISBLANK(G918),"",IF(ISTEXT(G918),IF(E918="Amount",K$14,""),INDEX(Sheet2!I$14:I$154,MATCH(F918,Sheet2!A$14:A$154,0))))</f>
        <v>Cash Amount</v>
      </c>
      <c r="L918" t="str">
        <f>IF(ISBLANK(G918),"",IF(ISTEXT(G918),IF(E918="Amount",L$14,""),IF(INDEX(Sheet2!H$14:H$154,MATCH(F918,Sheet2!A$14:A$154,0)) &lt;&gt; 0, IF(INDEX(Sheet2!I$14:I$154,MATCH(F918,Sheet2!A$14:A$154,0)) &lt;&gt; 0, "Loan","Loan"),"Cash")))</f>
        <v>Payment Mode</v>
      </c>
      <c r="M918" t="str">
        <f>IF(ISTEXT(E918),IF(E918="Amount",M$14,""),IF(ISBLANK(E918),"",IF(ISTEXT(D918),"",IF(A913="Invoice No. : ",INDEX(Sheet2!D$14:D$154,MATCH(B913,Sheet2!A$14:A$154,0)),M917))))</f>
        <v>Terminal</v>
      </c>
      <c r="N918" t="str">
        <f>IF(ISTEXT(E918),IF(E918="Amount",N$14,""),IF(ISBLANK(E918),"",IF(ISTEXT(D918),"",IF(A913="Invoice No. : ",INDEX(Sheet2!E$14:E$154,MATCH(B913,Sheet2!A$14:A$154,0)),N917))))</f>
        <v>Cashier</v>
      </c>
      <c r="O918" t="str">
        <f>IF(ISTEXT(E918),IF(E918="Amount",O$14,""),IF(ISBLANK(E918),"",IF(ISTEXT(D918),"",IF(A913="Invoice No. : ",INDEX(Sheet2!G$14:G$154,MATCH(B913,Sheet2!A$14:A$154,0)),O917))))</f>
        <v>Name</v>
      </c>
      <c r="P918" t="str">
        <f t="shared" si="58"/>
        <v>Invoice Amount</v>
      </c>
      <c r="Q918" t="str">
        <f t="shared" si="59"/>
        <v>Grand Total</v>
      </c>
    </row>
    <row r="919" spans="1:17" x14ac:dyDescent="0.25">
      <c r="F919" t="str">
        <f t="shared" si="56"/>
        <v/>
      </c>
      <c r="G919" t="str">
        <f>IF(ISTEXT(E919),IF(E919="Amount",G$14,""),IF(ISBLANK(E919),"",IF(ISTEXT(D919),"",IF(A914="Invoice No. : ",INDEX(Sheet2!F$14:F$154,MATCH(B914,Sheet2!A$14:A$154,0)),G918))))</f>
        <v/>
      </c>
      <c r="H919" t="str">
        <f t="shared" si="57"/>
        <v/>
      </c>
      <c r="I919" t="str">
        <f>IF(ISTEXT(E919),IF(E919="Amount",I$14,""),IF(ISBLANK(E919),"",IF(ISTEXT(D919),"",IF(A914="Invoice No. : ",TEXT(INDEX(Sheet2!C$14:C$154,MATCH(B914,Sheet2!A$14:A$154,0)),"hh:mm:ss"),I918))))</f>
        <v/>
      </c>
      <c r="J919" t="str">
        <f>IF(ISBLANK(G919),"",IF(ISTEXT(G919),IF(E919="Amount",J$14,""),INDEX(Sheet2!H$14:H$154,MATCH(F919,Sheet2!A$14:A$154,0))))</f>
        <v/>
      </c>
      <c r="K919" t="str">
        <f>IF(ISBLANK(G919),"",IF(ISTEXT(G919),IF(E919="Amount",K$14,""),INDEX(Sheet2!I$14:I$154,MATCH(F919,Sheet2!A$14:A$154,0))))</f>
        <v/>
      </c>
      <c r="L919" t="str">
        <f>IF(ISBLANK(G919),"",IF(ISTEXT(G919),IF(E919="Amount",L$14,""),IF(INDEX(Sheet2!H$14:H$154,MATCH(F919,Sheet2!A$14:A$154,0)) &lt;&gt; 0, IF(INDEX(Sheet2!I$14:I$154,MATCH(F919,Sheet2!A$14:A$154,0)) &lt;&gt; 0, "Loan","Loan"),"Cash")))</f>
        <v/>
      </c>
      <c r="M919" t="str">
        <f>IF(ISTEXT(E919),IF(E919="Amount",M$14,""),IF(ISBLANK(E919),"",IF(ISTEXT(D919),"",IF(A914="Invoice No. : ",INDEX(Sheet2!D$14:D$154,MATCH(B914,Sheet2!A$14:A$154,0)),M918))))</f>
        <v/>
      </c>
      <c r="N919" t="str">
        <f>IF(ISTEXT(E919),IF(E919="Amount",N$14,""),IF(ISBLANK(E919),"",IF(ISTEXT(D919),"",IF(A914="Invoice No. : ",INDEX(Sheet2!E$14:E$154,MATCH(B914,Sheet2!A$14:A$154,0)),N918))))</f>
        <v/>
      </c>
      <c r="O919" t="str">
        <f>IF(ISTEXT(E919),IF(E919="Amount",O$14,""),IF(ISBLANK(E919),"",IF(ISTEXT(D919),"",IF(A914="Invoice No. : ",INDEX(Sheet2!G$14:G$154,MATCH(B914,Sheet2!A$14:A$154,0)),O918))))</f>
        <v/>
      </c>
      <c r="P919" t="str">
        <f t="shared" si="58"/>
        <v/>
      </c>
      <c r="Q919" t="str">
        <f t="shared" si="59"/>
        <v/>
      </c>
    </row>
    <row r="920" spans="1:17" x14ac:dyDescent="0.25">
      <c r="A920" s="10" t="s">
        <v>129</v>
      </c>
      <c r="B920" s="10" t="s">
        <v>130</v>
      </c>
      <c r="C920" s="11">
        <v>1</v>
      </c>
      <c r="D920" s="11">
        <v>24</v>
      </c>
      <c r="E920" s="11">
        <v>24</v>
      </c>
      <c r="F920">
        <f t="shared" si="56"/>
        <v>925058</v>
      </c>
      <c r="G920">
        <f>IF(ISTEXT(E920),IF(E920="Amount",G$14,""),IF(ISBLANK(E920),"",IF(ISTEXT(D920),"",IF(A915="Invoice No. : ",INDEX(Sheet2!F$14:F$154,MATCH(B915,Sheet2!A$14:A$154,0)),G919))))</f>
        <v>999999999</v>
      </c>
      <c r="H920" t="str">
        <f t="shared" si="57"/>
        <v>01/05/2023</v>
      </c>
      <c r="I920" t="str">
        <f>IF(ISTEXT(E920),IF(E920="Amount",I$14,""),IF(ISBLANK(E920),"",IF(ISTEXT(D920),"",IF(A915="Invoice No. : ",TEXT(INDEX(Sheet2!C$14:C$154,MATCH(B915,Sheet2!A$14:A$154,0)),"hh:mm:ss"),I919))))</f>
        <v>16:40:09</v>
      </c>
      <c r="J920">
        <f>IF(ISBLANK(G920),"",IF(ISTEXT(G920),IF(E920="Amount",J$14,""),INDEX(Sheet2!H$14:H$154,MATCH(F920,Sheet2!A$14:A$154,0))))</f>
        <v>0</v>
      </c>
      <c r="K920">
        <f>IF(ISBLANK(G920),"",IF(ISTEXT(G920),IF(E920="Amount",K$14,""),INDEX(Sheet2!I$14:I$154,MATCH(F920,Sheet2!A$14:A$154,0))))</f>
        <v>198.75</v>
      </c>
      <c r="L920" t="str">
        <f>IF(ISBLANK(G920),"",IF(ISTEXT(G920),IF(E920="Amount",L$14,""),IF(INDEX(Sheet2!H$14:H$154,MATCH(F920,Sheet2!A$14:A$154,0)) &lt;&gt; 0, IF(INDEX(Sheet2!I$14:I$154,MATCH(F920,Sheet2!A$14:A$154,0)) &lt;&gt; 0, "Loan","Loan"),"Cash")))</f>
        <v>Cash</v>
      </c>
      <c r="M920">
        <f>IF(ISTEXT(E920),IF(E920="Amount",M$14,""),IF(ISBLANK(E920),"",IF(ISTEXT(D920),"",IF(A915="Invoice No. : ",INDEX(Sheet2!D$14:D$154,MATCH(B915,Sheet2!A$14:A$154,0)),M919))))</f>
        <v>1</v>
      </c>
      <c r="N920" t="str">
        <f>IF(ISTEXT(E920),IF(E920="Amount",N$14,""),IF(ISBLANK(E920),"",IF(ISTEXT(D920),"",IF(A915="Invoice No. : ",INDEX(Sheet2!E$14:E$154,MATCH(B915,Sheet2!A$14:A$154,0)),N919))))</f>
        <v>BRAILLE</v>
      </c>
      <c r="O920" t="str">
        <f>IF(ISTEXT(E920),IF(E920="Amount",O$14,""),IF(ISBLANK(E920),"",IF(ISTEXT(D920),"",IF(A915="Invoice No. : ",INDEX(Sheet2!G$14:G$154,MATCH(B915,Sheet2!A$14:A$154,0)),O919))))</f>
        <v>BBCCC - GROCERY</v>
      </c>
      <c r="P920">
        <f t="shared" si="58"/>
        <v>198.75</v>
      </c>
      <c r="Q920">
        <f t="shared" si="59"/>
        <v>195197.25</v>
      </c>
    </row>
    <row r="921" spans="1:17" x14ac:dyDescent="0.25">
      <c r="A921" s="10" t="s">
        <v>945</v>
      </c>
      <c r="B921" s="10" t="s">
        <v>946</v>
      </c>
      <c r="C921" s="11">
        <v>1</v>
      </c>
      <c r="D921" s="11">
        <v>11.25</v>
      </c>
      <c r="E921" s="11">
        <v>11.25</v>
      </c>
      <c r="F921">
        <f t="shared" ref="F921:F984" si="60">IF(ISTEXT(E921),IF(E921="Amount",F$14,""),IF(ISBLANK(E921),"",IF(ISTEXT(D921),"",IF(A916="Invoice No. : ",B916,F920))))</f>
        <v>925058</v>
      </c>
      <c r="G921">
        <f>IF(ISTEXT(E921),IF(E921="Amount",G$14,""),IF(ISBLANK(E921),"",IF(ISTEXT(D921),"",IF(A916="Invoice No. : ",INDEX(Sheet2!F$14:F$154,MATCH(B916,Sheet2!A$14:A$154,0)),G920))))</f>
        <v>999999999</v>
      </c>
      <c r="H921" t="str">
        <f t="shared" ref="H921:H984" si="61">IF(ISTEXT(E921),IF(E921="Amount",H$14,""),IF(ISBLANK(E921),"",IF(ISTEXT(D921),"",IF(A916="Invoice No. : ",TEXT(B917,"mm/dd/yyyy"),H920))))</f>
        <v>01/05/2023</v>
      </c>
      <c r="I921" t="str">
        <f>IF(ISTEXT(E921),IF(E921="Amount",I$14,""),IF(ISBLANK(E921),"",IF(ISTEXT(D921),"",IF(A916="Invoice No. : ",TEXT(INDEX(Sheet2!C$14:C$154,MATCH(B916,Sheet2!A$14:A$154,0)),"hh:mm:ss"),I920))))</f>
        <v>16:40:09</v>
      </c>
      <c r="J921">
        <f>IF(ISBLANK(G921),"",IF(ISTEXT(G921),IF(E921="Amount",J$14,""),INDEX(Sheet2!H$14:H$154,MATCH(F921,Sheet2!A$14:A$154,0))))</f>
        <v>0</v>
      </c>
      <c r="K921">
        <f>IF(ISBLANK(G921),"",IF(ISTEXT(G921),IF(E921="Amount",K$14,""),INDEX(Sheet2!I$14:I$154,MATCH(F921,Sheet2!A$14:A$154,0))))</f>
        <v>198.75</v>
      </c>
      <c r="L921" t="str">
        <f>IF(ISBLANK(G921),"",IF(ISTEXT(G921),IF(E921="Amount",L$14,""),IF(INDEX(Sheet2!H$14:H$154,MATCH(F921,Sheet2!A$14:A$154,0)) &lt;&gt; 0, IF(INDEX(Sheet2!I$14:I$154,MATCH(F921,Sheet2!A$14:A$154,0)) &lt;&gt; 0, "Loan","Loan"),"Cash")))</f>
        <v>Cash</v>
      </c>
      <c r="M921">
        <f>IF(ISTEXT(E921),IF(E921="Amount",M$14,""),IF(ISBLANK(E921),"",IF(ISTEXT(D921),"",IF(A916="Invoice No. : ",INDEX(Sheet2!D$14:D$154,MATCH(B916,Sheet2!A$14:A$154,0)),M920))))</f>
        <v>1</v>
      </c>
      <c r="N921" t="str">
        <f>IF(ISTEXT(E921),IF(E921="Amount",N$14,""),IF(ISBLANK(E921),"",IF(ISTEXT(D921),"",IF(A916="Invoice No. : ",INDEX(Sheet2!E$14:E$154,MATCH(B916,Sheet2!A$14:A$154,0)),N920))))</f>
        <v>BRAILLE</v>
      </c>
      <c r="O921" t="str">
        <f>IF(ISTEXT(E921),IF(E921="Amount",O$14,""),IF(ISBLANK(E921),"",IF(ISTEXT(D921),"",IF(A916="Invoice No. : ",INDEX(Sheet2!G$14:G$154,MATCH(B916,Sheet2!A$14:A$154,0)),O920))))</f>
        <v>BBCCC - GROCERY</v>
      </c>
      <c r="P921">
        <f t="shared" ref="P921:P984" si="62">IF(ISTEXT(E921),IF(E921="Amount",P$14,""),IF(D922="Invoice Amount",E922,IF(ISBLANK(D921),"",P922)))</f>
        <v>198.75</v>
      </c>
      <c r="Q921">
        <f t="shared" ref="Q921:Q984" si="63">IF(ISTEXT(E921),IF(E921="Amount",Q$14,""),IF(ISBLANK(C921),"",IF(ISNUMBER(C921),VLOOKUP("Grand Total : ",D:E,2,FALSE),"")))</f>
        <v>195197.25</v>
      </c>
    </row>
    <row r="922" spans="1:17" x14ac:dyDescent="0.25">
      <c r="A922" s="10" t="s">
        <v>947</v>
      </c>
      <c r="B922" s="10" t="s">
        <v>948</v>
      </c>
      <c r="C922" s="11">
        <v>3</v>
      </c>
      <c r="D922" s="11">
        <v>49.5</v>
      </c>
      <c r="E922" s="11">
        <v>148.5</v>
      </c>
      <c r="F922">
        <f t="shared" si="60"/>
        <v>925058</v>
      </c>
      <c r="G922">
        <f>IF(ISTEXT(E922),IF(E922="Amount",G$14,""),IF(ISBLANK(E922),"",IF(ISTEXT(D922),"",IF(A917="Invoice No. : ",INDEX(Sheet2!F$14:F$154,MATCH(B917,Sheet2!A$14:A$154,0)),G921))))</f>
        <v>999999999</v>
      </c>
      <c r="H922" t="str">
        <f t="shared" si="61"/>
        <v>01/05/2023</v>
      </c>
      <c r="I922" t="str">
        <f>IF(ISTEXT(E922),IF(E922="Amount",I$14,""),IF(ISBLANK(E922),"",IF(ISTEXT(D922),"",IF(A917="Invoice No. : ",TEXT(INDEX(Sheet2!C$14:C$154,MATCH(B917,Sheet2!A$14:A$154,0)),"hh:mm:ss"),I921))))</f>
        <v>16:40:09</v>
      </c>
      <c r="J922">
        <f>IF(ISBLANK(G922),"",IF(ISTEXT(G922),IF(E922="Amount",J$14,""),INDEX(Sheet2!H$14:H$154,MATCH(F922,Sheet2!A$14:A$154,0))))</f>
        <v>0</v>
      </c>
      <c r="K922">
        <f>IF(ISBLANK(G922),"",IF(ISTEXT(G922),IF(E922="Amount",K$14,""),INDEX(Sheet2!I$14:I$154,MATCH(F922,Sheet2!A$14:A$154,0))))</f>
        <v>198.75</v>
      </c>
      <c r="L922" t="str">
        <f>IF(ISBLANK(G922),"",IF(ISTEXT(G922),IF(E922="Amount",L$14,""),IF(INDEX(Sheet2!H$14:H$154,MATCH(F922,Sheet2!A$14:A$154,0)) &lt;&gt; 0, IF(INDEX(Sheet2!I$14:I$154,MATCH(F922,Sheet2!A$14:A$154,0)) &lt;&gt; 0, "Loan","Loan"),"Cash")))</f>
        <v>Cash</v>
      </c>
      <c r="M922">
        <f>IF(ISTEXT(E922),IF(E922="Amount",M$14,""),IF(ISBLANK(E922),"",IF(ISTEXT(D922),"",IF(A917="Invoice No. : ",INDEX(Sheet2!D$14:D$154,MATCH(B917,Sheet2!A$14:A$154,0)),M921))))</f>
        <v>1</v>
      </c>
      <c r="N922" t="str">
        <f>IF(ISTEXT(E922),IF(E922="Amount",N$14,""),IF(ISBLANK(E922),"",IF(ISTEXT(D922),"",IF(A917="Invoice No. : ",INDEX(Sheet2!E$14:E$154,MATCH(B917,Sheet2!A$14:A$154,0)),N921))))</f>
        <v>BRAILLE</v>
      </c>
      <c r="O922" t="str">
        <f>IF(ISTEXT(E922),IF(E922="Amount",O$14,""),IF(ISBLANK(E922),"",IF(ISTEXT(D922),"",IF(A917="Invoice No. : ",INDEX(Sheet2!G$14:G$154,MATCH(B917,Sheet2!A$14:A$154,0)),O921))))</f>
        <v>BBCCC - GROCERY</v>
      </c>
      <c r="P922">
        <f t="shared" si="62"/>
        <v>198.75</v>
      </c>
      <c r="Q922">
        <f t="shared" si="63"/>
        <v>195197.25</v>
      </c>
    </row>
    <row r="923" spans="1:17" x14ac:dyDescent="0.25">
      <c r="A923" s="10" t="s">
        <v>949</v>
      </c>
      <c r="B923" s="10" t="s">
        <v>950</v>
      </c>
      <c r="C923" s="11">
        <v>1</v>
      </c>
      <c r="D923" s="11">
        <v>15</v>
      </c>
      <c r="E923" s="11">
        <v>15</v>
      </c>
      <c r="F923">
        <f t="shared" si="60"/>
        <v>925058</v>
      </c>
      <c r="G923">
        <f>IF(ISTEXT(E923),IF(E923="Amount",G$14,""),IF(ISBLANK(E923),"",IF(ISTEXT(D923),"",IF(A918="Invoice No. : ",INDEX(Sheet2!F$14:F$154,MATCH(B918,Sheet2!A$14:A$154,0)),G922))))</f>
        <v>999999999</v>
      </c>
      <c r="H923" t="str">
        <f t="shared" si="61"/>
        <v>01/05/2023</v>
      </c>
      <c r="I923" t="str">
        <f>IF(ISTEXT(E923),IF(E923="Amount",I$14,""),IF(ISBLANK(E923),"",IF(ISTEXT(D923),"",IF(A918="Invoice No. : ",TEXT(INDEX(Sheet2!C$14:C$154,MATCH(B918,Sheet2!A$14:A$154,0)),"hh:mm:ss"),I922))))</f>
        <v>16:40:09</v>
      </c>
      <c r="J923">
        <f>IF(ISBLANK(G923),"",IF(ISTEXT(G923),IF(E923="Amount",J$14,""),INDEX(Sheet2!H$14:H$154,MATCH(F923,Sheet2!A$14:A$154,0))))</f>
        <v>0</v>
      </c>
      <c r="K923">
        <f>IF(ISBLANK(G923),"",IF(ISTEXT(G923),IF(E923="Amount",K$14,""),INDEX(Sheet2!I$14:I$154,MATCH(F923,Sheet2!A$14:A$154,0))))</f>
        <v>198.75</v>
      </c>
      <c r="L923" t="str">
        <f>IF(ISBLANK(G923),"",IF(ISTEXT(G923),IF(E923="Amount",L$14,""),IF(INDEX(Sheet2!H$14:H$154,MATCH(F923,Sheet2!A$14:A$154,0)) &lt;&gt; 0, IF(INDEX(Sheet2!I$14:I$154,MATCH(F923,Sheet2!A$14:A$154,0)) &lt;&gt; 0, "Loan","Loan"),"Cash")))</f>
        <v>Cash</v>
      </c>
      <c r="M923">
        <f>IF(ISTEXT(E923),IF(E923="Amount",M$14,""),IF(ISBLANK(E923),"",IF(ISTEXT(D923),"",IF(A918="Invoice No. : ",INDEX(Sheet2!D$14:D$154,MATCH(B918,Sheet2!A$14:A$154,0)),M922))))</f>
        <v>1</v>
      </c>
      <c r="N923" t="str">
        <f>IF(ISTEXT(E923),IF(E923="Amount",N$14,""),IF(ISBLANK(E923),"",IF(ISTEXT(D923),"",IF(A918="Invoice No. : ",INDEX(Sheet2!E$14:E$154,MATCH(B918,Sheet2!A$14:A$154,0)),N922))))</f>
        <v>BRAILLE</v>
      </c>
      <c r="O923" t="str">
        <f>IF(ISTEXT(E923),IF(E923="Amount",O$14,""),IF(ISBLANK(E923),"",IF(ISTEXT(D923),"",IF(A918="Invoice No. : ",INDEX(Sheet2!G$14:G$154,MATCH(B918,Sheet2!A$14:A$154,0)),O922))))</f>
        <v>BBCCC - GROCERY</v>
      </c>
      <c r="P923">
        <f t="shared" si="62"/>
        <v>198.75</v>
      </c>
      <c r="Q923">
        <f t="shared" si="63"/>
        <v>195197.25</v>
      </c>
    </row>
    <row r="924" spans="1:17" x14ac:dyDescent="0.25">
      <c r="D924" s="12" t="s">
        <v>18</v>
      </c>
      <c r="E924" s="13">
        <v>198.75</v>
      </c>
      <c r="F924" t="str">
        <f t="shared" si="60"/>
        <v/>
      </c>
      <c r="G924" t="str">
        <f>IF(ISTEXT(E924),IF(E924="Amount",G$14,""),IF(ISBLANK(E924),"",IF(ISTEXT(D924),"",IF(A919="Invoice No. : ",INDEX(Sheet2!F$14:F$154,MATCH(B919,Sheet2!A$14:A$154,0)),G923))))</f>
        <v/>
      </c>
      <c r="H924" t="str">
        <f t="shared" si="61"/>
        <v/>
      </c>
      <c r="I924" t="str">
        <f>IF(ISTEXT(E924),IF(E924="Amount",I$14,""),IF(ISBLANK(E924),"",IF(ISTEXT(D924),"",IF(A919="Invoice No. : ",TEXT(INDEX(Sheet2!C$14:C$154,MATCH(B919,Sheet2!A$14:A$154,0)),"hh:mm:ss"),I923))))</f>
        <v/>
      </c>
      <c r="J924" t="str">
        <f>IF(ISBLANK(G924),"",IF(ISTEXT(G924),IF(E924="Amount",J$14,""),INDEX(Sheet2!H$14:H$154,MATCH(F924,Sheet2!A$14:A$154,0))))</f>
        <v/>
      </c>
      <c r="K924" t="str">
        <f>IF(ISBLANK(G924),"",IF(ISTEXT(G924),IF(E924="Amount",K$14,""),INDEX(Sheet2!I$14:I$154,MATCH(F924,Sheet2!A$14:A$154,0))))</f>
        <v/>
      </c>
      <c r="L924" t="str">
        <f>IF(ISBLANK(G924),"",IF(ISTEXT(G924),IF(E924="Amount",L$14,""),IF(INDEX(Sheet2!H$14:H$154,MATCH(F924,Sheet2!A$14:A$154,0)) &lt;&gt; 0, IF(INDEX(Sheet2!I$14:I$154,MATCH(F924,Sheet2!A$14:A$154,0)) &lt;&gt; 0, "Loan","Loan"),"Cash")))</f>
        <v/>
      </c>
      <c r="M924" t="str">
        <f>IF(ISTEXT(E924),IF(E924="Amount",M$14,""),IF(ISBLANK(E924),"",IF(ISTEXT(D924),"",IF(A919="Invoice No. : ",INDEX(Sheet2!D$14:D$154,MATCH(B919,Sheet2!A$14:A$154,0)),M923))))</f>
        <v/>
      </c>
      <c r="N924" t="str">
        <f>IF(ISTEXT(E924),IF(E924="Amount",N$14,""),IF(ISBLANK(E924),"",IF(ISTEXT(D924),"",IF(A919="Invoice No. : ",INDEX(Sheet2!E$14:E$154,MATCH(B919,Sheet2!A$14:A$154,0)),N923))))</f>
        <v/>
      </c>
      <c r="O924" t="str">
        <f>IF(ISTEXT(E924),IF(E924="Amount",O$14,""),IF(ISBLANK(E924),"",IF(ISTEXT(D924),"",IF(A919="Invoice No. : ",INDEX(Sheet2!G$14:G$154,MATCH(B919,Sheet2!A$14:A$154,0)),O923))))</f>
        <v/>
      </c>
      <c r="P924" t="str">
        <f t="shared" si="62"/>
        <v/>
      </c>
      <c r="Q924" t="str">
        <f t="shared" si="63"/>
        <v/>
      </c>
    </row>
    <row r="925" spans="1:17" x14ac:dyDescent="0.25">
      <c r="F925" t="str">
        <f t="shared" si="60"/>
        <v/>
      </c>
      <c r="G925" t="str">
        <f>IF(ISTEXT(E925),IF(E925="Amount",G$14,""),IF(ISBLANK(E925),"",IF(ISTEXT(D925),"",IF(A920="Invoice No. : ",INDEX(Sheet2!F$14:F$154,MATCH(B920,Sheet2!A$14:A$154,0)),G924))))</f>
        <v/>
      </c>
      <c r="H925" t="str">
        <f t="shared" si="61"/>
        <v/>
      </c>
      <c r="I925" t="str">
        <f>IF(ISTEXT(E925),IF(E925="Amount",I$14,""),IF(ISBLANK(E925),"",IF(ISTEXT(D925),"",IF(A920="Invoice No. : ",TEXT(INDEX(Sheet2!C$14:C$154,MATCH(B920,Sheet2!A$14:A$154,0)),"hh:mm:ss"),I924))))</f>
        <v/>
      </c>
      <c r="J925" t="str">
        <f>IF(ISBLANK(G925),"",IF(ISTEXT(G925),IF(E925="Amount",J$14,""),INDEX(Sheet2!H$14:H$154,MATCH(F925,Sheet2!A$14:A$154,0))))</f>
        <v/>
      </c>
      <c r="K925" t="str">
        <f>IF(ISBLANK(G925),"",IF(ISTEXT(G925),IF(E925="Amount",K$14,""),INDEX(Sheet2!I$14:I$154,MATCH(F925,Sheet2!A$14:A$154,0))))</f>
        <v/>
      </c>
      <c r="L925" t="str">
        <f>IF(ISBLANK(G925),"",IF(ISTEXT(G925),IF(E925="Amount",L$14,""),IF(INDEX(Sheet2!H$14:H$154,MATCH(F925,Sheet2!A$14:A$154,0)) &lt;&gt; 0, IF(INDEX(Sheet2!I$14:I$154,MATCH(F925,Sheet2!A$14:A$154,0)) &lt;&gt; 0, "Loan","Loan"),"Cash")))</f>
        <v/>
      </c>
      <c r="M925" t="str">
        <f>IF(ISTEXT(E925),IF(E925="Amount",M$14,""),IF(ISBLANK(E925),"",IF(ISTEXT(D925),"",IF(A920="Invoice No. : ",INDEX(Sheet2!D$14:D$154,MATCH(B920,Sheet2!A$14:A$154,0)),M924))))</f>
        <v/>
      </c>
      <c r="N925" t="str">
        <f>IF(ISTEXT(E925),IF(E925="Amount",N$14,""),IF(ISBLANK(E925),"",IF(ISTEXT(D925),"",IF(A920="Invoice No. : ",INDEX(Sheet2!E$14:E$154,MATCH(B920,Sheet2!A$14:A$154,0)),N924))))</f>
        <v/>
      </c>
      <c r="O925" t="str">
        <f>IF(ISTEXT(E925),IF(E925="Amount",O$14,""),IF(ISBLANK(E925),"",IF(ISTEXT(D925),"",IF(A920="Invoice No. : ",INDEX(Sheet2!G$14:G$154,MATCH(B920,Sheet2!A$14:A$154,0)),O924))))</f>
        <v/>
      </c>
      <c r="P925" t="str">
        <f t="shared" si="62"/>
        <v/>
      </c>
      <c r="Q925" t="str">
        <f t="shared" si="63"/>
        <v/>
      </c>
    </row>
    <row r="926" spans="1:17" x14ac:dyDescent="0.25">
      <c r="F926" t="str">
        <f t="shared" si="60"/>
        <v/>
      </c>
      <c r="G926" t="str">
        <f>IF(ISTEXT(E926),IF(E926="Amount",G$14,""),IF(ISBLANK(E926),"",IF(ISTEXT(D926),"",IF(A921="Invoice No. : ",INDEX(Sheet2!F$14:F$154,MATCH(B921,Sheet2!A$14:A$154,0)),G925))))</f>
        <v/>
      </c>
      <c r="H926" t="str">
        <f t="shared" si="61"/>
        <v/>
      </c>
      <c r="I926" t="str">
        <f>IF(ISTEXT(E926),IF(E926="Amount",I$14,""),IF(ISBLANK(E926),"",IF(ISTEXT(D926),"",IF(A921="Invoice No. : ",TEXT(INDEX(Sheet2!C$14:C$154,MATCH(B921,Sheet2!A$14:A$154,0)),"hh:mm:ss"),I925))))</f>
        <v/>
      </c>
      <c r="J926" t="str">
        <f>IF(ISBLANK(G926),"",IF(ISTEXT(G926),IF(E926="Amount",J$14,""),INDEX(Sheet2!H$14:H$154,MATCH(F926,Sheet2!A$14:A$154,0))))</f>
        <v/>
      </c>
      <c r="K926" t="str">
        <f>IF(ISBLANK(G926),"",IF(ISTEXT(G926),IF(E926="Amount",K$14,""),INDEX(Sheet2!I$14:I$154,MATCH(F926,Sheet2!A$14:A$154,0))))</f>
        <v/>
      </c>
      <c r="L926" t="str">
        <f>IF(ISBLANK(G926),"",IF(ISTEXT(G926),IF(E926="Amount",L$14,""),IF(INDEX(Sheet2!H$14:H$154,MATCH(F926,Sheet2!A$14:A$154,0)) &lt;&gt; 0, IF(INDEX(Sheet2!I$14:I$154,MATCH(F926,Sheet2!A$14:A$154,0)) &lt;&gt; 0, "Loan","Loan"),"Cash")))</f>
        <v/>
      </c>
      <c r="M926" t="str">
        <f>IF(ISTEXT(E926),IF(E926="Amount",M$14,""),IF(ISBLANK(E926),"",IF(ISTEXT(D926),"",IF(A921="Invoice No. : ",INDEX(Sheet2!D$14:D$154,MATCH(B921,Sheet2!A$14:A$154,0)),M925))))</f>
        <v/>
      </c>
      <c r="N926" t="str">
        <f>IF(ISTEXT(E926),IF(E926="Amount",N$14,""),IF(ISBLANK(E926),"",IF(ISTEXT(D926),"",IF(A921="Invoice No. : ",INDEX(Sheet2!E$14:E$154,MATCH(B921,Sheet2!A$14:A$154,0)),N925))))</f>
        <v/>
      </c>
      <c r="O926" t="str">
        <f>IF(ISTEXT(E926),IF(E926="Amount",O$14,""),IF(ISBLANK(E926),"",IF(ISTEXT(D926),"",IF(A921="Invoice No. : ",INDEX(Sheet2!G$14:G$154,MATCH(B921,Sheet2!A$14:A$154,0)),O925))))</f>
        <v/>
      </c>
      <c r="P926" t="str">
        <f t="shared" si="62"/>
        <v/>
      </c>
      <c r="Q926" t="str">
        <f t="shared" si="63"/>
        <v/>
      </c>
    </row>
    <row r="927" spans="1:17" x14ac:dyDescent="0.25">
      <c r="A927" s="3" t="s">
        <v>4</v>
      </c>
      <c r="B927" s="4">
        <v>925059</v>
      </c>
      <c r="C927" s="3" t="s">
        <v>5</v>
      </c>
      <c r="D927" s="5" t="s">
        <v>6</v>
      </c>
      <c r="F927" t="str">
        <f t="shared" si="60"/>
        <v/>
      </c>
      <c r="G927" t="str">
        <f>IF(ISTEXT(E927),IF(E927="Amount",G$14,""),IF(ISBLANK(E927),"",IF(ISTEXT(D927),"",IF(A922="Invoice No. : ",INDEX(Sheet2!F$14:F$154,MATCH(B922,Sheet2!A$14:A$154,0)),G926))))</f>
        <v/>
      </c>
      <c r="H927" t="str">
        <f t="shared" si="61"/>
        <v/>
      </c>
      <c r="I927" t="str">
        <f>IF(ISTEXT(E927),IF(E927="Amount",I$14,""),IF(ISBLANK(E927),"",IF(ISTEXT(D927),"",IF(A922="Invoice No. : ",TEXT(INDEX(Sheet2!C$14:C$154,MATCH(B922,Sheet2!A$14:A$154,0)),"hh:mm:ss"),I926))))</f>
        <v/>
      </c>
      <c r="J927" t="str">
        <f>IF(ISBLANK(G927),"",IF(ISTEXT(G927),IF(E927="Amount",J$14,""),INDEX(Sheet2!H$14:H$154,MATCH(F927,Sheet2!A$14:A$154,0))))</f>
        <v/>
      </c>
      <c r="K927" t="str">
        <f>IF(ISBLANK(G927),"",IF(ISTEXT(G927),IF(E927="Amount",K$14,""),INDEX(Sheet2!I$14:I$154,MATCH(F927,Sheet2!A$14:A$154,0))))</f>
        <v/>
      </c>
      <c r="L927" t="str">
        <f>IF(ISBLANK(G927),"",IF(ISTEXT(G927),IF(E927="Amount",L$14,""),IF(INDEX(Sheet2!H$14:H$154,MATCH(F927,Sheet2!A$14:A$154,0)) &lt;&gt; 0, IF(INDEX(Sheet2!I$14:I$154,MATCH(F927,Sheet2!A$14:A$154,0)) &lt;&gt; 0, "Loan","Loan"),"Cash")))</f>
        <v/>
      </c>
      <c r="M927" t="str">
        <f>IF(ISTEXT(E927),IF(E927="Amount",M$14,""),IF(ISBLANK(E927),"",IF(ISTEXT(D927),"",IF(A922="Invoice No. : ",INDEX(Sheet2!D$14:D$154,MATCH(B922,Sheet2!A$14:A$154,0)),M926))))</f>
        <v/>
      </c>
      <c r="N927" t="str">
        <f>IF(ISTEXT(E927),IF(E927="Amount",N$14,""),IF(ISBLANK(E927),"",IF(ISTEXT(D927),"",IF(A922="Invoice No. : ",INDEX(Sheet2!E$14:E$154,MATCH(B922,Sheet2!A$14:A$154,0)),N926))))</f>
        <v/>
      </c>
      <c r="O927" t="str">
        <f>IF(ISTEXT(E927),IF(E927="Amount",O$14,""),IF(ISBLANK(E927),"",IF(ISTEXT(D927),"",IF(A922="Invoice No. : ",INDEX(Sheet2!G$14:G$154,MATCH(B922,Sheet2!A$14:A$154,0)),O926))))</f>
        <v/>
      </c>
      <c r="P927" t="str">
        <f t="shared" si="62"/>
        <v/>
      </c>
      <c r="Q927" t="str">
        <f t="shared" si="63"/>
        <v/>
      </c>
    </row>
    <row r="928" spans="1:17" x14ac:dyDescent="0.25">
      <c r="A928" s="3" t="s">
        <v>7</v>
      </c>
      <c r="B928" s="6">
        <v>44931</v>
      </c>
      <c r="C928" s="3" t="s">
        <v>8</v>
      </c>
      <c r="D928" s="7">
        <v>1</v>
      </c>
      <c r="F928" t="str">
        <f t="shared" si="60"/>
        <v/>
      </c>
      <c r="G928" t="str">
        <f>IF(ISTEXT(E928),IF(E928="Amount",G$14,""),IF(ISBLANK(E928),"",IF(ISTEXT(D928),"",IF(A923="Invoice No. : ",INDEX(Sheet2!F$14:F$154,MATCH(B923,Sheet2!A$14:A$154,0)),G927))))</f>
        <v/>
      </c>
      <c r="H928" t="str">
        <f t="shared" si="61"/>
        <v/>
      </c>
      <c r="I928" t="str">
        <f>IF(ISTEXT(E928),IF(E928="Amount",I$14,""),IF(ISBLANK(E928),"",IF(ISTEXT(D928),"",IF(A923="Invoice No. : ",TEXT(INDEX(Sheet2!C$14:C$154,MATCH(B923,Sheet2!A$14:A$154,0)),"hh:mm:ss"),I927))))</f>
        <v/>
      </c>
      <c r="J928" t="str">
        <f>IF(ISBLANK(G928),"",IF(ISTEXT(G928),IF(E928="Amount",J$14,""),INDEX(Sheet2!H$14:H$154,MATCH(F928,Sheet2!A$14:A$154,0))))</f>
        <v/>
      </c>
      <c r="K928" t="str">
        <f>IF(ISBLANK(G928),"",IF(ISTEXT(G928),IF(E928="Amount",K$14,""),INDEX(Sheet2!I$14:I$154,MATCH(F928,Sheet2!A$14:A$154,0))))</f>
        <v/>
      </c>
      <c r="L928" t="str">
        <f>IF(ISBLANK(G928),"",IF(ISTEXT(G928),IF(E928="Amount",L$14,""),IF(INDEX(Sheet2!H$14:H$154,MATCH(F928,Sheet2!A$14:A$154,0)) &lt;&gt; 0, IF(INDEX(Sheet2!I$14:I$154,MATCH(F928,Sheet2!A$14:A$154,0)) &lt;&gt; 0, "Loan","Loan"),"Cash")))</f>
        <v/>
      </c>
      <c r="M928" t="str">
        <f>IF(ISTEXT(E928),IF(E928="Amount",M$14,""),IF(ISBLANK(E928),"",IF(ISTEXT(D928),"",IF(A923="Invoice No. : ",INDEX(Sheet2!D$14:D$154,MATCH(B923,Sheet2!A$14:A$154,0)),M927))))</f>
        <v/>
      </c>
      <c r="N928" t="str">
        <f>IF(ISTEXT(E928),IF(E928="Amount",N$14,""),IF(ISBLANK(E928),"",IF(ISTEXT(D928),"",IF(A923="Invoice No. : ",INDEX(Sheet2!E$14:E$154,MATCH(B923,Sheet2!A$14:A$154,0)),N927))))</f>
        <v/>
      </c>
      <c r="O928" t="str">
        <f>IF(ISTEXT(E928),IF(E928="Amount",O$14,""),IF(ISBLANK(E928),"",IF(ISTEXT(D928),"",IF(A923="Invoice No. : ",INDEX(Sheet2!G$14:G$154,MATCH(B923,Sheet2!A$14:A$154,0)),O927))))</f>
        <v/>
      </c>
      <c r="P928" t="str">
        <f t="shared" si="62"/>
        <v/>
      </c>
      <c r="Q928" t="str">
        <f t="shared" si="63"/>
        <v/>
      </c>
    </row>
    <row r="929" spans="1:17" x14ac:dyDescent="0.25">
      <c r="F929" t="str">
        <f t="shared" si="60"/>
        <v/>
      </c>
      <c r="G929" t="str">
        <f>IF(ISTEXT(E929),IF(E929="Amount",G$14,""),IF(ISBLANK(E929),"",IF(ISTEXT(D929),"",IF(A924="Invoice No. : ",INDEX(Sheet2!F$14:F$154,MATCH(B924,Sheet2!A$14:A$154,0)),G928))))</f>
        <v/>
      </c>
      <c r="H929" t="str">
        <f t="shared" si="61"/>
        <v/>
      </c>
      <c r="I929" t="str">
        <f>IF(ISTEXT(E929),IF(E929="Amount",I$14,""),IF(ISBLANK(E929),"",IF(ISTEXT(D929),"",IF(A924="Invoice No. : ",TEXT(INDEX(Sheet2!C$14:C$154,MATCH(B924,Sheet2!A$14:A$154,0)),"hh:mm:ss"),I928))))</f>
        <v/>
      </c>
      <c r="J929" t="str">
        <f>IF(ISBLANK(G929),"",IF(ISTEXT(G929),IF(E929="Amount",J$14,""),INDEX(Sheet2!H$14:H$154,MATCH(F929,Sheet2!A$14:A$154,0))))</f>
        <v/>
      </c>
      <c r="K929" t="str">
        <f>IF(ISBLANK(G929),"",IF(ISTEXT(G929),IF(E929="Amount",K$14,""),INDEX(Sheet2!I$14:I$154,MATCH(F929,Sheet2!A$14:A$154,0))))</f>
        <v/>
      </c>
      <c r="L929" t="str">
        <f>IF(ISBLANK(G929),"",IF(ISTEXT(G929),IF(E929="Amount",L$14,""),IF(INDEX(Sheet2!H$14:H$154,MATCH(F929,Sheet2!A$14:A$154,0)) &lt;&gt; 0, IF(INDEX(Sheet2!I$14:I$154,MATCH(F929,Sheet2!A$14:A$154,0)) &lt;&gt; 0, "Loan","Loan"),"Cash")))</f>
        <v/>
      </c>
      <c r="M929" t="str">
        <f>IF(ISTEXT(E929),IF(E929="Amount",M$14,""),IF(ISBLANK(E929),"",IF(ISTEXT(D929),"",IF(A924="Invoice No. : ",INDEX(Sheet2!D$14:D$154,MATCH(B924,Sheet2!A$14:A$154,0)),M928))))</f>
        <v/>
      </c>
      <c r="N929" t="str">
        <f>IF(ISTEXT(E929),IF(E929="Amount",N$14,""),IF(ISBLANK(E929),"",IF(ISTEXT(D929),"",IF(A924="Invoice No. : ",INDEX(Sheet2!E$14:E$154,MATCH(B924,Sheet2!A$14:A$154,0)),N928))))</f>
        <v/>
      </c>
      <c r="O929" t="str">
        <f>IF(ISTEXT(E929),IF(E929="Amount",O$14,""),IF(ISBLANK(E929),"",IF(ISTEXT(D929),"",IF(A924="Invoice No. : ",INDEX(Sheet2!G$14:G$154,MATCH(B924,Sheet2!A$14:A$154,0)),O928))))</f>
        <v/>
      </c>
      <c r="P929" t="str">
        <f t="shared" si="62"/>
        <v/>
      </c>
      <c r="Q929" t="str">
        <f t="shared" si="63"/>
        <v/>
      </c>
    </row>
    <row r="930" spans="1:17" x14ac:dyDescent="0.25">
      <c r="A930" s="8" t="s">
        <v>9</v>
      </c>
      <c r="B930" s="8" t="s">
        <v>10</v>
      </c>
      <c r="C930" s="9" t="s">
        <v>11</v>
      </c>
      <c r="D930" s="9" t="s">
        <v>12</v>
      </c>
      <c r="E930" s="9" t="s">
        <v>13</v>
      </c>
      <c r="F930" t="str">
        <f t="shared" si="60"/>
        <v>Invoice No.</v>
      </c>
      <c r="G930" t="str">
        <f>IF(ISTEXT(E930),IF(E930="Amount",G$14,""),IF(ISBLANK(E930),"",IF(ISTEXT(D930),"",IF(A925="Invoice No. : ",INDEX(Sheet2!F$14:F$154,MATCH(B925,Sheet2!A$14:A$154,0)),G929))))</f>
        <v>Member ID</v>
      </c>
      <c r="H930" t="str">
        <f t="shared" si="61"/>
        <v>Invoice Date</v>
      </c>
      <c r="I930" t="str">
        <f>IF(ISTEXT(E930),IF(E930="Amount",I$14,""),IF(ISBLANK(E930),"",IF(ISTEXT(D930),"",IF(A925="Invoice No. : ",TEXT(INDEX(Sheet2!C$14:C$154,MATCH(B925,Sheet2!A$14:A$154,0)),"hh:mm:ss"),I929))))</f>
        <v>Invoice Time</v>
      </c>
      <c r="J930" t="str">
        <f>IF(ISBLANK(G930),"",IF(ISTEXT(G930),IF(E930="Amount",J$14,""),INDEX(Sheet2!H$14:H$154,MATCH(F930,Sheet2!A$14:A$154,0))))</f>
        <v>Loan Amount</v>
      </c>
      <c r="K930" t="str">
        <f>IF(ISBLANK(G930),"",IF(ISTEXT(G930),IF(E930="Amount",K$14,""),INDEX(Sheet2!I$14:I$154,MATCH(F930,Sheet2!A$14:A$154,0))))</f>
        <v>Cash Amount</v>
      </c>
      <c r="L930" t="str">
        <f>IF(ISBLANK(G930),"",IF(ISTEXT(G930),IF(E930="Amount",L$14,""),IF(INDEX(Sheet2!H$14:H$154,MATCH(F930,Sheet2!A$14:A$154,0)) &lt;&gt; 0, IF(INDEX(Sheet2!I$14:I$154,MATCH(F930,Sheet2!A$14:A$154,0)) &lt;&gt; 0, "Loan","Loan"),"Cash")))</f>
        <v>Payment Mode</v>
      </c>
      <c r="M930" t="str">
        <f>IF(ISTEXT(E930),IF(E930="Amount",M$14,""),IF(ISBLANK(E930),"",IF(ISTEXT(D930),"",IF(A925="Invoice No. : ",INDEX(Sheet2!D$14:D$154,MATCH(B925,Sheet2!A$14:A$154,0)),M929))))</f>
        <v>Terminal</v>
      </c>
      <c r="N930" t="str">
        <f>IF(ISTEXT(E930),IF(E930="Amount",N$14,""),IF(ISBLANK(E930),"",IF(ISTEXT(D930),"",IF(A925="Invoice No. : ",INDEX(Sheet2!E$14:E$154,MATCH(B925,Sheet2!A$14:A$154,0)),N929))))</f>
        <v>Cashier</v>
      </c>
      <c r="O930" t="str">
        <f>IF(ISTEXT(E930),IF(E930="Amount",O$14,""),IF(ISBLANK(E930),"",IF(ISTEXT(D930),"",IF(A925="Invoice No. : ",INDEX(Sheet2!G$14:G$154,MATCH(B925,Sheet2!A$14:A$154,0)),O929))))</f>
        <v>Name</v>
      </c>
      <c r="P930" t="str">
        <f t="shared" si="62"/>
        <v>Invoice Amount</v>
      </c>
      <c r="Q930" t="str">
        <f t="shared" si="63"/>
        <v>Grand Total</v>
      </c>
    </row>
    <row r="931" spans="1:17" x14ac:dyDescent="0.25">
      <c r="F931" t="str">
        <f t="shared" si="60"/>
        <v/>
      </c>
      <c r="G931" t="str">
        <f>IF(ISTEXT(E931),IF(E931="Amount",G$14,""),IF(ISBLANK(E931),"",IF(ISTEXT(D931),"",IF(A926="Invoice No. : ",INDEX(Sheet2!F$14:F$154,MATCH(B926,Sheet2!A$14:A$154,0)),G930))))</f>
        <v/>
      </c>
      <c r="H931" t="str">
        <f t="shared" si="61"/>
        <v/>
      </c>
      <c r="I931" t="str">
        <f>IF(ISTEXT(E931),IF(E931="Amount",I$14,""),IF(ISBLANK(E931),"",IF(ISTEXT(D931),"",IF(A926="Invoice No. : ",TEXT(INDEX(Sheet2!C$14:C$154,MATCH(B926,Sheet2!A$14:A$154,0)),"hh:mm:ss"),I930))))</f>
        <v/>
      </c>
      <c r="J931" t="str">
        <f>IF(ISBLANK(G931),"",IF(ISTEXT(G931),IF(E931="Amount",J$14,""),INDEX(Sheet2!H$14:H$154,MATCH(F931,Sheet2!A$14:A$154,0))))</f>
        <v/>
      </c>
      <c r="K931" t="str">
        <f>IF(ISBLANK(G931),"",IF(ISTEXT(G931),IF(E931="Amount",K$14,""),INDEX(Sheet2!I$14:I$154,MATCH(F931,Sheet2!A$14:A$154,0))))</f>
        <v/>
      </c>
      <c r="L931" t="str">
        <f>IF(ISBLANK(G931),"",IF(ISTEXT(G931),IF(E931="Amount",L$14,""),IF(INDEX(Sheet2!H$14:H$154,MATCH(F931,Sheet2!A$14:A$154,0)) &lt;&gt; 0, IF(INDEX(Sheet2!I$14:I$154,MATCH(F931,Sheet2!A$14:A$154,0)) &lt;&gt; 0, "Loan","Loan"),"Cash")))</f>
        <v/>
      </c>
      <c r="M931" t="str">
        <f>IF(ISTEXT(E931),IF(E931="Amount",M$14,""),IF(ISBLANK(E931),"",IF(ISTEXT(D931),"",IF(A926="Invoice No. : ",INDEX(Sheet2!D$14:D$154,MATCH(B926,Sheet2!A$14:A$154,0)),M930))))</f>
        <v/>
      </c>
      <c r="N931" t="str">
        <f>IF(ISTEXT(E931),IF(E931="Amount",N$14,""),IF(ISBLANK(E931),"",IF(ISTEXT(D931),"",IF(A926="Invoice No. : ",INDEX(Sheet2!E$14:E$154,MATCH(B926,Sheet2!A$14:A$154,0)),N930))))</f>
        <v/>
      </c>
      <c r="O931" t="str">
        <f>IF(ISTEXT(E931),IF(E931="Amount",O$14,""),IF(ISBLANK(E931),"",IF(ISTEXT(D931),"",IF(A926="Invoice No. : ",INDEX(Sheet2!G$14:G$154,MATCH(B926,Sheet2!A$14:A$154,0)),O930))))</f>
        <v/>
      </c>
      <c r="P931" t="str">
        <f t="shared" si="62"/>
        <v/>
      </c>
      <c r="Q931" t="str">
        <f t="shared" si="63"/>
        <v/>
      </c>
    </row>
    <row r="932" spans="1:17" x14ac:dyDescent="0.25">
      <c r="A932" s="10" t="s">
        <v>14</v>
      </c>
      <c r="B932" s="10" t="s">
        <v>15</v>
      </c>
      <c r="C932" s="11">
        <v>1</v>
      </c>
      <c r="D932" s="11">
        <v>105</v>
      </c>
      <c r="E932" s="11">
        <v>105</v>
      </c>
      <c r="F932">
        <f t="shared" si="60"/>
        <v>925059</v>
      </c>
      <c r="G932">
        <f>IF(ISTEXT(E932),IF(E932="Amount",G$14,""),IF(ISBLANK(E932),"",IF(ISTEXT(D932),"",IF(A927="Invoice No. : ",INDEX(Sheet2!F$14:F$154,MATCH(B927,Sheet2!A$14:A$154,0)),G931))))</f>
        <v>999999998</v>
      </c>
      <c r="H932" t="str">
        <f t="shared" si="61"/>
        <v>01/05/2023</v>
      </c>
      <c r="I932" t="str">
        <f>IF(ISTEXT(E932),IF(E932="Amount",I$14,""),IF(ISBLANK(E932),"",IF(ISTEXT(D932),"",IF(A927="Invoice No. : ",TEXT(INDEX(Sheet2!C$14:C$154,MATCH(B927,Sheet2!A$14:A$154,0)),"hh:mm:ss"),I931))))</f>
        <v>16:43:02</v>
      </c>
      <c r="J932">
        <f>IF(ISBLANK(G932),"",IF(ISTEXT(G932),IF(E932="Amount",J$14,""),INDEX(Sheet2!H$14:H$154,MATCH(F932,Sheet2!A$14:A$154,0))))</f>
        <v>715</v>
      </c>
      <c r="K932">
        <f>IF(ISBLANK(G932),"",IF(ISTEXT(G932),IF(E932="Amount",K$14,""),INDEX(Sheet2!I$14:I$154,MATCH(F932,Sheet2!A$14:A$154,0))))</f>
        <v>0</v>
      </c>
      <c r="L932" t="str">
        <f>IF(ISBLANK(G932),"",IF(ISTEXT(G932),IF(E932="Amount",L$14,""),IF(INDEX(Sheet2!H$14:H$154,MATCH(F932,Sheet2!A$14:A$154,0)) &lt;&gt; 0, IF(INDEX(Sheet2!I$14:I$154,MATCH(F932,Sheet2!A$14:A$154,0)) &lt;&gt; 0, "Loan","Loan"),"Cash")))</f>
        <v>Loan</v>
      </c>
      <c r="M932">
        <f>IF(ISTEXT(E932),IF(E932="Amount",M$14,""),IF(ISBLANK(E932),"",IF(ISTEXT(D932),"",IF(A927="Invoice No. : ",INDEX(Sheet2!D$14:D$154,MATCH(B927,Sheet2!A$14:A$154,0)),M931))))</f>
        <v>1</v>
      </c>
      <c r="N932" t="str">
        <f>IF(ISTEXT(E932),IF(E932="Amount",N$14,""),IF(ISBLANK(E932),"",IF(ISTEXT(D932),"",IF(A927="Invoice No. : ",INDEX(Sheet2!E$14:E$154,MATCH(B927,Sheet2!A$14:A$154,0)),N931))))</f>
        <v>BRAILLE</v>
      </c>
      <c r="O932" t="str">
        <f>IF(ISTEXT(E932),IF(E932="Amount",O$14,""),IF(ISBLANK(E932),"",IF(ISTEXT(D932),"",IF(A927="Invoice No. : ",INDEX(Sheet2!G$14:G$154,MATCH(B927,Sheet2!A$14:A$154,0)),O931))))</f>
        <v>BBCCC - MAIN</v>
      </c>
      <c r="P932">
        <f t="shared" si="62"/>
        <v>715</v>
      </c>
      <c r="Q932">
        <f t="shared" si="63"/>
        <v>195197.25</v>
      </c>
    </row>
    <row r="933" spans="1:17" x14ac:dyDescent="0.25">
      <c r="A933" s="10" t="s">
        <v>16</v>
      </c>
      <c r="B933" s="10" t="s">
        <v>17</v>
      </c>
      <c r="C933" s="11">
        <v>1</v>
      </c>
      <c r="D933" s="11">
        <v>310</v>
      </c>
      <c r="E933" s="11">
        <v>310</v>
      </c>
      <c r="F933">
        <f t="shared" si="60"/>
        <v>925059</v>
      </c>
      <c r="G933">
        <f>IF(ISTEXT(E933),IF(E933="Amount",G$14,""),IF(ISBLANK(E933),"",IF(ISTEXT(D933),"",IF(A928="Invoice No. : ",INDEX(Sheet2!F$14:F$154,MATCH(B928,Sheet2!A$14:A$154,0)),G932))))</f>
        <v>999999998</v>
      </c>
      <c r="H933" t="str">
        <f t="shared" si="61"/>
        <v>01/05/2023</v>
      </c>
      <c r="I933" t="str">
        <f>IF(ISTEXT(E933),IF(E933="Amount",I$14,""),IF(ISBLANK(E933),"",IF(ISTEXT(D933),"",IF(A928="Invoice No. : ",TEXT(INDEX(Sheet2!C$14:C$154,MATCH(B928,Sheet2!A$14:A$154,0)),"hh:mm:ss"),I932))))</f>
        <v>16:43:02</v>
      </c>
      <c r="J933">
        <f>IF(ISBLANK(G933),"",IF(ISTEXT(G933),IF(E933="Amount",J$14,""),INDEX(Sheet2!H$14:H$154,MATCH(F933,Sheet2!A$14:A$154,0))))</f>
        <v>715</v>
      </c>
      <c r="K933">
        <f>IF(ISBLANK(G933),"",IF(ISTEXT(G933),IF(E933="Amount",K$14,""),INDEX(Sheet2!I$14:I$154,MATCH(F933,Sheet2!A$14:A$154,0))))</f>
        <v>0</v>
      </c>
      <c r="L933" t="str">
        <f>IF(ISBLANK(G933),"",IF(ISTEXT(G933),IF(E933="Amount",L$14,""),IF(INDEX(Sheet2!H$14:H$154,MATCH(F933,Sheet2!A$14:A$154,0)) &lt;&gt; 0, IF(INDEX(Sheet2!I$14:I$154,MATCH(F933,Sheet2!A$14:A$154,0)) &lt;&gt; 0, "Loan","Loan"),"Cash")))</f>
        <v>Loan</v>
      </c>
      <c r="M933">
        <f>IF(ISTEXT(E933),IF(E933="Amount",M$14,""),IF(ISBLANK(E933),"",IF(ISTEXT(D933),"",IF(A928="Invoice No. : ",INDEX(Sheet2!D$14:D$154,MATCH(B928,Sheet2!A$14:A$154,0)),M932))))</f>
        <v>1</v>
      </c>
      <c r="N933" t="str">
        <f>IF(ISTEXT(E933),IF(E933="Amount",N$14,""),IF(ISBLANK(E933),"",IF(ISTEXT(D933),"",IF(A928="Invoice No. : ",INDEX(Sheet2!E$14:E$154,MATCH(B928,Sheet2!A$14:A$154,0)),N932))))</f>
        <v>BRAILLE</v>
      </c>
      <c r="O933" t="str">
        <f>IF(ISTEXT(E933),IF(E933="Amount",O$14,""),IF(ISBLANK(E933),"",IF(ISTEXT(D933),"",IF(A928="Invoice No. : ",INDEX(Sheet2!G$14:G$154,MATCH(B928,Sheet2!A$14:A$154,0)),O932))))</f>
        <v>BBCCC - MAIN</v>
      </c>
      <c r="P933">
        <f t="shared" si="62"/>
        <v>715</v>
      </c>
      <c r="Q933">
        <f t="shared" si="63"/>
        <v>195197.25</v>
      </c>
    </row>
    <row r="934" spans="1:17" x14ac:dyDescent="0.25">
      <c r="A934" s="10" t="s">
        <v>951</v>
      </c>
      <c r="B934" s="10" t="s">
        <v>952</v>
      </c>
      <c r="C934" s="11">
        <v>1</v>
      </c>
      <c r="D934" s="11">
        <v>300</v>
      </c>
      <c r="E934" s="11">
        <v>300</v>
      </c>
      <c r="F934">
        <f t="shared" si="60"/>
        <v>925059</v>
      </c>
      <c r="G934">
        <f>IF(ISTEXT(E934),IF(E934="Amount",G$14,""),IF(ISBLANK(E934),"",IF(ISTEXT(D934),"",IF(A929="Invoice No. : ",INDEX(Sheet2!F$14:F$154,MATCH(B929,Sheet2!A$14:A$154,0)),G933))))</f>
        <v>999999998</v>
      </c>
      <c r="H934" t="str">
        <f t="shared" si="61"/>
        <v>01/05/2023</v>
      </c>
      <c r="I934" t="str">
        <f>IF(ISTEXT(E934),IF(E934="Amount",I$14,""),IF(ISBLANK(E934),"",IF(ISTEXT(D934),"",IF(A929="Invoice No. : ",TEXT(INDEX(Sheet2!C$14:C$154,MATCH(B929,Sheet2!A$14:A$154,0)),"hh:mm:ss"),I933))))</f>
        <v>16:43:02</v>
      </c>
      <c r="J934">
        <f>IF(ISBLANK(G934),"",IF(ISTEXT(G934),IF(E934="Amount",J$14,""),INDEX(Sheet2!H$14:H$154,MATCH(F934,Sheet2!A$14:A$154,0))))</f>
        <v>715</v>
      </c>
      <c r="K934">
        <f>IF(ISBLANK(G934),"",IF(ISTEXT(G934),IF(E934="Amount",K$14,""),INDEX(Sheet2!I$14:I$154,MATCH(F934,Sheet2!A$14:A$154,0))))</f>
        <v>0</v>
      </c>
      <c r="L934" t="str">
        <f>IF(ISBLANK(G934),"",IF(ISTEXT(G934),IF(E934="Amount",L$14,""),IF(INDEX(Sheet2!H$14:H$154,MATCH(F934,Sheet2!A$14:A$154,0)) &lt;&gt; 0, IF(INDEX(Sheet2!I$14:I$154,MATCH(F934,Sheet2!A$14:A$154,0)) &lt;&gt; 0, "Loan","Loan"),"Cash")))</f>
        <v>Loan</v>
      </c>
      <c r="M934">
        <f>IF(ISTEXT(E934),IF(E934="Amount",M$14,""),IF(ISBLANK(E934),"",IF(ISTEXT(D934),"",IF(A929="Invoice No. : ",INDEX(Sheet2!D$14:D$154,MATCH(B929,Sheet2!A$14:A$154,0)),M933))))</f>
        <v>1</v>
      </c>
      <c r="N934" t="str">
        <f>IF(ISTEXT(E934),IF(E934="Amount",N$14,""),IF(ISBLANK(E934),"",IF(ISTEXT(D934),"",IF(A929="Invoice No. : ",INDEX(Sheet2!E$14:E$154,MATCH(B929,Sheet2!A$14:A$154,0)),N933))))</f>
        <v>BRAILLE</v>
      </c>
      <c r="O934" t="str">
        <f>IF(ISTEXT(E934),IF(E934="Amount",O$14,""),IF(ISBLANK(E934),"",IF(ISTEXT(D934),"",IF(A929="Invoice No. : ",INDEX(Sheet2!G$14:G$154,MATCH(B929,Sheet2!A$14:A$154,0)),O933))))</f>
        <v>BBCCC - MAIN</v>
      </c>
      <c r="P934">
        <f t="shared" si="62"/>
        <v>715</v>
      </c>
      <c r="Q934">
        <f t="shared" si="63"/>
        <v>195197.25</v>
      </c>
    </row>
    <row r="935" spans="1:17" x14ac:dyDescent="0.25">
      <c r="D935" s="12" t="s">
        <v>18</v>
      </c>
      <c r="E935" s="13">
        <v>715</v>
      </c>
      <c r="F935" t="str">
        <f t="shared" si="60"/>
        <v/>
      </c>
      <c r="G935" t="str">
        <f>IF(ISTEXT(E935),IF(E935="Amount",G$14,""),IF(ISBLANK(E935),"",IF(ISTEXT(D935),"",IF(A930="Invoice No. : ",INDEX(Sheet2!F$14:F$154,MATCH(B930,Sheet2!A$14:A$154,0)),G934))))</f>
        <v/>
      </c>
      <c r="H935" t="str">
        <f t="shared" si="61"/>
        <v/>
      </c>
      <c r="I935" t="str">
        <f>IF(ISTEXT(E935),IF(E935="Amount",I$14,""),IF(ISBLANK(E935),"",IF(ISTEXT(D935),"",IF(A930="Invoice No. : ",TEXT(INDEX(Sheet2!C$14:C$154,MATCH(B930,Sheet2!A$14:A$154,0)),"hh:mm:ss"),I934))))</f>
        <v/>
      </c>
      <c r="J935" t="str">
        <f>IF(ISBLANK(G935),"",IF(ISTEXT(G935),IF(E935="Amount",J$14,""),INDEX(Sheet2!H$14:H$154,MATCH(F935,Sheet2!A$14:A$154,0))))</f>
        <v/>
      </c>
      <c r="K935" t="str">
        <f>IF(ISBLANK(G935),"",IF(ISTEXT(G935),IF(E935="Amount",K$14,""),INDEX(Sheet2!I$14:I$154,MATCH(F935,Sheet2!A$14:A$154,0))))</f>
        <v/>
      </c>
      <c r="L935" t="str">
        <f>IF(ISBLANK(G935),"",IF(ISTEXT(G935),IF(E935="Amount",L$14,""),IF(INDEX(Sheet2!H$14:H$154,MATCH(F935,Sheet2!A$14:A$154,0)) &lt;&gt; 0, IF(INDEX(Sheet2!I$14:I$154,MATCH(F935,Sheet2!A$14:A$154,0)) &lt;&gt; 0, "Loan","Loan"),"Cash")))</f>
        <v/>
      </c>
      <c r="M935" t="str">
        <f>IF(ISTEXT(E935),IF(E935="Amount",M$14,""),IF(ISBLANK(E935),"",IF(ISTEXT(D935),"",IF(A930="Invoice No. : ",INDEX(Sheet2!D$14:D$154,MATCH(B930,Sheet2!A$14:A$154,0)),M934))))</f>
        <v/>
      </c>
      <c r="N935" t="str">
        <f>IF(ISTEXT(E935),IF(E935="Amount",N$14,""),IF(ISBLANK(E935),"",IF(ISTEXT(D935),"",IF(A930="Invoice No. : ",INDEX(Sheet2!E$14:E$154,MATCH(B930,Sheet2!A$14:A$154,0)),N934))))</f>
        <v/>
      </c>
      <c r="O935" t="str">
        <f>IF(ISTEXT(E935),IF(E935="Amount",O$14,""),IF(ISBLANK(E935),"",IF(ISTEXT(D935),"",IF(A930="Invoice No. : ",INDEX(Sheet2!G$14:G$154,MATCH(B930,Sheet2!A$14:A$154,0)),O934))))</f>
        <v/>
      </c>
      <c r="P935" t="str">
        <f t="shared" si="62"/>
        <v/>
      </c>
      <c r="Q935" t="str">
        <f t="shared" si="63"/>
        <v/>
      </c>
    </row>
    <row r="936" spans="1:17" x14ac:dyDescent="0.25">
      <c r="F936" t="str">
        <f t="shared" si="60"/>
        <v/>
      </c>
      <c r="G936" t="str">
        <f>IF(ISTEXT(E936),IF(E936="Amount",G$14,""),IF(ISBLANK(E936),"",IF(ISTEXT(D936),"",IF(A931="Invoice No. : ",INDEX(Sheet2!F$14:F$154,MATCH(B931,Sheet2!A$14:A$154,0)),G935))))</f>
        <v/>
      </c>
      <c r="H936" t="str">
        <f t="shared" si="61"/>
        <v/>
      </c>
      <c r="I936" t="str">
        <f>IF(ISTEXT(E936),IF(E936="Amount",I$14,""),IF(ISBLANK(E936),"",IF(ISTEXT(D936),"",IF(A931="Invoice No. : ",TEXT(INDEX(Sheet2!C$14:C$154,MATCH(B931,Sheet2!A$14:A$154,0)),"hh:mm:ss"),I935))))</f>
        <v/>
      </c>
      <c r="J936" t="str">
        <f>IF(ISBLANK(G936),"",IF(ISTEXT(G936),IF(E936="Amount",J$14,""),INDEX(Sheet2!H$14:H$154,MATCH(F936,Sheet2!A$14:A$154,0))))</f>
        <v/>
      </c>
      <c r="K936" t="str">
        <f>IF(ISBLANK(G936),"",IF(ISTEXT(G936),IF(E936="Amount",K$14,""),INDEX(Sheet2!I$14:I$154,MATCH(F936,Sheet2!A$14:A$154,0))))</f>
        <v/>
      </c>
      <c r="L936" t="str">
        <f>IF(ISBLANK(G936),"",IF(ISTEXT(G936),IF(E936="Amount",L$14,""),IF(INDEX(Sheet2!H$14:H$154,MATCH(F936,Sheet2!A$14:A$154,0)) &lt;&gt; 0, IF(INDEX(Sheet2!I$14:I$154,MATCH(F936,Sheet2!A$14:A$154,0)) &lt;&gt; 0, "Loan","Loan"),"Cash")))</f>
        <v/>
      </c>
      <c r="M936" t="str">
        <f>IF(ISTEXT(E936),IF(E936="Amount",M$14,""),IF(ISBLANK(E936),"",IF(ISTEXT(D936),"",IF(A931="Invoice No. : ",INDEX(Sheet2!D$14:D$154,MATCH(B931,Sheet2!A$14:A$154,0)),M935))))</f>
        <v/>
      </c>
      <c r="N936" t="str">
        <f>IF(ISTEXT(E936),IF(E936="Amount",N$14,""),IF(ISBLANK(E936),"",IF(ISTEXT(D936),"",IF(A931="Invoice No. : ",INDEX(Sheet2!E$14:E$154,MATCH(B931,Sheet2!A$14:A$154,0)),N935))))</f>
        <v/>
      </c>
      <c r="O936" t="str">
        <f>IF(ISTEXT(E936),IF(E936="Amount",O$14,""),IF(ISBLANK(E936),"",IF(ISTEXT(D936),"",IF(A931="Invoice No. : ",INDEX(Sheet2!G$14:G$154,MATCH(B931,Sheet2!A$14:A$154,0)),O935))))</f>
        <v/>
      </c>
      <c r="P936" t="str">
        <f t="shared" si="62"/>
        <v/>
      </c>
      <c r="Q936" t="str">
        <f t="shared" si="63"/>
        <v/>
      </c>
    </row>
    <row r="937" spans="1:17" x14ac:dyDescent="0.25">
      <c r="F937" t="str">
        <f t="shared" si="60"/>
        <v/>
      </c>
      <c r="G937" t="str">
        <f>IF(ISTEXT(E937),IF(E937="Amount",G$14,""),IF(ISBLANK(E937),"",IF(ISTEXT(D937),"",IF(A932="Invoice No. : ",INDEX(Sheet2!F$14:F$154,MATCH(B932,Sheet2!A$14:A$154,0)),G936))))</f>
        <v/>
      </c>
      <c r="H937" t="str">
        <f t="shared" si="61"/>
        <v/>
      </c>
      <c r="I937" t="str">
        <f>IF(ISTEXT(E937),IF(E937="Amount",I$14,""),IF(ISBLANK(E937),"",IF(ISTEXT(D937),"",IF(A932="Invoice No. : ",TEXT(INDEX(Sheet2!C$14:C$154,MATCH(B932,Sheet2!A$14:A$154,0)),"hh:mm:ss"),I936))))</f>
        <v/>
      </c>
      <c r="J937" t="str">
        <f>IF(ISBLANK(G937),"",IF(ISTEXT(G937),IF(E937="Amount",J$14,""),INDEX(Sheet2!H$14:H$154,MATCH(F937,Sheet2!A$14:A$154,0))))</f>
        <v/>
      </c>
      <c r="K937" t="str">
        <f>IF(ISBLANK(G937),"",IF(ISTEXT(G937),IF(E937="Amount",K$14,""),INDEX(Sheet2!I$14:I$154,MATCH(F937,Sheet2!A$14:A$154,0))))</f>
        <v/>
      </c>
      <c r="L937" t="str">
        <f>IF(ISBLANK(G937),"",IF(ISTEXT(G937),IF(E937="Amount",L$14,""),IF(INDEX(Sheet2!H$14:H$154,MATCH(F937,Sheet2!A$14:A$154,0)) &lt;&gt; 0, IF(INDEX(Sheet2!I$14:I$154,MATCH(F937,Sheet2!A$14:A$154,0)) &lt;&gt; 0, "Loan","Loan"),"Cash")))</f>
        <v/>
      </c>
      <c r="M937" t="str">
        <f>IF(ISTEXT(E937),IF(E937="Amount",M$14,""),IF(ISBLANK(E937),"",IF(ISTEXT(D937),"",IF(A932="Invoice No. : ",INDEX(Sheet2!D$14:D$154,MATCH(B932,Sheet2!A$14:A$154,0)),M936))))</f>
        <v/>
      </c>
      <c r="N937" t="str">
        <f>IF(ISTEXT(E937),IF(E937="Amount",N$14,""),IF(ISBLANK(E937),"",IF(ISTEXT(D937),"",IF(A932="Invoice No. : ",INDEX(Sheet2!E$14:E$154,MATCH(B932,Sheet2!A$14:A$154,0)),N936))))</f>
        <v/>
      </c>
      <c r="O937" t="str">
        <f>IF(ISTEXT(E937),IF(E937="Amount",O$14,""),IF(ISBLANK(E937),"",IF(ISTEXT(D937),"",IF(A932="Invoice No. : ",INDEX(Sheet2!G$14:G$154,MATCH(B932,Sheet2!A$14:A$154,0)),O936))))</f>
        <v/>
      </c>
      <c r="P937" t="str">
        <f t="shared" si="62"/>
        <v/>
      </c>
      <c r="Q937" t="str">
        <f t="shared" si="63"/>
        <v/>
      </c>
    </row>
    <row r="938" spans="1:17" x14ac:dyDescent="0.25">
      <c r="A938" s="3" t="s">
        <v>4</v>
      </c>
      <c r="B938" s="4">
        <v>925060</v>
      </c>
      <c r="C938" s="3" t="s">
        <v>5</v>
      </c>
      <c r="D938" s="5" t="s">
        <v>6</v>
      </c>
      <c r="F938" t="str">
        <f t="shared" si="60"/>
        <v/>
      </c>
      <c r="G938" t="str">
        <f>IF(ISTEXT(E938),IF(E938="Amount",G$14,""),IF(ISBLANK(E938),"",IF(ISTEXT(D938),"",IF(A933="Invoice No. : ",INDEX(Sheet2!F$14:F$154,MATCH(B933,Sheet2!A$14:A$154,0)),G937))))</f>
        <v/>
      </c>
      <c r="H938" t="str">
        <f t="shared" si="61"/>
        <v/>
      </c>
      <c r="I938" t="str">
        <f>IF(ISTEXT(E938),IF(E938="Amount",I$14,""),IF(ISBLANK(E938),"",IF(ISTEXT(D938),"",IF(A933="Invoice No. : ",TEXT(INDEX(Sheet2!C$14:C$154,MATCH(B933,Sheet2!A$14:A$154,0)),"hh:mm:ss"),I937))))</f>
        <v/>
      </c>
      <c r="J938" t="str">
        <f>IF(ISBLANK(G938),"",IF(ISTEXT(G938),IF(E938="Amount",J$14,""),INDEX(Sheet2!H$14:H$154,MATCH(F938,Sheet2!A$14:A$154,0))))</f>
        <v/>
      </c>
      <c r="K938" t="str">
        <f>IF(ISBLANK(G938),"",IF(ISTEXT(G938),IF(E938="Amount",K$14,""),INDEX(Sheet2!I$14:I$154,MATCH(F938,Sheet2!A$14:A$154,0))))</f>
        <v/>
      </c>
      <c r="L938" t="str">
        <f>IF(ISBLANK(G938),"",IF(ISTEXT(G938),IF(E938="Amount",L$14,""),IF(INDEX(Sheet2!H$14:H$154,MATCH(F938,Sheet2!A$14:A$154,0)) &lt;&gt; 0, IF(INDEX(Sheet2!I$14:I$154,MATCH(F938,Sheet2!A$14:A$154,0)) &lt;&gt; 0, "Loan","Loan"),"Cash")))</f>
        <v/>
      </c>
      <c r="M938" t="str">
        <f>IF(ISTEXT(E938),IF(E938="Amount",M$14,""),IF(ISBLANK(E938),"",IF(ISTEXT(D938),"",IF(A933="Invoice No. : ",INDEX(Sheet2!D$14:D$154,MATCH(B933,Sheet2!A$14:A$154,0)),M937))))</f>
        <v/>
      </c>
      <c r="N938" t="str">
        <f>IF(ISTEXT(E938),IF(E938="Amount",N$14,""),IF(ISBLANK(E938),"",IF(ISTEXT(D938),"",IF(A933="Invoice No. : ",INDEX(Sheet2!E$14:E$154,MATCH(B933,Sheet2!A$14:A$154,0)),N937))))</f>
        <v/>
      </c>
      <c r="O938" t="str">
        <f>IF(ISTEXT(E938),IF(E938="Amount",O$14,""),IF(ISBLANK(E938),"",IF(ISTEXT(D938),"",IF(A933="Invoice No. : ",INDEX(Sheet2!G$14:G$154,MATCH(B933,Sheet2!A$14:A$154,0)),O937))))</f>
        <v/>
      </c>
      <c r="P938" t="str">
        <f t="shared" si="62"/>
        <v/>
      </c>
      <c r="Q938" t="str">
        <f t="shared" si="63"/>
        <v/>
      </c>
    </row>
    <row r="939" spans="1:17" x14ac:dyDescent="0.25">
      <c r="A939" s="3" t="s">
        <v>7</v>
      </c>
      <c r="B939" s="6">
        <v>44931</v>
      </c>
      <c r="C939" s="3" t="s">
        <v>8</v>
      </c>
      <c r="D939" s="7">
        <v>1</v>
      </c>
      <c r="F939" t="str">
        <f t="shared" si="60"/>
        <v/>
      </c>
      <c r="G939" t="str">
        <f>IF(ISTEXT(E939),IF(E939="Amount",G$14,""),IF(ISBLANK(E939),"",IF(ISTEXT(D939),"",IF(A934="Invoice No. : ",INDEX(Sheet2!F$14:F$154,MATCH(B934,Sheet2!A$14:A$154,0)),G938))))</f>
        <v/>
      </c>
      <c r="H939" t="str">
        <f t="shared" si="61"/>
        <v/>
      </c>
      <c r="I939" t="str">
        <f>IF(ISTEXT(E939),IF(E939="Amount",I$14,""),IF(ISBLANK(E939),"",IF(ISTEXT(D939),"",IF(A934="Invoice No. : ",TEXT(INDEX(Sheet2!C$14:C$154,MATCH(B934,Sheet2!A$14:A$154,0)),"hh:mm:ss"),I938))))</f>
        <v/>
      </c>
      <c r="J939" t="str">
        <f>IF(ISBLANK(G939),"",IF(ISTEXT(G939),IF(E939="Amount",J$14,""),INDEX(Sheet2!H$14:H$154,MATCH(F939,Sheet2!A$14:A$154,0))))</f>
        <v/>
      </c>
      <c r="K939" t="str">
        <f>IF(ISBLANK(G939),"",IF(ISTEXT(G939),IF(E939="Amount",K$14,""),INDEX(Sheet2!I$14:I$154,MATCH(F939,Sheet2!A$14:A$154,0))))</f>
        <v/>
      </c>
      <c r="L939" t="str">
        <f>IF(ISBLANK(G939),"",IF(ISTEXT(G939),IF(E939="Amount",L$14,""),IF(INDEX(Sheet2!H$14:H$154,MATCH(F939,Sheet2!A$14:A$154,0)) &lt;&gt; 0, IF(INDEX(Sheet2!I$14:I$154,MATCH(F939,Sheet2!A$14:A$154,0)) &lt;&gt; 0, "Loan","Loan"),"Cash")))</f>
        <v/>
      </c>
      <c r="M939" t="str">
        <f>IF(ISTEXT(E939),IF(E939="Amount",M$14,""),IF(ISBLANK(E939),"",IF(ISTEXT(D939),"",IF(A934="Invoice No. : ",INDEX(Sheet2!D$14:D$154,MATCH(B934,Sheet2!A$14:A$154,0)),M938))))</f>
        <v/>
      </c>
      <c r="N939" t="str">
        <f>IF(ISTEXT(E939),IF(E939="Amount",N$14,""),IF(ISBLANK(E939),"",IF(ISTEXT(D939),"",IF(A934="Invoice No. : ",INDEX(Sheet2!E$14:E$154,MATCH(B934,Sheet2!A$14:A$154,0)),N938))))</f>
        <v/>
      </c>
      <c r="O939" t="str">
        <f>IF(ISTEXT(E939),IF(E939="Amount",O$14,""),IF(ISBLANK(E939),"",IF(ISTEXT(D939),"",IF(A934="Invoice No. : ",INDEX(Sheet2!G$14:G$154,MATCH(B934,Sheet2!A$14:A$154,0)),O938))))</f>
        <v/>
      </c>
      <c r="P939" t="str">
        <f t="shared" si="62"/>
        <v/>
      </c>
      <c r="Q939" t="str">
        <f t="shared" si="63"/>
        <v/>
      </c>
    </row>
    <row r="940" spans="1:17" x14ac:dyDescent="0.25">
      <c r="F940" t="str">
        <f t="shared" si="60"/>
        <v/>
      </c>
      <c r="G940" t="str">
        <f>IF(ISTEXT(E940),IF(E940="Amount",G$14,""),IF(ISBLANK(E940),"",IF(ISTEXT(D940),"",IF(A935="Invoice No. : ",INDEX(Sheet2!F$14:F$154,MATCH(B935,Sheet2!A$14:A$154,0)),G939))))</f>
        <v/>
      </c>
      <c r="H940" t="str">
        <f t="shared" si="61"/>
        <v/>
      </c>
      <c r="I940" t="str">
        <f>IF(ISTEXT(E940),IF(E940="Amount",I$14,""),IF(ISBLANK(E940),"",IF(ISTEXT(D940),"",IF(A935="Invoice No. : ",TEXT(INDEX(Sheet2!C$14:C$154,MATCH(B935,Sheet2!A$14:A$154,0)),"hh:mm:ss"),I939))))</f>
        <v/>
      </c>
      <c r="J940" t="str">
        <f>IF(ISBLANK(G940),"",IF(ISTEXT(G940),IF(E940="Amount",J$14,""),INDEX(Sheet2!H$14:H$154,MATCH(F940,Sheet2!A$14:A$154,0))))</f>
        <v/>
      </c>
      <c r="K940" t="str">
        <f>IF(ISBLANK(G940),"",IF(ISTEXT(G940),IF(E940="Amount",K$14,""),INDEX(Sheet2!I$14:I$154,MATCH(F940,Sheet2!A$14:A$154,0))))</f>
        <v/>
      </c>
      <c r="L940" t="str">
        <f>IF(ISBLANK(G940),"",IF(ISTEXT(G940),IF(E940="Amount",L$14,""),IF(INDEX(Sheet2!H$14:H$154,MATCH(F940,Sheet2!A$14:A$154,0)) &lt;&gt; 0, IF(INDEX(Sheet2!I$14:I$154,MATCH(F940,Sheet2!A$14:A$154,0)) &lt;&gt; 0, "Loan","Loan"),"Cash")))</f>
        <v/>
      </c>
      <c r="M940" t="str">
        <f>IF(ISTEXT(E940),IF(E940="Amount",M$14,""),IF(ISBLANK(E940),"",IF(ISTEXT(D940),"",IF(A935="Invoice No. : ",INDEX(Sheet2!D$14:D$154,MATCH(B935,Sheet2!A$14:A$154,0)),M939))))</f>
        <v/>
      </c>
      <c r="N940" t="str">
        <f>IF(ISTEXT(E940),IF(E940="Amount",N$14,""),IF(ISBLANK(E940),"",IF(ISTEXT(D940),"",IF(A935="Invoice No. : ",INDEX(Sheet2!E$14:E$154,MATCH(B935,Sheet2!A$14:A$154,0)),N939))))</f>
        <v/>
      </c>
      <c r="O940" t="str">
        <f>IF(ISTEXT(E940),IF(E940="Amount",O$14,""),IF(ISBLANK(E940),"",IF(ISTEXT(D940),"",IF(A935="Invoice No. : ",INDEX(Sheet2!G$14:G$154,MATCH(B935,Sheet2!A$14:A$154,0)),O939))))</f>
        <v/>
      </c>
      <c r="P940" t="str">
        <f t="shared" si="62"/>
        <v/>
      </c>
      <c r="Q940" t="str">
        <f t="shared" si="63"/>
        <v/>
      </c>
    </row>
    <row r="941" spans="1:17" x14ac:dyDescent="0.25">
      <c r="A941" s="8" t="s">
        <v>9</v>
      </c>
      <c r="B941" s="8" t="s">
        <v>10</v>
      </c>
      <c r="C941" s="9" t="s">
        <v>11</v>
      </c>
      <c r="D941" s="9" t="s">
        <v>12</v>
      </c>
      <c r="E941" s="9" t="s">
        <v>13</v>
      </c>
      <c r="F941" t="str">
        <f t="shared" si="60"/>
        <v>Invoice No.</v>
      </c>
      <c r="G941" t="str">
        <f>IF(ISTEXT(E941),IF(E941="Amount",G$14,""),IF(ISBLANK(E941),"",IF(ISTEXT(D941),"",IF(A936="Invoice No. : ",INDEX(Sheet2!F$14:F$154,MATCH(B936,Sheet2!A$14:A$154,0)),G940))))</f>
        <v>Member ID</v>
      </c>
      <c r="H941" t="str">
        <f t="shared" si="61"/>
        <v>Invoice Date</v>
      </c>
      <c r="I941" t="str">
        <f>IF(ISTEXT(E941),IF(E941="Amount",I$14,""),IF(ISBLANK(E941),"",IF(ISTEXT(D941),"",IF(A936="Invoice No. : ",TEXT(INDEX(Sheet2!C$14:C$154,MATCH(B936,Sheet2!A$14:A$154,0)),"hh:mm:ss"),I940))))</f>
        <v>Invoice Time</v>
      </c>
      <c r="J941" t="str">
        <f>IF(ISBLANK(G941),"",IF(ISTEXT(G941),IF(E941="Amount",J$14,""),INDEX(Sheet2!H$14:H$154,MATCH(F941,Sheet2!A$14:A$154,0))))</f>
        <v>Loan Amount</v>
      </c>
      <c r="K941" t="str">
        <f>IF(ISBLANK(G941),"",IF(ISTEXT(G941),IF(E941="Amount",K$14,""),INDEX(Sheet2!I$14:I$154,MATCH(F941,Sheet2!A$14:A$154,0))))</f>
        <v>Cash Amount</v>
      </c>
      <c r="L941" t="str">
        <f>IF(ISBLANK(G941),"",IF(ISTEXT(G941),IF(E941="Amount",L$14,""),IF(INDEX(Sheet2!H$14:H$154,MATCH(F941,Sheet2!A$14:A$154,0)) &lt;&gt; 0, IF(INDEX(Sheet2!I$14:I$154,MATCH(F941,Sheet2!A$14:A$154,0)) &lt;&gt; 0, "Loan","Loan"),"Cash")))</f>
        <v>Payment Mode</v>
      </c>
      <c r="M941" t="str">
        <f>IF(ISTEXT(E941),IF(E941="Amount",M$14,""),IF(ISBLANK(E941),"",IF(ISTEXT(D941),"",IF(A936="Invoice No. : ",INDEX(Sheet2!D$14:D$154,MATCH(B936,Sheet2!A$14:A$154,0)),M940))))</f>
        <v>Terminal</v>
      </c>
      <c r="N941" t="str">
        <f>IF(ISTEXT(E941),IF(E941="Amount",N$14,""),IF(ISBLANK(E941),"",IF(ISTEXT(D941),"",IF(A936="Invoice No. : ",INDEX(Sheet2!E$14:E$154,MATCH(B936,Sheet2!A$14:A$154,0)),N940))))</f>
        <v>Cashier</v>
      </c>
      <c r="O941" t="str">
        <f>IF(ISTEXT(E941),IF(E941="Amount",O$14,""),IF(ISBLANK(E941),"",IF(ISTEXT(D941),"",IF(A936="Invoice No. : ",INDEX(Sheet2!G$14:G$154,MATCH(B936,Sheet2!A$14:A$154,0)),O940))))</f>
        <v>Name</v>
      </c>
      <c r="P941" t="str">
        <f t="shared" si="62"/>
        <v>Invoice Amount</v>
      </c>
      <c r="Q941" t="str">
        <f t="shared" si="63"/>
        <v>Grand Total</v>
      </c>
    </row>
    <row r="942" spans="1:17" x14ac:dyDescent="0.25">
      <c r="F942" t="str">
        <f t="shared" si="60"/>
        <v/>
      </c>
      <c r="G942" t="str">
        <f>IF(ISTEXT(E942),IF(E942="Amount",G$14,""),IF(ISBLANK(E942),"",IF(ISTEXT(D942),"",IF(A937="Invoice No. : ",INDEX(Sheet2!F$14:F$154,MATCH(B937,Sheet2!A$14:A$154,0)),G941))))</f>
        <v/>
      </c>
      <c r="H942" t="str">
        <f t="shared" si="61"/>
        <v/>
      </c>
      <c r="I942" t="str">
        <f>IF(ISTEXT(E942),IF(E942="Amount",I$14,""),IF(ISBLANK(E942),"",IF(ISTEXT(D942),"",IF(A937="Invoice No. : ",TEXT(INDEX(Sheet2!C$14:C$154,MATCH(B937,Sheet2!A$14:A$154,0)),"hh:mm:ss"),I941))))</f>
        <v/>
      </c>
      <c r="J942" t="str">
        <f>IF(ISBLANK(G942),"",IF(ISTEXT(G942),IF(E942="Amount",J$14,""),INDEX(Sheet2!H$14:H$154,MATCH(F942,Sheet2!A$14:A$154,0))))</f>
        <v/>
      </c>
      <c r="K942" t="str">
        <f>IF(ISBLANK(G942),"",IF(ISTEXT(G942),IF(E942="Amount",K$14,""),INDEX(Sheet2!I$14:I$154,MATCH(F942,Sheet2!A$14:A$154,0))))</f>
        <v/>
      </c>
      <c r="L942" t="str">
        <f>IF(ISBLANK(G942),"",IF(ISTEXT(G942),IF(E942="Amount",L$14,""),IF(INDEX(Sheet2!H$14:H$154,MATCH(F942,Sheet2!A$14:A$154,0)) &lt;&gt; 0, IF(INDEX(Sheet2!I$14:I$154,MATCH(F942,Sheet2!A$14:A$154,0)) &lt;&gt; 0, "Loan","Loan"),"Cash")))</f>
        <v/>
      </c>
      <c r="M942" t="str">
        <f>IF(ISTEXT(E942),IF(E942="Amount",M$14,""),IF(ISBLANK(E942),"",IF(ISTEXT(D942),"",IF(A937="Invoice No. : ",INDEX(Sheet2!D$14:D$154,MATCH(B937,Sheet2!A$14:A$154,0)),M941))))</f>
        <v/>
      </c>
      <c r="N942" t="str">
        <f>IF(ISTEXT(E942),IF(E942="Amount",N$14,""),IF(ISBLANK(E942),"",IF(ISTEXT(D942),"",IF(A937="Invoice No. : ",INDEX(Sheet2!E$14:E$154,MATCH(B937,Sheet2!A$14:A$154,0)),N941))))</f>
        <v/>
      </c>
      <c r="O942" t="str">
        <f>IF(ISTEXT(E942),IF(E942="Amount",O$14,""),IF(ISBLANK(E942),"",IF(ISTEXT(D942),"",IF(A937="Invoice No. : ",INDEX(Sheet2!G$14:G$154,MATCH(B937,Sheet2!A$14:A$154,0)),O941))))</f>
        <v/>
      </c>
      <c r="P942" t="str">
        <f t="shared" si="62"/>
        <v/>
      </c>
      <c r="Q942" t="str">
        <f t="shared" si="63"/>
        <v/>
      </c>
    </row>
    <row r="943" spans="1:17" x14ac:dyDescent="0.25">
      <c r="A943" s="10" t="s">
        <v>733</v>
      </c>
      <c r="B943" s="10" t="s">
        <v>734</v>
      </c>
      <c r="C943" s="11">
        <v>1</v>
      </c>
      <c r="D943" s="11">
        <v>13</v>
      </c>
      <c r="E943" s="11">
        <v>13</v>
      </c>
      <c r="F943">
        <f t="shared" si="60"/>
        <v>925060</v>
      </c>
      <c r="G943">
        <f>IF(ISTEXT(E943),IF(E943="Amount",G$14,""),IF(ISBLANK(E943),"",IF(ISTEXT(D943),"",IF(A938="Invoice No. : ",INDEX(Sheet2!F$14:F$154,MATCH(B938,Sheet2!A$14:A$154,0)),G942))))</f>
        <v>46844</v>
      </c>
      <c r="H943" t="str">
        <f t="shared" si="61"/>
        <v>01/05/2023</v>
      </c>
      <c r="I943" t="str">
        <f>IF(ISTEXT(E943),IF(E943="Amount",I$14,""),IF(ISBLANK(E943),"",IF(ISTEXT(D943),"",IF(A938="Invoice No. : ",TEXT(INDEX(Sheet2!C$14:C$154,MATCH(B938,Sheet2!A$14:A$154,0)),"hh:mm:ss"),I942))))</f>
        <v>16:49:15</v>
      </c>
      <c r="J943">
        <f>IF(ISBLANK(G943),"",IF(ISTEXT(G943),IF(E943="Amount",J$14,""),INDEX(Sheet2!H$14:H$154,MATCH(F943,Sheet2!A$14:A$154,0))))</f>
        <v>0</v>
      </c>
      <c r="K943">
        <f>IF(ISBLANK(G943),"",IF(ISTEXT(G943),IF(E943="Amount",K$14,""),INDEX(Sheet2!I$14:I$154,MATCH(F943,Sheet2!A$14:A$154,0))))</f>
        <v>13</v>
      </c>
      <c r="L943" t="str">
        <f>IF(ISBLANK(G943),"",IF(ISTEXT(G943),IF(E943="Amount",L$14,""),IF(INDEX(Sheet2!H$14:H$154,MATCH(F943,Sheet2!A$14:A$154,0)) &lt;&gt; 0, IF(INDEX(Sheet2!I$14:I$154,MATCH(F943,Sheet2!A$14:A$154,0)) &lt;&gt; 0, "Loan","Loan"),"Cash")))</f>
        <v>Cash</v>
      </c>
      <c r="M943">
        <f>IF(ISTEXT(E943),IF(E943="Amount",M$14,""),IF(ISBLANK(E943),"",IF(ISTEXT(D943),"",IF(A938="Invoice No. : ",INDEX(Sheet2!D$14:D$154,MATCH(B938,Sheet2!A$14:A$154,0)),M942))))</f>
        <v>1</v>
      </c>
      <c r="N943" t="str">
        <f>IF(ISTEXT(E943),IF(E943="Amount",N$14,""),IF(ISBLANK(E943),"",IF(ISTEXT(D943),"",IF(A938="Invoice No. : ",INDEX(Sheet2!E$14:E$154,MATCH(B938,Sheet2!A$14:A$154,0)),N942))))</f>
        <v>BRAILLE</v>
      </c>
      <c r="O943" t="str">
        <f>IF(ISTEXT(E943),IF(E943="Amount",O$14,""),IF(ISBLANK(E943),"",IF(ISTEXT(D943),"",IF(A938="Invoice No. : ",INDEX(Sheet2!G$14:G$154,MATCH(B938,Sheet2!A$14:A$154,0)),O942))))</f>
        <v>ARINOS, JAIRA CLARE CATALONIA</v>
      </c>
      <c r="P943">
        <f t="shared" si="62"/>
        <v>13</v>
      </c>
      <c r="Q943">
        <f t="shared" si="63"/>
        <v>195197.25</v>
      </c>
    </row>
    <row r="944" spans="1:17" x14ac:dyDescent="0.25">
      <c r="D944" s="12" t="s">
        <v>18</v>
      </c>
      <c r="E944" s="13">
        <v>13</v>
      </c>
      <c r="F944" t="str">
        <f t="shared" si="60"/>
        <v/>
      </c>
      <c r="G944" t="str">
        <f>IF(ISTEXT(E944),IF(E944="Amount",G$14,""),IF(ISBLANK(E944),"",IF(ISTEXT(D944),"",IF(A939="Invoice No. : ",INDEX(Sheet2!F$14:F$154,MATCH(B939,Sheet2!A$14:A$154,0)),G943))))</f>
        <v/>
      </c>
      <c r="H944" t="str">
        <f t="shared" si="61"/>
        <v/>
      </c>
      <c r="I944" t="str">
        <f>IF(ISTEXT(E944),IF(E944="Amount",I$14,""),IF(ISBLANK(E944),"",IF(ISTEXT(D944),"",IF(A939="Invoice No. : ",TEXT(INDEX(Sheet2!C$14:C$154,MATCH(B939,Sheet2!A$14:A$154,0)),"hh:mm:ss"),I943))))</f>
        <v/>
      </c>
      <c r="J944" t="str">
        <f>IF(ISBLANK(G944),"",IF(ISTEXT(G944),IF(E944="Amount",J$14,""),INDEX(Sheet2!H$14:H$154,MATCH(F944,Sheet2!A$14:A$154,0))))</f>
        <v/>
      </c>
      <c r="K944" t="str">
        <f>IF(ISBLANK(G944),"",IF(ISTEXT(G944),IF(E944="Amount",K$14,""),INDEX(Sheet2!I$14:I$154,MATCH(F944,Sheet2!A$14:A$154,0))))</f>
        <v/>
      </c>
      <c r="L944" t="str">
        <f>IF(ISBLANK(G944),"",IF(ISTEXT(G944),IF(E944="Amount",L$14,""),IF(INDEX(Sheet2!H$14:H$154,MATCH(F944,Sheet2!A$14:A$154,0)) &lt;&gt; 0, IF(INDEX(Sheet2!I$14:I$154,MATCH(F944,Sheet2!A$14:A$154,0)) &lt;&gt; 0, "Loan","Loan"),"Cash")))</f>
        <v/>
      </c>
      <c r="M944" t="str">
        <f>IF(ISTEXT(E944),IF(E944="Amount",M$14,""),IF(ISBLANK(E944),"",IF(ISTEXT(D944),"",IF(A939="Invoice No. : ",INDEX(Sheet2!D$14:D$154,MATCH(B939,Sheet2!A$14:A$154,0)),M943))))</f>
        <v/>
      </c>
      <c r="N944" t="str">
        <f>IF(ISTEXT(E944),IF(E944="Amount",N$14,""),IF(ISBLANK(E944),"",IF(ISTEXT(D944),"",IF(A939="Invoice No. : ",INDEX(Sheet2!E$14:E$154,MATCH(B939,Sheet2!A$14:A$154,0)),N943))))</f>
        <v/>
      </c>
      <c r="O944" t="str">
        <f>IF(ISTEXT(E944),IF(E944="Amount",O$14,""),IF(ISBLANK(E944),"",IF(ISTEXT(D944),"",IF(A939="Invoice No. : ",INDEX(Sheet2!G$14:G$154,MATCH(B939,Sheet2!A$14:A$154,0)),O943))))</f>
        <v/>
      </c>
      <c r="P944" t="str">
        <f t="shared" si="62"/>
        <v/>
      </c>
      <c r="Q944" t="str">
        <f t="shared" si="63"/>
        <v/>
      </c>
    </row>
    <row r="945" spans="1:17" x14ac:dyDescent="0.25">
      <c r="F945" t="str">
        <f t="shared" si="60"/>
        <v/>
      </c>
      <c r="G945" t="str">
        <f>IF(ISTEXT(E945),IF(E945="Amount",G$14,""),IF(ISBLANK(E945),"",IF(ISTEXT(D945),"",IF(A940="Invoice No. : ",INDEX(Sheet2!F$14:F$154,MATCH(B940,Sheet2!A$14:A$154,0)),G944))))</f>
        <v/>
      </c>
      <c r="H945" t="str">
        <f t="shared" si="61"/>
        <v/>
      </c>
      <c r="I945" t="str">
        <f>IF(ISTEXT(E945),IF(E945="Amount",I$14,""),IF(ISBLANK(E945),"",IF(ISTEXT(D945),"",IF(A940="Invoice No. : ",TEXT(INDEX(Sheet2!C$14:C$154,MATCH(B940,Sheet2!A$14:A$154,0)),"hh:mm:ss"),I944))))</f>
        <v/>
      </c>
      <c r="J945" t="str">
        <f>IF(ISBLANK(G945),"",IF(ISTEXT(G945),IF(E945="Amount",J$14,""),INDEX(Sheet2!H$14:H$154,MATCH(F945,Sheet2!A$14:A$154,0))))</f>
        <v/>
      </c>
      <c r="K945" t="str">
        <f>IF(ISBLANK(G945),"",IF(ISTEXT(G945),IF(E945="Amount",K$14,""),INDEX(Sheet2!I$14:I$154,MATCH(F945,Sheet2!A$14:A$154,0))))</f>
        <v/>
      </c>
      <c r="L945" t="str">
        <f>IF(ISBLANK(G945),"",IF(ISTEXT(G945),IF(E945="Amount",L$14,""),IF(INDEX(Sheet2!H$14:H$154,MATCH(F945,Sheet2!A$14:A$154,0)) &lt;&gt; 0, IF(INDEX(Sheet2!I$14:I$154,MATCH(F945,Sheet2!A$14:A$154,0)) &lt;&gt; 0, "Loan","Loan"),"Cash")))</f>
        <v/>
      </c>
      <c r="M945" t="str">
        <f>IF(ISTEXT(E945),IF(E945="Amount",M$14,""),IF(ISBLANK(E945),"",IF(ISTEXT(D945),"",IF(A940="Invoice No. : ",INDEX(Sheet2!D$14:D$154,MATCH(B940,Sheet2!A$14:A$154,0)),M944))))</f>
        <v/>
      </c>
      <c r="N945" t="str">
        <f>IF(ISTEXT(E945),IF(E945="Amount",N$14,""),IF(ISBLANK(E945),"",IF(ISTEXT(D945),"",IF(A940="Invoice No. : ",INDEX(Sheet2!E$14:E$154,MATCH(B940,Sheet2!A$14:A$154,0)),N944))))</f>
        <v/>
      </c>
      <c r="O945" t="str">
        <f>IF(ISTEXT(E945),IF(E945="Amount",O$14,""),IF(ISBLANK(E945),"",IF(ISTEXT(D945),"",IF(A940="Invoice No. : ",INDEX(Sheet2!G$14:G$154,MATCH(B940,Sheet2!A$14:A$154,0)),O944))))</f>
        <v/>
      </c>
      <c r="P945" t="str">
        <f t="shared" si="62"/>
        <v/>
      </c>
      <c r="Q945" t="str">
        <f t="shared" si="63"/>
        <v/>
      </c>
    </row>
    <row r="946" spans="1:17" x14ac:dyDescent="0.25">
      <c r="F946" t="str">
        <f t="shared" si="60"/>
        <v/>
      </c>
      <c r="G946" t="str">
        <f>IF(ISTEXT(E946),IF(E946="Amount",G$14,""),IF(ISBLANK(E946),"",IF(ISTEXT(D946),"",IF(A941="Invoice No. : ",INDEX(Sheet2!F$14:F$154,MATCH(B941,Sheet2!A$14:A$154,0)),G945))))</f>
        <v/>
      </c>
      <c r="H946" t="str">
        <f t="shared" si="61"/>
        <v/>
      </c>
      <c r="I946" t="str">
        <f>IF(ISTEXT(E946),IF(E946="Amount",I$14,""),IF(ISBLANK(E946),"",IF(ISTEXT(D946),"",IF(A941="Invoice No. : ",TEXT(INDEX(Sheet2!C$14:C$154,MATCH(B941,Sheet2!A$14:A$154,0)),"hh:mm:ss"),I945))))</f>
        <v/>
      </c>
      <c r="J946" t="str">
        <f>IF(ISBLANK(G946),"",IF(ISTEXT(G946),IF(E946="Amount",J$14,""),INDEX(Sheet2!H$14:H$154,MATCH(F946,Sheet2!A$14:A$154,0))))</f>
        <v/>
      </c>
      <c r="K946" t="str">
        <f>IF(ISBLANK(G946),"",IF(ISTEXT(G946),IF(E946="Amount",K$14,""),INDEX(Sheet2!I$14:I$154,MATCH(F946,Sheet2!A$14:A$154,0))))</f>
        <v/>
      </c>
      <c r="L946" t="str">
        <f>IF(ISBLANK(G946),"",IF(ISTEXT(G946),IF(E946="Amount",L$14,""),IF(INDEX(Sheet2!H$14:H$154,MATCH(F946,Sheet2!A$14:A$154,0)) &lt;&gt; 0, IF(INDEX(Sheet2!I$14:I$154,MATCH(F946,Sheet2!A$14:A$154,0)) &lt;&gt; 0, "Loan","Loan"),"Cash")))</f>
        <v/>
      </c>
      <c r="M946" t="str">
        <f>IF(ISTEXT(E946),IF(E946="Amount",M$14,""),IF(ISBLANK(E946),"",IF(ISTEXT(D946),"",IF(A941="Invoice No. : ",INDEX(Sheet2!D$14:D$154,MATCH(B941,Sheet2!A$14:A$154,0)),M945))))</f>
        <v/>
      </c>
      <c r="N946" t="str">
        <f>IF(ISTEXT(E946),IF(E946="Amount",N$14,""),IF(ISBLANK(E946),"",IF(ISTEXT(D946),"",IF(A941="Invoice No. : ",INDEX(Sheet2!E$14:E$154,MATCH(B941,Sheet2!A$14:A$154,0)),N945))))</f>
        <v/>
      </c>
      <c r="O946" t="str">
        <f>IF(ISTEXT(E946),IF(E946="Amount",O$14,""),IF(ISBLANK(E946),"",IF(ISTEXT(D946),"",IF(A941="Invoice No. : ",INDEX(Sheet2!G$14:G$154,MATCH(B941,Sheet2!A$14:A$154,0)),O945))))</f>
        <v/>
      </c>
      <c r="P946" t="str">
        <f t="shared" si="62"/>
        <v/>
      </c>
      <c r="Q946" t="str">
        <f t="shared" si="63"/>
        <v/>
      </c>
    </row>
    <row r="947" spans="1:17" x14ac:dyDescent="0.25">
      <c r="A947" s="3" t="s">
        <v>4</v>
      </c>
      <c r="B947" s="4">
        <v>2144299</v>
      </c>
      <c r="C947" s="3" t="s">
        <v>5</v>
      </c>
      <c r="D947" s="5" t="s">
        <v>953</v>
      </c>
      <c r="F947" t="str">
        <f t="shared" si="60"/>
        <v/>
      </c>
      <c r="G947" t="str">
        <f>IF(ISTEXT(E947),IF(E947="Amount",G$14,""),IF(ISBLANK(E947),"",IF(ISTEXT(D947),"",IF(A942="Invoice No. : ",INDEX(Sheet2!F$14:F$154,MATCH(B942,Sheet2!A$14:A$154,0)),G946))))</f>
        <v/>
      </c>
      <c r="H947" t="str">
        <f t="shared" si="61"/>
        <v/>
      </c>
      <c r="I947" t="str">
        <f>IF(ISTEXT(E947),IF(E947="Amount",I$14,""),IF(ISBLANK(E947),"",IF(ISTEXT(D947),"",IF(A942="Invoice No. : ",TEXT(INDEX(Sheet2!C$14:C$154,MATCH(B942,Sheet2!A$14:A$154,0)),"hh:mm:ss"),I946))))</f>
        <v/>
      </c>
      <c r="J947" t="str">
        <f>IF(ISBLANK(G947),"",IF(ISTEXT(G947),IF(E947="Amount",J$14,""),INDEX(Sheet2!H$14:H$154,MATCH(F947,Sheet2!A$14:A$154,0))))</f>
        <v/>
      </c>
      <c r="K947" t="str">
        <f>IF(ISBLANK(G947),"",IF(ISTEXT(G947),IF(E947="Amount",K$14,""),INDEX(Sheet2!I$14:I$154,MATCH(F947,Sheet2!A$14:A$154,0))))</f>
        <v/>
      </c>
      <c r="L947" t="str">
        <f>IF(ISBLANK(G947),"",IF(ISTEXT(G947),IF(E947="Amount",L$14,""),IF(INDEX(Sheet2!H$14:H$154,MATCH(F947,Sheet2!A$14:A$154,0)) &lt;&gt; 0, IF(INDEX(Sheet2!I$14:I$154,MATCH(F947,Sheet2!A$14:A$154,0)) &lt;&gt; 0, "Loan","Loan"),"Cash")))</f>
        <v/>
      </c>
      <c r="M947" t="str">
        <f>IF(ISTEXT(E947),IF(E947="Amount",M$14,""),IF(ISBLANK(E947),"",IF(ISTEXT(D947),"",IF(A942="Invoice No. : ",INDEX(Sheet2!D$14:D$154,MATCH(B942,Sheet2!A$14:A$154,0)),M946))))</f>
        <v/>
      </c>
      <c r="N947" t="str">
        <f>IF(ISTEXT(E947),IF(E947="Amount",N$14,""),IF(ISBLANK(E947),"",IF(ISTEXT(D947),"",IF(A942="Invoice No. : ",INDEX(Sheet2!E$14:E$154,MATCH(B942,Sheet2!A$14:A$154,0)),N946))))</f>
        <v/>
      </c>
      <c r="O947" t="str">
        <f>IF(ISTEXT(E947),IF(E947="Amount",O$14,""),IF(ISBLANK(E947),"",IF(ISTEXT(D947),"",IF(A942="Invoice No. : ",INDEX(Sheet2!G$14:G$154,MATCH(B942,Sheet2!A$14:A$154,0)),O946))))</f>
        <v/>
      </c>
      <c r="P947" t="str">
        <f t="shared" si="62"/>
        <v/>
      </c>
      <c r="Q947" t="str">
        <f t="shared" si="63"/>
        <v/>
      </c>
    </row>
    <row r="948" spans="1:17" x14ac:dyDescent="0.25">
      <c r="A948" s="3" t="s">
        <v>7</v>
      </c>
      <c r="B948" s="6">
        <v>44931</v>
      </c>
      <c r="C948" s="3" t="s">
        <v>8</v>
      </c>
      <c r="D948" s="7">
        <v>2</v>
      </c>
      <c r="F948" t="str">
        <f t="shared" si="60"/>
        <v/>
      </c>
      <c r="G948" t="str">
        <f>IF(ISTEXT(E948),IF(E948="Amount",G$14,""),IF(ISBLANK(E948),"",IF(ISTEXT(D948),"",IF(A943="Invoice No. : ",INDEX(Sheet2!F$14:F$154,MATCH(B943,Sheet2!A$14:A$154,0)),G947))))</f>
        <v/>
      </c>
      <c r="H948" t="str">
        <f t="shared" si="61"/>
        <v/>
      </c>
      <c r="I948" t="str">
        <f>IF(ISTEXT(E948),IF(E948="Amount",I$14,""),IF(ISBLANK(E948),"",IF(ISTEXT(D948),"",IF(A943="Invoice No. : ",TEXT(INDEX(Sheet2!C$14:C$154,MATCH(B943,Sheet2!A$14:A$154,0)),"hh:mm:ss"),I947))))</f>
        <v/>
      </c>
      <c r="J948" t="str">
        <f>IF(ISBLANK(G948),"",IF(ISTEXT(G948),IF(E948="Amount",J$14,""),INDEX(Sheet2!H$14:H$154,MATCH(F948,Sheet2!A$14:A$154,0))))</f>
        <v/>
      </c>
      <c r="K948" t="str">
        <f>IF(ISBLANK(G948),"",IF(ISTEXT(G948),IF(E948="Amount",K$14,""),INDEX(Sheet2!I$14:I$154,MATCH(F948,Sheet2!A$14:A$154,0))))</f>
        <v/>
      </c>
      <c r="L948" t="str">
        <f>IF(ISBLANK(G948),"",IF(ISTEXT(G948),IF(E948="Amount",L$14,""),IF(INDEX(Sheet2!H$14:H$154,MATCH(F948,Sheet2!A$14:A$154,0)) &lt;&gt; 0, IF(INDEX(Sheet2!I$14:I$154,MATCH(F948,Sheet2!A$14:A$154,0)) &lt;&gt; 0, "Loan","Loan"),"Cash")))</f>
        <v/>
      </c>
      <c r="M948" t="str">
        <f>IF(ISTEXT(E948),IF(E948="Amount",M$14,""),IF(ISBLANK(E948),"",IF(ISTEXT(D948),"",IF(A943="Invoice No. : ",INDEX(Sheet2!D$14:D$154,MATCH(B943,Sheet2!A$14:A$154,0)),M947))))</f>
        <v/>
      </c>
      <c r="N948" t="str">
        <f>IF(ISTEXT(E948),IF(E948="Amount",N$14,""),IF(ISBLANK(E948),"",IF(ISTEXT(D948),"",IF(A943="Invoice No. : ",INDEX(Sheet2!E$14:E$154,MATCH(B943,Sheet2!A$14:A$154,0)),N947))))</f>
        <v/>
      </c>
      <c r="O948" t="str">
        <f>IF(ISTEXT(E948),IF(E948="Amount",O$14,""),IF(ISBLANK(E948),"",IF(ISTEXT(D948),"",IF(A943="Invoice No. : ",INDEX(Sheet2!G$14:G$154,MATCH(B943,Sheet2!A$14:A$154,0)),O947))))</f>
        <v/>
      </c>
      <c r="P948" t="str">
        <f t="shared" si="62"/>
        <v/>
      </c>
      <c r="Q948" t="str">
        <f t="shared" si="63"/>
        <v/>
      </c>
    </row>
    <row r="949" spans="1:17" x14ac:dyDescent="0.25">
      <c r="F949" t="str">
        <f t="shared" si="60"/>
        <v/>
      </c>
      <c r="G949" t="str">
        <f>IF(ISTEXT(E949),IF(E949="Amount",G$14,""),IF(ISBLANK(E949),"",IF(ISTEXT(D949),"",IF(A944="Invoice No. : ",INDEX(Sheet2!F$14:F$154,MATCH(B944,Sheet2!A$14:A$154,0)),G948))))</f>
        <v/>
      </c>
      <c r="H949" t="str">
        <f t="shared" si="61"/>
        <v/>
      </c>
      <c r="I949" t="str">
        <f>IF(ISTEXT(E949),IF(E949="Amount",I$14,""),IF(ISBLANK(E949),"",IF(ISTEXT(D949),"",IF(A944="Invoice No. : ",TEXT(INDEX(Sheet2!C$14:C$154,MATCH(B944,Sheet2!A$14:A$154,0)),"hh:mm:ss"),I948))))</f>
        <v/>
      </c>
      <c r="J949" t="str">
        <f>IF(ISBLANK(G949),"",IF(ISTEXT(G949),IF(E949="Amount",J$14,""),INDEX(Sheet2!H$14:H$154,MATCH(F949,Sheet2!A$14:A$154,0))))</f>
        <v/>
      </c>
      <c r="K949" t="str">
        <f>IF(ISBLANK(G949),"",IF(ISTEXT(G949),IF(E949="Amount",K$14,""),INDEX(Sheet2!I$14:I$154,MATCH(F949,Sheet2!A$14:A$154,0))))</f>
        <v/>
      </c>
      <c r="L949" t="str">
        <f>IF(ISBLANK(G949),"",IF(ISTEXT(G949),IF(E949="Amount",L$14,""),IF(INDEX(Sheet2!H$14:H$154,MATCH(F949,Sheet2!A$14:A$154,0)) &lt;&gt; 0, IF(INDEX(Sheet2!I$14:I$154,MATCH(F949,Sheet2!A$14:A$154,0)) &lt;&gt; 0, "Loan","Loan"),"Cash")))</f>
        <v/>
      </c>
      <c r="M949" t="str">
        <f>IF(ISTEXT(E949),IF(E949="Amount",M$14,""),IF(ISBLANK(E949),"",IF(ISTEXT(D949),"",IF(A944="Invoice No. : ",INDEX(Sheet2!D$14:D$154,MATCH(B944,Sheet2!A$14:A$154,0)),M948))))</f>
        <v/>
      </c>
      <c r="N949" t="str">
        <f>IF(ISTEXT(E949),IF(E949="Amount",N$14,""),IF(ISBLANK(E949),"",IF(ISTEXT(D949),"",IF(A944="Invoice No. : ",INDEX(Sheet2!E$14:E$154,MATCH(B944,Sheet2!A$14:A$154,0)),N948))))</f>
        <v/>
      </c>
      <c r="O949" t="str">
        <f>IF(ISTEXT(E949),IF(E949="Amount",O$14,""),IF(ISBLANK(E949),"",IF(ISTEXT(D949),"",IF(A944="Invoice No. : ",INDEX(Sheet2!G$14:G$154,MATCH(B944,Sheet2!A$14:A$154,0)),O948))))</f>
        <v/>
      </c>
      <c r="P949" t="str">
        <f t="shared" si="62"/>
        <v/>
      </c>
      <c r="Q949" t="str">
        <f t="shared" si="63"/>
        <v/>
      </c>
    </row>
    <row r="950" spans="1:17" x14ac:dyDescent="0.25">
      <c r="A950" s="8" t="s">
        <v>9</v>
      </c>
      <c r="B950" s="8" t="s">
        <v>10</v>
      </c>
      <c r="C950" s="9" t="s">
        <v>11</v>
      </c>
      <c r="D950" s="9" t="s">
        <v>12</v>
      </c>
      <c r="E950" s="9" t="s">
        <v>13</v>
      </c>
      <c r="F950" t="str">
        <f t="shared" si="60"/>
        <v>Invoice No.</v>
      </c>
      <c r="G950" t="str">
        <f>IF(ISTEXT(E950),IF(E950="Amount",G$14,""),IF(ISBLANK(E950),"",IF(ISTEXT(D950),"",IF(A945="Invoice No. : ",INDEX(Sheet2!F$14:F$154,MATCH(B945,Sheet2!A$14:A$154,0)),G949))))</f>
        <v>Member ID</v>
      </c>
      <c r="H950" t="str">
        <f t="shared" si="61"/>
        <v>Invoice Date</v>
      </c>
      <c r="I950" t="str">
        <f>IF(ISTEXT(E950),IF(E950="Amount",I$14,""),IF(ISBLANK(E950),"",IF(ISTEXT(D950),"",IF(A945="Invoice No. : ",TEXT(INDEX(Sheet2!C$14:C$154,MATCH(B945,Sheet2!A$14:A$154,0)),"hh:mm:ss"),I949))))</f>
        <v>Invoice Time</v>
      </c>
      <c r="J950" t="str">
        <f>IF(ISBLANK(G950),"",IF(ISTEXT(G950),IF(E950="Amount",J$14,""),INDEX(Sheet2!H$14:H$154,MATCH(F950,Sheet2!A$14:A$154,0))))</f>
        <v>Loan Amount</v>
      </c>
      <c r="K950" t="str">
        <f>IF(ISBLANK(G950),"",IF(ISTEXT(G950),IF(E950="Amount",K$14,""),INDEX(Sheet2!I$14:I$154,MATCH(F950,Sheet2!A$14:A$154,0))))</f>
        <v>Cash Amount</v>
      </c>
      <c r="L950" t="str">
        <f>IF(ISBLANK(G950),"",IF(ISTEXT(G950),IF(E950="Amount",L$14,""),IF(INDEX(Sheet2!H$14:H$154,MATCH(F950,Sheet2!A$14:A$154,0)) &lt;&gt; 0, IF(INDEX(Sheet2!I$14:I$154,MATCH(F950,Sheet2!A$14:A$154,0)) &lt;&gt; 0, "Loan","Loan"),"Cash")))</f>
        <v>Payment Mode</v>
      </c>
      <c r="M950" t="str">
        <f>IF(ISTEXT(E950),IF(E950="Amount",M$14,""),IF(ISBLANK(E950),"",IF(ISTEXT(D950),"",IF(A945="Invoice No. : ",INDEX(Sheet2!D$14:D$154,MATCH(B945,Sheet2!A$14:A$154,0)),M949))))</f>
        <v>Terminal</v>
      </c>
      <c r="N950" t="str">
        <f>IF(ISTEXT(E950),IF(E950="Amount",N$14,""),IF(ISBLANK(E950),"",IF(ISTEXT(D950),"",IF(A945="Invoice No. : ",INDEX(Sheet2!E$14:E$154,MATCH(B945,Sheet2!A$14:A$154,0)),N949))))</f>
        <v>Cashier</v>
      </c>
      <c r="O950" t="str">
        <f>IF(ISTEXT(E950),IF(E950="Amount",O$14,""),IF(ISBLANK(E950),"",IF(ISTEXT(D950),"",IF(A945="Invoice No. : ",INDEX(Sheet2!G$14:G$154,MATCH(B945,Sheet2!A$14:A$154,0)),O949))))</f>
        <v>Name</v>
      </c>
      <c r="P950" t="str">
        <f t="shared" si="62"/>
        <v>Invoice Amount</v>
      </c>
      <c r="Q950" t="str">
        <f t="shared" si="63"/>
        <v>Grand Total</v>
      </c>
    </row>
    <row r="951" spans="1:17" x14ac:dyDescent="0.25">
      <c r="F951" t="str">
        <f t="shared" si="60"/>
        <v/>
      </c>
      <c r="G951" t="str">
        <f>IF(ISTEXT(E951),IF(E951="Amount",G$14,""),IF(ISBLANK(E951),"",IF(ISTEXT(D951),"",IF(A946="Invoice No. : ",INDEX(Sheet2!F$14:F$154,MATCH(B946,Sheet2!A$14:A$154,0)),G950))))</f>
        <v/>
      </c>
      <c r="H951" t="str">
        <f t="shared" si="61"/>
        <v/>
      </c>
      <c r="I951" t="str">
        <f>IF(ISTEXT(E951),IF(E951="Amount",I$14,""),IF(ISBLANK(E951),"",IF(ISTEXT(D951),"",IF(A946="Invoice No. : ",TEXT(INDEX(Sheet2!C$14:C$154,MATCH(B946,Sheet2!A$14:A$154,0)),"hh:mm:ss"),I950))))</f>
        <v/>
      </c>
      <c r="J951" t="str">
        <f>IF(ISBLANK(G951),"",IF(ISTEXT(G951),IF(E951="Amount",J$14,""),INDEX(Sheet2!H$14:H$154,MATCH(F951,Sheet2!A$14:A$154,0))))</f>
        <v/>
      </c>
      <c r="K951" t="str">
        <f>IF(ISBLANK(G951),"",IF(ISTEXT(G951),IF(E951="Amount",K$14,""),INDEX(Sheet2!I$14:I$154,MATCH(F951,Sheet2!A$14:A$154,0))))</f>
        <v/>
      </c>
      <c r="L951" t="str">
        <f>IF(ISBLANK(G951),"",IF(ISTEXT(G951),IF(E951="Amount",L$14,""),IF(INDEX(Sheet2!H$14:H$154,MATCH(F951,Sheet2!A$14:A$154,0)) &lt;&gt; 0, IF(INDEX(Sheet2!I$14:I$154,MATCH(F951,Sheet2!A$14:A$154,0)) &lt;&gt; 0, "Loan","Loan"),"Cash")))</f>
        <v/>
      </c>
      <c r="M951" t="str">
        <f>IF(ISTEXT(E951),IF(E951="Amount",M$14,""),IF(ISBLANK(E951),"",IF(ISTEXT(D951),"",IF(A946="Invoice No. : ",INDEX(Sheet2!D$14:D$154,MATCH(B946,Sheet2!A$14:A$154,0)),M950))))</f>
        <v/>
      </c>
      <c r="N951" t="str">
        <f>IF(ISTEXT(E951),IF(E951="Amount",N$14,""),IF(ISBLANK(E951),"",IF(ISTEXT(D951),"",IF(A946="Invoice No. : ",INDEX(Sheet2!E$14:E$154,MATCH(B946,Sheet2!A$14:A$154,0)),N950))))</f>
        <v/>
      </c>
      <c r="O951" t="str">
        <f>IF(ISTEXT(E951),IF(E951="Amount",O$14,""),IF(ISBLANK(E951),"",IF(ISTEXT(D951),"",IF(A946="Invoice No. : ",INDEX(Sheet2!G$14:G$154,MATCH(B946,Sheet2!A$14:A$154,0)),O950))))</f>
        <v/>
      </c>
      <c r="P951" t="str">
        <f t="shared" si="62"/>
        <v/>
      </c>
      <c r="Q951" t="str">
        <f t="shared" si="63"/>
        <v/>
      </c>
    </row>
    <row r="952" spans="1:17" x14ac:dyDescent="0.25">
      <c r="A952" s="10" t="s">
        <v>954</v>
      </c>
      <c r="B952" s="10" t="s">
        <v>955</v>
      </c>
      <c r="C952" s="11">
        <v>1</v>
      </c>
      <c r="D952" s="11">
        <v>21.5</v>
      </c>
      <c r="E952" s="11">
        <v>21.5</v>
      </c>
      <c r="F952">
        <f t="shared" si="60"/>
        <v>2144299</v>
      </c>
      <c r="G952">
        <f>IF(ISTEXT(E952),IF(E952="Amount",G$14,""),IF(ISBLANK(E952),"",IF(ISTEXT(D952),"",IF(A947="Invoice No. : ",INDEX(Sheet2!F$14:F$154,MATCH(B947,Sheet2!A$14:A$154,0)),G951))))</f>
        <v>12952</v>
      </c>
      <c r="H952" t="str">
        <f t="shared" si="61"/>
        <v>01/05/2023</v>
      </c>
      <c r="I952" t="str">
        <f>IF(ISTEXT(E952),IF(E952="Amount",I$14,""),IF(ISBLANK(E952),"",IF(ISTEXT(D952),"",IF(A947="Invoice No. : ",TEXT(INDEX(Sheet2!C$14:C$154,MATCH(B947,Sheet2!A$14:A$154,0)),"hh:mm:ss"),I951))))</f>
        <v>08:34:07</v>
      </c>
      <c r="J952">
        <f>IF(ISBLANK(G952),"",IF(ISTEXT(G952),IF(E952="Amount",J$14,""),INDEX(Sheet2!H$14:H$154,MATCH(F952,Sheet2!A$14:A$154,0))))</f>
        <v>0</v>
      </c>
      <c r="K952">
        <f>IF(ISBLANK(G952),"",IF(ISTEXT(G952),IF(E952="Amount",K$14,""),INDEX(Sheet2!I$14:I$154,MATCH(F952,Sheet2!A$14:A$154,0))))</f>
        <v>21.5</v>
      </c>
      <c r="L952" t="str">
        <f>IF(ISBLANK(G952),"",IF(ISTEXT(G952),IF(E952="Amount",L$14,""),IF(INDEX(Sheet2!H$14:H$154,MATCH(F952,Sheet2!A$14:A$154,0)) &lt;&gt; 0, IF(INDEX(Sheet2!I$14:I$154,MATCH(F952,Sheet2!A$14:A$154,0)) &lt;&gt; 0, "Loan","Loan"),"Cash")))</f>
        <v>Cash</v>
      </c>
      <c r="M952">
        <f>IF(ISTEXT(E952),IF(E952="Amount",M$14,""),IF(ISBLANK(E952),"",IF(ISTEXT(D952),"",IF(A947="Invoice No. : ",INDEX(Sheet2!D$14:D$154,MATCH(B947,Sheet2!A$14:A$154,0)),M951))))</f>
        <v>2</v>
      </c>
      <c r="N952" t="str">
        <f>IF(ISTEXT(E952),IF(E952="Amount",N$14,""),IF(ISBLANK(E952),"",IF(ISTEXT(D952),"",IF(A947="Invoice No. : ",INDEX(Sheet2!E$14:E$154,MATCH(B947,Sheet2!A$14:A$154,0)),N951))))</f>
        <v>RUBY</v>
      </c>
      <c r="O952" t="str">
        <f>IF(ISTEXT(E952),IF(E952="Amount",O$14,""),IF(ISBLANK(E952),"",IF(ISTEXT(D952),"",IF(A947="Invoice No. : ",INDEX(Sheet2!G$14:G$154,MATCH(B947,Sheet2!A$14:A$154,0)),O951))))</f>
        <v>DIZON, DANILO MALLA</v>
      </c>
      <c r="P952">
        <f t="shared" si="62"/>
        <v>21.5</v>
      </c>
      <c r="Q952">
        <f t="shared" si="63"/>
        <v>195197.25</v>
      </c>
    </row>
    <row r="953" spans="1:17" x14ac:dyDescent="0.25">
      <c r="D953" s="12" t="s">
        <v>18</v>
      </c>
      <c r="E953" s="13">
        <v>21.5</v>
      </c>
      <c r="F953" t="str">
        <f t="shared" si="60"/>
        <v/>
      </c>
      <c r="G953" t="str">
        <f>IF(ISTEXT(E953),IF(E953="Amount",G$14,""),IF(ISBLANK(E953),"",IF(ISTEXT(D953),"",IF(A948="Invoice No. : ",INDEX(Sheet2!F$14:F$154,MATCH(B948,Sheet2!A$14:A$154,0)),G952))))</f>
        <v/>
      </c>
      <c r="H953" t="str">
        <f t="shared" si="61"/>
        <v/>
      </c>
      <c r="I953" t="str">
        <f>IF(ISTEXT(E953),IF(E953="Amount",I$14,""),IF(ISBLANK(E953),"",IF(ISTEXT(D953),"",IF(A948="Invoice No. : ",TEXT(INDEX(Sheet2!C$14:C$154,MATCH(B948,Sheet2!A$14:A$154,0)),"hh:mm:ss"),I952))))</f>
        <v/>
      </c>
      <c r="J953" t="str">
        <f>IF(ISBLANK(G953),"",IF(ISTEXT(G953),IF(E953="Amount",J$14,""),INDEX(Sheet2!H$14:H$154,MATCH(F953,Sheet2!A$14:A$154,0))))</f>
        <v/>
      </c>
      <c r="K953" t="str">
        <f>IF(ISBLANK(G953),"",IF(ISTEXT(G953),IF(E953="Amount",K$14,""),INDEX(Sheet2!I$14:I$154,MATCH(F953,Sheet2!A$14:A$154,0))))</f>
        <v/>
      </c>
      <c r="L953" t="str">
        <f>IF(ISBLANK(G953),"",IF(ISTEXT(G953),IF(E953="Amount",L$14,""),IF(INDEX(Sheet2!H$14:H$154,MATCH(F953,Sheet2!A$14:A$154,0)) &lt;&gt; 0, IF(INDEX(Sheet2!I$14:I$154,MATCH(F953,Sheet2!A$14:A$154,0)) &lt;&gt; 0, "Loan","Loan"),"Cash")))</f>
        <v/>
      </c>
      <c r="M953" t="str">
        <f>IF(ISTEXT(E953),IF(E953="Amount",M$14,""),IF(ISBLANK(E953),"",IF(ISTEXT(D953),"",IF(A948="Invoice No. : ",INDEX(Sheet2!D$14:D$154,MATCH(B948,Sheet2!A$14:A$154,0)),M952))))</f>
        <v/>
      </c>
      <c r="N953" t="str">
        <f>IF(ISTEXT(E953),IF(E953="Amount",N$14,""),IF(ISBLANK(E953),"",IF(ISTEXT(D953),"",IF(A948="Invoice No. : ",INDEX(Sheet2!E$14:E$154,MATCH(B948,Sheet2!A$14:A$154,0)),N952))))</f>
        <v/>
      </c>
      <c r="O953" t="str">
        <f>IF(ISTEXT(E953),IF(E953="Amount",O$14,""),IF(ISBLANK(E953),"",IF(ISTEXT(D953),"",IF(A948="Invoice No. : ",INDEX(Sheet2!G$14:G$154,MATCH(B948,Sheet2!A$14:A$154,0)),O952))))</f>
        <v/>
      </c>
      <c r="P953" t="str">
        <f t="shared" si="62"/>
        <v/>
      </c>
      <c r="Q953" t="str">
        <f t="shared" si="63"/>
        <v/>
      </c>
    </row>
    <row r="954" spans="1:17" x14ac:dyDescent="0.25">
      <c r="F954" t="str">
        <f t="shared" si="60"/>
        <v/>
      </c>
      <c r="G954" t="str">
        <f>IF(ISTEXT(E954),IF(E954="Amount",G$14,""),IF(ISBLANK(E954),"",IF(ISTEXT(D954),"",IF(A949="Invoice No. : ",INDEX(Sheet2!F$14:F$154,MATCH(B949,Sheet2!A$14:A$154,0)),G953))))</f>
        <v/>
      </c>
      <c r="H954" t="str">
        <f t="shared" si="61"/>
        <v/>
      </c>
      <c r="I954" t="str">
        <f>IF(ISTEXT(E954),IF(E954="Amount",I$14,""),IF(ISBLANK(E954),"",IF(ISTEXT(D954),"",IF(A949="Invoice No. : ",TEXT(INDEX(Sheet2!C$14:C$154,MATCH(B949,Sheet2!A$14:A$154,0)),"hh:mm:ss"),I953))))</f>
        <v/>
      </c>
      <c r="J954" t="str">
        <f>IF(ISBLANK(G954),"",IF(ISTEXT(G954),IF(E954="Amount",J$14,""),INDEX(Sheet2!H$14:H$154,MATCH(F954,Sheet2!A$14:A$154,0))))</f>
        <v/>
      </c>
      <c r="K954" t="str">
        <f>IF(ISBLANK(G954),"",IF(ISTEXT(G954),IF(E954="Amount",K$14,""),INDEX(Sheet2!I$14:I$154,MATCH(F954,Sheet2!A$14:A$154,0))))</f>
        <v/>
      </c>
      <c r="L954" t="str">
        <f>IF(ISBLANK(G954),"",IF(ISTEXT(G954),IF(E954="Amount",L$14,""),IF(INDEX(Sheet2!H$14:H$154,MATCH(F954,Sheet2!A$14:A$154,0)) &lt;&gt; 0, IF(INDEX(Sheet2!I$14:I$154,MATCH(F954,Sheet2!A$14:A$154,0)) &lt;&gt; 0, "Loan","Loan"),"Cash")))</f>
        <v/>
      </c>
      <c r="M954" t="str">
        <f>IF(ISTEXT(E954),IF(E954="Amount",M$14,""),IF(ISBLANK(E954),"",IF(ISTEXT(D954),"",IF(A949="Invoice No. : ",INDEX(Sheet2!D$14:D$154,MATCH(B949,Sheet2!A$14:A$154,0)),M953))))</f>
        <v/>
      </c>
      <c r="N954" t="str">
        <f>IF(ISTEXT(E954),IF(E954="Amount",N$14,""),IF(ISBLANK(E954),"",IF(ISTEXT(D954),"",IF(A949="Invoice No. : ",INDEX(Sheet2!E$14:E$154,MATCH(B949,Sheet2!A$14:A$154,0)),N953))))</f>
        <v/>
      </c>
      <c r="O954" t="str">
        <f>IF(ISTEXT(E954),IF(E954="Amount",O$14,""),IF(ISBLANK(E954),"",IF(ISTEXT(D954),"",IF(A949="Invoice No. : ",INDEX(Sheet2!G$14:G$154,MATCH(B949,Sheet2!A$14:A$154,0)),O953))))</f>
        <v/>
      </c>
      <c r="P954" t="str">
        <f t="shared" si="62"/>
        <v/>
      </c>
      <c r="Q954" t="str">
        <f t="shared" si="63"/>
        <v/>
      </c>
    </row>
    <row r="955" spans="1:17" x14ac:dyDescent="0.25">
      <c r="F955" t="str">
        <f t="shared" si="60"/>
        <v/>
      </c>
      <c r="G955" t="str">
        <f>IF(ISTEXT(E955),IF(E955="Amount",G$14,""),IF(ISBLANK(E955),"",IF(ISTEXT(D955),"",IF(A950="Invoice No. : ",INDEX(Sheet2!F$14:F$154,MATCH(B950,Sheet2!A$14:A$154,0)),G954))))</f>
        <v/>
      </c>
      <c r="H955" t="str">
        <f t="shared" si="61"/>
        <v/>
      </c>
      <c r="I955" t="str">
        <f>IF(ISTEXT(E955),IF(E955="Amount",I$14,""),IF(ISBLANK(E955),"",IF(ISTEXT(D955),"",IF(A950="Invoice No. : ",TEXT(INDEX(Sheet2!C$14:C$154,MATCH(B950,Sheet2!A$14:A$154,0)),"hh:mm:ss"),I954))))</f>
        <v/>
      </c>
      <c r="J955" t="str">
        <f>IF(ISBLANK(G955),"",IF(ISTEXT(G955),IF(E955="Amount",J$14,""),INDEX(Sheet2!H$14:H$154,MATCH(F955,Sheet2!A$14:A$154,0))))</f>
        <v/>
      </c>
      <c r="K955" t="str">
        <f>IF(ISBLANK(G955),"",IF(ISTEXT(G955),IF(E955="Amount",K$14,""),INDEX(Sheet2!I$14:I$154,MATCH(F955,Sheet2!A$14:A$154,0))))</f>
        <v/>
      </c>
      <c r="L955" t="str">
        <f>IF(ISBLANK(G955),"",IF(ISTEXT(G955),IF(E955="Amount",L$14,""),IF(INDEX(Sheet2!H$14:H$154,MATCH(F955,Sheet2!A$14:A$154,0)) &lt;&gt; 0, IF(INDEX(Sheet2!I$14:I$154,MATCH(F955,Sheet2!A$14:A$154,0)) &lt;&gt; 0, "Loan","Loan"),"Cash")))</f>
        <v/>
      </c>
      <c r="M955" t="str">
        <f>IF(ISTEXT(E955),IF(E955="Amount",M$14,""),IF(ISBLANK(E955),"",IF(ISTEXT(D955),"",IF(A950="Invoice No. : ",INDEX(Sheet2!D$14:D$154,MATCH(B950,Sheet2!A$14:A$154,0)),M954))))</f>
        <v/>
      </c>
      <c r="N955" t="str">
        <f>IF(ISTEXT(E955),IF(E955="Amount",N$14,""),IF(ISBLANK(E955),"",IF(ISTEXT(D955),"",IF(A950="Invoice No. : ",INDEX(Sheet2!E$14:E$154,MATCH(B950,Sheet2!A$14:A$154,0)),N954))))</f>
        <v/>
      </c>
      <c r="O955" t="str">
        <f>IF(ISTEXT(E955),IF(E955="Amount",O$14,""),IF(ISBLANK(E955),"",IF(ISTEXT(D955),"",IF(A950="Invoice No. : ",INDEX(Sheet2!G$14:G$154,MATCH(B950,Sheet2!A$14:A$154,0)),O954))))</f>
        <v/>
      </c>
      <c r="P955" t="str">
        <f t="shared" si="62"/>
        <v/>
      </c>
      <c r="Q955" t="str">
        <f t="shared" si="63"/>
        <v/>
      </c>
    </row>
    <row r="956" spans="1:17" x14ac:dyDescent="0.25">
      <c r="A956" s="3" t="s">
        <v>4</v>
      </c>
      <c r="B956" s="4">
        <v>2144300</v>
      </c>
      <c r="C956" s="3" t="s">
        <v>5</v>
      </c>
      <c r="D956" s="5" t="s">
        <v>953</v>
      </c>
      <c r="F956" t="str">
        <f t="shared" si="60"/>
        <v/>
      </c>
      <c r="G956" t="str">
        <f>IF(ISTEXT(E956),IF(E956="Amount",G$14,""),IF(ISBLANK(E956),"",IF(ISTEXT(D956),"",IF(A951="Invoice No. : ",INDEX(Sheet2!F$14:F$154,MATCH(B951,Sheet2!A$14:A$154,0)),G955))))</f>
        <v/>
      </c>
      <c r="H956" t="str">
        <f t="shared" si="61"/>
        <v/>
      </c>
      <c r="I956" t="str">
        <f>IF(ISTEXT(E956),IF(E956="Amount",I$14,""),IF(ISBLANK(E956),"",IF(ISTEXT(D956),"",IF(A951="Invoice No. : ",TEXT(INDEX(Sheet2!C$14:C$154,MATCH(B951,Sheet2!A$14:A$154,0)),"hh:mm:ss"),I955))))</f>
        <v/>
      </c>
      <c r="J956" t="str">
        <f>IF(ISBLANK(G956),"",IF(ISTEXT(G956),IF(E956="Amount",J$14,""),INDEX(Sheet2!H$14:H$154,MATCH(F956,Sheet2!A$14:A$154,0))))</f>
        <v/>
      </c>
      <c r="K956" t="str">
        <f>IF(ISBLANK(G956),"",IF(ISTEXT(G956),IF(E956="Amount",K$14,""),INDEX(Sheet2!I$14:I$154,MATCH(F956,Sheet2!A$14:A$154,0))))</f>
        <v/>
      </c>
      <c r="L956" t="str">
        <f>IF(ISBLANK(G956),"",IF(ISTEXT(G956),IF(E956="Amount",L$14,""),IF(INDEX(Sheet2!H$14:H$154,MATCH(F956,Sheet2!A$14:A$154,0)) &lt;&gt; 0, IF(INDEX(Sheet2!I$14:I$154,MATCH(F956,Sheet2!A$14:A$154,0)) &lt;&gt; 0, "Loan","Loan"),"Cash")))</f>
        <v/>
      </c>
      <c r="M956" t="str">
        <f>IF(ISTEXT(E956),IF(E956="Amount",M$14,""),IF(ISBLANK(E956),"",IF(ISTEXT(D956),"",IF(A951="Invoice No. : ",INDEX(Sheet2!D$14:D$154,MATCH(B951,Sheet2!A$14:A$154,0)),M955))))</f>
        <v/>
      </c>
      <c r="N956" t="str">
        <f>IF(ISTEXT(E956),IF(E956="Amount",N$14,""),IF(ISBLANK(E956),"",IF(ISTEXT(D956),"",IF(A951="Invoice No. : ",INDEX(Sheet2!E$14:E$154,MATCH(B951,Sheet2!A$14:A$154,0)),N955))))</f>
        <v/>
      </c>
      <c r="O956" t="str">
        <f>IF(ISTEXT(E956),IF(E956="Amount",O$14,""),IF(ISBLANK(E956),"",IF(ISTEXT(D956),"",IF(A951="Invoice No. : ",INDEX(Sheet2!G$14:G$154,MATCH(B951,Sheet2!A$14:A$154,0)),O955))))</f>
        <v/>
      </c>
      <c r="P956" t="str">
        <f t="shared" si="62"/>
        <v/>
      </c>
      <c r="Q956" t="str">
        <f t="shared" si="63"/>
        <v/>
      </c>
    </row>
    <row r="957" spans="1:17" x14ac:dyDescent="0.25">
      <c r="A957" s="3" t="s">
        <v>7</v>
      </c>
      <c r="B957" s="6">
        <v>44931</v>
      </c>
      <c r="C957" s="3" t="s">
        <v>8</v>
      </c>
      <c r="D957" s="7">
        <v>2</v>
      </c>
      <c r="F957" t="str">
        <f t="shared" si="60"/>
        <v/>
      </c>
      <c r="G957" t="str">
        <f>IF(ISTEXT(E957),IF(E957="Amount",G$14,""),IF(ISBLANK(E957),"",IF(ISTEXT(D957),"",IF(A952="Invoice No. : ",INDEX(Sheet2!F$14:F$154,MATCH(B952,Sheet2!A$14:A$154,0)),G956))))</f>
        <v/>
      </c>
      <c r="H957" t="str">
        <f t="shared" si="61"/>
        <v/>
      </c>
      <c r="I957" t="str">
        <f>IF(ISTEXT(E957),IF(E957="Amount",I$14,""),IF(ISBLANK(E957),"",IF(ISTEXT(D957),"",IF(A952="Invoice No. : ",TEXT(INDEX(Sheet2!C$14:C$154,MATCH(B952,Sheet2!A$14:A$154,0)),"hh:mm:ss"),I956))))</f>
        <v/>
      </c>
      <c r="J957" t="str">
        <f>IF(ISBLANK(G957),"",IF(ISTEXT(G957),IF(E957="Amount",J$14,""),INDEX(Sheet2!H$14:H$154,MATCH(F957,Sheet2!A$14:A$154,0))))</f>
        <v/>
      </c>
      <c r="K957" t="str">
        <f>IF(ISBLANK(G957),"",IF(ISTEXT(G957),IF(E957="Amount",K$14,""),INDEX(Sheet2!I$14:I$154,MATCH(F957,Sheet2!A$14:A$154,0))))</f>
        <v/>
      </c>
      <c r="L957" t="str">
        <f>IF(ISBLANK(G957),"",IF(ISTEXT(G957),IF(E957="Amount",L$14,""),IF(INDEX(Sheet2!H$14:H$154,MATCH(F957,Sheet2!A$14:A$154,0)) &lt;&gt; 0, IF(INDEX(Sheet2!I$14:I$154,MATCH(F957,Sheet2!A$14:A$154,0)) &lt;&gt; 0, "Loan","Loan"),"Cash")))</f>
        <v/>
      </c>
      <c r="M957" t="str">
        <f>IF(ISTEXT(E957),IF(E957="Amount",M$14,""),IF(ISBLANK(E957),"",IF(ISTEXT(D957),"",IF(A952="Invoice No. : ",INDEX(Sheet2!D$14:D$154,MATCH(B952,Sheet2!A$14:A$154,0)),M956))))</f>
        <v/>
      </c>
      <c r="N957" t="str">
        <f>IF(ISTEXT(E957),IF(E957="Amount",N$14,""),IF(ISBLANK(E957),"",IF(ISTEXT(D957),"",IF(A952="Invoice No. : ",INDEX(Sheet2!E$14:E$154,MATCH(B952,Sheet2!A$14:A$154,0)),N956))))</f>
        <v/>
      </c>
      <c r="O957" t="str">
        <f>IF(ISTEXT(E957),IF(E957="Amount",O$14,""),IF(ISBLANK(E957),"",IF(ISTEXT(D957),"",IF(A952="Invoice No. : ",INDEX(Sheet2!G$14:G$154,MATCH(B952,Sheet2!A$14:A$154,0)),O956))))</f>
        <v/>
      </c>
      <c r="P957" t="str">
        <f t="shared" si="62"/>
        <v/>
      </c>
      <c r="Q957" t="str">
        <f t="shared" si="63"/>
        <v/>
      </c>
    </row>
    <row r="958" spans="1:17" x14ac:dyDescent="0.25">
      <c r="F958" t="str">
        <f t="shared" si="60"/>
        <v/>
      </c>
      <c r="G958" t="str">
        <f>IF(ISTEXT(E958),IF(E958="Amount",G$14,""),IF(ISBLANK(E958),"",IF(ISTEXT(D958),"",IF(A953="Invoice No. : ",INDEX(Sheet2!F$14:F$154,MATCH(B953,Sheet2!A$14:A$154,0)),G957))))</f>
        <v/>
      </c>
      <c r="H958" t="str">
        <f t="shared" si="61"/>
        <v/>
      </c>
      <c r="I958" t="str">
        <f>IF(ISTEXT(E958),IF(E958="Amount",I$14,""),IF(ISBLANK(E958),"",IF(ISTEXT(D958),"",IF(A953="Invoice No. : ",TEXT(INDEX(Sheet2!C$14:C$154,MATCH(B953,Sheet2!A$14:A$154,0)),"hh:mm:ss"),I957))))</f>
        <v/>
      </c>
      <c r="J958" t="str">
        <f>IF(ISBLANK(G958),"",IF(ISTEXT(G958),IF(E958="Amount",J$14,""),INDEX(Sheet2!H$14:H$154,MATCH(F958,Sheet2!A$14:A$154,0))))</f>
        <v/>
      </c>
      <c r="K958" t="str">
        <f>IF(ISBLANK(G958),"",IF(ISTEXT(G958),IF(E958="Amount",K$14,""),INDEX(Sheet2!I$14:I$154,MATCH(F958,Sheet2!A$14:A$154,0))))</f>
        <v/>
      </c>
      <c r="L958" t="str">
        <f>IF(ISBLANK(G958),"",IF(ISTEXT(G958),IF(E958="Amount",L$14,""),IF(INDEX(Sheet2!H$14:H$154,MATCH(F958,Sheet2!A$14:A$154,0)) &lt;&gt; 0, IF(INDEX(Sheet2!I$14:I$154,MATCH(F958,Sheet2!A$14:A$154,0)) &lt;&gt; 0, "Loan","Loan"),"Cash")))</f>
        <v/>
      </c>
      <c r="M958" t="str">
        <f>IF(ISTEXT(E958),IF(E958="Amount",M$14,""),IF(ISBLANK(E958),"",IF(ISTEXT(D958),"",IF(A953="Invoice No. : ",INDEX(Sheet2!D$14:D$154,MATCH(B953,Sheet2!A$14:A$154,0)),M957))))</f>
        <v/>
      </c>
      <c r="N958" t="str">
        <f>IF(ISTEXT(E958),IF(E958="Amount",N$14,""),IF(ISBLANK(E958),"",IF(ISTEXT(D958),"",IF(A953="Invoice No. : ",INDEX(Sheet2!E$14:E$154,MATCH(B953,Sheet2!A$14:A$154,0)),N957))))</f>
        <v/>
      </c>
      <c r="O958" t="str">
        <f>IF(ISTEXT(E958),IF(E958="Amount",O$14,""),IF(ISBLANK(E958),"",IF(ISTEXT(D958),"",IF(A953="Invoice No. : ",INDEX(Sheet2!G$14:G$154,MATCH(B953,Sheet2!A$14:A$154,0)),O957))))</f>
        <v/>
      </c>
      <c r="P958" t="str">
        <f t="shared" si="62"/>
        <v/>
      </c>
      <c r="Q958" t="str">
        <f t="shared" si="63"/>
        <v/>
      </c>
    </row>
    <row r="959" spans="1:17" x14ac:dyDescent="0.25">
      <c r="A959" s="8" t="s">
        <v>9</v>
      </c>
      <c r="B959" s="8" t="s">
        <v>10</v>
      </c>
      <c r="C959" s="9" t="s">
        <v>11</v>
      </c>
      <c r="D959" s="9" t="s">
        <v>12</v>
      </c>
      <c r="E959" s="9" t="s">
        <v>13</v>
      </c>
      <c r="F959" t="str">
        <f t="shared" si="60"/>
        <v>Invoice No.</v>
      </c>
      <c r="G959" t="str">
        <f>IF(ISTEXT(E959),IF(E959="Amount",G$14,""),IF(ISBLANK(E959),"",IF(ISTEXT(D959),"",IF(A954="Invoice No. : ",INDEX(Sheet2!F$14:F$154,MATCH(B954,Sheet2!A$14:A$154,0)),G958))))</f>
        <v>Member ID</v>
      </c>
      <c r="H959" t="str">
        <f t="shared" si="61"/>
        <v>Invoice Date</v>
      </c>
      <c r="I959" t="str">
        <f>IF(ISTEXT(E959),IF(E959="Amount",I$14,""),IF(ISBLANK(E959),"",IF(ISTEXT(D959),"",IF(A954="Invoice No. : ",TEXT(INDEX(Sheet2!C$14:C$154,MATCH(B954,Sheet2!A$14:A$154,0)),"hh:mm:ss"),I958))))</f>
        <v>Invoice Time</v>
      </c>
      <c r="J959" t="str">
        <f>IF(ISBLANK(G959),"",IF(ISTEXT(G959),IF(E959="Amount",J$14,""),INDEX(Sheet2!H$14:H$154,MATCH(F959,Sheet2!A$14:A$154,0))))</f>
        <v>Loan Amount</v>
      </c>
      <c r="K959" t="str">
        <f>IF(ISBLANK(G959),"",IF(ISTEXT(G959),IF(E959="Amount",K$14,""),INDEX(Sheet2!I$14:I$154,MATCH(F959,Sheet2!A$14:A$154,0))))</f>
        <v>Cash Amount</v>
      </c>
      <c r="L959" t="str">
        <f>IF(ISBLANK(G959),"",IF(ISTEXT(G959),IF(E959="Amount",L$14,""),IF(INDEX(Sheet2!H$14:H$154,MATCH(F959,Sheet2!A$14:A$154,0)) &lt;&gt; 0, IF(INDEX(Sheet2!I$14:I$154,MATCH(F959,Sheet2!A$14:A$154,0)) &lt;&gt; 0, "Loan","Loan"),"Cash")))</f>
        <v>Payment Mode</v>
      </c>
      <c r="M959" t="str">
        <f>IF(ISTEXT(E959),IF(E959="Amount",M$14,""),IF(ISBLANK(E959),"",IF(ISTEXT(D959),"",IF(A954="Invoice No. : ",INDEX(Sheet2!D$14:D$154,MATCH(B954,Sheet2!A$14:A$154,0)),M958))))</f>
        <v>Terminal</v>
      </c>
      <c r="N959" t="str">
        <f>IF(ISTEXT(E959),IF(E959="Amount",N$14,""),IF(ISBLANK(E959),"",IF(ISTEXT(D959),"",IF(A954="Invoice No. : ",INDEX(Sheet2!E$14:E$154,MATCH(B954,Sheet2!A$14:A$154,0)),N958))))</f>
        <v>Cashier</v>
      </c>
      <c r="O959" t="str">
        <f>IF(ISTEXT(E959),IF(E959="Amount",O$14,""),IF(ISBLANK(E959),"",IF(ISTEXT(D959),"",IF(A954="Invoice No. : ",INDEX(Sheet2!G$14:G$154,MATCH(B954,Sheet2!A$14:A$154,0)),O958))))</f>
        <v>Name</v>
      </c>
      <c r="P959" t="str">
        <f t="shared" si="62"/>
        <v>Invoice Amount</v>
      </c>
      <c r="Q959" t="str">
        <f t="shared" si="63"/>
        <v>Grand Total</v>
      </c>
    </row>
    <row r="960" spans="1:17" x14ac:dyDescent="0.25">
      <c r="F960" t="str">
        <f t="shared" si="60"/>
        <v/>
      </c>
      <c r="G960" t="str">
        <f>IF(ISTEXT(E960),IF(E960="Amount",G$14,""),IF(ISBLANK(E960),"",IF(ISTEXT(D960),"",IF(A955="Invoice No. : ",INDEX(Sheet2!F$14:F$154,MATCH(B955,Sheet2!A$14:A$154,0)),G959))))</f>
        <v/>
      </c>
      <c r="H960" t="str">
        <f t="shared" si="61"/>
        <v/>
      </c>
      <c r="I960" t="str">
        <f>IF(ISTEXT(E960),IF(E960="Amount",I$14,""),IF(ISBLANK(E960),"",IF(ISTEXT(D960),"",IF(A955="Invoice No. : ",TEXT(INDEX(Sheet2!C$14:C$154,MATCH(B955,Sheet2!A$14:A$154,0)),"hh:mm:ss"),I959))))</f>
        <v/>
      </c>
      <c r="J960" t="str">
        <f>IF(ISBLANK(G960),"",IF(ISTEXT(G960),IF(E960="Amount",J$14,""),INDEX(Sheet2!H$14:H$154,MATCH(F960,Sheet2!A$14:A$154,0))))</f>
        <v/>
      </c>
      <c r="K960" t="str">
        <f>IF(ISBLANK(G960),"",IF(ISTEXT(G960),IF(E960="Amount",K$14,""),INDEX(Sheet2!I$14:I$154,MATCH(F960,Sheet2!A$14:A$154,0))))</f>
        <v/>
      </c>
      <c r="L960" t="str">
        <f>IF(ISBLANK(G960),"",IF(ISTEXT(G960),IF(E960="Amount",L$14,""),IF(INDEX(Sheet2!H$14:H$154,MATCH(F960,Sheet2!A$14:A$154,0)) &lt;&gt; 0, IF(INDEX(Sheet2!I$14:I$154,MATCH(F960,Sheet2!A$14:A$154,0)) &lt;&gt; 0, "Loan","Loan"),"Cash")))</f>
        <v/>
      </c>
      <c r="M960" t="str">
        <f>IF(ISTEXT(E960),IF(E960="Amount",M$14,""),IF(ISBLANK(E960),"",IF(ISTEXT(D960),"",IF(A955="Invoice No. : ",INDEX(Sheet2!D$14:D$154,MATCH(B955,Sheet2!A$14:A$154,0)),M959))))</f>
        <v/>
      </c>
      <c r="N960" t="str">
        <f>IF(ISTEXT(E960),IF(E960="Amount",N$14,""),IF(ISBLANK(E960),"",IF(ISTEXT(D960),"",IF(A955="Invoice No. : ",INDEX(Sheet2!E$14:E$154,MATCH(B955,Sheet2!A$14:A$154,0)),N959))))</f>
        <v/>
      </c>
      <c r="O960" t="str">
        <f>IF(ISTEXT(E960),IF(E960="Amount",O$14,""),IF(ISBLANK(E960),"",IF(ISTEXT(D960),"",IF(A955="Invoice No. : ",INDEX(Sheet2!G$14:G$154,MATCH(B955,Sheet2!A$14:A$154,0)),O959))))</f>
        <v/>
      </c>
      <c r="P960" t="str">
        <f t="shared" si="62"/>
        <v/>
      </c>
      <c r="Q960" t="str">
        <f t="shared" si="63"/>
        <v/>
      </c>
    </row>
    <row r="961" spans="1:17" x14ac:dyDescent="0.25">
      <c r="A961" s="10" t="s">
        <v>956</v>
      </c>
      <c r="B961" s="10" t="s">
        <v>957</v>
      </c>
      <c r="C961" s="11">
        <v>1</v>
      </c>
      <c r="D961" s="11">
        <v>26.25</v>
      </c>
      <c r="E961" s="11">
        <v>26.25</v>
      </c>
      <c r="F961">
        <f t="shared" si="60"/>
        <v>2144300</v>
      </c>
      <c r="G961">
        <f>IF(ISTEXT(E961),IF(E961="Amount",G$14,""),IF(ISBLANK(E961),"",IF(ISTEXT(D961),"",IF(A956="Invoice No. : ",INDEX(Sheet2!F$14:F$154,MATCH(B956,Sheet2!A$14:A$154,0)),G960))))</f>
        <v>34866</v>
      </c>
      <c r="H961" t="str">
        <f t="shared" si="61"/>
        <v>01/05/2023</v>
      </c>
      <c r="I961" t="str">
        <f>IF(ISTEXT(E961),IF(E961="Amount",I$14,""),IF(ISBLANK(E961),"",IF(ISTEXT(D961),"",IF(A956="Invoice No. : ",TEXT(INDEX(Sheet2!C$14:C$154,MATCH(B956,Sheet2!A$14:A$154,0)),"hh:mm:ss"),I960))))</f>
        <v>08:35:54</v>
      </c>
      <c r="J961">
        <f>IF(ISBLANK(G961),"",IF(ISTEXT(G961),IF(E961="Amount",J$14,""),INDEX(Sheet2!H$14:H$154,MATCH(F961,Sheet2!A$14:A$154,0))))</f>
        <v>0</v>
      </c>
      <c r="K961">
        <f>IF(ISBLANK(G961),"",IF(ISTEXT(G961),IF(E961="Amount",K$14,""),INDEX(Sheet2!I$14:I$154,MATCH(F961,Sheet2!A$14:A$154,0))))</f>
        <v>52.5</v>
      </c>
      <c r="L961" t="str">
        <f>IF(ISBLANK(G961),"",IF(ISTEXT(G961),IF(E961="Amount",L$14,""),IF(INDEX(Sheet2!H$14:H$154,MATCH(F961,Sheet2!A$14:A$154,0)) &lt;&gt; 0, IF(INDEX(Sheet2!I$14:I$154,MATCH(F961,Sheet2!A$14:A$154,0)) &lt;&gt; 0, "Loan","Loan"),"Cash")))</f>
        <v>Cash</v>
      </c>
      <c r="M961">
        <f>IF(ISTEXT(E961),IF(E961="Amount",M$14,""),IF(ISBLANK(E961),"",IF(ISTEXT(D961),"",IF(A956="Invoice No. : ",INDEX(Sheet2!D$14:D$154,MATCH(B956,Sheet2!A$14:A$154,0)),M960))))</f>
        <v>2</v>
      </c>
      <c r="N961" t="str">
        <f>IF(ISTEXT(E961),IF(E961="Amount",N$14,""),IF(ISBLANK(E961),"",IF(ISTEXT(D961),"",IF(A956="Invoice No. : ",INDEX(Sheet2!E$14:E$154,MATCH(B956,Sheet2!A$14:A$154,0)),N960))))</f>
        <v>RUBY</v>
      </c>
      <c r="O961" t="str">
        <f>IF(ISTEXT(E961),IF(E961="Amount",O$14,""),IF(ISBLANK(E961),"",IF(ISTEXT(D961),"",IF(A956="Invoice No. : ",INDEX(Sheet2!G$14:G$154,MATCH(B956,Sheet2!A$14:A$154,0)),O960))))</f>
        <v>HIPOL, LUCRECIA MAMANAO</v>
      </c>
      <c r="P961">
        <f t="shared" si="62"/>
        <v>52.5</v>
      </c>
      <c r="Q961">
        <f t="shared" si="63"/>
        <v>195197.25</v>
      </c>
    </row>
    <row r="962" spans="1:17" x14ac:dyDescent="0.25">
      <c r="A962" s="10" t="s">
        <v>958</v>
      </c>
      <c r="B962" s="10" t="s">
        <v>959</v>
      </c>
      <c r="C962" s="11">
        <v>1</v>
      </c>
      <c r="D962" s="11">
        <v>26.25</v>
      </c>
      <c r="E962" s="11">
        <v>26.25</v>
      </c>
      <c r="F962">
        <f t="shared" si="60"/>
        <v>2144300</v>
      </c>
      <c r="G962">
        <f>IF(ISTEXT(E962),IF(E962="Amount",G$14,""),IF(ISBLANK(E962),"",IF(ISTEXT(D962),"",IF(A957="Invoice No. : ",INDEX(Sheet2!F$14:F$154,MATCH(B957,Sheet2!A$14:A$154,0)),G961))))</f>
        <v>34866</v>
      </c>
      <c r="H962" t="str">
        <f t="shared" si="61"/>
        <v>01/05/2023</v>
      </c>
      <c r="I962" t="str">
        <f>IF(ISTEXT(E962),IF(E962="Amount",I$14,""),IF(ISBLANK(E962),"",IF(ISTEXT(D962),"",IF(A957="Invoice No. : ",TEXT(INDEX(Sheet2!C$14:C$154,MATCH(B957,Sheet2!A$14:A$154,0)),"hh:mm:ss"),I961))))</f>
        <v>08:35:54</v>
      </c>
      <c r="J962">
        <f>IF(ISBLANK(G962),"",IF(ISTEXT(G962),IF(E962="Amount",J$14,""),INDEX(Sheet2!H$14:H$154,MATCH(F962,Sheet2!A$14:A$154,0))))</f>
        <v>0</v>
      </c>
      <c r="K962">
        <f>IF(ISBLANK(G962),"",IF(ISTEXT(G962),IF(E962="Amount",K$14,""),INDEX(Sheet2!I$14:I$154,MATCH(F962,Sheet2!A$14:A$154,0))))</f>
        <v>52.5</v>
      </c>
      <c r="L962" t="str">
        <f>IF(ISBLANK(G962),"",IF(ISTEXT(G962),IF(E962="Amount",L$14,""),IF(INDEX(Sheet2!H$14:H$154,MATCH(F962,Sheet2!A$14:A$154,0)) &lt;&gt; 0, IF(INDEX(Sheet2!I$14:I$154,MATCH(F962,Sheet2!A$14:A$154,0)) &lt;&gt; 0, "Loan","Loan"),"Cash")))</f>
        <v>Cash</v>
      </c>
      <c r="M962">
        <f>IF(ISTEXT(E962),IF(E962="Amount",M$14,""),IF(ISBLANK(E962),"",IF(ISTEXT(D962),"",IF(A957="Invoice No. : ",INDEX(Sheet2!D$14:D$154,MATCH(B957,Sheet2!A$14:A$154,0)),M961))))</f>
        <v>2</v>
      </c>
      <c r="N962" t="str">
        <f>IF(ISTEXT(E962),IF(E962="Amount",N$14,""),IF(ISBLANK(E962),"",IF(ISTEXT(D962),"",IF(A957="Invoice No. : ",INDEX(Sheet2!E$14:E$154,MATCH(B957,Sheet2!A$14:A$154,0)),N961))))</f>
        <v>RUBY</v>
      </c>
      <c r="O962" t="str">
        <f>IF(ISTEXT(E962),IF(E962="Amount",O$14,""),IF(ISBLANK(E962),"",IF(ISTEXT(D962),"",IF(A957="Invoice No. : ",INDEX(Sheet2!G$14:G$154,MATCH(B957,Sheet2!A$14:A$154,0)),O961))))</f>
        <v>HIPOL, LUCRECIA MAMANAO</v>
      </c>
      <c r="P962">
        <f t="shared" si="62"/>
        <v>52.5</v>
      </c>
      <c r="Q962">
        <f t="shared" si="63"/>
        <v>195197.25</v>
      </c>
    </row>
    <row r="963" spans="1:17" x14ac:dyDescent="0.25">
      <c r="D963" s="12" t="s">
        <v>18</v>
      </c>
      <c r="E963" s="13">
        <v>52.5</v>
      </c>
      <c r="F963" t="str">
        <f t="shared" si="60"/>
        <v/>
      </c>
      <c r="G963" t="str">
        <f>IF(ISTEXT(E963),IF(E963="Amount",G$14,""),IF(ISBLANK(E963),"",IF(ISTEXT(D963),"",IF(A958="Invoice No. : ",INDEX(Sheet2!F$14:F$154,MATCH(B958,Sheet2!A$14:A$154,0)),G962))))</f>
        <v/>
      </c>
      <c r="H963" t="str">
        <f t="shared" si="61"/>
        <v/>
      </c>
      <c r="I963" t="str">
        <f>IF(ISTEXT(E963),IF(E963="Amount",I$14,""),IF(ISBLANK(E963),"",IF(ISTEXT(D963),"",IF(A958="Invoice No. : ",TEXT(INDEX(Sheet2!C$14:C$154,MATCH(B958,Sheet2!A$14:A$154,0)),"hh:mm:ss"),I962))))</f>
        <v/>
      </c>
      <c r="J963" t="str">
        <f>IF(ISBLANK(G963),"",IF(ISTEXT(G963),IF(E963="Amount",J$14,""),INDEX(Sheet2!H$14:H$154,MATCH(F963,Sheet2!A$14:A$154,0))))</f>
        <v/>
      </c>
      <c r="K963" t="str">
        <f>IF(ISBLANK(G963),"",IF(ISTEXT(G963),IF(E963="Amount",K$14,""),INDEX(Sheet2!I$14:I$154,MATCH(F963,Sheet2!A$14:A$154,0))))</f>
        <v/>
      </c>
      <c r="L963" t="str">
        <f>IF(ISBLANK(G963),"",IF(ISTEXT(G963),IF(E963="Amount",L$14,""),IF(INDEX(Sheet2!H$14:H$154,MATCH(F963,Sheet2!A$14:A$154,0)) &lt;&gt; 0, IF(INDEX(Sheet2!I$14:I$154,MATCH(F963,Sheet2!A$14:A$154,0)) &lt;&gt; 0, "Loan","Loan"),"Cash")))</f>
        <v/>
      </c>
      <c r="M963" t="str">
        <f>IF(ISTEXT(E963),IF(E963="Amount",M$14,""),IF(ISBLANK(E963),"",IF(ISTEXT(D963),"",IF(A958="Invoice No. : ",INDEX(Sheet2!D$14:D$154,MATCH(B958,Sheet2!A$14:A$154,0)),M962))))</f>
        <v/>
      </c>
      <c r="N963" t="str">
        <f>IF(ISTEXT(E963),IF(E963="Amount",N$14,""),IF(ISBLANK(E963),"",IF(ISTEXT(D963),"",IF(A958="Invoice No. : ",INDEX(Sheet2!E$14:E$154,MATCH(B958,Sheet2!A$14:A$154,0)),N962))))</f>
        <v/>
      </c>
      <c r="O963" t="str">
        <f>IF(ISTEXT(E963),IF(E963="Amount",O$14,""),IF(ISBLANK(E963),"",IF(ISTEXT(D963),"",IF(A958="Invoice No. : ",INDEX(Sheet2!G$14:G$154,MATCH(B958,Sheet2!A$14:A$154,0)),O962))))</f>
        <v/>
      </c>
      <c r="P963" t="str">
        <f t="shared" si="62"/>
        <v/>
      </c>
      <c r="Q963" t="str">
        <f t="shared" si="63"/>
        <v/>
      </c>
    </row>
    <row r="964" spans="1:17" x14ac:dyDescent="0.25">
      <c r="F964" t="str">
        <f t="shared" si="60"/>
        <v/>
      </c>
      <c r="G964" t="str">
        <f>IF(ISTEXT(E964),IF(E964="Amount",G$14,""),IF(ISBLANK(E964),"",IF(ISTEXT(D964),"",IF(A959="Invoice No. : ",INDEX(Sheet2!F$14:F$154,MATCH(B959,Sheet2!A$14:A$154,0)),G963))))</f>
        <v/>
      </c>
      <c r="H964" t="str">
        <f t="shared" si="61"/>
        <v/>
      </c>
      <c r="I964" t="str">
        <f>IF(ISTEXT(E964),IF(E964="Amount",I$14,""),IF(ISBLANK(E964),"",IF(ISTEXT(D964),"",IF(A959="Invoice No. : ",TEXT(INDEX(Sheet2!C$14:C$154,MATCH(B959,Sheet2!A$14:A$154,0)),"hh:mm:ss"),I963))))</f>
        <v/>
      </c>
      <c r="J964" t="str">
        <f>IF(ISBLANK(G964),"",IF(ISTEXT(G964),IF(E964="Amount",J$14,""),INDEX(Sheet2!H$14:H$154,MATCH(F964,Sheet2!A$14:A$154,0))))</f>
        <v/>
      </c>
      <c r="K964" t="str">
        <f>IF(ISBLANK(G964),"",IF(ISTEXT(G964),IF(E964="Amount",K$14,""),INDEX(Sheet2!I$14:I$154,MATCH(F964,Sheet2!A$14:A$154,0))))</f>
        <v/>
      </c>
      <c r="L964" t="str">
        <f>IF(ISBLANK(G964),"",IF(ISTEXT(G964),IF(E964="Amount",L$14,""),IF(INDEX(Sheet2!H$14:H$154,MATCH(F964,Sheet2!A$14:A$154,0)) &lt;&gt; 0, IF(INDEX(Sheet2!I$14:I$154,MATCH(F964,Sheet2!A$14:A$154,0)) &lt;&gt; 0, "Loan","Loan"),"Cash")))</f>
        <v/>
      </c>
      <c r="M964" t="str">
        <f>IF(ISTEXT(E964),IF(E964="Amount",M$14,""),IF(ISBLANK(E964),"",IF(ISTEXT(D964),"",IF(A959="Invoice No. : ",INDEX(Sheet2!D$14:D$154,MATCH(B959,Sheet2!A$14:A$154,0)),M963))))</f>
        <v/>
      </c>
      <c r="N964" t="str">
        <f>IF(ISTEXT(E964),IF(E964="Amount",N$14,""),IF(ISBLANK(E964),"",IF(ISTEXT(D964),"",IF(A959="Invoice No. : ",INDEX(Sheet2!E$14:E$154,MATCH(B959,Sheet2!A$14:A$154,0)),N963))))</f>
        <v/>
      </c>
      <c r="O964" t="str">
        <f>IF(ISTEXT(E964),IF(E964="Amount",O$14,""),IF(ISBLANK(E964),"",IF(ISTEXT(D964),"",IF(A959="Invoice No. : ",INDEX(Sheet2!G$14:G$154,MATCH(B959,Sheet2!A$14:A$154,0)),O963))))</f>
        <v/>
      </c>
      <c r="P964" t="str">
        <f t="shared" si="62"/>
        <v/>
      </c>
      <c r="Q964" t="str">
        <f t="shared" si="63"/>
        <v/>
      </c>
    </row>
    <row r="965" spans="1:17" x14ac:dyDescent="0.25">
      <c r="F965" t="str">
        <f t="shared" si="60"/>
        <v/>
      </c>
      <c r="G965" t="str">
        <f>IF(ISTEXT(E965),IF(E965="Amount",G$14,""),IF(ISBLANK(E965),"",IF(ISTEXT(D965),"",IF(A960="Invoice No. : ",INDEX(Sheet2!F$14:F$154,MATCH(B960,Sheet2!A$14:A$154,0)),G964))))</f>
        <v/>
      </c>
      <c r="H965" t="str">
        <f t="shared" si="61"/>
        <v/>
      </c>
      <c r="I965" t="str">
        <f>IF(ISTEXT(E965),IF(E965="Amount",I$14,""),IF(ISBLANK(E965),"",IF(ISTEXT(D965),"",IF(A960="Invoice No. : ",TEXT(INDEX(Sheet2!C$14:C$154,MATCH(B960,Sheet2!A$14:A$154,0)),"hh:mm:ss"),I964))))</f>
        <v/>
      </c>
      <c r="J965" t="str">
        <f>IF(ISBLANK(G965),"",IF(ISTEXT(G965),IF(E965="Amount",J$14,""),INDEX(Sheet2!H$14:H$154,MATCH(F965,Sheet2!A$14:A$154,0))))</f>
        <v/>
      </c>
      <c r="K965" t="str">
        <f>IF(ISBLANK(G965),"",IF(ISTEXT(G965),IF(E965="Amount",K$14,""),INDEX(Sheet2!I$14:I$154,MATCH(F965,Sheet2!A$14:A$154,0))))</f>
        <v/>
      </c>
      <c r="L965" t="str">
        <f>IF(ISBLANK(G965),"",IF(ISTEXT(G965),IF(E965="Amount",L$14,""),IF(INDEX(Sheet2!H$14:H$154,MATCH(F965,Sheet2!A$14:A$154,0)) &lt;&gt; 0, IF(INDEX(Sheet2!I$14:I$154,MATCH(F965,Sheet2!A$14:A$154,0)) &lt;&gt; 0, "Loan","Loan"),"Cash")))</f>
        <v/>
      </c>
      <c r="M965" t="str">
        <f>IF(ISTEXT(E965),IF(E965="Amount",M$14,""),IF(ISBLANK(E965),"",IF(ISTEXT(D965),"",IF(A960="Invoice No. : ",INDEX(Sheet2!D$14:D$154,MATCH(B960,Sheet2!A$14:A$154,0)),M964))))</f>
        <v/>
      </c>
      <c r="N965" t="str">
        <f>IF(ISTEXT(E965),IF(E965="Amount",N$14,""),IF(ISBLANK(E965),"",IF(ISTEXT(D965),"",IF(A960="Invoice No. : ",INDEX(Sheet2!E$14:E$154,MATCH(B960,Sheet2!A$14:A$154,0)),N964))))</f>
        <v/>
      </c>
      <c r="O965" t="str">
        <f>IF(ISTEXT(E965),IF(E965="Amount",O$14,""),IF(ISBLANK(E965),"",IF(ISTEXT(D965),"",IF(A960="Invoice No. : ",INDEX(Sheet2!G$14:G$154,MATCH(B960,Sheet2!A$14:A$154,0)),O964))))</f>
        <v/>
      </c>
      <c r="P965" t="str">
        <f t="shared" si="62"/>
        <v/>
      </c>
      <c r="Q965" t="str">
        <f t="shared" si="63"/>
        <v/>
      </c>
    </row>
    <row r="966" spans="1:17" x14ac:dyDescent="0.25">
      <c r="A966" s="3" t="s">
        <v>4</v>
      </c>
      <c r="B966" s="4">
        <v>2144301</v>
      </c>
      <c r="C966" s="3" t="s">
        <v>5</v>
      </c>
      <c r="D966" s="5" t="s">
        <v>953</v>
      </c>
      <c r="F966" t="str">
        <f t="shared" si="60"/>
        <v/>
      </c>
      <c r="G966" t="str">
        <f>IF(ISTEXT(E966),IF(E966="Amount",G$14,""),IF(ISBLANK(E966),"",IF(ISTEXT(D966),"",IF(A961="Invoice No. : ",INDEX(Sheet2!F$14:F$154,MATCH(B961,Sheet2!A$14:A$154,0)),G965))))</f>
        <v/>
      </c>
      <c r="H966" t="str">
        <f t="shared" si="61"/>
        <v/>
      </c>
      <c r="I966" t="str">
        <f>IF(ISTEXT(E966),IF(E966="Amount",I$14,""),IF(ISBLANK(E966),"",IF(ISTEXT(D966),"",IF(A961="Invoice No. : ",TEXT(INDEX(Sheet2!C$14:C$154,MATCH(B961,Sheet2!A$14:A$154,0)),"hh:mm:ss"),I965))))</f>
        <v/>
      </c>
      <c r="J966" t="str">
        <f>IF(ISBLANK(G966),"",IF(ISTEXT(G966),IF(E966="Amount",J$14,""),INDEX(Sheet2!H$14:H$154,MATCH(F966,Sheet2!A$14:A$154,0))))</f>
        <v/>
      </c>
      <c r="K966" t="str">
        <f>IF(ISBLANK(G966),"",IF(ISTEXT(G966),IF(E966="Amount",K$14,""),INDEX(Sheet2!I$14:I$154,MATCH(F966,Sheet2!A$14:A$154,0))))</f>
        <v/>
      </c>
      <c r="L966" t="str">
        <f>IF(ISBLANK(G966),"",IF(ISTEXT(G966),IF(E966="Amount",L$14,""),IF(INDEX(Sheet2!H$14:H$154,MATCH(F966,Sheet2!A$14:A$154,0)) &lt;&gt; 0, IF(INDEX(Sheet2!I$14:I$154,MATCH(F966,Sheet2!A$14:A$154,0)) &lt;&gt; 0, "Loan","Loan"),"Cash")))</f>
        <v/>
      </c>
      <c r="M966" t="str">
        <f>IF(ISTEXT(E966),IF(E966="Amount",M$14,""),IF(ISBLANK(E966),"",IF(ISTEXT(D966),"",IF(A961="Invoice No. : ",INDEX(Sheet2!D$14:D$154,MATCH(B961,Sheet2!A$14:A$154,0)),M965))))</f>
        <v/>
      </c>
      <c r="N966" t="str">
        <f>IF(ISTEXT(E966),IF(E966="Amount",N$14,""),IF(ISBLANK(E966),"",IF(ISTEXT(D966),"",IF(A961="Invoice No. : ",INDEX(Sheet2!E$14:E$154,MATCH(B961,Sheet2!A$14:A$154,0)),N965))))</f>
        <v/>
      </c>
      <c r="O966" t="str">
        <f>IF(ISTEXT(E966),IF(E966="Amount",O$14,""),IF(ISBLANK(E966),"",IF(ISTEXT(D966),"",IF(A961="Invoice No. : ",INDEX(Sheet2!G$14:G$154,MATCH(B961,Sheet2!A$14:A$154,0)),O965))))</f>
        <v/>
      </c>
      <c r="P966" t="str">
        <f t="shared" si="62"/>
        <v/>
      </c>
      <c r="Q966" t="str">
        <f t="shared" si="63"/>
        <v/>
      </c>
    </row>
    <row r="967" spans="1:17" x14ac:dyDescent="0.25">
      <c r="A967" s="3" t="s">
        <v>7</v>
      </c>
      <c r="B967" s="6">
        <v>44931</v>
      </c>
      <c r="C967" s="3" t="s">
        <v>8</v>
      </c>
      <c r="D967" s="7">
        <v>2</v>
      </c>
      <c r="F967" t="str">
        <f t="shared" si="60"/>
        <v/>
      </c>
      <c r="G967" t="str">
        <f>IF(ISTEXT(E967),IF(E967="Amount",G$14,""),IF(ISBLANK(E967),"",IF(ISTEXT(D967),"",IF(A962="Invoice No. : ",INDEX(Sheet2!F$14:F$154,MATCH(B962,Sheet2!A$14:A$154,0)),G966))))</f>
        <v/>
      </c>
      <c r="H967" t="str">
        <f t="shared" si="61"/>
        <v/>
      </c>
      <c r="I967" t="str">
        <f>IF(ISTEXT(E967),IF(E967="Amount",I$14,""),IF(ISBLANK(E967),"",IF(ISTEXT(D967),"",IF(A962="Invoice No. : ",TEXT(INDEX(Sheet2!C$14:C$154,MATCH(B962,Sheet2!A$14:A$154,0)),"hh:mm:ss"),I966))))</f>
        <v/>
      </c>
      <c r="J967" t="str">
        <f>IF(ISBLANK(G967),"",IF(ISTEXT(G967),IF(E967="Amount",J$14,""),INDEX(Sheet2!H$14:H$154,MATCH(F967,Sheet2!A$14:A$154,0))))</f>
        <v/>
      </c>
      <c r="K967" t="str">
        <f>IF(ISBLANK(G967),"",IF(ISTEXT(G967),IF(E967="Amount",K$14,""),INDEX(Sheet2!I$14:I$154,MATCH(F967,Sheet2!A$14:A$154,0))))</f>
        <v/>
      </c>
      <c r="L967" t="str">
        <f>IF(ISBLANK(G967),"",IF(ISTEXT(G967),IF(E967="Amount",L$14,""),IF(INDEX(Sheet2!H$14:H$154,MATCH(F967,Sheet2!A$14:A$154,0)) &lt;&gt; 0, IF(INDEX(Sheet2!I$14:I$154,MATCH(F967,Sheet2!A$14:A$154,0)) &lt;&gt; 0, "Loan","Loan"),"Cash")))</f>
        <v/>
      </c>
      <c r="M967" t="str">
        <f>IF(ISTEXT(E967),IF(E967="Amount",M$14,""),IF(ISBLANK(E967),"",IF(ISTEXT(D967),"",IF(A962="Invoice No. : ",INDEX(Sheet2!D$14:D$154,MATCH(B962,Sheet2!A$14:A$154,0)),M966))))</f>
        <v/>
      </c>
      <c r="N967" t="str">
        <f>IF(ISTEXT(E967),IF(E967="Amount",N$14,""),IF(ISBLANK(E967),"",IF(ISTEXT(D967),"",IF(A962="Invoice No. : ",INDEX(Sheet2!E$14:E$154,MATCH(B962,Sheet2!A$14:A$154,0)),N966))))</f>
        <v/>
      </c>
      <c r="O967" t="str">
        <f>IF(ISTEXT(E967),IF(E967="Amount",O$14,""),IF(ISBLANK(E967),"",IF(ISTEXT(D967),"",IF(A962="Invoice No. : ",INDEX(Sheet2!G$14:G$154,MATCH(B962,Sheet2!A$14:A$154,0)),O966))))</f>
        <v/>
      </c>
      <c r="P967" t="str">
        <f t="shared" si="62"/>
        <v/>
      </c>
      <c r="Q967" t="str">
        <f t="shared" si="63"/>
        <v/>
      </c>
    </row>
    <row r="968" spans="1:17" x14ac:dyDescent="0.25">
      <c r="F968" t="str">
        <f t="shared" si="60"/>
        <v/>
      </c>
      <c r="G968" t="str">
        <f>IF(ISTEXT(E968),IF(E968="Amount",G$14,""),IF(ISBLANK(E968),"",IF(ISTEXT(D968),"",IF(A963="Invoice No. : ",INDEX(Sheet2!F$14:F$154,MATCH(B963,Sheet2!A$14:A$154,0)),G967))))</f>
        <v/>
      </c>
      <c r="H968" t="str">
        <f t="shared" si="61"/>
        <v/>
      </c>
      <c r="I968" t="str">
        <f>IF(ISTEXT(E968),IF(E968="Amount",I$14,""),IF(ISBLANK(E968),"",IF(ISTEXT(D968),"",IF(A963="Invoice No. : ",TEXT(INDEX(Sheet2!C$14:C$154,MATCH(B963,Sheet2!A$14:A$154,0)),"hh:mm:ss"),I967))))</f>
        <v/>
      </c>
      <c r="J968" t="str">
        <f>IF(ISBLANK(G968),"",IF(ISTEXT(G968),IF(E968="Amount",J$14,""),INDEX(Sheet2!H$14:H$154,MATCH(F968,Sheet2!A$14:A$154,0))))</f>
        <v/>
      </c>
      <c r="K968" t="str">
        <f>IF(ISBLANK(G968),"",IF(ISTEXT(G968),IF(E968="Amount",K$14,""),INDEX(Sheet2!I$14:I$154,MATCH(F968,Sheet2!A$14:A$154,0))))</f>
        <v/>
      </c>
      <c r="L968" t="str">
        <f>IF(ISBLANK(G968),"",IF(ISTEXT(G968),IF(E968="Amount",L$14,""),IF(INDEX(Sheet2!H$14:H$154,MATCH(F968,Sheet2!A$14:A$154,0)) &lt;&gt; 0, IF(INDEX(Sheet2!I$14:I$154,MATCH(F968,Sheet2!A$14:A$154,0)) &lt;&gt; 0, "Loan","Loan"),"Cash")))</f>
        <v/>
      </c>
      <c r="M968" t="str">
        <f>IF(ISTEXT(E968),IF(E968="Amount",M$14,""),IF(ISBLANK(E968),"",IF(ISTEXT(D968),"",IF(A963="Invoice No. : ",INDEX(Sheet2!D$14:D$154,MATCH(B963,Sheet2!A$14:A$154,0)),M967))))</f>
        <v/>
      </c>
      <c r="N968" t="str">
        <f>IF(ISTEXT(E968),IF(E968="Amount",N$14,""),IF(ISBLANK(E968),"",IF(ISTEXT(D968),"",IF(A963="Invoice No. : ",INDEX(Sheet2!E$14:E$154,MATCH(B963,Sheet2!A$14:A$154,0)),N967))))</f>
        <v/>
      </c>
      <c r="O968" t="str">
        <f>IF(ISTEXT(E968),IF(E968="Amount",O$14,""),IF(ISBLANK(E968),"",IF(ISTEXT(D968),"",IF(A963="Invoice No. : ",INDEX(Sheet2!G$14:G$154,MATCH(B963,Sheet2!A$14:A$154,0)),O967))))</f>
        <v/>
      </c>
      <c r="P968" t="str">
        <f t="shared" si="62"/>
        <v/>
      </c>
      <c r="Q968" t="str">
        <f t="shared" si="63"/>
        <v/>
      </c>
    </row>
    <row r="969" spans="1:17" x14ac:dyDescent="0.25">
      <c r="A969" s="8" t="s">
        <v>9</v>
      </c>
      <c r="B969" s="8" t="s">
        <v>10</v>
      </c>
      <c r="C969" s="9" t="s">
        <v>11</v>
      </c>
      <c r="D969" s="9" t="s">
        <v>12</v>
      </c>
      <c r="E969" s="9" t="s">
        <v>13</v>
      </c>
      <c r="F969" t="str">
        <f t="shared" si="60"/>
        <v>Invoice No.</v>
      </c>
      <c r="G969" t="str">
        <f>IF(ISTEXT(E969),IF(E969="Amount",G$14,""),IF(ISBLANK(E969),"",IF(ISTEXT(D969),"",IF(A964="Invoice No. : ",INDEX(Sheet2!F$14:F$154,MATCH(B964,Sheet2!A$14:A$154,0)),G968))))</f>
        <v>Member ID</v>
      </c>
      <c r="H969" t="str">
        <f t="shared" si="61"/>
        <v>Invoice Date</v>
      </c>
      <c r="I969" t="str">
        <f>IF(ISTEXT(E969),IF(E969="Amount",I$14,""),IF(ISBLANK(E969),"",IF(ISTEXT(D969),"",IF(A964="Invoice No. : ",TEXT(INDEX(Sheet2!C$14:C$154,MATCH(B964,Sheet2!A$14:A$154,0)),"hh:mm:ss"),I968))))</f>
        <v>Invoice Time</v>
      </c>
      <c r="J969" t="str">
        <f>IF(ISBLANK(G969),"",IF(ISTEXT(G969),IF(E969="Amount",J$14,""),INDEX(Sheet2!H$14:H$154,MATCH(F969,Sheet2!A$14:A$154,0))))</f>
        <v>Loan Amount</v>
      </c>
      <c r="K969" t="str">
        <f>IF(ISBLANK(G969),"",IF(ISTEXT(G969),IF(E969="Amount",K$14,""),INDEX(Sheet2!I$14:I$154,MATCH(F969,Sheet2!A$14:A$154,0))))</f>
        <v>Cash Amount</v>
      </c>
      <c r="L969" t="str">
        <f>IF(ISBLANK(G969),"",IF(ISTEXT(G969),IF(E969="Amount",L$14,""),IF(INDEX(Sheet2!H$14:H$154,MATCH(F969,Sheet2!A$14:A$154,0)) &lt;&gt; 0, IF(INDEX(Sheet2!I$14:I$154,MATCH(F969,Sheet2!A$14:A$154,0)) &lt;&gt; 0, "Loan","Loan"),"Cash")))</f>
        <v>Payment Mode</v>
      </c>
      <c r="M969" t="str">
        <f>IF(ISTEXT(E969),IF(E969="Amount",M$14,""),IF(ISBLANK(E969),"",IF(ISTEXT(D969),"",IF(A964="Invoice No. : ",INDEX(Sheet2!D$14:D$154,MATCH(B964,Sheet2!A$14:A$154,0)),M968))))</f>
        <v>Terminal</v>
      </c>
      <c r="N969" t="str">
        <f>IF(ISTEXT(E969),IF(E969="Amount",N$14,""),IF(ISBLANK(E969),"",IF(ISTEXT(D969),"",IF(A964="Invoice No. : ",INDEX(Sheet2!E$14:E$154,MATCH(B964,Sheet2!A$14:A$154,0)),N968))))</f>
        <v>Cashier</v>
      </c>
      <c r="O969" t="str">
        <f>IF(ISTEXT(E969),IF(E969="Amount",O$14,""),IF(ISBLANK(E969),"",IF(ISTEXT(D969),"",IF(A964="Invoice No. : ",INDEX(Sheet2!G$14:G$154,MATCH(B964,Sheet2!A$14:A$154,0)),O968))))</f>
        <v>Name</v>
      </c>
      <c r="P969" t="str">
        <f t="shared" si="62"/>
        <v>Invoice Amount</v>
      </c>
      <c r="Q969" t="str">
        <f t="shared" si="63"/>
        <v>Grand Total</v>
      </c>
    </row>
    <row r="970" spans="1:17" x14ac:dyDescent="0.25">
      <c r="F970" t="str">
        <f t="shared" si="60"/>
        <v/>
      </c>
      <c r="G970" t="str">
        <f>IF(ISTEXT(E970),IF(E970="Amount",G$14,""),IF(ISBLANK(E970),"",IF(ISTEXT(D970),"",IF(A965="Invoice No. : ",INDEX(Sheet2!F$14:F$154,MATCH(B965,Sheet2!A$14:A$154,0)),G969))))</f>
        <v/>
      </c>
      <c r="H970" t="str">
        <f t="shared" si="61"/>
        <v/>
      </c>
      <c r="I970" t="str">
        <f>IF(ISTEXT(E970),IF(E970="Amount",I$14,""),IF(ISBLANK(E970),"",IF(ISTEXT(D970),"",IF(A965="Invoice No. : ",TEXT(INDEX(Sheet2!C$14:C$154,MATCH(B965,Sheet2!A$14:A$154,0)),"hh:mm:ss"),I969))))</f>
        <v/>
      </c>
      <c r="J970" t="str">
        <f>IF(ISBLANK(G970),"",IF(ISTEXT(G970),IF(E970="Amount",J$14,""),INDEX(Sheet2!H$14:H$154,MATCH(F970,Sheet2!A$14:A$154,0))))</f>
        <v/>
      </c>
      <c r="K970" t="str">
        <f>IF(ISBLANK(G970),"",IF(ISTEXT(G970),IF(E970="Amount",K$14,""),INDEX(Sheet2!I$14:I$154,MATCH(F970,Sheet2!A$14:A$154,0))))</f>
        <v/>
      </c>
      <c r="L970" t="str">
        <f>IF(ISBLANK(G970),"",IF(ISTEXT(G970),IF(E970="Amount",L$14,""),IF(INDEX(Sheet2!H$14:H$154,MATCH(F970,Sheet2!A$14:A$154,0)) &lt;&gt; 0, IF(INDEX(Sheet2!I$14:I$154,MATCH(F970,Sheet2!A$14:A$154,0)) &lt;&gt; 0, "Loan","Loan"),"Cash")))</f>
        <v/>
      </c>
      <c r="M970" t="str">
        <f>IF(ISTEXT(E970),IF(E970="Amount",M$14,""),IF(ISBLANK(E970),"",IF(ISTEXT(D970),"",IF(A965="Invoice No. : ",INDEX(Sheet2!D$14:D$154,MATCH(B965,Sheet2!A$14:A$154,0)),M969))))</f>
        <v/>
      </c>
      <c r="N970" t="str">
        <f>IF(ISTEXT(E970),IF(E970="Amount",N$14,""),IF(ISBLANK(E970),"",IF(ISTEXT(D970),"",IF(A965="Invoice No. : ",INDEX(Sheet2!E$14:E$154,MATCH(B965,Sheet2!A$14:A$154,0)),N969))))</f>
        <v/>
      </c>
      <c r="O970" t="str">
        <f>IF(ISTEXT(E970),IF(E970="Amount",O$14,""),IF(ISBLANK(E970),"",IF(ISTEXT(D970),"",IF(A965="Invoice No. : ",INDEX(Sheet2!G$14:G$154,MATCH(B965,Sheet2!A$14:A$154,0)),O969))))</f>
        <v/>
      </c>
      <c r="P970" t="str">
        <f t="shared" si="62"/>
        <v/>
      </c>
      <c r="Q970" t="str">
        <f t="shared" si="63"/>
        <v/>
      </c>
    </row>
    <row r="971" spans="1:17" x14ac:dyDescent="0.25">
      <c r="A971" s="10" t="s">
        <v>960</v>
      </c>
      <c r="B971" s="10" t="s">
        <v>961</v>
      </c>
      <c r="C971" s="11">
        <v>1</v>
      </c>
      <c r="D971" s="11">
        <v>51</v>
      </c>
      <c r="E971" s="11">
        <v>51</v>
      </c>
      <c r="F971">
        <f t="shared" si="60"/>
        <v>2144301</v>
      </c>
      <c r="G971">
        <f>IF(ISTEXT(E971),IF(E971="Amount",G$14,""),IF(ISBLANK(E971),"",IF(ISTEXT(D971),"",IF(A966="Invoice No. : ",INDEX(Sheet2!F$14:F$154,MATCH(B966,Sheet2!A$14:A$154,0)),G970))))</f>
        <v>51732</v>
      </c>
      <c r="H971" t="str">
        <f t="shared" si="61"/>
        <v>01/05/2023</v>
      </c>
      <c r="I971" t="str">
        <f>IF(ISTEXT(E971),IF(E971="Amount",I$14,""),IF(ISBLANK(E971),"",IF(ISTEXT(D971),"",IF(A966="Invoice No. : ",TEXT(INDEX(Sheet2!C$14:C$154,MATCH(B966,Sheet2!A$14:A$154,0)),"hh:mm:ss"),I970))))</f>
        <v>08:37:12</v>
      </c>
      <c r="J971">
        <f>IF(ISBLANK(G971),"",IF(ISTEXT(G971),IF(E971="Amount",J$14,""),INDEX(Sheet2!H$14:H$154,MATCH(F971,Sheet2!A$14:A$154,0))))</f>
        <v>370.5</v>
      </c>
      <c r="K971">
        <f>IF(ISBLANK(G971),"",IF(ISTEXT(G971),IF(E971="Amount",K$14,""),INDEX(Sheet2!I$14:I$154,MATCH(F971,Sheet2!A$14:A$154,0))))</f>
        <v>195.5</v>
      </c>
      <c r="L971" t="str">
        <f>IF(ISBLANK(G971),"",IF(ISTEXT(G971),IF(E971="Amount",L$14,""),IF(INDEX(Sheet2!H$14:H$154,MATCH(F971,Sheet2!A$14:A$154,0)) &lt;&gt; 0, IF(INDEX(Sheet2!I$14:I$154,MATCH(F971,Sheet2!A$14:A$154,0)) &lt;&gt; 0, "Loan","Loan"),"Cash")))</f>
        <v>Loan</v>
      </c>
      <c r="M971">
        <f>IF(ISTEXT(E971),IF(E971="Amount",M$14,""),IF(ISBLANK(E971),"",IF(ISTEXT(D971),"",IF(A966="Invoice No. : ",INDEX(Sheet2!D$14:D$154,MATCH(B966,Sheet2!A$14:A$154,0)),M970))))</f>
        <v>2</v>
      </c>
      <c r="N971" t="str">
        <f>IF(ISTEXT(E971),IF(E971="Amount",N$14,""),IF(ISBLANK(E971),"",IF(ISTEXT(D971),"",IF(A966="Invoice No. : ",INDEX(Sheet2!E$14:E$154,MATCH(B966,Sheet2!A$14:A$154,0)),N970))))</f>
        <v>RUBY</v>
      </c>
      <c r="O971" t="str">
        <f>IF(ISTEXT(E971),IF(E971="Amount",O$14,""),IF(ISBLANK(E971),"",IF(ISTEXT(D971),"",IF(A966="Invoice No. : ",INDEX(Sheet2!G$14:G$154,MATCH(B966,Sheet2!A$14:A$154,0)),O970))))</f>
        <v>MENDOZA, JOSEPH CIUBAL</v>
      </c>
      <c r="P971">
        <f t="shared" si="62"/>
        <v>566</v>
      </c>
      <c r="Q971">
        <f t="shared" si="63"/>
        <v>195197.25</v>
      </c>
    </row>
    <row r="972" spans="1:17" x14ac:dyDescent="0.25">
      <c r="A972" s="10" t="s">
        <v>962</v>
      </c>
      <c r="B972" s="10" t="s">
        <v>963</v>
      </c>
      <c r="C972" s="11">
        <v>2</v>
      </c>
      <c r="D972" s="11">
        <v>214.25</v>
      </c>
      <c r="E972" s="11">
        <v>428.5</v>
      </c>
      <c r="F972">
        <f t="shared" si="60"/>
        <v>2144301</v>
      </c>
      <c r="G972">
        <f>IF(ISTEXT(E972),IF(E972="Amount",G$14,""),IF(ISBLANK(E972),"",IF(ISTEXT(D972),"",IF(A967="Invoice No. : ",INDEX(Sheet2!F$14:F$154,MATCH(B967,Sheet2!A$14:A$154,0)),G971))))</f>
        <v>51732</v>
      </c>
      <c r="H972" t="str">
        <f t="shared" si="61"/>
        <v>01/05/2023</v>
      </c>
      <c r="I972" t="str">
        <f>IF(ISTEXT(E972),IF(E972="Amount",I$14,""),IF(ISBLANK(E972),"",IF(ISTEXT(D972),"",IF(A967="Invoice No. : ",TEXT(INDEX(Sheet2!C$14:C$154,MATCH(B967,Sheet2!A$14:A$154,0)),"hh:mm:ss"),I971))))</f>
        <v>08:37:12</v>
      </c>
      <c r="J972">
        <f>IF(ISBLANK(G972),"",IF(ISTEXT(G972),IF(E972="Amount",J$14,""),INDEX(Sheet2!H$14:H$154,MATCH(F972,Sheet2!A$14:A$154,0))))</f>
        <v>370.5</v>
      </c>
      <c r="K972">
        <f>IF(ISBLANK(G972),"",IF(ISTEXT(G972),IF(E972="Amount",K$14,""),INDEX(Sheet2!I$14:I$154,MATCH(F972,Sheet2!A$14:A$154,0))))</f>
        <v>195.5</v>
      </c>
      <c r="L972" t="str">
        <f>IF(ISBLANK(G972),"",IF(ISTEXT(G972),IF(E972="Amount",L$14,""),IF(INDEX(Sheet2!H$14:H$154,MATCH(F972,Sheet2!A$14:A$154,0)) &lt;&gt; 0, IF(INDEX(Sheet2!I$14:I$154,MATCH(F972,Sheet2!A$14:A$154,0)) &lt;&gt; 0, "Loan","Loan"),"Cash")))</f>
        <v>Loan</v>
      </c>
      <c r="M972">
        <f>IF(ISTEXT(E972),IF(E972="Amount",M$14,""),IF(ISBLANK(E972),"",IF(ISTEXT(D972),"",IF(A967="Invoice No. : ",INDEX(Sheet2!D$14:D$154,MATCH(B967,Sheet2!A$14:A$154,0)),M971))))</f>
        <v>2</v>
      </c>
      <c r="N972" t="str">
        <f>IF(ISTEXT(E972),IF(E972="Amount",N$14,""),IF(ISBLANK(E972),"",IF(ISTEXT(D972),"",IF(A967="Invoice No. : ",INDEX(Sheet2!E$14:E$154,MATCH(B967,Sheet2!A$14:A$154,0)),N971))))</f>
        <v>RUBY</v>
      </c>
      <c r="O972" t="str">
        <f>IF(ISTEXT(E972),IF(E972="Amount",O$14,""),IF(ISBLANK(E972),"",IF(ISTEXT(D972),"",IF(A967="Invoice No. : ",INDEX(Sheet2!G$14:G$154,MATCH(B967,Sheet2!A$14:A$154,0)),O971))))</f>
        <v>MENDOZA, JOSEPH CIUBAL</v>
      </c>
      <c r="P972">
        <f t="shared" si="62"/>
        <v>566</v>
      </c>
      <c r="Q972">
        <f t="shared" si="63"/>
        <v>195197.25</v>
      </c>
    </row>
    <row r="973" spans="1:17" x14ac:dyDescent="0.25">
      <c r="A973" s="10" t="s">
        <v>964</v>
      </c>
      <c r="B973" s="10" t="s">
        <v>965</v>
      </c>
      <c r="C973" s="11">
        <v>1</v>
      </c>
      <c r="D973" s="11">
        <v>33.5</v>
      </c>
      <c r="E973" s="11">
        <v>33.5</v>
      </c>
      <c r="F973">
        <f t="shared" si="60"/>
        <v>2144301</v>
      </c>
      <c r="G973">
        <f>IF(ISTEXT(E973),IF(E973="Amount",G$14,""),IF(ISBLANK(E973),"",IF(ISTEXT(D973),"",IF(A968="Invoice No. : ",INDEX(Sheet2!F$14:F$154,MATCH(B968,Sheet2!A$14:A$154,0)),G972))))</f>
        <v>51732</v>
      </c>
      <c r="H973" t="str">
        <f t="shared" si="61"/>
        <v>01/05/2023</v>
      </c>
      <c r="I973" t="str">
        <f>IF(ISTEXT(E973),IF(E973="Amount",I$14,""),IF(ISBLANK(E973),"",IF(ISTEXT(D973),"",IF(A968="Invoice No. : ",TEXT(INDEX(Sheet2!C$14:C$154,MATCH(B968,Sheet2!A$14:A$154,0)),"hh:mm:ss"),I972))))</f>
        <v>08:37:12</v>
      </c>
      <c r="J973">
        <f>IF(ISBLANK(G973),"",IF(ISTEXT(G973),IF(E973="Amount",J$14,""),INDEX(Sheet2!H$14:H$154,MATCH(F973,Sheet2!A$14:A$154,0))))</f>
        <v>370.5</v>
      </c>
      <c r="K973">
        <f>IF(ISBLANK(G973),"",IF(ISTEXT(G973),IF(E973="Amount",K$14,""),INDEX(Sheet2!I$14:I$154,MATCH(F973,Sheet2!A$14:A$154,0))))</f>
        <v>195.5</v>
      </c>
      <c r="L973" t="str">
        <f>IF(ISBLANK(G973),"",IF(ISTEXT(G973),IF(E973="Amount",L$14,""),IF(INDEX(Sheet2!H$14:H$154,MATCH(F973,Sheet2!A$14:A$154,0)) &lt;&gt; 0, IF(INDEX(Sheet2!I$14:I$154,MATCH(F973,Sheet2!A$14:A$154,0)) &lt;&gt; 0, "Loan","Loan"),"Cash")))</f>
        <v>Loan</v>
      </c>
      <c r="M973">
        <f>IF(ISTEXT(E973),IF(E973="Amount",M$14,""),IF(ISBLANK(E973),"",IF(ISTEXT(D973),"",IF(A968="Invoice No. : ",INDEX(Sheet2!D$14:D$154,MATCH(B968,Sheet2!A$14:A$154,0)),M972))))</f>
        <v>2</v>
      </c>
      <c r="N973" t="str">
        <f>IF(ISTEXT(E973),IF(E973="Amount",N$14,""),IF(ISBLANK(E973),"",IF(ISTEXT(D973),"",IF(A968="Invoice No. : ",INDEX(Sheet2!E$14:E$154,MATCH(B968,Sheet2!A$14:A$154,0)),N972))))</f>
        <v>RUBY</v>
      </c>
      <c r="O973" t="str">
        <f>IF(ISTEXT(E973),IF(E973="Amount",O$14,""),IF(ISBLANK(E973),"",IF(ISTEXT(D973),"",IF(A968="Invoice No. : ",INDEX(Sheet2!G$14:G$154,MATCH(B968,Sheet2!A$14:A$154,0)),O972))))</f>
        <v>MENDOZA, JOSEPH CIUBAL</v>
      </c>
      <c r="P973">
        <f t="shared" si="62"/>
        <v>566</v>
      </c>
      <c r="Q973">
        <f t="shared" si="63"/>
        <v>195197.25</v>
      </c>
    </row>
    <row r="974" spans="1:17" x14ac:dyDescent="0.25">
      <c r="A974" s="10" t="s">
        <v>555</v>
      </c>
      <c r="B974" s="10" t="s">
        <v>556</v>
      </c>
      <c r="C974" s="11">
        <v>1</v>
      </c>
      <c r="D974" s="11">
        <v>53</v>
      </c>
      <c r="E974" s="11">
        <v>53</v>
      </c>
      <c r="F974">
        <f t="shared" si="60"/>
        <v>2144301</v>
      </c>
      <c r="G974">
        <f>IF(ISTEXT(E974),IF(E974="Amount",G$14,""),IF(ISBLANK(E974),"",IF(ISTEXT(D974),"",IF(A969="Invoice No. : ",INDEX(Sheet2!F$14:F$154,MATCH(B969,Sheet2!A$14:A$154,0)),G973))))</f>
        <v>51732</v>
      </c>
      <c r="H974" t="str">
        <f t="shared" si="61"/>
        <v>01/05/2023</v>
      </c>
      <c r="I974" t="str">
        <f>IF(ISTEXT(E974),IF(E974="Amount",I$14,""),IF(ISBLANK(E974),"",IF(ISTEXT(D974),"",IF(A969="Invoice No. : ",TEXT(INDEX(Sheet2!C$14:C$154,MATCH(B969,Sheet2!A$14:A$154,0)),"hh:mm:ss"),I973))))</f>
        <v>08:37:12</v>
      </c>
      <c r="J974">
        <f>IF(ISBLANK(G974),"",IF(ISTEXT(G974),IF(E974="Amount",J$14,""),INDEX(Sheet2!H$14:H$154,MATCH(F974,Sheet2!A$14:A$154,0))))</f>
        <v>370.5</v>
      </c>
      <c r="K974">
        <f>IF(ISBLANK(G974),"",IF(ISTEXT(G974),IF(E974="Amount",K$14,""),INDEX(Sheet2!I$14:I$154,MATCH(F974,Sheet2!A$14:A$154,0))))</f>
        <v>195.5</v>
      </c>
      <c r="L974" t="str">
        <f>IF(ISBLANK(G974),"",IF(ISTEXT(G974),IF(E974="Amount",L$14,""),IF(INDEX(Sheet2!H$14:H$154,MATCH(F974,Sheet2!A$14:A$154,0)) &lt;&gt; 0, IF(INDEX(Sheet2!I$14:I$154,MATCH(F974,Sheet2!A$14:A$154,0)) &lt;&gt; 0, "Loan","Loan"),"Cash")))</f>
        <v>Loan</v>
      </c>
      <c r="M974">
        <f>IF(ISTEXT(E974),IF(E974="Amount",M$14,""),IF(ISBLANK(E974),"",IF(ISTEXT(D974),"",IF(A969="Invoice No. : ",INDEX(Sheet2!D$14:D$154,MATCH(B969,Sheet2!A$14:A$154,0)),M973))))</f>
        <v>2</v>
      </c>
      <c r="N974" t="str">
        <f>IF(ISTEXT(E974),IF(E974="Amount",N$14,""),IF(ISBLANK(E974),"",IF(ISTEXT(D974),"",IF(A969="Invoice No. : ",INDEX(Sheet2!E$14:E$154,MATCH(B969,Sheet2!A$14:A$154,0)),N973))))</f>
        <v>RUBY</v>
      </c>
      <c r="O974" t="str">
        <f>IF(ISTEXT(E974),IF(E974="Amount",O$14,""),IF(ISBLANK(E974),"",IF(ISTEXT(D974),"",IF(A969="Invoice No. : ",INDEX(Sheet2!G$14:G$154,MATCH(B969,Sheet2!A$14:A$154,0)),O973))))</f>
        <v>MENDOZA, JOSEPH CIUBAL</v>
      </c>
      <c r="P974">
        <f t="shared" si="62"/>
        <v>566</v>
      </c>
      <c r="Q974">
        <f t="shared" si="63"/>
        <v>195197.25</v>
      </c>
    </row>
    <row r="975" spans="1:17" x14ac:dyDescent="0.25">
      <c r="D975" s="12" t="s">
        <v>18</v>
      </c>
      <c r="E975" s="13">
        <v>566</v>
      </c>
      <c r="F975" t="str">
        <f t="shared" si="60"/>
        <v/>
      </c>
      <c r="G975" t="str">
        <f>IF(ISTEXT(E975),IF(E975="Amount",G$14,""),IF(ISBLANK(E975),"",IF(ISTEXT(D975),"",IF(A970="Invoice No. : ",INDEX(Sheet2!F$14:F$154,MATCH(B970,Sheet2!A$14:A$154,0)),G974))))</f>
        <v/>
      </c>
      <c r="H975" t="str">
        <f t="shared" si="61"/>
        <v/>
      </c>
      <c r="I975" t="str">
        <f>IF(ISTEXT(E975),IF(E975="Amount",I$14,""),IF(ISBLANK(E975),"",IF(ISTEXT(D975),"",IF(A970="Invoice No. : ",TEXT(INDEX(Sheet2!C$14:C$154,MATCH(B970,Sheet2!A$14:A$154,0)),"hh:mm:ss"),I974))))</f>
        <v/>
      </c>
      <c r="J975" t="str">
        <f>IF(ISBLANK(G975),"",IF(ISTEXT(G975),IF(E975="Amount",J$14,""),INDEX(Sheet2!H$14:H$154,MATCH(F975,Sheet2!A$14:A$154,0))))</f>
        <v/>
      </c>
      <c r="K975" t="str">
        <f>IF(ISBLANK(G975),"",IF(ISTEXT(G975),IF(E975="Amount",K$14,""),INDEX(Sheet2!I$14:I$154,MATCH(F975,Sheet2!A$14:A$154,0))))</f>
        <v/>
      </c>
      <c r="L975" t="str">
        <f>IF(ISBLANK(G975),"",IF(ISTEXT(G975),IF(E975="Amount",L$14,""),IF(INDEX(Sheet2!H$14:H$154,MATCH(F975,Sheet2!A$14:A$154,0)) &lt;&gt; 0, IF(INDEX(Sheet2!I$14:I$154,MATCH(F975,Sheet2!A$14:A$154,0)) &lt;&gt; 0, "Loan","Loan"),"Cash")))</f>
        <v/>
      </c>
      <c r="M975" t="str">
        <f>IF(ISTEXT(E975),IF(E975="Amount",M$14,""),IF(ISBLANK(E975),"",IF(ISTEXT(D975),"",IF(A970="Invoice No. : ",INDEX(Sheet2!D$14:D$154,MATCH(B970,Sheet2!A$14:A$154,0)),M974))))</f>
        <v/>
      </c>
      <c r="N975" t="str">
        <f>IF(ISTEXT(E975),IF(E975="Amount",N$14,""),IF(ISBLANK(E975),"",IF(ISTEXT(D975),"",IF(A970="Invoice No. : ",INDEX(Sheet2!E$14:E$154,MATCH(B970,Sheet2!A$14:A$154,0)),N974))))</f>
        <v/>
      </c>
      <c r="O975" t="str">
        <f>IF(ISTEXT(E975),IF(E975="Amount",O$14,""),IF(ISBLANK(E975),"",IF(ISTEXT(D975),"",IF(A970="Invoice No. : ",INDEX(Sheet2!G$14:G$154,MATCH(B970,Sheet2!A$14:A$154,0)),O974))))</f>
        <v/>
      </c>
      <c r="P975" t="str">
        <f t="shared" si="62"/>
        <v/>
      </c>
      <c r="Q975" t="str">
        <f t="shared" si="63"/>
        <v/>
      </c>
    </row>
    <row r="976" spans="1:17" x14ac:dyDescent="0.25">
      <c r="F976" t="str">
        <f t="shared" si="60"/>
        <v/>
      </c>
      <c r="G976" t="str">
        <f>IF(ISTEXT(E976),IF(E976="Amount",G$14,""),IF(ISBLANK(E976),"",IF(ISTEXT(D976),"",IF(A971="Invoice No. : ",INDEX(Sheet2!F$14:F$154,MATCH(B971,Sheet2!A$14:A$154,0)),G975))))</f>
        <v/>
      </c>
      <c r="H976" t="str">
        <f t="shared" si="61"/>
        <v/>
      </c>
      <c r="I976" t="str">
        <f>IF(ISTEXT(E976),IF(E976="Amount",I$14,""),IF(ISBLANK(E976),"",IF(ISTEXT(D976),"",IF(A971="Invoice No. : ",TEXT(INDEX(Sheet2!C$14:C$154,MATCH(B971,Sheet2!A$14:A$154,0)),"hh:mm:ss"),I975))))</f>
        <v/>
      </c>
      <c r="J976" t="str">
        <f>IF(ISBLANK(G976),"",IF(ISTEXT(G976),IF(E976="Amount",J$14,""),INDEX(Sheet2!H$14:H$154,MATCH(F976,Sheet2!A$14:A$154,0))))</f>
        <v/>
      </c>
      <c r="K976" t="str">
        <f>IF(ISBLANK(G976),"",IF(ISTEXT(G976),IF(E976="Amount",K$14,""),INDEX(Sheet2!I$14:I$154,MATCH(F976,Sheet2!A$14:A$154,0))))</f>
        <v/>
      </c>
      <c r="L976" t="str">
        <f>IF(ISBLANK(G976),"",IF(ISTEXT(G976),IF(E976="Amount",L$14,""),IF(INDEX(Sheet2!H$14:H$154,MATCH(F976,Sheet2!A$14:A$154,0)) &lt;&gt; 0, IF(INDEX(Sheet2!I$14:I$154,MATCH(F976,Sheet2!A$14:A$154,0)) &lt;&gt; 0, "Loan","Loan"),"Cash")))</f>
        <v/>
      </c>
      <c r="M976" t="str">
        <f>IF(ISTEXT(E976),IF(E976="Amount",M$14,""),IF(ISBLANK(E976),"",IF(ISTEXT(D976),"",IF(A971="Invoice No. : ",INDEX(Sheet2!D$14:D$154,MATCH(B971,Sheet2!A$14:A$154,0)),M975))))</f>
        <v/>
      </c>
      <c r="N976" t="str">
        <f>IF(ISTEXT(E976),IF(E976="Amount",N$14,""),IF(ISBLANK(E976),"",IF(ISTEXT(D976),"",IF(A971="Invoice No. : ",INDEX(Sheet2!E$14:E$154,MATCH(B971,Sheet2!A$14:A$154,0)),N975))))</f>
        <v/>
      </c>
      <c r="O976" t="str">
        <f>IF(ISTEXT(E976),IF(E976="Amount",O$14,""),IF(ISBLANK(E976),"",IF(ISTEXT(D976),"",IF(A971="Invoice No. : ",INDEX(Sheet2!G$14:G$154,MATCH(B971,Sheet2!A$14:A$154,0)),O975))))</f>
        <v/>
      </c>
      <c r="P976" t="str">
        <f t="shared" si="62"/>
        <v/>
      </c>
      <c r="Q976" t="str">
        <f t="shared" si="63"/>
        <v/>
      </c>
    </row>
    <row r="977" spans="1:17" x14ac:dyDescent="0.25">
      <c r="F977" t="str">
        <f t="shared" si="60"/>
        <v/>
      </c>
      <c r="G977" t="str">
        <f>IF(ISTEXT(E977),IF(E977="Amount",G$14,""),IF(ISBLANK(E977),"",IF(ISTEXT(D977),"",IF(A972="Invoice No. : ",INDEX(Sheet2!F$14:F$154,MATCH(B972,Sheet2!A$14:A$154,0)),G976))))</f>
        <v/>
      </c>
      <c r="H977" t="str">
        <f t="shared" si="61"/>
        <v/>
      </c>
      <c r="I977" t="str">
        <f>IF(ISTEXT(E977),IF(E977="Amount",I$14,""),IF(ISBLANK(E977),"",IF(ISTEXT(D977),"",IF(A972="Invoice No. : ",TEXT(INDEX(Sheet2!C$14:C$154,MATCH(B972,Sheet2!A$14:A$154,0)),"hh:mm:ss"),I976))))</f>
        <v/>
      </c>
      <c r="J977" t="str">
        <f>IF(ISBLANK(G977),"",IF(ISTEXT(G977),IF(E977="Amount",J$14,""),INDEX(Sheet2!H$14:H$154,MATCH(F977,Sheet2!A$14:A$154,0))))</f>
        <v/>
      </c>
      <c r="K977" t="str">
        <f>IF(ISBLANK(G977),"",IF(ISTEXT(G977),IF(E977="Amount",K$14,""),INDEX(Sheet2!I$14:I$154,MATCH(F977,Sheet2!A$14:A$154,0))))</f>
        <v/>
      </c>
      <c r="L977" t="str">
        <f>IF(ISBLANK(G977),"",IF(ISTEXT(G977),IF(E977="Amount",L$14,""),IF(INDEX(Sheet2!H$14:H$154,MATCH(F977,Sheet2!A$14:A$154,0)) &lt;&gt; 0, IF(INDEX(Sheet2!I$14:I$154,MATCH(F977,Sheet2!A$14:A$154,0)) &lt;&gt; 0, "Loan","Loan"),"Cash")))</f>
        <v/>
      </c>
      <c r="M977" t="str">
        <f>IF(ISTEXT(E977),IF(E977="Amount",M$14,""),IF(ISBLANK(E977),"",IF(ISTEXT(D977),"",IF(A972="Invoice No. : ",INDEX(Sheet2!D$14:D$154,MATCH(B972,Sheet2!A$14:A$154,0)),M976))))</f>
        <v/>
      </c>
      <c r="N977" t="str">
        <f>IF(ISTEXT(E977),IF(E977="Amount",N$14,""),IF(ISBLANK(E977),"",IF(ISTEXT(D977),"",IF(A972="Invoice No. : ",INDEX(Sheet2!E$14:E$154,MATCH(B972,Sheet2!A$14:A$154,0)),N976))))</f>
        <v/>
      </c>
      <c r="O977" t="str">
        <f>IF(ISTEXT(E977),IF(E977="Amount",O$14,""),IF(ISBLANK(E977),"",IF(ISTEXT(D977),"",IF(A972="Invoice No. : ",INDEX(Sheet2!G$14:G$154,MATCH(B972,Sheet2!A$14:A$154,0)),O976))))</f>
        <v/>
      </c>
      <c r="P977" t="str">
        <f t="shared" si="62"/>
        <v/>
      </c>
      <c r="Q977" t="str">
        <f t="shared" si="63"/>
        <v/>
      </c>
    </row>
    <row r="978" spans="1:17" x14ac:dyDescent="0.25">
      <c r="A978" s="3" t="s">
        <v>4</v>
      </c>
      <c r="B978" s="4">
        <v>2144302</v>
      </c>
      <c r="C978" s="3" t="s">
        <v>5</v>
      </c>
      <c r="D978" s="5" t="s">
        <v>953</v>
      </c>
      <c r="F978" t="str">
        <f t="shared" si="60"/>
        <v/>
      </c>
      <c r="G978" t="str">
        <f>IF(ISTEXT(E978),IF(E978="Amount",G$14,""),IF(ISBLANK(E978),"",IF(ISTEXT(D978),"",IF(A973="Invoice No. : ",INDEX(Sheet2!F$14:F$154,MATCH(B973,Sheet2!A$14:A$154,0)),G977))))</f>
        <v/>
      </c>
      <c r="H978" t="str">
        <f t="shared" si="61"/>
        <v/>
      </c>
      <c r="I978" t="str">
        <f>IF(ISTEXT(E978),IF(E978="Amount",I$14,""),IF(ISBLANK(E978),"",IF(ISTEXT(D978),"",IF(A973="Invoice No. : ",TEXT(INDEX(Sheet2!C$14:C$154,MATCH(B973,Sheet2!A$14:A$154,0)),"hh:mm:ss"),I977))))</f>
        <v/>
      </c>
      <c r="J978" t="str">
        <f>IF(ISBLANK(G978),"",IF(ISTEXT(G978),IF(E978="Amount",J$14,""),INDEX(Sheet2!H$14:H$154,MATCH(F978,Sheet2!A$14:A$154,0))))</f>
        <v/>
      </c>
      <c r="K978" t="str">
        <f>IF(ISBLANK(G978),"",IF(ISTEXT(G978),IF(E978="Amount",K$14,""),INDEX(Sheet2!I$14:I$154,MATCH(F978,Sheet2!A$14:A$154,0))))</f>
        <v/>
      </c>
      <c r="L978" t="str">
        <f>IF(ISBLANK(G978),"",IF(ISTEXT(G978),IF(E978="Amount",L$14,""),IF(INDEX(Sheet2!H$14:H$154,MATCH(F978,Sheet2!A$14:A$154,0)) &lt;&gt; 0, IF(INDEX(Sheet2!I$14:I$154,MATCH(F978,Sheet2!A$14:A$154,0)) &lt;&gt; 0, "Loan","Loan"),"Cash")))</f>
        <v/>
      </c>
      <c r="M978" t="str">
        <f>IF(ISTEXT(E978),IF(E978="Amount",M$14,""),IF(ISBLANK(E978),"",IF(ISTEXT(D978),"",IF(A973="Invoice No. : ",INDEX(Sheet2!D$14:D$154,MATCH(B973,Sheet2!A$14:A$154,0)),M977))))</f>
        <v/>
      </c>
      <c r="N978" t="str">
        <f>IF(ISTEXT(E978),IF(E978="Amount",N$14,""),IF(ISBLANK(E978),"",IF(ISTEXT(D978),"",IF(A973="Invoice No. : ",INDEX(Sheet2!E$14:E$154,MATCH(B973,Sheet2!A$14:A$154,0)),N977))))</f>
        <v/>
      </c>
      <c r="O978" t="str">
        <f>IF(ISTEXT(E978),IF(E978="Amount",O$14,""),IF(ISBLANK(E978),"",IF(ISTEXT(D978),"",IF(A973="Invoice No. : ",INDEX(Sheet2!G$14:G$154,MATCH(B973,Sheet2!A$14:A$154,0)),O977))))</f>
        <v/>
      </c>
      <c r="P978" t="str">
        <f t="shared" si="62"/>
        <v/>
      </c>
      <c r="Q978" t="str">
        <f t="shared" si="63"/>
        <v/>
      </c>
    </row>
    <row r="979" spans="1:17" x14ac:dyDescent="0.25">
      <c r="A979" s="3" t="s">
        <v>7</v>
      </c>
      <c r="B979" s="6">
        <v>44931</v>
      </c>
      <c r="C979" s="3" t="s">
        <v>8</v>
      </c>
      <c r="D979" s="7">
        <v>2</v>
      </c>
      <c r="F979" t="str">
        <f t="shared" si="60"/>
        <v/>
      </c>
      <c r="G979" t="str">
        <f>IF(ISTEXT(E979),IF(E979="Amount",G$14,""),IF(ISBLANK(E979),"",IF(ISTEXT(D979),"",IF(A974="Invoice No. : ",INDEX(Sheet2!F$14:F$154,MATCH(B974,Sheet2!A$14:A$154,0)),G978))))</f>
        <v/>
      </c>
      <c r="H979" t="str">
        <f t="shared" si="61"/>
        <v/>
      </c>
      <c r="I979" t="str">
        <f>IF(ISTEXT(E979),IF(E979="Amount",I$14,""),IF(ISBLANK(E979),"",IF(ISTEXT(D979),"",IF(A974="Invoice No. : ",TEXT(INDEX(Sheet2!C$14:C$154,MATCH(B974,Sheet2!A$14:A$154,0)),"hh:mm:ss"),I978))))</f>
        <v/>
      </c>
      <c r="J979" t="str">
        <f>IF(ISBLANK(G979),"",IF(ISTEXT(G979),IF(E979="Amount",J$14,""),INDEX(Sheet2!H$14:H$154,MATCH(F979,Sheet2!A$14:A$154,0))))</f>
        <v/>
      </c>
      <c r="K979" t="str">
        <f>IF(ISBLANK(G979),"",IF(ISTEXT(G979),IF(E979="Amount",K$14,""),INDEX(Sheet2!I$14:I$154,MATCH(F979,Sheet2!A$14:A$154,0))))</f>
        <v/>
      </c>
      <c r="L979" t="str">
        <f>IF(ISBLANK(G979),"",IF(ISTEXT(G979),IF(E979="Amount",L$14,""),IF(INDEX(Sheet2!H$14:H$154,MATCH(F979,Sheet2!A$14:A$154,0)) &lt;&gt; 0, IF(INDEX(Sheet2!I$14:I$154,MATCH(F979,Sheet2!A$14:A$154,0)) &lt;&gt; 0, "Loan","Loan"),"Cash")))</f>
        <v/>
      </c>
      <c r="M979" t="str">
        <f>IF(ISTEXT(E979),IF(E979="Amount",M$14,""),IF(ISBLANK(E979),"",IF(ISTEXT(D979),"",IF(A974="Invoice No. : ",INDEX(Sheet2!D$14:D$154,MATCH(B974,Sheet2!A$14:A$154,0)),M978))))</f>
        <v/>
      </c>
      <c r="N979" t="str">
        <f>IF(ISTEXT(E979),IF(E979="Amount",N$14,""),IF(ISBLANK(E979),"",IF(ISTEXT(D979),"",IF(A974="Invoice No. : ",INDEX(Sheet2!E$14:E$154,MATCH(B974,Sheet2!A$14:A$154,0)),N978))))</f>
        <v/>
      </c>
      <c r="O979" t="str">
        <f>IF(ISTEXT(E979),IF(E979="Amount",O$14,""),IF(ISBLANK(E979),"",IF(ISTEXT(D979),"",IF(A974="Invoice No. : ",INDEX(Sheet2!G$14:G$154,MATCH(B974,Sheet2!A$14:A$154,0)),O978))))</f>
        <v/>
      </c>
      <c r="P979" t="str">
        <f t="shared" si="62"/>
        <v/>
      </c>
      <c r="Q979" t="str">
        <f t="shared" si="63"/>
        <v/>
      </c>
    </row>
    <row r="980" spans="1:17" x14ac:dyDescent="0.25">
      <c r="F980" t="str">
        <f t="shared" si="60"/>
        <v/>
      </c>
      <c r="G980" t="str">
        <f>IF(ISTEXT(E980),IF(E980="Amount",G$14,""),IF(ISBLANK(E980),"",IF(ISTEXT(D980),"",IF(A975="Invoice No. : ",INDEX(Sheet2!F$14:F$154,MATCH(B975,Sheet2!A$14:A$154,0)),G979))))</f>
        <v/>
      </c>
      <c r="H980" t="str">
        <f t="shared" si="61"/>
        <v/>
      </c>
      <c r="I980" t="str">
        <f>IF(ISTEXT(E980),IF(E980="Amount",I$14,""),IF(ISBLANK(E980),"",IF(ISTEXT(D980),"",IF(A975="Invoice No. : ",TEXT(INDEX(Sheet2!C$14:C$154,MATCH(B975,Sheet2!A$14:A$154,0)),"hh:mm:ss"),I979))))</f>
        <v/>
      </c>
      <c r="J980" t="str">
        <f>IF(ISBLANK(G980),"",IF(ISTEXT(G980),IF(E980="Amount",J$14,""),INDEX(Sheet2!H$14:H$154,MATCH(F980,Sheet2!A$14:A$154,0))))</f>
        <v/>
      </c>
      <c r="K980" t="str">
        <f>IF(ISBLANK(G980),"",IF(ISTEXT(G980),IF(E980="Amount",K$14,""),INDEX(Sheet2!I$14:I$154,MATCH(F980,Sheet2!A$14:A$154,0))))</f>
        <v/>
      </c>
      <c r="L980" t="str">
        <f>IF(ISBLANK(G980),"",IF(ISTEXT(G980),IF(E980="Amount",L$14,""),IF(INDEX(Sheet2!H$14:H$154,MATCH(F980,Sheet2!A$14:A$154,0)) &lt;&gt; 0, IF(INDEX(Sheet2!I$14:I$154,MATCH(F980,Sheet2!A$14:A$154,0)) &lt;&gt; 0, "Loan","Loan"),"Cash")))</f>
        <v/>
      </c>
      <c r="M980" t="str">
        <f>IF(ISTEXT(E980),IF(E980="Amount",M$14,""),IF(ISBLANK(E980),"",IF(ISTEXT(D980),"",IF(A975="Invoice No. : ",INDEX(Sheet2!D$14:D$154,MATCH(B975,Sheet2!A$14:A$154,0)),M979))))</f>
        <v/>
      </c>
      <c r="N980" t="str">
        <f>IF(ISTEXT(E980),IF(E980="Amount",N$14,""),IF(ISBLANK(E980),"",IF(ISTEXT(D980),"",IF(A975="Invoice No. : ",INDEX(Sheet2!E$14:E$154,MATCH(B975,Sheet2!A$14:A$154,0)),N979))))</f>
        <v/>
      </c>
      <c r="O980" t="str">
        <f>IF(ISTEXT(E980),IF(E980="Amount",O$14,""),IF(ISBLANK(E980),"",IF(ISTEXT(D980),"",IF(A975="Invoice No. : ",INDEX(Sheet2!G$14:G$154,MATCH(B975,Sheet2!A$14:A$154,0)),O979))))</f>
        <v/>
      </c>
      <c r="P980" t="str">
        <f t="shared" si="62"/>
        <v/>
      </c>
      <c r="Q980" t="str">
        <f t="shared" si="63"/>
        <v/>
      </c>
    </row>
    <row r="981" spans="1:17" x14ac:dyDescent="0.25">
      <c r="A981" s="8" t="s">
        <v>9</v>
      </c>
      <c r="B981" s="8" t="s">
        <v>10</v>
      </c>
      <c r="C981" s="9" t="s">
        <v>11</v>
      </c>
      <c r="D981" s="9" t="s">
        <v>12</v>
      </c>
      <c r="E981" s="9" t="s">
        <v>13</v>
      </c>
      <c r="F981" t="str">
        <f t="shared" si="60"/>
        <v>Invoice No.</v>
      </c>
      <c r="G981" t="str">
        <f>IF(ISTEXT(E981),IF(E981="Amount",G$14,""),IF(ISBLANK(E981),"",IF(ISTEXT(D981),"",IF(A976="Invoice No. : ",INDEX(Sheet2!F$14:F$154,MATCH(B976,Sheet2!A$14:A$154,0)),G980))))</f>
        <v>Member ID</v>
      </c>
      <c r="H981" t="str">
        <f t="shared" si="61"/>
        <v>Invoice Date</v>
      </c>
      <c r="I981" t="str">
        <f>IF(ISTEXT(E981),IF(E981="Amount",I$14,""),IF(ISBLANK(E981),"",IF(ISTEXT(D981),"",IF(A976="Invoice No. : ",TEXT(INDEX(Sheet2!C$14:C$154,MATCH(B976,Sheet2!A$14:A$154,0)),"hh:mm:ss"),I980))))</f>
        <v>Invoice Time</v>
      </c>
      <c r="J981" t="str">
        <f>IF(ISBLANK(G981),"",IF(ISTEXT(G981),IF(E981="Amount",J$14,""),INDEX(Sheet2!H$14:H$154,MATCH(F981,Sheet2!A$14:A$154,0))))</f>
        <v>Loan Amount</v>
      </c>
      <c r="K981" t="str">
        <f>IF(ISBLANK(G981),"",IF(ISTEXT(G981),IF(E981="Amount",K$14,""),INDEX(Sheet2!I$14:I$154,MATCH(F981,Sheet2!A$14:A$154,0))))</f>
        <v>Cash Amount</v>
      </c>
      <c r="L981" t="str">
        <f>IF(ISBLANK(G981),"",IF(ISTEXT(G981),IF(E981="Amount",L$14,""),IF(INDEX(Sheet2!H$14:H$154,MATCH(F981,Sheet2!A$14:A$154,0)) &lt;&gt; 0, IF(INDEX(Sheet2!I$14:I$154,MATCH(F981,Sheet2!A$14:A$154,0)) &lt;&gt; 0, "Loan","Loan"),"Cash")))</f>
        <v>Payment Mode</v>
      </c>
      <c r="M981" t="str">
        <f>IF(ISTEXT(E981),IF(E981="Amount",M$14,""),IF(ISBLANK(E981),"",IF(ISTEXT(D981),"",IF(A976="Invoice No. : ",INDEX(Sheet2!D$14:D$154,MATCH(B976,Sheet2!A$14:A$154,0)),M980))))</f>
        <v>Terminal</v>
      </c>
      <c r="N981" t="str">
        <f>IF(ISTEXT(E981),IF(E981="Amount",N$14,""),IF(ISBLANK(E981),"",IF(ISTEXT(D981),"",IF(A976="Invoice No. : ",INDEX(Sheet2!E$14:E$154,MATCH(B976,Sheet2!A$14:A$154,0)),N980))))</f>
        <v>Cashier</v>
      </c>
      <c r="O981" t="str">
        <f>IF(ISTEXT(E981),IF(E981="Amount",O$14,""),IF(ISBLANK(E981),"",IF(ISTEXT(D981),"",IF(A976="Invoice No. : ",INDEX(Sheet2!G$14:G$154,MATCH(B976,Sheet2!A$14:A$154,0)),O980))))</f>
        <v>Name</v>
      </c>
      <c r="P981" t="str">
        <f t="shared" si="62"/>
        <v>Invoice Amount</v>
      </c>
      <c r="Q981" t="str">
        <f t="shared" si="63"/>
        <v>Grand Total</v>
      </c>
    </row>
    <row r="982" spans="1:17" x14ac:dyDescent="0.25">
      <c r="F982" t="str">
        <f t="shared" si="60"/>
        <v/>
      </c>
      <c r="G982" t="str">
        <f>IF(ISTEXT(E982),IF(E982="Amount",G$14,""),IF(ISBLANK(E982),"",IF(ISTEXT(D982),"",IF(A977="Invoice No. : ",INDEX(Sheet2!F$14:F$154,MATCH(B977,Sheet2!A$14:A$154,0)),G981))))</f>
        <v/>
      </c>
      <c r="H982" t="str">
        <f t="shared" si="61"/>
        <v/>
      </c>
      <c r="I982" t="str">
        <f>IF(ISTEXT(E982),IF(E982="Amount",I$14,""),IF(ISBLANK(E982),"",IF(ISTEXT(D982),"",IF(A977="Invoice No. : ",TEXT(INDEX(Sheet2!C$14:C$154,MATCH(B977,Sheet2!A$14:A$154,0)),"hh:mm:ss"),I981))))</f>
        <v/>
      </c>
      <c r="J982" t="str">
        <f>IF(ISBLANK(G982),"",IF(ISTEXT(G982),IF(E982="Amount",J$14,""),INDEX(Sheet2!H$14:H$154,MATCH(F982,Sheet2!A$14:A$154,0))))</f>
        <v/>
      </c>
      <c r="K982" t="str">
        <f>IF(ISBLANK(G982),"",IF(ISTEXT(G982),IF(E982="Amount",K$14,""),INDEX(Sheet2!I$14:I$154,MATCH(F982,Sheet2!A$14:A$154,0))))</f>
        <v/>
      </c>
      <c r="L982" t="str">
        <f>IF(ISBLANK(G982),"",IF(ISTEXT(G982),IF(E982="Amount",L$14,""),IF(INDEX(Sheet2!H$14:H$154,MATCH(F982,Sheet2!A$14:A$154,0)) &lt;&gt; 0, IF(INDEX(Sheet2!I$14:I$154,MATCH(F982,Sheet2!A$14:A$154,0)) &lt;&gt; 0, "Loan","Loan"),"Cash")))</f>
        <v/>
      </c>
      <c r="M982" t="str">
        <f>IF(ISTEXT(E982),IF(E982="Amount",M$14,""),IF(ISBLANK(E982),"",IF(ISTEXT(D982),"",IF(A977="Invoice No. : ",INDEX(Sheet2!D$14:D$154,MATCH(B977,Sheet2!A$14:A$154,0)),M981))))</f>
        <v/>
      </c>
      <c r="N982" t="str">
        <f>IF(ISTEXT(E982),IF(E982="Amount",N$14,""),IF(ISBLANK(E982),"",IF(ISTEXT(D982),"",IF(A977="Invoice No. : ",INDEX(Sheet2!E$14:E$154,MATCH(B977,Sheet2!A$14:A$154,0)),N981))))</f>
        <v/>
      </c>
      <c r="O982" t="str">
        <f>IF(ISTEXT(E982),IF(E982="Amount",O$14,""),IF(ISBLANK(E982),"",IF(ISTEXT(D982),"",IF(A977="Invoice No. : ",INDEX(Sheet2!G$14:G$154,MATCH(B977,Sheet2!A$14:A$154,0)),O981))))</f>
        <v/>
      </c>
      <c r="P982" t="str">
        <f t="shared" si="62"/>
        <v/>
      </c>
      <c r="Q982" t="str">
        <f t="shared" si="63"/>
        <v/>
      </c>
    </row>
    <row r="983" spans="1:17" x14ac:dyDescent="0.25">
      <c r="A983" s="10" t="s">
        <v>966</v>
      </c>
      <c r="B983" s="10" t="s">
        <v>967</v>
      </c>
      <c r="C983" s="11">
        <v>1</v>
      </c>
      <c r="D983" s="11">
        <v>40</v>
      </c>
      <c r="E983" s="11">
        <v>40</v>
      </c>
      <c r="F983">
        <f t="shared" si="60"/>
        <v>2144302</v>
      </c>
      <c r="G983">
        <f>IF(ISTEXT(E983),IF(E983="Amount",G$14,""),IF(ISBLANK(E983),"",IF(ISTEXT(D983),"",IF(A978="Invoice No. : ",INDEX(Sheet2!F$14:F$154,MATCH(B978,Sheet2!A$14:A$154,0)),G982))))</f>
        <v>48769</v>
      </c>
      <c r="H983" t="str">
        <f t="shared" si="61"/>
        <v>01/05/2023</v>
      </c>
      <c r="I983" t="str">
        <f>IF(ISTEXT(E983),IF(E983="Amount",I$14,""),IF(ISBLANK(E983),"",IF(ISTEXT(D983),"",IF(A978="Invoice No. : ",TEXT(INDEX(Sheet2!C$14:C$154,MATCH(B978,Sheet2!A$14:A$154,0)),"hh:mm:ss"),I982))))</f>
        <v>08:55:50</v>
      </c>
      <c r="J983">
        <f>IF(ISBLANK(G983),"",IF(ISTEXT(G983),IF(E983="Amount",J$14,""),INDEX(Sheet2!H$14:H$154,MATCH(F983,Sheet2!A$14:A$154,0))))</f>
        <v>0</v>
      </c>
      <c r="K983">
        <f>IF(ISBLANK(G983),"",IF(ISTEXT(G983),IF(E983="Amount",K$14,""),INDEX(Sheet2!I$14:I$154,MATCH(F983,Sheet2!A$14:A$154,0))))</f>
        <v>70</v>
      </c>
      <c r="L983" t="str">
        <f>IF(ISBLANK(G983),"",IF(ISTEXT(G983),IF(E983="Amount",L$14,""),IF(INDEX(Sheet2!H$14:H$154,MATCH(F983,Sheet2!A$14:A$154,0)) &lt;&gt; 0, IF(INDEX(Sheet2!I$14:I$154,MATCH(F983,Sheet2!A$14:A$154,0)) &lt;&gt; 0, "Loan","Loan"),"Cash")))</f>
        <v>Cash</v>
      </c>
      <c r="M983">
        <f>IF(ISTEXT(E983),IF(E983="Amount",M$14,""),IF(ISBLANK(E983),"",IF(ISTEXT(D983),"",IF(A978="Invoice No. : ",INDEX(Sheet2!D$14:D$154,MATCH(B978,Sheet2!A$14:A$154,0)),M982))))</f>
        <v>2</v>
      </c>
      <c r="N983" t="str">
        <f>IF(ISTEXT(E983),IF(E983="Amount",N$14,""),IF(ISBLANK(E983),"",IF(ISTEXT(D983),"",IF(A978="Invoice No. : ",INDEX(Sheet2!E$14:E$154,MATCH(B978,Sheet2!A$14:A$154,0)),N982))))</f>
        <v>RUBY</v>
      </c>
      <c r="O983" t="str">
        <f>IF(ISTEXT(E983),IF(E983="Amount",O$14,""),IF(ISBLANK(E983),"",IF(ISTEXT(D983),"",IF(A978="Invoice No. : ",INDEX(Sheet2!G$14:G$154,MATCH(B978,Sheet2!A$14:A$154,0)),O982))))</f>
        <v>CHOU, ANDRINA CALUMINGA</v>
      </c>
      <c r="P983">
        <f t="shared" si="62"/>
        <v>70</v>
      </c>
      <c r="Q983">
        <f t="shared" si="63"/>
        <v>195197.25</v>
      </c>
    </row>
    <row r="984" spans="1:17" x14ac:dyDescent="0.25">
      <c r="A984" s="10" t="s">
        <v>968</v>
      </c>
      <c r="B984" s="10" t="s">
        <v>969</v>
      </c>
      <c r="C984" s="11">
        <v>1</v>
      </c>
      <c r="D984" s="11">
        <v>30</v>
      </c>
      <c r="E984" s="11">
        <v>30</v>
      </c>
      <c r="F984">
        <f t="shared" si="60"/>
        <v>2144302</v>
      </c>
      <c r="G984">
        <f>IF(ISTEXT(E984),IF(E984="Amount",G$14,""),IF(ISBLANK(E984),"",IF(ISTEXT(D984),"",IF(A979="Invoice No. : ",INDEX(Sheet2!F$14:F$154,MATCH(B979,Sheet2!A$14:A$154,0)),G983))))</f>
        <v>48769</v>
      </c>
      <c r="H984" t="str">
        <f t="shared" si="61"/>
        <v>01/05/2023</v>
      </c>
      <c r="I984" t="str">
        <f>IF(ISTEXT(E984),IF(E984="Amount",I$14,""),IF(ISBLANK(E984),"",IF(ISTEXT(D984),"",IF(A979="Invoice No. : ",TEXT(INDEX(Sheet2!C$14:C$154,MATCH(B979,Sheet2!A$14:A$154,0)),"hh:mm:ss"),I983))))</f>
        <v>08:55:50</v>
      </c>
      <c r="J984">
        <f>IF(ISBLANK(G984),"",IF(ISTEXT(G984),IF(E984="Amount",J$14,""),INDEX(Sheet2!H$14:H$154,MATCH(F984,Sheet2!A$14:A$154,0))))</f>
        <v>0</v>
      </c>
      <c r="K984">
        <f>IF(ISBLANK(G984),"",IF(ISTEXT(G984),IF(E984="Amount",K$14,""),INDEX(Sheet2!I$14:I$154,MATCH(F984,Sheet2!A$14:A$154,0))))</f>
        <v>70</v>
      </c>
      <c r="L984" t="str">
        <f>IF(ISBLANK(G984),"",IF(ISTEXT(G984),IF(E984="Amount",L$14,""),IF(INDEX(Sheet2!H$14:H$154,MATCH(F984,Sheet2!A$14:A$154,0)) &lt;&gt; 0, IF(INDEX(Sheet2!I$14:I$154,MATCH(F984,Sheet2!A$14:A$154,0)) &lt;&gt; 0, "Loan","Loan"),"Cash")))</f>
        <v>Cash</v>
      </c>
      <c r="M984">
        <f>IF(ISTEXT(E984),IF(E984="Amount",M$14,""),IF(ISBLANK(E984),"",IF(ISTEXT(D984),"",IF(A979="Invoice No. : ",INDEX(Sheet2!D$14:D$154,MATCH(B979,Sheet2!A$14:A$154,0)),M983))))</f>
        <v>2</v>
      </c>
      <c r="N984" t="str">
        <f>IF(ISTEXT(E984),IF(E984="Amount",N$14,""),IF(ISBLANK(E984),"",IF(ISTEXT(D984),"",IF(A979="Invoice No. : ",INDEX(Sheet2!E$14:E$154,MATCH(B979,Sheet2!A$14:A$154,0)),N983))))</f>
        <v>RUBY</v>
      </c>
      <c r="O984" t="str">
        <f>IF(ISTEXT(E984),IF(E984="Amount",O$14,""),IF(ISBLANK(E984),"",IF(ISTEXT(D984),"",IF(A979="Invoice No. : ",INDEX(Sheet2!G$14:G$154,MATCH(B979,Sheet2!A$14:A$154,0)),O983))))</f>
        <v>CHOU, ANDRINA CALUMINGA</v>
      </c>
      <c r="P984">
        <f t="shared" si="62"/>
        <v>70</v>
      </c>
      <c r="Q984">
        <f t="shared" si="63"/>
        <v>195197.25</v>
      </c>
    </row>
    <row r="985" spans="1:17" x14ac:dyDescent="0.25">
      <c r="D985" s="12" t="s">
        <v>18</v>
      </c>
      <c r="E985" s="13">
        <v>70</v>
      </c>
      <c r="F985" t="str">
        <f t="shared" ref="F985:F1048" si="64">IF(ISTEXT(E985),IF(E985="Amount",F$14,""),IF(ISBLANK(E985),"",IF(ISTEXT(D985),"",IF(A980="Invoice No. : ",B980,F984))))</f>
        <v/>
      </c>
      <c r="G985" t="str">
        <f>IF(ISTEXT(E985),IF(E985="Amount",G$14,""),IF(ISBLANK(E985),"",IF(ISTEXT(D985),"",IF(A980="Invoice No. : ",INDEX(Sheet2!F$14:F$154,MATCH(B980,Sheet2!A$14:A$154,0)),G984))))</f>
        <v/>
      </c>
      <c r="H985" t="str">
        <f t="shared" ref="H985:H1048" si="65">IF(ISTEXT(E985),IF(E985="Amount",H$14,""),IF(ISBLANK(E985),"",IF(ISTEXT(D985),"",IF(A980="Invoice No. : ",TEXT(B981,"mm/dd/yyyy"),H984))))</f>
        <v/>
      </c>
      <c r="I985" t="str">
        <f>IF(ISTEXT(E985),IF(E985="Amount",I$14,""),IF(ISBLANK(E985),"",IF(ISTEXT(D985),"",IF(A980="Invoice No. : ",TEXT(INDEX(Sheet2!C$14:C$154,MATCH(B980,Sheet2!A$14:A$154,0)),"hh:mm:ss"),I984))))</f>
        <v/>
      </c>
      <c r="J985" t="str">
        <f>IF(ISBLANK(G985),"",IF(ISTEXT(G985),IF(E985="Amount",J$14,""),INDEX(Sheet2!H$14:H$154,MATCH(F985,Sheet2!A$14:A$154,0))))</f>
        <v/>
      </c>
      <c r="K985" t="str">
        <f>IF(ISBLANK(G985),"",IF(ISTEXT(G985),IF(E985="Amount",K$14,""),INDEX(Sheet2!I$14:I$154,MATCH(F985,Sheet2!A$14:A$154,0))))</f>
        <v/>
      </c>
      <c r="L985" t="str">
        <f>IF(ISBLANK(G985),"",IF(ISTEXT(G985),IF(E985="Amount",L$14,""),IF(INDEX(Sheet2!H$14:H$154,MATCH(F985,Sheet2!A$14:A$154,0)) &lt;&gt; 0, IF(INDEX(Sheet2!I$14:I$154,MATCH(F985,Sheet2!A$14:A$154,0)) &lt;&gt; 0, "Loan","Loan"),"Cash")))</f>
        <v/>
      </c>
      <c r="M985" t="str">
        <f>IF(ISTEXT(E985),IF(E985="Amount",M$14,""),IF(ISBLANK(E985),"",IF(ISTEXT(D985),"",IF(A980="Invoice No. : ",INDEX(Sheet2!D$14:D$154,MATCH(B980,Sheet2!A$14:A$154,0)),M984))))</f>
        <v/>
      </c>
      <c r="N985" t="str">
        <f>IF(ISTEXT(E985),IF(E985="Amount",N$14,""),IF(ISBLANK(E985),"",IF(ISTEXT(D985),"",IF(A980="Invoice No. : ",INDEX(Sheet2!E$14:E$154,MATCH(B980,Sheet2!A$14:A$154,0)),N984))))</f>
        <v/>
      </c>
      <c r="O985" t="str">
        <f>IF(ISTEXT(E985),IF(E985="Amount",O$14,""),IF(ISBLANK(E985),"",IF(ISTEXT(D985),"",IF(A980="Invoice No. : ",INDEX(Sheet2!G$14:G$154,MATCH(B980,Sheet2!A$14:A$154,0)),O984))))</f>
        <v/>
      </c>
      <c r="P985" t="str">
        <f t="shared" ref="P985:P1048" si="66">IF(ISTEXT(E985),IF(E985="Amount",P$14,""),IF(D986="Invoice Amount",E986,IF(ISBLANK(D985),"",P986)))</f>
        <v/>
      </c>
      <c r="Q985" t="str">
        <f t="shared" ref="Q985:Q1048" si="67">IF(ISTEXT(E985),IF(E985="Amount",Q$14,""),IF(ISBLANK(C985),"",IF(ISNUMBER(C985),VLOOKUP("Grand Total : ",D:E,2,FALSE),"")))</f>
        <v/>
      </c>
    </row>
    <row r="986" spans="1:17" x14ac:dyDescent="0.25">
      <c r="F986" t="str">
        <f t="shared" si="64"/>
        <v/>
      </c>
      <c r="G986" t="str">
        <f>IF(ISTEXT(E986),IF(E986="Amount",G$14,""),IF(ISBLANK(E986),"",IF(ISTEXT(D986),"",IF(A981="Invoice No. : ",INDEX(Sheet2!F$14:F$154,MATCH(B981,Sheet2!A$14:A$154,0)),G985))))</f>
        <v/>
      </c>
      <c r="H986" t="str">
        <f t="shared" si="65"/>
        <v/>
      </c>
      <c r="I986" t="str">
        <f>IF(ISTEXT(E986),IF(E986="Amount",I$14,""),IF(ISBLANK(E986),"",IF(ISTEXT(D986),"",IF(A981="Invoice No. : ",TEXT(INDEX(Sheet2!C$14:C$154,MATCH(B981,Sheet2!A$14:A$154,0)),"hh:mm:ss"),I985))))</f>
        <v/>
      </c>
      <c r="J986" t="str">
        <f>IF(ISBLANK(G986),"",IF(ISTEXT(G986),IF(E986="Amount",J$14,""),INDEX(Sheet2!H$14:H$154,MATCH(F986,Sheet2!A$14:A$154,0))))</f>
        <v/>
      </c>
      <c r="K986" t="str">
        <f>IF(ISBLANK(G986),"",IF(ISTEXT(G986),IF(E986="Amount",K$14,""),INDEX(Sheet2!I$14:I$154,MATCH(F986,Sheet2!A$14:A$154,0))))</f>
        <v/>
      </c>
      <c r="L986" t="str">
        <f>IF(ISBLANK(G986),"",IF(ISTEXT(G986),IF(E986="Amount",L$14,""),IF(INDEX(Sheet2!H$14:H$154,MATCH(F986,Sheet2!A$14:A$154,0)) &lt;&gt; 0, IF(INDEX(Sheet2!I$14:I$154,MATCH(F986,Sheet2!A$14:A$154,0)) &lt;&gt; 0, "Loan","Loan"),"Cash")))</f>
        <v/>
      </c>
      <c r="M986" t="str">
        <f>IF(ISTEXT(E986),IF(E986="Amount",M$14,""),IF(ISBLANK(E986),"",IF(ISTEXT(D986),"",IF(A981="Invoice No. : ",INDEX(Sheet2!D$14:D$154,MATCH(B981,Sheet2!A$14:A$154,0)),M985))))</f>
        <v/>
      </c>
      <c r="N986" t="str">
        <f>IF(ISTEXT(E986),IF(E986="Amount",N$14,""),IF(ISBLANK(E986),"",IF(ISTEXT(D986),"",IF(A981="Invoice No. : ",INDEX(Sheet2!E$14:E$154,MATCH(B981,Sheet2!A$14:A$154,0)),N985))))</f>
        <v/>
      </c>
      <c r="O986" t="str">
        <f>IF(ISTEXT(E986),IF(E986="Amount",O$14,""),IF(ISBLANK(E986),"",IF(ISTEXT(D986),"",IF(A981="Invoice No. : ",INDEX(Sheet2!G$14:G$154,MATCH(B981,Sheet2!A$14:A$154,0)),O985))))</f>
        <v/>
      </c>
      <c r="P986" t="str">
        <f t="shared" si="66"/>
        <v/>
      </c>
      <c r="Q986" t="str">
        <f t="shared" si="67"/>
        <v/>
      </c>
    </row>
    <row r="987" spans="1:17" x14ac:dyDescent="0.25">
      <c r="F987" t="str">
        <f t="shared" si="64"/>
        <v/>
      </c>
      <c r="G987" t="str">
        <f>IF(ISTEXT(E987),IF(E987="Amount",G$14,""),IF(ISBLANK(E987),"",IF(ISTEXT(D987),"",IF(A982="Invoice No. : ",INDEX(Sheet2!F$14:F$154,MATCH(B982,Sheet2!A$14:A$154,0)),G986))))</f>
        <v/>
      </c>
      <c r="H987" t="str">
        <f t="shared" si="65"/>
        <v/>
      </c>
      <c r="I987" t="str">
        <f>IF(ISTEXT(E987),IF(E987="Amount",I$14,""),IF(ISBLANK(E987),"",IF(ISTEXT(D987),"",IF(A982="Invoice No. : ",TEXT(INDEX(Sheet2!C$14:C$154,MATCH(B982,Sheet2!A$14:A$154,0)),"hh:mm:ss"),I986))))</f>
        <v/>
      </c>
      <c r="J987" t="str">
        <f>IF(ISBLANK(G987),"",IF(ISTEXT(G987),IF(E987="Amount",J$14,""),INDEX(Sheet2!H$14:H$154,MATCH(F987,Sheet2!A$14:A$154,0))))</f>
        <v/>
      </c>
      <c r="K987" t="str">
        <f>IF(ISBLANK(G987),"",IF(ISTEXT(G987),IF(E987="Amount",K$14,""),INDEX(Sheet2!I$14:I$154,MATCH(F987,Sheet2!A$14:A$154,0))))</f>
        <v/>
      </c>
      <c r="L987" t="str">
        <f>IF(ISBLANK(G987),"",IF(ISTEXT(G987),IF(E987="Amount",L$14,""),IF(INDEX(Sheet2!H$14:H$154,MATCH(F987,Sheet2!A$14:A$154,0)) &lt;&gt; 0, IF(INDEX(Sheet2!I$14:I$154,MATCH(F987,Sheet2!A$14:A$154,0)) &lt;&gt; 0, "Loan","Loan"),"Cash")))</f>
        <v/>
      </c>
      <c r="M987" t="str">
        <f>IF(ISTEXT(E987),IF(E987="Amount",M$14,""),IF(ISBLANK(E987),"",IF(ISTEXT(D987),"",IF(A982="Invoice No. : ",INDEX(Sheet2!D$14:D$154,MATCH(B982,Sheet2!A$14:A$154,0)),M986))))</f>
        <v/>
      </c>
      <c r="N987" t="str">
        <f>IF(ISTEXT(E987),IF(E987="Amount",N$14,""),IF(ISBLANK(E987),"",IF(ISTEXT(D987),"",IF(A982="Invoice No. : ",INDEX(Sheet2!E$14:E$154,MATCH(B982,Sheet2!A$14:A$154,0)),N986))))</f>
        <v/>
      </c>
      <c r="O987" t="str">
        <f>IF(ISTEXT(E987),IF(E987="Amount",O$14,""),IF(ISBLANK(E987),"",IF(ISTEXT(D987),"",IF(A982="Invoice No. : ",INDEX(Sheet2!G$14:G$154,MATCH(B982,Sheet2!A$14:A$154,0)),O986))))</f>
        <v/>
      </c>
      <c r="P987" t="str">
        <f t="shared" si="66"/>
        <v/>
      </c>
      <c r="Q987" t="str">
        <f t="shared" si="67"/>
        <v/>
      </c>
    </row>
    <row r="988" spans="1:17" x14ac:dyDescent="0.25">
      <c r="A988" s="3" t="s">
        <v>4</v>
      </c>
      <c r="B988" s="4">
        <v>2144303</v>
      </c>
      <c r="C988" s="3" t="s">
        <v>5</v>
      </c>
      <c r="D988" s="5" t="s">
        <v>953</v>
      </c>
      <c r="F988" t="str">
        <f t="shared" si="64"/>
        <v/>
      </c>
      <c r="G988" t="str">
        <f>IF(ISTEXT(E988),IF(E988="Amount",G$14,""),IF(ISBLANK(E988),"",IF(ISTEXT(D988),"",IF(A983="Invoice No. : ",INDEX(Sheet2!F$14:F$154,MATCH(B983,Sheet2!A$14:A$154,0)),G987))))</f>
        <v/>
      </c>
      <c r="H988" t="str">
        <f t="shared" si="65"/>
        <v/>
      </c>
      <c r="I988" t="str">
        <f>IF(ISTEXT(E988),IF(E988="Amount",I$14,""),IF(ISBLANK(E988),"",IF(ISTEXT(D988),"",IF(A983="Invoice No. : ",TEXT(INDEX(Sheet2!C$14:C$154,MATCH(B983,Sheet2!A$14:A$154,0)),"hh:mm:ss"),I987))))</f>
        <v/>
      </c>
      <c r="J988" t="str">
        <f>IF(ISBLANK(G988),"",IF(ISTEXT(G988),IF(E988="Amount",J$14,""),INDEX(Sheet2!H$14:H$154,MATCH(F988,Sheet2!A$14:A$154,0))))</f>
        <v/>
      </c>
      <c r="K988" t="str">
        <f>IF(ISBLANK(G988),"",IF(ISTEXT(G988),IF(E988="Amount",K$14,""),INDEX(Sheet2!I$14:I$154,MATCH(F988,Sheet2!A$14:A$154,0))))</f>
        <v/>
      </c>
      <c r="L988" t="str">
        <f>IF(ISBLANK(G988),"",IF(ISTEXT(G988),IF(E988="Amount",L$14,""),IF(INDEX(Sheet2!H$14:H$154,MATCH(F988,Sheet2!A$14:A$154,0)) &lt;&gt; 0, IF(INDEX(Sheet2!I$14:I$154,MATCH(F988,Sheet2!A$14:A$154,0)) &lt;&gt; 0, "Loan","Loan"),"Cash")))</f>
        <v/>
      </c>
      <c r="M988" t="str">
        <f>IF(ISTEXT(E988),IF(E988="Amount",M$14,""),IF(ISBLANK(E988),"",IF(ISTEXT(D988),"",IF(A983="Invoice No. : ",INDEX(Sheet2!D$14:D$154,MATCH(B983,Sheet2!A$14:A$154,0)),M987))))</f>
        <v/>
      </c>
      <c r="N988" t="str">
        <f>IF(ISTEXT(E988),IF(E988="Amount",N$14,""),IF(ISBLANK(E988),"",IF(ISTEXT(D988),"",IF(A983="Invoice No. : ",INDEX(Sheet2!E$14:E$154,MATCH(B983,Sheet2!A$14:A$154,0)),N987))))</f>
        <v/>
      </c>
      <c r="O988" t="str">
        <f>IF(ISTEXT(E988),IF(E988="Amount",O$14,""),IF(ISBLANK(E988),"",IF(ISTEXT(D988),"",IF(A983="Invoice No. : ",INDEX(Sheet2!G$14:G$154,MATCH(B983,Sheet2!A$14:A$154,0)),O987))))</f>
        <v/>
      </c>
      <c r="P988" t="str">
        <f t="shared" si="66"/>
        <v/>
      </c>
      <c r="Q988" t="str">
        <f t="shared" si="67"/>
        <v/>
      </c>
    </row>
    <row r="989" spans="1:17" x14ac:dyDescent="0.25">
      <c r="A989" s="3" t="s">
        <v>7</v>
      </c>
      <c r="B989" s="6">
        <v>44931</v>
      </c>
      <c r="C989" s="3" t="s">
        <v>8</v>
      </c>
      <c r="D989" s="7">
        <v>2</v>
      </c>
      <c r="F989" t="str">
        <f t="shared" si="64"/>
        <v/>
      </c>
      <c r="G989" t="str">
        <f>IF(ISTEXT(E989),IF(E989="Amount",G$14,""),IF(ISBLANK(E989),"",IF(ISTEXT(D989),"",IF(A984="Invoice No. : ",INDEX(Sheet2!F$14:F$154,MATCH(B984,Sheet2!A$14:A$154,0)),G988))))</f>
        <v/>
      </c>
      <c r="H989" t="str">
        <f t="shared" si="65"/>
        <v/>
      </c>
      <c r="I989" t="str">
        <f>IF(ISTEXT(E989),IF(E989="Amount",I$14,""),IF(ISBLANK(E989),"",IF(ISTEXT(D989),"",IF(A984="Invoice No. : ",TEXT(INDEX(Sheet2!C$14:C$154,MATCH(B984,Sheet2!A$14:A$154,0)),"hh:mm:ss"),I988))))</f>
        <v/>
      </c>
      <c r="J989" t="str">
        <f>IF(ISBLANK(G989),"",IF(ISTEXT(G989),IF(E989="Amount",J$14,""),INDEX(Sheet2!H$14:H$154,MATCH(F989,Sheet2!A$14:A$154,0))))</f>
        <v/>
      </c>
      <c r="K989" t="str">
        <f>IF(ISBLANK(G989),"",IF(ISTEXT(G989),IF(E989="Amount",K$14,""),INDEX(Sheet2!I$14:I$154,MATCH(F989,Sheet2!A$14:A$154,0))))</f>
        <v/>
      </c>
      <c r="L989" t="str">
        <f>IF(ISBLANK(G989),"",IF(ISTEXT(G989),IF(E989="Amount",L$14,""),IF(INDEX(Sheet2!H$14:H$154,MATCH(F989,Sheet2!A$14:A$154,0)) &lt;&gt; 0, IF(INDEX(Sheet2!I$14:I$154,MATCH(F989,Sheet2!A$14:A$154,0)) &lt;&gt; 0, "Loan","Loan"),"Cash")))</f>
        <v/>
      </c>
      <c r="M989" t="str">
        <f>IF(ISTEXT(E989),IF(E989="Amount",M$14,""),IF(ISBLANK(E989),"",IF(ISTEXT(D989),"",IF(A984="Invoice No. : ",INDEX(Sheet2!D$14:D$154,MATCH(B984,Sheet2!A$14:A$154,0)),M988))))</f>
        <v/>
      </c>
      <c r="N989" t="str">
        <f>IF(ISTEXT(E989),IF(E989="Amount",N$14,""),IF(ISBLANK(E989),"",IF(ISTEXT(D989),"",IF(A984="Invoice No. : ",INDEX(Sheet2!E$14:E$154,MATCH(B984,Sheet2!A$14:A$154,0)),N988))))</f>
        <v/>
      </c>
      <c r="O989" t="str">
        <f>IF(ISTEXT(E989),IF(E989="Amount",O$14,""),IF(ISBLANK(E989),"",IF(ISTEXT(D989),"",IF(A984="Invoice No. : ",INDEX(Sheet2!G$14:G$154,MATCH(B984,Sheet2!A$14:A$154,0)),O988))))</f>
        <v/>
      </c>
      <c r="P989" t="str">
        <f t="shared" si="66"/>
        <v/>
      </c>
      <c r="Q989" t="str">
        <f t="shared" si="67"/>
        <v/>
      </c>
    </row>
    <row r="990" spans="1:17" x14ac:dyDescent="0.25">
      <c r="F990" t="str">
        <f t="shared" si="64"/>
        <v/>
      </c>
      <c r="G990" t="str">
        <f>IF(ISTEXT(E990),IF(E990="Amount",G$14,""),IF(ISBLANK(E990),"",IF(ISTEXT(D990),"",IF(A985="Invoice No. : ",INDEX(Sheet2!F$14:F$154,MATCH(B985,Sheet2!A$14:A$154,0)),G989))))</f>
        <v/>
      </c>
      <c r="H990" t="str">
        <f t="shared" si="65"/>
        <v/>
      </c>
      <c r="I990" t="str">
        <f>IF(ISTEXT(E990),IF(E990="Amount",I$14,""),IF(ISBLANK(E990),"",IF(ISTEXT(D990),"",IF(A985="Invoice No. : ",TEXT(INDEX(Sheet2!C$14:C$154,MATCH(B985,Sheet2!A$14:A$154,0)),"hh:mm:ss"),I989))))</f>
        <v/>
      </c>
      <c r="J990" t="str">
        <f>IF(ISBLANK(G990),"",IF(ISTEXT(G990),IF(E990="Amount",J$14,""),INDEX(Sheet2!H$14:H$154,MATCH(F990,Sheet2!A$14:A$154,0))))</f>
        <v/>
      </c>
      <c r="K990" t="str">
        <f>IF(ISBLANK(G990),"",IF(ISTEXT(G990),IF(E990="Amount",K$14,""),INDEX(Sheet2!I$14:I$154,MATCH(F990,Sheet2!A$14:A$154,0))))</f>
        <v/>
      </c>
      <c r="L990" t="str">
        <f>IF(ISBLANK(G990),"",IF(ISTEXT(G990),IF(E990="Amount",L$14,""),IF(INDEX(Sheet2!H$14:H$154,MATCH(F990,Sheet2!A$14:A$154,0)) &lt;&gt; 0, IF(INDEX(Sheet2!I$14:I$154,MATCH(F990,Sheet2!A$14:A$154,0)) &lt;&gt; 0, "Loan","Loan"),"Cash")))</f>
        <v/>
      </c>
      <c r="M990" t="str">
        <f>IF(ISTEXT(E990),IF(E990="Amount",M$14,""),IF(ISBLANK(E990),"",IF(ISTEXT(D990),"",IF(A985="Invoice No. : ",INDEX(Sheet2!D$14:D$154,MATCH(B985,Sheet2!A$14:A$154,0)),M989))))</f>
        <v/>
      </c>
      <c r="N990" t="str">
        <f>IF(ISTEXT(E990),IF(E990="Amount",N$14,""),IF(ISBLANK(E990),"",IF(ISTEXT(D990),"",IF(A985="Invoice No. : ",INDEX(Sheet2!E$14:E$154,MATCH(B985,Sheet2!A$14:A$154,0)),N989))))</f>
        <v/>
      </c>
      <c r="O990" t="str">
        <f>IF(ISTEXT(E990),IF(E990="Amount",O$14,""),IF(ISBLANK(E990),"",IF(ISTEXT(D990),"",IF(A985="Invoice No. : ",INDEX(Sheet2!G$14:G$154,MATCH(B985,Sheet2!A$14:A$154,0)),O989))))</f>
        <v/>
      </c>
      <c r="P990" t="str">
        <f t="shared" si="66"/>
        <v/>
      </c>
      <c r="Q990" t="str">
        <f t="shared" si="67"/>
        <v/>
      </c>
    </row>
    <row r="991" spans="1:17" x14ac:dyDescent="0.25">
      <c r="A991" s="8" t="s">
        <v>9</v>
      </c>
      <c r="B991" s="8" t="s">
        <v>10</v>
      </c>
      <c r="C991" s="9" t="s">
        <v>11</v>
      </c>
      <c r="D991" s="9" t="s">
        <v>12</v>
      </c>
      <c r="E991" s="9" t="s">
        <v>13</v>
      </c>
      <c r="F991" t="str">
        <f t="shared" si="64"/>
        <v>Invoice No.</v>
      </c>
      <c r="G991" t="str">
        <f>IF(ISTEXT(E991),IF(E991="Amount",G$14,""),IF(ISBLANK(E991),"",IF(ISTEXT(D991),"",IF(A986="Invoice No. : ",INDEX(Sheet2!F$14:F$154,MATCH(B986,Sheet2!A$14:A$154,0)),G990))))</f>
        <v>Member ID</v>
      </c>
      <c r="H991" t="str">
        <f t="shared" si="65"/>
        <v>Invoice Date</v>
      </c>
      <c r="I991" t="str">
        <f>IF(ISTEXT(E991),IF(E991="Amount",I$14,""),IF(ISBLANK(E991),"",IF(ISTEXT(D991),"",IF(A986="Invoice No. : ",TEXT(INDEX(Sheet2!C$14:C$154,MATCH(B986,Sheet2!A$14:A$154,0)),"hh:mm:ss"),I990))))</f>
        <v>Invoice Time</v>
      </c>
      <c r="J991" t="str">
        <f>IF(ISBLANK(G991),"",IF(ISTEXT(G991),IF(E991="Amount",J$14,""),INDEX(Sheet2!H$14:H$154,MATCH(F991,Sheet2!A$14:A$154,0))))</f>
        <v>Loan Amount</v>
      </c>
      <c r="K991" t="str">
        <f>IF(ISBLANK(G991),"",IF(ISTEXT(G991),IF(E991="Amount",K$14,""),INDEX(Sheet2!I$14:I$154,MATCH(F991,Sheet2!A$14:A$154,0))))</f>
        <v>Cash Amount</v>
      </c>
      <c r="L991" t="str">
        <f>IF(ISBLANK(G991),"",IF(ISTEXT(G991),IF(E991="Amount",L$14,""),IF(INDEX(Sheet2!H$14:H$154,MATCH(F991,Sheet2!A$14:A$154,0)) &lt;&gt; 0, IF(INDEX(Sheet2!I$14:I$154,MATCH(F991,Sheet2!A$14:A$154,0)) &lt;&gt; 0, "Loan","Loan"),"Cash")))</f>
        <v>Payment Mode</v>
      </c>
      <c r="M991" t="str">
        <f>IF(ISTEXT(E991),IF(E991="Amount",M$14,""),IF(ISBLANK(E991),"",IF(ISTEXT(D991),"",IF(A986="Invoice No. : ",INDEX(Sheet2!D$14:D$154,MATCH(B986,Sheet2!A$14:A$154,0)),M990))))</f>
        <v>Terminal</v>
      </c>
      <c r="N991" t="str">
        <f>IF(ISTEXT(E991),IF(E991="Amount",N$14,""),IF(ISBLANK(E991),"",IF(ISTEXT(D991),"",IF(A986="Invoice No. : ",INDEX(Sheet2!E$14:E$154,MATCH(B986,Sheet2!A$14:A$154,0)),N990))))</f>
        <v>Cashier</v>
      </c>
      <c r="O991" t="str">
        <f>IF(ISTEXT(E991),IF(E991="Amount",O$14,""),IF(ISBLANK(E991),"",IF(ISTEXT(D991),"",IF(A986="Invoice No. : ",INDEX(Sheet2!G$14:G$154,MATCH(B986,Sheet2!A$14:A$154,0)),O990))))</f>
        <v>Name</v>
      </c>
      <c r="P991" t="str">
        <f t="shared" si="66"/>
        <v>Invoice Amount</v>
      </c>
      <c r="Q991" t="str">
        <f t="shared" si="67"/>
        <v>Grand Total</v>
      </c>
    </row>
    <row r="992" spans="1:17" x14ac:dyDescent="0.25">
      <c r="F992" t="str">
        <f t="shared" si="64"/>
        <v/>
      </c>
      <c r="G992" t="str">
        <f>IF(ISTEXT(E992),IF(E992="Amount",G$14,""),IF(ISBLANK(E992),"",IF(ISTEXT(D992),"",IF(A987="Invoice No. : ",INDEX(Sheet2!F$14:F$154,MATCH(B987,Sheet2!A$14:A$154,0)),G991))))</f>
        <v/>
      </c>
      <c r="H992" t="str">
        <f t="shared" si="65"/>
        <v/>
      </c>
      <c r="I992" t="str">
        <f>IF(ISTEXT(E992),IF(E992="Amount",I$14,""),IF(ISBLANK(E992),"",IF(ISTEXT(D992),"",IF(A987="Invoice No. : ",TEXT(INDEX(Sheet2!C$14:C$154,MATCH(B987,Sheet2!A$14:A$154,0)),"hh:mm:ss"),I991))))</f>
        <v/>
      </c>
      <c r="J992" t="str">
        <f>IF(ISBLANK(G992),"",IF(ISTEXT(G992),IF(E992="Amount",J$14,""),INDEX(Sheet2!H$14:H$154,MATCH(F992,Sheet2!A$14:A$154,0))))</f>
        <v/>
      </c>
      <c r="K992" t="str">
        <f>IF(ISBLANK(G992),"",IF(ISTEXT(G992),IF(E992="Amount",K$14,""),INDEX(Sheet2!I$14:I$154,MATCH(F992,Sheet2!A$14:A$154,0))))</f>
        <v/>
      </c>
      <c r="L992" t="str">
        <f>IF(ISBLANK(G992),"",IF(ISTEXT(G992),IF(E992="Amount",L$14,""),IF(INDEX(Sheet2!H$14:H$154,MATCH(F992,Sheet2!A$14:A$154,0)) &lt;&gt; 0, IF(INDEX(Sheet2!I$14:I$154,MATCH(F992,Sheet2!A$14:A$154,0)) &lt;&gt; 0, "Loan","Loan"),"Cash")))</f>
        <v/>
      </c>
      <c r="M992" t="str">
        <f>IF(ISTEXT(E992),IF(E992="Amount",M$14,""),IF(ISBLANK(E992),"",IF(ISTEXT(D992),"",IF(A987="Invoice No. : ",INDEX(Sheet2!D$14:D$154,MATCH(B987,Sheet2!A$14:A$154,0)),M991))))</f>
        <v/>
      </c>
      <c r="N992" t="str">
        <f>IF(ISTEXT(E992),IF(E992="Amount",N$14,""),IF(ISBLANK(E992),"",IF(ISTEXT(D992),"",IF(A987="Invoice No. : ",INDEX(Sheet2!E$14:E$154,MATCH(B987,Sheet2!A$14:A$154,0)),N991))))</f>
        <v/>
      </c>
      <c r="O992" t="str">
        <f>IF(ISTEXT(E992),IF(E992="Amount",O$14,""),IF(ISBLANK(E992),"",IF(ISTEXT(D992),"",IF(A987="Invoice No. : ",INDEX(Sheet2!G$14:G$154,MATCH(B987,Sheet2!A$14:A$154,0)),O991))))</f>
        <v/>
      </c>
      <c r="P992" t="str">
        <f t="shared" si="66"/>
        <v/>
      </c>
      <c r="Q992" t="str">
        <f t="shared" si="67"/>
        <v/>
      </c>
    </row>
    <row r="993" spans="1:17" x14ac:dyDescent="0.25">
      <c r="A993" s="10" t="s">
        <v>135</v>
      </c>
      <c r="B993" s="10" t="s">
        <v>136</v>
      </c>
      <c r="C993" s="11">
        <v>1</v>
      </c>
      <c r="D993" s="11">
        <v>289</v>
      </c>
      <c r="E993" s="11">
        <v>289</v>
      </c>
      <c r="F993">
        <f t="shared" si="64"/>
        <v>2144303</v>
      </c>
      <c r="G993">
        <f>IF(ISTEXT(E993),IF(E993="Amount",G$14,""),IF(ISBLANK(E993),"",IF(ISTEXT(D993),"",IF(A988="Invoice No. : ",INDEX(Sheet2!F$14:F$154,MATCH(B988,Sheet2!A$14:A$154,0)),G992))))</f>
        <v>16148</v>
      </c>
      <c r="H993" t="str">
        <f t="shared" si="65"/>
        <v>01/05/2023</v>
      </c>
      <c r="I993" t="str">
        <f>IF(ISTEXT(E993),IF(E993="Amount",I$14,""),IF(ISBLANK(E993),"",IF(ISTEXT(D993),"",IF(A988="Invoice No. : ",TEXT(INDEX(Sheet2!C$14:C$154,MATCH(B988,Sheet2!A$14:A$154,0)),"hh:mm:ss"),I992))))</f>
        <v>08:58:55</v>
      </c>
      <c r="J993">
        <f>IF(ISBLANK(G993),"",IF(ISTEXT(G993),IF(E993="Amount",J$14,""),INDEX(Sheet2!H$14:H$154,MATCH(F993,Sheet2!A$14:A$154,0))))</f>
        <v>1252.75</v>
      </c>
      <c r="K993">
        <f>IF(ISBLANK(G993),"",IF(ISTEXT(G993),IF(E993="Amount",K$14,""),INDEX(Sheet2!I$14:I$154,MATCH(F993,Sheet2!A$14:A$154,0))))</f>
        <v>0</v>
      </c>
      <c r="L993" t="str">
        <f>IF(ISBLANK(G993),"",IF(ISTEXT(G993),IF(E993="Amount",L$14,""),IF(INDEX(Sheet2!H$14:H$154,MATCH(F993,Sheet2!A$14:A$154,0)) &lt;&gt; 0, IF(INDEX(Sheet2!I$14:I$154,MATCH(F993,Sheet2!A$14:A$154,0)) &lt;&gt; 0, "Loan","Loan"),"Cash")))</f>
        <v>Loan</v>
      </c>
      <c r="M993">
        <f>IF(ISTEXT(E993),IF(E993="Amount",M$14,""),IF(ISBLANK(E993),"",IF(ISTEXT(D993),"",IF(A988="Invoice No. : ",INDEX(Sheet2!D$14:D$154,MATCH(B988,Sheet2!A$14:A$154,0)),M992))))</f>
        <v>2</v>
      </c>
      <c r="N993" t="str">
        <f>IF(ISTEXT(E993),IF(E993="Amount",N$14,""),IF(ISBLANK(E993),"",IF(ISTEXT(D993),"",IF(A988="Invoice No. : ",INDEX(Sheet2!E$14:E$154,MATCH(B988,Sheet2!A$14:A$154,0)),N992))))</f>
        <v>RUBY</v>
      </c>
      <c r="O993" t="str">
        <f>IF(ISTEXT(E993),IF(E993="Amount",O$14,""),IF(ISBLANK(E993),"",IF(ISTEXT(D993),"",IF(A988="Invoice No. : ",INDEX(Sheet2!G$14:G$154,MATCH(B988,Sheet2!A$14:A$154,0)),O992))))</f>
        <v>MUNAR, JAIME MABALOT</v>
      </c>
      <c r="P993">
        <f t="shared" si="66"/>
        <v>1252.75</v>
      </c>
      <c r="Q993">
        <f t="shared" si="67"/>
        <v>195197.25</v>
      </c>
    </row>
    <row r="994" spans="1:17" x14ac:dyDescent="0.25">
      <c r="A994" s="10" t="s">
        <v>907</v>
      </c>
      <c r="B994" s="10" t="s">
        <v>908</v>
      </c>
      <c r="C994" s="11">
        <v>2</v>
      </c>
      <c r="D994" s="11">
        <v>44.5</v>
      </c>
      <c r="E994" s="11">
        <v>89</v>
      </c>
      <c r="F994">
        <f t="shared" si="64"/>
        <v>2144303</v>
      </c>
      <c r="G994">
        <f>IF(ISTEXT(E994),IF(E994="Amount",G$14,""),IF(ISBLANK(E994),"",IF(ISTEXT(D994),"",IF(A989="Invoice No. : ",INDEX(Sheet2!F$14:F$154,MATCH(B989,Sheet2!A$14:A$154,0)),G993))))</f>
        <v>16148</v>
      </c>
      <c r="H994" t="str">
        <f t="shared" si="65"/>
        <v>01/05/2023</v>
      </c>
      <c r="I994" t="str">
        <f>IF(ISTEXT(E994),IF(E994="Amount",I$14,""),IF(ISBLANK(E994),"",IF(ISTEXT(D994),"",IF(A989="Invoice No. : ",TEXT(INDEX(Sheet2!C$14:C$154,MATCH(B989,Sheet2!A$14:A$154,0)),"hh:mm:ss"),I993))))</f>
        <v>08:58:55</v>
      </c>
      <c r="J994">
        <f>IF(ISBLANK(G994),"",IF(ISTEXT(G994),IF(E994="Amount",J$14,""),INDEX(Sheet2!H$14:H$154,MATCH(F994,Sheet2!A$14:A$154,0))))</f>
        <v>1252.75</v>
      </c>
      <c r="K994">
        <f>IF(ISBLANK(G994),"",IF(ISTEXT(G994),IF(E994="Amount",K$14,""),INDEX(Sheet2!I$14:I$154,MATCH(F994,Sheet2!A$14:A$154,0))))</f>
        <v>0</v>
      </c>
      <c r="L994" t="str">
        <f>IF(ISBLANK(G994),"",IF(ISTEXT(G994),IF(E994="Amount",L$14,""),IF(INDEX(Sheet2!H$14:H$154,MATCH(F994,Sheet2!A$14:A$154,0)) &lt;&gt; 0, IF(INDEX(Sheet2!I$14:I$154,MATCH(F994,Sheet2!A$14:A$154,0)) &lt;&gt; 0, "Loan","Loan"),"Cash")))</f>
        <v>Loan</v>
      </c>
      <c r="M994">
        <f>IF(ISTEXT(E994),IF(E994="Amount",M$14,""),IF(ISBLANK(E994),"",IF(ISTEXT(D994),"",IF(A989="Invoice No. : ",INDEX(Sheet2!D$14:D$154,MATCH(B989,Sheet2!A$14:A$154,0)),M993))))</f>
        <v>2</v>
      </c>
      <c r="N994" t="str">
        <f>IF(ISTEXT(E994),IF(E994="Amount",N$14,""),IF(ISBLANK(E994),"",IF(ISTEXT(D994),"",IF(A989="Invoice No. : ",INDEX(Sheet2!E$14:E$154,MATCH(B989,Sheet2!A$14:A$154,0)),N993))))</f>
        <v>RUBY</v>
      </c>
      <c r="O994" t="str">
        <f>IF(ISTEXT(E994),IF(E994="Amount",O$14,""),IF(ISBLANK(E994),"",IF(ISTEXT(D994),"",IF(A989="Invoice No. : ",INDEX(Sheet2!G$14:G$154,MATCH(B989,Sheet2!A$14:A$154,0)),O993))))</f>
        <v>MUNAR, JAIME MABALOT</v>
      </c>
      <c r="P994">
        <f t="shared" si="66"/>
        <v>1252.75</v>
      </c>
      <c r="Q994">
        <f t="shared" si="67"/>
        <v>195197.25</v>
      </c>
    </row>
    <row r="995" spans="1:17" x14ac:dyDescent="0.25">
      <c r="A995" s="10" t="s">
        <v>970</v>
      </c>
      <c r="B995" s="10" t="s">
        <v>971</v>
      </c>
      <c r="C995" s="11">
        <v>6</v>
      </c>
      <c r="D995" s="11">
        <v>9</v>
      </c>
      <c r="E995" s="11">
        <v>54</v>
      </c>
      <c r="F995">
        <f t="shared" si="64"/>
        <v>2144303</v>
      </c>
      <c r="G995">
        <f>IF(ISTEXT(E995),IF(E995="Amount",G$14,""),IF(ISBLANK(E995),"",IF(ISTEXT(D995),"",IF(A990="Invoice No. : ",INDEX(Sheet2!F$14:F$154,MATCH(B990,Sheet2!A$14:A$154,0)),G994))))</f>
        <v>16148</v>
      </c>
      <c r="H995" t="str">
        <f t="shared" si="65"/>
        <v>01/05/2023</v>
      </c>
      <c r="I995" t="str">
        <f>IF(ISTEXT(E995),IF(E995="Amount",I$14,""),IF(ISBLANK(E995),"",IF(ISTEXT(D995),"",IF(A990="Invoice No. : ",TEXT(INDEX(Sheet2!C$14:C$154,MATCH(B990,Sheet2!A$14:A$154,0)),"hh:mm:ss"),I994))))</f>
        <v>08:58:55</v>
      </c>
      <c r="J995">
        <f>IF(ISBLANK(G995),"",IF(ISTEXT(G995),IF(E995="Amount",J$14,""),INDEX(Sheet2!H$14:H$154,MATCH(F995,Sheet2!A$14:A$154,0))))</f>
        <v>1252.75</v>
      </c>
      <c r="K995">
        <f>IF(ISBLANK(G995),"",IF(ISTEXT(G995),IF(E995="Amount",K$14,""),INDEX(Sheet2!I$14:I$154,MATCH(F995,Sheet2!A$14:A$154,0))))</f>
        <v>0</v>
      </c>
      <c r="L995" t="str">
        <f>IF(ISBLANK(G995),"",IF(ISTEXT(G995),IF(E995="Amount",L$14,""),IF(INDEX(Sheet2!H$14:H$154,MATCH(F995,Sheet2!A$14:A$154,0)) &lt;&gt; 0, IF(INDEX(Sheet2!I$14:I$154,MATCH(F995,Sheet2!A$14:A$154,0)) &lt;&gt; 0, "Loan","Loan"),"Cash")))</f>
        <v>Loan</v>
      </c>
      <c r="M995">
        <f>IF(ISTEXT(E995),IF(E995="Amount",M$14,""),IF(ISBLANK(E995),"",IF(ISTEXT(D995),"",IF(A990="Invoice No. : ",INDEX(Sheet2!D$14:D$154,MATCH(B990,Sheet2!A$14:A$154,0)),M994))))</f>
        <v>2</v>
      </c>
      <c r="N995" t="str">
        <f>IF(ISTEXT(E995),IF(E995="Amount",N$14,""),IF(ISBLANK(E995),"",IF(ISTEXT(D995),"",IF(A990="Invoice No. : ",INDEX(Sheet2!E$14:E$154,MATCH(B990,Sheet2!A$14:A$154,0)),N994))))</f>
        <v>RUBY</v>
      </c>
      <c r="O995" t="str">
        <f>IF(ISTEXT(E995),IF(E995="Amount",O$14,""),IF(ISBLANK(E995),"",IF(ISTEXT(D995),"",IF(A990="Invoice No. : ",INDEX(Sheet2!G$14:G$154,MATCH(B990,Sheet2!A$14:A$154,0)),O994))))</f>
        <v>MUNAR, JAIME MABALOT</v>
      </c>
      <c r="P995">
        <f t="shared" si="66"/>
        <v>1252.75</v>
      </c>
      <c r="Q995">
        <f t="shared" si="67"/>
        <v>195197.25</v>
      </c>
    </row>
    <row r="996" spans="1:17" x14ac:dyDescent="0.25">
      <c r="A996" s="10" t="s">
        <v>972</v>
      </c>
      <c r="B996" s="10" t="s">
        <v>973</v>
      </c>
      <c r="C996" s="11">
        <v>1</v>
      </c>
      <c r="D996" s="11">
        <v>57.5</v>
      </c>
      <c r="E996" s="11">
        <v>57.5</v>
      </c>
      <c r="F996">
        <f t="shared" si="64"/>
        <v>2144303</v>
      </c>
      <c r="G996">
        <f>IF(ISTEXT(E996),IF(E996="Amount",G$14,""),IF(ISBLANK(E996),"",IF(ISTEXT(D996),"",IF(A991="Invoice No. : ",INDEX(Sheet2!F$14:F$154,MATCH(B991,Sheet2!A$14:A$154,0)),G995))))</f>
        <v>16148</v>
      </c>
      <c r="H996" t="str">
        <f t="shared" si="65"/>
        <v>01/05/2023</v>
      </c>
      <c r="I996" t="str">
        <f>IF(ISTEXT(E996),IF(E996="Amount",I$14,""),IF(ISBLANK(E996),"",IF(ISTEXT(D996),"",IF(A991="Invoice No. : ",TEXT(INDEX(Sheet2!C$14:C$154,MATCH(B991,Sheet2!A$14:A$154,0)),"hh:mm:ss"),I995))))</f>
        <v>08:58:55</v>
      </c>
      <c r="J996">
        <f>IF(ISBLANK(G996),"",IF(ISTEXT(G996),IF(E996="Amount",J$14,""),INDEX(Sheet2!H$14:H$154,MATCH(F996,Sheet2!A$14:A$154,0))))</f>
        <v>1252.75</v>
      </c>
      <c r="K996">
        <f>IF(ISBLANK(G996),"",IF(ISTEXT(G996),IF(E996="Amount",K$14,""),INDEX(Sheet2!I$14:I$154,MATCH(F996,Sheet2!A$14:A$154,0))))</f>
        <v>0</v>
      </c>
      <c r="L996" t="str">
        <f>IF(ISBLANK(G996),"",IF(ISTEXT(G996),IF(E996="Amount",L$14,""),IF(INDEX(Sheet2!H$14:H$154,MATCH(F996,Sheet2!A$14:A$154,0)) &lt;&gt; 0, IF(INDEX(Sheet2!I$14:I$154,MATCH(F996,Sheet2!A$14:A$154,0)) &lt;&gt; 0, "Loan","Loan"),"Cash")))</f>
        <v>Loan</v>
      </c>
      <c r="M996">
        <f>IF(ISTEXT(E996),IF(E996="Amount",M$14,""),IF(ISBLANK(E996),"",IF(ISTEXT(D996),"",IF(A991="Invoice No. : ",INDEX(Sheet2!D$14:D$154,MATCH(B991,Sheet2!A$14:A$154,0)),M995))))</f>
        <v>2</v>
      </c>
      <c r="N996" t="str">
        <f>IF(ISTEXT(E996),IF(E996="Amount",N$14,""),IF(ISBLANK(E996),"",IF(ISTEXT(D996),"",IF(A991="Invoice No. : ",INDEX(Sheet2!E$14:E$154,MATCH(B991,Sheet2!A$14:A$154,0)),N995))))</f>
        <v>RUBY</v>
      </c>
      <c r="O996" t="str">
        <f>IF(ISTEXT(E996),IF(E996="Amount",O$14,""),IF(ISBLANK(E996),"",IF(ISTEXT(D996),"",IF(A991="Invoice No. : ",INDEX(Sheet2!G$14:G$154,MATCH(B991,Sheet2!A$14:A$154,0)),O995))))</f>
        <v>MUNAR, JAIME MABALOT</v>
      </c>
      <c r="P996">
        <f t="shared" si="66"/>
        <v>1252.75</v>
      </c>
      <c r="Q996">
        <f t="shared" si="67"/>
        <v>195197.25</v>
      </c>
    </row>
    <row r="997" spans="1:17" x14ac:dyDescent="0.25">
      <c r="A997" s="10" t="s">
        <v>974</v>
      </c>
      <c r="B997" s="10" t="s">
        <v>975</v>
      </c>
      <c r="C997" s="11">
        <v>1</v>
      </c>
      <c r="D997" s="11">
        <v>133.5</v>
      </c>
      <c r="E997" s="11">
        <v>133.5</v>
      </c>
      <c r="F997">
        <f t="shared" si="64"/>
        <v>2144303</v>
      </c>
      <c r="G997">
        <f>IF(ISTEXT(E997),IF(E997="Amount",G$14,""),IF(ISBLANK(E997),"",IF(ISTEXT(D997),"",IF(A992="Invoice No. : ",INDEX(Sheet2!F$14:F$154,MATCH(B992,Sheet2!A$14:A$154,0)),G996))))</f>
        <v>16148</v>
      </c>
      <c r="H997" t="str">
        <f t="shared" si="65"/>
        <v>01/05/2023</v>
      </c>
      <c r="I997" t="str">
        <f>IF(ISTEXT(E997),IF(E997="Amount",I$14,""),IF(ISBLANK(E997),"",IF(ISTEXT(D997),"",IF(A992="Invoice No. : ",TEXT(INDEX(Sheet2!C$14:C$154,MATCH(B992,Sheet2!A$14:A$154,0)),"hh:mm:ss"),I996))))</f>
        <v>08:58:55</v>
      </c>
      <c r="J997">
        <f>IF(ISBLANK(G997),"",IF(ISTEXT(G997),IF(E997="Amount",J$14,""),INDEX(Sheet2!H$14:H$154,MATCH(F997,Sheet2!A$14:A$154,0))))</f>
        <v>1252.75</v>
      </c>
      <c r="K997">
        <f>IF(ISBLANK(G997),"",IF(ISTEXT(G997),IF(E997="Amount",K$14,""),INDEX(Sheet2!I$14:I$154,MATCH(F997,Sheet2!A$14:A$154,0))))</f>
        <v>0</v>
      </c>
      <c r="L997" t="str">
        <f>IF(ISBLANK(G997),"",IF(ISTEXT(G997),IF(E997="Amount",L$14,""),IF(INDEX(Sheet2!H$14:H$154,MATCH(F997,Sheet2!A$14:A$154,0)) &lt;&gt; 0, IF(INDEX(Sheet2!I$14:I$154,MATCH(F997,Sheet2!A$14:A$154,0)) &lt;&gt; 0, "Loan","Loan"),"Cash")))</f>
        <v>Loan</v>
      </c>
      <c r="M997">
        <f>IF(ISTEXT(E997),IF(E997="Amount",M$14,""),IF(ISBLANK(E997),"",IF(ISTEXT(D997),"",IF(A992="Invoice No. : ",INDEX(Sheet2!D$14:D$154,MATCH(B992,Sheet2!A$14:A$154,0)),M996))))</f>
        <v>2</v>
      </c>
      <c r="N997" t="str">
        <f>IF(ISTEXT(E997),IF(E997="Amount",N$14,""),IF(ISBLANK(E997),"",IF(ISTEXT(D997),"",IF(A992="Invoice No. : ",INDEX(Sheet2!E$14:E$154,MATCH(B992,Sheet2!A$14:A$154,0)),N996))))</f>
        <v>RUBY</v>
      </c>
      <c r="O997" t="str">
        <f>IF(ISTEXT(E997),IF(E997="Amount",O$14,""),IF(ISBLANK(E997),"",IF(ISTEXT(D997),"",IF(A992="Invoice No. : ",INDEX(Sheet2!G$14:G$154,MATCH(B992,Sheet2!A$14:A$154,0)),O996))))</f>
        <v>MUNAR, JAIME MABALOT</v>
      </c>
      <c r="P997">
        <f t="shared" si="66"/>
        <v>1252.75</v>
      </c>
      <c r="Q997">
        <f t="shared" si="67"/>
        <v>195197.25</v>
      </c>
    </row>
    <row r="998" spans="1:17" x14ac:dyDescent="0.25">
      <c r="A998" s="10" t="s">
        <v>976</v>
      </c>
      <c r="B998" s="10" t="s">
        <v>977</v>
      </c>
      <c r="C998" s="11">
        <v>1</v>
      </c>
      <c r="D998" s="11">
        <v>101</v>
      </c>
      <c r="E998" s="11">
        <v>101</v>
      </c>
      <c r="F998">
        <f t="shared" si="64"/>
        <v>2144303</v>
      </c>
      <c r="G998">
        <f>IF(ISTEXT(E998),IF(E998="Amount",G$14,""),IF(ISBLANK(E998),"",IF(ISTEXT(D998),"",IF(A993="Invoice No. : ",INDEX(Sheet2!F$14:F$154,MATCH(B993,Sheet2!A$14:A$154,0)),G997))))</f>
        <v>16148</v>
      </c>
      <c r="H998" t="str">
        <f t="shared" si="65"/>
        <v>01/05/2023</v>
      </c>
      <c r="I998" t="str">
        <f>IF(ISTEXT(E998),IF(E998="Amount",I$14,""),IF(ISBLANK(E998),"",IF(ISTEXT(D998),"",IF(A993="Invoice No. : ",TEXT(INDEX(Sheet2!C$14:C$154,MATCH(B993,Sheet2!A$14:A$154,0)),"hh:mm:ss"),I997))))</f>
        <v>08:58:55</v>
      </c>
      <c r="J998">
        <f>IF(ISBLANK(G998),"",IF(ISTEXT(G998),IF(E998="Amount",J$14,""),INDEX(Sheet2!H$14:H$154,MATCH(F998,Sheet2!A$14:A$154,0))))</f>
        <v>1252.75</v>
      </c>
      <c r="K998">
        <f>IF(ISBLANK(G998),"",IF(ISTEXT(G998),IF(E998="Amount",K$14,""),INDEX(Sheet2!I$14:I$154,MATCH(F998,Sheet2!A$14:A$154,0))))</f>
        <v>0</v>
      </c>
      <c r="L998" t="str">
        <f>IF(ISBLANK(G998),"",IF(ISTEXT(G998),IF(E998="Amount",L$14,""),IF(INDEX(Sheet2!H$14:H$154,MATCH(F998,Sheet2!A$14:A$154,0)) &lt;&gt; 0, IF(INDEX(Sheet2!I$14:I$154,MATCH(F998,Sheet2!A$14:A$154,0)) &lt;&gt; 0, "Loan","Loan"),"Cash")))</f>
        <v>Loan</v>
      </c>
      <c r="M998">
        <f>IF(ISTEXT(E998),IF(E998="Amount",M$14,""),IF(ISBLANK(E998),"",IF(ISTEXT(D998),"",IF(A993="Invoice No. : ",INDEX(Sheet2!D$14:D$154,MATCH(B993,Sheet2!A$14:A$154,0)),M997))))</f>
        <v>2</v>
      </c>
      <c r="N998" t="str">
        <f>IF(ISTEXT(E998),IF(E998="Amount",N$14,""),IF(ISBLANK(E998),"",IF(ISTEXT(D998),"",IF(A993="Invoice No. : ",INDEX(Sheet2!E$14:E$154,MATCH(B993,Sheet2!A$14:A$154,0)),N997))))</f>
        <v>RUBY</v>
      </c>
      <c r="O998" t="str">
        <f>IF(ISTEXT(E998),IF(E998="Amount",O$14,""),IF(ISBLANK(E998),"",IF(ISTEXT(D998),"",IF(A993="Invoice No. : ",INDEX(Sheet2!G$14:G$154,MATCH(B993,Sheet2!A$14:A$154,0)),O997))))</f>
        <v>MUNAR, JAIME MABALOT</v>
      </c>
      <c r="P998">
        <f t="shared" si="66"/>
        <v>1252.75</v>
      </c>
      <c r="Q998">
        <f t="shared" si="67"/>
        <v>195197.25</v>
      </c>
    </row>
    <row r="999" spans="1:17" x14ac:dyDescent="0.25">
      <c r="A999" s="10" t="s">
        <v>978</v>
      </c>
      <c r="B999" s="10" t="s">
        <v>979</v>
      </c>
      <c r="C999" s="11">
        <v>1</v>
      </c>
      <c r="D999" s="11">
        <v>97.5</v>
      </c>
      <c r="E999" s="11">
        <v>97.5</v>
      </c>
      <c r="F999">
        <f t="shared" si="64"/>
        <v>2144303</v>
      </c>
      <c r="G999">
        <f>IF(ISTEXT(E999),IF(E999="Amount",G$14,""),IF(ISBLANK(E999),"",IF(ISTEXT(D999),"",IF(A994="Invoice No. : ",INDEX(Sheet2!F$14:F$154,MATCH(B994,Sheet2!A$14:A$154,0)),G998))))</f>
        <v>16148</v>
      </c>
      <c r="H999" t="str">
        <f t="shared" si="65"/>
        <v>01/05/2023</v>
      </c>
      <c r="I999" t="str">
        <f>IF(ISTEXT(E999),IF(E999="Amount",I$14,""),IF(ISBLANK(E999),"",IF(ISTEXT(D999),"",IF(A994="Invoice No. : ",TEXT(INDEX(Sheet2!C$14:C$154,MATCH(B994,Sheet2!A$14:A$154,0)),"hh:mm:ss"),I998))))</f>
        <v>08:58:55</v>
      </c>
      <c r="J999">
        <f>IF(ISBLANK(G999),"",IF(ISTEXT(G999),IF(E999="Amount",J$14,""),INDEX(Sheet2!H$14:H$154,MATCH(F999,Sheet2!A$14:A$154,0))))</f>
        <v>1252.75</v>
      </c>
      <c r="K999">
        <f>IF(ISBLANK(G999),"",IF(ISTEXT(G999),IF(E999="Amount",K$14,""),INDEX(Sheet2!I$14:I$154,MATCH(F999,Sheet2!A$14:A$154,0))))</f>
        <v>0</v>
      </c>
      <c r="L999" t="str">
        <f>IF(ISBLANK(G999),"",IF(ISTEXT(G999),IF(E999="Amount",L$14,""),IF(INDEX(Sheet2!H$14:H$154,MATCH(F999,Sheet2!A$14:A$154,0)) &lt;&gt; 0, IF(INDEX(Sheet2!I$14:I$154,MATCH(F999,Sheet2!A$14:A$154,0)) &lt;&gt; 0, "Loan","Loan"),"Cash")))</f>
        <v>Loan</v>
      </c>
      <c r="M999">
        <f>IF(ISTEXT(E999),IF(E999="Amount",M$14,""),IF(ISBLANK(E999),"",IF(ISTEXT(D999),"",IF(A994="Invoice No. : ",INDEX(Sheet2!D$14:D$154,MATCH(B994,Sheet2!A$14:A$154,0)),M998))))</f>
        <v>2</v>
      </c>
      <c r="N999" t="str">
        <f>IF(ISTEXT(E999),IF(E999="Amount",N$14,""),IF(ISBLANK(E999),"",IF(ISTEXT(D999),"",IF(A994="Invoice No. : ",INDEX(Sheet2!E$14:E$154,MATCH(B994,Sheet2!A$14:A$154,0)),N998))))</f>
        <v>RUBY</v>
      </c>
      <c r="O999" t="str">
        <f>IF(ISTEXT(E999),IF(E999="Amount",O$14,""),IF(ISBLANK(E999),"",IF(ISTEXT(D999),"",IF(A994="Invoice No. : ",INDEX(Sheet2!G$14:G$154,MATCH(B994,Sheet2!A$14:A$154,0)),O998))))</f>
        <v>MUNAR, JAIME MABALOT</v>
      </c>
      <c r="P999">
        <f t="shared" si="66"/>
        <v>1252.75</v>
      </c>
      <c r="Q999">
        <f t="shared" si="67"/>
        <v>195197.25</v>
      </c>
    </row>
    <row r="1000" spans="1:17" x14ac:dyDescent="0.25">
      <c r="A1000" s="10" t="s">
        <v>980</v>
      </c>
      <c r="B1000" s="10" t="s">
        <v>981</v>
      </c>
      <c r="C1000" s="11">
        <v>1</v>
      </c>
      <c r="D1000" s="11">
        <v>203.75</v>
      </c>
      <c r="E1000" s="11">
        <v>203.75</v>
      </c>
      <c r="F1000">
        <f t="shared" si="64"/>
        <v>2144303</v>
      </c>
      <c r="G1000">
        <f>IF(ISTEXT(E1000),IF(E1000="Amount",G$14,""),IF(ISBLANK(E1000),"",IF(ISTEXT(D1000),"",IF(A995="Invoice No. : ",INDEX(Sheet2!F$14:F$154,MATCH(B995,Sheet2!A$14:A$154,0)),G999))))</f>
        <v>16148</v>
      </c>
      <c r="H1000" t="str">
        <f t="shared" si="65"/>
        <v>01/05/2023</v>
      </c>
      <c r="I1000" t="str">
        <f>IF(ISTEXT(E1000),IF(E1000="Amount",I$14,""),IF(ISBLANK(E1000),"",IF(ISTEXT(D1000),"",IF(A995="Invoice No. : ",TEXT(INDEX(Sheet2!C$14:C$154,MATCH(B995,Sheet2!A$14:A$154,0)),"hh:mm:ss"),I999))))</f>
        <v>08:58:55</v>
      </c>
      <c r="J1000">
        <f>IF(ISBLANK(G1000),"",IF(ISTEXT(G1000),IF(E1000="Amount",J$14,""),INDEX(Sheet2!H$14:H$154,MATCH(F1000,Sheet2!A$14:A$154,0))))</f>
        <v>1252.75</v>
      </c>
      <c r="K1000">
        <f>IF(ISBLANK(G1000),"",IF(ISTEXT(G1000),IF(E1000="Amount",K$14,""),INDEX(Sheet2!I$14:I$154,MATCH(F1000,Sheet2!A$14:A$154,0))))</f>
        <v>0</v>
      </c>
      <c r="L1000" t="str">
        <f>IF(ISBLANK(G1000),"",IF(ISTEXT(G1000),IF(E1000="Amount",L$14,""),IF(INDEX(Sheet2!H$14:H$154,MATCH(F1000,Sheet2!A$14:A$154,0)) &lt;&gt; 0, IF(INDEX(Sheet2!I$14:I$154,MATCH(F1000,Sheet2!A$14:A$154,0)) &lt;&gt; 0, "Loan","Loan"),"Cash")))</f>
        <v>Loan</v>
      </c>
      <c r="M1000">
        <f>IF(ISTEXT(E1000),IF(E1000="Amount",M$14,""),IF(ISBLANK(E1000),"",IF(ISTEXT(D1000),"",IF(A995="Invoice No. : ",INDEX(Sheet2!D$14:D$154,MATCH(B995,Sheet2!A$14:A$154,0)),M999))))</f>
        <v>2</v>
      </c>
      <c r="N1000" t="str">
        <f>IF(ISTEXT(E1000),IF(E1000="Amount",N$14,""),IF(ISBLANK(E1000),"",IF(ISTEXT(D1000),"",IF(A995="Invoice No. : ",INDEX(Sheet2!E$14:E$154,MATCH(B995,Sheet2!A$14:A$154,0)),N999))))</f>
        <v>RUBY</v>
      </c>
      <c r="O1000" t="str">
        <f>IF(ISTEXT(E1000),IF(E1000="Amount",O$14,""),IF(ISBLANK(E1000),"",IF(ISTEXT(D1000),"",IF(A995="Invoice No. : ",INDEX(Sheet2!G$14:G$154,MATCH(B995,Sheet2!A$14:A$154,0)),O999))))</f>
        <v>MUNAR, JAIME MABALOT</v>
      </c>
      <c r="P1000">
        <f t="shared" si="66"/>
        <v>1252.75</v>
      </c>
      <c r="Q1000">
        <f t="shared" si="67"/>
        <v>195197.25</v>
      </c>
    </row>
    <row r="1001" spans="1:17" x14ac:dyDescent="0.25">
      <c r="A1001" s="10" t="s">
        <v>982</v>
      </c>
      <c r="B1001" s="10" t="s">
        <v>983</v>
      </c>
      <c r="C1001" s="11">
        <v>2</v>
      </c>
      <c r="D1001" s="11">
        <v>14.25</v>
      </c>
      <c r="E1001" s="11">
        <v>28.5</v>
      </c>
      <c r="F1001">
        <f t="shared" si="64"/>
        <v>2144303</v>
      </c>
      <c r="G1001">
        <f>IF(ISTEXT(E1001),IF(E1001="Amount",G$14,""),IF(ISBLANK(E1001),"",IF(ISTEXT(D1001),"",IF(A996="Invoice No. : ",INDEX(Sheet2!F$14:F$154,MATCH(B996,Sheet2!A$14:A$154,0)),G1000))))</f>
        <v>16148</v>
      </c>
      <c r="H1001" t="str">
        <f t="shared" si="65"/>
        <v>01/05/2023</v>
      </c>
      <c r="I1001" t="str">
        <f>IF(ISTEXT(E1001),IF(E1001="Amount",I$14,""),IF(ISBLANK(E1001),"",IF(ISTEXT(D1001),"",IF(A996="Invoice No. : ",TEXT(INDEX(Sheet2!C$14:C$154,MATCH(B996,Sheet2!A$14:A$154,0)),"hh:mm:ss"),I1000))))</f>
        <v>08:58:55</v>
      </c>
      <c r="J1001">
        <f>IF(ISBLANK(G1001),"",IF(ISTEXT(G1001),IF(E1001="Amount",J$14,""),INDEX(Sheet2!H$14:H$154,MATCH(F1001,Sheet2!A$14:A$154,0))))</f>
        <v>1252.75</v>
      </c>
      <c r="K1001">
        <f>IF(ISBLANK(G1001),"",IF(ISTEXT(G1001),IF(E1001="Amount",K$14,""),INDEX(Sheet2!I$14:I$154,MATCH(F1001,Sheet2!A$14:A$154,0))))</f>
        <v>0</v>
      </c>
      <c r="L1001" t="str">
        <f>IF(ISBLANK(G1001),"",IF(ISTEXT(G1001),IF(E1001="Amount",L$14,""),IF(INDEX(Sheet2!H$14:H$154,MATCH(F1001,Sheet2!A$14:A$154,0)) &lt;&gt; 0, IF(INDEX(Sheet2!I$14:I$154,MATCH(F1001,Sheet2!A$14:A$154,0)) &lt;&gt; 0, "Loan","Loan"),"Cash")))</f>
        <v>Loan</v>
      </c>
      <c r="M1001">
        <f>IF(ISTEXT(E1001),IF(E1001="Amount",M$14,""),IF(ISBLANK(E1001),"",IF(ISTEXT(D1001),"",IF(A996="Invoice No. : ",INDEX(Sheet2!D$14:D$154,MATCH(B996,Sheet2!A$14:A$154,0)),M1000))))</f>
        <v>2</v>
      </c>
      <c r="N1001" t="str">
        <f>IF(ISTEXT(E1001),IF(E1001="Amount",N$14,""),IF(ISBLANK(E1001),"",IF(ISTEXT(D1001),"",IF(A996="Invoice No. : ",INDEX(Sheet2!E$14:E$154,MATCH(B996,Sheet2!A$14:A$154,0)),N1000))))</f>
        <v>RUBY</v>
      </c>
      <c r="O1001" t="str">
        <f>IF(ISTEXT(E1001),IF(E1001="Amount",O$14,""),IF(ISBLANK(E1001),"",IF(ISTEXT(D1001),"",IF(A996="Invoice No. : ",INDEX(Sheet2!G$14:G$154,MATCH(B996,Sheet2!A$14:A$154,0)),O1000))))</f>
        <v>MUNAR, JAIME MABALOT</v>
      </c>
      <c r="P1001">
        <f t="shared" si="66"/>
        <v>1252.75</v>
      </c>
      <c r="Q1001">
        <f t="shared" si="67"/>
        <v>195197.25</v>
      </c>
    </row>
    <row r="1002" spans="1:17" x14ac:dyDescent="0.25">
      <c r="A1002" s="10" t="s">
        <v>593</v>
      </c>
      <c r="B1002" s="10" t="s">
        <v>594</v>
      </c>
      <c r="C1002" s="11">
        <v>2</v>
      </c>
      <c r="D1002" s="11">
        <v>36.5</v>
      </c>
      <c r="E1002" s="11">
        <v>73</v>
      </c>
      <c r="F1002">
        <f t="shared" si="64"/>
        <v>2144303</v>
      </c>
      <c r="G1002">
        <f>IF(ISTEXT(E1002),IF(E1002="Amount",G$14,""),IF(ISBLANK(E1002),"",IF(ISTEXT(D1002),"",IF(A997="Invoice No. : ",INDEX(Sheet2!F$14:F$154,MATCH(B997,Sheet2!A$14:A$154,0)),G1001))))</f>
        <v>16148</v>
      </c>
      <c r="H1002" t="str">
        <f t="shared" si="65"/>
        <v>01/05/2023</v>
      </c>
      <c r="I1002" t="str">
        <f>IF(ISTEXT(E1002),IF(E1002="Amount",I$14,""),IF(ISBLANK(E1002),"",IF(ISTEXT(D1002),"",IF(A997="Invoice No. : ",TEXT(INDEX(Sheet2!C$14:C$154,MATCH(B997,Sheet2!A$14:A$154,0)),"hh:mm:ss"),I1001))))</f>
        <v>08:58:55</v>
      </c>
      <c r="J1002">
        <f>IF(ISBLANK(G1002),"",IF(ISTEXT(G1002),IF(E1002="Amount",J$14,""),INDEX(Sheet2!H$14:H$154,MATCH(F1002,Sheet2!A$14:A$154,0))))</f>
        <v>1252.75</v>
      </c>
      <c r="K1002">
        <f>IF(ISBLANK(G1002),"",IF(ISTEXT(G1002),IF(E1002="Amount",K$14,""),INDEX(Sheet2!I$14:I$154,MATCH(F1002,Sheet2!A$14:A$154,0))))</f>
        <v>0</v>
      </c>
      <c r="L1002" t="str">
        <f>IF(ISBLANK(G1002),"",IF(ISTEXT(G1002),IF(E1002="Amount",L$14,""),IF(INDEX(Sheet2!H$14:H$154,MATCH(F1002,Sheet2!A$14:A$154,0)) &lt;&gt; 0, IF(INDEX(Sheet2!I$14:I$154,MATCH(F1002,Sheet2!A$14:A$154,0)) &lt;&gt; 0, "Loan","Loan"),"Cash")))</f>
        <v>Loan</v>
      </c>
      <c r="M1002">
        <f>IF(ISTEXT(E1002),IF(E1002="Amount",M$14,""),IF(ISBLANK(E1002),"",IF(ISTEXT(D1002),"",IF(A997="Invoice No. : ",INDEX(Sheet2!D$14:D$154,MATCH(B997,Sheet2!A$14:A$154,0)),M1001))))</f>
        <v>2</v>
      </c>
      <c r="N1002" t="str">
        <f>IF(ISTEXT(E1002),IF(E1002="Amount",N$14,""),IF(ISBLANK(E1002),"",IF(ISTEXT(D1002),"",IF(A997="Invoice No. : ",INDEX(Sheet2!E$14:E$154,MATCH(B997,Sheet2!A$14:A$154,0)),N1001))))</f>
        <v>RUBY</v>
      </c>
      <c r="O1002" t="str">
        <f>IF(ISTEXT(E1002),IF(E1002="Amount",O$14,""),IF(ISBLANK(E1002),"",IF(ISTEXT(D1002),"",IF(A997="Invoice No. : ",INDEX(Sheet2!G$14:G$154,MATCH(B997,Sheet2!A$14:A$154,0)),O1001))))</f>
        <v>MUNAR, JAIME MABALOT</v>
      </c>
      <c r="P1002">
        <f t="shared" si="66"/>
        <v>1252.75</v>
      </c>
      <c r="Q1002">
        <f t="shared" si="67"/>
        <v>195197.25</v>
      </c>
    </row>
    <row r="1003" spans="1:17" x14ac:dyDescent="0.25">
      <c r="A1003" s="10" t="s">
        <v>984</v>
      </c>
      <c r="B1003" s="10" t="s">
        <v>985</v>
      </c>
      <c r="C1003" s="11">
        <v>2</v>
      </c>
      <c r="D1003" s="11">
        <v>37.5</v>
      </c>
      <c r="E1003" s="11">
        <v>75</v>
      </c>
      <c r="F1003">
        <f t="shared" si="64"/>
        <v>2144303</v>
      </c>
      <c r="G1003">
        <f>IF(ISTEXT(E1003),IF(E1003="Amount",G$14,""),IF(ISBLANK(E1003),"",IF(ISTEXT(D1003),"",IF(A998="Invoice No. : ",INDEX(Sheet2!F$14:F$154,MATCH(B998,Sheet2!A$14:A$154,0)),G1002))))</f>
        <v>16148</v>
      </c>
      <c r="H1003" t="str">
        <f t="shared" si="65"/>
        <v>01/05/2023</v>
      </c>
      <c r="I1003" t="str">
        <f>IF(ISTEXT(E1003),IF(E1003="Amount",I$14,""),IF(ISBLANK(E1003),"",IF(ISTEXT(D1003),"",IF(A998="Invoice No. : ",TEXT(INDEX(Sheet2!C$14:C$154,MATCH(B998,Sheet2!A$14:A$154,0)),"hh:mm:ss"),I1002))))</f>
        <v>08:58:55</v>
      </c>
      <c r="J1003">
        <f>IF(ISBLANK(G1003),"",IF(ISTEXT(G1003),IF(E1003="Amount",J$14,""),INDEX(Sheet2!H$14:H$154,MATCH(F1003,Sheet2!A$14:A$154,0))))</f>
        <v>1252.75</v>
      </c>
      <c r="K1003">
        <f>IF(ISBLANK(G1003),"",IF(ISTEXT(G1003),IF(E1003="Amount",K$14,""),INDEX(Sheet2!I$14:I$154,MATCH(F1003,Sheet2!A$14:A$154,0))))</f>
        <v>0</v>
      </c>
      <c r="L1003" t="str">
        <f>IF(ISBLANK(G1003),"",IF(ISTEXT(G1003),IF(E1003="Amount",L$14,""),IF(INDEX(Sheet2!H$14:H$154,MATCH(F1003,Sheet2!A$14:A$154,0)) &lt;&gt; 0, IF(INDEX(Sheet2!I$14:I$154,MATCH(F1003,Sheet2!A$14:A$154,0)) &lt;&gt; 0, "Loan","Loan"),"Cash")))</f>
        <v>Loan</v>
      </c>
      <c r="M1003">
        <f>IF(ISTEXT(E1003),IF(E1003="Amount",M$14,""),IF(ISBLANK(E1003),"",IF(ISTEXT(D1003),"",IF(A998="Invoice No. : ",INDEX(Sheet2!D$14:D$154,MATCH(B998,Sheet2!A$14:A$154,0)),M1002))))</f>
        <v>2</v>
      </c>
      <c r="N1003" t="str">
        <f>IF(ISTEXT(E1003),IF(E1003="Amount",N$14,""),IF(ISBLANK(E1003),"",IF(ISTEXT(D1003),"",IF(A998="Invoice No. : ",INDEX(Sheet2!E$14:E$154,MATCH(B998,Sheet2!A$14:A$154,0)),N1002))))</f>
        <v>RUBY</v>
      </c>
      <c r="O1003" t="str">
        <f>IF(ISTEXT(E1003),IF(E1003="Amount",O$14,""),IF(ISBLANK(E1003),"",IF(ISTEXT(D1003),"",IF(A998="Invoice No. : ",INDEX(Sheet2!G$14:G$154,MATCH(B998,Sheet2!A$14:A$154,0)),O1002))))</f>
        <v>MUNAR, JAIME MABALOT</v>
      </c>
      <c r="P1003">
        <f t="shared" si="66"/>
        <v>1252.75</v>
      </c>
      <c r="Q1003">
        <f t="shared" si="67"/>
        <v>195197.25</v>
      </c>
    </row>
    <row r="1004" spans="1:17" x14ac:dyDescent="0.25">
      <c r="A1004" s="10" t="s">
        <v>421</v>
      </c>
      <c r="B1004" s="10" t="s">
        <v>422</v>
      </c>
      <c r="C1004" s="11">
        <v>1</v>
      </c>
      <c r="D1004" s="11">
        <v>51</v>
      </c>
      <c r="E1004" s="11">
        <v>51</v>
      </c>
      <c r="F1004">
        <f t="shared" si="64"/>
        <v>2144303</v>
      </c>
      <c r="G1004">
        <f>IF(ISTEXT(E1004),IF(E1004="Amount",G$14,""),IF(ISBLANK(E1004),"",IF(ISTEXT(D1004),"",IF(A999="Invoice No. : ",INDEX(Sheet2!F$14:F$154,MATCH(B999,Sheet2!A$14:A$154,0)),G1003))))</f>
        <v>16148</v>
      </c>
      <c r="H1004" t="str">
        <f t="shared" si="65"/>
        <v>01/05/2023</v>
      </c>
      <c r="I1004" t="str">
        <f>IF(ISTEXT(E1004),IF(E1004="Amount",I$14,""),IF(ISBLANK(E1004),"",IF(ISTEXT(D1004),"",IF(A999="Invoice No. : ",TEXT(INDEX(Sheet2!C$14:C$154,MATCH(B999,Sheet2!A$14:A$154,0)),"hh:mm:ss"),I1003))))</f>
        <v>08:58:55</v>
      </c>
      <c r="J1004">
        <f>IF(ISBLANK(G1004),"",IF(ISTEXT(G1004),IF(E1004="Amount",J$14,""),INDEX(Sheet2!H$14:H$154,MATCH(F1004,Sheet2!A$14:A$154,0))))</f>
        <v>1252.75</v>
      </c>
      <c r="K1004">
        <f>IF(ISBLANK(G1004),"",IF(ISTEXT(G1004),IF(E1004="Amount",K$14,""),INDEX(Sheet2!I$14:I$154,MATCH(F1004,Sheet2!A$14:A$154,0))))</f>
        <v>0</v>
      </c>
      <c r="L1004" t="str">
        <f>IF(ISBLANK(G1004),"",IF(ISTEXT(G1004),IF(E1004="Amount",L$14,""),IF(INDEX(Sheet2!H$14:H$154,MATCH(F1004,Sheet2!A$14:A$154,0)) &lt;&gt; 0, IF(INDEX(Sheet2!I$14:I$154,MATCH(F1004,Sheet2!A$14:A$154,0)) &lt;&gt; 0, "Loan","Loan"),"Cash")))</f>
        <v>Loan</v>
      </c>
      <c r="M1004">
        <f>IF(ISTEXT(E1004),IF(E1004="Amount",M$14,""),IF(ISBLANK(E1004),"",IF(ISTEXT(D1004),"",IF(A999="Invoice No. : ",INDEX(Sheet2!D$14:D$154,MATCH(B999,Sheet2!A$14:A$154,0)),M1003))))</f>
        <v>2</v>
      </c>
      <c r="N1004" t="str">
        <f>IF(ISTEXT(E1004),IF(E1004="Amount",N$14,""),IF(ISBLANK(E1004),"",IF(ISTEXT(D1004),"",IF(A999="Invoice No. : ",INDEX(Sheet2!E$14:E$154,MATCH(B999,Sheet2!A$14:A$154,0)),N1003))))</f>
        <v>RUBY</v>
      </c>
      <c r="O1004" t="str">
        <f>IF(ISTEXT(E1004),IF(E1004="Amount",O$14,""),IF(ISBLANK(E1004),"",IF(ISTEXT(D1004),"",IF(A999="Invoice No. : ",INDEX(Sheet2!G$14:G$154,MATCH(B999,Sheet2!A$14:A$154,0)),O1003))))</f>
        <v>MUNAR, JAIME MABALOT</v>
      </c>
      <c r="P1004">
        <f t="shared" si="66"/>
        <v>1252.75</v>
      </c>
      <c r="Q1004">
        <f t="shared" si="67"/>
        <v>195197.25</v>
      </c>
    </row>
    <row r="1005" spans="1:17" x14ac:dyDescent="0.25">
      <c r="D1005" s="12" t="s">
        <v>18</v>
      </c>
      <c r="E1005" s="13">
        <v>1252.75</v>
      </c>
      <c r="F1005" t="str">
        <f t="shared" si="64"/>
        <v/>
      </c>
      <c r="G1005" t="str">
        <f>IF(ISTEXT(E1005),IF(E1005="Amount",G$14,""),IF(ISBLANK(E1005),"",IF(ISTEXT(D1005),"",IF(A1000="Invoice No. : ",INDEX(Sheet2!F$14:F$154,MATCH(B1000,Sheet2!A$14:A$154,0)),G1004))))</f>
        <v/>
      </c>
      <c r="H1005" t="str">
        <f t="shared" si="65"/>
        <v/>
      </c>
      <c r="I1005" t="str">
        <f>IF(ISTEXT(E1005),IF(E1005="Amount",I$14,""),IF(ISBLANK(E1005),"",IF(ISTEXT(D1005),"",IF(A1000="Invoice No. : ",TEXT(INDEX(Sheet2!C$14:C$154,MATCH(B1000,Sheet2!A$14:A$154,0)),"hh:mm:ss"),I1004))))</f>
        <v/>
      </c>
      <c r="J1005" t="str">
        <f>IF(ISBLANK(G1005),"",IF(ISTEXT(G1005),IF(E1005="Amount",J$14,""),INDEX(Sheet2!H$14:H$154,MATCH(F1005,Sheet2!A$14:A$154,0))))</f>
        <v/>
      </c>
      <c r="K1005" t="str">
        <f>IF(ISBLANK(G1005),"",IF(ISTEXT(G1005),IF(E1005="Amount",K$14,""),INDEX(Sheet2!I$14:I$154,MATCH(F1005,Sheet2!A$14:A$154,0))))</f>
        <v/>
      </c>
      <c r="L1005" t="str">
        <f>IF(ISBLANK(G1005),"",IF(ISTEXT(G1005),IF(E1005="Amount",L$14,""),IF(INDEX(Sheet2!H$14:H$154,MATCH(F1005,Sheet2!A$14:A$154,0)) &lt;&gt; 0, IF(INDEX(Sheet2!I$14:I$154,MATCH(F1005,Sheet2!A$14:A$154,0)) &lt;&gt; 0, "Loan","Loan"),"Cash")))</f>
        <v/>
      </c>
      <c r="M1005" t="str">
        <f>IF(ISTEXT(E1005),IF(E1005="Amount",M$14,""),IF(ISBLANK(E1005),"",IF(ISTEXT(D1005),"",IF(A1000="Invoice No. : ",INDEX(Sheet2!D$14:D$154,MATCH(B1000,Sheet2!A$14:A$154,0)),M1004))))</f>
        <v/>
      </c>
      <c r="N1005" t="str">
        <f>IF(ISTEXT(E1005),IF(E1005="Amount",N$14,""),IF(ISBLANK(E1005),"",IF(ISTEXT(D1005),"",IF(A1000="Invoice No. : ",INDEX(Sheet2!E$14:E$154,MATCH(B1000,Sheet2!A$14:A$154,0)),N1004))))</f>
        <v/>
      </c>
      <c r="O1005" t="str">
        <f>IF(ISTEXT(E1005),IF(E1005="Amount",O$14,""),IF(ISBLANK(E1005),"",IF(ISTEXT(D1005),"",IF(A1000="Invoice No. : ",INDEX(Sheet2!G$14:G$154,MATCH(B1000,Sheet2!A$14:A$154,0)),O1004))))</f>
        <v/>
      </c>
      <c r="P1005" t="str">
        <f t="shared" si="66"/>
        <v/>
      </c>
      <c r="Q1005" t="str">
        <f t="shared" si="67"/>
        <v/>
      </c>
    </row>
    <row r="1006" spans="1:17" x14ac:dyDescent="0.25">
      <c r="F1006" t="str">
        <f t="shared" si="64"/>
        <v/>
      </c>
      <c r="G1006" t="str">
        <f>IF(ISTEXT(E1006),IF(E1006="Amount",G$14,""),IF(ISBLANK(E1006),"",IF(ISTEXT(D1006),"",IF(A1001="Invoice No. : ",INDEX(Sheet2!F$14:F$154,MATCH(B1001,Sheet2!A$14:A$154,0)),G1005))))</f>
        <v/>
      </c>
      <c r="H1006" t="str">
        <f t="shared" si="65"/>
        <v/>
      </c>
      <c r="I1006" t="str">
        <f>IF(ISTEXT(E1006),IF(E1006="Amount",I$14,""),IF(ISBLANK(E1006),"",IF(ISTEXT(D1006),"",IF(A1001="Invoice No. : ",TEXT(INDEX(Sheet2!C$14:C$154,MATCH(B1001,Sheet2!A$14:A$154,0)),"hh:mm:ss"),I1005))))</f>
        <v/>
      </c>
      <c r="J1006" t="str">
        <f>IF(ISBLANK(G1006),"",IF(ISTEXT(G1006),IF(E1006="Amount",J$14,""),INDEX(Sheet2!H$14:H$154,MATCH(F1006,Sheet2!A$14:A$154,0))))</f>
        <v/>
      </c>
      <c r="K1006" t="str">
        <f>IF(ISBLANK(G1006),"",IF(ISTEXT(G1006),IF(E1006="Amount",K$14,""),INDEX(Sheet2!I$14:I$154,MATCH(F1006,Sheet2!A$14:A$154,0))))</f>
        <v/>
      </c>
      <c r="L1006" t="str">
        <f>IF(ISBLANK(G1006),"",IF(ISTEXT(G1006),IF(E1006="Amount",L$14,""),IF(INDEX(Sheet2!H$14:H$154,MATCH(F1006,Sheet2!A$14:A$154,0)) &lt;&gt; 0, IF(INDEX(Sheet2!I$14:I$154,MATCH(F1006,Sheet2!A$14:A$154,0)) &lt;&gt; 0, "Loan","Loan"),"Cash")))</f>
        <v/>
      </c>
      <c r="M1006" t="str">
        <f>IF(ISTEXT(E1006),IF(E1006="Amount",M$14,""),IF(ISBLANK(E1006),"",IF(ISTEXT(D1006),"",IF(A1001="Invoice No. : ",INDEX(Sheet2!D$14:D$154,MATCH(B1001,Sheet2!A$14:A$154,0)),M1005))))</f>
        <v/>
      </c>
      <c r="N1006" t="str">
        <f>IF(ISTEXT(E1006),IF(E1006="Amount",N$14,""),IF(ISBLANK(E1006),"",IF(ISTEXT(D1006),"",IF(A1001="Invoice No. : ",INDEX(Sheet2!E$14:E$154,MATCH(B1001,Sheet2!A$14:A$154,0)),N1005))))</f>
        <v/>
      </c>
      <c r="O1006" t="str">
        <f>IF(ISTEXT(E1006),IF(E1006="Amount",O$14,""),IF(ISBLANK(E1006),"",IF(ISTEXT(D1006),"",IF(A1001="Invoice No. : ",INDEX(Sheet2!G$14:G$154,MATCH(B1001,Sheet2!A$14:A$154,0)),O1005))))</f>
        <v/>
      </c>
      <c r="P1006" t="str">
        <f t="shared" si="66"/>
        <v/>
      </c>
      <c r="Q1006" t="str">
        <f t="shared" si="67"/>
        <v/>
      </c>
    </row>
    <row r="1007" spans="1:17" x14ac:dyDescent="0.25">
      <c r="F1007" t="str">
        <f t="shared" si="64"/>
        <v/>
      </c>
      <c r="G1007" t="str">
        <f>IF(ISTEXT(E1007),IF(E1007="Amount",G$14,""),IF(ISBLANK(E1007),"",IF(ISTEXT(D1007),"",IF(A1002="Invoice No. : ",INDEX(Sheet2!F$14:F$154,MATCH(B1002,Sheet2!A$14:A$154,0)),G1006))))</f>
        <v/>
      </c>
      <c r="H1007" t="str">
        <f t="shared" si="65"/>
        <v/>
      </c>
      <c r="I1007" t="str">
        <f>IF(ISTEXT(E1007),IF(E1007="Amount",I$14,""),IF(ISBLANK(E1007),"",IF(ISTEXT(D1007),"",IF(A1002="Invoice No. : ",TEXT(INDEX(Sheet2!C$14:C$154,MATCH(B1002,Sheet2!A$14:A$154,0)),"hh:mm:ss"),I1006))))</f>
        <v/>
      </c>
      <c r="J1007" t="str">
        <f>IF(ISBLANK(G1007),"",IF(ISTEXT(G1007),IF(E1007="Amount",J$14,""),INDEX(Sheet2!H$14:H$154,MATCH(F1007,Sheet2!A$14:A$154,0))))</f>
        <v/>
      </c>
      <c r="K1007" t="str">
        <f>IF(ISBLANK(G1007),"",IF(ISTEXT(G1007),IF(E1007="Amount",K$14,""),INDEX(Sheet2!I$14:I$154,MATCH(F1007,Sheet2!A$14:A$154,0))))</f>
        <v/>
      </c>
      <c r="L1007" t="str">
        <f>IF(ISBLANK(G1007),"",IF(ISTEXT(G1007),IF(E1007="Amount",L$14,""),IF(INDEX(Sheet2!H$14:H$154,MATCH(F1007,Sheet2!A$14:A$154,0)) &lt;&gt; 0, IF(INDEX(Sheet2!I$14:I$154,MATCH(F1007,Sheet2!A$14:A$154,0)) &lt;&gt; 0, "Loan","Loan"),"Cash")))</f>
        <v/>
      </c>
      <c r="M1007" t="str">
        <f>IF(ISTEXT(E1007),IF(E1007="Amount",M$14,""),IF(ISBLANK(E1007),"",IF(ISTEXT(D1007),"",IF(A1002="Invoice No. : ",INDEX(Sheet2!D$14:D$154,MATCH(B1002,Sheet2!A$14:A$154,0)),M1006))))</f>
        <v/>
      </c>
      <c r="N1007" t="str">
        <f>IF(ISTEXT(E1007),IF(E1007="Amount",N$14,""),IF(ISBLANK(E1007),"",IF(ISTEXT(D1007),"",IF(A1002="Invoice No. : ",INDEX(Sheet2!E$14:E$154,MATCH(B1002,Sheet2!A$14:A$154,0)),N1006))))</f>
        <v/>
      </c>
      <c r="O1007" t="str">
        <f>IF(ISTEXT(E1007),IF(E1007="Amount",O$14,""),IF(ISBLANK(E1007),"",IF(ISTEXT(D1007),"",IF(A1002="Invoice No. : ",INDEX(Sheet2!G$14:G$154,MATCH(B1002,Sheet2!A$14:A$154,0)),O1006))))</f>
        <v/>
      </c>
      <c r="P1007" t="str">
        <f t="shared" si="66"/>
        <v/>
      </c>
      <c r="Q1007" t="str">
        <f t="shared" si="67"/>
        <v/>
      </c>
    </row>
    <row r="1008" spans="1:17" x14ac:dyDescent="0.25">
      <c r="A1008" s="3" t="s">
        <v>4</v>
      </c>
      <c r="B1008" s="4">
        <v>2144304</v>
      </c>
      <c r="C1008" s="3" t="s">
        <v>5</v>
      </c>
      <c r="D1008" s="5" t="s">
        <v>953</v>
      </c>
      <c r="F1008" t="str">
        <f t="shared" si="64"/>
        <v/>
      </c>
      <c r="G1008" t="str">
        <f>IF(ISTEXT(E1008),IF(E1008="Amount",G$14,""),IF(ISBLANK(E1008),"",IF(ISTEXT(D1008),"",IF(A1003="Invoice No. : ",INDEX(Sheet2!F$14:F$154,MATCH(B1003,Sheet2!A$14:A$154,0)),G1007))))</f>
        <v/>
      </c>
      <c r="H1008" t="str">
        <f t="shared" si="65"/>
        <v/>
      </c>
      <c r="I1008" t="str">
        <f>IF(ISTEXT(E1008),IF(E1008="Amount",I$14,""),IF(ISBLANK(E1008),"",IF(ISTEXT(D1008),"",IF(A1003="Invoice No. : ",TEXT(INDEX(Sheet2!C$14:C$154,MATCH(B1003,Sheet2!A$14:A$154,0)),"hh:mm:ss"),I1007))))</f>
        <v/>
      </c>
      <c r="J1008" t="str">
        <f>IF(ISBLANK(G1008),"",IF(ISTEXT(G1008),IF(E1008="Amount",J$14,""),INDEX(Sheet2!H$14:H$154,MATCH(F1008,Sheet2!A$14:A$154,0))))</f>
        <v/>
      </c>
      <c r="K1008" t="str">
        <f>IF(ISBLANK(G1008),"",IF(ISTEXT(G1008),IF(E1008="Amount",K$14,""),INDEX(Sheet2!I$14:I$154,MATCH(F1008,Sheet2!A$14:A$154,0))))</f>
        <v/>
      </c>
      <c r="L1008" t="str">
        <f>IF(ISBLANK(G1008),"",IF(ISTEXT(G1008),IF(E1008="Amount",L$14,""),IF(INDEX(Sheet2!H$14:H$154,MATCH(F1008,Sheet2!A$14:A$154,0)) &lt;&gt; 0, IF(INDEX(Sheet2!I$14:I$154,MATCH(F1008,Sheet2!A$14:A$154,0)) &lt;&gt; 0, "Loan","Loan"),"Cash")))</f>
        <v/>
      </c>
      <c r="M1008" t="str">
        <f>IF(ISTEXT(E1008),IF(E1008="Amount",M$14,""),IF(ISBLANK(E1008),"",IF(ISTEXT(D1008),"",IF(A1003="Invoice No. : ",INDEX(Sheet2!D$14:D$154,MATCH(B1003,Sheet2!A$14:A$154,0)),M1007))))</f>
        <v/>
      </c>
      <c r="N1008" t="str">
        <f>IF(ISTEXT(E1008),IF(E1008="Amount",N$14,""),IF(ISBLANK(E1008),"",IF(ISTEXT(D1008),"",IF(A1003="Invoice No. : ",INDEX(Sheet2!E$14:E$154,MATCH(B1003,Sheet2!A$14:A$154,0)),N1007))))</f>
        <v/>
      </c>
      <c r="O1008" t="str">
        <f>IF(ISTEXT(E1008),IF(E1008="Amount",O$14,""),IF(ISBLANK(E1008),"",IF(ISTEXT(D1008),"",IF(A1003="Invoice No. : ",INDEX(Sheet2!G$14:G$154,MATCH(B1003,Sheet2!A$14:A$154,0)),O1007))))</f>
        <v/>
      </c>
      <c r="P1008" t="str">
        <f t="shared" si="66"/>
        <v/>
      </c>
      <c r="Q1008" t="str">
        <f t="shared" si="67"/>
        <v/>
      </c>
    </row>
    <row r="1009" spans="1:17" x14ac:dyDescent="0.25">
      <c r="A1009" s="3" t="s">
        <v>7</v>
      </c>
      <c r="B1009" s="6">
        <v>44931</v>
      </c>
      <c r="C1009" s="3" t="s">
        <v>8</v>
      </c>
      <c r="D1009" s="7">
        <v>2</v>
      </c>
      <c r="F1009" t="str">
        <f t="shared" si="64"/>
        <v/>
      </c>
      <c r="G1009" t="str">
        <f>IF(ISTEXT(E1009),IF(E1009="Amount",G$14,""),IF(ISBLANK(E1009),"",IF(ISTEXT(D1009),"",IF(A1004="Invoice No. : ",INDEX(Sheet2!F$14:F$154,MATCH(B1004,Sheet2!A$14:A$154,0)),G1008))))</f>
        <v/>
      </c>
      <c r="H1009" t="str">
        <f t="shared" si="65"/>
        <v/>
      </c>
      <c r="I1009" t="str">
        <f>IF(ISTEXT(E1009),IF(E1009="Amount",I$14,""),IF(ISBLANK(E1009),"",IF(ISTEXT(D1009),"",IF(A1004="Invoice No. : ",TEXT(INDEX(Sheet2!C$14:C$154,MATCH(B1004,Sheet2!A$14:A$154,0)),"hh:mm:ss"),I1008))))</f>
        <v/>
      </c>
      <c r="J1009" t="str">
        <f>IF(ISBLANK(G1009),"",IF(ISTEXT(G1009),IF(E1009="Amount",J$14,""),INDEX(Sheet2!H$14:H$154,MATCH(F1009,Sheet2!A$14:A$154,0))))</f>
        <v/>
      </c>
      <c r="K1009" t="str">
        <f>IF(ISBLANK(G1009),"",IF(ISTEXT(G1009),IF(E1009="Amount",K$14,""),INDEX(Sheet2!I$14:I$154,MATCH(F1009,Sheet2!A$14:A$154,0))))</f>
        <v/>
      </c>
      <c r="L1009" t="str">
        <f>IF(ISBLANK(G1009),"",IF(ISTEXT(G1009),IF(E1009="Amount",L$14,""),IF(INDEX(Sheet2!H$14:H$154,MATCH(F1009,Sheet2!A$14:A$154,0)) &lt;&gt; 0, IF(INDEX(Sheet2!I$14:I$154,MATCH(F1009,Sheet2!A$14:A$154,0)) &lt;&gt; 0, "Loan","Loan"),"Cash")))</f>
        <v/>
      </c>
      <c r="M1009" t="str">
        <f>IF(ISTEXT(E1009),IF(E1009="Amount",M$14,""),IF(ISBLANK(E1009),"",IF(ISTEXT(D1009),"",IF(A1004="Invoice No. : ",INDEX(Sheet2!D$14:D$154,MATCH(B1004,Sheet2!A$14:A$154,0)),M1008))))</f>
        <v/>
      </c>
      <c r="N1009" t="str">
        <f>IF(ISTEXT(E1009),IF(E1009="Amount",N$14,""),IF(ISBLANK(E1009),"",IF(ISTEXT(D1009),"",IF(A1004="Invoice No. : ",INDEX(Sheet2!E$14:E$154,MATCH(B1004,Sheet2!A$14:A$154,0)),N1008))))</f>
        <v/>
      </c>
      <c r="O1009" t="str">
        <f>IF(ISTEXT(E1009),IF(E1009="Amount",O$14,""),IF(ISBLANK(E1009),"",IF(ISTEXT(D1009),"",IF(A1004="Invoice No. : ",INDEX(Sheet2!G$14:G$154,MATCH(B1004,Sheet2!A$14:A$154,0)),O1008))))</f>
        <v/>
      </c>
      <c r="P1009" t="str">
        <f t="shared" si="66"/>
        <v/>
      </c>
      <c r="Q1009" t="str">
        <f t="shared" si="67"/>
        <v/>
      </c>
    </row>
    <row r="1010" spans="1:17" x14ac:dyDescent="0.25">
      <c r="F1010" t="str">
        <f t="shared" si="64"/>
        <v/>
      </c>
      <c r="G1010" t="str">
        <f>IF(ISTEXT(E1010),IF(E1010="Amount",G$14,""),IF(ISBLANK(E1010),"",IF(ISTEXT(D1010),"",IF(A1005="Invoice No. : ",INDEX(Sheet2!F$14:F$154,MATCH(B1005,Sheet2!A$14:A$154,0)),G1009))))</f>
        <v/>
      </c>
      <c r="H1010" t="str">
        <f t="shared" si="65"/>
        <v/>
      </c>
      <c r="I1010" t="str">
        <f>IF(ISTEXT(E1010),IF(E1010="Amount",I$14,""),IF(ISBLANK(E1010),"",IF(ISTEXT(D1010),"",IF(A1005="Invoice No. : ",TEXT(INDEX(Sheet2!C$14:C$154,MATCH(B1005,Sheet2!A$14:A$154,0)),"hh:mm:ss"),I1009))))</f>
        <v/>
      </c>
      <c r="J1010" t="str">
        <f>IF(ISBLANK(G1010),"",IF(ISTEXT(G1010),IF(E1010="Amount",J$14,""),INDEX(Sheet2!H$14:H$154,MATCH(F1010,Sheet2!A$14:A$154,0))))</f>
        <v/>
      </c>
      <c r="K1010" t="str">
        <f>IF(ISBLANK(G1010),"",IF(ISTEXT(G1010),IF(E1010="Amount",K$14,""),INDEX(Sheet2!I$14:I$154,MATCH(F1010,Sheet2!A$14:A$154,0))))</f>
        <v/>
      </c>
      <c r="L1010" t="str">
        <f>IF(ISBLANK(G1010),"",IF(ISTEXT(G1010),IF(E1010="Amount",L$14,""),IF(INDEX(Sheet2!H$14:H$154,MATCH(F1010,Sheet2!A$14:A$154,0)) &lt;&gt; 0, IF(INDEX(Sheet2!I$14:I$154,MATCH(F1010,Sheet2!A$14:A$154,0)) &lt;&gt; 0, "Loan","Loan"),"Cash")))</f>
        <v/>
      </c>
      <c r="M1010" t="str">
        <f>IF(ISTEXT(E1010),IF(E1010="Amount",M$14,""),IF(ISBLANK(E1010),"",IF(ISTEXT(D1010),"",IF(A1005="Invoice No. : ",INDEX(Sheet2!D$14:D$154,MATCH(B1005,Sheet2!A$14:A$154,0)),M1009))))</f>
        <v/>
      </c>
      <c r="N1010" t="str">
        <f>IF(ISTEXT(E1010),IF(E1010="Amount",N$14,""),IF(ISBLANK(E1010),"",IF(ISTEXT(D1010),"",IF(A1005="Invoice No. : ",INDEX(Sheet2!E$14:E$154,MATCH(B1005,Sheet2!A$14:A$154,0)),N1009))))</f>
        <v/>
      </c>
      <c r="O1010" t="str">
        <f>IF(ISTEXT(E1010),IF(E1010="Amount",O$14,""),IF(ISBLANK(E1010),"",IF(ISTEXT(D1010),"",IF(A1005="Invoice No. : ",INDEX(Sheet2!G$14:G$154,MATCH(B1005,Sheet2!A$14:A$154,0)),O1009))))</f>
        <v/>
      </c>
      <c r="P1010" t="str">
        <f t="shared" si="66"/>
        <v/>
      </c>
      <c r="Q1010" t="str">
        <f t="shared" si="67"/>
        <v/>
      </c>
    </row>
    <row r="1011" spans="1:17" x14ac:dyDescent="0.25">
      <c r="A1011" s="8" t="s">
        <v>9</v>
      </c>
      <c r="B1011" s="8" t="s">
        <v>10</v>
      </c>
      <c r="C1011" s="9" t="s">
        <v>11</v>
      </c>
      <c r="D1011" s="9" t="s">
        <v>12</v>
      </c>
      <c r="E1011" s="9" t="s">
        <v>13</v>
      </c>
      <c r="F1011" t="str">
        <f t="shared" si="64"/>
        <v>Invoice No.</v>
      </c>
      <c r="G1011" t="str">
        <f>IF(ISTEXT(E1011),IF(E1011="Amount",G$14,""),IF(ISBLANK(E1011),"",IF(ISTEXT(D1011),"",IF(A1006="Invoice No. : ",INDEX(Sheet2!F$14:F$154,MATCH(B1006,Sheet2!A$14:A$154,0)),G1010))))</f>
        <v>Member ID</v>
      </c>
      <c r="H1011" t="str">
        <f t="shared" si="65"/>
        <v>Invoice Date</v>
      </c>
      <c r="I1011" t="str">
        <f>IF(ISTEXT(E1011),IF(E1011="Amount",I$14,""),IF(ISBLANK(E1011),"",IF(ISTEXT(D1011),"",IF(A1006="Invoice No. : ",TEXT(INDEX(Sheet2!C$14:C$154,MATCH(B1006,Sheet2!A$14:A$154,0)),"hh:mm:ss"),I1010))))</f>
        <v>Invoice Time</v>
      </c>
      <c r="J1011" t="str">
        <f>IF(ISBLANK(G1011),"",IF(ISTEXT(G1011),IF(E1011="Amount",J$14,""),INDEX(Sheet2!H$14:H$154,MATCH(F1011,Sheet2!A$14:A$154,0))))</f>
        <v>Loan Amount</v>
      </c>
      <c r="K1011" t="str">
        <f>IF(ISBLANK(G1011),"",IF(ISTEXT(G1011),IF(E1011="Amount",K$14,""),INDEX(Sheet2!I$14:I$154,MATCH(F1011,Sheet2!A$14:A$154,0))))</f>
        <v>Cash Amount</v>
      </c>
      <c r="L1011" t="str">
        <f>IF(ISBLANK(G1011),"",IF(ISTEXT(G1011),IF(E1011="Amount",L$14,""),IF(INDEX(Sheet2!H$14:H$154,MATCH(F1011,Sheet2!A$14:A$154,0)) &lt;&gt; 0, IF(INDEX(Sheet2!I$14:I$154,MATCH(F1011,Sheet2!A$14:A$154,0)) &lt;&gt; 0, "Loan","Loan"),"Cash")))</f>
        <v>Payment Mode</v>
      </c>
      <c r="M1011" t="str">
        <f>IF(ISTEXT(E1011),IF(E1011="Amount",M$14,""),IF(ISBLANK(E1011),"",IF(ISTEXT(D1011),"",IF(A1006="Invoice No. : ",INDEX(Sheet2!D$14:D$154,MATCH(B1006,Sheet2!A$14:A$154,0)),M1010))))</f>
        <v>Terminal</v>
      </c>
      <c r="N1011" t="str">
        <f>IF(ISTEXT(E1011),IF(E1011="Amount",N$14,""),IF(ISBLANK(E1011),"",IF(ISTEXT(D1011),"",IF(A1006="Invoice No. : ",INDEX(Sheet2!E$14:E$154,MATCH(B1006,Sheet2!A$14:A$154,0)),N1010))))</f>
        <v>Cashier</v>
      </c>
      <c r="O1011" t="str">
        <f>IF(ISTEXT(E1011),IF(E1011="Amount",O$14,""),IF(ISBLANK(E1011),"",IF(ISTEXT(D1011),"",IF(A1006="Invoice No. : ",INDEX(Sheet2!G$14:G$154,MATCH(B1006,Sheet2!A$14:A$154,0)),O1010))))</f>
        <v>Name</v>
      </c>
      <c r="P1011" t="str">
        <f t="shared" si="66"/>
        <v>Invoice Amount</v>
      </c>
      <c r="Q1011" t="str">
        <f t="shared" si="67"/>
        <v>Grand Total</v>
      </c>
    </row>
    <row r="1012" spans="1:17" x14ac:dyDescent="0.25">
      <c r="F1012" t="str">
        <f t="shared" si="64"/>
        <v/>
      </c>
      <c r="G1012" t="str">
        <f>IF(ISTEXT(E1012),IF(E1012="Amount",G$14,""),IF(ISBLANK(E1012),"",IF(ISTEXT(D1012),"",IF(A1007="Invoice No. : ",INDEX(Sheet2!F$14:F$154,MATCH(B1007,Sheet2!A$14:A$154,0)),G1011))))</f>
        <v/>
      </c>
      <c r="H1012" t="str">
        <f t="shared" si="65"/>
        <v/>
      </c>
      <c r="I1012" t="str">
        <f>IF(ISTEXT(E1012),IF(E1012="Amount",I$14,""),IF(ISBLANK(E1012),"",IF(ISTEXT(D1012),"",IF(A1007="Invoice No. : ",TEXT(INDEX(Sheet2!C$14:C$154,MATCH(B1007,Sheet2!A$14:A$154,0)),"hh:mm:ss"),I1011))))</f>
        <v/>
      </c>
      <c r="J1012" t="str">
        <f>IF(ISBLANK(G1012),"",IF(ISTEXT(G1012),IF(E1012="Amount",J$14,""),INDEX(Sheet2!H$14:H$154,MATCH(F1012,Sheet2!A$14:A$154,0))))</f>
        <v/>
      </c>
      <c r="K1012" t="str">
        <f>IF(ISBLANK(G1012),"",IF(ISTEXT(G1012),IF(E1012="Amount",K$14,""),INDEX(Sheet2!I$14:I$154,MATCH(F1012,Sheet2!A$14:A$154,0))))</f>
        <v/>
      </c>
      <c r="L1012" t="str">
        <f>IF(ISBLANK(G1012),"",IF(ISTEXT(G1012),IF(E1012="Amount",L$14,""),IF(INDEX(Sheet2!H$14:H$154,MATCH(F1012,Sheet2!A$14:A$154,0)) &lt;&gt; 0, IF(INDEX(Sheet2!I$14:I$154,MATCH(F1012,Sheet2!A$14:A$154,0)) &lt;&gt; 0, "Loan","Loan"),"Cash")))</f>
        <v/>
      </c>
      <c r="M1012" t="str">
        <f>IF(ISTEXT(E1012),IF(E1012="Amount",M$14,""),IF(ISBLANK(E1012),"",IF(ISTEXT(D1012),"",IF(A1007="Invoice No. : ",INDEX(Sheet2!D$14:D$154,MATCH(B1007,Sheet2!A$14:A$154,0)),M1011))))</f>
        <v/>
      </c>
      <c r="N1012" t="str">
        <f>IF(ISTEXT(E1012),IF(E1012="Amount",N$14,""),IF(ISBLANK(E1012),"",IF(ISTEXT(D1012),"",IF(A1007="Invoice No. : ",INDEX(Sheet2!E$14:E$154,MATCH(B1007,Sheet2!A$14:A$154,0)),N1011))))</f>
        <v/>
      </c>
      <c r="O1012" t="str">
        <f>IF(ISTEXT(E1012),IF(E1012="Amount",O$14,""),IF(ISBLANK(E1012),"",IF(ISTEXT(D1012),"",IF(A1007="Invoice No. : ",INDEX(Sheet2!G$14:G$154,MATCH(B1007,Sheet2!A$14:A$154,0)),O1011))))</f>
        <v/>
      </c>
      <c r="P1012" t="str">
        <f t="shared" si="66"/>
        <v/>
      </c>
      <c r="Q1012" t="str">
        <f t="shared" si="67"/>
        <v/>
      </c>
    </row>
    <row r="1013" spans="1:17" x14ac:dyDescent="0.25">
      <c r="A1013" s="10" t="s">
        <v>986</v>
      </c>
      <c r="B1013" s="10" t="s">
        <v>987</v>
      </c>
      <c r="C1013" s="11">
        <v>5</v>
      </c>
      <c r="D1013" s="11">
        <v>16.5</v>
      </c>
      <c r="E1013" s="11">
        <v>82.5</v>
      </c>
      <c r="F1013">
        <f t="shared" si="64"/>
        <v>2144304</v>
      </c>
      <c r="G1013">
        <f>IF(ISTEXT(E1013),IF(E1013="Amount",G$14,""),IF(ISBLANK(E1013),"",IF(ISTEXT(D1013),"",IF(A1008="Invoice No. : ",INDEX(Sheet2!F$14:F$154,MATCH(B1008,Sheet2!A$14:A$154,0)),G1012))))</f>
        <v>42143</v>
      </c>
      <c r="H1013" t="str">
        <f t="shared" si="65"/>
        <v>01/05/2023</v>
      </c>
      <c r="I1013" t="str">
        <f>IF(ISTEXT(E1013),IF(E1013="Amount",I$14,""),IF(ISBLANK(E1013),"",IF(ISTEXT(D1013),"",IF(A1008="Invoice No. : ",TEXT(INDEX(Sheet2!C$14:C$154,MATCH(B1008,Sheet2!A$14:A$154,0)),"hh:mm:ss"),I1012))))</f>
        <v>09:01:27</v>
      </c>
      <c r="J1013">
        <f>IF(ISBLANK(G1013),"",IF(ISTEXT(G1013),IF(E1013="Amount",J$14,""),INDEX(Sheet2!H$14:H$154,MATCH(F1013,Sheet2!A$14:A$154,0))))</f>
        <v>0</v>
      </c>
      <c r="K1013">
        <f>IF(ISBLANK(G1013),"",IF(ISTEXT(G1013),IF(E1013="Amount",K$14,""),INDEX(Sheet2!I$14:I$154,MATCH(F1013,Sheet2!A$14:A$154,0))))</f>
        <v>842.75</v>
      </c>
      <c r="L1013" t="str">
        <f>IF(ISBLANK(G1013),"",IF(ISTEXT(G1013),IF(E1013="Amount",L$14,""),IF(INDEX(Sheet2!H$14:H$154,MATCH(F1013,Sheet2!A$14:A$154,0)) &lt;&gt; 0, IF(INDEX(Sheet2!I$14:I$154,MATCH(F1013,Sheet2!A$14:A$154,0)) &lt;&gt; 0, "Loan","Loan"),"Cash")))</f>
        <v>Cash</v>
      </c>
      <c r="M1013">
        <f>IF(ISTEXT(E1013),IF(E1013="Amount",M$14,""),IF(ISBLANK(E1013),"",IF(ISTEXT(D1013),"",IF(A1008="Invoice No. : ",INDEX(Sheet2!D$14:D$154,MATCH(B1008,Sheet2!A$14:A$154,0)),M1012))))</f>
        <v>2</v>
      </c>
      <c r="N1013" t="str">
        <f>IF(ISTEXT(E1013),IF(E1013="Amount",N$14,""),IF(ISBLANK(E1013),"",IF(ISTEXT(D1013),"",IF(A1008="Invoice No. : ",INDEX(Sheet2!E$14:E$154,MATCH(B1008,Sheet2!A$14:A$154,0)),N1012))))</f>
        <v>RUBY</v>
      </c>
      <c r="O1013" t="str">
        <f>IF(ISTEXT(E1013),IF(E1013="Amount",O$14,""),IF(ISBLANK(E1013),"",IF(ISTEXT(D1013),"",IF(A1008="Invoice No. : ",INDEX(Sheet2!G$14:G$154,MATCH(B1008,Sheet2!A$14:A$154,0)),O1012))))</f>
        <v>BANDAAY, SARAH KATHRINA LOZARES</v>
      </c>
      <c r="P1013">
        <f t="shared" si="66"/>
        <v>842.75</v>
      </c>
      <c r="Q1013">
        <f t="shared" si="67"/>
        <v>195197.25</v>
      </c>
    </row>
    <row r="1014" spans="1:17" x14ac:dyDescent="0.25">
      <c r="A1014" s="10" t="s">
        <v>988</v>
      </c>
      <c r="B1014" s="10" t="s">
        <v>989</v>
      </c>
      <c r="C1014" s="11">
        <v>1</v>
      </c>
      <c r="D1014" s="11">
        <v>21.25</v>
      </c>
      <c r="E1014" s="11">
        <v>21.25</v>
      </c>
      <c r="F1014">
        <f t="shared" si="64"/>
        <v>2144304</v>
      </c>
      <c r="G1014">
        <f>IF(ISTEXT(E1014),IF(E1014="Amount",G$14,""),IF(ISBLANK(E1014),"",IF(ISTEXT(D1014),"",IF(A1009="Invoice No. : ",INDEX(Sheet2!F$14:F$154,MATCH(B1009,Sheet2!A$14:A$154,0)),G1013))))</f>
        <v>42143</v>
      </c>
      <c r="H1014" t="str">
        <f t="shared" si="65"/>
        <v>01/05/2023</v>
      </c>
      <c r="I1014" t="str">
        <f>IF(ISTEXT(E1014),IF(E1014="Amount",I$14,""),IF(ISBLANK(E1014),"",IF(ISTEXT(D1014),"",IF(A1009="Invoice No. : ",TEXT(INDEX(Sheet2!C$14:C$154,MATCH(B1009,Sheet2!A$14:A$154,0)),"hh:mm:ss"),I1013))))</f>
        <v>09:01:27</v>
      </c>
      <c r="J1014">
        <f>IF(ISBLANK(G1014),"",IF(ISTEXT(G1014),IF(E1014="Amount",J$14,""),INDEX(Sheet2!H$14:H$154,MATCH(F1014,Sheet2!A$14:A$154,0))))</f>
        <v>0</v>
      </c>
      <c r="K1014">
        <f>IF(ISBLANK(G1014),"",IF(ISTEXT(G1014),IF(E1014="Amount",K$14,""),INDEX(Sheet2!I$14:I$154,MATCH(F1014,Sheet2!A$14:A$154,0))))</f>
        <v>842.75</v>
      </c>
      <c r="L1014" t="str">
        <f>IF(ISBLANK(G1014),"",IF(ISTEXT(G1014),IF(E1014="Amount",L$14,""),IF(INDEX(Sheet2!H$14:H$154,MATCH(F1014,Sheet2!A$14:A$154,0)) &lt;&gt; 0, IF(INDEX(Sheet2!I$14:I$154,MATCH(F1014,Sheet2!A$14:A$154,0)) &lt;&gt; 0, "Loan","Loan"),"Cash")))</f>
        <v>Cash</v>
      </c>
      <c r="M1014">
        <f>IF(ISTEXT(E1014),IF(E1014="Amount",M$14,""),IF(ISBLANK(E1014),"",IF(ISTEXT(D1014),"",IF(A1009="Invoice No. : ",INDEX(Sheet2!D$14:D$154,MATCH(B1009,Sheet2!A$14:A$154,0)),M1013))))</f>
        <v>2</v>
      </c>
      <c r="N1014" t="str">
        <f>IF(ISTEXT(E1014),IF(E1014="Amount",N$14,""),IF(ISBLANK(E1014),"",IF(ISTEXT(D1014),"",IF(A1009="Invoice No. : ",INDEX(Sheet2!E$14:E$154,MATCH(B1009,Sheet2!A$14:A$154,0)),N1013))))</f>
        <v>RUBY</v>
      </c>
      <c r="O1014" t="str">
        <f>IF(ISTEXT(E1014),IF(E1014="Amount",O$14,""),IF(ISBLANK(E1014),"",IF(ISTEXT(D1014),"",IF(A1009="Invoice No. : ",INDEX(Sheet2!G$14:G$154,MATCH(B1009,Sheet2!A$14:A$154,0)),O1013))))</f>
        <v>BANDAAY, SARAH KATHRINA LOZARES</v>
      </c>
      <c r="P1014">
        <f t="shared" si="66"/>
        <v>842.75</v>
      </c>
      <c r="Q1014">
        <f t="shared" si="67"/>
        <v>195197.25</v>
      </c>
    </row>
    <row r="1015" spans="1:17" x14ac:dyDescent="0.25">
      <c r="A1015" s="10" t="s">
        <v>990</v>
      </c>
      <c r="B1015" s="10" t="s">
        <v>991</v>
      </c>
      <c r="C1015" s="11">
        <v>1</v>
      </c>
      <c r="D1015" s="11">
        <v>21.5</v>
      </c>
      <c r="E1015" s="11">
        <v>21.5</v>
      </c>
      <c r="F1015">
        <f t="shared" si="64"/>
        <v>2144304</v>
      </c>
      <c r="G1015">
        <f>IF(ISTEXT(E1015),IF(E1015="Amount",G$14,""),IF(ISBLANK(E1015),"",IF(ISTEXT(D1015),"",IF(A1010="Invoice No. : ",INDEX(Sheet2!F$14:F$154,MATCH(B1010,Sheet2!A$14:A$154,0)),G1014))))</f>
        <v>42143</v>
      </c>
      <c r="H1015" t="str">
        <f t="shared" si="65"/>
        <v>01/05/2023</v>
      </c>
      <c r="I1015" t="str">
        <f>IF(ISTEXT(E1015),IF(E1015="Amount",I$14,""),IF(ISBLANK(E1015),"",IF(ISTEXT(D1015),"",IF(A1010="Invoice No. : ",TEXT(INDEX(Sheet2!C$14:C$154,MATCH(B1010,Sheet2!A$14:A$154,0)),"hh:mm:ss"),I1014))))</f>
        <v>09:01:27</v>
      </c>
      <c r="J1015">
        <f>IF(ISBLANK(G1015),"",IF(ISTEXT(G1015),IF(E1015="Amount",J$14,""),INDEX(Sheet2!H$14:H$154,MATCH(F1015,Sheet2!A$14:A$154,0))))</f>
        <v>0</v>
      </c>
      <c r="K1015">
        <f>IF(ISBLANK(G1015),"",IF(ISTEXT(G1015),IF(E1015="Amount",K$14,""),INDEX(Sheet2!I$14:I$154,MATCH(F1015,Sheet2!A$14:A$154,0))))</f>
        <v>842.75</v>
      </c>
      <c r="L1015" t="str">
        <f>IF(ISBLANK(G1015),"",IF(ISTEXT(G1015),IF(E1015="Amount",L$14,""),IF(INDEX(Sheet2!H$14:H$154,MATCH(F1015,Sheet2!A$14:A$154,0)) &lt;&gt; 0, IF(INDEX(Sheet2!I$14:I$154,MATCH(F1015,Sheet2!A$14:A$154,0)) &lt;&gt; 0, "Loan","Loan"),"Cash")))</f>
        <v>Cash</v>
      </c>
      <c r="M1015">
        <f>IF(ISTEXT(E1015),IF(E1015="Amount",M$14,""),IF(ISBLANK(E1015),"",IF(ISTEXT(D1015),"",IF(A1010="Invoice No. : ",INDEX(Sheet2!D$14:D$154,MATCH(B1010,Sheet2!A$14:A$154,0)),M1014))))</f>
        <v>2</v>
      </c>
      <c r="N1015" t="str">
        <f>IF(ISTEXT(E1015),IF(E1015="Amount",N$14,""),IF(ISBLANK(E1015),"",IF(ISTEXT(D1015),"",IF(A1010="Invoice No. : ",INDEX(Sheet2!E$14:E$154,MATCH(B1010,Sheet2!A$14:A$154,0)),N1014))))</f>
        <v>RUBY</v>
      </c>
      <c r="O1015" t="str">
        <f>IF(ISTEXT(E1015),IF(E1015="Amount",O$14,""),IF(ISBLANK(E1015),"",IF(ISTEXT(D1015),"",IF(A1010="Invoice No. : ",INDEX(Sheet2!G$14:G$154,MATCH(B1010,Sheet2!A$14:A$154,0)),O1014))))</f>
        <v>BANDAAY, SARAH KATHRINA LOZARES</v>
      </c>
      <c r="P1015">
        <f t="shared" si="66"/>
        <v>842.75</v>
      </c>
      <c r="Q1015">
        <f t="shared" si="67"/>
        <v>195197.25</v>
      </c>
    </row>
    <row r="1016" spans="1:17" x14ac:dyDescent="0.25">
      <c r="A1016" s="10" t="s">
        <v>958</v>
      </c>
      <c r="B1016" s="10" t="s">
        <v>959</v>
      </c>
      <c r="C1016" s="11">
        <v>1</v>
      </c>
      <c r="D1016" s="11">
        <v>26.25</v>
      </c>
      <c r="E1016" s="11">
        <v>26.25</v>
      </c>
      <c r="F1016">
        <f t="shared" si="64"/>
        <v>2144304</v>
      </c>
      <c r="G1016">
        <f>IF(ISTEXT(E1016),IF(E1016="Amount",G$14,""),IF(ISBLANK(E1016),"",IF(ISTEXT(D1016),"",IF(A1011="Invoice No. : ",INDEX(Sheet2!F$14:F$154,MATCH(B1011,Sheet2!A$14:A$154,0)),G1015))))</f>
        <v>42143</v>
      </c>
      <c r="H1016" t="str">
        <f t="shared" si="65"/>
        <v>01/05/2023</v>
      </c>
      <c r="I1016" t="str">
        <f>IF(ISTEXT(E1016),IF(E1016="Amount",I$14,""),IF(ISBLANK(E1016),"",IF(ISTEXT(D1016),"",IF(A1011="Invoice No. : ",TEXT(INDEX(Sheet2!C$14:C$154,MATCH(B1011,Sheet2!A$14:A$154,0)),"hh:mm:ss"),I1015))))</f>
        <v>09:01:27</v>
      </c>
      <c r="J1016">
        <f>IF(ISBLANK(G1016),"",IF(ISTEXT(G1016),IF(E1016="Amount",J$14,""),INDEX(Sheet2!H$14:H$154,MATCH(F1016,Sheet2!A$14:A$154,0))))</f>
        <v>0</v>
      </c>
      <c r="K1016">
        <f>IF(ISBLANK(G1016),"",IF(ISTEXT(G1016),IF(E1016="Amount",K$14,""),INDEX(Sheet2!I$14:I$154,MATCH(F1016,Sheet2!A$14:A$154,0))))</f>
        <v>842.75</v>
      </c>
      <c r="L1016" t="str">
        <f>IF(ISBLANK(G1016),"",IF(ISTEXT(G1016),IF(E1016="Amount",L$14,""),IF(INDEX(Sheet2!H$14:H$154,MATCH(F1016,Sheet2!A$14:A$154,0)) &lt;&gt; 0, IF(INDEX(Sheet2!I$14:I$154,MATCH(F1016,Sheet2!A$14:A$154,0)) &lt;&gt; 0, "Loan","Loan"),"Cash")))</f>
        <v>Cash</v>
      </c>
      <c r="M1016">
        <f>IF(ISTEXT(E1016),IF(E1016="Amount",M$14,""),IF(ISBLANK(E1016),"",IF(ISTEXT(D1016),"",IF(A1011="Invoice No. : ",INDEX(Sheet2!D$14:D$154,MATCH(B1011,Sheet2!A$14:A$154,0)),M1015))))</f>
        <v>2</v>
      </c>
      <c r="N1016" t="str">
        <f>IF(ISTEXT(E1016),IF(E1016="Amount",N$14,""),IF(ISBLANK(E1016),"",IF(ISTEXT(D1016),"",IF(A1011="Invoice No. : ",INDEX(Sheet2!E$14:E$154,MATCH(B1011,Sheet2!A$14:A$154,0)),N1015))))</f>
        <v>RUBY</v>
      </c>
      <c r="O1016" t="str">
        <f>IF(ISTEXT(E1016),IF(E1016="Amount",O$14,""),IF(ISBLANK(E1016),"",IF(ISTEXT(D1016),"",IF(A1011="Invoice No. : ",INDEX(Sheet2!G$14:G$154,MATCH(B1011,Sheet2!A$14:A$154,0)),O1015))))</f>
        <v>BANDAAY, SARAH KATHRINA LOZARES</v>
      </c>
      <c r="P1016">
        <f t="shared" si="66"/>
        <v>842.75</v>
      </c>
      <c r="Q1016">
        <f t="shared" si="67"/>
        <v>195197.25</v>
      </c>
    </row>
    <row r="1017" spans="1:17" x14ac:dyDescent="0.25">
      <c r="A1017" s="10" t="s">
        <v>992</v>
      </c>
      <c r="B1017" s="10" t="s">
        <v>993</v>
      </c>
      <c r="C1017" s="11">
        <v>1</v>
      </c>
      <c r="D1017" s="11">
        <v>21.5</v>
      </c>
      <c r="E1017" s="11">
        <v>21.5</v>
      </c>
      <c r="F1017">
        <f t="shared" si="64"/>
        <v>2144304</v>
      </c>
      <c r="G1017">
        <f>IF(ISTEXT(E1017),IF(E1017="Amount",G$14,""),IF(ISBLANK(E1017),"",IF(ISTEXT(D1017),"",IF(A1012="Invoice No. : ",INDEX(Sheet2!F$14:F$154,MATCH(B1012,Sheet2!A$14:A$154,0)),G1016))))</f>
        <v>42143</v>
      </c>
      <c r="H1017" t="str">
        <f t="shared" si="65"/>
        <v>01/05/2023</v>
      </c>
      <c r="I1017" t="str">
        <f>IF(ISTEXT(E1017),IF(E1017="Amount",I$14,""),IF(ISBLANK(E1017),"",IF(ISTEXT(D1017),"",IF(A1012="Invoice No. : ",TEXT(INDEX(Sheet2!C$14:C$154,MATCH(B1012,Sheet2!A$14:A$154,0)),"hh:mm:ss"),I1016))))</f>
        <v>09:01:27</v>
      </c>
      <c r="J1017">
        <f>IF(ISBLANK(G1017),"",IF(ISTEXT(G1017),IF(E1017="Amount",J$14,""),INDEX(Sheet2!H$14:H$154,MATCH(F1017,Sheet2!A$14:A$154,0))))</f>
        <v>0</v>
      </c>
      <c r="K1017">
        <f>IF(ISBLANK(G1017),"",IF(ISTEXT(G1017),IF(E1017="Amount",K$14,""),INDEX(Sheet2!I$14:I$154,MATCH(F1017,Sheet2!A$14:A$154,0))))</f>
        <v>842.75</v>
      </c>
      <c r="L1017" t="str">
        <f>IF(ISBLANK(G1017),"",IF(ISTEXT(G1017),IF(E1017="Amount",L$14,""),IF(INDEX(Sheet2!H$14:H$154,MATCH(F1017,Sheet2!A$14:A$154,0)) &lt;&gt; 0, IF(INDEX(Sheet2!I$14:I$154,MATCH(F1017,Sheet2!A$14:A$154,0)) &lt;&gt; 0, "Loan","Loan"),"Cash")))</f>
        <v>Cash</v>
      </c>
      <c r="M1017">
        <f>IF(ISTEXT(E1017),IF(E1017="Amount",M$14,""),IF(ISBLANK(E1017),"",IF(ISTEXT(D1017),"",IF(A1012="Invoice No. : ",INDEX(Sheet2!D$14:D$154,MATCH(B1012,Sheet2!A$14:A$154,0)),M1016))))</f>
        <v>2</v>
      </c>
      <c r="N1017" t="str">
        <f>IF(ISTEXT(E1017),IF(E1017="Amount",N$14,""),IF(ISBLANK(E1017),"",IF(ISTEXT(D1017),"",IF(A1012="Invoice No. : ",INDEX(Sheet2!E$14:E$154,MATCH(B1012,Sheet2!A$14:A$154,0)),N1016))))</f>
        <v>RUBY</v>
      </c>
      <c r="O1017" t="str">
        <f>IF(ISTEXT(E1017),IF(E1017="Amount",O$14,""),IF(ISBLANK(E1017),"",IF(ISTEXT(D1017),"",IF(A1012="Invoice No. : ",INDEX(Sheet2!G$14:G$154,MATCH(B1012,Sheet2!A$14:A$154,0)),O1016))))</f>
        <v>BANDAAY, SARAH KATHRINA LOZARES</v>
      </c>
      <c r="P1017">
        <f t="shared" si="66"/>
        <v>842.75</v>
      </c>
      <c r="Q1017">
        <f t="shared" si="67"/>
        <v>195197.25</v>
      </c>
    </row>
    <row r="1018" spans="1:17" x14ac:dyDescent="0.25">
      <c r="A1018" s="10" t="s">
        <v>473</v>
      </c>
      <c r="B1018" s="10" t="s">
        <v>474</v>
      </c>
      <c r="C1018" s="11">
        <v>1</v>
      </c>
      <c r="D1018" s="11">
        <v>69.5</v>
      </c>
      <c r="E1018" s="11">
        <v>69.5</v>
      </c>
      <c r="F1018">
        <f t="shared" si="64"/>
        <v>2144304</v>
      </c>
      <c r="G1018">
        <f>IF(ISTEXT(E1018),IF(E1018="Amount",G$14,""),IF(ISBLANK(E1018),"",IF(ISTEXT(D1018),"",IF(A1013="Invoice No. : ",INDEX(Sheet2!F$14:F$154,MATCH(B1013,Sheet2!A$14:A$154,0)),G1017))))</f>
        <v>42143</v>
      </c>
      <c r="H1018" t="str">
        <f t="shared" si="65"/>
        <v>01/05/2023</v>
      </c>
      <c r="I1018" t="str">
        <f>IF(ISTEXT(E1018),IF(E1018="Amount",I$14,""),IF(ISBLANK(E1018),"",IF(ISTEXT(D1018),"",IF(A1013="Invoice No. : ",TEXT(INDEX(Sheet2!C$14:C$154,MATCH(B1013,Sheet2!A$14:A$154,0)),"hh:mm:ss"),I1017))))</f>
        <v>09:01:27</v>
      </c>
      <c r="J1018">
        <f>IF(ISBLANK(G1018),"",IF(ISTEXT(G1018),IF(E1018="Amount",J$14,""),INDEX(Sheet2!H$14:H$154,MATCH(F1018,Sheet2!A$14:A$154,0))))</f>
        <v>0</v>
      </c>
      <c r="K1018">
        <f>IF(ISBLANK(G1018),"",IF(ISTEXT(G1018),IF(E1018="Amount",K$14,""),INDEX(Sheet2!I$14:I$154,MATCH(F1018,Sheet2!A$14:A$154,0))))</f>
        <v>842.75</v>
      </c>
      <c r="L1018" t="str">
        <f>IF(ISBLANK(G1018),"",IF(ISTEXT(G1018),IF(E1018="Amount",L$14,""),IF(INDEX(Sheet2!H$14:H$154,MATCH(F1018,Sheet2!A$14:A$154,0)) &lt;&gt; 0, IF(INDEX(Sheet2!I$14:I$154,MATCH(F1018,Sheet2!A$14:A$154,0)) &lt;&gt; 0, "Loan","Loan"),"Cash")))</f>
        <v>Cash</v>
      </c>
      <c r="M1018">
        <f>IF(ISTEXT(E1018),IF(E1018="Amount",M$14,""),IF(ISBLANK(E1018),"",IF(ISTEXT(D1018),"",IF(A1013="Invoice No. : ",INDEX(Sheet2!D$14:D$154,MATCH(B1013,Sheet2!A$14:A$154,0)),M1017))))</f>
        <v>2</v>
      </c>
      <c r="N1018" t="str">
        <f>IF(ISTEXT(E1018),IF(E1018="Amount",N$14,""),IF(ISBLANK(E1018),"",IF(ISTEXT(D1018),"",IF(A1013="Invoice No. : ",INDEX(Sheet2!E$14:E$154,MATCH(B1013,Sheet2!A$14:A$154,0)),N1017))))</f>
        <v>RUBY</v>
      </c>
      <c r="O1018" t="str">
        <f>IF(ISTEXT(E1018),IF(E1018="Amount",O$14,""),IF(ISBLANK(E1018),"",IF(ISTEXT(D1018),"",IF(A1013="Invoice No. : ",INDEX(Sheet2!G$14:G$154,MATCH(B1013,Sheet2!A$14:A$154,0)),O1017))))</f>
        <v>BANDAAY, SARAH KATHRINA LOZARES</v>
      </c>
      <c r="P1018">
        <f t="shared" si="66"/>
        <v>842.75</v>
      </c>
      <c r="Q1018">
        <f t="shared" si="67"/>
        <v>195197.25</v>
      </c>
    </row>
    <row r="1019" spans="1:17" x14ac:dyDescent="0.25">
      <c r="A1019" s="10" t="s">
        <v>994</v>
      </c>
      <c r="B1019" s="10" t="s">
        <v>995</v>
      </c>
      <c r="C1019" s="11">
        <v>1</v>
      </c>
      <c r="D1019" s="11">
        <v>77</v>
      </c>
      <c r="E1019" s="11">
        <v>77</v>
      </c>
      <c r="F1019">
        <f t="shared" si="64"/>
        <v>2144304</v>
      </c>
      <c r="G1019">
        <f>IF(ISTEXT(E1019),IF(E1019="Amount",G$14,""),IF(ISBLANK(E1019),"",IF(ISTEXT(D1019),"",IF(A1014="Invoice No. : ",INDEX(Sheet2!F$14:F$154,MATCH(B1014,Sheet2!A$14:A$154,0)),G1018))))</f>
        <v>42143</v>
      </c>
      <c r="H1019" t="str">
        <f t="shared" si="65"/>
        <v>01/05/2023</v>
      </c>
      <c r="I1019" t="str">
        <f>IF(ISTEXT(E1019),IF(E1019="Amount",I$14,""),IF(ISBLANK(E1019),"",IF(ISTEXT(D1019),"",IF(A1014="Invoice No. : ",TEXT(INDEX(Sheet2!C$14:C$154,MATCH(B1014,Sheet2!A$14:A$154,0)),"hh:mm:ss"),I1018))))</f>
        <v>09:01:27</v>
      </c>
      <c r="J1019">
        <f>IF(ISBLANK(G1019),"",IF(ISTEXT(G1019),IF(E1019="Amount",J$14,""),INDEX(Sheet2!H$14:H$154,MATCH(F1019,Sheet2!A$14:A$154,0))))</f>
        <v>0</v>
      </c>
      <c r="K1019">
        <f>IF(ISBLANK(G1019),"",IF(ISTEXT(G1019),IF(E1019="Amount",K$14,""),INDEX(Sheet2!I$14:I$154,MATCH(F1019,Sheet2!A$14:A$154,0))))</f>
        <v>842.75</v>
      </c>
      <c r="L1019" t="str">
        <f>IF(ISBLANK(G1019),"",IF(ISTEXT(G1019),IF(E1019="Amount",L$14,""),IF(INDEX(Sheet2!H$14:H$154,MATCH(F1019,Sheet2!A$14:A$154,0)) &lt;&gt; 0, IF(INDEX(Sheet2!I$14:I$154,MATCH(F1019,Sheet2!A$14:A$154,0)) &lt;&gt; 0, "Loan","Loan"),"Cash")))</f>
        <v>Cash</v>
      </c>
      <c r="M1019">
        <f>IF(ISTEXT(E1019),IF(E1019="Amount",M$14,""),IF(ISBLANK(E1019),"",IF(ISTEXT(D1019),"",IF(A1014="Invoice No. : ",INDEX(Sheet2!D$14:D$154,MATCH(B1014,Sheet2!A$14:A$154,0)),M1018))))</f>
        <v>2</v>
      </c>
      <c r="N1019" t="str">
        <f>IF(ISTEXT(E1019),IF(E1019="Amount",N$14,""),IF(ISBLANK(E1019),"",IF(ISTEXT(D1019),"",IF(A1014="Invoice No. : ",INDEX(Sheet2!E$14:E$154,MATCH(B1014,Sheet2!A$14:A$154,0)),N1018))))</f>
        <v>RUBY</v>
      </c>
      <c r="O1019" t="str">
        <f>IF(ISTEXT(E1019),IF(E1019="Amount",O$14,""),IF(ISBLANK(E1019),"",IF(ISTEXT(D1019),"",IF(A1014="Invoice No. : ",INDEX(Sheet2!G$14:G$154,MATCH(B1014,Sheet2!A$14:A$154,0)),O1018))))</f>
        <v>BANDAAY, SARAH KATHRINA LOZARES</v>
      </c>
      <c r="P1019">
        <f t="shared" si="66"/>
        <v>842.75</v>
      </c>
      <c r="Q1019">
        <f t="shared" si="67"/>
        <v>195197.25</v>
      </c>
    </row>
    <row r="1020" spans="1:17" x14ac:dyDescent="0.25">
      <c r="A1020" s="10" t="s">
        <v>345</v>
      </c>
      <c r="B1020" s="10" t="s">
        <v>346</v>
      </c>
      <c r="C1020" s="11">
        <v>2</v>
      </c>
      <c r="D1020" s="11">
        <v>126.5</v>
      </c>
      <c r="E1020" s="11">
        <v>253</v>
      </c>
      <c r="F1020">
        <f t="shared" si="64"/>
        <v>2144304</v>
      </c>
      <c r="G1020">
        <f>IF(ISTEXT(E1020),IF(E1020="Amount",G$14,""),IF(ISBLANK(E1020),"",IF(ISTEXT(D1020),"",IF(A1015="Invoice No. : ",INDEX(Sheet2!F$14:F$154,MATCH(B1015,Sheet2!A$14:A$154,0)),G1019))))</f>
        <v>42143</v>
      </c>
      <c r="H1020" t="str">
        <f t="shared" si="65"/>
        <v>01/05/2023</v>
      </c>
      <c r="I1020" t="str">
        <f>IF(ISTEXT(E1020),IF(E1020="Amount",I$14,""),IF(ISBLANK(E1020),"",IF(ISTEXT(D1020),"",IF(A1015="Invoice No. : ",TEXT(INDEX(Sheet2!C$14:C$154,MATCH(B1015,Sheet2!A$14:A$154,0)),"hh:mm:ss"),I1019))))</f>
        <v>09:01:27</v>
      </c>
      <c r="J1020">
        <f>IF(ISBLANK(G1020),"",IF(ISTEXT(G1020),IF(E1020="Amount",J$14,""),INDEX(Sheet2!H$14:H$154,MATCH(F1020,Sheet2!A$14:A$154,0))))</f>
        <v>0</v>
      </c>
      <c r="K1020">
        <f>IF(ISBLANK(G1020),"",IF(ISTEXT(G1020),IF(E1020="Amount",K$14,""),INDEX(Sheet2!I$14:I$154,MATCH(F1020,Sheet2!A$14:A$154,0))))</f>
        <v>842.75</v>
      </c>
      <c r="L1020" t="str">
        <f>IF(ISBLANK(G1020),"",IF(ISTEXT(G1020),IF(E1020="Amount",L$14,""),IF(INDEX(Sheet2!H$14:H$154,MATCH(F1020,Sheet2!A$14:A$154,0)) &lt;&gt; 0, IF(INDEX(Sheet2!I$14:I$154,MATCH(F1020,Sheet2!A$14:A$154,0)) &lt;&gt; 0, "Loan","Loan"),"Cash")))</f>
        <v>Cash</v>
      </c>
      <c r="M1020">
        <f>IF(ISTEXT(E1020),IF(E1020="Amount",M$14,""),IF(ISBLANK(E1020),"",IF(ISTEXT(D1020),"",IF(A1015="Invoice No. : ",INDEX(Sheet2!D$14:D$154,MATCH(B1015,Sheet2!A$14:A$154,0)),M1019))))</f>
        <v>2</v>
      </c>
      <c r="N1020" t="str">
        <f>IF(ISTEXT(E1020),IF(E1020="Amount",N$14,""),IF(ISBLANK(E1020),"",IF(ISTEXT(D1020),"",IF(A1015="Invoice No. : ",INDEX(Sheet2!E$14:E$154,MATCH(B1015,Sheet2!A$14:A$154,0)),N1019))))</f>
        <v>RUBY</v>
      </c>
      <c r="O1020" t="str">
        <f>IF(ISTEXT(E1020),IF(E1020="Amount",O$14,""),IF(ISBLANK(E1020),"",IF(ISTEXT(D1020),"",IF(A1015="Invoice No. : ",INDEX(Sheet2!G$14:G$154,MATCH(B1015,Sheet2!A$14:A$154,0)),O1019))))</f>
        <v>BANDAAY, SARAH KATHRINA LOZARES</v>
      </c>
      <c r="P1020">
        <f t="shared" si="66"/>
        <v>842.75</v>
      </c>
      <c r="Q1020">
        <f t="shared" si="67"/>
        <v>195197.25</v>
      </c>
    </row>
    <row r="1021" spans="1:17" x14ac:dyDescent="0.25">
      <c r="A1021" s="10" t="s">
        <v>996</v>
      </c>
      <c r="B1021" s="10" t="s">
        <v>997</v>
      </c>
      <c r="C1021" s="11">
        <v>1</v>
      </c>
      <c r="D1021" s="11">
        <v>48</v>
      </c>
      <c r="E1021" s="11">
        <v>48</v>
      </c>
      <c r="F1021">
        <f t="shared" si="64"/>
        <v>2144304</v>
      </c>
      <c r="G1021">
        <f>IF(ISTEXT(E1021),IF(E1021="Amount",G$14,""),IF(ISBLANK(E1021),"",IF(ISTEXT(D1021),"",IF(A1016="Invoice No. : ",INDEX(Sheet2!F$14:F$154,MATCH(B1016,Sheet2!A$14:A$154,0)),G1020))))</f>
        <v>42143</v>
      </c>
      <c r="H1021" t="str">
        <f t="shared" si="65"/>
        <v>01/05/2023</v>
      </c>
      <c r="I1021" t="str">
        <f>IF(ISTEXT(E1021),IF(E1021="Amount",I$14,""),IF(ISBLANK(E1021),"",IF(ISTEXT(D1021),"",IF(A1016="Invoice No. : ",TEXT(INDEX(Sheet2!C$14:C$154,MATCH(B1016,Sheet2!A$14:A$154,0)),"hh:mm:ss"),I1020))))</f>
        <v>09:01:27</v>
      </c>
      <c r="J1021">
        <f>IF(ISBLANK(G1021),"",IF(ISTEXT(G1021),IF(E1021="Amount",J$14,""),INDEX(Sheet2!H$14:H$154,MATCH(F1021,Sheet2!A$14:A$154,0))))</f>
        <v>0</v>
      </c>
      <c r="K1021">
        <f>IF(ISBLANK(G1021),"",IF(ISTEXT(G1021),IF(E1021="Amount",K$14,""),INDEX(Sheet2!I$14:I$154,MATCH(F1021,Sheet2!A$14:A$154,0))))</f>
        <v>842.75</v>
      </c>
      <c r="L1021" t="str">
        <f>IF(ISBLANK(G1021),"",IF(ISTEXT(G1021),IF(E1021="Amount",L$14,""),IF(INDEX(Sheet2!H$14:H$154,MATCH(F1021,Sheet2!A$14:A$154,0)) &lt;&gt; 0, IF(INDEX(Sheet2!I$14:I$154,MATCH(F1021,Sheet2!A$14:A$154,0)) &lt;&gt; 0, "Loan","Loan"),"Cash")))</f>
        <v>Cash</v>
      </c>
      <c r="M1021">
        <f>IF(ISTEXT(E1021),IF(E1021="Amount",M$14,""),IF(ISBLANK(E1021),"",IF(ISTEXT(D1021),"",IF(A1016="Invoice No. : ",INDEX(Sheet2!D$14:D$154,MATCH(B1016,Sheet2!A$14:A$154,0)),M1020))))</f>
        <v>2</v>
      </c>
      <c r="N1021" t="str">
        <f>IF(ISTEXT(E1021),IF(E1021="Amount",N$14,""),IF(ISBLANK(E1021),"",IF(ISTEXT(D1021),"",IF(A1016="Invoice No. : ",INDEX(Sheet2!E$14:E$154,MATCH(B1016,Sheet2!A$14:A$154,0)),N1020))))</f>
        <v>RUBY</v>
      </c>
      <c r="O1021" t="str">
        <f>IF(ISTEXT(E1021),IF(E1021="Amount",O$14,""),IF(ISBLANK(E1021),"",IF(ISTEXT(D1021),"",IF(A1016="Invoice No. : ",INDEX(Sheet2!G$14:G$154,MATCH(B1016,Sheet2!A$14:A$154,0)),O1020))))</f>
        <v>BANDAAY, SARAH KATHRINA LOZARES</v>
      </c>
      <c r="P1021">
        <f t="shared" si="66"/>
        <v>842.75</v>
      </c>
      <c r="Q1021">
        <f t="shared" si="67"/>
        <v>195197.25</v>
      </c>
    </row>
    <row r="1022" spans="1:17" x14ac:dyDescent="0.25">
      <c r="A1022" s="10" t="s">
        <v>968</v>
      </c>
      <c r="B1022" s="10" t="s">
        <v>969</v>
      </c>
      <c r="C1022" s="11">
        <v>1</v>
      </c>
      <c r="D1022" s="11">
        <v>30</v>
      </c>
      <c r="E1022" s="11">
        <v>30</v>
      </c>
      <c r="F1022">
        <f t="shared" si="64"/>
        <v>2144304</v>
      </c>
      <c r="G1022">
        <f>IF(ISTEXT(E1022),IF(E1022="Amount",G$14,""),IF(ISBLANK(E1022),"",IF(ISTEXT(D1022),"",IF(A1017="Invoice No. : ",INDEX(Sheet2!F$14:F$154,MATCH(B1017,Sheet2!A$14:A$154,0)),G1021))))</f>
        <v>42143</v>
      </c>
      <c r="H1022" t="str">
        <f t="shared" si="65"/>
        <v>01/05/2023</v>
      </c>
      <c r="I1022" t="str">
        <f>IF(ISTEXT(E1022),IF(E1022="Amount",I$14,""),IF(ISBLANK(E1022),"",IF(ISTEXT(D1022),"",IF(A1017="Invoice No. : ",TEXT(INDEX(Sheet2!C$14:C$154,MATCH(B1017,Sheet2!A$14:A$154,0)),"hh:mm:ss"),I1021))))</f>
        <v>09:01:27</v>
      </c>
      <c r="J1022">
        <f>IF(ISBLANK(G1022),"",IF(ISTEXT(G1022),IF(E1022="Amount",J$14,""),INDEX(Sheet2!H$14:H$154,MATCH(F1022,Sheet2!A$14:A$154,0))))</f>
        <v>0</v>
      </c>
      <c r="K1022">
        <f>IF(ISBLANK(G1022),"",IF(ISTEXT(G1022),IF(E1022="Amount",K$14,""),INDEX(Sheet2!I$14:I$154,MATCH(F1022,Sheet2!A$14:A$154,0))))</f>
        <v>842.75</v>
      </c>
      <c r="L1022" t="str">
        <f>IF(ISBLANK(G1022),"",IF(ISTEXT(G1022),IF(E1022="Amount",L$14,""),IF(INDEX(Sheet2!H$14:H$154,MATCH(F1022,Sheet2!A$14:A$154,0)) &lt;&gt; 0, IF(INDEX(Sheet2!I$14:I$154,MATCH(F1022,Sheet2!A$14:A$154,0)) &lt;&gt; 0, "Loan","Loan"),"Cash")))</f>
        <v>Cash</v>
      </c>
      <c r="M1022">
        <f>IF(ISTEXT(E1022),IF(E1022="Amount",M$14,""),IF(ISBLANK(E1022),"",IF(ISTEXT(D1022),"",IF(A1017="Invoice No. : ",INDEX(Sheet2!D$14:D$154,MATCH(B1017,Sheet2!A$14:A$154,0)),M1021))))</f>
        <v>2</v>
      </c>
      <c r="N1022" t="str">
        <f>IF(ISTEXT(E1022),IF(E1022="Amount",N$14,""),IF(ISBLANK(E1022),"",IF(ISTEXT(D1022),"",IF(A1017="Invoice No. : ",INDEX(Sheet2!E$14:E$154,MATCH(B1017,Sheet2!A$14:A$154,0)),N1021))))</f>
        <v>RUBY</v>
      </c>
      <c r="O1022" t="str">
        <f>IF(ISTEXT(E1022),IF(E1022="Amount",O$14,""),IF(ISBLANK(E1022),"",IF(ISTEXT(D1022),"",IF(A1017="Invoice No. : ",INDEX(Sheet2!G$14:G$154,MATCH(B1017,Sheet2!A$14:A$154,0)),O1021))))</f>
        <v>BANDAAY, SARAH KATHRINA LOZARES</v>
      </c>
      <c r="P1022">
        <f t="shared" si="66"/>
        <v>842.75</v>
      </c>
      <c r="Q1022">
        <f t="shared" si="67"/>
        <v>195197.25</v>
      </c>
    </row>
    <row r="1023" spans="1:17" x14ac:dyDescent="0.25">
      <c r="A1023" s="10" t="s">
        <v>998</v>
      </c>
      <c r="B1023" s="10" t="s">
        <v>999</v>
      </c>
      <c r="C1023" s="11">
        <v>2</v>
      </c>
      <c r="D1023" s="11">
        <v>22</v>
      </c>
      <c r="E1023" s="11">
        <v>44</v>
      </c>
      <c r="F1023">
        <f t="shared" si="64"/>
        <v>2144304</v>
      </c>
      <c r="G1023">
        <f>IF(ISTEXT(E1023),IF(E1023="Amount",G$14,""),IF(ISBLANK(E1023),"",IF(ISTEXT(D1023),"",IF(A1018="Invoice No. : ",INDEX(Sheet2!F$14:F$154,MATCH(B1018,Sheet2!A$14:A$154,0)),G1022))))</f>
        <v>42143</v>
      </c>
      <c r="H1023" t="str">
        <f t="shared" si="65"/>
        <v>01/05/2023</v>
      </c>
      <c r="I1023" t="str">
        <f>IF(ISTEXT(E1023),IF(E1023="Amount",I$14,""),IF(ISBLANK(E1023),"",IF(ISTEXT(D1023),"",IF(A1018="Invoice No. : ",TEXT(INDEX(Sheet2!C$14:C$154,MATCH(B1018,Sheet2!A$14:A$154,0)),"hh:mm:ss"),I1022))))</f>
        <v>09:01:27</v>
      </c>
      <c r="J1023">
        <f>IF(ISBLANK(G1023),"",IF(ISTEXT(G1023),IF(E1023="Amount",J$14,""),INDEX(Sheet2!H$14:H$154,MATCH(F1023,Sheet2!A$14:A$154,0))))</f>
        <v>0</v>
      </c>
      <c r="K1023">
        <f>IF(ISBLANK(G1023),"",IF(ISTEXT(G1023),IF(E1023="Amount",K$14,""),INDEX(Sheet2!I$14:I$154,MATCH(F1023,Sheet2!A$14:A$154,0))))</f>
        <v>842.75</v>
      </c>
      <c r="L1023" t="str">
        <f>IF(ISBLANK(G1023),"",IF(ISTEXT(G1023),IF(E1023="Amount",L$14,""),IF(INDEX(Sheet2!H$14:H$154,MATCH(F1023,Sheet2!A$14:A$154,0)) &lt;&gt; 0, IF(INDEX(Sheet2!I$14:I$154,MATCH(F1023,Sheet2!A$14:A$154,0)) &lt;&gt; 0, "Loan","Loan"),"Cash")))</f>
        <v>Cash</v>
      </c>
      <c r="M1023">
        <f>IF(ISTEXT(E1023),IF(E1023="Amount",M$14,""),IF(ISBLANK(E1023),"",IF(ISTEXT(D1023),"",IF(A1018="Invoice No. : ",INDEX(Sheet2!D$14:D$154,MATCH(B1018,Sheet2!A$14:A$154,0)),M1022))))</f>
        <v>2</v>
      </c>
      <c r="N1023" t="str">
        <f>IF(ISTEXT(E1023),IF(E1023="Amount",N$14,""),IF(ISBLANK(E1023),"",IF(ISTEXT(D1023),"",IF(A1018="Invoice No. : ",INDEX(Sheet2!E$14:E$154,MATCH(B1018,Sheet2!A$14:A$154,0)),N1022))))</f>
        <v>RUBY</v>
      </c>
      <c r="O1023" t="str">
        <f>IF(ISTEXT(E1023),IF(E1023="Amount",O$14,""),IF(ISBLANK(E1023),"",IF(ISTEXT(D1023),"",IF(A1018="Invoice No. : ",INDEX(Sheet2!G$14:G$154,MATCH(B1018,Sheet2!A$14:A$154,0)),O1022))))</f>
        <v>BANDAAY, SARAH KATHRINA LOZARES</v>
      </c>
      <c r="P1023">
        <f t="shared" si="66"/>
        <v>842.75</v>
      </c>
      <c r="Q1023">
        <f t="shared" si="67"/>
        <v>195197.25</v>
      </c>
    </row>
    <row r="1024" spans="1:17" x14ac:dyDescent="0.25">
      <c r="A1024" s="10" t="s">
        <v>411</v>
      </c>
      <c r="B1024" s="10" t="s">
        <v>412</v>
      </c>
      <c r="C1024" s="11">
        <v>1</v>
      </c>
      <c r="D1024" s="11">
        <v>56.25</v>
      </c>
      <c r="E1024" s="11">
        <v>56.25</v>
      </c>
      <c r="F1024">
        <f t="shared" si="64"/>
        <v>2144304</v>
      </c>
      <c r="G1024">
        <f>IF(ISTEXT(E1024),IF(E1024="Amount",G$14,""),IF(ISBLANK(E1024),"",IF(ISTEXT(D1024),"",IF(A1019="Invoice No. : ",INDEX(Sheet2!F$14:F$154,MATCH(B1019,Sheet2!A$14:A$154,0)),G1023))))</f>
        <v>42143</v>
      </c>
      <c r="H1024" t="str">
        <f t="shared" si="65"/>
        <v>01/05/2023</v>
      </c>
      <c r="I1024" t="str">
        <f>IF(ISTEXT(E1024),IF(E1024="Amount",I$14,""),IF(ISBLANK(E1024),"",IF(ISTEXT(D1024),"",IF(A1019="Invoice No. : ",TEXT(INDEX(Sheet2!C$14:C$154,MATCH(B1019,Sheet2!A$14:A$154,0)),"hh:mm:ss"),I1023))))</f>
        <v>09:01:27</v>
      </c>
      <c r="J1024">
        <f>IF(ISBLANK(G1024),"",IF(ISTEXT(G1024),IF(E1024="Amount",J$14,""),INDEX(Sheet2!H$14:H$154,MATCH(F1024,Sheet2!A$14:A$154,0))))</f>
        <v>0</v>
      </c>
      <c r="K1024">
        <f>IF(ISBLANK(G1024),"",IF(ISTEXT(G1024),IF(E1024="Amount",K$14,""),INDEX(Sheet2!I$14:I$154,MATCH(F1024,Sheet2!A$14:A$154,0))))</f>
        <v>842.75</v>
      </c>
      <c r="L1024" t="str">
        <f>IF(ISBLANK(G1024),"",IF(ISTEXT(G1024),IF(E1024="Amount",L$14,""),IF(INDEX(Sheet2!H$14:H$154,MATCH(F1024,Sheet2!A$14:A$154,0)) &lt;&gt; 0, IF(INDEX(Sheet2!I$14:I$154,MATCH(F1024,Sheet2!A$14:A$154,0)) &lt;&gt; 0, "Loan","Loan"),"Cash")))</f>
        <v>Cash</v>
      </c>
      <c r="M1024">
        <f>IF(ISTEXT(E1024),IF(E1024="Amount",M$14,""),IF(ISBLANK(E1024),"",IF(ISTEXT(D1024),"",IF(A1019="Invoice No. : ",INDEX(Sheet2!D$14:D$154,MATCH(B1019,Sheet2!A$14:A$154,0)),M1023))))</f>
        <v>2</v>
      </c>
      <c r="N1024" t="str">
        <f>IF(ISTEXT(E1024),IF(E1024="Amount",N$14,""),IF(ISBLANK(E1024),"",IF(ISTEXT(D1024),"",IF(A1019="Invoice No. : ",INDEX(Sheet2!E$14:E$154,MATCH(B1019,Sheet2!A$14:A$154,0)),N1023))))</f>
        <v>RUBY</v>
      </c>
      <c r="O1024" t="str">
        <f>IF(ISTEXT(E1024),IF(E1024="Amount",O$14,""),IF(ISBLANK(E1024),"",IF(ISTEXT(D1024),"",IF(A1019="Invoice No. : ",INDEX(Sheet2!G$14:G$154,MATCH(B1019,Sheet2!A$14:A$154,0)),O1023))))</f>
        <v>BANDAAY, SARAH KATHRINA LOZARES</v>
      </c>
      <c r="P1024">
        <f t="shared" si="66"/>
        <v>842.75</v>
      </c>
      <c r="Q1024">
        <f t="shared" si="67"/>
        <v>195197.25</v>
      </c>
    </row>
    <row r="1025" spans="1:17" x14ac:dyDescent="0.25">
      <c r="A1025" s="10" t="s">
        <v>1000</v>
      </c>
      <c r="B1025" s="10" t="s">
        <v>1001</v>
      </c>
      <c r="C1025" s="11">
        <v>1</v>
      </c>
      <c r="D1025" s="11">
        <v>92</v>
      </c>
      <c r="E1025" s="11">
        <v>92</v>
      </c>
      <c r="F1025">
        <f t="shared" si="64"/>
        <v>2144304</v>
      </c>
      <c r="G1025">
        <f>IF(ISTEXT(E1025),IF(E1025="Amount",G$14,""),IF(ISBLANK(E1025),"",IF(ISTEXT(D1025),"",IF(A1020="Invoice No. : ",INDEX(Sheet2!F$14:F$154,MATCH(B1020,Sheet2!A$14:A$154,0)),G1024))))</f>
        <v>42143</v>
      </c>
      <c r="H1025" t="str">
        <f t="shared" si="65"/>
        <v>01/05/2023</v>
      </c>
      <c r="I1025" t="str">
        <f>IF(ISTEXT(E1025),IF(E1025="Amount",I$14,""),IF(ISBLANK(E1025),"",IF(ISTEXT(D1025),"",IF(A1020="Invoice No. : ",TEXT(INDEX(Sheet2!C$14:C$154,MATCH(B1020,Sheet2!A$14:A$154,0)),"hh:mm:ss"),I1024))))</f>
        <v>09:01:27</v>
      </c>
      <c r="J1025">
        <f>IF(ISBLANK(G1025),"",IF(ISTEXT(G1025),IF(E1025="Amount",J$14,""),INDEX(Sheet2!H$14:H$154,MATCH(F1025,Sheet2!A$14:A$154,0))))</f>
        <v>0</v>
      </c>
      <c r="K1025">
        <f>IF(ISBLANK(G1025),"",IF(ISTEXT(G1025),IF(E1025="Amount",K$14,""),INDEX(Sheet2!I$14:I$154,MATCH(F1025,Sheet2!A$14:A$154,0))))</f>
        <v>842.75</v>
      </c>
      <c r="L1025" t="str">
        <f>IF(ISBLANK(G1025),"",IF(ISTEXT(G1025),IF(E1025="Amount",L$14,""),IF(INDEX(Sheet2!H$14:H$154,MATCH(F1025,Sheet2!A$14:A$154,0)) &lt;&gt; 0, IF(INDEX(Sheet2!I$14:I$154,MATCH(F1025,Sheet2!A$14:A$154,0)) &lt;&gt; 0, "Loan","Loan"),"Cash")))</f>
        <v>Cash</v>
      </c>
      <c r="M1025">
        <f>IF(ISTEXT(E1025),IF(E1025="Amount",M$14,""),IF(ISBLANK(E1025),"",IF(ISTEXT(D1025),"",IF(A1020="Invoice No. : ",INDEX(Sheet2!D$14:D$154,MATCH(B1020,Sheet2!A$14:A$154,0)),M1024))))</f>
        <v>2</v>
      </c>
      <c r="N1025" t="str">
        <f>IF(ISTEXT(E1025),IF(E1025="Amount",N$14,""),IF(ISBLANK(E1025),"",IF(ISTEXT(D1025),"",IF(A1020="Invoice No. : ",INDEX(Sheet2!E$14:E$154,MATCH(B1020,Sheet2!A$14:A$154,0)),N1024))))</f>
        <v>RUBY</v>
      </c>
      <c r="O1025" t="str">
        <f>IF(ISTEXT(E1025),IF(E1025="Amount",O$14,""),IF(ISBLANK(E1025),"",IF(ISTEXT(D1025),"",IF(A1020="Invoice No. : ",INDEX(Sheet2!G$14:G$154,MATCH(B1020,Sheet2!A$14:A$154,0)),O1024))))</f>
        <v>BANDAAY, SARAH KATHRINA LOZARES</v>
      </c>
      <c r="P1025">
        <f t="shared" si="66"/>
        <v>842.75</v>
      </c>
      <c r="Q1025">
        <f t="shared" si="67"/>
        <v>195197.25</v>
      </c>
    </row>
    <row r="1026" spans="1:17" x14ac:dyDescent="0.25">
      <c r="D1026" s="12" t="s">
        <v>18</v>
      </c>
      <c r="E1026" s="13">
        <v>842.75</v>
      </c>
      <c r="F1026" t="str">
        <f t="shared" si="64"/>
        <v/>
      </c>
      <c r="G1026" t="str">
        <f>IF(ISTEXT(E1026),IF(E1026="Amount",G$14,""),IF(ISBLANK(E1026),"",IF(ISTEXT(D1026),"",IF(A1021="Invoice No. : ",INDEX(Sheet2!F$14:F$154,MATCH(B1021,Sheet2!A$14:A$154,0)),G1025))))</f>
        <v/>
      </c>
      <c r="H1026" t="str">
        <f t="shared" si="65"/>
        <v/>
      </c>
      <c r="I1026" t="str">
        <f>IF(ISTEXT(E1026),IF(E1026="Amount",I$14,""),IF(ISBLANK(E1026),"",IF(ISTEXT(D1026),"",IF(A1021="Invoice No. : ",TEXT(INDEX(Sheet2!C$14:C$154,MATCH(B1021,Sheet2!A$14:A$154,0)),"hh:mm:ss"),I1025))))</f>
        <v/>
      </c>
      <c r="J1026" t="str">
        <f>IF(ISBLANK(G1026),"",IF(ISTEXT(G1026),IF(E1026="Amount",J$14,""),INDEX(Sheet2!H$14:H$154,MATCH(F1026,Sheet2!A$14:A$154,0))))</f>
        <v/>
      </c>
      <c r="K1026" t="str">
        <f>IF(ISBLANK(G1026),"",IF(ISTEXT(G1026),IF(E1026="Amount",K$14,""),INDEX(Sheet2!I$14:I$154,MATCH(F1026,Sheet2!A$14:A$154,0))))</f>
        <v/>
      </c>
      <c r="L1026" t="str">
        <f>IF(ISBLANK(G1026),"",IF(ISTEXT(G1026),IF(E1026="Amount",L$14,""),IF(INDEX(Sheet2!H$14:H$154,MATCH(F1026,Sheet2!A$14:A$154,0)) &lt;&gt; 0, IF(INDEX(Sheet2!I$14:I$154,MATCH(F1026,Sheet2!A$14:A$154,0)) &lt;&gt; 0, "Loan","Loan"),"Cash")))</f>
        <v/>
      </c>
      <c r="M1026" t="str">
        <f>IF(ISTEXT(E1026),IF(E1026="Amount",M$14,""),IF(ISBLANK(E1026),"",IF(ISTEXT(D1026),"",IF(A1021="Invoice No. : ",INDEX(Sheet2!D$14:D$154,MATCH(B1021,Sheet2!A$14:A$154,0)),M1025))))</f>
        <v/>
      </c>
      <c r="N1026" t="str">
        <f>IF(ISTEXT(E1026),IF(E1026="Amount",N$14,""),IF(ISBLANK(E1026),"",IF(ISTEXT(D1026),"",IF(A1021="Invoice No. : ",INDEX(Sheet2!E$14:E$154,MATCH(B1021,Sheet2!A$14:A$154,0)),N1025))))</f>
        <v/>
      </c>
      <c r="O1026" t="str">
        <f>IF(ISTEXT(E1026),IF(E1026="Amount",O$14,""),IF(ISBLANK(E1026),"",IF(ISTEXT(D1026),"",IF(A1021="Invoice No. : ",INDEX(Sheet2!G$14:G$154,MATCH(B1021,Sheet2!A$14:A$154,0)),O1025))))</f>
        <v/>
      </c>
      <c r="P1026" t="str">
        <f t="shared" si="66"/>
        <v/>
      </c>
      <c r="Q1026" t="str">
        <f t="shared" si="67"/>
        <v/>
      </c>
    </row>
    <row r="1027" spans="1:17" x14ac:dyDescent="0.25">
      <c r="F1027" t="str">
        <f t="shared" si="64"/>
        <v/>
      </c>
      <c r="G1027" t="str">
        <f>IF(ISTEXT(E1027),IF(E1027="Amount",G$14,""),IF(ISBLANK(E1027),"",IF(ISTEXT(D1027),"",IF(A1022="Invoice No. : ",INDEX(Sheet2!F$14:F$154,MATCH(B1022,Sheet2!A$14:A$154,0)),G1026))))</f>
        <v/>
      </c>
      <c r="H1027" t="str">
        <f t="shared" si="65"/>
        <v/>
      </c>
      <c r="I1027" t="str">
        <f>IF(ISTEXT(E1027),IF(E1027="Amount",I$14,""),IF(ISBLANK(E1027),"",IF(ISTEXT(D1027),"",IF(A1022="Invoice No. : ",TEXT(INDEX(Sheet2!C$14:C$154,MATCH(B1022,Sheet2!A$14:A$154,0)),"hh:mm:ss"),I1026))))</f>
        <v/>
      </c>
      <c r="J1027" t="str">
        <f>IF(ISBLANK(G1027),"",IF(ISTEXT(G1027),IF(E1027="Amount",J$14,""),INDEX(Sheet2!H$14:H$154,MATCH(F1027,Sheet2!A$14:A$154,0))))</f>
        <v/>
      </c>
      <c r="K1027" t="str">
        <f>IF(ISBLANK(G1027),"",IF(ISTEXT(G1027),IF(E1027="Amount",K$14,""),INDEX(Sheet2!I$14:I$154,MATCH(F1027,Sheet2!A$14:A$154,0))))</f>
        <v/>
      </c>
      <c r="L1027" t="str">
        <f>IF(ISBLANK(G1027),"",IF(ISTEXT(G1027),IF(E1027="Amount",L$14,""),IF(INDEX(Sheet2!H$14:H$154,MATCH(F1027,Sheet2!A$14:A$154,0)) &lt;&gt; 0, IF(INDEX(Sheet2!I$14:I$154,MATCH(F1027,Sheet2!A$14:A$154,0)) &lt;&gt; 0, "Loan","Loan"),"Cash")))</f>
        <v/>
      </c>
      <c r="M1027" t="str">
        <f>IF(ISTEXT(E1027),IF(E1027="Amount",M$14,""),IF(ISBLANK(E1027),"",IF(ISTEXT(D1027),"",IF(A1022="Invoice No. : ",INDEX(Sheet2!D$14:D$154,MATCH(B1022,Sheet2!A$14:A$154,0)),M1026))))</f>
        <v/>
      </c>
      <c r="N1027" t="str">
        <f>IF(ISTEXT(E1027),IF(E1027="Amount",N$14,""),IF(ISBLANK(E1027),"",IF(ISTEXT(D1027),"",IF(A1022="Invoice No. : ",INDEX(Sheet2!E$14:E$154,MATCH(B1022,Sheet2!A$14:A$154,0)),N1026))))</f>
        <v/>
      </c>
      <c r="O1027" t="str">
        <f>IF(ISTEXT(E1027),IF(E1027="Amount",O$14,""),IF(ISBLANK(E1027),"",IF(ISTEXT(D1027),"",IF(A1022="Invoice No. : ",INDEX(Sheet2!G$14:G$154,MATCH(B1022,Sheet2!A$14:A$154,0)),O1026))))</f>
        <v/>
      </c>
      <c r="P1027" t="str">
        <f t="shared" si="66"/>
        <v/>
      </c>
      <c r="Q1027" t="str">
        <f t="shared" si="67"/>
        <v/>
      </c>
    </row>
    <row r="1028" spans="1:17" x14ac:dyDescent="0.25">
      <c r="F1028" t="str">
        <f t="shared" si="64"/>
        <v/>
      </c>
      <c r="G1028" t="str">
        <f>IF(ISTEXT(E1028),IF(E1028="Amount",G$14,""),IF(ISBLANK(E1028),"",IF(ISTEXT(D1028),"",IF(A1023="Invoice No. : ",INDEX(Sheet2!F$14:F$154,MATCH(B1023,Sheet2!A$14:A$154,0)),G1027))))</f>
        <v/>
      </c>
      <c r="H1028" t="str">
        <f t="shared" si="65"/>
        <v/>
      </c>
      <c r="I1028" t="str">
        <f>IF(ISTEXT(E1028),IF(E1028="Amount",I$14,""),IF(ISBLANK(E1028),"",IF(ISTEXT(D1028),"",IF(A1023="Invoice No. : ",TEXT(INDEX(Sheet2!C$14:C$154,MATCH(B1023,Sheet2!A$14:A$154,0)),"hh:mm:ss"),I1027))))</f>
        <v/>
      </c>
      <c r="J1028" t="str">
        <f>IF(ISBLANK(G1028),"",IF(ISTEXT(G1028),IF(E1028="Amount",J$14,""),INDEX(Sheet2!H$14:H$154,MATCH(F1028,Sheet2!A$14:A$154,0))))</f>
        <v/>
      </c>
      <c r="K1028" t="str">
        <f>IF(ISBLANK(G1028),"",IF(ISTEXT(G1028),IF(E1028="Amount",K$14,""),INDEX(Sheet2!I$14:I$154,MATCH(F1028,Sheet2!A$14:A$154,0))))</f>
        <v/>
      </c>
      <c r="L1028" t="str">
        <f>IF(ISBLANK(G1028),"",IF(ISTEXT(G1028),IF(E1028="Amount",L$14,""),IF(INDEX(Sheet2!H$14:H$154,MATCH(F1028,Sheet2!A$14:A$154,0)) &lt;&gt; 0, IF(INDEX(Sheet2!I$14:I$154,MATCH(F1028,Sheet2!A$14:A$154,0)) &lt;&gt; 0, "Loan","Loan"),"Cash")))</f>
        <v/>
      </c>
      <c r="M1028" t="str">
        <f>IF(ISTEXT(E1028),IF(E1028="Amount",M$14,""),IF(ISBLANK(E1028),"",IF(ISTEXT(D1028),"",IF(A1023="Invoice No. : ",INDEX(Sheet2!D$14:D$154,MATCH(B1023,Sheet2!A$14:A$154,0)),M1027))))</f>
        <v/>
      </c>
      <c r="N1028" t="str">
        <f>IF(ISTEXT(E1028),IF(E1028="Amount",N$14,""),IF(ISBLANK(E1028),"",IF(ISTEXT(D1028),"",IF(A1023="Invoice No. : ",INDEX(Sheet2!E$14:E$154,MATCH(B1023,Sheet2!A$14:A$154,0)),N1027))))</f>
        <v/>
      </c>
      <c r="O1028" t="str">
        <f>IF(ISTEXT(E1028),IF(E1028="Amount",O$14,""),IF(ISBLANK(E1028),"",IF(ISTEXT(D1028),"",IF(A1023="Invoice No. : ",INDEX(Sheet2!G$14:G$154,MATCH(B1023,Sheet2!A$14:A$154,0)),O1027))))</f>
        <v/>
      </c>
      <c r="P1028" t="str">
        <f t="shared" si="66"/>
        <v/>
      </c>
      <c r="Q1028" t="str">
        <f t="shared" si="67"/>
        <v/>
      </c>
    </row>
    <row r="1029" spans="1:17" x14ac:dyDescent="0.25">
      <c r="A1029" s="3" t="s">
        <v>4</v>
      </c>
      <c r="B1029" s="4">
        <v>2144305</v>
      </c>
      <c r="C1029" s="3" t="s">
        <v>5</v>
      </c>
      <c r="D1029" s="5" t="s">
        <v>953</v>
      </c>
      <c r="F1029" t="str">
        <f t="shared" si="64"/>
        <v/>
      </c>
      <c r="G1029" t="str">
        <f>IF(ISTEXT(E1029),IF(E1029="Amount",G$14,""),IF(ISBLANK(E1029),"",IF(ISTEXT(D1029),"",IF(A1024="Invoice No. : ",INDEX(Sheet2!F$14:F$154,MATCH(B1024,Sheet2!A$14:A$154,0)),G1028))))</f>
        <v/>
      </c>
      <c r="H1029" t="str">
        <f t="shared" si="65"/>
        <v/>
      </c>
      <c r="I1029" t="str">
        <f>IF(ISTEXT(E1029),IF(E1029="Amount",I$14,""),IF(ISBLANK(E1029),"",IF(ISTEXT(D1029),"",IF(A1024="Invoice No. : ",TEXT(INDEX(Sheet2!C$14:C$154,MATCH(B1024,Sheet2!A$14:A$154,0)),"hh:mm:ss"),I1028))))</f>
        <v/>
      </c>
      <c r="J1029" t="str">
        <f>IF(ISBLANK(G1029),"",IF(ISTEXT(G1029),IF(E1029="Amount",J$14,""),INDEX(Sheet2!H$14:H$154,MATCH(F1029,Sheet2!A$14:A$154,0))))</f>
        <v/>
      </c>
      <c r="K1029" t="str">
        <f>IF(ISBLANK(G1029),"",IF(ISTEXT(G1029),IF(E1029="Amount",K$14,""),INDEX(Sheet2!I$14:I$154,MATCH(F1029,Sheet2!A$14:A$154,0))))</f>
        <v/>
      </c>
      <c r="L1029" t="str">
        <f>IF(ISBLANK(G1029),"",IF(ISTEXT(G1029),IF(E1029="Amount",L$14,""),IF(INDEX(Sheet2!H$14:H$154,MATCH(F1029,Sheet2!A$14:A$154,0)) &lt;&gt; 0, IF(INDEX(Sheet2!I$14:I$154,MATCH(F1029,Sheet2!A$14:A$154,0)) &lt;&gt; 0, "Loan","Loan"),"Cash")))</f>
        <v/>
      </c>
      <c r="M1029" t="str">
        <f>IF(ISTEXT(E1029),IF(E1029="Amount",M$14,""),IF(ISBLANK(E1029),"",IF(ISTEXT(D1029),"",IF(A1024="Invoice No. : ",INDEX(Sheet2!D$14:D$154,MATCH(B1024,Sheet2!A$14:A$154,0)),M1028))))</f>
        <v/>
      </c>
      <c r="N1029" t="str">
        <f>IF(ISTEXT(E1029),IF(E1029="Amount",N$14,""),IF(ISBLANK(E1029),"",IF(ISTEXT(D1029),"",IF(A1024="Invoice No. : ",INDEX(Sheet2!E$14:E$154,MATCH(B1024,Sheet2!A$14:A$154,0)),N1028))))</f>
        <v/>
      </c>
      <c r="O1029" t="str">
        <f>IF(ISTEXT(E1029),IF(E1029="Amount",O$14,""),IF(ISBLANK(E1029),"",IF(ISTEXT(D1029),"",IF(A1024="Invoice No. : ",INDEX(Sheet2!G$14:G$154,MATCH(B1024,Sheet2!A$14:A$154,0)),O1028))))</f>
        <v/>
      </c>
      <c r="P1029" t="str">
        <f t="shared" si="66"/>
        <v/>
      </c>
      <c r="Q1029" t="str">
        <f t="shared" si="67"/>
        <v/>
      </c>
    </row>
    <row r="1030" spans="1:17" x14ac:dyDescent="0.25">
      <c r="A1030" s="3" t="s">
        <v>7</v>
      </c>
      <c r="B1030" s="6">
        <v>44931</v>
      </c>
      <c r="C1030" s="3" t="s">
        <v>8</v>
      </c>
      <c r="D1030" s="7">
        <v>2</v>
      </c>
      <c r="F1030" t="str">
        <f t="shared" si="64"/>
        <v/>
      </c>
      <c r="G1030" t="str">
        <f>IF(ISTEXT(E1030),IF(E1030="Amount",G$14,""),IF(ISBLANK(E1030),"",IF(ISTEXT(D1030),"",IF(A1025="Invoice No. : ",INDEX(Sheet2!F$14:F$154,MATCH(B1025,Sheet2!A$14:A$154,0)),G1029))))</f>
        <v/>
      </c>
      <c r="H1030" t="str">
        <f t="shared" si="65"/>
        <v/>
      </c>
      <c r="I1030" t="str">
        <f>IF(ISTEXT(E1030),IF(E1030="Amount",I$14,""),IF(ISBLANK(E1030),"",IF(ISTEXT(D1030),"",IF(A1025="Invoice No. : ",TEXT(INDEX(Sheet2!C$14:C$154,MATCH(B1025,Sheet2!A$14:A$154,0)),"hh:mm:ss"),I1029))))</f>
        <v/>
      </c>
      <c r="J1030" t="str">
        <f>IF(ISBLANK(G1030),"",IF(ISTEXT(G1030),IF(E1030="Amount",J$14,""),INDEX(Sheet2!H$14:H$154,MATCH(F1030,Sheet2!A$14:A$154,0))))</f>
        <v/>
      </c>
      <c r="K1030" t="str">
        <f>IF(ISBLANK(G1030),"",IF(ISTEXT(G1030),IF(E1030="Amount",K$14,""),INDEX(Sheet2!I$14:I$154,MATCH(F1030,Sheet2!A$14:A$154,0))))</f>
        <v/>
      </c>
      <c r="L1030" t="str">
        <f>IF(ISBLANK(G1030),"",IF(ISTEXT(G1030),IF(E1030="Amount",L$14,""),IF(INDEX(Sheet2!H$14:H$154,MATCH(F1030,Sheet2!A$14:A$154,0)) &lt;&gt; 0, IF(INDEX(Sheet2!I$14:I$154,MATCH(F1030,Sheet2!A$14:A$154,0)) &lt;&gt; 0, "Loan","Loan"),"Cash")))</f>
        <v/>
      </c>
      <c r="M1030" t="str">
        <f>IF(ISTEXT(E1030),IF(E1030="Amount",M$14,""),IF(ISBLANK(E1030),"",IF(ISTEXT(D1030),"",IF(A1025="Invoice No. : ",INDEX(Sheet2!D$14:D$154,MATCH(B1025,Sheet2!A$14:A$154,0)),M1029))))</f>
        <v/>
      </c>
      <c r="N1030" t="str">
        <f>IF(ISTEXT(E1030),IF(E1030="Amount",N$14,""),IF(ISBLANK(E1030),"",IF(ISTEXT(D1030),"",IF(A1025="Invoice No. : ",INDEX(Sheet2!E$14:E$154,MATCH(B1025,Sheet2!A$14:A$154,0)),N1029))))</f>
        <v/>
      </c>
      <c r="O1030" t="str">
        <f>IF(ISTEXT(E1030),IF(E1030="Amount",O$14,""),IF(ISBLANK(E1030),"",IF(ISTEXT(D1030),"",IF(A1025="Invoice No. : ",INDEX(Sheet2!G$14:G$154,MATCH(B1025,Sheet2!A$14:A$154,0)),O1029))))</f>
        <v/>
      </c>
      <c r="P1030" t="str">
        <f t="shared" si="66"/>
        <v/>
      </c>
      <c r="Q1030" t="str">
        <f t="shared" si="67"/>
        <v/>
      </c>
    </row>
    <row r="1031" spans="1:17" x14ac:dyDescent="0.25">
      <c r="F1031" t="str">
        <f t="shared" si="64"/>
        <v/>
      </c>
      <c r="G1031" t="str">
        <f>IF(ISTEXT(E1031),IF(E1031="Amount",G$14,""),IF(ISBLANK(E1031),"",IF(ISTEXT(D1031),"",IF(A1026="Invoice No. : ",INDEX(Sheet2!F$14:F$154,MATCH(B1026,Sheet2!A$14:A$154,0)),G1030))))</f>
        <v/>
      </c>
      <c r="H1031" t="str">
        <f t="shared" si="65"/>
        <v/>
      </c>
      <c r="I1031" t="str">
        <f>IF(ISTEXT(E1031),IF(E1031="Amount",I$14,""),IF(ISBLANK(E1031),"",IF(ISTEXT(D1031),"",IF(A1026="Invoice No. : ",TEXT(INDEX(Sheet2!C$14:C$154,MATCH(B1026,Sheet2!A$14:A$154,0)),"hh:mm:ss"),I1030))))</f>
        <v/>
      </c>
      <c r="J1031" t="str">
        <f>IF(ISBLANK(G1031),"",IF(ISTEXT(G1031),IF(E1031="Amount",J$14,""),INDEX(Sheet2!H$14:H$154,MATCH(F1031,Sheet2!A$14:A$154,0))))</f>
        <v/>
      </c>
      <c r="K1031" t="str">
        <f>IF(ISBLANK(G1031),"",IF(ISTEXT(G1031),IF(E1031="Amount",K$14,""),INDEX(Sheet2!I$14:I$154,MATCH(F1031,Sheet2!A$14:A$154,0))))</f>
        <v/>
      </c>
      <c r="L1031" t="str">
        <f>IF(ISBLANK(G1031),"",IF(ISTEXT(G1031),IF(E1031="Amount",L$14,""),IF(INDEX(Sheet2!H$14:H$154,MATCH(F1031,Sheet2!A$14:A$154,0)) &lt;&gt; 0, IF(INDEX(Sheet2!I$14:I$154,MATCH(F1031,Sheet2!A$14:A$154,0)) &lt;&gt; 0, "Loan","Loan"),"Cash")))</f>
        <v/>
      </c>
      <c r="M1031" t="str">
        <f>IF(ISTEXT(E1031),IF(E1031="Amount",M$14,""),IF(ISBLANK(E1031),"",IF(ISTEXT(D1031),"",IF(A1026="Invoice No. : ",INDEX(Sheet2!D$14:D$154,MATCH(B1026,Sheet2!A$14:A$154,0)),M1030))))</f>
        <v/>
      </c>
      <c r="N1031" t="str">
        <f>IF(ISTEXT(E1031),IF(E1031="Amount",N$14,""),IF(ISBLANK(E1031),"",IF(ISTEXT(D1031),"",IF(A1026="Invoice No. : ",INDEX(Sheet2!E$14:E$154,MATCH(B1026,Sheet2!A$14:A$154,0)),N1030))))</f>
        <v/>
      </c>
      <c r="O1031" t="str">
        <f>IF(ISTEXT(E1031),IF(E1031="Amount",O$14,""),IF(ISBLANK(E1031),"",IF(ISTEXT(D1031),"",IF(A1026="Invoice No. : ",INDEX(Sheet2!G$14:G$154,MATCH(B1026,Sheet2!A$14:A$154,0)),O1030))))</f>
        <v/>
      </c>
      <c r="P1031" t="str">
        <f t="shared" si="66"/>
        <v/>
      </c>
      <c r="Q1031" t="str">
        <f t="shared" si="67"/>
        <v/>
      </c>
    </row>
    <row r="1032" spans="1:17" x14ac:dyDescent="0.25">
      <c r="A1032" s="8" t="s">
        <v>9</v>
      </c>
      <c r="B1032" s="8" t="s">
        <v>10</v>
      </c>
      <c r="C1032" s="9" t="s">
        <v>11</v>
      </c>
      <c r="D1032" s="9" t="s">
        <v>12</v>
      </c>
      <c r="E1032" s="9" t="s">
        <v>13</v>
      </c>
      <c r="F1032" t="str">
        <f t="shared" si="64"/>
        <v>Invoice No.</v>
      </c>
      <c r="G1032" t="str">
        <f>IF(ISTEXT(E1032),IF(E1032="Amount",G$14,""),IF(ISBLANK(E1032),"",IF(ISTEXT(D1032),"",IF(A1027="Invoice No. : ",INDEX(Sheet2!F$14:F$154,MATCH(B1027,Sheet2!A$14:A$154,0)),G1031))))</f>
        <v>Member ID</v>
      </c>
      <c r="H1032" t="str">
        <f t="shared" si="65"/>
        <v>Invoice Date</v>
      </c>
      <c r="I1032" t="str">
        <f>IF(ISTEXT(E1032),IF(E1032="Amount",I$14,""),IF(ISBLANK(E1032),"",IF(ISTEXT(D1032),"",IF(A1027="Invoice No. : ",TEXT(INDEX(Sheet2!C$14:C$154,MATCH(B1027,Sheet2!A$14:A$154,0)),"hh:mm:ss"),I1031))))</f>
        <v>Invoice Time</v>
      </c>
      <c r="J1032" t="str">
        <f>IF(ISBLANK(G1032),"",IF(ISTEXT(G1032),IF(E1032="Amount",J$14,""),INDEX(Sheet2!H$14:H$154,MATCH(F1032,Sheet2!A$14:A$154,0))))</f>
        <v>Loan Amount</v>
      </c>
      <c r="K1032" t="str">
        <f>IF(ISBLANK(G1032),"",IF(ISTEXT(G1032),IF(E1032="Amount",K$14,""),INDEX(Sheet2!I$14:I$154,MATCH(F1032,Sheet2!A$14:A$154,0))))</f>
        <v>Cash Amount</v>
      </c>
      <c r="L1032" t="str">
        <f>IF(ISBLANK(G1032),"",IF(ISTEXT(G1032),IF(E1032="Amount",L$14,""),IF(INDEX(Sheet2!H$14:H$154,MATCH(F1032,Sheet2!A$14:A$154,0)) &lt;&gt; 0, IF(INDEX(Sheet2!I$14:I$154,MATCH(F1032,Sheet2!A$14:A$154,0)) &lt;&gt; 0, "Loan","Loan"),"Cash")))</f>
        <v>Payment Mode</v>
      </c>
      <c r="M1032" t="str">
        <f>IF(ISTEXT(E1032),IF(E1032="Amount",M$14,""),IF(ISBLANK(E1032),"",IF(ISTEXT(D1032),"",IF(A1027="Invoice No. : ",INDEX(Sheet2!D$14:D$154,MATCH(B1027,Sheet2!A$14:A$154,0)),M1031))))</f>
        <v>Terminal</v>
      </c>
      <c r="N1032" t="str">
        <f>IF(ISTEXT(E1032),IF(E1032="Amount",N$14,""),IF(ISBLANK(E1032),"",IF(ISTEXT(D1032),"",IF(A1027="Invoice No. : ",INDEX(Sheet2!E$14:E$154,MATCH(B1027,Sheet2!A$14:A$154,0)),N1031))))</f>
        <v>Cashier</v>
      </c>
      <c r="O1032" t="str">
        <f>IF(ISTEXT(E1032),IF(E1032="Amount",O$14,""),IF(ISBLANK(E1032),"",IF(ISTEXT(D1032),"",IF(A1027="Invoice No. : ",INDEX(Sheet2!G$14:G$154,MATCH(B1027,Sheet2!A$14:A$154,0)),O1031))))</f>
        <v>Name</v>
      </c>
      <c r="P1032" t="str">
        <f t="shared" si="66"/>
        <v>Invoice Amount</v>
      </c>
      <c r="Q1032" t="str">
        <f t="shared" si="67"/>
        <v>Grand Total</v>
      </c>
    </row>
    <row r="1033" spans="1:17" x14ac:dyDescent="0.25">
      <c r="F1033" t="str">
        <f t="shared" si="64"/>
        <v/>
      </c>
      <c r="G1033" t="str">
        <f>IF(ISTEXT(E1033),IF(E1033="Amount",G$14,""),IF(ISBLANK(E1033),"",IF(ISTEXT(D1033),"",IF(A1028="Invoice No. : ",INDEX(Sheet2!F$14:F$154,MATCH(B1028,Sheet2!A$14:A$154,0)),G1032))))</f>
        <v/>
      </c>
      <c r="H1033" t="str">
        <f t="shared" si="65"/>
        <v/>
      </c>
      <c r="I1033" t="str">
        <f>IF(ISTEXT(E1033),IF(E1033="Amount",I$14,""),IF(ISBLANK(E1033),"",IF(ISTEXT(D1033),"",IF(A1028="Invoice No. : ",TEXT(INDEX(Sheet2!C$14:C$154,MATCH(B1028,Sheet2!A$14:A$154,0)),"hh:mm:ss"),I1032))))</f>
        <v/>
      </c>
      <c r="J1033" t="str">
        <f>IF(ISBLANK(G1033),"",IF(ISTEXT(G1033),IF(E1033="Amount",J$14,""),INDEX(Sheet2!H$14:H$154,MATCH(F1033,Sheet2!A$14:A$154,0))))</f>
        <v/>
      </c>
      <c r="K1033" t="str">
        <f>IF(ISBLANK(G1033),"",IF(ISTEXT(G1033),IF(E1033="Amount",K$14,""),INDEX(Sheet2!I$14:I$154,MATCH(F1033,Sheet2!A$14:A$154,0))))</f>
        <v/>
      </c>
      <c r="L1033" t="str">
        <f>IF(ISBLANK(G1033),"",IF(ISTEXT(G1033),IF(E1033="Amount",L$14,""),IF(INDEX(Sheet2!H$14:H$154,MATCH(F1033,Sheet2!A$14:A$154,0)) &lt;&gt; 0, IF(INDEX(Sheet2!I$14:I$154,MATCH(F1033,Sheet2!A$14:A$154,0)) &lt;&gt; 0, "Loan","Loan"),"Cash")))</f>
        <v/>
      </c>
      <c r="M1033" t="str">
        <f>IF(ISTEXT(E1033),IF(E1033="Amount",M$14,""),IF(ISBLANK(E1033),"",IF(ISTEXT(D1033),"",IF(A1028="Invoice No. : ",INDEX(Sheet2!D$14:D$154,MATCH(B1028,Sheet2!A$14:A$154,0)),M1032))))</f>
        <v/>
      </c>
      <c r="N1033" t="str">
        <f>IF(ISTEXT(E1033),IF(E1033="Amount",N$14,""),IF(ISBLANK(E1033),"",IF(ISTEXT(D1033),"",IF(A1028="Invoice No. : ",INDEX(Sheet2!E$14:E$154,MATCH(B1028,Sheet2!A$14:A$154,0)),N1032))))</f>
        <v/>
      </c>
      <c r="O1033" t="str">
        <f>IF(ISTEXT(E1033),IF(E1033="Amount",O$14,""),IF(ISBLANK(E1033),"",IF(ISTEXT(D1033),"",IF(A1028="Invoice No. : ",INDEX(Sheet2!G$14:G$154,MATCH(B1028,Sheet2!A$14:A$154,0)),O1032))))</f>
        <v/>
      </c>
      <c r="P1033" t="str">
        <f t="shared" si="66"/>
        <v/>
      </c>
      <c r="Q1033" t="str">
        <f t="shared" si="67"/>
        <v/>
      </c>
    </row>
    <row r="1034" spans="1:17" x14ac:dyDescent="0.25">
      <c r="A1034" s="10" t="s">
        <v>37</v>
      </c>
      <c r="B1034" s="10" t="s">
        <v>38</v>
      </c>
      <c r="C1034" s="11">
        <v>1</v>
      </c>
      <c r="D1034" s="11">
        <v>1030</v>
      </c>
      <c r="E1034" s="11">
        <v>1030</v>
      </c>
      <c r="F1034">
        <f t="shared" si="64"/>
        <v>2144305</v>
      </c>
      <c r="G1034">
        <f>IF(ISTEXT(E1034),IF(E1034="Amount",G$14,""),IF(ISBLANK(E1034),"",IF(ISTEXT(D1034),"",IF(A1029="Invoice No. : ",INDEX(Sheet2!F$14:F$154,MATCH(B1029,Sheet2!A$14:A$154,0)),G1033))))</f>
        <v>12365</v>
      </c>
      <c r="H1034" t="str">
        <f t="shared" si="65"/>
        <v>01/05/2023</v>
      </c>
      <c r="I1034" t="str">
        <f>IF(ISTEXT(E1034),IF(E1034="Amount",I$14,""),IF(ISBLANK(E1034),"",IF(ISTEXT(D1034),"",IF(A1029="Invoice No. : ",TEXT(INDEX(Sheet2!C$14:C$154,MATCH(B1029,Sheet2!A$14:A$154,0)),"hh:mm:ss"),I1033))))</f>
        <v>09:02:42</v>
      </c>
      <c r="J1034">
        <f>IF(ISBLANK(G1034),"",IF(ISTEXT(G1034),IF(E1034="Amount",J$14,""),INDEX(Sheet2!H$14:H$154,MATCH(F1034,Sheet2!A$14:A$154,0))))</f>
        <v>1030</v>
      </c>
      <c r="K1034">
        <f>IF(ISBLANK(G1034),"",IF(ISTEXT(G1034),IF(E1034="Amount",K$14,""),INDEX(Sheet2!I$14:I$154,MATCH(F1034,Sheet2!A$14:A$154,0))))</f>
        <v>0</v>
      </c>
      <c r="L1034" t="str">
        <f>IF(ISBLANK(G1034),"",IF(ISTEXT(G1034),IF(E1034="Amount",L$14,""),IF(INDEX(Sheet2!H$14:H$154,MATCH(F1034,Sheet2!A$14:A$154,0)) &lt;&gt; 0, IF(INDEX(Sheet2!I$14:I$154,MATCH(F1034,Sheet2!A$14:A$154,0)) &lt;&gt; 0, "Loan","Loan"),"Cash")))</f>
        <v>Loan</v>
      </c>
      <c r="M1034">
        <f>IF(ISTEXT(E1034),IF(E1034="Amount",M$14,""),IF(ISBLANK(E1034),"",IF(ISTEXT(D1034),"",IF(A1029="Invoice No. : ",INDEX(Sheet2!D$14:D$154,MATCH(B1029,Sheet2!A$14:A$154,0)),M1033))))</f>
        <v>2</v>
      </c>
      <c r="N1034" t="str">
        <f>IF(ISTEXT(E1034),IF(E1034="Amount",N$14,""),IF(ISBLANK(E1034),"",IF(ISTEXT(D1034),"",IF(A1029="Invoice No. : ",INDEX(Sheet2!E$14:E$154,MATCH(B1029,Sheet2!A$14:A$154,0)),N1033))))</f>
        <v>RUBY</v>
      </c>
      <c r="O1034" t="str">
        <f>IF(ISTEXT(E1034),IF(E1034="Amount",O$14,""),IF(ISBLANK(E1034),"",IF(ISTEXT(D1034),"",IF(A1029="Invoice No. : ",INDEX(Sheet2!G$14:G$154,MATCH(B1029,Sheet2!A$14:A$154,0)),O1033))))</f>
        <v>LOZANO, CRISPIN RACUYA</v>
      </c>
      <c r="P1034">
        <f t="shared" si="66"/>
        <v>1030</v>
      </c>
      <c r="Q1034">
        <f t="shared" si="67"/>
        <v>195197.25</v>
      </c>
    </row>
    <row r="1035" spans="1:17" x14ac:dyDescent="0.25">
      <c r="D1035" s="12" t="s">
        <v>18</v>
      </c>
      <c r="E1035" s="13">
        <v>1030</v>
      </c>
      <c r="F1035" t="str">
        <f t="shared" si="64"/>
        <v/>
      </c>
      <c r="G1035" t="str">
        <f>IF(ISTEXT(E1035),IF(E1035="Amount",G$14,""),IF(ISBLANK(E1035),"",IF(ISTEXT(D1035),"",IF(A1030="Invoice No. : ",INDEX(Sheet2!F$14:F$154,MATCH(B1030,Sheet2!A$14:A$154,0)),G1034))))</f>
        <v/>
      </c>
      <c r="H1035" t="str">
        <f t="shared" si="65"/>
        <v/>
      </c>
      <c r="I1035" t="str">
        <f>IF(ISTEXT(E1035),IF(E1035="Amount",I$14,""),IF(ISBLANK(E1035),"",IF(ISTEXT(D1035),"",IF(A1030="Invoice No. : ",TEXT(INDEX(Sheet2!C$14:C$154,MATCH(B1030,Sheet2!A$14:A$154,0)),"hh:mm:ss"),I1034))))</f>
        <v/>
      </c>
      <c r="J1035" t="str">
        <f>IF(ISBLANK(G1035),"",IF(ISTEXT(G1035),IF(E1035="Amount",J$14,""),INDEX(Sheet2!H$14:H$154,MATCH(F1035,Sheet2!A$14:A$154,0))))</f>
        <v/>
      </c>
      <c r="K1035" t="str">
        <f>IF(ISBLANK(G1035),"",IF(ISTEXT(G1035),IF(E1035="Amount",K$14,""),INDEX(Sheet2!I$14:I$154,MATCH(F1035,Sheet2!A$14:A$154,0))))</f>
        <v/>
      </c>
      <c r="L1035" t="str">
        <f>IF(ISBLANK(G1035),"",IF(ISTEXT(G1035),IF(E1035="Amount",L$14,""),IF(INDEX(Sheet2!H$14:H$154,MATCH(F1035,Sheet2!A$14:A$154,0)) &lt;&gt; 0, IF(INDEX(Sheet2!I$14:I$154,MATCH(F1035,Sheet2!A$14:A$154,0)) &lt;&gt; 0, "Loan","Loan"),"Cash")))</f>
        <v/>
      </c>
      <c r="M1035" t="str">
        <f>IF(ISTEXT(E1035),IF(E1035="Amount",M$14,""),IF(ISBLANK(E1035),"",IF(ISTEXT(D1035),"",IF(A1030="Invoice No. : ",INDEX(Sheet2!D$14:D$154,MATCH(B1030,Sheet2!A$14:A$154,0)),M1034))))</f>
        <v/>
      </c>
      <c r="N1035" t="str">
        <f>IF(ISTEXT(E1035),IF(E1035="Amount",N$14,""),IF(ISBLANK(E1035),"",IF(ISTEXT(D1035),"",IF(A1030="Invoice No. : ",INDEX(Sheet2!E$14:E$154,MATCH(B1030,Sheet2!A$14:A$154,0)),N1034))))</f>
        <v/>
      </c>
      <c r="O1035" t="str">
        <f>IF(ISTEXT(E1035),IF(E1035="Amount",O$14,""),IF(ISBLANK(E1035),"",IF(ISTEXT(D1035),"",IF(A1030="Invoice No. : ",INDEX(Sheet2!G$14:G$154,MATCH(B1030,Sheet2!A$14:A$154,0)),O1034))))</f>
        <v/>
      </c>
      <c r="P1035" t="str">
        <f t="shared" si="66"/>
        <v/>
      </c>
      <c r="Q1035" t="str">
        <f t="shared" si="67"/>
        <v/>
      </c>
    </row>
    <row r="1036" spans="1:17" x14ac:dyDescent="0.25">
      <c r="F1036" t="str">
        <f t="shared" si="64"/>
        <v/>
      </c>
      <c r="G1036" t="str">
        <f>IF(ISTEXT(E1036),IF(E1036="Amount",G$14,""),IF(ISBLANK(E1036),"",IF(ISTEXT(D1036),"",IF(A1031="Invoice No. : ",INDEX(Sheet2!F$14:F$154,MATCH(B1031,Sheet2!A$14:A$154,0)),G1035))))</f>
        <v/>
      </c>
      <c r="H1036" t="str">
        <f t="shared" si="65"/>
        <v/>
      </c>
      <c r="I1036" t="str">
        <f>IF(ISTEXT(E1036),IF(E1036="Amount",I$14,""),IF(ISBLANK(E1036),"",IF(ISTEXT(D1036),"",IF(A1031="Invoice No. : ",TEXT(INDEX(Sheet2!C$14:C$154,MATCH(B1031,Sheet2!A$14:A$154,0)),"hh:mm:ss"),I1035))))</f>
        <v/>
      </c>
      <c r="J1036" t="str">
        <f>IF(ISBLANK(G1036),"",IF(ISTEXT(G1036),IF(E1036="Amount",J$14,""),INDEX(Sheet2!H$14:H$154,MATCH(F1036,Sheet2!A$14:A$154,0))))</f>
        <v/>
      </c>
      <c r="K1036" t="str">
        <f>IF(ISBLANK(G1036),"",IF(ISTEXT(G1036),IF(E1036="Amount",K$14,""),INDEX(Sheet2!I$14:I$154,MATCH(F1036,Sheet2!A$14:A$154,0))))</f>
        <v/>
      </c>
      <c r="L1036" t="str">
        <f>IF(ISBLANK(G1036),"",IF(ISTEXT(G1036),IF(E1036="Amount",L$14,""),IF(INDEX(Sheet2!H$14:H$154,MATCH(F1036,Sheet2!A$14:A$154,0)) &lt;&gt; 0, IF(INDEX(Sheet2!I$14:I$154,MATCH(F1036,Sheet2!A$14:A$154,0)) &lt;&gt; 0, "Loan","Loan"),"Cash")))</f>
        <v/>
      </c>
      <c r="M1036" t="str">
        <f>IF(ISTEXT(E1036),IF(E1036="Amount",M$14,""),IF(ISBLANK(E1036),"",IF(ISTEXT(D1036),"",IF(A1031="Invoice No. : ",INDEX(Sheet2!D$14:D$154,MATCH(B1031,Sheet2!A$14:A$154,0)),M1035))))</f>
        <v/>
      </c>
      <c r="N1036" t="str">
        <f>IF(ISTEXT(E1036),IF(E1036="Amount",N$14,""),IF(ISBLANK(E1036),"",IF(ISTEXT(D1036),"",IF(A1031="Invoice No. : ",INDEX(Sheet2!E$14:E$154,MATCH(B1031,Sheet2!A$14:A$154,0)),N1035))))</f>
        <v/>
      </c>
      <c r="O1036" t="str">
        <f>IF(ISTEXT(E1036),IF(E1036="Amount",O$14,""),IF(ISBLANK(E1036),"",IF(ISTEXT(D1036),"",IF(A1031="Invoice No. : ",INDEX(Sheet2!G$14:G$154,MATCH(B1031,Sheet2!A$14:A$154,0)),O1035))))</f>
        <v/>
      </c>
      <c r="P1036" t="str">
        <f t="shared" si="66"/>
        <v/>
      </c>
      <c r="Q1036" t="str">
        <f t="shared" si="67"/>
        <v/>
      </c>
    </row>
    <row r="1037" spans="1:17" x14ac:dyDescent="0.25">
      <c r="F1037" t="str">
        <f t="shared" si="64"/>
        <v/>
      </c>
      <c r="G1037" t="str">
        <f>IF(ISTEXT(E1037),IF(E1037="Amount",G$14,""),IF(ISBLANK(E1037),"",IF(ISTEXT(D1037),"",IF(A1032="Invoice No. : ",INDEX(Sheet2!F$14:F$154,MATCH(B1032,Sheet2!A$14:A$154,0)),G1036))))</f>
        <v/>
      </c>
      <c r="H1037" t="str">
        <f t="shared" si="65"/>
        <v/>
      </c>
      <c r="I1037" t="str">
        <f>IF(ISTEXT(E1037),IF(E1037="Amount",I$14,""),IF(ISBLANK(E1037),"",IF(ISTEXT(D1037),"",IF(A1032="Invoice No. : ",TEXT(INDEX(Sheet2!C$14:C$154,MATCH(B1032,Sheet2!A$14:A$154,0)),"hh:mm:ss"),I1036))))</f>
        <v/>
      </c>
      <c r="J1037" t="str">
        <f>IF(ISBLANK(G1037),"",IF(ISTEXT(G1037),IF(E1037="Amount",J$14,""),INDEX(Sheet2!H$14:H$154,MATCH(F1037,Sheet2!A$14:A$154,0))))</f>
        <v/>
      </c>
      <c r="K1037" t="str">
        <f>IF(ISBLANK(G1037),"",IF(ISTEXT(G1037),IF(E1037="Amount",K$14,""),INDEX(Sheet2!I$14:I$154,MATCH(F1037,Sheet2!A$14:A$154,0))))</f>
        <v/>
      </c>
      <c r="L1037" t="str">
        <f>IF(ISBLANK(G1037),"",IF(ISTEXT(G1037),IF(E1037="Amount",L$14,""),IF(INDEX(Sheet2!H$14:H$154,MATCH(F1037,Sheet2!A$14:A$154,0)) &lt;&gt; 0, IF(INDEX(Sheet2!I$14:I$154,MATCH(F1037,Sheet2!A$14:A$154,0)) &lt;&gt; 0, "Loan","Loan"),"Cash")))</f>
        <v/>
      </c>
      <c r="M1037" t="str">
        <f>IF(ISTEXT(E1037),IF(E1037="Amount",M$14,""),IF(ISBLANK(E1037),"",IF(ISTEXT(D1037),"",IF(A1032="Invoice No. : ",INDEX(Sheet2!D$14:D$154,MATCH(B1032,Sheet2!A$14:A$154,0)),M1036))))</f>
        <v/>
      </c>
      <c r="N1037" t="str">
        <f>IF(ISTEXT(E1037),IF(E1037="Amount",N$14,""),IF(ISBLANK(E1037),"",IF(ISTEXT(D1037),"",IF(A1032="Invoice No. : ",INDEX(Sheet2!E$14:E$154,MATCH(B1032,Sheet2!A$14:A$154,0)),N1036))))</f>
        <v/>
      </c>
      <c r="O1037" t="str">
        <f>IF(ISTEXT(E1037),IF(E1037="Amount",O$14,""),IF(ISBLANK(E1037),"",IF(ISTEXT(D1037),"",IF(A1032="Invoice No. : ",INDEX(Sheet2!G$14:G$154,MATCH(B1032,Sheet2!A$14:A$154,0)),O1036))))</f>
        <v/>
      </c>
      <c r="P1037" t="str">
        <f t="shared" si="66"/>
        <v/>
      </c>
      <c r="Q1037" t="str">
        <f t="shared" si="67"/>
        <v/>
      </c>
    </row>
    <row r="1038" spans="1:17" x14ac:dyDescent="0.25">
      <c r="A1038" s="3" t="s">
        <v>4</v>
      </c>
      <c r="B1038" s="4">
        <v>2144306</v>
      </c>
      <c r="C1038" s="3" t="s">
        <v>5</v>
      </c>
      <c r="D1038" s="5" t="s">
        <v>953</v>
      </c>
      <c r="F1038" t="str">
        <f t="shared" si="64"/>
        <v/>
      </c>
      <c r="G1038" t="str">
        <f>IF(ISTEXT(E1038),IF(E1038="Amount",G$14,""),IF(ISBLANK(E1038),"",IF(ISTEXT(D1038),"",IF(A1033="Invoice No. : ",INDEX(Sheet2!F$14:F$154,MATCH(B1033,Sheet2!A$14:A$154,0)),G1037))))</f>
        <v/>
      </c>
      <c r="H1038" t="str">
        <f t="shared" si="65"/>
        <v/>
      </c>
      <c r="I1038" t="str">
        <f>IF(ISTEXT(E1038),IF(E1038="Amount",I$14,""),IF(ISBLANK(E1038),"",IF(ISTEXT(D1038),"",IF(A1033="Invoice No. : ",TEXT(INDEX(Sheet2!C$14:C$154,MATCH(B1033,Sheet2!A$14:A$154,0)),"hh:mm:ss"),I1037))))</f>
        <v/>
      </c>
      <c r="J1038" t="str">
        <f>IF(ISBLANK(G1038),"",IF(ISTEXT(G1038),IF(E1038="Amount",J$14,""),INDEX(Sheet2!H$14:H$154,MATCH(F1038,Sheet2!A$14:A$154,0))))</f>
        <v/>
      </c>
      <c r="K1038" t="str">
        <f>IF(ISBLANK(G1038),"",IF(ISTEXT(G1038),IF(E1038="Amount",K$14,""),INDEX(Sheet2!I$14:I$154,MATCH(F1038,Sheet2!A$14:A$154,0))))</f>
        <v/>
      </c>
      <c r="L1038" t="str">
        <f>IF(ISBLANK(G1038),"",IF(ISTEXT(G1038),IF(E1038="Amount",L$14,""),IF(INDEX(Sheet2!H$14:H$154,MATCH(F1038,Sheet2!A$14:A$154,0)) &lt;&gt; 0, IF(INDEX(Sheet2!I$14:I$154,MATCH(F1038,Sheet2!A$14:A$154,0)) &lt;&gt; 0, "Loan","Loan"),"Cash")))</f>
        <v/>
      </c>
      <c r="M1038" t="str">
        <f>IF(ISTEXT(E1038),IF(E1038="Amount",M$14,""),IF(ISBLANK(E1038),"",IF(ISTEXT(D1038),"",IF(A1033="Invoice No. : ",INDEX(Sheet2!D$14:D$154,MATCH(B1033,Sheet2!A$14:A$154,0)),M1037))))</f>
        <v/>
      </c>
      <c r="N1038" t="str">
        <f>IF(ISTEXT(E1038),IF(E1038="Amount",N$14,""),IF(ISBLANK(E1038),"",IF(ISTEXT(D1038),"",IF(A1033="Invoice No. : ",INDEX(Sheet2!E$14:E$154,MATCH(B1033,Sheet2!A$14:A$154,0)),N1037))))</f>
        <v/>
      </c>
      <c r="O1038" t="str">
        <f>IF(ISTEXT(E1038),IF(E1038="Amount",O$14,""),IF(ISBLANK(E1038),"",IF(ISTEXT(D1038),"",IF(A1033="Invoice No. : ",INDEX(Sheet2!G$14:G$154,MATCH(B1033,Sheet2!A$14:A$154,0)),O1037))))</f>
        <v/>
      </c>
      <c r="P1038" t="str">
        <f t="shared" si="66"/>
        <v/>
      </c>
      <c r="Q1038" t="str">
        <f t="shared" si="67"/>
        <v/>
      </c>
    </row>
    <row r="1039" spans="1:17" x14ac:dyDescent="0.25">
      <c r="A1039" s="3" t="s">
        <v>7</v>
      </c>
      <c r="B1039" s="6">
        <v>44931</v>
      </c>
      <c r="C1039" s="3" t="s">
        <v>8</v>
      </c>
      <c r="D1039" s="7">
        <v>2</v>
      </c>
      <c r="F1039" t="str">
        <f t="shared" si="64"/>
        <v/>
      </c>
      <c r="G1039" t="str">
        <f>IF(ISTEXT(E1039),IF(E1039="Amount",G$14,""),IF(ISBLANK(E1039),"",IF(ISTEXT(D1039),"",IF(A1034="Invoice No. : ",INDEX(Sheet2!F$14:F$154,MATCH(B1034,Sheet2!A$14:A$154,0)),G1038))))</f>
        <v/>
      </c>
      <c r="H1039" t="str">
        <f t="shared" si="65"/>
        <v/>
      </c>
      <c r="I1039" t="str">
        <f>IF(ISTEXT(E1039),IF(E1039="Amount",I$14,""),IF(ISBLANK(E1039),"",IF(ISTEXT(D1039),"",IF(A1034="Invoice No. : ",TEXT(INDEX(Sheet2!C$14:C$154,MATCH(B1034,Sheet2!A$14:A$154,0)),"hh:mm:ss"),I1038))))</f>
        <v/>
      </c>
      <c r="J1039" t="str">
        <f>IF(ISBLANK(G1039),"",IF(ISTEXT(G1039),IF(E1039="Amount",J$14,""),INDEX(Sheet2!H$14:H$154,MATCH(F1039,Sheet2!A$14:A$154,0))))</f>
        <v/>
      </c>
      <c r="K1039" t="str">
        <f>IF(ISBLANK(G1039),"",IF(ISTEXT(G1039),IF(E1039="Amount",K$14,""),INDEX(Sheet2!I$14:I$154,MATCH(F1039,Sheet2!A$14:A$154,0))))</f>
        <v/>
      </c>
      <c r="L1039" t="str">
        <f>IF(ISBLANK(G1039),"",IF(ISTEXT(G1039),IF(E1039="Amount",L$14,""),IF(INDEX(Sheet2!H$14:H$154,MATCH(F1039,Sheet2!A$14:A$154,0)) &lt;&gt; 0, IF(INDEX(Sheet2!I$14:I$154,MATCH(F1039,Sheet2!A$14:A$154,0)) &lt;&gt; 0, "Loan","Loan"),"Cash")))</f>
        <v/>
      </c>
      <c r="M1039" t="str">
        <f>IF(ISTEXT(E1039),IF(E1039="Amount",M$14,""),IF(ISBLANK(E1039),"",IF(ISTEXT(D1039),"",IF(A1034="Invoice No. : ",INDEX(Sheet2!D$14:D$154,MATCH(B1034,Sheet2!A$14:A$154,0)),M1038))))</f>
        <v/>
      </c>
      <c r="N1039" t="str">
        <f>IF(ISTEXT(E1039),IF(E1039="Amount",N$14,""),IF(ISBLANK(E1039),"",IF(ISTEXT(D1039),"",IF(A1034="Invoice No. : ",INDEX(Sheet2!E$14:E$154,MATCH(B1034,Sheet2!A$14:A$154,0)),N1038))))</f>
        <v/>
      </c>
      <c r="O1039" t="str">
        <f>IF(ISTEXT(E1039),IF(E1039="Amount",O$14,""),IF(ISBLANK(E1039),"",IF(ISTEXT(D1039),"",IF(A1034="Invoice No. : ",INDEX(Sheet2!G$14:G$154,MATCH(B1034,Sheet2!A$14:A$154,0)),O1038))))</f>
        <v/>
      </c>
      <c r="P1039" t="str">
        <f t="shared" si="66"/>
        <v/>
      </c>
      <c r="Q1039" t="str">
        <f t="shared" si="67"/>
        <v/>
      </c>
    </row>
    <row r="1040" spans="1:17" x14ac:dyDescent="0.25">
      <c r="F1040" t="str">
        <f t="shared" si="64"/>
        <v/>
      </c>
      <c r="G1040" t="str">
        <f>IF(ISTEXT(E1040),IF(E1040="Amount",G$14,""),IF(ISBLANK(E1040),"",IF(ISTEXT(D1040),"",IF(A1035="Invoice No. : ",INDEX(Sheet2!F$14:F$154,MATCH(B1035,Sheet2!A$14:A$154,0)),G1039))))</f>
        <v/>
      </c>
      <c r="H1040" t="str">
        <f t="shared" si="65"/>
        <v/>
      </c>
      <c r="I1040" t="str">
        <f>IF(ISTEXT(E1040),IF(E1040="Amount",I$14,""),IF(ISBLANK(E1040),"",IF(ISTEXT(D1040),"",IF(A1035="Invoice No. : ",TEXT(INDEX(Sheet2!C$14:C$154,MATCH(B1035,Sheet2!A$14:A$154,0)),"hh:mm:ss"),I1039))))</f>
        <v/>
      </c>
      <c r="J1040" t="str">
        <f>IF(ISBLANK(G1040),"",IF(ISTEXT(G1040),IF(E1040="Amount",J$14,""),INDEX(Sheet2!H$14:H$154,MATCH(F1040,Sheet2!A$14:A$154,0))))</f>
        <v/>
      </c>
      <c r="K1040" t="str">
        <f>IF(ISBLANK(G1040),"",IF(ISTEXT(G1040),IF(E1040="Amount",K$14,""),INDEX(Sheet2!I$14:I$154,MATCH(F1040,Sheet2!A$14:A$154,0))))</f>
        <v/>
      </c>
      <c r="L1040" t="str">
        <f>IF(ISBLANK(G1040),"",IF(ISTEXT(G1040),IF(E1040="Amount",L$14,""),IF(INDEX(Sheet2!H$14:H$154,MATCH(F1040,Sheet2!A$14:A$154,0)) &lt;&gt; 0, IF(INDEX(Sheet2!I$14:I$154,MATCH(F1040,Sheet2!A$14:A$154,0)) &lt;&gt; 0, "Loan","Loan"),"Cash")))</f>
        <v/>
      </c>
      <c r="M1040" t="str">
        <f>IF(ISTEXT(E1040),IF(E1040="Amount",M$14,""),IF(ISBLANK(E1040),"",IF(ISTEXT(D1040),"",IF(A1035="Invoice No. : ",INDEX(Sheet2!D$14:D$154,MATCH(B1035,Sheet2!A$14:A$154,0)),M1039))))</f>
        <v/>
      </c>
      <c r="N1040" t="str">
        <f>IF(ISTEXT(E1040),IF(E1040="Amount",N$14,""),IF(ISBLANK(E1040),"",IF(ISTEXT(D1040),"",IF(A1035="Invoice No. : ",INDEX(Sheet2!E$14:E$154,MATCH(B1035,Sheet2!A$14:A$154,0)),N1039))))</f>
        <v/>
      </c>
      <c r="O1040" t="str">
        <f>IF(ISTEXT(E1040),IF(E1040="Amount",O$14,""),IF(ISBLANK(E1040),"",IF(ISTEXT(D1040),"",IF(A1035="Invoice No. : ",INDEX(Sheet2!G$14:G$154,MATCH(B1035,Sheet2!A$14:A$154,0)),O1039))))</f>
        <v/>
      </c>
      <c r="P1040" t="str">
        <f t="shared" si="66"/>
        <v/>
      </c>
      <c r="Q1040" t="str">
        <f t="shared" si="67"/>
        <v/>
      </c>
    </row>
    <row r="1041" spans="1:17" x14ac:dyDescent="0.25">
      <c r="A1041" s="8" t="s">
        <v>9</v>
      </c>
      <c r="B1041" s="8" t="s">
        <v>10</v>
      </c>
      <c r="C1041" s="9" t="s">
        <v>11</v>
      </c>
      <c r="D1041" s="9" t="s">
        <v>12</v>
      </c>
      <c r="E1041" s="9" t="s">
        <v>13</v>
      </c>
      <c r="F1041" t="str">
        <f t="shared" si="64"/>
        <v>Invoice No.</v>
      </c>
      <c r="G1041" t="str">
        <f>IF(ISTEXT(E1041),IF(E1041="Amount",G$14,""),IF(ISBLANK(E1041),"",IF(ISTEXT(D1041),"",IF(A1036="Invoice No. : ",INDEX(Sheet2!F$14:F$154,MATCH(B1036,Sheet2!A$14:A$154,0)),G1040))))</f>
        <v>Member ID</v>
      </c>
      <c r="H1041" t="str">
        <f t="shared" si="65"/>
        <v>Invoice Date</v>
      </c>
      <c r="I1041" t="str">
        <f>IF(ISTEXT(E1041),IF(E1041="Amount",I$14,""),IF(ISBLANK(E1041),"",IF(ISTEXT(D1041),"",IF(A1036="Invoice No. : ",TEXT(INDEX(Sheet2!C$14:C$154,MATCH(B1036,Sheet2!A$14:A$154,0)),"hh:mm:ss"),I1040))))</f>
        <v>Invoice Time</v>
      </c>
      <c r="J1041" t="str">
        <f>IF(ISBLANK(G1041),"",IF(ISTEXT(G1041),IF(E1041="Amount",J$14,""),INDEX(Sheet2!H$14:H$154,MATCH(F1041,Sheet2!A$14:A$154,0))))</f>
        <v>Loan Amount</v>
      </c>
      <c r="K1041" t="str">
        <f>IF(ISBLANK(G1041),"",IF(ISTEXT(G1041),IF(E1041="Amount",K$14,""),INDEX(Sheet2!I$14:I$154,MATCH(F1041,Sheet2!A$14:A$154,0))))</f>
        <v>Cash Amount</v>
      </c>
      <c r="L1041" t="str">
        <f>IF(ISBLANK(G1041),"",IF(ISTEXT(G1041),IF(E1041="Amount",L$14,""),IF(INDEX(Sheet2!H$14:H$154,MATCH(F1041,Sheet2!A$14:A$154,0)) &lt;&gt; 0, IF(INDEX(Sheet2!I$14:I$154,MATCH(F1041,Sheet2!A$14:A$154,0)) &lt;&gt; 0, "Loan","Loan"),"Cash")))</f>
        <v>Payment Mode</v>
      </c>
      <c r="M1041" t="str">
        <f>IF(ISTEXT(E1041),IF(E1041="Amount",M$14,""),IF(ISBLANK(E1041),"",IF(ISTEXT(D1041),"",IF(A1036="Invoice No. : ",INDEX(Sheet2!D$14:D$154,MATCH(B1036,Sheet2!A$14:A$154,0)),M1040))))</f>
        <v>Terminal</v>
      </c>
      <c r="N1041" t="str">
        <f>IF(ISTEXT(E1041),IF(E1041="Amount",N$14,""),IF(ISBLANK(E1041),"",IF(ISTEXT(D1041),"",IF(A1036="Invoice No. : ",INDEX(Sheet2!E$14:E$154,MATCH(B1036,Sheet2!A$14:A$154,0)),N1040))))</f>
        <v>Cashier</v>
      </c>
      <c r="O1041" t="str">
        <f>IF(ISTEXT(E1041),IF(E1041="Amount",O$14,""),IF(ISBLANK(E1041),"",IF(ISTEXT(D1041),"",IF(A1036="Invoice No. : ",INDEX(Sheet2!G$14:G$154,MATCH(B1036,Sheet2!A$14:A$154,0)),O1040))))</f>
        <v>Name</v>
      </c>
      <c r="P1041" t="str">
        <f t="shared" si="66"/>
        <v>Invoice Amount</v>
      </c>
      <c r="Q1041" t="str">
        <f t="shared" si="67"/>
        <v>Grand Total</v>
      </c>
    </row>
    <row r="1042" spans="1:17" x14ac:dyDescent="0.25">
      <c r="F1042" t="str">
        <f t="shared" si="64"/>
        <v/>
      </c>
      <c r="G1042" t="str">
        <f>IF(ISTEXT(E1042),IF(E1042="Amount",G$14,""),IF(ISBLANK(E1042),"",IF(ISTEXT(D1042),"",IF(A1037="Invoice No. : ",INDEX(Sheet2!F$14:F$154,MATCH(B1037,Sheet2!A$14:A$154,0)),G1041))))</f>
        <v/>
      </c>
      <c r="H1042" t="str">
        <f t="shared" si="65"/>
        <v/>
      </c>
      <c r="I1042" t="str">
        <f>IF(ISTEXT(E1042),IF(E1042="Amount",I$14,""),IF(ISBLANK(E1042),"",IF(ISTEXT(D1042),"",IF(A1037="Invoice No. : ",TEXT(INDEX(Sheet2!C$14:C$154,MATCH(B1037,Sheet2!A$14:A$154,0)),"hh:mm:ss"),I1041))))</f>
        <v/>
      </c>
      <c r="J1042" t="str">
        <f>IF(ISBLANK(G1042),"",IF(ISTEXT(G1042),IF(E1042="Amount",J$14,""),INDEX(Sheet2!H$14:H$154,MATCH(F1042,Sheet2!A$14:A$154,0))))</f>
        <v/>
      </c>
      <c r="K1042" t="str">
        <f>IF(ISBLANK(G1042),"",IF(ISTEXT(G1042),IF(E1042="Amount",K$14,""),INDEX(Sheet2!I$14:I$154,MATCH(F1042,Sheet2!A$14:A$154,0))))</f>
        <v/>
      </c>
      <c r="L1042" t="str">
        <f>IF(ISBLANK(G1042),"",IF(ISTEXT(G1042),IF(E1042="Amount",L$14,""),IF(INDEX(Sheet2!H$14:H$154,MATCH(F1042,Sheet2!A$14:A$154,0)) &lt;&gt; 0, IF(INDEX(Sheet2!I$14:I$154,MATCH(F1042,Sheet2!A$14:A$154,0)) &lt;&gt; 0, "Loan","Loan"),"Cash")))</f>
        <v/>
      </c>
      <c r="M1042" t="str">
        <f>IF(ISTEXT(E1042),IF(E1042="Amount",M$14,""),IF(ISBLANK(E1042),"",IF(ISTEXT(D1042),"",IF(A1037="Invoice No. : ",INDEX(Sheet2!D$14:D$154,MATCH(B1037,Sheet2!A$14:A$154,0)),M1041))))</f>
        <v/>
      </c>
      <c r="N1042" t="str">
        <f>IF(ISTEXT(E1042),IF(E1042="Amount",N$14,""),IF(ISBLANK(E1042),"",IF(ISTEXT(D1042),"",IF(A1037="Invoice No. : ",INDEX(Sheet2!E$14:E$154,MATCH(B1037,Sheet2!A$14:A$154,0)),N1041))))</f>
        <v/>
      </c>
      <c r="O1042" t="str">
        <f>IF(ISTEXT(E1042),IF(E1042="Amount",O$14,""),IF(ISBLANK(E1042),"",IF(ISTEXT(D1042),"",IF(A1037="Invoice No. : ",INDEX(Sheet2!G$14:G$154,MATCH(B1037,Sheet2!A$14:A$154,0)),O1041))))</f>
        <v/>
      </c>
      <c r="P1042" t="str">
        <f t="shared" si="66"/>
        <v/>
      </c>
      <c r="Q1042" t="str">
        <f t="shared" si="67"/>
        <v/>
      </c>
    </row>
    <row r="1043" spans="1:17" x14ac:dyDescent="0.25">
      <c r="A1043" s="10" t="s">
        <v>37</v>
      </c>
      <c r="B1043" s="10" t="s">
        <v>38</v>
      </c>
      <c r="C1043" s="11">
        <v>2</v>
      </c>
      <c r="D1043" s="11">
        <v>1030</v>
      </c>
      <c r="E1043" s="11">
        <v>2060</v>
      </c>
      <c r="F1043">
        <f t="shared" si="64"/>
        <v>2144306</v>
      </c>
      <c r="G1043">
        <f>IF(ISTEXT(E1043),IF(E1043="Amount",G$14,""),IF(ISBLANK(E1043),"",IF(ISTEXT(D1043),"",IF(A1038="Invoice No. : ",INDEX(Sheet2!F$14:F$154,MATCH(B1038,Sheet2!A$14:A$154,0)),G1042))))</f>
        <v>39892</v>
      </c>
      <c r="H1043" t="str">
        <f t="shared" si="65"/>
        <v>01/05/2023</v>
      </c>
      <c r="I1043" t="str">
        <f>IF(ISTEXT(E1043),IF(E1043="Amount",I$14,""),IF(ISBLANK(E1043),"",IF(ISTEXT(D1043),"",IF(A1038="Invoice No. : ",TEXT(INDEX(Sheet2!C$14:C$154,MATCH(B1038,Sheet2!A$14:A$154,0)),"hh:mm:ss"),I1042))))</f>
        <v>09:14:14</v>
      </c>
      <c r="J1043">
        <f>IF(ISBLANK(G1043),"",IF(ISTEXT(G1043),IF(E1043="Amount",J$14,""),INDEX(Sheet2!H$14:H$154,MATCH(F1043,Sheet2!A$14:A$154,0))))</f>
        <v>2060</v>
      </c>
      <c r="K1043">
        <f>IF(ISBLANK(G1043),"",IF(ISTEXT(G1043),IF(E1043="Amount",K$14,""),INDEX(Sheet2!I$14:I$154,MATCH(F1043,Sheet2!A$14:A$154,0))))</f>
        <v>0</v>
      </c>
      <c r="L1043" t="str">
        <f>IF(ISBLANK(G1043),"",IF(ISTEXT(G1043),IF(E1043="Amount",L$14,""),IF(INDEX(Sheet2!H$14:H$154,MATCH(F1043,Sheet2!A$14:A$154,0)) &lt;&gt; 0, IF(INDEX(Sheet2!I$14:I$154,MATCH(F1043,Sheet2!A$14:A$154,0)) &lt;&gt; 0, "Loan","Loan"),"Cash")))</f>
        <v>Loan</v>
      </c>
      <c r="M1043">
        <f>IF(ISTEXT(E1043),IF(E1043="Amount",M$14,""),IF(ISBLANK(E1043),"",IF(ISTEXT(D1043),"",IF(A1038="Invoice No. : ",INDEX(Sheet2!D$14:D$154,MATCH(B1038,Sheet2!A$14:A$154,0)),M1042))))</f>
        <v>2</v>
      </c>
      <c r="N1043" t="str">
        <f>IF(ISTEXT(E1043),IF(E1043="Amount",N$14,""),IF(ISBLANK(E1043),"",IF(ISTEXT(D1043),"",IF(A1038="Invoice No. : ",INDEX(Sheet2!E$14:E$154,MATCH(B1038,Sheet2!A$14:A$154,0)),N1042))))</f>
        <v>RUBY</v>
      </c>
      <c r="O1043" t="str">
        <f>IF(ISTEXT(E1043),IF(E1043="Amount",O$14,""),IF(ISBLANK(E1043),"",IF(ISTEXT(D1043),"",IF(A1038="Invoice No. : ",INDEX(Sheet2!G$14:G$154,MATCH(B1038,Sheet2!A$14:A$154,0)),O1042))))</f>
        <v>ESCOBAR, GERALDINE BERBAÑO</v>
      </c>
      <c r="P1043">
        <f t="shared" si="66"/>
        <v>2060</v>
      </c>
      <c r="Q1043">
        <f t="shared" si="67"/>
        <v>195197.25</v>
      </c>
    </row>
    <row r="1044" spans="1:17" x14ac:dyDescent="0.25">
      <c r="D1044" s="12" t="s">
        <v>18</v>
      </c>
      <c r="E1044" s="13">
        <v>2060</v>
      </c>
      <c r="F1044" t="str">
        <f t="shared" si="64"/>
        <v/>
      </c>
      <c r="G1044" t="str">
        <f>IF(ISTEXT(E1044),IF(E1044="Amount",G$14,""),IF(ISBLANK(E1044),"",IF(ISTEXT(D1044),"",IF(A1039="Invoice No. : ",INDEX(Sheet2!F$14:F$154,MATCH(B1039,Sheet2!A$14:A$154,0)),G1043))))</f>
        <v/>
      </c>
      <c r="H1044" t="str">
        <f t="shared" si="65"/>
        <v/>
      </c>
      <c r="I1044" t="str">
        <f>IF(ISTEXT(E1044),IF(E1044="Amount",I$14,""),IF(ISBLANK(E1044),"",IF(ISTEXT(D1044),"",IF(A1039="Invoice No. : ",TEXT(INDEX(Sheet2!C$14:C$154,MATCH(B1039,Sheet2!A$14:A$154,0)),"hh:mm:ss"),I1043))))</f>
        <v/>
      </c>
      <c r="J1044" t="str">
        <f>IF(ISBLANK(G1044),"",IF(ISTEXT(G1044),IF(E1044="Amount",J$14,""),INDEX(Sheet2!H$14:H$154,MATCH(F1044,Sheet2!A$14:A$154,0))))</f>
        <v/>
      </c>
      <c r="K1044" t="str">
        <f>IF(ISBLANK(G1044),"",IF(ISTEXT(G1044),IF(E1044="Amount",K$14,""),INDEX(Sheet2!I$14:I$154,MATCH(F1044,Sheet2!A$14:A$154,0))))</f>
        <v/>
      </c>
      <c r="L1044" t="str">
        <f>IF(ISBLANK(G1044),"",IF(ISTEXT(G1044),IF(E1044="Amount",L$14,""),IF(INDEX(Sheet2!H$14:H$154,MATCH(F1044,Sheet2!A$14:A$154,0)) &lt;&gt; 0, IF(INDEX(Sheet2!I$14:I$154,MATCH(F1044,Sheet2!A$14:A$154,0)) &lt;&gt; 0, "Loan","Loan"),"Cash")))</f>
        <v/>
      </c>
      <c r="M1044" t="str">
        <f>IF(ISTEXT(E1044),IF(E1044="Amount",M$14,""),IF(ISBLANK(E1044),"",IF(ISTEXT(D1044),"",IF(A1039="Invoice No. : ",INDEX(Sheet2!D$14:D$154,MATCH(B1039,Sheet2!A$14:A$154,0)),M1043))))</f>
        <v/>
      </c>
      <c r="N1044" t="str">
        <f>IF(ISTEXT(E1044),IF(E1044="Amount",N$14,""),IF(ISBLANK(E1044),"",IF(ISTEXT(D1044),"",IF(A1039="Invoice No. : ",INDEX(Sheet2!E$14:E$154,MATCH(B1039,Sheet2!A$14:A$154,0)),N1043))))</f>
        <v/>
      </c>
      <c r="O1044" t="str">
        <f>IF(ISTEXT(E1044),IF(E1044="Amount",O$14,""),IF(ISBLANK(E1044),"",IF(ISTEXT(D1044),"",IF(A1039="Invoice No. : ",INDEX(Sheet2!G$14:G$154,MATCH(B1039,Sheet2!A$14:A$154,0)),O1043))))</f>
        <v/>
      </c>
      <c r="P1044" t="str">
        <f t="shared" si="66"/>
        <v/>
      </c>
      <c r="Q1044" t="str">
        <f t="shared" si="67"/>
        <v/>
      </c>
    </row>
    <row r="1045" spans="1:17" x14ac:dyDescent="0.25">
      <c r="F1045" t="str">
        <f t="shared" si="64"/>
        <v/>
      </c>
      <c r="G1045" t="str">
        <f>IF(ISTEXT(E1045),IF(E1045="Amount",G$14,""),IF(ISBLANK(E1045),"",IF(ISTEXT(D1045),"",IF(A1040="Invoice No. : ",INDEX(Sheet2!F$14:F$154,MATCH(B1040,Sheet2!A$14:A$154,0)),G1044))))</f>
        <v/>
      </c>
      <c r="H1045" t="str">
        <f t="shared" si="65"/>
        <v/>
      </c>
      <c r="I1045" t="str">
        <f>IF(ISTEXT(E1045),IF(E1045="Amount",I$14,""),IF(ISBLANK(E1045),"",IF(ISTEXT(D1045),"",IF(A1040="Invoice No. : ",TEXT(INDEX(Sheet2!C$14:C$154,MATCH(B1040,Sheet2!A$14:A$154,0)),"hh:mm:ss"),I1044))))</f>
        <v/>
      </c>
      <c r="J1045" t="str">
        <f>IF(ISBLANK(G1045),"",IF(ISTEXT(G1045),IF(E1045="Amount",J$14,""),INDEX(Sheet2!H$14:H$154,MATCH(F1045,Sheet2!A$14:A$154,0))))</f>
        <v/>
      </c>
      <c r="K1045" t="str">
        <f>IF(ISBLANK(G1045),"",IF(ISTEXT(G1045),IF(E1045="Amount",K$14,""),INDEX(Sheet2!I$14:I$154,MATCH(F1045,Sheet2!A$14:A$154,0))))</f>
        <v/>
      </c>
      <c r="L1045" t="str">
        <f>IF(ISBLANK(G1045),"",IF(ISTEXT(G1045),IF(E1045="Amount",L$14,""),IF(INDEX(Sheet2!H$14:H$154,MATCH(F1045,Sheet2!A$14:A$154,0)) &lt;&gt; 0, IF(INDEX(Sheet2!I$14:I$154,MATCH(F1045,Sheet2!A$14:A$154,0)) &lt;&gt; 0, "Loan","Loan"),"Cash")))</f>
        <v/>
      </c>
      <c r="M1045" t="str">
        <f>IF(ISTEXT(E1045),IF(E1045="Amount",M$14,""),IF(ISBLANK(E1045),"",IF(ISTEXT(D1045),"",IF(A1040="Invoice No. : ",INDEX(Sheet2!D$14:D$154,MATCH(B1040,Sheet2!A$14:A$154,0)),M1044))))</f>
        <v/>
      </c>
      <c r="N1045" t="str">
        <f>IF(ISTEXT(E1045),IF(E1045="Amount",N$14,""),IF(ISBLANK(E1045),"",IF(ISTEXT(D1045),"",IF(A1040="Invoice No. : ",INDEX(Sheet2!E$14:E$154,MATCH(B1040,Sheet2!A$14:A$154,0)),N1044))))</f>
        <v/>
      </c>
      <c r="O1045" t="str">
        <f>IF(ISTEXT(E1045),IF(E1045="Amount",O$14,""),IF(ISBLANK(E1045),"",IF(ISTEXT(D1045),"",IF(A1040="Invoice No. : ",INDEX(Sheet2!G$14:G$154,MATCH(B1040,Sheet2!A$14:A$154,0)),O1044))))</f>
        <v/>
      </c>
      <c r="P1045" t="str">
        <f t="shared" si="66"/>
        <v/>
      </c>
      <c r="Q1045" t="str">
        <f t="shared" si="67"/>
        <v/>
      </c>
    </row>
    <row r="1046" spans="1:17" x14ac:dyDescent="0.25">
      <c r="F1046" t="str">
        <f t="shared" si="64"/>
        <v/>
      </c>
      <c r="G1046" t="str">
        <f>IF(ISTEXT(E1046),IF(E1046="Amount",G$14,""),IF(ISBLANK(E1046),"",IF(ISTEXT(D1046),"",IF(A1041="Invoice No. : ",INDEX(Sheet2!F$14:F$154,MATCH(B1041,Sheet2!A$14:A$154,0)),G1045))))</f>
        <v/>
      </c>
      <c r="H1046" t="str">
        <f t="shared" si="65"/>
        <v/>
      </c>
      <c r="I1046" t="str">
        <f>IF(ISTEXT(E1046),IF(E1046="Amount",I$14,""),IF(ISBLANK(E1046),"",IF(ISTEXT(D1046),"",IF(A1041="Invoice No. : ",TEXT(INDEX(Sheet2!C$14:C$154,MATCH(B1041,Sheet2!A$14:A$154,0)),"hh:mm:ss"),I1045))))</f>
        <v/>
      </c>
      <c r="J1046" t="str">
        <f>IF(ISBLANK(G1046),"",IF(ISTEXT(G1046),IF(E1046="Amount",J$14,""),INDEX(Sheet2!H$14:H$154,MATCH(F1046,Sheet2!A$14:A$154,0))))</f>
        <v/>
      </c>
      <c r="K1046" t="str">
        <f>IF(ISBLANK(G1046),"",IF(ISTEXT(G1046),IF(E1046="Amount",K$14,""),INDEX(Sheet2!I$14:I$154,MATCH(F1046,Sheet2!A$14:A$154,0))))</f>
        <v/>
      </c>
      <c r="L1046" t="str">
        <f>IF(ISBLANK(G1046),"",IF(ISTEXT(G1046),IF(E1046="Amount",L$14,""),IF(INDEX(Sheet2!H$14:H$154,MATCH(F1046,Sheet2!A$14:A$154,0)) &lt;&gt; 0, IF(INDEX(Sheet2!I$14:I$154,MATCH(F1046,Sheet2!A$14:A$154,0)) &lt;&gt; 0, "Loan","Loan"),"Cash")))</f>
        <v/>
      </c>
      <c r="M1046" t="str">
        <f>IF(ISTEXT(E1046),IF(E1046="Amount",M$14,""),IF(ISBLANK(E1046),"",IF(ISTEXT(D1046),"",IF(A1041="Invoice No. : ",INDEX(Sheet2!D$14:D$154,MATCH(B1041,Sheet2!A$14:A$154,0)),M1045))))</f>
        <v/>
      </c>
      <c r="N1046" t="str">
        <f>IF(ISTEXT(E1046),IF(E1046="Amount",N$14,""),IF(ISBLANK(E1046),"",IF(ISTEXT(D1046),"",IF(A1041="Invoice No. : ",INDEX(Sheet2!E$14:E$154,MATCH(B1041,Sheet2!A$14:A$154,0)),N1045))))</f>
        <v/>
      </c>
      <c r="O1046" t="str">
        <f>IF(ISTEXT(E1046),IF(E1046="Amount",O$14,""),IF(ISBLANK(E1046),"",IF(ISTEXT(D1046),"",IF(A1041="Invoice No. : ",INDEX(Sheet2!G$14:G$154,MATCH(B1041,Sheet2!A$14:A$154,0)),O1045))))</f>
        <v/>
      </c>
      <c r="P1046" t="str">
        <f t="shared" si="66"/>
        <v/>
      </c>
      <c r="Q1046" t="str">
        <f t="shared" si="67"/>
        <v/>
      </c>
    </row>
    <row r="1047" spans="1:17" x14ac:dyDescent="0.25">
      <c r="A1047" s="3" t="s">
        <v>4</v>
      </c>
      <c r="B1047" s="4">
        <v>2144307</v>
      </c>
      <c r="C1047" s="3" t="s">
        <v>5</v>
      </c>
      <c r="D1047" s="5" t="s">
        <v>953</v>
      </c>
      <c r="F1047" t="str">
        <f t="shared" si="64"/>
        <v/>
      </c>
      <c r="G1047" t="str">
        <f>IF(ISTEXT(E1047),IF(E1047="Amount",G$14,""),IF(ISBLANK(E1047),"",IF(ISTEXT(D1047),"",IF(A1042="Invoice No. : ",INDEX(Sheet2!F$14:F$154,MATCH(B1042,Sheet2!A$14:A$154,0)),G1046))))</f>
        <v/>
      </c>
      <c r="H1047" t="str">
        <f t="shared" si="65"/>
        <v/>
      </c>
      <c r="I1047" t="str">
        <f>IF(ISTEXT(E1047),IF(E1047="Amount",I$14,""),IF(ISBLANK(E1047),"",IF(ISTEXT(D1047),"",IF(A1042="Invoice No. : ",TEXT(INDEX(Sheet2!C$14:C$154,MATCH(B1042,Sheet2!A$14:A$154,0)),"hh:mm:ss"),I1046))))</f>
        <v/>
      </c>
      <c r="J1047" t="str">
        <f>IF(ISBLANK(G1047),"",IF(ISTEXT(G1047),IF(E1047="Amount",J$14,""),INDEX(Sheet2!H$14:H$154,MATCH(F1047,Sheet2!A$14:A$154,0))))</f>
        <v/>
      </c>
      <c r="K1047" t="str">
        <f>IF(ISBLANK(G1047),"",IF(ISTEXT(G1047),IF(E1047="Amount",K$14,""),INDEX(Sheet2!I$14:I$154,MATCH(F1047,Sheet2!A$14:A$154,0))))</f>
        <v/>
      </c>
      <c r="L1047" t="str">
        <f>IF(ISBLANK(G1047),"",IF(ISTEXT(G1047),IF(E1047="Amount",L$14,""),IF(INDEX(Sheet2!H$14:H$154,MATCH(F1047,Sheet2!A$14:A$154,0)) &lt;&gt; 0, IF(INDEX(Sheet2!I$14:I$154,MATCH(F1047,Sheet2!A$14:A$154,0)) &lt;&gt; 0, "Loan","Loan"),"Cash")))</f>
        <v/>
      </c>
      <c r="M1047" t="str">
        <f>IF(ISTEXT(E1047),IF(E1047="Amount",M$14,""),IF(ISBLANK(E1047),"",IF(ISTEXT(D1047),"",IF(A1042="Invoice No. : ",INDEX(Sheet2!D$14:D$154,MATCH(B1042,Sheet2!A$14:A$154,0)),M1046))))</f>
        <v/>
      </c>
      <c r="N1047" t="str">
        <f>IF(ISTEXT(E1047),IF(E1047="Amount",N$14,""),IF(ISBLANK(E1047),"",IF(ISTEXT(D1047),"",IF(A1042="Invoice No. : ",INDEX(Sheet2!E$14:E$154,MATCH(B1042,Sheet2!A$14:A$154,0)),N1046))))</f>
        <v/>
      </c>
      <c r="O1047" t="str">
        <f>IF(ISTEXT(E1047),IF(E1047="Amount",O$14,""),IF(ISBLANK(E1047),"",IF(ISTEXT(D1047),"",IF(A1042="Invoice No. : ",INDEX(Sheet2!G$14:G$154,MATCH(B1042,Sheet2!A$14:A$154,0)),O1046))))</f>
        <v/>
      </c>
      <c r="P1047" t="str">
        <f t="shared" si="66"/>
        <v/>
      </c>
      <c r="Q1047" t="str">
        <f t="shared" si="67"/>
        <v/>
      </c>
    </row>
    <row r="1048" spans="1:17" x14ac:dyDescent="0.25">
      <c r="A1048" s="3" t="s">
        <v>7</v>
      </c>
      <c r="B1048" s="6">
        <v>44931</v>
      </c>
      <c r="C1048" s="3" t="s">
        <v>8</v>
      </c>
      <c r="D1048" s="7">
        <v>2</v>
      </c>
      <c r="F1048" t="str">
        <f t="shared" si="64"/>
        <v/>
      </c>
      <c r="G1048" t="str">
        <f>IF(ISTEXT(E1048),IF(E1048="Amount",G$14,""),IF(ISBLANK(E1048),"",IF(ISTEXT(D1048),"",IF(A1043="Invoice No. : ",INDEX(Sheet2!F$14:F$154,MATCH(B1043,Sheet2!A$14:A$154,0)),G1047))))</f>
        <v/>
      </c>
      <c r="H1048" t="str">
        <f t="shared" si="65"/>
        <v/>
      </c>
      <c r="I1048" t="str">
        <f>IF(ISTEXT(E1048),IF(E1048="Amount",I$14,""),IF(ISBLANK(E1048),"",IF(ISTEXT(D1048),"",IF(A1043="Invoice No. : ",TEXT(INDEX(Sheet2!C$14:C$154,MATCH(B1043,Sheet2!A$14:A$154,0)),"hh:mm:ss"),I1047))))</f>
        <v/>
      </c>
      <c r="J1048" t="str">
        <f>IF(ISBLANK(G1048),"",IF(ISTEXT(G1048),IF(E1048="Amount",J$14,""),INDEX(Sheet2!H$14:H$154,MATCH(F1048,Sheet2!A$14:A$154,0))))</f>
        <v/>
      </c>
      <c r="K1048" t="str">
        <f>IF(ISBLANK(G1048),"",IF(ISTEXT(G1048),IF(E1048="Amount",K$14,""),INDEX(Sheet2!I$14:I$154,MATCH(F1048,Sheet2!A$14:A$154,0))))</f>
        <v/>
      </c>
      <c r="L1048" t="str">
        <f>IF(ISBLANK(G1048),"",IF(ISTEXT(G1048),IF(E1048="Amount",L$14,""),IF(INDEX(Sheet2!H$14:H$154,MATCH(F1048,Sheet2!A$14:A$154,0)) &lt;&gt; 0, IF(INDEX(Sheet2!I$14:I$154,MATCH(F1048,Sheet2!A$14:A$154,0)) &lt;&gt; 0, "Loan","Loan"),"Cash")))</f>
        <v/>
      </c>
      <c r="M1048" t="str">
        <f>IF(ISTEXT(E1048),IF(E1048="Amount",M$14,""),IF(ISBLANK(E1048),"",IF(ISTEXT(D1048),"",IF(A1043="Invoice No. : ",INDEX(Sheet2!D$14:D$154,MATCH(B1043,Sheet2!A$14:A$154,0)),M1047))))</f>
        <v/>
      </c>
      <c r="N1048" t="str">
        <f>IF(ISTEXT(E1048),IF(E1048="Amount",N$14,""),IF(ISBLANK(E1048),"",IF(ISTEXT(D1048),"",IF(A1043="Invoice No. : ",INDEX(Sheet2!E$14:E$154,MATCH(B1043,Sheet2!A$14:A$154,0)),N1047))))</f>
        <v/>
      </c>
      <c r="O1048" t="str">
        <f>IF(ISTEXT(E1048),IF(E1048="Amount",O$14,""),IF(ISBLANK(E1048),"",IF(ISTEXT(D1048),"",IF(A1043="Invoice No. : ",INDEX(Sheet2!G$14:G$154,MATCH(B1043,Sheet2!A$14:A$154,0)),O1047))))</f>
        <v/>
      </c>
      <c r="P1048" t="str">
        <f t="shared" si="66"/>
        <v/>
      </c>
      <c r="Q1048" t="str">
        <f t="shared" si="67"/>
        <v/>
      </c>
    </row>
    <row r="1049" spans="1:17" x14ac:dyDescent="0.25">
      <c r="F1049" t="str">
        <f t="shared" ref="F1049:F1112" si="68">IF(ISTEXT(E1049),IF(E1049="Amount",F$14,""),IF(ISBLANK(E1049),"",IF(ISTEXT(D1049),"",IF(A1044="Invoice No. : ",B1044,F1048))))</f>
        <v/>
      </c>
      <c r="G1049" t="str">
        <f>IF(ISTEXT(E1049),IF(E1049="Amount",G$14,""),IF(ISBLANK(E1049),"",IF(ISTEXT(D1049),"",IF(A1044="Invoice No. : ",INDEX(Sheet2!F$14:F$154,MATCH(B1044,Sheet2!A$14:A$154,0)),G1048))))</f>
        <v/>
      </c>
      <c r="H1049" t="str">
        <f t="shared" ref="H1049:H1112" si="69">IF(ISTEXT(E1049),IF(E1049="Amount",H$14,""),IF(ISBLANK(E1049),"",IF(ISTEXT(D1049),"",IF(A1044="Invoice No. : ",TEXT(B1045,"mm/dd/yyyy"),H1048))))</f>
        <v/>
      </c>
      <c r="I1049" t="str">
        <f>IF(ISTEXT(E1049),IF(E1049="Amount",I$14,""),IF(ISBLANK(E1049),"",IF(ISTEXT(D1049),"",IF(A1044="Invoice No. : ",TEXT(INDEX(Sheet2!C$14:C$154,MATCH(B1044,Sheet2!A$14:A$154,0)),"hh:mm:ss"),I1048))))</f>
        <v/>
      </c>
      <c r="J1049" t="str">
        <f>IF(ISBLANK(G1049),"",IF(ISTEXT(G1049),IF(E1049="Amount",J$14,""),INDEX(Sheet2!H$14:H$154,MATCH(F1049,Sheet2!A$14:A$154,0))))</f>
        <v/>
      </c>
      <c r="K1049" t="str">
        <f>IF(ISBLANK(G1049),"",IF(ISTEXT(G1049),IF(E1049="Amount",K$14,""),INDEX(Sheet2!I$14:I$154,MATCH(F1049,Sheet2!A$14:A$154,0))))</f>
        <v/>
      </c>
      <c r="L1049" t="str">
        <f>IF(ISBLANK(G1049),"",IF(ISTEXT(G1049),IF(E1049="Amount",L$14,""),IF(INDEX(Sheet2!H$14:H$154,MATCH(F1049,Sheet2!A$14:A$154,0)) &lt;&gt; 0, IF(INDEX(Sheet2!I$14:I$154,MATCH(F1049,Sheet2!A$14:A$154,0)) &lt;&gt; 0, "Loan","Loan"),"Cash")))</f>
        <v/>
      </c>
      <c r="M1049" t="str">
        <f>IF(ISTEXT(E1049),IF(E1049="Amount",M$14,""),IF(ISBLANK(E1049),"",IF(ISTEXT(D1049),"",IF(A1044="Invoice No. : ",INDEX(Sheet2!D$14:D$154,MATCH(B1044,Sheet2!A$14:A$154,0)),M1048))))</f>
        <v/>
      </c>
      <c r="N1049" t="str">
        <f>IF(ISTEXT(E1049),IF(E1049="Amount",N$14,""),IF(ISBLANK(E1049),"",IF(ISTEXT(D1049),"",IF(A1044="Invoice No. : ",INDEX(Sheet2!E$14:E$154,MATCH(B1044,Sheet2!A$14:A$154,0)),N1048))))</f>
        <v/>
      </c>
      <c r="O1049" t="str">
        <f>IF(ISTEXT(E1049),IF(E1049="Amount",O$14,""),IF(ISBLANK(E1049),"",IF(ISTEXT(D1049),"",IF(A1044="Invoice No. : ",INDEX(Sheet2!G$14:G$154,MATCH(B1044,Sheet2!A$14:A$154,0)),O1048))))</f>
        <v/>
      </c>
      <c r="P1049" t="str">
        <f t="shared" ref="P1049:P1112" si="70">IF(ISTEXT(E1049),IF(E1049="Amount",P$14,""),IF(D1050="Invoice Amount",E1050,IF(ISBLANK(D1049),"",P1050)))</f>
        <v/>
      </c>
      <c r="Q1049" t="str">
        <f t="shared" ref="Q1049:Q1112" si="71">IF(ISTEXT(E1049),IF(E1049="Amount",Q$14,""),IF(ISBLANK(C1049),"",IF(ISNUMBER(C1049),VLOOKUP("Grand Total : ",D:E,2,FALSE),"")))</f>
        <v/>
      </c>
    </row>
    <row r="1050" spans="1:17" x14ac:dyDescent="0.25">
      <c r="A1050" s="8" t="s">
        <v>9</v>
      </c>
      <c r="B1050" s="8" t="s">
        <v>10</v>
      </c>
      <c r="C1050" s="9" t="s">
        <v>11</v>
      </c>
      <c r="D1050" s="9" t="s">
        <v>12</v>
      </c>
      <c r="E1050" s="9" t="s">
        <v>13</v>
      </c>
      <c r="F1050" t="str">
        <f t="shared" si="68"/>
        <v>Invoice No.</v>
      </c>
      <c r="G1050" t="str">
        <f>IF(ISTEXT(E1050),IF(E1050="Amount",G$14,""),IF(ISBLANK(E1050),"",IF(ISTEXT(D1050),"",IF(A1045="Invoice No. : ",INDEX(Sheet2!F$14:F$154,MATCH(B1045,Sheet2!A$14:A$154,0)),G1049))))</f>
        <v>Member ID</v>
      </c>
      <c r="H1050" t="str">
        <f t="shared" si="69"/>
        <v>Invoice Date</v>
      </c>
      <c r="I1050" t="str">
        <f>IF(ISTEXT(E1050),IF(E1050="Amount",I$14,""),IF(ISBLANK(E1050),"",IF(ISTEXT(D1050),"",IF(A1045="Invoice No. : ",TEXT(INDEX(Sheet2!C$14:C$154,MATCH(B1045,Sheet2!A$14:A$154,0)),"hh:mm:ss"),I1049))))</f>
        <v>Invoice Time</v>
      </c>
      <c r="J1050" t="str">
        <f>IF(ISBLANK(G1050),"",IF(ISTEXT(G1050),IF(E1050="Amount",J$14,""),INDEX(Sheet2!H$14:H$154,MATCH(F1050,Sheet2!A$14:A$154,0))))</f>
        <v>Loan Amount</v>
      </c>
      <c r="K1050" t="str">
        <f>IF(ISBLANK(G1050),"",IF(ISTEXT(G1050),IF(E1050="Amount",K$14,""),INDEX(Sheet2!I$14:I$154,MATCH(F1050,Sheet2!A$14:A$154,0))))</f>
        <v>Cash Amount</v>
      </c>
      <c r="L1050" t="str">
        <f>IF(ISBLANK(G1050),"",IF(ISTEXT(G1050),IF(E1050="Amount",L$14,""),IF(INDEX(Sheet2!H$14:H$154,MATCH(F1050,Sheet2!A$14:A$154,0)) &lt;&gt; 0, IF(INDEX(Sheet2!I$14:I$154,MATCH(F1050,Sheet2!A$14:A$154,0)) &lt;&gt; 0, "Loan","Loan"),"Cash")))</f>
        <v>Payment Mode</v>
      </c>
      <c r="M1050" t="str">
        <f>IF(ISTEXT(E1050),IF(E1050="Amount",M$14,""),IF(ISBLANK(E1050),"",IF(ISTEXT(D1050),"",IF(A1045="Invoice No. : ",INDEX(Sheet2!D$14:D$154,MATCH(B1045,Sheet2!A$14:A$154,0)),M1049))))</f>
        <v>Terminal</v>
      </c>
      <c r="N1050" t="str">
        <f>IF(ISTEXT(E1050),IF(E1050="Amount",N$14,""),IF(ISBLANK(E1050),"",IF(ISTEXT(D1050),"",IF(A1045="Invoice No. : ",INDEX(Sheet2!E$14:E$154,MATCH(B1045,Sheet2!A$14:A$154,0)),N1049))))</f>
        <v>Cashier</v>
      </c>
      <c r="O1050" t="str">
        <f>IF(ISTEXT(E1050),IF(E1050="Amount",O$14,""),IF(ISBLANK(E1050),"",IF(ISTEXT(D1050),"",IF(A1045="Invoice No. : ",INDEX(Sheet2!G$14:G$154,MATCH(B1045,Sheet2!A$14:A$154,0)),O1049))))</f>
        <v>Name</v>
      </c>
      <c r="P1050" t="str">
        <f t="shared" si="70"/>
        <v>Invoice Amount</v>
      </c>
      <c r="Q1050" t="str">
        <f t="shared" si="71"/>
        <v>Grand Total</v>
      </c>
    </row>
    <row r="1051" spans="1:17" x14ac:dyDescent="0.25">
      <c r="F1051" t="str">
        <f t="shared" si="68"/>
        <v/>
      </c>
      <c r="G1051" t="str">
        <f>IF(ISTEXT(E1051),IF(E1051="Amount",G$14,""),IF(ISBLANK(E1051),"",IF(ISTEXT(D1051),"",IF(A1046="Invoice No. : ",INDEX(Sheet2!F$14:F$154,MATCH(B1046,Sheet2!A$14:A$154,0)),G1050))))</f>
        <v/>
      </c>
      <c r="H1051" t="str">
        <f t="shared" si="69"/>
        <v/>
      </c>
      <c r="I1051" t="str">
        <f>IF(ISTEXT(E1051),IF(E1051="Amount",I$14,""),IF(ISBLANK(E1051),"",IF(ISTEXT(D1051),"",IF(A1046="Invoice No. : ",TEXT(INDEX(Sheet2!C$14:C$154,MATCH(B1046,Sheet2!A$14:A$154,0)),"hh:mm:ss"),I1050))))</f>
        <v/>
      </c>
      <c r="J1051" t="str">
        <f>IF(ISBLANK(G1051),"",IF(ISTEXT(G1051),IF(E1051="Amount",J$14,""),INDEX(Sheet2!H$14:H$154,MATCH(F1051,Sheet2!A$14:A$154,0))))</f>
        <v/>
      </c>
      <c r="K1051" t="str">
        <f>IF(ISBLANK(G1051),"",IF(ISTEXT(G1051),IF(E1051="Amount",K$14,""),INDEX(Sheet2!I$14:I$154,MATCH(F1051,Sheet2!A$14:A$154,0))))</f>
        <v/>
      </c>
      <c r="L1051" t="str">
        <f>IF(ISBLANK(G1051),"",IF(ISTEXT(G1051),IF(E1051="Amount",L$14,""),IF(INDEX(Sheet2!H$14:H$154,MATCH(F1051,Sheet2!A$14:A$154,0)) &lt;&gt; 0, IF(INDEX(Sheet2!I$14:I$154,MATCH(F1051,Sheet2!A$14:A$154,0)) &lt;&gt; 0, "Loan","Loan"),"Cash")))</f>
        <v/>
      </c>
      <c r="M1051" t="str">
        <f>IF(ISTEXT(E1051),IF(E1051="Amount",M$14,""),IF(ISBLANK(E1051),"",IF(ISTEXT(D1051),"",IF(A1046="Invoice No. : ",INDEX(Sheet2!D$14:D$154,MATCH(B1046,Sheet2!A$14:A$154,0)),M1050))))</f>
        <v/>
      </c>
      <c r="N1051" t="str">
        <f>IF(ISTEXT(E1051),IF(E1051="Amount",N$14,""),IF(ISBLANK(E1051),"",IF(ISTEXT(D1051),"",IF(A1046="Invoice No. : ",INDEX(Sheet2!E$14:E$154,MATCH(B1046,Sheet2!A$14:A$154,0)),N1050))))</f>
        <v/>
      </c>
      <c r="O1051" t="str">
        <f>IF(ISTEXT(E1051),IF(E1051="Amount",O$14,""),IF(ISBLANK(E1051),"",IF(ISTEXT(D1051),"",IF(A1046="Invoice No. : ",INDEX(Sheet2!G$14:G$154,MATCH(B1046,Sheet2!A$14:A$154,0)),O1050))))</f>
        <v/>
      </c>
      <c r="P1051" t="str">
        <f t="shared" si="70"/>
        <v/>
      </c>
      <c r="Q1051" t="str">
        <f t="shared" si="71"/>
        <v/>
      </c>
    </row>
    <row r="1052" spans="1:17" x14ac:dyDescent="0.25">
      <c r="A1052" s="10" t="s">
        <v>1002</v>
      </c>
      <c r="B1052" s="10" t="s">
        <v>1003</v>
      </c>
      <c r="C1052" s="11">
        <v>1</v>
      </c>
      <c r="D1052" s="11">
        <v>42</v>
      </c>
      <c r="E1052" s="11">
        <v>42</v>
      </c>
      <c r="F1052">
        <f t="shared" si="68"/>
        <v>2144307</v>
      </c>
      <c r="G1052">
        <f>IF(ISTEXT(E1052),IF(E1052="Amount",G$14,""),IF(ISBLANK(E1052),"",IF(ISTEXT(D1052),"",IF(A1047="Invoice No. : ",INDEX(Sheet2!F$14:F$154,MATCH(B1047,Sheet2!A$14:A$154,0)),G1051))))</f>
        <v>39892</v>
      </c>
      <c r="H1052" t="str">
        <f t="shared" si="69"/>
        <v>01/05/2023</v>
      </c>
      <c r="I1052" t="str">
        <f>IF(ISTEXT(E1052),IF(E1052="Amount",I$14,""),IF(ISBLANK(E1052),"",IF(ISTEXT(D1052),"",IF(A1047="Invoice No. : ",TEXT(INDEX(Sheet2!C$14:C$154,MATCH(B1047,Sheet2!A$14:A$154,0)),"hh:mm:ss"),I1051))))</f>
        <v>09:25:08</v>
      </c>
      <c r="J1052">
        <f>IF(ISBLANK(G1052),"",IF(ISTEXT(G1052),IF(E1052="Amount",J$14,""),INDEX(Sheet2!H$14:H$154,MATCH(F1052,Sheet2!A$14:A$154,0))))</f>
        <v>1758</v>
      </c>
      <c r="K1052">
        <f>IF(ISBLANK(G1052),"",IF(ISTEXT(G1052),IF(E1052="Amount",K$14,""),INDEX(Sheet2!I$14:I$154,MATCH(F1052,Sheet2!A$14:A$154,0))))</f>
        <v>0</v>
      </c>
      <c r="L1052" t="str">
        <f>IF(ISBLANK(G1052),"",IF(ISTEXT(G1052),IF(E1052="Amount",L$14,""),IF(INDEX(Sheet2!H$14:H$154,MATCH(F1052,Sheet2!A$14:A$154,0)) &lt;&gt; 0, IF(INDEX(Sheet2!I$14:I$154,MATCH(F1052,Sheet2!A$14:A$154,0)) &lt;&gt; 0, "Loan","Loan"),"Cash")))</f>
        <v>Loan</v>
      </c>
      <c r="M1052">
        <f>IF(ISTEXT(E1052),IF(E1052="Amount",M$14,""),IF(ISBLANK(E1052),"",IF(ISTEXT(D1052),"",IF(A1047="Invoice No. : ",INDEX(Sheet2!D$14:D$154,MATCH(B1047,Sheet2!A$14:A$154,0)),M1051))))</f>
        <v>2</v>
      </c>
      <c r="N1052" t="str">
        <f>IF(ISTEXT(E1052),IF(E1052="Amount",N$14,""),IF(ISBLANK(E1052),"",IF(ISTEXT(D1052),"",IF(A1047="Invoice No. : ",INDEX(Sheet2!E$14:E$154,MATCH(B1047,Sheet2!A$14:A$154,0)),N1051))))</f>
        <v>RUBY</v>
      </c>
      <c r="O1052" t="str">
        <f>IF(ISTEXT(E1052),IF(E1052="Amount",O$14,""),IF(ISBLANK(E1052),"",IF(ISTEXT(D1052),"",IF(A1047="Invoice No. : ",INDEX(Sheet2!G$14:G$154,MATCH(B1047,Sheet2!A$14:A$154,0)),O1051))))</f>
        <v>ESCOBAR, GERALDINE BERBAÑO</v>
      </c>
      <c r="P1052">
        <f t="shared" si="70"/>
        <v>1758</v>
      </c>
      <c r="Q1052">
        <f t="shared" si="71"/>
        <v>195197.25</v>
      </c>
    </row>
    <row r="1053" spans="1:17" x14ac:dyDescent="0.25">
      <c r="A1053" s="10" t="s">
        <v>153</v>
      </c>
      <c r="B1053" s="10" t="s">
        <v>154</v>
      </c>
      <c r="C1053" s="11">
        <v>1</v>
      </c>
      <c r="D1053" s="11">
        <v>182.5</v>
      </c>
      <c r="E1053" s="11">
        <v>182.5</v>
      </c>
      <c r="F1053">
        <f t="shared" si="68"/>
        <v>2144307</v>
      </c>
      <c r="G1053">
        <f>IF(ISTEXT(E1053),IF(E1053="Amount",G$14,""),IF(ISBLANK(E1053),"",IF(ISTEXT(D1053),"",IF(A1048="Invoice No. : ",INDEX(Sheet2!F$14:F$154,MATCH(B1048,Sheet2!A$14:A$154,0)),G1052))))</f>
        <v>39892</v>
      </c>
      <c r="H1053" t="str">
        <f t="shared" si="69"/>
        <v>01/05/2023</v>
      </c>
      <c r="I1053" t="str">
        <f>IF(ISTEXT(E1053),IF(E1053="Amount",I$14,""),IF(ISBLANK(E1053),"",IF(ISTEXT(D1053),"",IF(A1048="Invoice No. : ",TEXT(INDEX(Sheet2!C$14:C$154,MATCH(B1048,Sheet2!A$14:A$154,0)),"hh:mm:ss"),I1052))))</f>
        <v>09:25:08</v>
      </c>
      <c r="J1053">
        <f>IF(ISBLANK(G1053),"",IF(ISTEXT(G1053),IF(E1053="Amount",J$14,""),INDEX(Sheet2!H$14:H$154,MATCH(F1053,Sheet2!A$14:A$154,0))))</f>
        <v>1758</v>
      </c>
      <c r="K1053">
        <f>IF(ISBLANK(G1053),"",IF(ISTEXT(G1053),IF(E1053="Amount",K$14,""),INDEX(Sheet2!I$14:I$154,MATCH(F1053,Sheet2!A$14:A$154,0))))</f>
        <v>0</v>
      </c>
      <c r="L1053" t="str">
        <f>IF(ISBLANK(G1053),"",IF(ISTEXT(G1053),IF(E1053="Amount",L$14,""),IF(INDEX(Sheet2!H$14:H$154,MATCH(F1053,Sheet2!A$14:A$154,0)) &lt;&gt; 0, IF(INDEX(Sheet2!I$14:I$154,MATCH(F1053,Sheet2!A$14:A$154,0)) &lt;&gt; 0, "Loan","Loan"),"Cash")))</f>
        <v>Loan</v>
      </c>
      <c r="M1053">
        <f>IF(ISTEXT(E1053),IF(E1053="Amount",M$14,""),IF(ISBLANK(E1053),"",IF(ISTEXT(D1053),"",IF(A1048="Invoice No. : ",INDEX(Sheet2!D$14:D$154,MATCH(B1048,Sheet2!A$14:A$154,0)),M1052))))</f>
        <v>2</v>
      </c>
      <c r="N1053" t="str">
        <f>IF(ISTEXT(E1053),IF(E1053="Amount",N$14,""),IF(ISBLANK(E1053),"",IF(ISTEXT(D1053),"",IF(A1048="Invoice No. : ",INDEX(Sheet2!E$14:E$154,MATCH(B1048,Sheet2!A$14:A$154,0)),N1052))))</f>
        <v>RUBY</v>
      </c>
      <c r="O1053" t="str">
        <f>IF(ISTEXT(E1053),IF(E1053="Amount",O$14,""),IF(ISBLANK(E1053),"",IF(ISTEXT(D1053),"",IF(A1048="Invoice No. : ",INDEX(Sheet2!G$14:G$154,MATCH(B1048,Sheet2!A$14:A$154,0)),O1052))))</f>
        <v>ESCOBAR, GERALDINE BERBAÑO</v>
      </c>
      <c r="P1053">
        <f t="shared" si="70"/>
        <v>1758</v>
      </c>
      <c r="Q1053">
        <f t="shared" si="71"/>
        <v>195197.25</v>
      </c>
    </row>
    <row r="1054" spans="1:17" x14ac:dyDescent="0.25">
      <c r="A1054" s="10" t="s">
        <v>431</v>
      </c>
      <c r="B1054" s="10" t="s">
        <v>432</v>
      </c>
      <c r="C1054" s="11">
        <v>24</v>
      </c>
      <c r="D1054" s="11">
        <v>5</v>
      </c>
      <c r="E1054" s="11">
        <v>120</v>
      </c>
      <c r="F1054">
        <f t="shared" si="68"/>
        <v>2144307</v>
      </c>
      <c r="G1054">
        <f>IF(ISTEXT(E1054),IF(E1054="Amount",G$14,""),IF(ISBLANK(E1054),"",IF(ISTEXT(D1054),"",IF(A1049="Invoice No. : ",INDEX(Sheet2!F$14:F$154,MATCH(B1049,Sheet2!A$14:A$154,0)),G1053))))</f>
        <v>39892</v>
      </c>
      <c r="H1054" t="str">
        <f t="shared" si="69"/>
        <v>01/05/2023</v>
      </c>
      <c r="I1054" t="str">
        <f>IF(ISTEXT(E1054),IF(E1054="Amount",I$14,""),IF(ISBLANK(E1054),"",IF(ISTEXT(D1054),"",IF(A1049="Invoice No. : ",TEXT(INDEX(Sheet2!C$14:C$154,MATCH(B1049,Sheet2!A$14:A$154,0)),"hh:mm:ss"),I1053))))</f>
        <v>09:25:08</v>
      </c>
      <c r="J1054">
        <f>IF(ISBLANK(G1054),"",IF(ISTEXT(G1054),IF(E1054="Amount",J$14,""),INDEX(Sheet2!H$14:H$154,MATCH(F1054,Sheet2!A$14:A$154,0))))</f>
        <v>1758</v>
      </c>
      <c r="K1054">
        <f>IF(ISBLANK(G1054),"",IF(ISTEXT(G1054),IF(E1054="Amount",K$14,""),INDEX(Sheet2!I$14:I$154,MATCH(F1054,Sheet2!A$14:A$154,0))))</f>
        <v>0</v>
      </c>
      <c r="L1054" t="str">
        <f>IF(ISBLANK(G1054),"",IF(ISTEXT(G1054),IF(E1054="Amount",L$14,""),IF(INDEX(Sheet2!H$14:H$154,MATCH(F1054,Sheet2!A$14:A$154,0)) &lt;&gt; 0, IF(INDEX(Sheet2!I$14:I$154,MATCH(F1054,Sheet2!A$14:A$154,0)) &lt;&gt; 0, "Loan","Loan"),"Cash")))</f>
        <v>Loan</v>
      </c>
      <c r="M1054">
        <f>IF(ISTEXT(E1054),IF(E1054="Amount",M$14,""),IF(ISBLANK(E1054),"",IF(ISTEXT(D1054),"",IF(A1049="Invoice No. : ",INDEX(Sheet2!D$14:D$154,MATCH(B1049,Sheet2!A$14:A$154,0)),M1053))))</f>
        <v>2</v>
      </c>
      <c r="N1054" t="str">
        <f>IF(ISTEXT(E1054),IF(E1054="Amount",N$14,""),IF(ISBLANK(E1054),"",IF(ISTEXT(D1054),"",IF(A1049="Invoice No. : ",INDEX(Sheet2!E$14:E$154,MATCH(B1049,Sheet2!A$14:A$154,0)),N1053))))</f>
        <v>RUBY</v>
      </c>
      <c r="O1054" t="str">
        <f>IF(ISTEXT(E1054),IF(E1054="Amount",O$14,""),IF(ISBLANK(E1054),"",IF(ISTEXT(D1054),"",IF(A1049="Invoice No. : ",INDEX(Sheet2!G$14:G$154,MATCH(B1049,Sheet2!A$14:A$154,0)),O1053))))</f>
        <v>ESCOBAR, GERALDINE BERBAÑO</v>
      </c>
      <c r="P1054">
        <f t="shared" si="70"/>
        <v>1758</v>
      </c>
      <c r="Q1054">
        <f t="shared" si="71"/>
        <v>195197.25</v>
      </c>
    </row>
    <row r="1055" spans="1:17" x14ac:dyDescent="0.25">
      <c r="A1055" s="10" t="s">
        <v>727</v>
      </c>
      <c r="B1055" s="10" t="s">
        <v>728</v>
      </c>
      <c r="C1055" s="11">
        <v>1</v>
      </c>
      <c r="D1055" s="11">
        <v>21</v>
      </c>
      <c r="E1055" s="11">
        <v>21</v>
      </c>
      <c r="F1055">
        <f t="shared" si="68"/>
        <v>2144307</v>
      </c>
      <c r="G1055">
        <f>IF(ISTEXT(E1055),IF(E1055="Amount",G$14,""),IF(ISBLANK(E1055),"",IF(ISTEXT(D1055),"",IF(A1050="Invoice No. : ",INDEX(Sheet2!F$14:F$154,MATCH(B1050,Sheet2!A$14:A$154,0)),G1054))))</f>
        <v>39892</v>
      </c>
      <c r="H1055" t="str">
        <f t="shared" si="69"/>
        <v>01/05/2023</v>
      </c>
      <c r="I1055" t="str">
        <f>IF(ISTEXT(E1055),IF(E1055="Amount",I$14,""),IF(ISBLANK(E1055),"",IF(ISTEXT(D1055),"",IF(A1050="Invoice No. : ",TEXT(INDEX(Sheet2!C$14:C$154,MATCH(B1050,Sheet2!A$14:A$154,0)),"hh:mm:ss"),I1054))))</f>
        <v>09:25:08</v>
      </c>
      <c r="J1055">
        <f>IF(ISBLANK(G1055),"",IF(ISTEXT(G1055),IF(E1055="Amount",J$14,""),INDEX(Sheet2!H$14:H$154,MATCH(F1055,Sheet2!A$14:A$154,0))))</f>
        <v>1758</v>
      </c>
      <c r="K1055">
        <f>IF(ISBLANK(G1055),"",IF(ISTEXT(G1055),IF(E1055="Amount",K$14,""),INDEX(Sheet2!I$14:I$154,MATCH(F1055,Sheet2!A$14:A$154,0))))</f>
        <v>0</v>
      </c>
      <c r="L1055" t="str">
        <f>IF(ISBLANK(G1055),"",IF(ISTEXT(G1055),IF(E1055="Amount",L$14,""),IF(INDEX(Sheet2!H$14:H$154,MATCH(F1055,Sheet2!A$14:A$154,0)) &lt;&gt; 0, IF(INDEX(Sheet2!I$14:I$154,MATCH(F1055,Sheet2!A$14:A$154,0)) &lt;&gt; 0, "Loan","Loan"),"Cash")))</f>
        <v>Loan</v>
      </c>
      <c r="M1055">
        <f>IF(ISTEXT(E1055),IF(E1055="Amount",M$14,""),IF(ISBLANK(E1055),"",IF(ISTEXT(D1055),"",IF(A1050="Invoice No. : ",INDEX(Sheet2!D$14:D$154,MATCH(B1050,Sheet2!A$14:A$154,0)),M1054))))</f>
        <v>2</v>
      </c>
      <c r="N1055" t="str">
        <f>IF(ISTEXT(E1055),IF(E1055="Amount",N$14,""),IF(ISBLANK(E1055),"",IF(ISTEXT(D1055),"",IF(A1050="Invoice No. : ",INDEX(Sheet2!E$14:E$154,MATCH(B1050,Sheet2!A$14:A$154,0)),N1054))))</f>
        <v>RUBY</v>
      </c>
      <c r="O1055" t="str">
        <f>IF(ISTEXT(E1055),IF(E1055="Amount",O$14,""),IF(ISBLANK(E1055),"",IF(ISTEXT(D1055),"",IF(A1050="Invoice No. : ",INDEX(Sheet2!G$14:G$154,MATCH(B1050,Sheet2!A$14:A$154,0)),O1054))))</f>
        <v>ESCOBAR, GERALDINE BERBAÑO</v>
      </c>
      <c r="P1055">
        <f t="shared" si="70"/>
        <v>1758</v>
      </c>
      <c r="Q1055">
        <f t="shared" si="71"/>
        <v>195197.25</v>
      </c>
    </row>
    <row r="1056" spans="1:17" x14ac:dyDescent="0.25">
      <c r="A1056" s="10" t="s">
        <v>1004</v>
      </c>
      <c r="B1056" s="10" t="s">
        <v>1005</v>
      </c>
      <c r="C1056" s="11">
        <v>1</v>
      </c>
      <c r="D1056" s="11">
        <v>49.25</v>
      </c>
      <c r="E1056" s="11">
        <v>49.25</v>
      </c>
      <c r="F1056">
        <f t="shared" si="68"/>
        <v>2144307</v>
      </c>
      <c r="G1056">
        <f>IF(ISTEXT(E1056),IF(E1056="Amount",G$14,""),IF(ISBLANK(E1056),"",IF(ISTEXT(D1056),"",IF(A1051="Invoice No. : ",INDEX(Sheet2!F$14:F$154,MATCH(B1051,Sheet2!A$14:A$154,0)),G1055))))</f>
        <v>39892</v>
      </c>
      <c r="H1056" t="str">
        <f t="shared" si="69"/>
        <v>01/05/2023</v>
      </c>
      <c r="I1056" t="str">
        <f>IF(ISTEXT(E1056),IF(E1056="Amount",I$14,""),IF(ISBLANK(E1056),"",IF(ISTEXT(D1056),"",IF(A1051="Invoice No. : ",TEXT(INDEX(Sheet2!C$14:C$154,MATCH(B1051,Sheet2!A$14:A$154,0)),"hh:mm:ss"),I1055))))</f>
        <v>09:25:08</v>
      </c>
      <c r="J1056">
        <f>IF(ISBLANK(G1056),"",IF(ISTEXT(G1056),IF(E1056="Amount",J$14,""),INDEX(Sheet2!H$14:H$154,MATCH(F1056,Sheet2!A$14:A$154,0))))</f>
        <v>1758</v>
      </c>
      <c r="K1056">
        <f>IF(ISBLANK(G1056),"",IF(ISTEXT(G1056),IF(E1056="Amount",K$14,""),INDEX(Sheet2!I$14:I$154,MATCH(F1056,Sheet2!A$14:A$154,0))))</f>
        <v>0</v>
      </c>
      <c r="L1056" t="str">
        <f>IF(ISBLANK(G1056),"",IF(ISTEXT(G1056),IF(E1056="Amount",L$14,""),IF(INDEX(Sheet2!H$14:H$154,MATCH(F1056,Sheet2!A$14:A$154,0)) &lt;&gt; 0, IF(INDEX(Sheet2!I$14:I$154,MATCH(F1056,Sheet2!A$14:A$154,0)) &lt;&gt; 0, "Loan","Loan"),"Cash")))</f>
        <v>Loan</v>
      </c>
      <c r="M1056">
        <f>IF(ISTEXT(E1056),IF(E1056="Amount",M$14,""),IF(ISBLANK(E1056),"",IF(ISTEXT(D1056),"",IF(A1051="Invoice No. : ",INDEX(Sheet2!D$14:D$154,MATCH(B1051,Sheet2!A$14:A$154,0)),M1055))))</f>
        <v>2</v>
      </c>
      <c r="N1056" t="str">
        <f>IF(ISTEXT(E1056),IF(E1056="Amount",N$14,""),IF(ISBLANK(E1056),"",IF(ISTEXT(D1056),"",IF(A1051="Invoice No. : ",INDEX(Sheet2!E$14:E$154,MATCH(B1051,Sheet2!A$14:A$154,0)),N1055))))</f>
        <v>RUBY</v>
      </c>
      <c r="O1056" t="str">
        <f>IF(ISTEXT(E1056),IF(E1056="Amount",O$14,""),IF(ISBLANK(E1056),"",IF(ISTEXT(D1056),"",IF(A1051="Invoice No. : ",INDEX(Sheet2!G$14:G$154,MATCH(B1051,Sheet2!A$14:A$154,0)),O1055))))</f>
        <v>ESCOBAR, GERALDINE BERBAÑO</v>
      </c>
      <c r="P1056">
        <f t="shared" si="70"/>
        <v>1758</v>
      </c>
      <c r="Q1056">
        <f t="shared" si="71"/>
        <v>195197.25</v>
      </c>
    </row>
    <row r="1057" spans="1:17" x14ac:dyDescent="0.25">
      <c r="A1057" s="10" t="s">
        <v>1006</v>
      </c>
      <c r="B1057" s="10" t="s">
        <v>1007</v>
      </c>
      <c r="C1057" s="11">
        <v>1</v>
      </c>
      <c r="D1057" s="11">
        <v>67.25</v>
      </c>
      <c r="E1057" s="11">
        <v>67.25</v>
      </c>
      <c r="F1057">
        <f t="shared" si="68"/>
        <v>2144307</v>
      </c>
      <c r="G1057">
        <f>IF(ISTEXT(E1057),IF(E1057="Amount",G$14,""),IF(ISBLANK(E1057),"",IF(ISTEXT(D1057),"",IF(A1052="Invoice No. : ",INDEX(Sheet2!F$14:F$154,MATCH(B1052,Sheet2!A$14:A$154,0)),G1056))))</f>
        <v>39892</v>
      </c>
      <c r="H1057" t="str">
        <f t="shared" si="69"/>
        <v>01/05/2023</v>
      </c>
      <c r="I1057" t="str">
        <f>IF(ISTEXT(E1057),IF(E1057="Amount",I$14,""),IF(ISBLANK(E1057),"",IF(ISTEXT(D1057),"",IF(A1052="Invoice No. : ",TEXT(INDEX(Sheet2!C$14:C$154,MATCH(B1052,Sheet2!A$14:A$154,0)),"hh:mm:ss"),I1056))))</f>
        <v>09:25:08</v>
      </c>
      <c r="J1057">
        <f>IF(ISBLANK(G1057),"",IF(ISTEXT(G1057),IF(E1057="Amount",J$14,""),INDEX(Sheet2!H$14:H$154,MATCH(F1057,Sheet2!A$14:A$154,0))))</f>
        <v>1758</v>
      </c>
      <c r="K1057">
        <f>IF(ISBLANK(G1057),"",IF(ISTEXT(G1057),IF(E1057="Amount",K$14,""),INDEX(Sheet2!I$14:I$154,MATCH(F1057,Sheet2!A$14:A$154,0))))</f>
        <v>0</v>
      </c>
      <c r="L1057" t="str">
        <f>IF(ISBLANK(G1057),"",IF(ISTEXT(G1057),IF(E1057="Amount",L$14,""),IF(INDEX(Sheet2!H$14:H$154,MATCH(F1057,Sheet2!A$14:A$154,0)) &lt;&gt; 0, IF(INDEX(Sheet2!I$14:I$154,MATCH(F1057,Sheet2!A$14:A$154,0)) &lt;&gt; 0, "Loan","Loan"),"Cash")))</f>
        <v>Loan</v>
      </c>
      <c r="M1057">
        <f>IF(ISTEXT(E1057),IF(E1057="Amount",M$14,""),IF(ISBLANK(E1057),"",IF(ISTEXT(D1057),"",IF(A1052="Invoice No. : ",INDEX(Sheet2!D$14:D$154,MATCH(B1052,Sheet2!A$14:A$154,0)),M1056))))</f>
        <v>2</v>
      </c>
      <c r="N1057" t="str">
        <f>IF(ISTEXT(E1057),IF(E1057="Amount",N$14,""),IF(ISBLANK(E1057),"",IF(ISTEXT(D1057),"",IF(A1052="Invoice No. : ",INDEX(Sheet2!E$14:E$154,MATCH(B1052,Sheet2!A$14:A$154,0)),N1056))))</f>
        <v>RUBY</v>
      </c>
      <c r="O1057" t="str">
        <f>IF(ISTEXT(E1057),IF(E1057="Amount",O$14,""),IF(ISBLANK(E1057),"",IF(ISTEXT(D1057),"",IF(A1052="Invoice No. : ",INDEX(Sheet2!G$14:G$154,MATCH(B1052,Sheet2!A$14:A$154,0)),O1056))))</f>
        <v>ESCOBAR, GERALDINE BERBAÑO</v>
      </c>
      <c r="P1057">
        <f t="shared" si="70"/>
        <v>1758</v>
      </c>
      <c r="Q1057">
        <f t="shared" si="71"/>
        <v>195197.25</v>
      </c>
    </row>
    <row r="1058" spans="1:17" x14ac:dyDescent="0.25">
      <c r="A1058" s="10" t="s">
        <v>1008</v>
      </c>
      <c r="B1058" s="10" t="s">
        <v>1009</v>
      </c>
      <c r="C1058" s="11">
        <v>4</v>
      </c>
      <c r="D1058" s="11">
        <v>11.5</v>
      </c>
      <c r="E1058" s="11">
        <v>46</v>
      </c>
      <c r="F1058">
        <f t="shared" si="68"/>
        <v>2144307</v>
      </c>
      <c r="G1058">
        <f>IF(ISTEXT(E1058),IF(E1058="Amount",G$14,""),IF(ISBLANK(E1058),"",IF(ISTEXT(D1058),"",IF(A1053="Invoice No. : ",INDEX(Sheet2!F$14:F$154,MATCH(B1053,Sheet2!A$14:A$154,0)),G1057))))</f>
        <v>39892</v>
      </c>
      <c r="H1058" t="str">
        <f t="shared" si="69"/>
        <v>01/05/2023</v>
      </c>
      <c r="I1058" t="str">
        <f>IF(ISTEXT(E1058),IF(E1058="Amount",I$14,""),IF(ISBLANK(E1058),"",IF(ISTEXT(D1058),"",IF(A1053="Invoice No. : ",TEXT(INDEX(Sheet2!C$14:C$154,MATCH(B1053,Sheet2!A$14:A$154,0)),"hh:mm:ss"),I1057))))</f>
        <v>09:25:08</v>
      </c>
      <c r="J1058">
        <f>IF(ISBLANK(G1058),"",IF(ISTEXT(G1058),IF(E1058="Amount",J$14,""),INDEX(Sheet2!H$14:H$154,MATCH(F1058,Sheet2!A$14:A$154,0))))</f>
        <v>1758</v>
      </c>
      <c r="K1058">
        <f>IF(ISBLANK(G1058),"",IF(ISTEXT(G1058),IF(E1058="Amount",K$14,""),INDEX(Sheet2!I$14:I$154,MATCH(F1058,Sheet2!A$14:A$154,0))))</f>
        <v>0</v>
      </c>
      <c r="L1058" t="str">
        <f>IF(ISBLANK(G1058),"",IF(ISTEXT(G1058),IF(E1058="Amount",L$14,""),IF(INDEX(Sheet2!H$14:H$154,MATCH(F1058,Sheet2!A$14:A$154,0)) &lt;&gt; 0, IF(INDEX(Sheet2!I$14:I$154,MATCH(F1058,Sheet2!A$14:A$154,0)) &lt;&gt; 0, "Loan","Loan"),"Cash")))</f>
        <v>Loan</v>
      </c>
      <c r="M1058">
        <f>IF(ISTEXT(E1058),IF(E1058="Amount",M$14,""),IF(ISBLANK(E1058),"",IF(ISTEXT(D1058),"",IF(A1053="Invoice No. : ",INDEX(Sheet2!D$14:D$154,MATCH(B1053,Sheet2!A$14:A$154,0)),M1057))))</f>
        <v>2</v>
      </c>
      <c r="N1058" t="str">
        <f>IF(ISTEXT(E1058),IF(E1058="Amount",N$14,""),IF(ISBLANK(E1058),"",IF(ISTEXT(D1058),"",IF(A1053="Invoice No. : ",INDEX(Sheet2!E$14:E$154,MATCH(B1053,Sheet2!A$14:A$154,0)),N1057))))</f>
        <v>RUBY</v>
      </c>
      <c r="O1058" t="str">
        <f>IF(ISTEXT(E1058),IF(E1058="Amount",O$14,""),IF(ISBLANK(E1058),"",IF(ISTEXT(D1058),"",IF(A1053="Invoice No. : ",INDEX(Sheet2!G$14:G$154,MATCH(B1053,Sheet2!A$14:A$154,0)),O1057))))</f>
        <v>ESCOBAR, GERALDINE BERBAÑO</v>
      </c>
      <c r="P1058">
        <f t="shared" si="70"/>
        <v>1758</v>
      </c>
      <c r="Q1058">
        <f t="shared" si="71"/>
        <v>195197.25</v>
      </c>
    </row>
    <row r="1059" spans="1:17" x14ac:dyDescent="0.25">
      <c r="A1059" s="10" t="s">
        <v>1010</v>
      </c>
      <c r="B1059" s="10" t="s">
        <v>1011</v>
      </c>
      <c r="C1059" s="11">
        <v>1</v>
      </c>
      <c r="D1059" s="11">
        <v>38.5</v>
      </c>
      <c r="E1059" s="11">
        <v>38.5</v>
      </c>
      <c r="F1059">
        <f t="shared" si="68"/>
        <v>2144307</v>
      </c>
      <c r="G1059">
        <f>IF(ISTEXT(E1059),IF(E1059="Amount",G$14,""),IF(ISBLANK(E1059),"",IF(ISTEXT(D1059),"",IF(A1054="Invoice No. : ",INDEX(Sheet2!F$14:F$154,MATCH(B1054,Sheet2!A$14:A$154,0)),G1058))))</f>
        <v>39892</v>
      </c>
      <c r="H1059" t="str">
        <f t="shared" si="69"/>
        <v>01/05/2023</v>
      </c>
      <c r="I1059" t="str">
        <f>IF(ISTEXT(E1059),IF(E1059="Amount",I$14,""),IF(ISBLANK(E1059),"",IF(ISTEXT(D1059),"",IF(A1054="Invoice No. : ",TEXT(INDEX(Sheet2!C$14:C$154,MATCH(B1054,Sheet2!A$14:A$154,0)),"hh:mm:ss"),I1058))))</f>
        <v>09:25:08</v>
      </c>
      <c r="J1059">
        <f>IF(ISBLANK(G1059),"",IF(ISTEXT(G1059),IF(E1059="Amount",J$14,""),INDEX(Sheet2!H$14:H$154,MATCH(F1059,Sheet2!A$14:A$154,0))))</f>
        <v>1758</v>
      </c>
      <c r="K1059">
        <f>IF(ISBLANK(G1059),"",IF(ISTEXT(G1059),IF(E1059="Amount",K$14,""),INDEX(Sheet2!I$14:I$154,MATCH(F1059,Sheet2!A$14:A$154,0))))</f>
        <v>0</v>
      </c>
      <c r="L1059" t="str">
        <f>IF(ISBLANK(G1059),"",IF(ISTEXT(G1059),IF(E1059="Amount",L$14,""),IF(INDEX(Sheet2!H$14:H$154,MATCH(F1059,Sheet2!A$14:A$154,0)) &lt;&gt; 0, IF(INDEX(Sheet2!I$14:I$154,MATCH(F1059,Sheet2!A$14:A$154,0)) &lt;&gt; 0, "Loan","Loan"),"Cash")))</f>
        <v>Loan</v>
      </c>
      <c r="M1059">
        <f>IF(ISTEXT(E1059),IF(E1059="Amount",M$14,""),IF(ISBLANK(E1059),"",IF(ISTEXT(D1059),"",IF(A1054="Invoice No. : ",INDEX(Sheet2!D$14:D$154,MATCH(B1054,Sheet2!A$14:A$154,0)),M1058))))</f>
        <v>2</v>
      </c>
      <c r="N1059" t="str">
        <f>IF(ISTEXT(E1059),IF(E1059="Amount",N$14,""),IF(ISBLANK(E1059),"",IF(ISTEXT(D1059),"",IF(A1054="Invoice No. : ",INDEX(Sheet2!E$14:E$154,MATCH(B1054,Sheet2!A$14:A$154,0)),N1058))))</f>
        <v>RUBY</v>
      </c>
      <c r="O1059" t="str">
        <f>IF(ISTEXT(E1059),IF(E1059="Amount",O$14,""),IF(ISBLANK(E1059),"",IF(ISTEXT(D1059),"",IF(A1054="Invoice No. : ",INDEX(Sheet2!G$14:G$154,MATCH(B1054,Sheet2!A$14:A$154,0)),O1058))))</f>
        <v>ESCOBAR, GERALDINE BERBAÑO</v>
      </c>
      <c r="P1059">
        <f t="shared" si="70"/>
        <v>1758</v>
      </c>
      <c r="Q1059">
        <f t="shared" si="71"/>
        <v>195197.25</v>
      </c>
    </row>
    <row r="1060" spans="1:17" x14ac:dyDescent="0.25">
      <c r="A1060" s="10" t="s">
        <v>1012</v>
      </c>
      <c r="B1060" s="10" t="s">
        <v>1013</v>
      </c>
      <c r="C1060" s="11">
        <v>1</v>
      </c>
      <c r="D1060" s="11">
        <v>74</v>
      </c>
      <c r="E1060" s="11">
        <v>74</v>
      </c>
      <c r="F1060">
        <f t="shared" si="68"/>
        <v>2144307</v>
      </c>
      <c r="G1060">
        <f>IF(ISTEXT(E1060),IF(E1060="Amount",G$14,""),IF(ISBLANK(E1060),"",IF(ISTEXT(D1060),"",IF(A1055="Invoice No. : ",INDEX(Sheet2!F$14:F$154,MATCH(B1055,Sheet2!A$14:A$154,0)),G1059))))</f>
        <v>39892</v>
      </c>
      <c r="H1060" t="str">
        <f t="shared" si="69"/>
        <v>01/05/2023</v>
      </c>
      <c r="I1060" t="str">
        <f>IF(ISTEXT(E1060),IF(E1060="Amount",I$14,""),IF(ISBLANK(E1060),"",IF(ISTEXT(D1060),"",IF(A1055="Invoice No. : ",TEXT(INDEX(Sheet2!C$14:C$154,MATCH(B1055,Sheet2!A$14:A$154,0)),"hh:mm:ss"),I1059))))</f>
        <v>09:25:08</v>
      </c>
      <c r="J1060">
        <f>IF(ISBLANK(G1060),"",IF(ISTEXT(G1060),IF(E1060="Amount",J$14,""),INDEX(Sheet2!H$14:H$154,MATCH(F1060,Sheet2!A$14:A$154,0))))</f>
        <v>1758</v>
      </c>
      <c r="K1060">
        <f>IF(ISBLANK(G1060),"",IF(ISTEXT(G1060),IF(E1060="Amount",K$14,""),INDEX(Sheet2!I$14:I$154,MATCH(F1060,Sheet2!A$14:A$154,0))))</f>
        <v>0</v>
      </c>
      <c r="L1060" t="str">
        <f>IF(ISBLANK(G1060),"",IF(ISTEXT(G1060),IF(E1060="Amount",L$14,""),IF(INDEX(Sheet2!H$14:H$154,MATCH(F1060,Sheet2!A$14:A$154,0)) &lt;&gt; 0, IF(INDEX(Sheet2!I$14:I$154,MATCH(F1060,Sheet2!A$14:A$154,0)) &lt;&gt; 0, "Loan","Loan"),"Cash")))</f>
        <v>Loan</v>
      </c>
      <c r="M1060">
        <f>IF(ISTEXT(E1060),IF(E1060="Amount",M$14,""),IF(ISBLANK(E1060),"",IF(ISTEXT(D1060),"",IF(A1055="Invoice No. : ",INDEX(Sheet2!D$14:D$154,MATCH(B1055,Sheet2!A$14:A$154,0)),M1059))))</f>
        <v>2</v>
      </c>
      <c r="N1060" t="str">
        <f>IF(ISTEXT(E1060),IF(E1060="Amount",N$14,""),IF(ISBLANK(E1060),"",IF(ISTEXT(D1060),"",IF(A1055="Invoice No. : ",INDEX(Sheet2!E$14:E$154,MATCH(B1055,Sheet2!A$14:A$154,0)),N1059))))</f>
        <v>RUBY</v>
      </c>
      <c r="O1060" t="str">
        <f>IF(ISTEXT(E1060),IF(E1060="Amount",O$14,""),IF(ISBLANK(E1060),"",IF(ISTEXT(D1060),"",IF(A1055="Invoice No. : ",INDEX(Sheet2!G$14:G$154,MATCH(B1055,Sheet2!A$14:A$154,0)),O1059))))</f>
        <v>ESCOBAR, GERALDINE BERBAÑO</v>
      </c>
      <c r="P1060">
        <f t="shared" si="70"/>
        <v>1758</v>
      </c>
      <c r="Q1060">
        <f t="shared" si="71"/>
        <v>195197.25</v>
      </c>
    </row>
    <row r="1061" spans="1:17" x14ac:dyDescent="0.25">
      <c r="A1061" s="10" t="s">
        <v>1014</v>
      </c>
      <c r="B1061" s="10" t="s">
        <v>1015</v>
      </c>
      <c r="C1061" s="11">
        <v>1</v>
      </c>
      <c r="D1061" s="11">
        <v>10.5</v>
      </c>
      <c r="E1061" s="11">
        <v>10.5</v>
      </c>
      <c r="F1061">
        <f t="shared" si="68"/>
        <v>2144307</v>
      </c>
      <c r="G1061">
        <f>IF(ISTEXT(E1061),IF(E1061="Amount",G$14,""),IF(ISBLANK(E1061),"",IF(ISTEXT(D1061),"",IF(A1056="Invoice No. : ",INDEX(Sheet2!F$14:F$154,MATCH(B1056,Sheet2!A$14:A$154,0)),G1060))))</f>
        <v>39892</v>
      </c>
      <c r="H1061" t="str">
        <f t="shared" si="69"/>
        <v>01/05/2023</v>
      </c>
      <c r="I1061" t="str">
        <f>IF(ISTEXT(E1061),IF(E1061="Amount",I$14,""),IF(ISBLANK(E1061),"",IF(ISTEXT(D1061),"",IF(A1056="Invoice No. : ",TEXT(INDEX(Sheet2!C$14:C$154,MATCH(B1056,Sheet2!A$14:A$154,0)),"hh:mm:ss"),I1060))))</f>
        <v>09:25:08</v>
      </c>
      <c r="J1061">
        <f>IF(ISBLANK(G1061),"",IF(ISTEXT(G1061),IF(E1061="Amount",J$14,""),INDEX(Sheet2!H$14:H$154,MATCH(F1061,Sheet2!A$14:A$154,0))))</f>
        <v>1758</v>
      </c>
      <c r="K1061">
        <f>IF(ISBLANK(G1061),"",IF(ISTEXT(G1061),IF(E1061="Amount",K$14,""),INDEX(Sheet2!I$14:I$154,MATCH(F1061,Sheet2!A$14:A$154,0))))</f>
        <v>0</v>
      </c>
      <c r="L1061" t="str">
        <f>IF(ISBLANK(G1061),"",IF(ISTEXT(G1061),IF(E1061="Amount",L$14,""),IF(INDEX(Sheet2!H$14:H$154,MATCH(F1061,Sheet2!A$14:A$154,0)) &lt;&gt; 0, IF(INDEX(Sheet2!I$14:I$154,MATCH(F1061,Sheet2!A$14:A$154,0)) &lt;&gt; 0, "Loan","Loan"),"Cash")))</f>
        <v>Loan</v>
      </c>
      <c r="M1061">
        <f>IF(ISTEXT(E1061),IF(E1061="Amount",M$14,""),IF(ISBLANK(E1061),"",IF(ISTEXT(D1061),"",IF(A1056="Invoice No. : ",INDEX(Sheet2!D$14:D$154,MATCH(B1056,Sheet2!A$14:A$154,0)),M1060))))</f>
        <v>2</v>
      </c>
      <c r="N1061" t="str">
        <f>IF(ISTEXT(E1061),IF(E1061="Amount",N$14,""),IF(ISBLANK(E1061),"",IF(ISTEXT(D1061),"",IF(A1056="Invoice No. : ",INDEX(Sheet2!E$14:E$154,MATCH(B1056,Sheet2!A$14:A$154,0)),N1060))))</f>
        <v>RUBY</v>
      </c>
      <c r="O1061" t="str">
        <f>IF(ISTEXT(E1061),IF(E1061="Amount",O$14,""),IF(ISBLANK(E1061),"",IF(ISTEXT(D1061),"",IF(A1056="Invoice No. : ",INDEX(Sheet2!G$14:G$154,MATCH(B1056,Sheet2!A$14:A$154,0)),O1060))))</f>
        <v>ESCOBAR, GERALDINE BERBAÑO</v>
      </c>
      <c r="P1061">
        <f t="shared" si="70"/>
        <v>1758</v>
      </c>
      <c r="Q1061">
        <f t="shared" si="71"/>
        <v>195197.25</v>
      </c>
    </row>
    <row r="1062" spans="1:17" x14ac:dyDescent="0.25">
      <c r="A1062" s="10" t="s">
        <v>1016</v>
      </c>
      <c r="B1062" s="10" t="s">
        <v>1017</v>
      </c>
      <c r="C1062" s="11">
        <v>1</v>
      </c>
      <c r="D1062" s="11">
        <v>13</v>
      </c>
      <c r="E1062" s="11">
        <v>13</v>
      </c>
      <c r="F1062">
        <f t="shared" si="68"/>
        <v>2144307</v>
      </c>
      <c r="G1062">
        <f>IF(ISTEXT(E1062),IF(E1062="Amount",G$14,""),IF(ISBLANK(E1062),"",IF(ISTEXT(D1062),"",IF(A1057="Invoice No. : ",INDEX(Sheet2!F$14:F$154,MATCH(B1057,Sheet2!A$14:A$154,0)),G1061))))</f>
        <v>39892</v>
      </c>
      <c r="H1062" t="str">
        <f t="shared" si="69"/>
        <v>01/05/2023</v>
      </c>
      <c r="I1062" t="str">
        <f>IF(ISTEXT(E1062),IF(E1062="Amount",I$14,""),IF(ISBLANK(E1062),"",IF(ISTEXT(D1062),"",IF(A1057="Invoice No. : ",TEXT(INDEX(Sheet2!C$14:C$154,MATCH(B1057,Sheet2!A$14:A$154,0)),"hh:mm:ss"),I1061))))</f>
        <v>09:25:08</v>
      </c>
      <c r="J1062">
        <f>IF(ISBLANK(G1062),"",IF(ISTEXT(G1062),IF(E1062="Amount",J$14,""),INDEX(Sheet2!H$14:H$154,MATCH(F1062,Sheet2!A$14:A$154,0))))</f>
        <v>1758</v>
      </c>
      <c r="K1062">
        <f>IF(ISBLANK(G1062),"",IF(ISTEXT(G1062),IF(E1062="Amount",K$14,""),INDEX(Sheet2!I$14:I$154,MATCH(F1062,Sheet2!A$14:A$154,0))))</f>
        <v>0</v>
      </c>
      <c r="L1062" t="str">
        <f>IF(ISBLANK(G1062),"",IF(ISTEXT(G1062),IF(E1062="Amount",L$14,""),IF(INDEX(Sheet2!H$14:H$154,MATCH(F1062,Sheet2!A$14:A$154,0)) &lt;&gt; 0, IF(INDEX(Sheet2!I$14:I$154,MATCH(F1062,Sheet2!A$14:A$154,0)) &lt;&gt; 0, "Loan","Loan"),"Cash")))</f>
        <v>Loan</v>
      </c>
      <c r="M1062">
        <f>IF(ISTEXT(E1062),IF(E1062="Amount",M$14,""),IF(ISBLANK(E1062),"",IF(ISTEXT(D1062),"",IF(A1057="Invoice No. : ",INDEX(Sheet2!D$14:D$154,MATCH(B1057,Sheet2!A$14:A$154,0)),M1061))))</f>
        <v>2</v>
      </c>
      <c r="N1062" t="str">
        <f>IF(ISTEXT(E1062),IF(E1062="Amount",N$14,""),IF(ISBLANK(E1062),"",IF(ISTEXT(D1062),"",IF(A1057="Invoice No. : ",INDEX(Sheet2!E$14:E$154,MATCH(B1057,Sheet2!A$14:A$154,0)),N1061))))</f>
        <v>RUBY</v>
      </c>
      <c r="O1062" t="str">
        <f>IF(ISTEXT(E1062),IF(E1062="Amount",O$14,""),IF(ISBLANK(E1062),"",IF(ISTEXT(D1062),"",IF(A1057="Invoice No. : ",INDEX(Sheet2!G$14:G$154,MATCH(B1057,Sheet2!A$14:A$154,0)),O1061))))</f>
        <v>ESCOBAR, GERALDINE BERBAÑO</v>
      </c>
      <c r="P1062">
        <f t="shared" si="70"/>
        <v>1758</v>
      </c>
      <c r="Q1062">
        <f t="shared" si="71"/>
        <v>195197.25</v>
      </c>
    </row>
    <row r="1063" spans="1:17" x14ac:dyDescent="0.25">
      <c r="A1063" s="10" t="s">
        <v>1018</v>
      </c>
      <c r="B1063" s="10" t="s">
        <v>1019</v>
      </c>
      <c r="C1063" s="11">
        <v>1</v>
      </c>
      <c r="D1063" s="11">
        <v>26</v>
      </c>
      <c r="E1063" s="11">
        <v>26</v>
      </c>
      <c r="F1063">
        <f t="shared" si="68"/>
        <v>2144307</v>
      </c>
      <c r="G1063">
        <f>IF(ISTEXT(E1063),IF(E1063="Amount",G$14,""),IF(ISBLANK(E1063),"",IF(ISTEXT(D1063),"",IF(A1058="Invoice No. : ",INDEX(Sheet2!F$14:F$154,MATCH(B1058,Sheet2!A$14:A$154,0)),G1062))))</f>
        <v>39892</v>
      </c>
      <c r="H1063" t="str">
        <f t="shared" si="69"/>
        <v>01/05/2023</v>
      </c>
      <c r="I1063" t="str">
        <f>IF(ISTEXT(E1063),IF(E1063="Amount",I$14,""),IF(ISBLANK(E1063),"",IF(ISTEXT(D1063),"",IF(A1058="Invoice No. : ",TEXT(INDEX(Sheet2!C$14:C$154,MATCH(B1058,Sheet2!A$14:A$154,0)),"hh:mm:ss"),I1062))))</f>
        <v>09:25:08</v>
      </c>
      <c r="J1063">
        <f>IF(ISBLANK(G1063),"",IF(ISTEXT(G1063),IF(E1063="Amount",J$14,""),INDEX(Sheet2!H$14:H$154,MATCH(F1063,Sheet2!A$14:A$154,0))))</f>
        <v>1758</v>
      </c>
      <c r="K1063">
        <f>IF(ISBLANK(G1063),"",IF(ISTEXT(G1063),IF(E1063="Amount",K$14,""),INDEX(Sheet2!I$14:I$154,MATCH(F1063,Sheet2!A$14:A$154,0))))</f>
        <v>0</v>
      </c>
      <c r="L1063" t="str">
        <f>IF(ISBLANK(G1063),"",IF(ISTEXT(G1063),IF(E1063="Amount",L$14,""),IF(INDEX(Sheet2!H$14:H$154,MATCH(F1063,Sheet2!A$14:A$154,0)) &lt;&gt; 0, IF(INDEX(Sheet2!I$14:I$154,MATCH(F1063,Sheet2!A$14:A$154,0)) &lt;&gt; 0, "Loan","Loan"),"Cash")))</f>
        <v>Loan</v>
      </c>
      <c r="M1063">
        <f>IF(ISTEXT(E1063),IF(E1063="Amount",M$14,""),IF(ISBLANK(E1063),"",IF(ISTEXT(D1063),"",IF(A1058="Invoice No. : ",INDEX(Sheet2!D$14:D$154,MATCH(B1058,Sheet2!A$14:A$154,0)),M1062))))</f>
        <v>2</v>
      </c>
      <c r="N1063" t="str">
        <f>IF(ISTEXT(E1063),IF(E1063="Amount",N$14,""),IF(ISBLANK(E1063),"",IF(ISTEXT(D1063),"",IF(A1058="Invoice No. : ",INDEX(Sheet2!E$14:E$154,MATCH(B1058,Sheet2!A$14:A$154,0)),N1062))))</f>
        <v>RUBY</v>
      </c>
      <c r="O1063" t="str">
        <f>IF(ISTEXT(E1063),IF(E1063="Amount",O$14,""),IF(ISBLANK(E1063),"",IF(ISTEXT(D1063),"",IF(A1058="Invoice No. : ",INDEX(Sheet2!G$14:G$154,MATCH(B1058,Sheet2!A$14:A$154,0)),O1062))))</f>
        <v>ESCOBAR, GERALDINE BERBAÑO</v>
      </c>
      <c r="P1063">
        <f t="shared" si="70"/>
        <v>1758</v>
      </c>
      <c r="Q1063">
        <f t="shared" si="71"/>
        <v>195197.25</v>
      </c>
    </row>
    <row r="1064" spans="1:17" x14ac:dyDescent="0.25">
      <c r="A1064" s="10" t="s">
        <v>1020</v>
      </c>
      <c r="B1064" s="10" t="s">
        <v>1021</v>
      </c>
      <c r="C1064" s="11">
        <v>1</v>
      </c>
      <c r="D1064" s="11">
        <v>33</v>
      </c>
      <c r="E1064" s="11">
        <v>33</v>
      </c>
      <c r="F1064">
        <f t="shared" si="68"/>
        <v>2144307</v>
      </c>
      <c r="G1064">
        <f>IF(ISTEXT(E1064),IF(E1064="Amount",G$14,""),IF(ISBLANK(E1064),"",IF(ISTEXT(D1064),"",IF(A1059="Invoice No. : ",INDEX(Sheet2!F$14:F$154,MATCH(B1059,Sheet2!A$14:A$154,0)),G1063))))</f>
        <v>39892</v>
      </c>
      <c r="H1064" t="str">
        <f t="shared" si="69"/>
        <v>01/05/2023</v>
      </c>
      <c r="I1064" t="str">
        <f>IF(ISTEXT(E1064),IF(E1064="Amount",I$14,""),IF(ISBLANK(E1064),"",IF(ISTEXT(D1064),"",IF(A1059="Invoice No. : ",TEXT(INDEX(Sheet2!C$14:C$154,MATCH(B1059,Sheet2!A$14:A$154,0)),"hh:mm:ss"),I1063))))</f>
        <v>09:25:08</v>
      </c>
      <c r="J1064">
        <f>IF(ISBLANK(G1064),"",IF(ISTEXT(G1064),IF(E1064="Amount",J$14,""),INDEX(Sheet2!H$14:H$154,MATCH(F1064,Sheet2!A$14:A$154,0))))</f>
        <v>1758</v>
      </c>
      <c r="K1064">
        <f>IF(ISBLANK(G1064),"",IF(ISTEXT(G1064),IF(E1064="Amount",K$14,""),INDEX(Sheet2!I$14:I$154,MATCH(F1064,Sheet2!A$14:A$154,0))))</f>
        <v>0</v>
      </c>
      <c r="L1064" t="str">
        <f>IF(ISBLANK(G1064),"",IF(ISTEXT(G1064),IF(E1064="Amount",L$14,""),IF(INDEX(Sheet2!H$14:H$154,MATCH(F1064,Sheet2!A$14:A$154,0)) &lt;&gt; 0, IF(INDEX(Sheet2!I$14:I$154,MATCH(F1064,Sheet2!A$14:A$154,0)) &lt;&gt; 0, "Loan","Loan"),"Cash")))</f>
        <v>Loan</v>
      </c>
      <c r="M1064">
        <f>IF(ISTEXT(E1064),IF(E1064="Amount",M$14,""),IF(ISBLANK(E1064),"",IF(ISTEXT(D1064),"",IF(A1059="Invoice No. : ",INDEX(Sheet2!D$14:D$154,MATCH(B1059,Sheet2!A$14:A$154,0)),M1063))))</f>
        <v>2</v>
      </c>
      <c r="N1064" t="str">
        <f>IF(ISTEXT(E1064),IF(E1064="Amount",N$14,""),IF(ISBLANK(E1064),"",IF(ISTEXT(D1064),"",IF(A1059="Invoice No. : ",INDEX(Sheet2!E$14:E$154,MATCH(B1059,Sheet2!A$14:A$154,0)),N1063))))</f>
        <v>RUBY</v>
      </c>
      <c r="O1064" t="str">
        <f>IF(ISTEXT(E1064),IF(E1064="Amount",O$14,""),IF(ISBLANK(E1064),"",IF(ISTEXT(D1064),"",IF(A1059="Invoice No. : ",INDEX(Sheet2!G$14:G$154,MATCH(B1059,Sheet2!A$14:A$154,0)),O1063))))</f>
        <v>ESCOBAR, GERALDINE BERBAÑO</v>
      </c>
      <c r="P1064">
        <f t="shared" si="70"/>
        <v>1758</v>
      </c>
      <c r="Q1064">
        <f t="shared" si="71"/>
        <v>195197.25</v>
      </c>
    </row>
    <row r="1065" spans="1:17" x14ac:dyDescent="0.25">
      <c r="A1065" s="10" t="s">
        <v>1022</v>
      </c>
      <c r="B1065" s="10" t="s">
        <v>1023</v>
      </c>
      <c r="C1065" s="11">
        <v>1</v>
      </c>
      <c r="D1065" s="11">
        <v>45.75</v>
      </c>
      <c r="E1065" s="11">
        <v>45.75</v>
      </c>
      <c r="F1065">
        <f t="shared" si="68"/>
        <v>2144307</v>
      </c>
      <c r="G1065">
        <f>IF(ISTEXT(E1065),IF(E1065="Amount",G$14,""),IF(ISBLANK(E1065),"",IF(ISTEXT(D1065),"",IF(A1060="Invoice No. : ",INDEX(Sheet2!F$14:F$154,MATCH(B1060,Sheet2!A$14:A$154,0)),G1064))))</f>
        <v>39892</v>
      </c>
      <c r="H1065" t="str">
        <f t="shared" si="69"/>
        <v>01/05/2023</v>
      </c>
      <c r="I1065" t="str">
        <f>IF(ISTEXT(E1065),IF(E1065="Amount",I$14,""),IF(ISBLANK(E1065),"",IF(ISTEXT(D1065),"",IF(A1060="Invoice No. : ",TEXT(INDEX(Sheet2!C$14:C$154,MATCH(B1060,Sheet2!A$14:A$154,0)),"hh:mm:ss"),I1064))))</f>
        <v>09:25:08</v>
      </c>
      <c r="J1065">
        <f>IF(ISBLANK(G1065),"",IF(ISTEXT(G1065),IF(E1065="Amount",J$14,""),INDEX(Sheet2!H$14:H$154,MATCH(F1065,Sheet2!A$14:A$154,0))))</f>
        <v>1758</v>
      </c>
      <c r="K1065">
        <f>IF(ISBLANK(G1065),"",IF(ISTEXT(G1065),IF(E1065="Amount",K$14,""),INDEX(Sheet2!I$14:I$154,MATCH(F1065,Sheet2!A$14:A$154,0))))</f>
        <v>0</v>
      </c>
      <c r="L1065" t="str">
        <f>IF(ISBLANK(G1065),"",IF(ISTEXT(G1065),IF(E1065="Amount",L$14,""),IF(INDEX(Sheet2!H$14:H$154,MATCH(F1065,Sheet2!A$14:A$154,0)) &lt;&gt; 0, IF(INDEX(Sheet2!I$14:I$154,MATCH(F1065,Sheet2!A$14:A$154,0)) &lt;&gt; 0, "Loan","Loan"),"Cash")))</f>
        <v>Loan</v>
      </c>
      <c r="M1065">
        <f>IF(ISTEXT(E1065),IF(E1065="Amount",M$14,""),IF(ISBLANK(E1065),"",IF(ISTEXT(D1065),"",IF(A1060="Invoice No. : ",INDEX(Sheet2!D$14:D$154,MATCH(B1060,Sheet2!A$14:A$154,0)),M1064))))</f>
        <v>2</v>
      </c>
      <c r="N1065" t="str">
        <f>IF(ISTEXT(E1065),IF(E1065="Amount",N$14,""),IF(ISBLANK(E1065),"",IF(ISTEXT(D1065),"",IF(A1060="Invoice No. : ",INDEX(Sheet2!E$14:E$154,MATCH(B1060,Sheet2!A$14:A$154,0)),N1064))))</f>
        <v>RUBY</v>
      </c>
      <c r="O1065" t="str">
        <f>IF(ISTEXT(E1065),IF(E1065="Amount",O$14,""),IF(ISBLANK(E1065),"",IF(ISTEXT(D1065),"",IF(A1060="Invoice No. : ",INDEX(Sheet2!G$14:G$154,MATCH(B1060,Sheet2!A$14:A$154,0)),O1064))))</f>
        <v>ESCOBAR, GERALDINE BERBAÑO</v>
      </c>
      <c r="P1065">
        <f t="shared" si="70"/>
        <v>1758</v>
      </c>
      <c r="Q1065">
        <f t="shared" si="71"/>
        <v>195197.25</v>
      </c>
    </row>
    <row r="1066" spans="1:17" x14ac:dyDescent="0.25">
      <c r="A1066" s="10" t="s">
        <v>545</v>
      </c>
      <c r="B1066" s="10" t="s">
        <v>546</v>
      </c>
      <c r="C1066" s="11">
        <v>4</v>
      </c>
      <c r="D1066" s="11">
        <v>6</v>
      </c>
      <c r="E1066" s="11">
        <v>24</v>
      </c>
      <c r="F1066">
        <f t="shared" si="68"/>
        <v>2144307</v>
      </c>
      <c r="G1066">
        <f>IF(ISTEXT(E1066),IF(E1066="Amount",G$14,""),IF(ISBLANK(E1066),"",IF(ISTEXT(D1066),"",IF(A1061="Invoice No. : ",INDEX(Sheet2!F$14:F$154,MATCH(B1061,Sheet2!A$14:A$154,0)),G1065))))</f>
        <v>39892</v>
      </c>
      <c r="H1066" t="str">
        <f t="shared" si="69"/>
        <v>01/05/2023</v>
      </c>
      <c r="I1066" t="str">
        <f>IF(ISTEXT(E1066),IF(E1066="Amount",I$14,""),IF(ISBLANK(E1066),"",IF(ISTEXT(D1066),"",IF(A1061="Invoice No. : ",TEXT(INDEX(Sheet2!C$14:C$154,MATCH(B1061,Sheet2!A$14:A$154,0)),"hh:mm:ss"),I1065))))</f>
        <v>09:25:08</v>
      </c>
      <c r="J1066">
        <f>IF(ISBLANK(G1066),"",IF(ISTEXT(G1066),IF(E1066="Amount",J$14,""),INDEX(Sheet2!H$14:H$154,MATCH(F1066,Sheet2!A$14:A$154,0))))</f>
        <v>1758</v>
      </c>
      <c r="K1066">
        <f>IF(ISBLANK(G1066),"",IF(ISTEXT(G1066),IF(E1066="Amount",K$14,""),INDEX(Sheet2!I$14:I$154,MATCH(F1066,Sheet2!A$14:A$154,0))))</f>
        <v>0</v>
      </c>
      <c r="L1066" t="str">
        <f>IF(ISBLANK(G1066),"",IF(ISTEXT(G1066),IF(E1066="Amount",L$14,""),IF(INDEX(Sheet2!H$14:H$154,MATCH(F1066,Sheet2!A$14:A$154,0)) &lt;&gt; 0, IF(INDEX(Sheet2!I$14:I$154,MATCH(F1066,Sheet2!A$14:A$154,0)) &lt;&gt; 0, "Loan","Loan"),"Cash")))</f>
        <v>Loan</v>
      </c>
      <c r="M1066">
        <f>IF(ISTEXT(E1066),IF(E1066="Amount",M$14,""),IF(ISBLANK(E1066),"",IF(ISTEXT(D1066),"",IF(A1061="Invoice No. : ",INDEX(Sheet2!D$14:D$154,MATCH(B1061,Sheet2!A$14:A$154,0)),M1065))))</f>
        <v>2</v>
      </c>
      <c r="N1066" t="str">
        <f>IF(ISTEXT(E1066),IF(E1066="Amount",N$14,""),IF(ISBLANK(E1066),"",IF(ISTEXT(D1066),"",IF(A1061="Invoice No. : ",INDEX(Sheet2!E$14:E$154,MATCH(B1061,Sheet2!A$14:A$154,0)),N1065))))</f>
        <v>RUBY</v>
      </c>
      <c r="O1066" t="str">
        <f>IF(ISTEXT(E1066),IF(E1066="Amount",O$14,""),IF(ISBLANK(E1066),"",IF(ISTEXT(D1066),"",IF(A1061="Invoice No. : ",INDEX(Sheet2!G$14:G$154,MATCH(B1061,Sheet2!A$14:A$154,0)),O1065))))</f>
        <v>ESCOBAR, GERALDINE BERBAÑO</v>
      </c>
      <c r="P1066">
        <f t="shared" si="70"/>
        <v>1758</v>
      </c>
      <c r="Q1066">
        <f t="shared" si="71"/>
        <v>195197.25</v>
      </c>
    </row>
    <row r="1067" spans="1:17" x14ac:dyDescent="0.25">
      <c r="A1067" s="10" t="s">
        <v>1024</v>
      </c>
      <c r="B1067" s="10" t="s">
        <v>1025</v>
      </c>
      <c r="C1067" s="11">
        <v>1</v>
      </c>
      <c r="D1067" s="11">
        <v>64.5</v>
      </c>
      <c r="E1067" s="11">
        <v>64.5</v>
      </c>
      <c r="F1067">
        <f t="shared" si="68"/>
        <v>2144307</v>
      </c>
      <c r="G1067">
        <f>IF(ISTEXT(E1067),IF(E1067="Amount",G$14,""),IF(ISBLANK(E1067),"",IF(ISTEXT(D1067),"",IF(A1062="Invoice No. : ",INDEX(Sheet2!F$14:F$154,MATCH(B1062,Sheet2!A$14:A$154,0)),G1066))))</f>
        <v>39892</v>
      </c>
      <c r="H1067" t="str">
        <f t="shared" si="69"/>
        <v>01/05/2023</v>
      </c>
      <c r="I1067" t="str">
        <f>IF(ISTEXT(E1067),IF(E1067="Amount",I$14,""),IF(ISBLANK(E1067),"",IF(ISTEXT(D1067),"",IF(A1062="Invoice No. : ",TEXT(INDEX(Sheet2!C$14:C$154,MATCH(B1062,Sheet2!A$14:A$154,0)),"hh:mm:ss"),I1066))))</f>
        <v>09:25:08</v>
      </c>
      <c r="J1067">
        <f>IF(ISBLANK(G1067),"",IF(ISTEXT(G1067),IF(E1067="Amount",J$14,""),INDEX(Sheet2!H$14:H$154,MATCH(F1067,Sheet2!A$14:A$154,0))))</f>
        <v>1758</v>
      </c>
      <c r="K1067">
        <f>IF(ISBLANK(G1067),"",IF(ISTEXT(G1067),IF(E1067="Amount",K$14,""),INDEX(Sheet2!I$14:I$154,MATCH(F1067,Sheet2!A$14:A$154,0))))</f>
        <v>0</v>
      </c>
      <c r="L1067" t="str">
        <f>IF(ISBLANK(G1067),"",IF(ISTEXT(G1067),IF(E1067="Amount",L$14,""),IF(INDEX(Sheet2!H$14:H$154,MATCH(F1067,Sheet2!A$14:A$154,0)) &lt;&gt; 0, IF(INDEX(Sheet2!I$14:I$154,MATCH(F1067,Sheet2!A$14:A$154,0)) &lt;&gt; 0, "Loan","Loan"),"Cash")))</f>
        <v>Loan</v>
      </c>
      <c r="M1067">
        <f>IF(ISTEXT(E1067),IF(E1067="Amount",M$14,""),IF(ISBLANK(E1067),"",IF(ISTEXT(D1067),"",IF(A1062="Invoice No. : ",INDEX(Sheet2!D$14:D$154,MATCH(B1062,Sheet2!A$14:A$154,0)),M1066))))</f>
        <v>2</v>
      </c>
      <c r="N1067" t="str">
        <f>IF(ISTEXT(E1067),IF(E1067="Amount",N$14,""),IF(ISBLANK(E1067),"",IF(ISTEXT(D1067),"",IF(A1062="Invoice No. : ",INDEX(Sheet2!E$14:E$154,MATCH(B1062,Sheet2!A$14:A$154,0)),N1066))))</f>
        <v>RUBY</v>
      </c>
      <c r="O1067" t="str">
        <f>IF(ISTEXT(E1067),IF(E1067="Amount",O$14,""),IF(ISBLANK(E1067),"",IF(ISTEXT(D1067),"",IF(A1062="Invoice No. : ",INDEX(Sheet2!G$14:G$154,MATCH(B1062,Sheet2!A$14:A$154,0)),O1066))))</f>
        <v>ESCOBAR, GERALDINE BERBAÑO</v>
      </c>
      <c r="P1067">
        <f t="shared" si="70"/>
        <v>1758</v>
      </c>
      <c r="Q1067">
        <f t="shared" si="71"/>
        <v>195197.25</v>
      </c>
    </row>
    <row r="1068" spans="1:17" x14ac:dyDescent="0.25">
      <c r="A1068" s="10" t="s">
        <v>77</v>
      </c>
      <c r="B1068" s="10" t="s">
        <v>78</v>
      </c>
      <c r="C1068" s="11">
        <v>1</v>
      </c>
      <c r="D1068" s="11">
        <v>35.5</v>
      </c>
      <c r="E1068" s="11">
        <v>35.5</v>
      </c>
      <c r="F1068">
        <f t="shared" si="68"/>
        <v>2144307</v>
      </c>
      <c r="G1068">
        <f>IF(ISTEXT(E1068),IF(E1068="Amount",G$14,""),IF(ISBLANK(E1068),"",IF(ISTEXT(D1068),"",IF(A1063="Invoice No. : ",INDEX(Sheet2!F$14:F$154,MATCH(B1063,Sheet2!A$14:A$154,0)),G1067))))</f>
        <v>39892</v>
      </c>
      <c r="H1068" t="str">
        <f t="shared" si="69"/>
        <v>01/05/2023</v>
      </c>
      <c r="I1068" t="str">
        <f>IF(ISTEXT(E1068),IF(E1068="Amount",I$14,""),IF(ISBLANK(E1068),"",IF(ISTEXT(D1068),"",IF(A1063="Invoice No. : ",TEXT(INDEX(Sheet2!C$14:C$154,MATCH(B1063,Sheet2!A$14:A$154,0)),"hh:mm:ss"),I1067))))</f>
        <v>09:25:08</v>
      </c>
      <c r="J1068">
        <f>IF(ISBLANK(G1068),"",IF(ISTEXT(G1068),IF(E1068="Amount",J$14,""),INDEX(Sheet2!H$14:H$154,MATCH(F1068,Sheet2!A$14:A$154,0))))</f>
        <v>1758</v>
      </c>
      <c r="K1068">
        <f>IF(ISBLANK(G1068),"",IF(ISTEXT(G1068),IF(E1068="Amount",K$14,""),INDEX(Sheet2!I$14:I$154,MATCH(F1068,Sheet2!A$14:A$154,0))))</f>
        <v>0</v>
      </c>
      <c r="L1068" t="str">
        <f>IF(ISBLANK(G1068),"",IF(ISTEXT(G1068),IF(E1068="Amount",L$14,""),IF(INDEX(Sheet2!H$14:H$154,MATCH(F1068,Sheet2!A$14:A$154,0)) &lt;&gt; 0, IF(INDEX(Sheet2!I$14:I$154,MATCH(F1068,Sheet2!A$14:A$154,0)) &lt;&gt; 0, "Loan","Loan"),"Cash")))</f>
        <v>Loan</v>
      </c>
      <c r="M1068">
        <f>IF(ISTEXT(E1068),IF(E1068="Amount",M$14,""),IF(ISBLANK(E1068),"",IF(ISTEXT(D1068),"",IF(A1063="Invoice No. : ",INDEX(Sheet2!D$14:D$154,MATCH(B1063,Sheet2!A$14:A$154,0)),M1067))))</f>
        <v>2</v>
      </c>
      <c r="N1068" t="str">
        <f>IF(ISTEXT(E1068),IF(E1068="Amount",N$14,""),IF(ISBLANK(E1068),"",IF(ISTEXT(D1068),"",IF(A1063="Invoice No. : ",INDEX(Sheet2!E$14:E$154,MATCH(B1063,Sheet2!A$14:A$154,0)),N1067))))</f>
        <v>RUBY</v>
      </c>
      <c r="O1068" t="str">
        <f>IF(ISTEXT(E1068),IF(E1068="Amount",O$14,""),IF(ISBLANK(E1068),"",IF(ISTEXT(D1068),"",IF(A1063="Invoice No. : ",INDEX(Sheet2!G$14:G$154,MATCH(B1063,Sheet2!A$14:A$154,0)),O1067))))</f>
        <v>ESCOBAR, GERALDINE BERBAÑO</v>
      </c>
      <c r="P1068">
        <f t="shared" si="70"/>
        <v>1758</v>
      </c>
      <c r="Q1068">
        <f t="shared" si="71"/>
        <v>195197.25</v>
      </c>
    </row>
    <row r="1069" spans="1:17" x14ac:dyDescent="0.25">
      <c r="A1069" s="10" t="s">
        <v>331</v>
      </c>
      <c r="B1069" s="10" t="s">
        <v>332</v>
      </c>
      <c r="C1069" s="11">
        <v>2</v>
      </c>
      <c r="D1069" s="11">
        <v>8.75</v>
      </c>
      <c r="E1069" s="11">
        <v>17.5</v>
      </c>
      <c r="F1069">
        <f t="shared" si="68"/>
        <v>2144307</v>
      </c>
      <c r="G1069">
        <f>IF(ISTEXT(E1069),IF(E1069="Amount",G$14,""),IF(ISBLANK(E1069),"",IF(ISTEXT(D1069),"",IF(A1064="Invoice No. : ",INDEX(Sheet2!F$14:F$154,MATCH(B1064,Sheet2!A$14:A$154,0)),G1068))))</f>
        <v>39892</v>
      </c>
      <c r="H1069" t="str">
        <f t="shared" si="69"/>
        <v>01/05/2023</v>
      </c>
      <c r="I1069" t="str">
        <f>IF(ISTEXT(E1069),IF(E1069="Amount",I$14,""),IF(ISBLANK(E1069),"",IF(ISTEXT(D1069),"",IF(A1064="Invoice No. : ",TEXT(INDEX(Sheet2!C$14:C$154,MATCH(B1064,Sheet2!A$14:A$154,0)),"hh:mm:ss"),I1068))))</f>
        <v>09:25:08</v>
      </c>
      <c r="J1069">
        <f>IF(ISBLANK(G1069),"",IF(ISTEXT(G1069),IF(E1069="Amount",J$14,""),INDEX(Sheet2!H$14:H$154,MATCH(F1069,Sheet2!A$14:A$154,0))))</f>
        <v>1758</v>
      </c>
      <c r="K1069">
        <f>IF(ISBLANK(G1069),"",IF(ISTEXT(G1069),IF(E1069="Amount",K$14,""),INDEX(Sheet2!I$14:I$154,MATCH(F1069,Sheet2!A$14:A$154,0))))</f>
        <v>0</v>
      </c>
      <c r="L1069" t="str">
        <f>IF(ISBLANK(G1069),"",IF(ISTEXT(G1069),IF(E1069="Amount",L$14,""),IF(INDEX(Sheet2!H$14:H$154,MATCH(F1069,Sheet2!A$14:A$154,0)) &lt;&gt; 0, IF(INDEX(Sheet2!I$14:I$154,MATCH(F1069,Sheet2!A$14:A$154,0)) &lt;&gt; 0, "Loan","Loan"),"Cash")))</f>
        <v>Loan</v>
      </c>
      <c r="M1069">
        <f>IF(ISTEXT(E1069),IF(E1069="Amount",M$14,""),IF(ISBLANK(E1069),"",IF(ISTEXT(D1069),"",IF(A1064="Invoice No. : ",INDEX(Sheet2!D$14:D$154,MATCH(B1064,Sheet2!A$14:A$154,0)),M1068))))</f>
        <v>2</v>
      </c>
      <c r="N1069" t="str">
        <f>IF(ISTEXT(E1069),IF(E1069="Amount",N$14,""),IF(ISBLANK(E1069),"",IF(ISTEXT(D1069),"",IF(A1064="Invoice No. : ",INDEX(Sheet2!E$14:E$154,MATCH(B1064,Sheet2!A$14:A$154,0)),N1068))))</f>
        <v>RUBY</v>
      </c>
      <c r="O1069" t="str">
        <f>IF(ISTEXT(E1069),IF(E1069="Amount",O$14,""),IF(ISBLANK(E1069),"",IF(ISTEXT(D1069),"",IF(A1064="Invoice No. : ",INDEX(Sheet2!G$14:G$154,MATCH(B1064,Sheet2!A$14:A$154,0)),O1068))))</f>
        <v>ESCOBAR, GERALDINE BERBAÑO</v>
      </c>
      <c r="P1069">
        <f t="shared" si="70"/>
        <v>1758</v>
      </c>
      <c r="Q1069">
        <f t="shared" si="71"/>
        <v>195197.25</v>
      </c>
    </row>
    <row r="1070" spans="1:17" x14ac:dyDescent="0.25">
      <c r="A1070" s="10" t="s">
        <v>333</v>
      </c>
      <c r="B1070" s="10" t="s">
        <v>334</v>
      </c>
      <c r="C1070" s="11">
        <v>1</v>
      </c>
      <c r="D1070" s="11">
        <v>8.75</v>
      </c>
      <c r="E1070" s="11">
        <v>8.75</v>
      </c>
      <c r="F1070">
        <f t="shared" si="68"/>
        <v>2144307</v>
      </c>
      <c r="G1070">
        <f>IF(ISTEXT(E1070),IF(E1070="Amount",G$14,""),IF(ISBLANK(E1070),"",IF(ISTEXT(D1070),"",IF(A1065="Invoice No. : ",INDEX(Sheet2!F$14:F$154,MATCH(B1065,Sheet2!A$14:A$154,0)),G1069))))</f>
        <v>39892</v>
      </c>
      <c r="H1070" t="str">
        <f t="shared" si="69"/>
        <v>01/05/2023</v>
      </c>
      <c r="I1070" t="str">
        <f>IF(ISTEXT(E1070),IF(E1070="Amount",I$14,""),IF(ISBLANK(E1070),"",IF(ISTEXT(D1070),"",IF(A1065="Invoice No. : ",TEXT(INDEX(Sheet2!C$14:C$154,MATCH(B1065,Sheet2!A$14:A$154,0)),"hh:mm:ss"),I1069))))</f>
        <v>09:25:08</v>
      </c>
      <c r="J1070">
        <f>IF(ISBLANK(G1070),"",IF(ISTEXT(G1070),IF(E1070="Amount",J$14,""),INDEX(Sheet2!H$14:H$154,MATCH(F1070,Sheet2!A$14:A$154,0))))</f>
        <v>1758</v>
      </c>
      <c r="K1070">
        <f>IF(ISBLANK(G1070),"",IF(ISTEXT(G1070),IF(E1070="Amount",K$14,""),INDEX(Sheet2!I$14:I$154,MATCH(F1070,Sheet2!A$14:A$154,0))))</f>
        <v>0</v>
      </c>
      <c r="L1070" t="str">
        <f>IF(ISBLANK(G1070),"",IF(ISTEXT(G1070),IF(E1070="Amount",L$14,""),IF(INDEX(Sheet2!H$14:H$154,MATCH(F1070,Sheet2!A$14:A$154,0)) &lt;&gt; 0, IF(INDEX(Sheet2!I$14:I$154,MATCH(F1070,Sheet2!A$14:A$154,0)) &lt;&gt; 0, "Loan","Loan"),"Cash")))</f>
        <v>Loan</v>
      </c>
      <c r="M1070">
        <f>IF(ISTEXT(E1070),IF(E1070="Amount",M$14,""),IF(ISBLANK(E1070),"",IF(ISTEXT(D1070),"",IF(A1065="Invoice No. : ",INDEX(Sheet2!D$14:D$154,MATCH(B1065,Sheet2!A$14:A$154,0)),M1069))))</f>
        <v>2</v>
      </c>
      <c r="N1070" t="str">
        <f>IF(ISTEXT(E1070),IF(E1070="Amount",N$14,""),IF(ISBLANK(E1070),"",IF(ISTEXT(D1070),"",IF(A1065="Invoice No. : ",INDEX(Sheet2!E$14:E$154,MATCH(B1065,Sheet2!A$14:A$154,0)),N1069))))</f>
        <v>RUBY</v>
      </c>
      <c r="O1070" t="str">
        <f>IF(ISTEXT(E1070),IF(E1070="Amount",O$14,""),IF(ISBLANK(E1070),"",IF(ISTEXT(D1070),"",IF(A1065="Invoice No. : ",INDEX(Sheet2!G$14:G$154,MATCH(B1065,Sheet2!A$14:A$154,0)),O1069))))</f>
        <v>ESCOBAR, GERALDINE BERBAÑO</v>
      </c>
      <c r="P1070">
        <f t="shared" si="70"/>
        <v>1758</v>
      </c>
      <c r="Q1070">
        <f t="shared" si="71"/>
        <v>195197.25</v>
      </c>
    </row>
    <row r="1071" spans="1:17" x14ac:dyDescent="0.25">
      <c r="A1071" s="10" t="s">
        <v>627</v>
      </c>
      <c r="B1071" s="10" t="s">
        <v>628</v>
      </c>
      <c r="C1071" s="11">
        <v>3</v>
      </c>
      <c r="D1071" s="11">
        <v>14.5</v>
      </c>
      <c r="E1071" s="11">
        <v>43.5</v>
      </c>
      <c r="F1071">
        <f t="shared" si="68"/>
        <v>2144307</v>
      </c>
      <c r="G1071">
        <f>IF(ISTEXT(E1071),IF(E1071="Amount",G$14,""),IF(ISBLANK(E1071),"",IF(ISTEXT(D1071),"",IF(A1066="Invoice No. : ",INDEX(Sheet2!F$14:F$154,MATCH(B1066,Sheet2!A$14:A$154,0)),G1070))))</f>
        <v>39892</v>
      </c>
      <c r="H1071" t="str">
        <f t="shared" si="69"/>
        <v>01/05/2023</v>
      </c>
      <c r="I1071" t="str">
        <f>IF(ISTEXT(E1071),IF(E1071="Amount",I$14,""),IF(ISBLANK(E1071),"",IF(ISTEXT(D1071),"",IF(A1066="Invoice No. : ",TEXT(INDEX(Sheet2!C$14:C$154,MATCH(B1066,Sheet2!A$14:A$154,0)),"hh:mm:ss"),I1070))))</f>
        <v>09:25:08</v>
      </c>
      <c r="J1071">
        <f>IF(ISBLANK(G1071),"",IF(ISTEXT(G1071),IF(E1071="Amount",J$14,""),INDEX(Sheet2!H$14:H$154,MATCH(F1071,Sheet2!A$14:A$154,0))))</f>
        <v>1758</v>
      </c>
      <c r="K1071">
        <f>IF(ISBLANK(G1071),"",IF(ISTEXT(G1071),IF(E1071="Amount",K$14,""),INDEX(Sheet2!I$14:I$154,MATCH(F1071,Sheet2!A$14:A$154,0))))</f>
        <v>0</v>
      </c>
      <c r="L1071" t="str">
        <f>IF(ISBLANK(G1071),"",IF(ISTEXT(G1071),IF(E1071="Amount",L$14,""),IF(INDEX(Sheet2!H$14:H$154,MATCH(F1071,Sheet2!A$14:A$154,0)) &lt;&gt; 0, IF(INDEX(Sheet2!I$14:I$154,MATCH(F1071,Sheet2!A$14:A$154,0)) &lt;&gt; 0, "Loan","Loan"),"Cash")))</f>
        <v>Loan</v>
      </c>
      <c r="M1071">
        <f>IF(ISTEXT(E1071),IF(E1071="Amount",M$14,""),IF(ISBLANK(E1071),"",IF(ISTEXT(D1071),"",IF(A1066="Invoice No. : ",INDEX(Sheet2!D$14:D$154,MATCH(B1066,Sheet2!A$14:A$154,0)),M1070))))</f>
        <v>2</v>
      </c>
      <c r="N1071" t="str">
        <f>IF(ISTEXT(E1071),IF(E1071="Amount",N$14,""),IF(ISBLANK(E1071),"",IF(ISTEXT(D1071),"",IF(A1066="Invoice No. : ",INDEX(Sheet2!E$14:E$154,MATCH(B1066,Sheet2!A$14:A$154,0)),N1070))))</f>
        <v>RUBY</v>
      </c>
      <c r="O1071" t="str">
        <f>IF(ISTEXT(E1071),IF(E1071="Amount",O$14,""),IF(ISBLANK(E1071),"",IF(ISTEXT(D1071),"",IF(A1066="Invoice No. : ",INDEX(Sheet2!G$14:G$154,MATCH(B1066,Sheet2!A$14:A$154,0)),O1070))))</f>
        <v>ESCOBAR, GERALDINE BERBAÑO</v>
      </c>
      <c r="P1071">
        <f t="shared" si="70"/>
        <v>1758</v>
      </c>
      <c r="Q1071">
        <f t="shared" si="71"/>
        <v>195197.25</v>
      </c>
    </row>
    <row r="1072" spans="1:17" x14ac:dyDescent="0.25">
      <c r="A1072" s="10" t="s">
        <v>439</v>
      </c>
      <c r="B1072" s="10" t="s">
        <v>440</v>
      </c>
      <c r="C1072" s="11">
        <v>3</v>
      </c>
      <c r="D1072" s="11">
        <v>14.5</v>
      </c>
      <c r="E1072" s="11">
        <v>43.5</v>
      </c>
      <c r="F1072">
        <f t="shared" si="68"/>
        <v>2144307</v>
      </c>
      <c r="G1072">
        <f>IF(ISTEXT(E1072),IF(E1072="Amount",G$14,""),IF(ISBLANK(E1072),"",IF(ISTEXT(D1072),"",IF(A1067="Invoice No. : ",INDEX(Sheet2!F$14:F$154,MATCH(B1067,Sheet2!A$14:A$154,0)),G1071))))</f>
        <v>39892</v>
      </c>
      <c r="H1072" t="str">
        <f t="shared" si="69"/>
        <v>01/05/2023</v>
      </c>
      <c r="I1072" t="str">
        <f>IF(ISTEXT(E1072),IF(E1072="Amount",I$14,""),IF(ISBLANK(E1072),"",IF(ISTEXT(D1072),"",IF(A1067="Invoice No. : ",TEXT(INDEX(Sheet2!C$14:C$154,MATCH(B1067,Sheet2!A$14:A$154,0)),"hh:mm:ss"),I1071))))</f>
        <v>09:25:08</v>
      </c>
      <c r="J1072">
        <f>IF(ISBLANK(G1072),"",IF(ISTEXT(G1072),IF(E1072="Amount",J$14,""),INDEX(Sheet2!H$14:H$154,MATCH(F1072,Sheet2!A$14:A$154,0))))</f>
        <v>1758</v>
      </c>
      <c r="K1072">
        <f>IF(ISBLANK(G1072),"",IF(ISTEXT(G1072),IF(E1072="Amount",K$14,""),INDEX(Sheet2!I$14:I$154,MATCH(F1072,Sheet2!A$14:A$154,0))))</f>
        <v>0</v>
      </c>
      <c r="L1072" t="str">
        <f>IF(ISBLANK(G1072),"",IF(ISTEXT(G1072),IF(E1072="Amount",L$14,""),IF(INDEX(Sheet2!H$14:H$154,MATCH(F1072,Sheet2!A$14:A$154,0)) &lt;&gt; 0, IF(INDEX(Sheet2!I$14:I$154,MATCH(F1072,Sheet2!A$14:A$154,0)) &lt;&gt; 0, "Loan","Loan"),"Cash")))</f>
        <v>Loan</v>
      </c>
      <c r="M1072">
        <f>IF(ISTEXT(E1072),IF(E1072="Amount",M$14,""),IF(ISBLANK(E1072),"",IF(ISTEXT(D1072),"",IF(A1067="Invoice No. : ",INDEX(Sheet2!D$14:D$154,MATCH(B1067,Sheet2!A$14:A$154,0)),M1071))))</f>
        <v>2</v>
      </c>
      <c r="N1072" t="str">
        <f>IF(ISTEXT(E1072),IF(E1072="Amount",N$14,""),IF(ISBLANK(E1072),"",IF(ISTEXT(D1072),"",IF(A1067="Invoice No. : ",INDEX(Sheet2!E$14:E$154,MATCH(B1067,Sheet2!A$14:A$154,0)),N1071))))</f>
        <v>RUBY</v>
      </c>
      <c r="O1072" t="str">
        <f>IF(ISTEXT(E1072),IF(E1072="Amount",O$14,""),IF(ISBLANK(E1072),"",IF(ISTEXT(D1072),"",IF(A1067="Invoice No. : ",INDEX(Sheet2!G$14:G$154,MATCH(B1067,Sheet2!A$14:A$154,0)),O1071))))</f>
        <v>ESCOBAR, GERALDINE BERBAÑO</v>
      </c>
      <c r="P1072">
        <f t="shared" si="70"/>
        <v>1758</v>
      </c>
      <c r="Q1072">
        <f t="shared" si="71"/>
        <v>195197.25</v>
      </c>
    </row>
    <row r="1073" spans="1:17" x14ac:dyDescent="0.25">
      <c r="A1073" s="10" t="s">
        <v>805</v>
      </c>
      <c r="B1073" s="10" t="s">
        <v>806</v>
      </c>
      <c r="C1073" s="11">
        <v>2</v>
      </c>
      <c r="D1073" s="11">
        <v>14.5</v>
      </c>
      <c r="E1073" s="11">
        <v>29</v>
      </c>
      <c r="F1073">
        <f t="shared" si="68"/>
        <v>2144307</v>
      </c>
      <c r="G1073">
        <f>IF(ISTEXT(E1073),IF(E1073="Amount",G$14,""),IF(ISBLANK(E1073),"",IF(ISTEXT(D1073),"",IF(A1068="Invoice No. : ",INDEX(Sheet2!F$14:F$154,MATCH(B1068,Sheet2!A$14:A$154,0)),G1072))))</f>
        <v>39892</v>
      </c>
      <c r="H1073" t="str">
        <f t="shared" si="69"/>
        <v>01/05/2023</v>
      </c>
      <c r="I1073" t="str">
        <f>IF(ISTEXT(E1073),IF(E1073="Amount",I$14,""),IF(ISBLANK(E1073),"",IF(ISTEXT(D1073),"",IF(A1068="Invoice No. : ",TEXT(INDEX(Sheet2!C$14:C$154,MATCH(B1068,Sheet2!A$14:A$154,0)),"hh:mm:ss"),I1072))))</f>
        <v>09:25:08</v>
      </c>
      <c r="J1073">
        <f>IF(ISBLANK(G1073),"",IF(ISTEXT(G1073),IF(E1073="Amount",J$14,""),INDEX(Sheet2!H$14:H$154,MATCH(F1073,Sheet2!A$14:A$154,0))))</f>
        <v>1758</v>
      </c>
      <c r="K1073">
        <f>IF(ISBLANK(G1073),"",IF(ISTEXT(G1073),IF(E1073="Amount",K$14,""),INDEX(Sheet2!I$14:I$154,MATCH(F1073,Sheet2!A$14:A$154,0))))</f>
        <v>0</v>
      </c>
      <c r="L1073" t="str">
        <f>IF(ISBLANK(G1073),"",IF(ISTEXT(G1073),IF(E1073="Amount",L$14,""),IF(INDEX(Sheet2!H$14:H$154,MATCH(F1073,Sheet2!A$14:A$154,0)) &lt;&gt; 0, IF(INDEX(Sheet2!I$14:I$154,MATCH(F1073,Sheet2!A$14:A$154,0)) &lt;&gt; 0, "Loan","Loan"),"Cash")))</f>
        <v>Loan</v>
      </c>
      <c r="M1073">
        <f>IF(ISTEXT(E1073),IF(E1073="Amount",M$14,""),IF(ISBLANK(E1073),"",IF(ISTEXT(D1073),"",IF(A1068="Invoice No. : ",INDEX(Sheet2!D$14:D$154,MATCH(B1068,Sheet2!A$14:A$154,0)),M1072))))</f>
        <v>2</v>
      </c>
      <c r="N1073" t="str">
        <f>IF(ISTEXT(E1073),IF(E1073="Amount",N$14,""),IF(ISBLANK(E1073),"",IF(ISTEXT(D1073),"",IF(A1068="Invoice No. : ",INDEX(Sheet2!E$14:E$154,MATCH(B1068,Sheet2!A$14:A$154,0)),N1072))))</f>
        <v>RUBY</v>
      </c>
      <c r="O1073" t="str">
        <f>IF(ISTEXT(E1073),IF(E1073="Amount",O$14,""),IF(ISBLANK(E1073),"",IF(ISTEXT(D1073),"",IF(A1068="Invoice No. : ",INDEX(Sheet2!G$14:G$154,MATCH(B1068,Sheet2!A$14:A$154,0)),O1072))))</f>
        <v>ESCOBAR, GERALDINE BERBAÑO</v>
      </c>
      <c r="P1073">
        <f t="shared" si="70"/>
        <v>1758</v>
      </c>
      <c r="Q1073">
        <f t="shared" si="71"/>
        <v>195197.25</v>
      </c>
    </row>
    <row r="1074" spans="1:17" x14ac:dyDescent="0.25">
      <c r="A1074" s="10" t="s">
        <v>1026</v>
      </c>
      <c r="B1074" s="10" t="s">
        <v>1027</v>
      </c>
      <c r="C1074" s="11">
        <v>1</v>
      </c>
      <c r="D1074" s="11">
        <v>41.25</v>
      </c>
      <c r="E1074" s="11">
        <v>41.25</v>
      </c>
      <c r="F1074">
        <f t="shared" si="68"/>
        <v>2144307</v>
      </c>
      <c r="G1074">
        <f>IF(ISTEXT(E1074),IF(E1074="Amount",G$14,""),IF(ISBLANK(E1074),"",IF(ISTEXT(D1074),"",IF(A1069="Invoice No. : ",INDEX(Sheet2!F$14:F$154,MATCH(B1069,Sheet2!A$14:A$154,0)),G1073))))</f>
        <v>39892</v>
      </c>
      <c r="H1074" t="str">
        <f t="shared" si="69"/>
        <v>01/05/2023</v>
      </c>
      <c r="I1074" t="str">
        <f>IF(ISTEXT(E1074),IF(E1074="Amount",I$14,""),IF(ISBLANK(E1074),"",IF(ISTEXT(D1074),"",IF(A1069="Invoice No. : ",TEXT(INDEX(Sheet2!C$14:C$154,MATCH(B1069,Sheet2!A$14:A$154,0)),"hh:mm:ss"),I1073))))</f>
        <v>09:25:08</v>
      </c>
      <c r="J1074">
        <f>IF(ISBLANK(G1074),"",IF(ISTEXT(G1074),IF(E1074="Amount",J$14,""),INDEX(Sheet2!H$14:H$154,MATCH(F1074,Sheet2!A$14:A$154,0))))</f>
        <v>1758</v>
      </c>
      <c r="K1074">
        <f>IF(ISBLANK(G1074),"",IF(ISTEXT(G1074),IF(E1074="Amount",K$14,""),INDEX(Sheet2!I$14:I$154,MATCH(F1074,Sheet2!A$14:A$154,0))))</f>
        <v>0</v>
      </c>
      <c r="L1074" t="str">
        <f>IF(ISBLANK(G1074),"",IF(ISTEXT(G1074),IF(E1074="Amount",L$14,""),IF(INDEX(Sheet2!H$14:H$154,MATCH(F1074,Sheet2!A$14:A$154,0)) &lt;&gt; 0, IF(INDEX(Sheet2!I$14:I$154,MATCH(F1074,Sheet2!A$14:A$154,0)) &lt;&gt; 0, "Loan","Loan"),"Cash")))</f>
        <v>Loan</v>
      </c>
      <c r="M1074">
        <f>IF(ISTEXT(E1074),IF(E1074="Amount",M$14,""),IF(ISBLANK(E1074),"",IF(ISTEXT(D1074),"",IF(A1069="Invoice No. : ",INDEX(Sheet2!D$14:D$154,MATCH(B1069,Sheet2!A$14:A$154,0)),M1073))))</f>
        <v>2</v>
      </c>
      <c r="N1074" t="str">
        <f>IF(ISTEXT(E1074),IF(E1074="Amount",N$14,""),IF(ISBLANK(E1074),"",IF(ISTEXT(D1074),"",IF(A1069="Invoice No. : ",INDEX(Sheet2!E$14:E$154,MATCH(B1069,Sheet2!A$14:A$154,0)),N1073))))</f>
        <v>RUBY</v>
      </c>
      <c r="O1074" t="str">
        <f>IF(ISTEXT(E1074),IF(E1074="Amount",O$14,""),IF(ISBLANK(E1074),"",IF(ISTEXT(D1074),"",IF(A1069="Invoice No. : ",INDEX(Sheet2!G$14:G$154,MATCH(B1069,Sheet2!A$14:A$154,0)),O1073))))</f>
        <v>ESCOBAR, GERALDINE BERBAÑO</v>
      </c>
      <c r="P1074">
        <f t="shared" si="70"/>
        <v>1758</v>
      </c>
      <c r="Q1074">
        <f t="shared" si="71"/>
        <v>195197.25</v>
      </c>
    </row>
    <row r="1075" spans="1:17" x14ac:dyDescent="0.25">
      <c r="A1075" s="10" t="s">
        <v>1028</v>
      </c>
      <c r="B1075" s="10" t="s">
        <v>1029</v>
      </c>
      <c r="C1075" s="11">
        <v>1</v>
      </c>
      <c r="D1075" s="11">
        <v>85.5</v>
      </c>
      <c r="E1075" s="11">
        <v>85.5</v>
      </c>
      <c r="F1075">
        <f t="shared" si="68"/>
        <v>2144307</v>
      </c>
      <c r="G1075">
        <f>IF(ISTEXT(E1075),IF(E1075="Amount",G$14,""),IF(ISBLANK(E1075),"",IF(ISTEXT(D1075),"",IF(A1070="Invoice No. : ",INDEX(Sheet2!F$14:F$154,MATCH(B1070,Sheet2!A$14:A$154,0)),G1074))))</f>
        <v>39892</v>
      </c>
      <c r="H1075" t="str">
        <f t="shared" si="69"/>
        <v>01/05/2023</v>
      </c>
      <c r="I1075" t="str">
        <f>IF(ISTEXT(E1075),IF(E1075="Amount",I$14,""),IF(ISBLANK(E1075),"",IF(ISTEXT(D1075),"",IF(A1070="Invoice No. : ",TEXT(INDEX(Sheet2!C$14:C$154,MATCH(B1070,Sheet2!A$14:A$154,0)),"hh:mm:ss"),I1074))))</f>
        <v>09:25:08</v>
      </c>
      <c r="J1075">
        <f>IF(ISBLANK(G1075),"",IF(ISTEXT(G1075),IF(E1075="Amount",J$14,""),INDEX(Sheet2!H$14:H$154,MATCH(F1075,Sheet2!A$14:A$154,0))))</f>
        <v>1758</v>
      </c>
      <c r="K1075">
        <f>IF(ISBLANK(G1075),"",IF(ISTEXT(G1075),IF(E1075="Amount",K$14,""),INDEX(Sheet2!I$14:I$154,MATCH(F1075,Sheet2!A$14:A$154,0))))</f>
        <v>0</v>
      </c>
      <c r="L1075" t="str">
        <f>IF(ISBLANK(G1075),"",IF(ISTEXT(G1075),IF(E1075="Amount",L$14,""),IF(INDEX(Sheet2!H$14:H$154,MATCH(F1075,Sheet2!A$14:A$154,0)) &lt;&gt; 0, IF(INDEX(Sheet2!I$14:I$154,MATCH(F1075,Sheet2!A$14:A$154,0)) &lt;&gt; 0, "Loan","Loan"),"Cash")))</f>
        <v>Loan</v>
      </c>
      <c r="M1075">
        <f>IF(ISTEXT(E1075),IF(E1075="Amount",M$14,""),IF(ISBLANK(E1075),"",IF(ISTEXT(D1075),"",IF(A1070="Invoice No. : ",INDEX(Sheet2!D$14:D$154,MATCH(B1070,Sheet2!A$14:A$154,0)),M1074))))</f>
        <v>2</v>
      </c>
      <c r="N1075" t="str">
        <f>IF(ISTEXT(E1075),IF(E1075="Amount",N$14,""),IF(ISBLANK(E1075),"",IF(ISTEXT(D1075),"",IF(A1070="Invoice No. : ",INDEX(Sheet2!E$14:E$154,MATCH(B1070,Sheet2!A$14:A$154,0)),N1074))))</f>
        <v>RUBY</v>
      </c>
      <c r="O1075" t="str">
        <f>IF(ISTEXT(E1075),IF(E1075="Amount",O$14,""),IF(ISBLANK(E1075),"",IF(ISTEXT(D1075),"",IF(A1070="Invoice No. : ",INDEX(Sheet2!G$14:G$154,MATCH(B1070,Sheet2!A$14:A$154,0)),O1074))))</f>
        <v>ESCOBAR, GERALDINE BERBAÑO</v>
      </c>
      <c r="P1075">
        <f t="shared" si="70"/>
        <v>1758</v>
      </c>
      <c r="Q1075">
        <f t="shared" si="71"/>
        <v>195197.25</v>
      </c>
    </row>
    <row r="1076" spans="1:17" x14ac:dyDescent="0.25">
      <c r="A1076" s="10" t="s">
        <v>1030</v>
      </c>
      <c r="B1076" s="10" t="s">
        <v>1031</v>
      </c>
      <c r="C1076" s="11">
        <v>1</v>
      </c>
      <c r="D1076" s="11">
        <v>23.5</v>
      </c>
      <c r="E1076" s="11">
        <v>23.5</v>
      </c>
      <c r="F1076">
        <f t="shared" si="68"/>
        <v>2144307</v>
      </c>
      <c r="G1076">
        <f>IF(ISTEXT(E1076),IF(E1076="Amount",G$14,""),IF(ISBLANK(E1076),"",IF(ISTEXT(D1076),"",IF(A1071="Invoice No. : ",INDEX(Sheet2!F$14:F$154,MATCH(B1071,Sheet2!A$14:A$154,0)),G1075))))</f>
        <v>39892</v>
      </c>
      <c r="H1076" t="str">
        <f t="shared" si="69"/>
        <v>01/05/2023</v>
      </c>
      <c r="I1076" t="str">
        <f>IF(ISTEXT(E1076),IF(E1076="Amount",I$14,""),IF(ISBLANK(E1076),"",IF(ISTEXT(D1076),"",IF(A1071="Invoice No. : ",TEXT(INDEX(Sheet2!C$14:C$154,MATCH(B1071,Sheet2!A$14:A$154,0)),"hh:mm:ss"),I1075))))</f>
        <v>09:25:08</v>
      </c>
      <c r="J1076">
        <f>IF(ISBLANK(G1076),"",IF(ISTEXT(G1076),IF(E1076="Amount",J$14,""),INDEX(Sheet2!H$14:H$154,MATCH(F1076,Sheet2!A$14:A$154,0))))</f>
        <v>1758</v>
      </c>
      <c r="K1076">
        <f>IF(ISBLANK(G1076),"",IF(ISTEXT(G1076),IF(E1076="Amount",K$14,""),INDEX(Sheet2!I$14:I$154,MATCH(F1076,Sheet2!A$14:A$154,0))))</f>
        <v>0</v>
      </c>
      <c r="L1076" t="str">
        <f>IF(ISBLANK(G1076),"",IF(ISTEXT(G1076),IF(E1076="Amount",L$14,""),IF(INDEX(Sheet2!H$14:H$154,MATCH(F1076,Sheet2!A$14:A$154,0)) &lt;&gt; 0, IF(INDEX(Sheet2!I$14:I$154,MATCH(F1076,Sheet2!A$14:A$154,0)) &lt;&gt; 0, "Loan","Loan"),"Cash")))</f>
        <v>Loan</v>
      </c>
      <c r="M1076">
        <f>IF(ISTEXT(E1076),IF(E1076="Amount",M$14,""),IF(ISBLANK(E1076),"",IF(ISTEXT(D1076),"",IF(A1071="Invoice No. : ",INDEX(Sheet2!D$14:D$154,MATCH(B1071,Sheet2!A$14:A$154,0)),M1075))))</f>
        <v>2</v>
      </c>
      <c r="N1076" t="str">
        <f>IF(ISTEXT(E1076),IF(E1076="Amount",N$14,""),IF(ISBLANK(E1076),"",IF(ISTEXT(D1076),"",IF(A1071="Invoice No. : ",INDEX(Sheet2!E$14:E$154,MATCH(B1071,Sheet2!A$14:A$154,0)),N1075))))</f>
        <v>RUBY</v>
      </c>
      <c r="O1076" t="str">
        <f>IF(ISTEXT(E1076),IF(E1076="Amount",O$14,""),IF(ISBLANK(E1076),"",IF(ISTEXT(D1076),"",IF(A1071="Invoice No. : ",INDEX(Sheet2!G$14:G$154,MATCH(B1071,Sheet2!A$14:A$154,0)),O1075))))</f>
        <v>ESCOBAR, GERALDINE BERBAÑO</v>
      </c>
      <c r="P1076">
        <f t="shared" si="70"/>
        <v>1758</v>
      </c>
      <c r="Q1076">
        <f t="shared" si="71"/>
        <v>195197.25</v>
      </c>
    </row>
    <row r="1077" spans="1:17" x14ac:dyDescent="0.25">
      <c r="A1077" s="10" t="s">
        <v>819</v>
      </c>
      <c r="B1077" s="10" t="s">
        <v>820</v>
      </c>
      <c r="C1077" s="11">
        <v>1</v>
      </c>
      <c r="D1077" s="11">
        <v>7.25</v>
      </c>
      <c r="E1077" s="11">
        <v>7.25</v>
      </c>
      <c r="F1077">
        <f t="shared" si="68"/>
        <v>2144307</v>
      </c>
      <c r="G1077">
        <f>IF(ISTEXT(E1077),IF(E1077="Amount",G$14,""),IF(ISBLANK(E1077),"",IF(ISTEXT(D1077),"",IF(A1072="Invoice No. : ",INDEX(Sheet2!F$14:F$154,MATCH(B1072,Sheet2!A$14:A$154,0)),G1076))))</f>
        <v>39892</v>
      </c>
      <c r="H1077" t="str">
        <f t="shared" si="69"/>
        <v>01/05/2023</v>
      </c>
      <c r="I1077" t="str">
        <f>IF(ISTEXT(E1077),IF(E1077="Amount",I$14,""),IF(ISBLANK(E1077),"",IF(ISTEXT(D1077),"",IF(A1072="Invoice No. : ",TEXT(INDEX(Sheet2!C$14:C$154,MATCH(B1072,Sheet2!A$14:A$154,0)),"hh:mm:ss"),I1076))))</f>
        <v>09:25:08</v>
      </c>
      <c r="J1077">
        <f>IF(ISBLANK(G1077),"",IF(ISTEXT(G1077),IF(E1077="Amount",J$14,""),INDEX(Sheet2!H$14:H$154,MATCH(F1077,Sheet2!A$14:A$154,0))))</f>
        <v>1758</v>
      </c>
      <c r="K1077">
        <f>IF(ISBLANK(G1077),"",IF(ISTEXT(G1077),IF(E1077="Amount",K$14,""),INDEX(Sheet2!I$14:I$154,MATCH(F1077,Sheet2!A$14:A$154,0))))</f>
        <v>0</v>
      </c>
      <c r="L1077" t="str">
        <f>IF(ISBLANK(G1077),"",IF(ISTEXT(G1077),IF(E1077="Amount",L$14,""),IF(INDEX(Sheet2!H$14:H$154,MATCH(F1077,Sheet2!A$14:A$154,0)) &lt;&gt; 0, IF(INDEX(Sheet2!I$14:I$154,MATCH(F1077,Sheet2!A$14:A$154,0)) &lt;&gt; 0, "Loan","Loan"),"Cash")))</f>
        <v>Loan</v>
      </c>
      <c r="M1077">
        <f>IF(ISTEXT(E1077),IF(E1077="Amount",M$14,""),IF(ISBLANK(E1077),"",IF(ISTEXT(D1077),"",IF(A1072="Invoice No. : ",INDEX(Sheet2!D$14:D$154,MATCH(B1072,Sheet2!A$14:A$154,0)),M1076))))</f>
        <v>2</v>
      </c>
      <c r="N1077" t="str">
        <f>IF(ISTEXT(E1077),IF(E1077="Amount",N$14,""),IF(ISBLANK(E1077),"",IF(ISTEXT(D1077),"",IF(A1072="Invoice No. : ",INDEX(Sheet2!E$14:E$154,MATCH(B1072,Sheet2!A$14:A$154,0)),N1076))))</f>
        <v>RUBY</v>
      </c>
      <c r="O1077" t="str">
        <f>IF(ISTEXT(E1077),IF(E1077="Amount",O$14,""),IF(ISBLANK(E1077),"",IF(ISTEXT(D1077),"",IF(A1072="Invoice No. : ",INDEX(Sheet2!G$14:G$154,MATCH(B1072,Sheet2!A$14:A$154,0)),O1076))))</f>
        <v>ESCOBAR, GERALDINE BERBAÑO</v>
      </c>
      <c r="P1077">
        <f t="shared" si="70"/>
        <v>1758</v>
      </c>
      <c r="Q1077">
        <f t="shared" si="71"/>
        <v>195197.25</v>
      </c>
    </row>
    <row r="1078" spans="1:17" x14ac:dyDescent="0.25">
      <c r="A1078" s="10" t="s">
        <v>1032</v>
      </c>
      <c r="B1078" s="10" t="s">
        <v>1033</v>
      </c>
      <c r="C1078" s="11">
        <v>1</v>
      </c>
      <c r="D1078" s="11">
        <v>35.75</v>
      </c>
      <c r="E1078" s="11">
        <v>35.75</v>
      </c>
      <c r="F1078">
        <f t="shared" si="68"/>
        <v>2144307</v>
      </c>
      <c r="G1078">
        <f>IF(ISTEXT(E1078),IF(E1078="Amount",G$14,""),IF(ISBLANK(E1078),"",IF(ISTEXT(D1078),"",IF(A1073="Invoice No. : ",INDEX(Sheet2!F$14:F$154,MATCH(B1073,Sheet2!A$14:A$154,0)),G1077))))</f>
        <v>39892</v>
      </c>
      <c r="H1078" t="str">
        <f t="shared" si="69"/>
        <v>01/05/2023</v>
      </c>
      <c r="I1078" t="str">
        <f>IF(ISTEXT(E1078),IF(E1078="Amount",I$14,""),IF(ISBLANK(E1078),"",IF(ISTEXT(D1078),"",IF(A1073="Invoice No. : ",TEXT(INDEX(Sheet2!C$14:C$154,MATCH(B1073,Sheet2!A$14:A$154,0)),"hh:mm:ss"),I1077))))</f>
        <v>09:25:08</v>
      </c>
      <c r="J1078">
        <f>IF(ISBLANK(G1078),"",IF(ISTEXT(G1078),IF(E1078="Amount",J$14,""),INDEX(Sheet2!H$14:H$154,MATCH(F1078,Sheet2!A$14:A$154,0))))</f>
        <v>1758</v>
      </c>
      <c r="K1078">
        <f>IF(ISBLANK(G1078),"",IF(ISTEXT(G1078),IF(E1078="Amount",K$14,""),INDEX(Sheet2!I$14:I$154,MATCH(F1078,Sheet2!A$14:A$154,0))))</f>
        <v>0</v>
      </c>
      <c r="L1078" t="str">
        <f>IF(ISBLANK(G1078),"",IF(ISTEXT(G1078),IF(E1078="Amount",L$14,""),IF(INDEX(Sheet2!H$14:H$154,MATCH(F1078,Sheet2!A$14:A$154,0)) &lt;&gt; 0, IF(INDEX(Sheet2!I$14:I$154,MATCH(F1078,Sheet2!A$14:A$154,0)) &lt;&gt; 0, "Loan","Loan"),"Cash")))</f>
        <v>Loan</v>
      </c>
      <c r="M1078">
        <f>IF(ISTEXT(E1078),IF(E1078="Amount",M$14,""),IF(ISBLANK(E1078),"",IF(ISTEXT(D1078),"",IF(A1073="Invoice No. : ",INDEX(Sheet2!D$14:D$154,MATCH(B1073,Sheet2!A$14:A$154,0)),M1077))))</f>
        <v>2</v>
      </c>
      <c r="N1078" t="str">
        <f>IF(ISTEXT(E1078),IF(E1078="Amount",N$14,""),IF(ISBLANK(E1078),"",IF(ISTEXT(D1078),"",IF(A1073="Invoice No. : ",INDEX(Sheet2!E$14:E$154,MATCH(B1073,Sheet2!A$14:A$154,0)),N1077))))</f>
        <v>RUBY</v>
      </c>
      <c r="O1078" t="str">
        <f>IF(ISTEXT(E1078),IF(E1078="Amount",O$14,""),IF(ISBLANK(E1078),"",IF(ISTEXT(D1078),"",IF(A1073="Invoice No. : ",INDEX(Sheet2!G$14:G$154,MATCH(B1073,Sheet2!A$14:A$154,0)),O1077))))</f>
        <v>ESCOBAR, GERALDINE BERBAÑO</v>
      </c>
      <c r="P1078">
        <f t="shared" si="70"/>
        <v>1758</v>
      </c>
      <c r="Q1078">
        <f t="shared" si="71"/>
        <v>195197.25</v>
      </c>
    </row>
    <row r="1079" spans="1:17" x14ac:dyDescent="0.25">
      <c r="A1079" s="10" t="s">
        <v>411</v>
      </c>
      <c r="B1079" s="10" t="s">
        <v>412</v>
      </c>
      <c r="C1079" s="11">
        <v>1</v>
      </c>
      <c r="D1079" s="11">
        <v>56.25</v>
      </c>
      <c r="E1079" s="11">
        <v>56.25</v>
      </c>
      <c r="F1079">
        <f t="shared" si="68"/>
        <v>2144307</v>
      </c>
      <c r="G1079">
        <f>IF(ISTEXT(E1079),IF(E1079="Amount",G$14,""),IF(ISBLANK(E1079),"",IF(ISTEXT(D1079),"",IF(A1074="Invoice No. : ",INDEX(Sheet2!F$14:F$154,MATCH(B1074,Sheet2!A$14:A$154,0)),G1078))))</f>
        <v>39892</v>
      </c>
      <c r="H1079" t="str">
        <f t="shared" si="69"/>
        <v>01/05/2023</v>
      </c>
      <c r="I1079" t="str">
        <f>IF(ISTEXT(E1079),IF(E1079="Amount",I$14,""),IF(ISBLANK(E1079),"",IF(ISTEXT(D1079),"",IF(A1074="Invoice No. : ",TEXT(INDEX(Sheet2!C$14:C$154,MATCH(B1074,Sheet2!A$14:A$154,0)),"hh:mm:ss"),I1078))))</f>
        <v>09:25:08</v>
      </c>
      <c r="J1079">
        <f>IF(ISBLANK(G1079),"",IF(ISTEXT(G1079),IF(E1079="Amount",J$14,""),INDEX(Sheet2!H$14:H$154,MATCH(F1079,Sheet2!A$14:A$154,0))))</f>
        <v>1758</v>
      </c>
      <c r="K1079">
        <f>IF(ISBLANK(G1079),"",IF(ISTEXT(G1079),IF(E1079="Amount",K$14,""),INDEX(Sheet2!I$14:I$154,MATCH(F1079,Sheet2!A$14:A$154,0))))</f>
        <v>0</v>
      </c>
      <c r="L1079" t="str">
        <f>IF(ISBLANK(G1079),"",IF(ISTEXT(G1079),IF(E1079="Amount",L$14,""),IF(INDEX(Sheet2!H$14:H$154,MATCH(F1079,Sheet2!A$14:A$154,0)) &lt;&gt; 0, IF(INDEX(Sheet2!I$14:I$154,MATCH(F1079,Sheet2!A$14:A$154,0)) &lt;&gt; 0, "Loan","Loan"),"Cash")))</f>
        <v>Loan</v>
      </c>
      <c r="M1079">
        <f>IF(ISTEXT(E1079),IF(E1079="Amount",M$14,""),IF(ISBLANK(E1079),"",IF(ISTEXT(D1079),"",IF(A1074="Invoice No. : ",INDEX(Sheet2!D$14:D$154,MATCH(B1074,Sheet2!A$14:A$154,0)),M1078))))</f>
        <v>2</v>
      </c>
      <c r="N1079" t="str">
        <f>IF(ISTEXT(E1079),IF(E1079="Amount",N$14,""),IF(ISBLANK(E1079),"",IF(ISTEXT(D1079),"",IF(A1074="Invoice No. : ",INDEX(Sheet2!E$14:E$154,MATCH(B1074,Sheet2!A$14:A$154,0)),N1078))))</f>
        <v>RUBY</v>
      </c>
      <c r="O1079" t="str">
        <f>IF(ISTEXT(E1079),IF(E1079="Amount",O$14,""),IF(ISBLANK(E1079),"",IF(ISTEXT(D1079),"",IF(A1074="Invoice No. : ",INDEX(Sheet2!G$14:G$154,MATCH(B1074,Sheet2!A$14:A$154,0)),O1078))))</f>
        <v>ESCOBAR, GERALDINE BERBAÑO</v>
      </c>
      <c r="P1079">
        <f t="shared" si="70"/>
        <v>1758</v>
      </c>
      <c r="Q1079">
        <f t="shared" si="71"/>
        <v>195197.25</v>
      </c>
    </row>
    <row r="1080" spans="1:17" x14ac:dyDescent="0.25">
      <c r="A1080" s="10" t="s">
        <v>1034</v>
      </c>
      <c r="B1080" s="10" t="s">
        <v>1035</v>
      </c>
      <c r="C1080" s="11">
        <v>1</v>
      </c>
      <c r="D1080" s="11">
        <v>56.25</v>
      </c>
      <c r="E1080" s="11">
        <v>56.25</v>
      </c>
      <c r="F1080">
        <f t="shared" si="68"/>
        <v>2144307</v>
      </c>
      <c r="G1080">
        <f>IF(ISTEXT(E1080),IF(E1080="Amount",G$14,""),IF(ISBLANK(E1080),"",IF(ISTEXT(D1080),"",IF(A1075="Invoice No. : ",INDEX(Sheet2!F$14:F$154,MATCH(B1075,Sheet2!A$14:A$154,0)),G1079))))</f>
        <v>39892</v>
      </c>
      <c r="H1080" t="str">
        <f t="shared" si="69"/>
        <v>01/05/2023</v>
      </c>
      <c r="I1080" t="str">
        <f>IF(ISTEXT(E1080),IF(E1080="Amount",I$14,""),IF(ISBLANK(E1080),"",IF(ISTEXT(D1080),"",IF(A1075="Invoice No. : ",TEXT(INDEX(Sheet2!C$14:C$154,MATCH(B1075,Sheet2!A$14:A$154,0)),"hh:mm:ss"),I1079))))</f>
        <v>09:25:08</v>
      </c>
      <c r="J1080">
        <f>IF(ISBLANK(G1080),"",IF(ISTEXT(G1080),IF(E1080="Amount",J$14,""),INDEX(Sheet2!H$14:H$154,MATCH(F1080,Sheet2!A$14:A$154,0))))</f>
        <v>1758</v>
      </c>
      <c r="K1080">
        <f>IF(ISBLANK(G1080),"",IF(ISTEXT(G1080),IF(E1080="Amount",K$14,""),INDEX(Sheet2!I$14:I$154,MATCH(F1080,Sheet2!A$14:A$154,0))))</f>
        <v>0</v>
      </c>
      <c r="L1080" t="str">
        <f>IF(ISBLANK(G1080),"",IF(ISTEXT(G1080),IF(E1080="Amount",L$14,""),IF(INDEX(Sheet2!H$14:H$154,MATCH(F1080,Sheet2!A$14:A$154,0)) &lt;&gt; 0, IF(INDEX(Sheet2!I$14:I$154,MATCH(F1080,Sheet2!A$14:A$154,0)) &lt;&gt; 0, "Loan","Loan"),"Cash")))</f>
        <v>Loan</v>
      </c>
      <c r="M1080">
        <f>IF(ISTEXT(E1080),IF(E1080="Amount",M$14,""),IF(ISBLANK(E1080),"",IF(ISTEXT(D1080),"",IF(A1075="Invoice No. : ",INDEX(Sheet2!D$14:D$154,MATCH(B1075,Sheet2!A$14:A$154,0)),M1079))))</f>
        <v>2</v>
      </c>
      <c r="N1080" t="str">
        <f>IF(ISTEXT(E1080),IF(E1080="Amount",N$14,""),IF(ISBLANK(E1080),"",IF(ISTEXT(D1080),"",IF(A1075="Invoice No. : ",INDEX(Sheet2!E$14:E$154,MATCH(B1075,Sheet2!A$14:A$154,0)),N1079))))</f>
        <v>RUBY</v>
      </c>
      <c r="O1080" t="str">
        <f>IF(ISTEXT(E1080),IF(E1080="Amount",O$14,""),IF(ISBLANK(E1080),"",IF(ISTEXT(D1080),"",IF(A1075="Invoice No. : ",INDEX(Sheet2!G$14:G$154,MATCH(B1075,Sheet2!A$14:A$154,0)),O1079))))</f>
        <v>ESCOBAR, GERALDINE BERBAÑO</v>
      </c>
      <c r="P1080">
        <f t="shared" si="70"/>
        <v>1758</v>
      </c>
      <c r="Q1080">
        <f t="shared" si="71"/>
        <v>195197.25</v>
      </c>
    </row>
    <row r="1081" spans="1:17" x14ac:dyDescent="0.25">
      <c r="A1081" s="10" t="s">
        <v>1036</v>
      </c>
      <c r="B1081" s="10" t="s">
        <v>1037</v>
      </c>
      <c r="C1081" s="11">
        <v>1</v>
      </c>
      <c r="D1081" s="11">
        <v>71.5</v>
      </c>
      <c r="E1081" s="11">
        <v>71.5</v>
      </c>
      <c r="F1081">
        <f t="shared" si="68"/>
        <v>2144307</v>
      </c>
      <c r="G1081">
        <f>IF(ISTEXT(E1081),IF(E1081="Amount",G$14,""),IF(ISBLANK(E1081),"",IF(ISTEXT(D1081),"",IF(A1076="Invoice No. : ",INDEX(Sheet2!F$14:F$154,MATCH(B1076,Sheet2!A$14:A$154,0)),G1080))))</f>
        <v>39892</v>
      </c>
      <c r="H1081" t="str">
        <f t="shared" si="69"/>
        <v>01/05/2023</v>
      </c>
      <c r="I1081" t="str">
        <f>IF(ISTEXT(E1081),IF(E1081="Amount",I$14,""),IF(ISBLANK(E1081),"",IF(ISTEXT(D1081),"",IF(A1076="Invoice No. : ",TEXT(INDEX(Sheet2!C$14:C$154,MATCH(B1076,Sheet2!A$14:A$154,0)),"hh:mm:ss"),I1080))))</f>
        <v>09:25:08</v>
      </c>
      <c r="J1081">
        <f>IF(ISBLANK(G1081),"",IF(ISTEXT(G1081),IF(E1081="Amount",J$14,""),INDEX(Sheet2!H$14:H$154,MATCH(F1081,Sheet2!A$14:A$154,0))))</f>
        <v>1758</v>
      </c>
      <c r="K1081">
        <f>IF(ISBLANK(G1081),"",IF(ISTEXT(G1081),IF(E1081="Amount",K$14,""),INDEX(Sheet2!I$14:I$154,MATCH(F1081,Sheet2!A$14:A$154,0))))</f>
        <v>0</v>
      </c>
      <c r="L1081" t="str">
        <f>IF(ISBLANK(G1081),"",IF(ISTEXT(G1081),IF(E1081="Amount",L$14,""),IF(INDEX(Sheet2!H$14:H$154,MATCH(F1081,Sheet2!A$14:A$154,0)) &lt;&gt; 0, IF(INDEX(Sheet2!I$14:I$154,MATCH(F1081,Sheet2!A$14:A$154,0)) &lt;&gt; 0, "Loan","Loan"),"Cash")))</f>
        <v>Loan</v>
      </c>
      <c r="M1081">
        <f>IF(ISTEXT(E1081),IF(E1081="Amount",M$14,""),IF(ISBLANK(E1081),"",IF(ISTEXT(D1081),"",IF(A1076="Invoice No. : ",INDEX(Sheet2!D$14:D$154,MATCH(B1076,Sheet2!A$14:A$154,0)),M1080))))</f>
        <v>2</v>
      </c>
      <c r="N1081" t="str">
        <f>IF(ISTEXT(E1081),IF(E1081="Amount",N$14,""),IF(ISBLANK(E1081),"",IF(ISTEXT(D1081),"",IF(A1076="Invoice No. : ",INDEX(Sheet2!E$14:E$154,MATCH(B1076,Sheet2!A$14:A$154,0)),N1080))))</f>
        <v>RUBY</v>
      </c>
      <c r="O1081" t="str">
        <f>IF(ISTEXT(E1081),IF(E1081="Amount",O$14,""),IF(ISBLANK(E1081),"",IF(ISTEXT(D1081),"",IF(A1076="Invoice No. : ",INDEX(Sheet2!G$14:G$154,MATCH(B1076,Sheet2!A$14:A$154,0)),O1080))))</f>
        <v>ESCOBAR, GERALDINE BERBAÑO</v>
      </c>
      <c r="P1081">
        <f t="shared" si="70"/>
        <v>1758</v>
      </c>
      <c r="Q1081">
        <f t="shared" si="71"/>
        <v>195197.25</v>
      </c>
    </row>
    <row r="1082" spans="1:17" x14ac:dyDescent="0.25">
      <c r="A1082" s="10" t="s">
        <v>1038</v>
      </c>
      <c r="B1082" s="10" t="s">
        <v>1039</v>
      </c>
      <c r="C1082" s="11">
        <v>1</v>
      </c>
      <c r="D1082" s="11">
        <v>79</v>
      </c>
      <c r="E1082" s="11">
        <v>79</v>
      </c>
      <c r="F1082">
        <f t="shared" si="68"/>
        <v>2144307</v>
      </c>
      <c r="G1082">
        <f>IF(ISTEXT(E1082),IF(E1082="Amount",G$14,""),IF(ISBLANK(E1082),"",IF(ISTEXT(D1082),"",IF(A1077="Invoice No. : ",INDEX(Sheet2!F$14:F$154,MATCH(B1077,Sheet2!A$14:A$154,0)),G1081))))</f>
        <v>39892</v>
      </c>
      <c r="H1082" t="str">
        <f t="shared" si="69"/>
        <v>01/05/2023</v>
      </c>
      <c r="I1082" t="str">
        <f>IF(ISTEXT(E1082),IF(E1082="Amount",I$14,""),IF(ISBLANK(E1082),"",IF(ISTEXT(D1082),"",IF(A1077="Invoice No. : ",TEXT(INDEX(Sheet2!C$14:C$154,MATCH(B1077,Sheet2!A$14:A$154,0)),"hh:mm:ss"),I1081))))</f>
        <v>09:25:08</v>
      </c>
      <c r="J1082">
        <f>IF(ISBLANK(G1082),"",IF(ISTEXT(G1082),IF(E1082="Amount",J$14,""),INDEX(Sheet2!H$14:H$154,MATCH(F1082,Sheet2!A$14:A$154,0))))</f>
        <v>1758</v>
      </c>
      <c r="K1082">
        <f>IF(ISBLANK(G1082),"",IF(ISTEXT(G1082),IF(E1082="Amount",K$14,""),INDEX(Sheet2!I$14:I$154,MATCH(F1082,Sheet2!A$14:A$154,0))))</f>
        <v>0</v>
      </c>
      <c r="L1082" t="str">
        <f>IF(ISBLANK(G1082),"",IF(ISTEXT(G1082),IF(E1082="Amount",L$14,""),IF(INDEX(Sheet2!H$14:H$154,MATCH(F1082,Sheet2!A$14:A$154,0)) &lt;&gt; 0, IF(INDEX(Sheet2!I$14:I$154,MATCH(F1082,Sheet2!A$14:A$154,0)) &lt;&gt; 0, "Loan","Loan"),"Cash")))</f>
        <v>Loan</v>
      </c>
      <c r="M1082">
        <f>IF(ISTEXT(E1082),IF(E1082="Amount",M$14,""),IF(ISBLANK(E1082),"",IF(ISTEXT(D1082),"",IF(A1077="Invoice No. : ",INDEX(Sheet2!D$14:D$154,MATCH(B1077,Sheet2!A$14:A$154,0)),M1081))))</f>
        <v>2</v>
      </c>
      <c r="N1082" t="str">
        <f>IF(ISTEXT(E1082),IF(E1082="Amount",N$14,""),IF(ISBLANK(E1082),"",IF(ISTEXT(D1082),"",IF(A1077="Invoice No. : ",INDEX(Sheet2!E$14:E$154,MATCH(B1077,Sheet2!A$14:A$154,0)),N1081))))</f>
        <v>RUBY</v>
      </c>
      <c r="O1082" t="str">
        <f>IF(ISTEXT(E1082),IF(E1082="Amount",O$14,""),IF(ISBLANK(E1082),"",IF(ISTEXT(D1082),"",IF(A1077="Invoice No. : ",INDEX(Sheet2!G$14:G$154,MATCH(B1077,Sheet2!A$14:A$154,0)),O1081))))</f>
        <v>ESCOBAR, GERALDINE BERBAÑO</v>
      </c>
      <c r="P1082">
        <f t="shared" si="70"/>
        <v>1758</v>
      </c>
      <c r="Q1082">
        <f t="shared" si="71"/>
        <v>195197.25</v>
      </c>
    </row>
    <row r="1083" spans="1:17" x14ac:dyDescent="0.25">
      <c r="A1083" s="10" t="s">
        <v>1040</v>
      </c>
      <c r="B1083" s="10" t="s">
        <v>1041</v>
      </c>
      <c r="C1083" s="11">
        <v>1</v>
      </c>
      <c r="D1083" s="11">
        <v>20</v>
      </c>
      <c r="E1083" s="11">
        <v>20</v>
      </c>
      <c r="F1083">
        <f t="shared" si="68"/>
        <v>2144307</v>
      </c>
      <c r="G1083">
        <f>IF(ISTEXT(E1083),IF(E1083="Amount",G$14,""),IF(ISBLANK(E1083),"",IF(ISTEXT(D1083),"",IF(A1078="Invoice No. : ",INDEX(Sheet2!F$14:F$154,MATCH(B1078,Sheet2!A$14:A$154,0)),G1082))))</f>
        <v>39892</v>
      </c>
      <c r="H1083" t="str">
        <f t="shared" si="69"/>
        <v>01/05/2023</v>
      </c>
      <c r="I1083" t="str">
        <f>IF(ISTEXT(E1083),IF(E1083="Amount",I$14,""),IF(ISBLANK(E1083),"",IF(ISTEXT(D1083),"",IF(A1078="Invoice No. : ",TEXT(INDEX(Sheet2!C$14:C$154,MATCH(B1078,Sheet2!A$14:A$154,0)),"hh:mm:ss"),I1082))))</f>
        <v>09:25:08</v>
      </c>
      <c r="J1083">
        <f>IF(ISBLANK(G1083),"",IF(ISTEXT(G1083),IF(E1083="Amount",J$14,""),INDEX(Sheet2!H$14:H$154,MATCH(F1083,Sheet2!A$14:A$154,0))))</f>
        <v>1758</v>
      </c>
      <c r="K1083">
        <f>IF(ISBLANK(G1083),"",IF(ISTEXT(G1083),IF(E1083="Amount",K$14,""),INDEX(Sheet2!I$14:I$154,MATCH(F1083,Sheet2!A$14:A$154,0))))</f>
        <v>0</v>
      </c>
      <c r="L1083" t="str">
        <f>IF(ISBLANK(G1083),"",IF(ISTEXT(G1083),IF(E1083="Amount",L$14,""),IF(INDEX(Sheet2!H$14:H$154,MATCH(F1083,Sheet2!A$14:A$154,0)) &lt;&gt; 0, IF(INDEX(Sheet2!I$14:I$154,MATCH(F1083,Sheet2!A$14:A$154,0)) &lt;&gt; 0, "Loan","Loan"),"Cash")))</f>
        <v>Loan</v>
      </c>
      <c r="M1083">
        <f>IF(ISTEXT(E1083),IF(E1083="Amount",M$14,""),IF(ISBLANK(E1083),"",IF(ISTEXT(D1083),"",IF(A1078="Invoice No. : ",INDEX(Sheet2!D$14:D$154,MATCH(B1078,Sheet2!A$14:A$154,0)),M1082))))</f>
        <v>2</v>
      </c>
      <c r="N1083" t="str">
        <f>IF(ISTEXT(E1083),IF(E1083="Amount",N$14,""),IF(ISBLANK(E1083),"",IF(ISTEXT(D1083),"",IF(A1078="Invoice No. : ",INDEX(Sheet2!E$14:E$154,MATCH(B1078,Sheet2!A$14:A$154,0)),N1082))))</f>
        <v>RUBY</v>
      </c>
      <c r="O1083" t="str">
        <f>IF(ISTEXT(E1083),IF(E1083="Amount",O$14,""),IF(ISBLANK(E1083),"",IF(ISTEXT(D1083),"",IF(A1078="Invoice No. : ",INDEX(Sheet2!G$14:G$154,MATCH(B1078,Sheet2!A$14:A$154,0)),O1082))))</f>
        <v>ESCOBAR, GERALDINE BERBAÑO</v>
      </c>
      <c r="P1083">
        <f t="shared" si="70"/>
        <v>1758</v>
      </c>
      <c r="Q1083">
        <f t="shared" si="71"/>
        <v>195197.25</v>
      </c>
    </row>
    <row r="1084" spans="1:17" x14ac:dyDescent="0.25">
      <c r="A1084" s="10" t="s">
        <v>1042</v>
      </c>
      <c r="B1084" s="10" t="s">
        <v>1043</v>
      </c>
      <c r="C1084" s="11">
        <v>1</v>
      </c>
      <c r="D1084" s="11">
        <v>37</v>
      </c>
      <c r="E1084" s="11">
        <v>37</v>
      </c>
      <c r="F1084">
        <f t="shared" si="68"/>
        <v>2144307</v>
      </c>
      <c r="G1084">
        <f>IF(ISTEXT(E1084),IF(E1084="Amount",G$14,""),IF(ISBLANK(E1084),"",IF(ISTEXT(D1084),"",IF(A1079="Invoice No. : ",INDEX(Sheet2!F$14:F$154,MATCH(B1079,Sheet2!A$14:A$154,0)),G1083))))</f>
        <v>39892</v>
      </c>
      <c r="H1084" t="str">
        <f t="shared" si="69"/>
        <v>01/05/2023</v>
      </c>
      <c r="I1084" t="str">
        <f>IF(ISTEXT(E1084),IF(E1084="Amount",I$14,""),IF(ISBLANK(E1084),"",IF(ISTEXT(D1084),"",IF(A1079="Invoice No. : ",TEXT(INDEX(Sheet2!C$14:C$154,MATCH(B1079,Sheet2!A$14:A$154,0)),"hh:mm:ss"),I1083))))</f>
        <v>09:25:08</v>
      </c>
      <c r="J1084">
        <f>IF(ISBLANK(G1084),"",IF(ISTEXT(G1084),IF(E1084="Amount",J$14,""),INDEX(Sheet2!H$14:H$154,MATCH(F1084,Sheet2!A$14:A$154,0))))</f>
        <v>1758</v>
      </c>
      <c r="K1084">
        <f>IF(ISBLANK(G1084),"",IF(ISTEXT(G1084),IF(E1084="Amount",K$14,""),INDEX(Sheet2!I$14:I$154,MATCH(F1084,Sheet2!A$14:A$154,0))))</f>
        <v>0</v>
      </c>
      <c r="L1084" t="str">
        <f>IF(ISBLANK(G1084),"",IF(ISTEXT(G1084),IF(E1084="Amount",L$14,""),IF(INDEX(Sheet2!H$14:H$154,MATCH(F1084,Sheet2!A$14:A$154,0)) &lt;&gt; 0, IF(INDEX(Sheet2!I$14:I$154,MATCH(F1084,Sheet2!A$14:A$154,0)) &lt;&gt; 0, "Loan","Loan"),"Cash")))</f>
        <v>Loan</v>
      </c>
      <c r="M1084">
        <f>IF(ISTEXT(E1084),IF(E1084="Amount",M$14,""),IF(ISBLANK(E1084),"",IF(ISTEXT(D1084),"",IF(A1079="Invoice No. : ",INDEX(Sheet2!D$14:D$154,MATCH(B1079,Sheet2!A$14:A$154,0)),M1083))))</f>
        <v>2</v>
      </c>
      <c r="N1084" t="str">
        <f>IF(ISTEXT(E1084),IF(E1084="Amount",N$14,""),IF(ISBLANK(E1084),"",IF(ISTEXT(D1084),"",IF(A1079="Invoice No. : ",INDEX(Sheet2!E$14:E$154,MATCH(B1079,Sheet2!A$14:A$154,0)),N1083))))</f>
        <v>RUBY</v>
      </c>
      <c r="O1084" t="str">
        <f>IF(ISTEXT(E1084),IF(E1084="Amount",O$14,""),IF(ISBLANK(E1084),"",IF(ISTEXT(D1084),"",IF(A1079="Invoice No. : ",INDEX(Sheet2!G$14:G$154,MATCH(B1079,Sheet2!A$14:A$154,0)),O1083))))</f>
        <v>ESCOBAR, GERALDINE BERBAÑO</v>
      </c>
      <c r="P1084">
        <f t="shared" si="70"/>
        <v>1758</v>
      </c>
      <c r="Q1084">
        <f t="shared" si="71"/>
        <v>195197.25</v>
      </c>
    </row>
    <row r="1085" spans="1:17" x14ac:dyDescent="0.25">
      <c r="A1085" s="10" t="s">
        <v>1044</v>
      </c>
      <c r="B1085" s="10" t="s">
        <v>1045</v>
      </c>
      <c r="C1085" s="11">
        <v>1</v>
      </c>
      <c r="D1085" s="11">
        <v>8.75</v>
      </c>
      <c r="E1085" s="11">
        <v>8.75</v>
      </c>
      <c r="F1085">
        <f t="shared" si="68"/>
        <v>2144307</v>
      </c>
      <c r="G1085">
        <f>IF(ISTEXT(E1085),IF(E1085="Amount",G$14,""),IF(ISBLANK(E1085),"",IF(ISTEXT(D1085),"",IF(A1080="Invoice No. : ",INDEX(Sheet2!F$14:F$154,MATCH(B1080,Sheet2!A$14:A$154,0)),G1084))))</f>
        <v>39892</v>
      </c>
      <c r="H1085" t="str">
        <f t="shared" si="69"/>
        <v>01/05/2023</v>
      </c>
      <c r="I1085" t="str">
        <f>IF(ISTEXT(E1085),IF(E1085="Amount",I$14,""),IF(ISBLANK(E1085),"",IF(ISTEXT(D1085),"",IF(A1080="Invoice No. : ",TEXT(INDEX(Sheet2!C$14:C$154,MATCH(B1080,Sheet2!A$14:A$154,0)),"hh:mm:ss"),I1084))))</f>
        <v>09:25:08</v>
      </c>
      <c r="J1085">
        <f>IF(ISBLANK(G1085),"",IF(ISTEXT(G1085),IF(E1085="Amount",J$14,""),INDEX(Sheet2!H$14:H$154,MATCH(F1085,Sheet2!A$14:A$154,0))))</f>
        <v>1758</v>
      </c>
      <c r="K1085">
        <f>IF(ISBLANK(G1085),"",IF(ISTEXT(G1085),IF(E1085="Amount",K$14,""),INDEX(Sheet2!I$14:I$154,MATCH(F1085,Sheet2!A$14:A$154,0))))</f>
        <v>0</v>
      </c>
      <c r="L1085" t="str">
        <f>IF(ISBLANK(G1085),"",IF(ISTEXT(G1085),IF(E1085="Amount",L$14,""),IF(INDEX(Sheet2!H$14:H$154,MATCH(F1085,Sheet2!A$14:A$154,0)) &lt;&gt; 0, IF(INDEX(Sheet2!I$14:I$154,MATCH(F1085,Sheet2!A$14:A$154,0)) &lt;&gt; 0, "Loan","Loan"),"Cash")))</f>
        <v>Loan</v>
      </c>
      <c r="M1085">
        <f>IF(ISTEXT(E1085),IF(E1085="Amount",M$14,""),IF(ISBLANK(E1085),"",IF(ISTEXT(D1085),"",IF(A1080="Invoice No. : ",INDEX(Sheet2!D$14:D$154,MATCH(B1080,Sheet2!A$14:A$154,0)),M1084))))</f>
        <v>2</v>
      </c>
      <c r="N1085" t="str">
        <f>IF(ISTEXT(E1085),IF(E1085="Amount",N$14,""),IF(ISBLANK(E1085),"",IF(ISTEXT(D1085),"",IF(A1080="Invoice No. : ",INDEX(Sheet2!E$14:E$154,MATCH(B1080,Sheet2!A$14:A$154,0)),N1084))))</f>
        <v>RUBY</v>
      </c>
      <c r="O1085" t="str">
        <f>IF(ISTEXT(E1085),IF(E1085="Amount",O$14,""),IF(ISBLANK(E1085),"",IF(ISTEXT(D1085),"",IF(A1080="Invoice No. : ",INDEX(Sheet2!G$14:G$154,MATCH(B1080,Sheet2!A$14:A$154,0)),O1084))))</f>
        <v>ESCOBAR, GERALDINE BERBAÑO</v>
      </c>
      <c r="P1085">
        <f t="shared" si="70"/>
        <v>1758</v>
      </c>
      <c r="Q1085">
        <f t="shared" si="71"/>
        <v>195197.25</v>
      </c>
    </row>
    <row r="1086" spans="1:17" x14ac:dyDescent="0.25">
      <c r="A1086" s="10" t="s">
        <v>1046</v>
      </c>
      <c r="B1086" s="10" t="s">
        <v>1047</v>
      </c>
      <c r="C1086" s="11">
        <v>1</v>
      </c>
      <c r="D1086" s="11">
        <v>16</v>
      </c>
      <c r="E1086" s="11">
        <v>16</v>
      </c>
      <c r="F1086">
        <f t="shared" si="68"/>
        <v>2144307</v>
      </c>
      <c r="G1086">
        <f>IF(ISTEXT(E1086),IF(E1086="Amount",G$14,""),IF(ISBLANK(E1086),"",IF(ISTEXT(D1086),"",IF(A1081="Invoice No. : ",INDEX(Sheet2!F$14:F$154,MATCH(B1081,Sheet2!A$14:A$154,0)),G1085))))</f>
        <v>39892</v>
      </c>
      <c r="H1086" t="str">
        <f t="shared" si="69"/>
        <v>01/05/2023</v>
      </c>
      <c r="I1086" t="str">
        <f>IF(ISTEXT(E1086),IF(E1086="Amount",I$14,""),IF(ISBLANK(E1086),"",IF(ISTEXT(D1086),"",IF(A1081="Invoice No. : ",TEXT(INDEX(Sheet2!C$14:C$154,MATCH(B1081,Sheet2!A$14:A$154,0)),"hh:mm:ss"),I1085))))</f>
        <v>09:25:08</v>
      </c>
      <c r="J1086">
        <f>IF(ISBLANK(G1086),"",IF(ISTEXT(G1086),IF(E1086="Amount",J$14,""),INDEX(Sheet2!H$14:H$154,MATCH(F1086,Sheet2!A$14:A$154,0))))</f>
        <v>1758</v>
      </c>
      <c r="K1086">
        <f>IF(ISBLANK(G1086),"",IF(ISTEXT(G1086),IF(E1086="Amount",K$14,""),INDEX(Sheet2!I$14:I$154,MATCH(F1086,Sheet2!A$14:A$154,0))))</f>
        <v>0</v>
      </c>
      <c r="L1086" t="str">
        <f>IF(ISBLANK(G1086),"",IF(ISTEXT(G1086),IF(E1086="Amount",L$14,""),IF(INDEX(Sheet2!H$14:H$154,MATCH(F1086,Sheet2!A$14:A$154,0)) &lt;&gt; 0, IF(INDEX(Sheet2!I$14:I$154,MATCH(F1086,Sheet2!A$14:A$154,0)) &lt;&gt; 0, "Loan","Loan"),"Cash")))</f>
        <v>Loan</v>
      </c>
      <c r="M1086">
        <f>IF(ISTEXT(E1086),IF(E1086="Amount",M$14,""),IF(ISBLANK(E1086),"",IF(ISTEXT(D1086),"",IF(A1081="Invoice No. : ",INDEX(Sheet2!D$14:D$154,MATCH(B1081,Sheet2!A$14:A$154,0)),M1085))))</f>
        <v>2</v>
      </c>
      <c r="N1086" t="str">
        <f>IF(ISTEXT(E1086),IF(E1086="Amount",N$14,""),IF(ISBLANK(E1086),"",IF(ISTEXT(D1086),"",IF(A1081="Invoice No. : ",INDEX(Sheet2!E$14:E$154,MATCH(B1081,Sheet2!A$14:A$154,0)),N1085))))</f>
        <v>RUBY</v>
      </c>
      <c r="O1086" t="str">
        <f>IF(ISTEXT(E1086),IF(E1086="Amount",O$14,""),IF(ISBLANK(E1086),"",IF(ISTEXT(D1086),"",IF(A1081="Invoice No. : ",INDEX(Sheet2!G$14:G$154,MATCH(B1081,Sheet2!A$14:A$154,0)),O1085))))</f>
        <v>ESCOBAR, GERALDINE BERBAÑO</v>
      </c>
      <c r="P1086">
        <f t="shared" si="70"/>
        <v>1758</v>
      </c>
      <c r="Q1086">
        <f t="shared" si="71"/>
        <v>195197.25</v>
      </c>
    </row>
    <row r="1087" spans="1:17" x14ac:dyDescent="0.25">
      <c r="A1087" s="10" t="s">
        <v>1048</v>
      </c>
      <c r="B1087" s="10" t="s">
        <v>1049</v>
      </c>
      <c r="C1087" s="11">
        <v>1</v>
      </c>
      <c r="D1087" s="11">
        <v>26.5</v>
      </c>
      <c r="E1087" s="11">
        <v>26.5</v>
      </c>
      <c r="F1087">
        <f t="shared" si="68"/>
        <v>2144307</v>
      </c>
      <c r="G1087">
        <f>IF(ISTEXT(E1087),IF(E1087="Amount",G$14,""),IF(ISBLANK(E1087),"",IF(ISTEXT(D1087),"",IF(A1082="Invoice No. : ",INDEX(Sheet2!F$14:F$154,MATCH(B1082,Sheet2!A$14:A$154,0)),G1086))))</f>
        <v>39892</v>
      </c>
      <c r="H1087" t="str">
        <f t="shared" si="69"/>
        <v>01/05/2023</v>
      </c>
      <c r="I1087" t="str">
        <f>IF(ISTEXT(E1087),IF(E1087="Amount",I$14,""),IF(ISBLANK(E1087),"",IF(ISTEXT(D1087),"",IF(A1082="Invoice No. : ",TEXT(INDEX(Sheet2!C$14:C$154,MATCH(B1082,Sheet2!A$14:A$154,0)),"hh:mm:ss"),I1086))))</f>
        <v>09:25:08</v>
      </c>
      <c r="J1087">
        <f>IF(ISBLANK(G1087),"",IF(ISTEXT(G1087),IF(E1087="Amount",J$14,""),INDEX(Sheet2!H$14:H$154,MATCH(F1087,Sheet2!A$14:A$154,0))))</f>
        <v>1758</v>
      </c>
      <c r="K1087">
        <f>IF(ISBLANK(G1087),"",IF(ISTEXT(G1087),IF(E1087="Amount",K$14,""),INDEX(Sheet2!I$14:I$154,MATCH(F1087,Sheet2!A$14:A$154,0))))</f>
        <v>0</v>
      </c>
      <c r="L1087" t="str">
        <f>IF(ISBLANK(G1087),"",IF(ISTEXT(G1087),IF(E1087="Amount",L$14,""),IF(INDEX(Sheet2!H$14:H$154,MATCH(F1087,Sheet2!A$14:A$154,0)) &lt;&gt; 0, IF(INDEX(Sheet2!I$14:I$154,MATCH(F1087,Sheet2!A$14:A$154,0)) &lt;&gt; 0, "Loan","Loan"),"Cash")))</f>
        <v>Loan</v>
      </c>
      <c r="M1087">
        <f>IF(ISTEXT(E1087),IF(E1087="Amount",M$14,""),IF(ISBLANK(E1087),"",IF(ISTEXT(D1087),"",IF(A1082="Invoice No. : ",INDEX(Sheet2!D$14:D$154,MATCH(B1082,Sheet2!A$14:A$154,0)),M1086))))</f>
        <v>2</v>
      </c>
      <c r="N1087" t="str">
        <f>IF(ISTEXT(E1087),IF(E1087="Amount",N$14,""),IF(ISBLANK(E1087),"",IF(ISTEXT(D1087),"",IF(A1082="Invoice No. : ",INDEX(Sheet2!E$14:E$154,MATCH(B1082,Sheet2!A$14:A$154,0)),N1086))))</f>
        <v>RUBY</v>
      </c>
      <c r="O1087" t="str">
        <f>IF(ISTEXT(E1087),IF(E1087="Amount",O$14,""),IF(ISBLANK(E1087),"",IF(ISTEXT(D1087),"",IF(A1082="Invoice No. : ",INDEX(Sheet2!G$14:G$154,MATCH(B1082,Sheet2!A$14:A$154,0)),O1086))))</f>
        <v>ESCOBAR, GERALDINE BERBAÑO</v>
      </c>
      <c r="P1087">
        <f t="shared" si="70"/>
        <v>1758</v>
      </c>
      <c r="Q1087">
        <f t="shared" si="71"/>
        <v>195197.25</v>
      </c>
    </row>
    <row r="1088" spans="1:17" x14ac:dyDescent="0.25">
      <c r="A1088" s="10" t="s">
        <v>1050</v>
      </c>
      <c r="B1088" s="10" t="s">
        <v>1051</v>
      </c>
      <c r="C1088" s="11">
        <v>1</v>
      </c>
      <c r="D1088" s="11">
        <v>11.5</v>
      </c>
      <c r="E1088" s="11">
        <v>11.5</v>
      </c>
      <c r="F1088">
        <f t="shared" si="68"/>
        <v>2144307</v>
      </c>
      <c r="G1088">
        <f>IF(ISTEXT(E1088),IF(E1088="Amount",G$14,""),IF(ISBLANK(E1088),"",IF(ISTEXT(D1088),"",IF(A1083="Invoice No. : ",INDEX(Sheet2!F$14:F$154,MATCH(B1083,Sheet2!A$14:A$154,0)),G1087))))</f>
        <v>39892</v>
      </c>
      <c r="H1088" t="str">
        <f t="shared" si="69"/>
        <v>01/05/2023</v>
      </c>
      <c r="I1088" t="str">
        <f>IF(ISTEXT(E1088),IF(E1088="Amount",I$14,""),IF(ISBLANK(E1088),"",IF(ISTEXT(D1088),"",IF(A1083="Invoice No. : ",TEXT(INDEX(Sheet2!C$14:C$154,MATCH(B1083,Sheet2!A$14:A$154,0)),"hh:mm:ss"),I1087))))</f>
        <v>09:25:08</v>
      </c>
      <c r="J1088">
        <f>IF(ISBLANK(G1088),"",IF(ISTEXT(G1088),IF(E1088="Amount",J$14,""),INDEX(Sheet2!H$14:H$154,MATCH(F1088,Sheet2!A$14:A$154,0))))</f>
        <v>1758</v>
      </c>
      <c r="K1088">
        <f>IF(ISBLANK(G1088),"",IF(ISTEXT(G1088),IF(E1088="Amount",K$14,""),INDEX(Sheet2!I$14:I$154,MATCH(F1088,Sheet2!A$14:A$154,0))))</f>
        <v>0</v>
      </c>
      <c r="L1088" t="str">
        <f>IF(ISBLANK(G1088),"",IF(ISTEXT(G1088),IF(E1088="Amount",L$14,""),IF(INDEX(Sheet2!H$14:H$154,MATCH(F1088,Sheet2!A$14:A$154,0)) &lt;&gt; 0, IF(INDEX(Sheet2!I$14:I$154,MATCH(F1088,Sheet2!A$14:A$154,0)) &lt;&gt; 0, "Loan","Loan"),"Cash")))</f>
        <v>Loan</v>
      </c>
      <c r="M1088">
        <f>IF(ISTEXT(E1088),IF(E1088="Amount",M$14,""),IF(ISBLANK(E1088),"",IF(ISTEXT(D1088),"",IF(A1083="Invoice No. : ",INDEX(Sheet2!D$14:D$154,MATCH(B1083,Sheet2!A$14:A$154,0)),M1087))))</f>
        <v>2</v>
      </c>
      <c r="N1088" t="str">
        <f>IF(ISTEXT(E1088),IF(E1088="Amount",N$14,""),IF(ISBLANK(E1088),"",IF(ISTEXT(D1088),"",IF(A1083="Invoice No. : ",INDEX(Sheet2!E$14:E$154,MATCH(B1083,Sheet2!A$14:A$154,0)),N1087))))</f>
        <v>RUBY</v>
      </c>
      <c r="O1088" t="str">
        <f>IF(ISTEXT(E1088),IF(E1088="Amount",O$14,""),IF(ISBLANK(E1088),"",IF(ISTEXT(D1088),"",IF(A1083="Invoice No. : ",INDEX(Sheet2!G$14:G$154,MATCH(B1083,Sheet2!A$14:A$154,0)),O1087))))</f>
        <v>ESCOBAR, GERALDINE BERBAÑO</v>
      </c>
      <c r="P1088">
        <f t="shared" si="70"/>
        <v>1758</v>
      </c>
      <c r="Q1088">
        <f t="shared" si="71"/>
        <v>195197.25</v>
      </c>
    </row>
    <row r="1089" spans="1:17" x14ac:dyDescent="0.25">
      <c r="A1089" s="10" t="s">
        <v>379</v>
      </c>
      <c r="B1089" s="10" t="s">
        <v>380</v>
      </c>
      <c r="C1089" s="11">
        <v>1</v>
      </c>
      <c r="D1089" s="11">
        <v>47</v>
      </c>
      <c r="E1089" s="11">
        <v>47</v>
      </c>
      <c r="F1089">
        <f t="shared" si="68"/>
        <v>2144307</v>
      </c>
      <c r="G1089">
        <f>IF(ISTEXT(E1089),IF(E1089="Amount",G$14,""),IF(ISBLANK(E1089),"",IF(ISTEXT(D1089),"",IF(A1084="Invoice No. : ",INDEX(Sheet2!F$14:F$154,MATCH(B1084,Sheet2!A$14:A$154,0)),G1088))))</f>
        <v>39892</v>
      </c>
      <c r="H1089" t="str">
        <f t="shared" si="69"/>
        <v>01/05/2023</v>
      </c>
      <c r="I1089" t="str">
        <f>IF(ISTEXT(E1089),IF(E1089="Amount",I$14,""),IF(ISBLANK(E1089),"",IF(ISTEXT(D1089),"",IF(A1084="Invoice No. : ",TEXT(INDEX(Sheet2!C$14:C$154,MATCH(B1084,Sheet2!A$14:A$154,0)),"hh:mm:ss"),I1088))))</f>
        <v>09:25:08</v>
      </c>
      <c r="J1089">
        <f>IF(ISBLANK(G1089),"",IF(ISTEXT(G1089),IF(E1089="Amount",J$14,""),INDEX(Sheet2!H$14:H$154,MATCH(F1089,Sheet2!A$14:A$154,0))))</f>
        <v>1758</v>
      </c>
      <c r="K1089">
        <f>IF(ISBLANK(G1089),"",IF(ISTEXT(G1089),IF(E1089="Amount",K$14,""),INDEX(Sheet2!I$14:I$154,MATCH(F1089,Sheet2!A$14:A$154,0))))</f>
        <v>0</v>
      </c>
      <c r="L1089" t="str">
        <f>IF(ISBLANK(G1089),"",IF(ISTEXT(G1089),IF(E1089="Amount",L$14,""),IF(INDEX(Sheet2!H$14:H$154,MATCH(F1089,Sheet2!A$14:A$154,0)) &lt;&gt; 0, IF(INDEX(Sheet2!I$14:I$154,MATCH(F1089,Sheet2!A$14:A$154,0)) &lt;&gt; 0, "Loan","Loan"),"Cash")))</f>
        <v>Loan</v>
      </c>
      <c r="M1089">
        <f>IF(ISTEXT(E1089),IF(E1089="Amount",M$14,""),IF(ISBLANK(E1089),"",IF(ISTEXT(D1089),"",IF(A1084="Invoice No. : ",INDEX(Sheet2!D$14:D$154,MATCH(B1084,Sheet2!A$14:A$154,0)),M1088))))</f>
        <v>2</v>
      </c>
      <c r="N1089" t="str">
        <f>IF(ISTEXT(E1089),IF(E1089="Amount",N$14,""),IF(ISBLANK(E1089),"",IF(ISTEXT(D1089),"",IF(A1084="Invoice No. : ",INDEX(Sheet2!E$14:E$154,MATCH(B1084,Sheet2!A$14:A$154,0)),N1088))))</f>
        <v>RUBY</v>
      </c>
      <c r="O1089" t="str">
        <f>IF(ISTEXT(E1089),IF(E1089="Amount",O$14,""),IF(ISBLANK(E1089),"",IF(ISTEXT(D1089),"",IF(A1084="Invoice No. : ",INDEX(Sheet2!G$14:G$154,MATCH(B1084,Sheet2!A$14:A$154,0)),O1088))))</f>
        <v>ESCOBAR, GERALDINE BERBAÑO</v>
      </c>
      <c r="P1089">
        <f t="shared" si="70"/>
        <v>1758</v>
      </c>
      <c r="Q1089">
        <f t="shared" si="71"/>
        <v>195197.25</v>
      </c>
    </row>
    <row r="1090" spans="1:17" x14ac:dyDescent="0.25">
      <c r="A1090" s="10" t="s">
        <v>1052</v>
      </c>
      <c r="B1090" s="10" t="s">
        <v>1053</v>
      </c>
      <c r="C1090" s="11">
        <v>10</v>
      </c>
      <c r="D1090" s="11">
        <v>10</v>
      </c>
      <c r="E1090" s="11">
        <v>100</v>
      </c>
      <c r="F1090">
        <f t="shared" si="68"/>
        <v>2144307</v>
      </c>
      <c r="G1090">
        <f>IF(ISTEXT(E1090),IF(E1090="Amount",G$14,""),IF(ISBLANK(E1090),"",IF(ISTEXT(D1090),"",IF(A1085="Invoice No. : ",INDEX(Sheet2!F$14:F$154,MATCH(B1085,Sheet2!A$14:A$154,0)),G1089))))</f>
        <v>39892</v>
      </c>
      <c r="H1090" t="str">
        <f t="shared" si="69"/>
        <v>01/05/2023</v>
      </c>
      <c r="I1090" t="str">
        <f>IF(ISTEXT(E1090),IF(E1090="Amount",I$14,""),IF(ISBLANK(E1090),"",IF(ISTEXT(D1090),"",IF(A1085="Invoice No. : ",TEXT(INDEX(Sheet2!C$14:C$154,MATCH(B1085,Sheet2!A$14:A$154,0)),"hh:mm:ss"),I1089))))</f>
        <v>09:25:08</v>
      </c>
      <c r="J1090">
        <f>IF(ISBLANK(G1090),"",IF(ISTEXT(G1090),IF(E1090="Amount",J$14,""),INDEX(Sheet2!H$14:H$154,MATCH(F1090,Sheet2!A$14:A$154,0))))</f>
        <v>1758</v>
      </c>
      <c r="K1090">
        <f>IF(ISBLANK(G1090),"",IF(ISTEXT(G1090),IF(E1090="Amount",K$14,""),INDEX(Sheet2!I$14:I$154,MATCH(F1090,Sheet2!A$14:A$154,0))))</f>
        <v>0</v>
      </c>
      <c r="L1090" t="str">
        <f>IF(ISBLANK(G1090),"",IF(ISTEXT(G1090),IF(E1090="Amount",L$14,""),IF(INDEX(Sheet2!H$14:H$154,MATCH(F1090,Sheet2!A$14:A$154,0)) &lt;&gt; 0, IF(INDEX(Sheet2!I$14:I$154,MATCH(F1090,Sheet2!A$14:A$154,0)) &lt;&gt; 0, "Loan","Loan"),"Cash")))</f>
        <v>Loan</v>
      </c>
      <c r="M1090">
        <f>IF(ISTEXT(E1090),IF(E1090="Amount",M$14,""),IF(ISBLANK(E1090),"",IF(ISTEXT(D1090),"",IF(A1085="Invoice No. : ",INDEX(Sheet2!D$14:D$154,MATCH(B1085,Sheet2!A$14:A$154,0)),M1089))))</f>
        <v>2</v>
      </c>
      <c r="N1090" t="str">
        <f>IF(ISTEXT(E1090),IF(E1090="Amount",N$14,""),IF(ISBLANK(E1090),"",IF(ISTEXT(D1090),"",IF(A1085="Invoice No. : ",INDEX(Sheet2!E$14:E$154,MATCH(B1085,Sheet2!A$14:A$154,0)),N1089))))</f>
        <v>RUBY</v>
      </c>
      <c r="O1090" t="str">
        <f>IF(ISTEXT(E1090),IF(E1090="Amount",O$14,""),IF(ISBLANK(E1090),"",IF(ISTEXT(D1090),"",IF(A1085="Invoice No. : ",INDEX(Sheet2!G$14:G$154,MATCH(B1085,Sheet2!A$14:A$154,0)),O1089))))</f>
        <v>ESCOBAR, GERALDINE BERBAÑO</v>
      </c>
      <c r="P1090">
        <f t="shared" si="70"/>
        <v>1758</v>
      </c>
      <c r="Q1090">
        <f t="shared" si="71"/>
        <v>195197.25</v>
      </c>
    </row>
    <row r="1091" spans="1:17" x14ac:dyDescent="0.25">
      <c r="D1091" s="12" t="s">
        <v>18</v>
      </c>
      <c r="E1091" s="13">
        <v>1758</v>
      </c>
      <c r="F1091" t="str">
        <f t="shared" si="68"/>
        <v/>
      </c>
      <c r="G1091" t="str">
        <f>IF(ISTEXT(E1091),IF(E1091="Amount",G$14,""),IF(ISBLANK(E1091),"",IF(ISTEXT(D1091),"",IF(A1086="Invoice No. : ",INDEX(Sheet2!F$14:F$154,MATCH(B1086,Sheet2!A$14:A$154,0)),G1090))))</f>
        <v/>
      </c>
      <c r="H1091" t="str">
        <f t="shared" si="69"/>
        <v/>
      </c>
      <c r="I1091" t="str">
        <f>IF(ISTEXT(E1091),IF(E1091="Amount",I$14,""),IF(ISBLANK(E1091),"",IF(ISTEXT(D1091),"",IF(A1086="Invoice No. : ",TEXT(INDEX(Sheet2!C$14:C$154,MATCH(B1086,Sheet2!A$14:A$154,0)),"hh:mm:ss"),I1090))))</f>
        <v/>
      </c>
      <c r="J1091" t="str">
        <f>IF(ISBLANK(G1091),"",IF(ISTEXT(G1091),IF(E1091="Amount",J$14,""),INDEX(Sheet2!H$14:H$154,MATCH(F1091,Sheet2!A$14:A$154,0))))</f>
        <v/>
      </c>
      <c r="K1091" t="str">
        <f>IF(ISBLANK(G1091),"",IF(ISTEXT(G1091),IF(E1091="Amount",K$14,""),INDEX(Sheet2!I$14:I$154,MATCH(F1091,Sheet2!A$14:A$154,0))))</f>
        <v/>
      </c>
      <c r="L1091" t="str">
        <f>IF(ISBLANK(G1091),"",IF(ISTEXT(G1091),IF(E1091="Amount",L$14,""),IF(INDEX(Sheet2!H$14:H$154,MATCH(F1091,Sheet2!A$14:A$154,0)) &lt;&gt; 0, IF(INDEX(Sheet2!I$14:I$154,MATCH(F1091,Sheet2!A$14:A$154,0)) &lt;&gt; 0, "Loan","Loan"),"Cash")))</f>
        <v/>
      </c>
      <c r="M1091" t="str">
        <f>IF(ISTEXT(E1091),IF(E1091="Amount",M$14,""),IF(ISBLANK(E1091),"",IF(ISTEXT(D1091),"",IF(A1086="Invoice No. : ",INDEX(Sheet2!D$14:D$154,MATCH(B1086,Sheet2!A$14:A$154,0)),M1090))))</f>
        <v/>
      </c>
      <c r="N1091" t="str">
        <f>IF(ISTEXT(E1091),IF(E1091="Amount",N$14,""),IF(ISBLANK(E1091),"",IF(ISTEXT(D1091),"",IF(A1086="Invoice No. : ",INDEX(Sheet2!E$14:E$154,MATCH(B1086,Sheet2!A$14:A$154,0)),N1090))))</f>
        <v/>
      </c>
      <c r="O1091" t="str">
        <f>IF(ISTEXT(E1091),IF(E1091="Amount",O$14,""),IF(ISBLANK(E1091),"",IF(ISTEXT(D1091),"",IF(A1086="Invoice No. : ",INDEX(Sheet2!G$14:G$154,MATCH(B1086,Sheet2!A$14:A$154,0)),O1090))))</f>
        <v/>
      </c>
      <c r="P1091" t="str">
        <f t="shared" si="70"/>
        <v/>
      </c>
      <c r="Q1091" t="str">
        <f t="shared" si="71"/>
        <v/>
      </c>
    </row>
    <row r="1092" spans="1:17" x14ac:dyDescent="0.25">
      <c r="F1092" t="str">
        <f t="shared" si="68"/>
        <v/>
      </c>
      <c r="G1092" t="str">
        <f>IF(ISTEXT(E1092),IF(E1092="Amount",G$14,""),IF(ISBLANK(E1092),"",IF(ISTEXT(D1092),"",IF(A1087="Invoice No. : ",INDEX(Sheet2!F$14:F$154,MATCH(B1087,Sheet2!A$14:A$154,0)),G1091))))</f>
        <v/>
      </c>
      <c r="H1092" t="str">
        <f t="shared" si="69"/>
        <v/>
      </c>
      <c r="I1092" t="str">
        <f>IF(ISTEXT(E1092),IF(E1092="Amount",I$14,""),IF(ISBLANK(E1092),"",IF(ISTEXT(D1092),"",IF(A1087="Invoice No. : ",TEXT(INDEX(Sheet2!C$14:C$154,MATCH(B1087,Sheet2!A$14:A$154,0)),"hh:mm:ss"),I1091))))</f>
        <v/>
      </c>
      <c r="J1092" t="str">
        <f>IF(ISBLANK(G1092),"",IF(ISTEXT(G1092),IF(E1092="Amount",J$14,""),INDEX(Sheet2!H$14:H$154,MATCH(F1092,Sheet2!A$14:A$154,0))))</f>
        <v/>
      </c>
      <c r="K1092" t="str">
        <f>IF(ISBLANK(G1092),"",IF(ISTEXT(G1092),IF(E1092="Amount",K$14,""),INDEX(Sheet2!I$14:I$154,MATCH(F1092,Sheet2!A$14:A$154,0))))</f>
        <v/>
      </c>
      <c r="L1092" t="str">
        <f>IF(ISBLANK(G1092),"",IF(ISTEXT(G1092),IF(E1092="Amount",L$14,""),IF(INDEX(Sheet2!H$14:H$154,MATCH(F1092,Sheet2!A$14:A$154,0)) &lt;&gt; 0, IF(INDEX(Sheet2!I$14:I$154,MATCH(F1092,Sheet2!A$14:A$154,0)) &lt;&gt; 0, "Loan","Loan"),"Cash")))</f>
        <v/>
      </c>
      <c r="M1092" t="str">
        <f>IF(ISTEXT(E1092),IF(E1092="Amount",M$14,""),IF(ISBLANK(E1092),"",IF(ISTEXT(D1092),"",IF(A1087="Invoice No. : ",INDEX(Sheet2!D$14:D$154,MATCH(B1087,Sheet2!A$14:A$154,0)),M1091))))</f>
        <v/>
      </c>
      <c r="N1092" t="str">
        <f>IF(ISTEXT(E1092),IF(E1092="Amount",N$14,""),IF(ISBLANK(E1092),"",IF(ISTEXT(D1092),"",IF(A1087="Invoice No. : ",INDEX(Sheet2!E$14:E$154,MATCH(B1087,Sheet2!A$14:A$154,0)),N1091))))</f>
        <v/>
      </c>
      <c r="O1092" t="str">
        <f>IF(ISTEXT(E1092),IF(E1092="Amount",O$14,""),IF(ISBLANK(E1092),"",IF(ISTEXT(D1092),"",IF(A1087="Invoice No. : ",INDEX(Sheet2!G$14:G$154,MATCH(B1087,Sheet2!A$14:A$154,0)),O1091))))</f>
        <v/>
      </c>
      <c r="P1092" t="str">
        <f t="shared" si="70"/>
        <v/>
      </c>
      <c r="Q1092" t="str">
        <f t="shared" si="71"/>
        <v/>
      </c>
    </row>
    <row r="1093" spans="1:17" x14ac:dyDescent="0.25">
      <c r="F1093" t="str">
        <f t="shared" si="68"/>
        <v/>
      </c>
      <c r="G1093" t="str">
        <f>IF(ISTEXT(E1093),IF(E1093="Amount",G$14,""),IF(ISBLANK(E1093),"",IF(ISTEXT(D1093),"",IF(A1088="Invoice No. : ",INDEX(Sheet2!F$14:F$154,MATCH(B1088,Sheet2!A$14:A$154,0)),G1092))))</f>
        <v/>
      </c>
      <c r="H1093" t="str">
        <f t="shared" si="69"/>
        <v/>
      </c>
      <c r="I1093" t="str">
        <f>IF(ISTEXT(E1093),IF(E1093="Amount",I$14,""),IF(ISBLANK(E1093),"",IF(ISTEXT(D1093),"",IF(A1088="Invoice No. : ",TEXT(INDEX(Sheet2!C$14:C$154,MATCH(B1088,Sheet2!A$14:A$154,0)),"hh:mm:ss"),I1092))))</f>
        <v/>
      </c>
      <c r="J1093" t="str">
        <f>IF(ISBLANK(G1093),"",IF(ISTEXT(G1093),IF(E1093="Amount",J$14,""),INDEX(Sheet2!H$14:H$154,MATCH(F1093,Sheet2!A$14:A$154,0))))</f>
        <v/>
      </c>
      <c r="K1093" t="str">
        <f>IF(ISBLANK(G1093),"",IF(ISTEXT(G1093),IF(E1093="Amount",K$14,""),INDEX(Sheet2!I$14:I$154,MATCH(F1093,Sheet2!A$14:A$154,0))))</f>
        <v/>
      </c>
      <c r="L1093" t="str">
        <f>IF(ISBLANK(G1093),"",IF(ISTEXT(G1093),IF(E1093="Amount",L$14,""),IF(INDEX(Sheet2!H$14:H$154,MATCH(F1093,Sheet2!A$14:A$154,0)) &lt;&gt; 0, IF(INDEX(Sheet2!I$14:I$154,MATCH(F1093,Sheet2!A$14:A$154,0)) &lt;&gt; 0, "Loan","Loan"),"Cash")))</f>
        <v/>
      </c>
      <c r="M1093" t="str">
        <f>IF(ISTEXT(E1093),IF(E1093="Amount",M$14,""),IF(ISBLANK(E1093),"",IF(ISTEXT(D1093),"",IF(A1088="Invoice No. : ",INDEX(Sheet2!D$14:D$154,MATCH(B1088,Sheet2!A$14:A$154,0)),M1092))))</f>
        <v/>
      </c>
      <c r="N1093" t="str">
        <f>IF(ISTEXT(E1093),IF(E1093="Amount",N$14,""),IF(ISBLANK(E1093),"",IF(ISTEXT(D1093),"",IF(A1088="Invoice No. : ",INDEX(Sheet2!E$14:E$154,MATCH(B1088,Sheet2!A$14:A$154,0)),N1092))))</f>
        <v/>
      </c>
      <c r="O1093" t="str">
        <f>IF(ISTEXT(E1093),IF(E1093="Amount",O$14,""),IF(ISBLANK(E1093),"",IF(ISTEXT(D1093),"",IF(A1088="Invoice No. : ",INDEX(Sheet2!G$14:G$154,MATCH(B1088,Sheet2!A$14:A$154,0)),O1092))))</f>
        <v/>
      </c>
      <c r="P1093" t="str">
        <f t="shared" si="70"/>
        <v/>
      </c>
      <c r="Q1093" t="str">
        <f t="shared" si="71"/>
        <v/>
      </c>
    </row>
    <row r="1094" spans="1:17" x14ac:dyDescent="0.25">
      <c r="A1094" s="3" t="s">
        <v>4</v>
      </c>
      <c r="B1094" s="4">
        <v>2144308</v>
      </c>
      <c r="C1094" s="3" t="s">
        <v>5</v>
      </c>
      <c r="D1094" s="5" t="s">
        <v>953</v>
      </c>
      <c r="F1094" t="str">
        <f t="shared" si="68"/>
        <v/>
      </c>
      <c r="G1094" t="str">
        <f>IF(ISTEXT(E1094),IF(E1094="Amount",G$14,""),IF(ISBLANK(E1094),"",IF(ISTEXT(D1094),"",IF(A1089="Invoice No. : ",INDEX(Sheet2!F$14:F$154,MATCH(B1089,Sheet2!A$14:A$154,0)),G1093))))</f>
        <v/>
      </c>
      <c r="H1094" t="str">
        <f t="shared" si="69"/>
        <v/>
      </c>
      <c r="I1094" t="str">
        <f>IF(ISTEXT(E1094),IF(E1094="Amount",I$14,""),IF(ISBLANK(E1094),"",IF(ISTEXT(D1094),"",IF(A1089="Invoice No. : ",TEXT(INDEX(Sheet2!C$14:C$154,MATCH(B1089,Sheet2!A$14:A$154,0)),"hh:mm:ss"),I1093))))</f>
        <v/>
      </c>
      <c r="J1094" t="str">
        <f>IF(ISBLANK(G1094),"",IF(ISTEXT(G1094),IF(E1094="Amount",J$14,""),INDEX(Sheet2!H$14:H$154,MATCH(F1094,Sheet2!A$14:A$154,0))))</f>
        <v/>
      </c>
      <c r="K1094" t="str">
        <f>IF(ISBLANK(G1094),"",IF(ISTEXT(G1094),IF(E1094="Amount",K$14,""),INDEX(Sheet2!I$14:I$154,MATCH(F1094,Sheet2!A$14:A$154,0))))</f>
        <v/>
      </c>
      <c r="L1094" t="str">
        <f>IF(ISBLANK(G1094),"",IF(ISTEXT(G1094),IF(E1094="Amount",L$14,""),IF(INDEX(Sheet2!H$14:H$154,MATCH(F1094,Sheet2!A$14:A$154,0)) &lt;&gt; 0, IF(INDEX(Sheet2!I$14:I$154,MATCH(F1094,Sheet2!A$14:A$154,0)) &lt;&gt; 0, "Loan","Loan"),"Cash")))</f>
        <v/>
      </c>
      <c r="M1094" t="str">
        <f>IF(ISTEXT(E1094),IF(E1094="Amount",M$14,""),IF(ISBLANK(E1094),"",IF(ISTEXT(D1094),"",IF(A1089="Invoice No. : ",INDEX(Sheet2!D$14:D$154,MATCH(B1089,Sheet2!A$14:A$154,0)),M1093))))</f>
        <v/>
      </c>
      <c r="N1094" t="str">
        <f>IF(ISTEXT(E1094),IF(E1094="Amount",N$14,""),IF(ISBLANK(E1094),"",IF(ISTEXT(D1094),"",IF(A1089="Invoice No. : ",INDEX(Sheet2!E$14:E$154,MATCH(B1089,Sheet2!A$14:A$154,0)),N1093))))</f>
        <v/>
      </c>
      <c r="O1094" t="str">
        <f>IF(ISTEXT(E1094),IF(E1094="Amount",O$14,""),IF(ISBLANK(E1094),"",IF(ISTEXT(D1094),"",IF(A1089="Invoice No. : ",INDEX(Sheet2!G$14:G$154,MATCH(B1089,Sheet2!A$14:A$154,0)),O1093))))</f>
        <v/>
      </c>
      <c r="P1094" t="str">
        <f t="shared" si="70"/>
        <v/>
      </c>
      <c r="Q1094" t="str">
        <f t="shared" si="71"/>
        <v/>
      </c>
    </row>
    <row r="1095" spans="1:17" x14ac:dyDescent="0.25">
      <c r="A1095" s="3" t="s">
        <v>7</v>
      </c>
      <c r="B1095" s="6">
        <v>44931</v>
      </c>
      <c r="C1095" s="3" t="s">
        <v>8</v>
      </c>
      <c r="D1095" s="7">
        <v>2</v>
      </c>
      <c r="F1095" t="str">
        <f t="shared" si="68"/>
        <v/>
      </c>
      <c r="G1095" t="str">
        <f>IF(ISTEXT(E1095),IF(E1095="Amount",G$14,""),IF(ISBLANK(E1095),"",IF(ISTEXT(D1095),"",IF(A1090="Invoice No. : ",INDEX(Sheet2!F$14:F$154,MATCH(B1090,Sheet2!A$14:A$154,0)),G1094))))</f>
        <v/>
      </c>
      <c r="H1095" t="str">
        <f t="shared" si="69"/>
        <v/>
      </c>
      <c r="I1095" t="str">
        <f>IF(ISTEXT(E1095),IF(E1095="Amount",I$14,""),IF(ISBLANK(E1095),"",IF(ISTEXT(D1095),"",IF(A1090="Invoice No. : ",TEXT(INDEX(Sheet2!C$14:C$154,MATCH(B1090,Sheet2!A$14:A$154,0)),"hh:mm:ss"),I1094))))</f>
        <v/>
      </c>
      <c r="J1095" t="str">
        <f>IF(ISBLANK(G1095),"",IF(ISTEXT(G1095),IF(E1095="Amount",J$14,""),INDEX(Sheet2!H$14:H$154,MATCH(F1095,Sheet2!A$14:A$154,0))))</f>
        <v/>
      </c>
      <c r="K1095" t="str">
        <f>IF(ISBLANK(G1095),"",IF(ISTEXT(G1095),IF(E1095="Amount",K$14,""),INDEX(Sheet2!I$14:I$154,MATCH(F1095,Sheet2!A$14:A$154,0))))</f>
        <v/>
      </c>
      <c r="L1095" t="str">
        <f>IF(ISBLANK(G1095),"",IF(ISTEXT(G1095),IF(E1095="Amount",L$14,""),IF(INDEX(Sheet2!H$14:H$154,MATCH(F1095,Sheet2!A$14:A$154,0)) &lt;&gt; 0, IF(INDEX(Sheet2!I$14:I$154,MATCH(F1095,Sheet2!A$14:A$154,0)) &lt;&gt; 0, "Loan","Loan"),"Cash")))</f>
        <v/>
      </c>
      <c r="M1095" t="str">
        <f>IF(ISTEXT(E1095),IF(E1095="Amount",M$14,""),IF(ISBLANK(E1095),"",IF(ISTEXT(D1095),"",IF(A1090="Invoice No. : ",INDEX(Sheet2!D$14:D$154,MATCH(B1090,Sheet2!A$14:A$154,0)),M1094))))</f>
        <v/>
      </c>
      <c r="N1095" t="str">
        <f>IF(ISTEXT(E1095),IF(E1095="Amount",N$14,""),IF(ISBLANK(E1095),"",IF(ISTEXT(D1095),"",IF(A1090="Invoice No. : ",INDEX(Sheet2!E$14:E$154,MATCH(B1090,Sheet2!A$14:A$154,0)),N1094))))</f>
        <v/>
      </c>
      <c r="O1095" t="str">
        <f>IF(ISTEXT(E1095),IF(E1095="Amount",O$14,""),IF(ISBLANK(E1095),"",IF(ISTEXT(D1095),"",IF(A1090="Invoice No. : ",INDEX(Sheet2!G$14:G$154,MATCH(B1090,Sheet2!A$14:A$154,0)),O1094))))</f>
        <v/>
      </c>
      <c r="P1095" t="str">
        <f t="shared" si="70"/>
        <v/>
      </c>
      <c r="Q1095" t="str">
        <f t="shared" si="71"/>
        <v/>
      </c>
    </row>
    <row r="1096" spans="1:17" x14ac:dyDescent="0.25">
      <c r="F1096" t="str">
        <f t="shared" si="68"/>
        <v/>
      </c>
      <c r="G1096" t="str">
        <f>IF(ISTEXT(E1096),IF(E1096="Amount",G$14,""),IF(ISBLANK(E1096),"",IF(ISTEXT(D1096),"",IF(A1091="Invoice No. : ",INDEX(Sheet2!F$14:F$154,MATCH(B1091,Sheet2!A$14:A$154,0)),G1095))))</f>
        <v/>
      </c>
      <c r="H1096" t="str">
        <f t="shared" si="69"/>
        <v/>
      </c>
      <c r="I1096" t="str">
        <f>IF(ISTEXT(E1096),IF(E1096="Amount",I$14,""),IF(ISBLANK(E1096),"",IF(ISTEXT(D1096),"",IF(A1091="Invoice No. : ",TEXT(INDEX(Sheet2!C$14:C$154,MATCH(B1091,Sheet2!A$14:A$154,0)),"hh:mm:ss"),I1095))))</f>
        <v/>
      </c>
      <c r="J1096" t="str">
        <f>IF(ISBLANK(G1096),"",IF(ISTEXT(G1096),IF(E1096="Amount",J$14,""),INDEX(Sheet2!H$14:H$154,MATCH(F1096,Sheet2!A$14:A$154,0))))</f>
        <v/>
      </c>
      <c r="K1096" t="str">
        <f>IF(ISBLANK(G1096),"",IF(ISTEXT(G1096),IF(E1096="Amount",K$14,""),INDEX(Sheet2!I$14:I$154,MATCH(F1096,Sheet2!A$14:A$154,0))))</f>
        <v/>
      </c>
      <c r="L1096" t="str">
        <f>IF(ISBLANK(G1096),"",IF(ISTEXT(G1096),IF(E1096="Amount",L$14,""),IF(INDEX(Sheet2!H$14:H$154,MATCH(F1096,Sheet2!A$14:A$154,0)) &lt;&gt; 0, IF(INDEX(Sheet2!I$14:I$154,MATCH(F1096,Sheet2!A$14:A$154,0)) &lt;&gt; 0, "Loan","Loan"),"Cash")))</f>
        <v/>
      </c>
      <c r="M1096" t="str">
        <f>IF(ISTEXT(E1096),IF(E1096="Amount",M$14,""),IF(ISBLANK(E1096),"",IF(ISTEXT(D1096),"",IF(A1091="Invoice No. : ",INDEX(Sheet2!D$14:D$154,MATCH(B1091,Sheet2!A$14:A$154,0)),M1095))))</f>
        <v/>
      </c>
      <c r="N1096" t="str">
        <f>IF(ISTEXT(E1096),IF(E1096="Amount",N$14,""),IF(ISBLANK(E1096),"",IF(ISTEXT(D1096),"",IF(A1091="Invoice No. : ",INDEX(Sheet2!E$14:E$154,MATCH(B1091,Sheet2!A$14:A$154,0)),N1095))))</f>
        <v/>
      </c>
      <c r="O1096" t="str">
        <f>IF(ISTEXT(E1096),IF(E1096="Amount",O$14,""),IF(ISBLANK(E1096),"",IF(ISTEXT(D1096),"",IF(A1091="Invoice No. : ",INDEX(Sheet2!G$14:G$154,MATCH(B1091,Sheet2!A$14:A$154,0)),O1095))))</f>
        <v/>
      </c>
      <c r="P1096" t="str">
        <f t="shared" si="70"/>
        <v/>
      </c>
      <c r="Q1096" t="str">
        <f t="shared" si="71"/>
        <v/>
      </c>
    </row>
    <row r="1097" spans="1:17" x14ac:dyDescent="0.25">
      <c r="A1097" s="8" t="s">
        <v>9</v>
      </c>
      <c r="B1097" s="8" t="s">
        <v>10</v>
      </c>
      <c r="C1097" s="9" t="s">
        <v>11</v>
      </c>
      <c r="D1097" s="9" t="s">
        <v>12</v>
      </c>
      <c r="E1097" s="9" t="s">
        <v>13</v>
      </c>
      <c r="F1097" t="str">
        <f t="shared" si="68"/>
        <v>Invoice No.</v>
      </c>
      <c r="G1097" t="str">
        <f>IF(ISTEXT(E1097),IF(E1097="Amount",G$14,""),IF(ISBLANK(E1097),"",IF(ISTEXT(D1097),"",IF(A1092="Invoice No. : ",INDEX(Sheet2!F$14:F$154,MATCH(B1092,Sheet2!A$14:A$154,0)),G1096))))</f>
        <v>Member ID</v>
      </c>
      <c r="H1097" t="str">
        <f t="shared" si="69"/>
        <v>Invoice Date</v>
      </c>
      <c r="I1097" t="str">
        <f>IF(ISTEXT(E1097),IF(E1097="Amount",I$14,""),IF(ISBLANK(E1097),"",IF(ISTEXT(D1097),"",IF(A1092="Invoice No. : ",TEXT(INDEX(Sheet2!C$14:C$154,MATCH(B1092,Sheet2!A$14:A$154,0)),"hh:mm:ss"),I1096))))</f>
        <v>Invoice Time</v>
      </c>
      <c r="J1097" t="str">
        <f>IF(ISBLANK(G1097),"",IF(ISTEXT(G1097),IF(E1097="Amount",J$14,""),INDEX(Sheet2!H$14:H$154,MATCH(F1097,Sheet2!A$14:A$154,0))))</f>
        <v>Loan Amount</v>
      </c>
      <c r="K1097" t="str">
        <f>IF(ISBLANK(G1097),"",IF(ISTEXT(G1097),IF(E1097="Amount",K$14,""),INDEX(Sheet2!I$14:I$154,MATCH(F1097,Sheet2!A$14:A$154,0))))</f>
        <v>Cash Amount</v>
      </c>
      <c r="L1097" t="str">
        <f>IF(ISBLANK(G1097),"",IF(ISTEXT(G1097),IF(E1097="Amount",L$14,""),IF(INDEX(Sheet2!H$14:H$154,MATCH(F1097,Sheet2!A$14:A$154,0)) &lt;&gt; 0, IF(INDEX(Sheet2!I$14:I$154,MATCH(F1097,Sheet2!A$14:A$154,0)) &lt;&gt; 0, "Loan","Loan"),"Cash")))</f>
        <v>Payment Mode</v>
      </c>
      <c r="M1097" t="str">
        <f>IF(ISTEXT(E1097),IF(E1097="Amount",M$14,""),IF(ISBLANK(E1097),"",IF(ISTEXT(D1097),"",IF(A1092="Invoice No. : ",INDEX(Sheet2!D$14:D$154,MATCH(B1092,Sheet2!A$14:A$154,0)),M1096))))</f>
        <v>Terminal</v>
      </c>
      <c r="N1097" t="str">
        <f>IF(ISTEXT(E1097),IF(E1097="Amount",N$14,""),IF(ISBLANK(E1097),"",IF(ISTEXT(D1097),"",IF(A1092="Invoice No. : ",INDEX(Sheet2!E$14:E$154,MATCH(B1092,Sheet2!A$14:A$154,0)),N1096))))</f>
        <v>Cashier</v>
      </c>
      <c r="O1097" t="str">
        <f>IF(ISTEXT(E1097),IF(E1097="Amount",O$14,""),IF(ISBLANK(E1097),"",IF(ISTEXT(D1097),"",IF(A1092="Invoice No. : ",INDEX(Sheet2!G$14:G$154,MATCH(B1092,Sheet2!A$14:A$154,0)),O1096))))</f>
        <v>Name</v>
      </c>
      <c r="P1097" t="str">
        <f t="shared" si="70"/>
        <v>Invoice Amount</v>
      </c>
      <c r="Q1097" t="str">
        <f t="shared" si="71"/>
        <v>Grand Total</v>
      </c>
    </row>
    <row r="1098" spans="1:17" x14ac:dyDescent="0.25">
      <c r="F1098" t="str">
        <f t="shared" si="68"/>
        <v/>
      </c>
      <c r="G1098" t="str">
        <f>IF(ISTEXT(E1098),IF(E1098="Amount",G$14,""),IF(ISBLANK(E1098),"",IF(ISTEXT(D1098),"",IF(A1093="Invoice No. : ",INDEX(Sheet2!F$14:F$154,MATCH(B1093,Sheet2!A$14:A$154,0)),G1097))))</f>
        <v/>
      </c>
      <c r="H1098" t="str">
        <f t="shared" si="69"/>
        <v/>
      </c>
      <c r="I1098" t="str">
        <f>IF(ISTEXT(E1098),IF(E1098="Amount",I$14,""),IF(ISBLANK(E1098),"",IF(ISTEXT(D1098),"",IF(A1093="Invoice No. : ",TEXT(INDEX(Sheet2!C$14:C$154,MATCH(B1093,Sheet2!A$14:A$154,0)),"hh:mm:ss"),I1097))))</f>
        <v/>
      </c>
      <c r="J1098" t="str">
        <f>IF(ISBLANK(G1098),"",IF(ISTEXT(G1098),IF(E1098="Amount",J$14,""),INDEX(Sheet2!H$14:H$154,MATCH(F1098,Sheet2!A$14:A$154,0))))</f>
        <v/>
      </c>
      <c r="K1098" t="str">
        <f>IF(ISBLANK(G1098),"",IF(ISTEXT(G1098),IF(E1098="Amount",K$14,""),INDEX(Sheet2!I$14:I$154,MATCH(F1098,Sheet2!A$14:A$154,0))))</f>
        <v/>
      </c>
      <c r="L1098" t="str">
        <f>IF(ISBLANK(G1098),"",IF(ISTEXT(G1098),IF(E1098="Amount",L$14,""),IF(INDEX(Sheet2!H$14:H$154,MATCH(F1098,Sheet2!A$14:A$154,0)) &lt;&gt; 0, IF(INDEX(Sheet2!I$14:I$154,MATCH(F1098,Sheet2!A$14:A$154,0)) &lt;&gt; 0, "Loan","Loan"),"Cash")))</f>
        <v/>
      </c>
      <c r="M1098" t="str">
        <f>IF(ISTEXT(E1098),IF(E1098="Amount",M$14,""),IF(ISBLANK(E1098),"",IF(ISTEXT(D1098),"",IF(A1093="Invoice No. : ",INDEX(Sheet2!D$14:D$154,MATCH(B1093,Sheet2!A$14:A$154,0)),M1097))))</f>
        <v/>
      </c>
      <c r="N1098" t="str">
        <f>IF(ISTEXT(E1098),IF(E1098="Amount",N$14,""),IF(ISBLANK(E1098),"",IF(ISTEXT(D1098),"",IF(A1093="Invoice No. : ",INDEX(Sheet2!E$14:E$154,MATCH(B1093,Sheet2!A$14:A$154,0)),N1097))))</f>
        <v/>
      </c>
      <c r="O1098" t="str">
        <f>IF(ISTEXT(E1098),IF(E1098="Amount",O$14,""),IF(ISBLANK(E1098),"",IF(ISTEXT(D1098),"",IF(A1093="Invoice No. : ",INDEX(Sheet2!G$14:G$154,MATCH(B1093,Sheet2!A$14:A$154,0)),O1097))))</f>
        <v/>
      </c>
      <c r="P1098" t="str">
        <f t="shared" si="70"/>
        <v/>
      </c>
      <c r="Q1098" t="str">
        <f t="shared" si="71"/>
        <v/>
      </c>
    </row>
    <row r="1099" spans="1:17" x14ac:dyDescent="0.25">
      <c r="A1099" s="10" t="s">
        <v>968</v>
      </c>
      <c r="B1099" s="10" t="s">
        <v>969</v>
      </c>
      <c r="C1099" s="11">
        <v>1</v>
      </c>
      <c r="D1099" s="11">
        <v>30</v>
      </c>
      <c r="E1099" s="11">
        <v>30</v>
      </c>
      <c r="F1099">
        <f t="shared" si="68"/>
        <v>2144308</v>
      </c>
      <c r="G1099">
        <f>IF(ISTEXT(E1099),IF(E1099="Amount",G$14,""),IF(ISBLANK(E1099),"",IF(ISTEXT(D1099),"",IF(A1094="Invoice No. : ",INDEX(Sheet2!F$14:F$154,MATCH(B1094,Sheet2!A$14:A$154,0)),G1098))))</f>
        <v>46955</v>
      </c>
      <c r="H1099" t="str">
        <f t="shared" si="69"/>
        <v>01/05/2023</v>
      </c>
      <c r="I1099" t="str">
        <f>IF(ISTEXT(E1099),IF(E1099="Amount",I$14,""),IF(ISBLANK(E1099),"",IF(ISTEXT(D1099),"",IF(A1094="Invoice No. : ",TEXT(INDEX(Sheet2!C$14:C$154,MATCH(B1094,Sheet2!A$14:A$154,0)),"hh:mm:ss"),I1098))))</f>
        <v>09:26:56</v>
      </c>
      <c r="J1099">
        <f>IF(ISBLANK(G1099),"",IF(ISTEXT(G1099),IF(E1099="Amount",J$14,""),INDEX(Sheet2!H$14:H$154,MATCH(F1099,Sheet2!A$14:A$154,0))))</f>
        <v>0</v>
      </c>
      <c r="K1099">
        <f>IF(ISBLANK(G1099),"",IF(ISTEXT(G1099),IF(E1099="Amount",K$14,""),INDEX(Sheet2!I$14:I$154,MATCH(F1099,Sheet2!A$14:A$154,0))))</f>
        <v>30</v>
      </c>
      <c r="L1099" t="str">
        <f>IF(ISBLANK(G1099),"",IF(ISTEXT(G1099),IF(E1099="Amount",L$14,""),IF(INDEX(Sheet2!H$14:H$154,MATCH(F1099,Sheet2!A$14:A$154,0)) &lt;&gt; 0, IF(INDEX(Sheet2!I$14:I$154,MATCH(F1099,Sheet2!A$14:A$154,0)) &lt;&gt; 0, "Loan","Loan"),"Cash")))</f>
        <v>Cash</v>
      </c>
      <c r="M1099">
        <f>IF(ISTEXT(E1099),IF(E1099="Amount",M$14,""),IF(ISBLANK(E1099),"",IF(ISTEXT(D1099),"",IF(A1094="Invoice No. : ",INDEX(Sheet2!D$14:D$154,MATCH(B1094,Sheet2!A$14:A$154,0)),M1098))))</f>
        <v>2</v>
      </c>
      <c r="N1099" t="str">
        <f>IF(ISTEXT(E1099),IF(E1099="Amount",N$14,""),IF(ISBLANK(E1099),"",IF(ISTEXT(D1099),"",IF(A1094="Invoice No. : ",INDEX(Sheet2!E$14:E$154,MATCH(B1094,Sheet2!A$14:A$154,0)),N1098))))</f>
        <v>RUBY</v>
      </c>
      <c r="O1099" t="str">
        <f>IF(ISTEXT(E1099),IF(E1099="Amount",O$14,""),IF(ISBLANK(E1099),"",IF(ISTEXT(D1099),"",IF(A1094="Invoice No. : ",INDEX(Sheet2!G$14:G$154,MATCH(B1094,Sheet2!A$14:A$154,0)),O1098))))</f>
        <v>MATIAS, ELVIE DONGPA-AN</v>
      </c>
      <c r="P1099">
        <f t="shared" si="70"/>
        <v>30</v>
      </c>
      <c r="Q1099">
        <f t="shared" si="71"/>
        <v>195197.25</v>
      </c>
    </row>
    <row r="1100" spans="1:17" x14ac:dyDescent="0.25">
      <c r="D1100" s="12" t="s">
        <v>18</v>
      </c>
      <c r="E1100" s="13">
        <v>30</v>
      </c>
      <c r="F1100" t="str">
        <f t="shared" si="68"/>
        <v/>
      </c>
      <c r="G1100" t="str">
        <f>IF(ISTEXT(E1100),IF(E1100="Amount",G$14,""),IF(ISBLANK(E1100),"",IF(ISTEXT(D1100),"",IF(A1095="Invoice No. : ",INDEX(Sheet2!F$14:F$154,MATCH(B1095,Sheet2!A$14:A$154,0)),G1099))))</f>
        <v/>
      </c>
      <c r="H1100" t="str">
        <f t="shared" si="69"/>
        <v/>
      </c>
      <c r="I1100" t="str">
        <f>IF(ISTEXT(E1100),IF(E1100="Amount",I$14,""),IF(ISBLANK(E1100),"",IF(ISTEXT(D1100),"",IF(A1095="Invoice No. : ",TEXT(INDEX(Sheet2!C$14:C$154,MATCH(B1095,Sheet2!A$14:A$154,0)),"hh:mm:ss"),I1099))))</f>
        <v/>
      </c>
      <c r="J1100" t="str">
        <f>IF(ISBLANK(G1100),"",IF(ISTEXT(G1100),IF(E1100="Amount",J$14,""),INDEX(Sheet2!H$14:H$154,MATCH(F1100,Sheet2!A$14:A$154,0))))</f>
        <v/>
      </c>
      <c r="K1100" t="str">
        <f>IF(ISBLANK(G1100),"",IF(ISTEXT(G1100),IF(E1100="Amount",K$14,""),INDEX(Sheet2!I$14:I$154,MATCH(F1100,Sheet2!A$14:A$154,0))))</f>
        <v/>
      </c>
      <c r="L1100" t="str">
        <f>IF(ISBLANK(G1100),"",IF(ISTEXT(G1100),IF(E1100="Amount",L$14,""),IF(INDEX(Sheet2!H$14:H$154,MATCH(F1100,Sheet2!A$14:A$154,0)) &lt;&gt; 0, IF(INDEX(Sheet2!I$14:I$154,MATCH(F1100,Sheet2!A$14:A$154,0)) &lt;&gt; 0, "Loan","Loan"),"Cash")))</f>
        <v/>
      </c>
      <c r="M1100" t="str">
        <f>IF(ISTEXT(E1100),IF(E1100="Amount",M$14,""),IF(ISBLANK(E1100),"",IF(ISTEXT(D1100),"",IF(A1095="Invoice No. : ",INDEX(Sheet2!D$14:D$154,MATCH(B1095,Sheet2!A$14:A$154,0)),M1099))))</f>
        <v/>
      </c>
      <c r="N1100" t="str">
        <f>IF(ISTEXT(E1100),IF(E1100="Amount",N$14,""),IF(ISBLANK(E1100),"",IF(ISTEXT(D1100),"",IF(A1095="Invoice No. : ",INDEX(Sheet2!E$14:E$154,MATCH(B1095,Sheet2!A$14:A$154,0)),N1099))))</f>
        <v/>
      </c>
      <c r="O1100" t="str">
        <f>IF(ISTEXT(E1100),IF(E1100="Amount",O$14,""),IF(ISBLANK(E1100),"",IF(ISTEXT(D1100),"",IF(A1095="Invoice No. : ",INDEX(Sheet2!G$14:G$154,MATCH(B1095,Sheet2!A$14:A$154,0)),O1099))))</f>
        <v/>
      </c>
      <c r="P1100" t="str">
        <f t="shared" si="70"/>
        <v/>
      </c>
      <c r="Q1100" t="str">
        <f t="shared" si="71"/>
        <v/>
      </c>
    </row>
    <row r="1101" spans="1:17" x14ac:dyDescent="0.25">
      <c r="F1101" t="str">
        <f t="shared" si="68"/>
        <v/>
      </c>
      <c r="G1101" t="str">
        <f>IF(ISTEXT(E1101),IF(E1101="Amount",G$14,""),IF(ISBLANK(E1101),"",IF(ISTEXT(D1101),"",IF(A1096="Invoice No. : ",INDEX(Sheet2!F$14:F$154,MATCH(B1096,Sheet2!A$14:A$154,0)),G1100))))</f>
        <v/>
      </c>
      <c r="H1101" t="str">
        <f t="shared" si="69"/>
        <v/>
      </c>
      <c r="I1101" t="str">
        <f>IF(ISTEXT(E1101),IF(E1101="Amount",I$14,""),IF(ISBLANK(E1101),"",IF(ISTEXT(D1101),"",IF(A1096="Invoice No. : ",TEXT(INDEX(Sheet2!C$14:C$154,MATCH(B1096,Sheet2!A$14:A$154,0)),"hh:mm:ss"),I1100))))</f>
        <v/>
      </c>
      <c r="J1101" t="str">
        <f>IF(ISBLANK(G1101),"",IF(ISTEXT(G1101),IF(E1101="Amount",J$14,""),INDEX(Sheet2!H$14:H$154,MATCH(F1101,Sheet2!A$14:A$154,0))))</f>
        <v/>
      </c>
      <c r="K1101" t="str">
        <f>IF(ISBLANK(G1101),"",IF(ISTEXT(G1101),IF(E1101="Amount",K$14,""),INDEX(Sheet2!I$14:I$154,MATCH(F1101,Sheet2!A$14:A$154,0))))</f>
        <v/>
      </c>
      <c r="L1101" t="str">
        <f>IF(ISBLANK(G1101),"",IF(ISTEXT(G1101),IF(E1101="Amount",L$14,""),IF(INDEX(Sheet2!H$14:H$154,MATCH(F1101,Sheet2!A$14:A$154,0)) &lt;&gt; 0, IF(INDEX(Sheet2!I$14:I$154,MATCH(F1101,Sheet2!A$14:A$154,0)) &lt;&gt; 0, "Loan","Loan"),"Cash")))</f>
        <v/>
      </c>
      <c r="M1101" t="str">
        <f>IF(ISTEXT(E1101),IF(E1101="Amount",M$14,""),IF(ISBLANK(E1101),"",IF(ISTEXT(D1101),"",IF(A1096="Invoice No. : ",INDEX(Sheet2!D$14:D$154,MATCH(B1096,Sheet2!A$14:A$154,0)),M1100))))</f>
        <v/>
      </c>
      <c r="N1101" t="str">
        <f>IF(ISTEXT(E1101),IF(E1101="Amount",N$14,""),IF(ISBLANK(E1101),"",IF(ISTEXT(D1101),"",IF(A1096="Invoice No. : ",INDEX(Sheet2!E$14:E$154,MATCH(B1096,Sheet2!A$14:A$154,0)),N1100))))</f>
        <v/>
      </c>
      <c r="O1101" t="str">
        <f>IF(ISTEXT(E1101),IF(E1101="Amount",O$14,""),IF(ISBLANK(E1101),"",IF(ISTEXT(D1101),"",IF(A1096="Invoice No. : ",INDEX(Sheet2!G$14:G$154,MATCH(B1096,Sheet2!A$14:A$154,0)),O1100))))</f>
        <v/>
      </c>
      <c r="P1101" t="str">
        <f t="shared" si="70"/>
        <v/>
      </c>
      <c r="Q1101" t="str">
        <f t="shared" si="71"/>
        <v/>
      </c>
    </row>
    <row r="1102" spans="1:17" x14ac:dyDescent="0.25">
      <c r="F1102" t="str">
        <f t="shared" si="68"/>
        <v/>
      </c>
      <c r="G1102" t="str">
        <f>IF(ISTEXT(E1102),IF(E1102="Amount",G$14,""),IF(ISBLANK(E1102),"",IF(ISTEXT(D1102),"",IF(A1097="Invoice No. : ",INDEX(Sheet2!F$14:F$154,MATCH(B1097,Sheet2!A$14:A$154,0)),G1101))))</f>
        <v/>
      </c>
      <c r="H1102" t="str">
        <f t="shared" si="69"/>
        <v/>
      </c>
      <c r="I1102" t="str">
        <f>IF(ISTEXT(E1102),IF(E1102="Amount",I$14,""),IF(ISBLANK(E1102),"",IF(ISTEXT(D1102),"",IF(A1097="Invoice No. : ",TEXT(INDEX(Sheet2!C$14:C$154,MATCH(B1097,Sheet2!A$14:A$154,0)),"hh:mm:ss"),I1101))))</f>
        <v/>
      </c>
      <c r="J1102" t="str">
        <f>IF(ISBLANK(G1102),"",IF(ISTEXT(G1102),IF(E1102="Amount",J$14,""),INDEX(Sheet2!H$14:H$154,MATCH(F1102,Sheet2!A$14:A$154,0))))</f>
        <v/>
      </c>
      <c r="K1102" t="str">
        <f>IF(ISBLANK(G1102),"",IF(ISTEXT(G1102),IF(E1102="Amount",K$14,""),INDEX(Sheet2!I$14:I$154,MATCH(F1102,Sheet2!A$14:A$154,0))))</f>
        <v/>
      </c>
      <c r="L1102" t="str">
        <f>IF(ISBLANK(G1102),"",IF(ISTEXT(G1102),IF(E1102="Amount",L$14,""),IF(INDEX(Sheet2!H$14:H$154,MATCH(F1102,Sheet2!A$14:A$154,0)) &lt;&gt; 0, IF(INDEX(Sheet2!I$14:I$154,MATCH(F1102,Sheet2!A$14:A$154,0)) &lt;&gt; 0, "Loan","Loan"),"Cash")))</f>
        <v/>
      </c>
      <c r="M1102" t="str">
        <f>IF(ISTEXT(E1102),IF(E1102="Amount",M$14,""),IF(ISBLANK(E1102),"",IF(ISTEXT(D1102),"",IF(A1097="Invoice No. : ",INDEX(Sheet2!D$14:D$154,MATCH(B1097,Sheet2!A$14:A$154,0)),M1101))))</f>
        <v/>
      </c>
      <c r="N1102" t="str">
        <f>IF(ISTEXT(E1102),IF(E1102="Amount",N$14,""),IF(ISBLANK(E1102),"",IF(ISTEXT(D1102),"",IF(A1097="Invoice No. : ",INDEX(Sheet2!E$14:E$154,MATCH(B1097,Sheet2!A$14:A$154,0)),N1101))))</f>
        <v/>
      </c>
      <c r="O1102" t="str">
        <f>IF(ISTEXT(E1102),IF(E1102="Amount",O$14,""),IF(ISBLANK(E1102),"",IF(ISTEXT(D1102),"",IF(A1097="Invoice No. : ",INDEX(Sheet2!G$14:G$154,MATCH(B1097,Sheet2!A$14:A$154,0)),O1101))))</f>
        <v/>
      </c>
      <c r="P1102" t="str">
        <f t="shared" si="70"/>
        <v/>
      </c>
      <c r="Q1102" t="str">
        <f t="shared" si="71"/>
        <v/>
      </c>
    </row>
    <row r="1103" spans="1:17" x14ac:dyDescent="0.25">
      <c r="A1103" s="3" t="s">
        <v>4</v>
      </c>
      <c r="B1103" s="4">
        <v>2144309</v>
      </c>
      <c r="C1103" s="3" t="s">
        <v>5</v>
      </c>
      <c r="D1103" s="5" t="s">
        <v>953</v>
      </c>
      <c r="F1103" t="str">
        <f t="shared" si="68"/>
        <v/>
      </c>
      <c r="G1103" t="str">
        <f>IF(ISTEXT(E1103),IF(E1103="Amount",G$14,""),IF(ISBLANK(E1103),"",IF(ISTEXT(D1103),"",IF(A1098="Invoice No. : ",INDEX(Sheet2!F$14:F$154,MATCH(B1098,Sheet2!A$14:A$154,0)),G1102))))</f>
        <v/>
      </c>
      <c r="H1103" t="str">
        <f t="shared" si="69"/>
        <v/>
      </c>
      <c r="I1103" t="str">
        <f>IF(ISTEXT(E1103),IF(E1103="Amount",I$14,""),IF(ISBLANK(E1103),"",IF(ISTEXT(D1103),"",IF(A1098="Invoice No. : ",TEXT(INDEX(Sheet2!C$14:C$154,MATCH(B1098,Sheet2!A$14:A$154,0)),"hh:mm:ss"),I1102))))</f>
        <v/>
      </c>
      <c r="J1103" t="str">
        <f>IF(ISBLANK(G1103),"",IF(ISTEXT(G1103),IF(E1103="Amount",J$14,""),INDEX(Sheet2!H$14:H$154,MATCH(F1103,Sheet2!A$14:A$154,0))))</f>
        <v/>
      </c>
      <c r="K1103" t="str">
        <f>IF(ISBLANK(G1103),"",IF(ISTEXT(G1103),IF(E1103="Amount",K$14,""),INDEX(Sheet2!I$14:I$154,MATCH(F1103,Sheet2!A$14:A$154,0))))</f>
        <v/>
      </c>
      <c r="L1103" t="str">
        <f>IF(ISBLANK(G1103),"",IF(ISTEXT(G1103),IF(E1103="Amount",L$14,""),IF(INDEX(Sheet2!H$14:H$154,MATCH(F1103,Sheet2!A$14:A$154,0)) &lt;&gt; 0, IF(INDEX(Sheet2!I$14:I$154,MATCH(F1103,Sheet2!A$14:A$154,0)) &lt;&gt; 0, "Loan","Loan"),"Cash")))</f>
        <v/>
      </c>
      <c r="M1103" t="str">
        <f>IF(ISTEXT(E1103),IF(E1103="Amount",M$14,""),IF(ISBLANK(E1103),"",IF(ISTEXT(D1103),"",IF(A1098="Invoice No. : ",INDEX(Sheet2!D$14:D$154,MATCH(B1098,Sheet2!A$14:A$154,0)),M1102))))</f>
        <v/>
      </c>
      <c r="N1103" t="str">
        <f>IF(ISTEXT(E1103),IF(E1103="Amount",N$14,""),IF(ISBLANK(E1103),"",IF(ISTEXT(D1103),"",IF(A1098="Invoice No. : ",INDEX(Sheet2!E$14:E$154,MATCH(B1098,Sheet2!A$14:A$154,0)),N1102))))</f>
        <v/>
      </c>
      <c r="O1103" t="str">
        <f>IF(ISTEXT(E1103),IF(E1103="Amount",O$14,""),IF(ISBLANK(E1103),"",IF(ISTEXT(D1103),"",IF(A1098="Invoice No. : ",INDEX(Sheet2!G$14:G$154,MATCH(B1098,Sheet2!A$14:A$154,0)),O1102))))</f>
        <v/>
      </c>
      <c r="P1103" t="str">
        <f t="shared" si="70"/>
        <v/>
      </c>
      <c r="Q1103" t="str">
        <f t="shared" si="71"/>
        <v/>
      </c>
    </row>
    <row r="1104" spans="1:17" x14ac:dyDescent="0.25">
      <c r="A1104" s="3" t="s">
        <v>7</v>
      </c>
      <c r="B1104" s="6">
        <v>44931</v>
      </c>
      <c r="C1104" s="3" t="s">
        <v>8</v>
      </c>
      <c r="D1104" s="7">
        <v>2</v>
      </c>
      <c r="F1104" t="str">
        <f t="shared" si="68"/>
        <v/>
      </c>
      <c r="G1104" t="str">
        <f>IF(ISTEXT(E1104),IF(E1104="Amount",G$14,""),IF(ISBLANK(E1104),"",IF(ISTEXT(D1104),"",IF(A1099="Invoice No. : ",INDEX(Sheet2!F$14:F$154,MATCH(B1099,Sheet2!A$14:A$154,0)),G1103))))</f>
        <v/>
      </c>
      <c r="H1104" t="str">
        <f t="shared" si="69"/>
        <v/>
      </c>
      <c r="I1104" t="str">
        <f>IF(ISTEXT(E1104),IF(E1104="Amount",I$14,""),IF(ISBLANK(E1104),"",IF(ISTEXT(D1104),"",IF(A1099="Invoice No. : ",TEXT(INDEX(Sheet2!C$14:C$154,MATCH(B1099,Sheet2!A$14:A$154,0)),"hh:mm:ss"),I1103))))</f>
        <v/>
      </c>
      <c r="J1104" t="str">
        <f>IF(ISBLANK(G1104),"",IF(ISTEXT(G1104),IF(E1104="Amount",J$14,""),INDEX(Sheet2!H$14:H$154,MATCH(F1104,Sheet2!A$14:A$154,0))))</f>
        <v/>
      </c>
      <c r="K1104" t="str">
        <f>IF(ISBLANK(G1104),"",IF(ISTEXT(G1104),IF(E1104="Amount",K$14,""),INDEX(Sheet2!I$14:I$154,MATCH(F1104,Sheet2!A$14:A$154,0))))</f>
        <v/>
      </c>
      <c r="L1104" t="str">
        <f>IF(ISBLANK(G1104),"",IF(ISTEXT(G1104),IF(E1104="Amount",L$14,""),IF(INDEX(Sheet2!H$14:H$154,MATCH(F1104,Sheet2!A$14:A$154,0)) &lt;&gt; 0, IF(INDEX(Sheet2!I$14:I$154,MATCH(F1104,Sheet2!A$14:A$154,0)) &lt;&gt; 0, "Loan","Loan"),"Cash")))</f>
        <v/>
      </c>
      <c r="M1104" t="str">
        <f>IF(ISTEXT(E1104),IF(E1104="Amount",M$14,""),IF(ISBLANK(E1104),"",IF(ISTEXT(D1104),"",IF(A1099="Invoice No. : ",INDEX(Sheet2!D$14:D$154,MATCH(B1099,Sheet2!A$14:A$154,0)),M1103))))</f>
        <v/>
      </c>
      <c r="N1104" t="str">
        <f>IF(ISTEXT(E1104),IF(E1104="Amount",N$14,""),IF(ISBLANK(E1104),"",IF(ISTEXT(D1104),"",IF(A1099="Invoice No. : ",INDEX(Sheet2!E$14:E$154,MATCH(B1099,Sheet2!A$14:A$154,0)),N1103))))</f>
        <v/>
      </c>
      <c r="O1104" t="str">
        <f>IF(ISTEXT(E1104),IF(E1104="Amount",O$14,""),IF(ISBLANK(E1104),"",IF(ISTEXT(D1104),"",IF(A1099="Invoice No. : ",INDEX(Sheet2!G$14:G$154,MATCH(B1099,Sheet2!A$14:A$154,0)),O1103))))</f>
        <v/>
      </c>
      <c r="P1104" t="str">
        <f t="shared" si="70"/>
        <v/>
      </c>
      <c r="Q1104" t="str">
        <f t="shared" si="71"/>
        <v/>
      </c>
    </row>
    <row r="1105" spans="1:17" x14ac:dyDescent="0.25">
      <c r="F1105" t="str">
        <f t="shared" si="68"/>
        <v/>
      </c>
      <c r="G1105" t="str">
        <f>IF(ISTEXT(E1105),IF(E1105="Amount",G$14,""),IF(ISBLANK(E1105),"",IF(ISTEXT(D1105),"",IF(A1100="Invoice No. : ",INDEX(Sheet2!F$14:F$154,MATCH(B1100,Sheet2!A$14:A$154,0)),G1104))))</f>
        <v/>
      </c>
      <c r="H1105" t="str">
        <f t="shared" si="69"/>
        <v/>
      </c>
      <c r="I1105" t="str">
        <f>IF(ISTEXT(E1105),IF(E1105="Amount",I$14,""),IF(ISBLANK(E1105),"",IF(ISTEXT(D1105),"",IF(A1100="Invoice No. : ",TEXT(INDEX(Sheet2!C$14:C$154,MATCH(B1100,Sheet2!A$14:A$154,0)),"hh:mm:ss"),I1104))))</f>
        <v/>
      </c>
      <c r="J1105" t="str">
        <f>IF(ISBLANK(G1105),"",IF(ISTEXT(G1105),IF(E1105="Amount",J$14,""),INDEX(Sheet2!H$14:H$154,MATCH(F1105,Sheet2!A$14:A$154,0))))</f>
        <v/>
      </c>
      <c r="K1105" t="str">
        <f>IF(ISBLANK(G1105),"",IF(ISTEXT(G1105),IF(E1105="Amount",K$14,""),INDEX(Sheet2!I$14:I$154,MATCH(F1105,Sheet2!A$14:A$154,0))))</f>
        <v/>
      </c>
      <c r="L1105" t="str">
        <f>IF(ISBLANK(G1105),"",IF(ISTEXT(G1105),IF(E1105="Amount",L$14,""),IF(INDEX(Sheet2!H$14:H$154,MATCH(F1105,Sheet2!A$14:A$154,0)) &lt;&gt; 0, IF(INDEX(Sheet2!I$14:I$154,MATCH(F1105,Sheet2!A$14:A$154,0)) &lt;&gt; 0, "Loan","Loan"),"Cash")))</f>
        <v/>
      </c>
      <c r="M1105" t="str">
        <f>IF(ISTEXT(E1105),IF(E1105="Amount",M$14,""),IF(ISBLANK(E1105),"",IF(ISTEXT(D1105),"",IF(A1100="Invoice No. : ",INDEX(Sheet2!D$14:D$154,MATCH(B1100,Sheet2!A$14:A$154,0)),M1104))))</f>
        <v/>
      </c>
      <c r="N1105" t="str">
        <f>IF(ISTEXT(E1105),IF(E1105="Amount",N$14,""),IF(ISBLANK(E1105),"",IF(ISTEXT(D1105),"",IF(A1100="Invoice No. : ",INDEX(Sheet2!E$14:E$154,MATCH(B1100,Sheet2!A$14:A$154,0)),N1104))))</f>
        <v/>
      </c>
      <c r="O1105" t="str">
        <f>IF(ISTEXT(E1105),IF(E1105="Amount",O$14,""),IF(ISBLANK(E1105),"",IF(ISTEXT(D1105),"",IF(A1100="Invoice No. : ",INDEX(Sheet2!G$14:G$154,MATCH(B1100,Sheet2!A$14:A$154,0)),O1104))))</f>
        <v/>
      </c>
      <c r="P1105" t="str">
        <f t="shared" si="70"/>
        <v/>
      </c>
      <c r="Q1105" t="str">
        <f t="shared" si="71"/>
        <v/>
      </c>
    </row>
    <row r="1106" spans="1:17" x14ac:dyDescent="0.25">
      <c r="A1106" s="8" t="s">
        <v>9</v>
      </c>
      <c r="B1106" s="8" t="s">
        <v>10</v>
      </c>
      <c r="C1106" s="9" t="s">
        <v>11</v>
      </c>
      <c r="D1106" s="9" t="s">
        <v>12</v>
      </c>
      <c r="E1106" s="9" t="s">
        <v>13</v>
      </c>
      <c r="F1106" t="str">
        <f t="shared" si="68"/>
        <v>Invoice No.</v>
      </c>
      <c r="G1106" t="str">
        <f>IF(ISTEXT(E1106),IF(E1106="Amount",G$14,""),IF(ISBLANK(E1106),"",IF(ISTEXT(D1106),"",IF(A1101="Invoice No. : ",INDEX(Sheet2!F$14:F$154,MATCH(B1101,Sheet2!A$14:A$154,0)),G1105))))</f>
        <v>Member ID</v>
      </c>
      <c r="H1106" t="str">
        <f t="shared" si="69"/>
        <v>Invoice Date</v>
      </c>
      <c r="I1106" t="str">
        <f>IF(ISTEXT(E1106),IF(E1106="Amount",I$14,""),IF(ISBLANK(E1106),"",IF(ISTEXT(D1106),"",IF(A1101="Invoice No. : ",TEXT(INDEX(Sheet2!C$14:C$154,MATCH(B1101,Sheet2!A$14:A$154,0)),"hh:mm:ss"),I1105))))</f>
        <v>Invoice Time</v>
      </c>
      <c r="J1106" t="str">
        <f>IF(ISBLANK(G1106),"",IF(ISTEXT(G1106),IF(E1106="Amount",J$14,""),INDEX(Sheet2!H$14:H$154,MATCH(F1106,Sheet2!A$14:A$154,0))))</f>
        <v>Loan Amount</v>
      </c>
      <c r="K1106" t="str">
        <f>IF(ISBLANK(G1106),"",IF(ISTEXT(G1106),IF(E1106="Amount",K$14,""),INDEX(Sheet2!I$14:I$154,MATCH(F1106,Sheet2!A$14:A$154,0))))</f>
        <v>Cash Amount</v>
      </c>
      <c r="L1106" t="str">
        <f>IF(ISBLANK(G1106),"",IF(ISTEXT(G1106),IF(E1106="Amount",L$14,""),IF(INDEX(Sheet2!H$14:H$154,MATCH(F1106,Sheet2!A$14:A$154,0)) &lt;&gt; 0, IF(INDEX(Sheet2!I$14:I$154,MATCH(F1106,Sheet2!A$14:A$154,0)) &lt;&gt; 0, "Loan","Loan"),"Cash")))</f>
        <v>Payment Mode</v>
      </c>
      <c r="M1106" t="str">
        <f>IF(ISTEXT(E1106),IF(E1106="Amount",M$14,""),IF(ISBLANK(E1106),"",IF(ISTEXT(D1106),"",IF(A1101="Invoice No. : ",INDEX(Sheet2!D$14:D$154,MATCH(B1101,Sheet2!A$14:A$154,0)),M1105))))</f>
        <v>Terminal</v>
      </c>
      <c r="N1106" t="str">
        <f>IF(ISTEXT(E1106),IF(E1106="Amount",N$14,""),IF(ISBLANK(E1106),"",IF(ISTEXT(D1106),"",IF(A1101="Invoice No. : ",INDEX(Sheet2!E$14:E$154,MATCH(B1101,Sheet2!A$14:A$154,0)),N1105))))</f>
        <v>Cashier</v>
      </c>
      <c r="O1106" t="str">
        <f>IF(ISTEXT(E1106),IF(E1106="Amount",O$14,""),IF(ISBLANK(E1106),"",IF(ISTEXT(D1106),"",IF(A1101="Invoice No. : ",INDEX(Sheet2!G$14:G$154,MATCH(B1101,Sheet2!A$14:A$154,0)),O1105))))</f>
        <v>Name</v>
      </c>
      <c r="P1106" t="str">
        <f t="shared" si="70"/>
        <v>Invoice Amount</v>
      </c>
      <c r="Q1106" t="str">
        <f t="shared" si="71"/>
        <v>Grand Total</v>
      </c>
    </row>
    <row r="1107" spans="1:17" x14ac:dyDescent="0.25">
      <c r="F1107" t="str">
        <f t="shared" si="68"/>
        <v/>
      </c>
      <c r="G1107" t="str">
        <f>IF(ISTEXT(E1107),IF(E1107="Amount",G$14,""),IF(ISBLANK(E1107),"",IF(ISTEXT(D1107),"",IF(A1102="Invoice No. : ",INDEX(Sheet2!F$14:F$154,MATCH(B1102,Sheet2!A$14:A$154,0)),G1106))))</f>
        <v/>
      </c>
      <c r="H1107" t="str">
        <f t="shared" si="69"/>
        <v/>
      </c>
      <c r="I1107" t="str">
        <f>IF(ISTEXT(E1107),IF(E1107="Amount",I$14,""),IF(ISBLANK(E1107),"",IF(ISTEXT(D1107),"",IF(A1102="Invoice No. : ",TEXT(INDEX(Sheet2!C$14:C$154,MATCH(B1102,Sheet2!A$14:A$154,0)),"hh:mm:ss"),I1106))))</f>
        <v/>
      </c>
      <c r="J1107" t="str">
        <f>IF(ISBLANK(G1107),"",IF(ISTEXT(G1107),IF(E1107="Amount",J$14,""),INDEX(Sheet2!H$14:H$154,MATCH(F1107,Sheet2!A$14:A$154,0))))</f>
        <v/>
      </c>
      <c r="K1107" t="str">
        <f>IF(ISBLANK(G1107),"",IF(ISTEXT(G1107),IF(E1107="Amount",K$14,""),INDEX(Sheet2!I$14:I$154,MATCH(F1107,Sheet2!A$14:A$154,0))))</f>
        <v/>
      </c>
      <c r="L1107" t="str">
        <f>IF(ISBLANK(G1107),"",IF(ISTEXT(G1107),IF(E1107="Amount",L$14,""),IF(INDEX(Sheet2!H$14:H$154,MATCH(F1107,Sheet2!A$14:A$154,0)) &lt;&gt; 0, IF(INDEX(Sheet2!I$14:I$154,MATCH(F1107,Sheet2!A$14:A$154,0)) &lt;&gt; 0, "Loan","Loan"),"Cash")))</f>
        <v/>
      </c>
      <c r="M1107" t="str">
        <f>IF(ISTEXT(E1107),IF(E1107="Amount",M$14,""),IF(ISBLANK(E1107),"",IF(ISTEXT(D1107),"",IF(A1102="Invoice No. : ",INDEX(Sheet2!D$14:D$154,MATCH(B1102,Sheet2!A$14:A$154,0)),M1106))))</f>
        <v/>
      </c>
      <c r="N1107" t="str">
        <f>IF(ISTEXT(E1107),IF(E1107="Amount",N$14,""),IF(ISBLANK(E1107),"",IF(ISTEXT(D1107),"",IF(A1102="Invoice No. : ",INDEX(Sheet2!E$14:E$154,MATCH(B1102,Sheet2!A$14:A$154,0)),N1106))))</f>
        <v/>
      </c>
      <c r="O1107" t="str">
        <f>IF(ISTEXT(E1107),IF(E1107="Amount",O$14,""),IF(ISBLANK(E1107),"",IF(ISTEXT(D1107),"",IF(A1102="Invoice No. : ",INDEX(Sheet2!G$14:G$154,MATCH(B1102,Sheet2!A$14:A$154,0)),O1106))))</f>
        <v/>
      </c>
      <c r="P1107" t="str">
        <f t="shared" si="70"/>
        <v/>
      </c>
      <c r="Q1107" t="str">
        <f t="shared" si="71"/>
        <v/>
      </c>
    </row>
    <row r="1108" spans="1:17" x14ac:dyDescent="0.25">
      <c r="A1108" s="10" t="s">
        <v>1054</v>
      </c>
      <c r="B1108" s="10" t="s">
        <v>1055</v>
      </c>
      <c r="C1108" s="11">
        <v>1</v>
      </c>
      <c r="D1108" s="11">
        <v>43</v>
      </c>
      <c r="E1108" s="11">
        <v>43</v>
      </c>
      <c r="F1108">
        <f t="shared" si="68"/>
        <v>2144309</v>
      </c>
      <c r="G1108">
        <f>IF(ISTEXT(E1108),IF(E1108="Amount",G$14,""),IF(ISBLANK(E1108),"",IF(ISTEXT(D1108),"",IF(A1103="Invoice No. : ",INDEX(Sheet2!F$14:F$154,MATCH(B1103,Sheet2!A$14:A$154,0)),G1107))))</f>
        <v>11386</v>
      </c>
      <c r="H1108" t="str">
        <f t="shared" si="69"/>
        <v>01/05/2023</v>
      </c>
      <c r="I1108" t="str">
        <f>IF(ISTEXT(E1108),IF(E1108="Amount",I$14,""),IF(ISBLANK(E1108),"",IF(ISTEXT(D1108),"",IF(A1103="Invoice No. : ",TEXT(INDEX(Sheet2!C$14:C$154,MATCH(B1103,Sheet2!A$14:A$154,0)),"hh:mm:ss"),I1107))))</f>
        <v>09:31:11</v>
      </c>
      <c r="J1108">
        <f>IF(ISBLANK(G1108),"",IF(ISTEXT(G1108),IF(E1108="Amount",J$14,""),INDEX(Sheet2!H$14:H$154,MATCH(F1108,Sheet2!A$14:A$154,0))))</f>
        <v>0</v>
      </c>
      <c r="K1108">
        <f>IF(ISBLANK(G1108),"",IF(ISTEXT(G1108),IF(E1108="Amount",K$14,""),INDEX(Sheet2!I$14:I$154,MATCH(F1108,Sheet2!A$14:A$154,0))))</f>
        <v>346.75</v>
      </c>
      <c r="L1108" t="str">
        <f>IF(ISBLANK(G1108),"",IF(ISTEXT(G1108),IF(E1108="Amount",L$14,""),IF(INDEX(Sheet2!H$14:H$154,MATCH(F1108,Sheet2!A$14:A$154,0)) &lt;&gt; 0, IF(INDEX(Sheet2!I$14:I$154,MATCH(F1108,Sheet2!A$14:A$154,0)) &lt;&gt; 0, "Loan","Loan"),"Cash")))</f>
        <v>Cash</v>
      </c>
      <c r="M1108">
        <f>IF(ISTEXT(E1108),IF(E1108="Amount",M$14,""),IF(ISBLANK(E1108),"",IF(ISTEXT(D1108),"",IF(A1103="Invoice No. : ",INDEX(Sheet2!D$14:D$154,MATCH(B1103,Sheet2!A$14:A$154,0)),M1107))))</f>
        <v>2</v>
      </c>
      <c r="N1108" t="str">
        <f>IF(ISTEXT(E1108),IF(E1108="Amount",N$14,""),IF(ISBLANK(E1108),"",IF(ISTEXT(D1108),"",IF(A1103="Invoice No. : ",INDEX(Sheet2!E$14:E$154,MATCH(B1103,Sheet2!A$14:A$154,0)),N1107))))</f>
        <v>RUBY</v>
      </c>
      <c r="O1108" t="str">
        <f>IF(ISTEXT(E1108),IF(E1108="Amount",O$14,""),IF(ISBLANK(E1108),"",IF(ISTEXT(D1108),"",IF(A1103="Invoice No. : ",INDEX(Sheet2!G$14:G$154,MATCH(B1103,Sheet2!A$14:A$154,0)),O1107))))</f>
        <v>AUSTRIA, JOSEPH LLAMERA</v>
      </c>
      <c r="P1108">
        <f t="shared" si="70"/>
        <v>346.75</v>
      </c>
      <c r="Q1108">
        <f t="shared" si="71"/>
        <v>195197.25</v>
      </c>
    </row>
    <row r="1109" spans="1:17" x14ac:dyDescent="0.25">
      <c r="A1109" s="10" t="s">
        <v>1056</v>
      </c>
      <c r="B1109" s="10" t="s">
        <v>1057</v>
      </c>
      <c r="C1109" s="11">
        <v>1</v>
      </c>
      <c r="D1109" s="11">
        <v>303.75</v>
      </c>
      <c r="E1109" s="11">
        <v>303.75</v>
      </c>
      <c r="F1109">
        <f t="shared" si="68"/>
        <v>2144309</v>
      </c>
      <c r="G1109">
        <f>IF(ISTEXT(E1109),IF(E1109="Amount",G$14,""),IF(ISBLANK(E1109),"",IF(ISTEXT(D1109),"",IF(A1104="Invoice No. : ",INDEX(Sheet2!F$14:F$154,MATCH(B1104,Sheet2!A$14:A$154,0)),G1108))))</f>
        <v>11386</v>
      </c>
      <c r="H1109" t="str">
        <f t="shared" si="69"/>
        <v>01/05/2023</v>
      </c>
      <c r="I1109" t="str">
        <f>IF(ISTEXT(E1109),IF(E1109="Amount",I$14,""),IF(ISBLANK(E1109),"",IF(ISTEXT(D1109),"",IF(A1104="Invoice No. : ",TEXT(INDEX(Sheet2!C$14:C$154,MATCH(B1104,Sheet2!A$14:A$154,0)),"hh:mm:ss"),I1108))))</f>
        <v>09:31:11</v>
      </c>
      <c r="J1109">
        <f>IF(ISBLANK(G1109),"",IF(ISTEXT(G1109),IF(E1109="Amount",J$14,""),INDEX(Sheet2!H$14:H$154,MATCH(F1109,Sheet2!A$14:A$154,0))))</f>
        <v>0</v>
      </c>
      <c r="K1109">
        <f>IF(ISBLANK(G1109),"",IF(ISTEXT(G1109),IF(E1109="Amount",K$14,""),INDEX(Sheet2!I$14:I$154,MATCH(F1109,Sheet2!A$14:A$154,0))))</f>
        <v>346.75</v>
      </c>
      <c r="L1109" t="str">
        <f>IF(ISBLANK(G1109),"",IF(ISTEXT(G1109),IF(E1109="Amount",L$14,""),IF(INDEX(Sheet2!H$14:H$154,MATCH(F1109,Sheet2!A$14:A$154,0)) &lt;&gt; 0, IF(INDEX(Sheet2!I$14:I$154,MATCH(F1109,Sheet2!A$14:A$154,0)) &lt;&gt; 0, "Loan","Loan"),"Cash")))</f>
        <v>Cash</v>
      </c>
      <c r="M1109">
        <f>IF(ISTEXT(E1109),IF(E1109="Amount",M$14,""),IF(ISBLANK(E1109),"",IF(ISTEXT(D1109),"",IF(A1104="Invoice No. : ",INDEX(Sheet2!D$14:D$154,MATCH(B1104,Sheet2!A$14:A$154,0)),M1108))))</f>
        <v>2</v>
      </c>
      <c r="N1109" t="str">
        <f>IF(ISTEXT(E1109),IF(E1109="Amount",N$14,""),IF(ISBLANK(E1109),"",IF(ISTEXT(D1109),"",IF(A1104="Invoice No. : ",INDEX(Sheet2!E$14:E$154,MATCH(B1104,Sheet2!A$14:A$154,0)),N1108))))</f>
        <v>RUBY</v>
      </c>
      <c r="O1109" t="str">
        <f>IF(ISTEXT(E1109),IF(E1109="Amount",O$14,""),IF(ISBLANK(E1109),"",IF(ISTEXT(D1109),"",IF(A1104="Invoice No. : ",INDEX(Sheet2!G$14:G$154,MATCH(B1104,Sheet2!A$14:A$154,0)),O1108))))</f>
        <v>AUSTRIA, JOSEPH LLAMERA</v>
      </c>
      <c r="P1109">
        <f t="shared" si="70"/>
        <v>346.75</v>
      </c>
      <c r="Q1109">
        <f t="shared" si="71"/>
        <v>195197.25</v>
      </c>
    </row>
    <row r="1110" spans="1:17" x14ac:dyDescent="0.25">
      <c r="D1110" s="12" t="s">
        <v>18</v>
      </c>
      <c r="E1110" s="13">
        <v>346.75</v>
      </c>
      <c r="F1110" t="str">
        <f t="shared" si="68"/>
        <v/>
      </c>
      <c r="G1110" t="str">
        <f>IF(ISTEXT(E1110),IF(E1110="Amount",G$14,""),IF(ISBLANK(E1110),"",IF(ISTEXT(D1110),"",IF(A1105="Invoice No. : ",INDEX(Sheet2!F$14:F$154,MATCH(B1105,Sheet2!A$14:A$154,0)),G1109))))</f>
        <v/>
      </c>
      <c r="H1110" t="str">
        <f t="shared" si="69"/>
        <v/>
      </c>
      <c r="I1110" t="str">
        <f>IF(ISTEXT(E1110),IF(E1110="Amount",I$14,""),IF(ISBLANK(E1110),"",IF(ISTEXT(D1110),"",IF(A1105="Invoice No. : ",TEXT(INDEX(Sheet2!C$14:C$154,MATCH(B1105,Sheet2!A$14:A$154,0)),"hh:mm:ss"),I1109))))</f>
        <v/>
      </c>
      <c r="J1110" t="str">
        <f>IF(ISBLANK(G1110),"",IF(ISTEXT(G1110),IF(E1110="Amount",J$14,""),INDEX(Sheet2!H$14:H$154,MATCH(F1110,Sheet2!A$14:A$154,0))))</f>
        <v/>
      </c>
      <c r="K1110" t="str">
        <f>IF(ISBLANK(G1110),"",IF(ISTEXT(G1110),IF(E1110="Amount",K$14,""),INDEX(Sheet2!I$14:I$154,MATCH(F1110,Sheet2!A$14:A$154,0))))</f>
        <v/>
      </c>
      <c r="L1110" t="str">
        <f>IF(ISBLANK(G1110),"",IF(ISTEXT(G1110),IF(E1110="Amount",L$14,""),IF(INDEX(Sheet2!H$14:H$154,MATCH(F1110,Sheet2!A$14:A$154,0)) &lt;&gt; 0, IF(INDEX(Sheet2!I$14:I$154,MATCH(F1110,Sheet2!A$14:A$154,0)) &lt;&gt; 0, "Loan","Loan"),"Cash")))</f>
        <v/>
      </c>
      <c r="M1110" t="str">
        <f>IF(ISTEXT(E1110),IF(E1110="Amount",M$14,""),IF(ISBLANK(E1110),"",IF(ISTEXT(D1110),"",IF(A1105="Invoice No. : ",INDEX(Sheet2!D$14:D$154,MATCH(B1105,Sheet2!A$14:A$154,0)),M1109))))</f>
        <v/>
      </c>
      <c r="N1110" t="str">
        <f>IF(ISTEXT(E1110),IF(E1110="Amount",N$14,""),IF(ISBLANK(E1110),"",IF(ISTEXT(D1110),"",IF(A1105="Invoice No. : ",INDEX(Sheet2!E$14:E$154,MATCH(B1105,Sheet2!A$14:A$154,0)),N1109))))</f>
        <v/>
      </c>
      <c r="O1110" t="str">
        <f>IF(ISTEXT(E1110),IF(E1110="Amount",O$14,""),IF(ISBLANK(E1110),"",IF(ISTEXT(D1110),"",IF(A1105="Invoice No. : ",INDEX(Sheet2!G$14:G$154,MATCH(B1105,Sheet2!A$14:A$154,0)),O1109))))</f>
        <v/>
      </c>
      <c r="P1110" t="str">
        <f t="shared" si="70"/>
        <v/>
      </c>
      <c r="Q1110" t="str">
        <f t="shared" si="71"/>
        <v/>
      </c>
    </row>
    <row r="1111" spans="1:17" x14ac:dyDescent="0.25">
      <c r="F1111" t="str">
        <f t="shared" si="68"/>
        <v/>
      </c>
      <c r="G1111" t="str">
        <f>IF(ISTEXT(E1111),IF(E1111="Amount",G$14,""),IF(ISBLANK(E1111),"",IF(ISTEXT(D1111),"",IF(A1106="Invoice No. : ",INDEX(Sheet2!F$14:F$154,MATCH(B1106,Sheet2!A$14:A$154,0)),G1110))))</f>
        <v/>
      </c>
      <c r="H1111" t="str">
        <f t="shared" si="69"/>
        <v/>
      </c>
      <c r="I1111" t="str">
        <f>IF(ISTEXT(E1111),IF(E1111="Amount",I$14,""),IF(ISBLANK(E1111),"",IF(ISTEXT(D1111),"",IF(A1106="Invoice No. : ",TEXT(INDEX(Sheet2!C$14:C$154,MATCH(B1106,Sheet2!A$14:A$154,0)),"hh:mm:ss"),I1110))))</f>
        <v/>
      </c>
      <c r="J1111" t="str">
        <f>IF(ISBLANK(G1111),"",IF(ISTEXT(G1111),IF(E1111="Amount",J$14,""),INDEX(Sheet2!H$14:H$154,MATCH(F1111,Sheet2!A$14:A$154,0))))</f>
        <v/>
      </c>
      <c r="K1111" t="str">
        <f>IF(ISBLANK(G1111),"",IF(ISTEXT(G1111),IF(E1111="Amount",K$14,""),INDEX(Sheet2!I$14:I$154,MATCH(F1111,Sheet2!A$14:A$154,0))))</f>
        <v/>
      </c>
      <c r="L1111" t="str">
        <f>IF(ISBLANK(G1111),"",IF(ISTEXT(G1111),IF(E1111="Amount",L$14,""),IF(INDEX(Sheet2!H$14:H$154,MATCH(F1111,Sheet2!A$14:A$154,0)) &lt;&gt; 0, IF(INDEX(Sheet2!I$14:I$154,MATCH(F1111,Sheet2!A$14:A$154,0)) &lt;&gt; 0, "Loan","Loan"),"Cash")))</f>
        <v/>
      </c>
      <c r="M1111" t="str">
        <f>IF(ISTEXT(E1111),IF(E1111="Amount",M$14,""),IF(ISBLANK(E1111),"",IF(ISTEXT(D1111),"",IF(A1106="Invoice No. : ",INDEX(Sheet2!D$14:D$154,MATCH(B1106,Sheet2!A$14:A$154,0)),M1110))))</f>
        <v/>
      </c>
      <c r="N1111" t="str">
        <f>IF(ISTEXT(E1111),IF(E1111="Amount",N$14,""),IF(ISBLANK(E1111),"",IF(ISTEXT(D1111),"",IF(A1106="Invoice No. : ",INDEX(Sheet2!E$14:E$154,MATCH(B1106,Sheet2!A$14:A$154,0)),N1110))))</f>
        <v/>
      </c>
      <c r="O1111" t="str">
        <f>IF(ISTEXT(E1111),IF(E1111="Amount",O$14,""),IF(ISBLANK(E1111),"",IF(ISTEXT(D1111),"",IF(A1106="Invoice No. : ",INDEX(Sheet2!G$14:G$154,MATCH(B1106,Sheet2!A$14:A$154,0)),O1110))))</f>
        <v/>
      </c>
      <c r="P1111" t="str">
        <f t="shared" si="70"/>
        <v/>
      </c>
      <c r="Q1111" t="str">
        <f t="shared" si="71"/>
        <v/>
      </c>
    </row>
    <row r="1112" spans="1:17" x14ac:dyDescent="0.25">
      <c r="F1112" t="str">
        <f t="shared" si="68"/>
        <v/>
      </c>
      <c r="G1112" t="str">
        <f>IF(ISTEXT(E1112),IF(E1112="Amount",G$14,""),IF(ISBLANK(E1112),"",IF(ISTEXT(D1112),"",IF(A1107="Invoice No. : ",INDEX(Sheet2!F$14:F$154,MATCH(B1107,Sheet2!A$14:A$154,0)),G1111))))</f>
        <v/>
      </c>
      <c r="H1112" t="str">
        <f t="shared" si="69"/>
        <v/>
      </c>
      <c r="I1112" t="str">
        <f>IF(ISTEXT(E1112),IF(E1112="Amount",I$14,""),IF(ISBLANK(E1112),"",IF(ISTEXT(D1112),"",IF(A1107="Invoice No. : ",TEXT(INDEX(Sheet2!C$14:C$154,MATCH(B1107,Sheet2!A$14:A$154,0)),"hh:mm:ss"),I1111))))</f>
        <v/>
      </c>
      <c r="J1112" t="str">
        <f>IF(ISBLANK(G1112),"",IF(ISTEXT(G1112),IF(E1112="Amount",J$14,""),INDEX(Sheet2!H$14:H$154,MATCH(F1112,Sheet2!A$14:A$154,0))))</f>
        <v/>
      </c>
      <c r="K1112" t="str">
        <f>IF(ISBLANK(G1112),"",IF(ISTEXT(G1112),IF(E1112="Amount",K$14,""),INDEX(Sheet2!I$14:I$154,MATCH(F1112,Sheet2!A$14:A$154,0))))</f>
        <v/>
      </c>
      <c r="L1112" t="str">
        <f>IF(ISBLANK(G1112),"",IF(ISTEXT(G1112),IF(E1112="Amount",L$14,""),IF(INDEX(Sheet2!H$14:H$154,MATCH(F1112,Sheet2!A$14:A$154,0)) &lt;&gt; 0, IF(INDEX(Sheet2!I$14:I$154,MATCH(F1112,Sheet2!A$14:A$154,0)) &lt;&gt; 0, "Loan","Loan"),"Cash")))</f>
        <v/>
      </c>
      <c r="M1112" t="str">
        <f>IF(ISTEXT(E1112),IF(E1112="Amount",M$14,""),IF(ISBLANK(E1112),"",IF(ISTEXT(D1112),"",IF(A1107="Invoice No. : ",INDEX(Sheet2!D$14:D$154,MATCH(B1107,Sheet2!A$14:A$154,0)),M1111))))</f>
        <v/>
      </c>
      <c r="N1112" t="str">
        <f>IF(ISTEXT(E1112),IF(E1112="Amount",N$14,""),IF(ISBLANK(E1112),"",IF(ISTEXT(D1112),"",IF(A1107="Invoice No. : ",INDEX(Sheet2!E$14:E$154,MATCH(B1107,Sheet2!A$14:A$154,0)),N1111))))</f>
        <v/>
      </c>
      <c r="O1112" t="str">
        <f>IF(ISTEXT(E1112),IF(E1112="Amount",O$14,""),IF(ISBLANK(E1112),"",IF(ISTEXT(D1112),"",IF(A1107="Invoice No. : ",INDEX(Sheet2!G$14:G$154,MATCH(B1107,Sheet2!A$14:A$154,0)),O1111))))</f>
        <v/>
      </c>
      <c r="P1112" t="str">
        <f t="shared" si="70"/>
        <v/>
      </c>
      <c r="Q1112" t="str">
        <f t="shared" si="71"/>
        <v/>
      </c>
    </row>
    <row r="1113" spans="1:17" x14ac:dyDescent="0.25">
      <c r="A1113" s="3" t="s">
        <v>4</v>
      </c>
      <c r="B1113" s="4">
        <v>2144310</v>
      </c>
      <c r="C1113" s="3" t="s">
        <v>5</v>
      </c>
      <c r="D1113" s="5" t="s">
        <v>953</v>
      </c>
      <c r="F1113" t="str">
        <f t="shared" ref="F1113:F1176" si="72">IF(ISTEXT(E1113),IF(E1113="Amount",F$14,""),IF(ISBLANK(E1113),"",IF(ISTEXT(D1113),"",IF(A1108="Invoice No. : ",B1108,F1112))))</f>
        <v/>
      </c>
      <c r="G1113" t="str">
        <f>IF(ISTEXT(E1113),IF(E1113="Amount",G$14,""),IF(ISBLANK(E1113),"",IF(ISTEXT(D1113),"",IF(A1108="Invoice No. : ",INDEX(Sheet2!F$14:F$154,MATCH(B1108,Sheet2!A$14:A$154,0)),G1112))))</f>
        <v/>
      </c>
      <c r="H1113" t="str">
        <f t="shared" ref="H1113:H1176" si="73">IF(ISTEXT(E1113),IF(E1113="Amount",H$14,""),IF(ISBLANK(E1113),"",IF(ISTEXT(D1113),"",IF(A1108="Invoice No. : ",TEXT(B1109,"mm/dd/yyyy"),H1112))))</f>
        <v/>
      </c>
      <c r="I1113" t="str">
        <f>IF(ISTEXT(E1113),IF(E1113="Amount",I$14,""),IF(ISBLANK(E1113),"",IF(ISTEXT(D1113),"",IF(A1108="Invoice No. : ",TEXT(INDEX(Sheet2!C$14:C$154,MATCH(B1108,Sheet2!A$14:A$154,0)),"hh:mm:ss"),I1112))))</f>
        <v/>
      </c>
      <c r="J1113" t="str">
        <f>IF(ISBLANK(G1113),"",IF(ISTEXT(G1113),IF(E1113="Amount",J$14,""),INDEX(Sheet2!H$14:H$154,MATCH(F1113,Sheet2!A$14:A$154,0))))</f>
        <v/>
      </c>
      <c r="K1113" t="str">
        <f>IF(ISBLANK(G1113),"",IF(ISTEXT(G1113),IF(E1113="Amount",K$14,""),INDEX(Sheet2!I$14:I$154,MATCH(F1113,Sheet2!A$14:A$154,0))))</f>
        <v/>
      </c>
      <c r="L1113" t="str">
        <f>IF(ISBLANK(G1113),"",IF(ISTEXT(G1113),IF(E1113="Amount",L$14,""),IF(INDEX(Sheet2!H$14:H$154,MATCH(F1113,Sheet2!A$14:A$154,0)) &lt;&gt; 0, IF(INDEX(Sheet2!I$14:I$154,MATCH(F1113,Sheet2!A$14:A$154,0)) &lt;&gt; 0, "Loan","Loan"),"Cash")))</f>
        <v/>
      </c>
      <c r="M1113" t="str">
        <f>IF(ISTEXT(E1113),IF(E1113="Amount",M$14,""),IF(ISBLANK(E1113),"",IF(ISTEXT(D1113),"",IF(A1108="Invoice No. : ",INDEX(Sheet2!D$14:D$154,MATCH(B1108,Sheet2!A$14:A$154,0)),M1112))))</f>
        <v/>
      </c>
      <c r="N1113" t="str">
        <f>IF(ISTEXT(E1113),IF(E1113="Amount",N$14,""),IF(ISBLANK(E1113),"",IF(ISTEXT(D1113),"",IF(A1108="Invoice No. : ",INDEX(Sheet2!E$14:E$154,MATCH(B1108,Sheet2!A$14:A$154,0)),N1112))))</f>
        <v/>
      </c>
      <c r="O1113" t="str">
        <f>IF(ISTEXT(E1113),IF(E1113="Amount",O$14,""),IF(ISBLANK(E1113),"",IF(ISTEXT(D1113),"",IF(A1108="Invoice No. : ",INDEX(Sheet2!G$14:G$154,MATCH(B1108,Sheet2!A$14:A$154,0)),O1112))))</f>
        <v/>
      </c>
      <c r="P1113" t="str">
        <f t="shared" ref="P1113:P1176" si="74">IF(ISTEXT(E1113),IF(E1113="Amount",P$14,""),IF(D1114="Invoice Amount",E1114,IF(ISBLANK(D1113),"",P1114)))</f>
        <v/>
      </c>
      <c r="Q1113" t="str">
        <f t="shared" ref="Q1113:Q1176" si="75">IF(ISTEXT(E1113),IF(E1113="Amount",Q$14,""),IF(ISBLANK(C1113),"",IF(ISNUMBER(C1113),VLOOKUP("Grand Total : ",D:E,2,FALSE),"")))</f>
        <v/>
      </c>
    </row>
    <row r="1114" spans="1:17" x14ac:dyDescent="0.25">
      <c r="A1114" s="3" t="s">
        <v>7</v>
      </c>
      <c r="B1114" s="6">
        <v>44931</v>
      </c>
      <c r="C1114" s="3" t="s">
        <v>8</v>
      </c>
      <c r="D1114" s="7">
        <v>2</v>
      </c>
      <c r="F1114" t="str">
        <f t="shared" si="72"/>
        <v/>
      </c>
      <c r="G1114" t="str">
        <f>IF(ISTEXT(E1114),IF(E1114="Amount",G$14,""),IF(ISBLANK(E1114),"",IF(ISTEXT(D1114),"",IF(A1109="Invoice No. : ",INDEX(Sheet2!F$14:F$154,MATCH(B1109,Sheet2!A$14:A$154,0)),G1113))))</f>
        <v/>
      </c>
      <c r="H1114" t="str">
        <f t="shared" si="73"/>
        <v/>
      </c>
      <c r="I1114" t="str">
        <f>IF(ISTEXT(E1114),IF(E1114="Amount",I$14,""),IF(ISBLANK(E1114),"",IF(ISTEXT(D1114),"",IF(A1109="Invoice No. : ",TEXT(INDEX(Sheet2!C$14:C$154,MATCH(B1109,Sheet2!A$14:A$154,0)),"hh:mm:ss"),I1113))))</f>
        <v/>
      </c>
      <c r="J1114" t="str">
        <f>IF(ISBLANK(G1114),"",IF(ISTEXT(G1114),IF(E1114="Amount",J$14,""),INDEX(Sheet2!H$14:H$154,MATCH(F1114,Sheet2!A$14:A$154,0))))</f>
        <v/>
      </c>
      <c r="K1114" t="str">
        <f>IF(ISBLANK(G1114),"",IF(ISTEXT(G1114),IF(E1114="Amount",K$14,""),INDEX(Sheet2!I$14:I$154,MATCH(F1114,Sheet2!A$14:A$154,0))))</f>
        <v/>
      </c>
      <c r="L1114" t="str">
        <f>IF(ISBLANK(G1114),"",IF(ISTEXT(G1114),IF(E1114="Amount",L$14,""),IF(INDEX(Sheet2!H$14:H$154,MATCH(F1114,Sheet2!A$14:A$154,0)) &lt;&gt; 0, IF(INDEX(Sheet2!I$14:I$154,MATCH(F1114,Sheet2!A$14:A$154,0)) &lt;&gt; 0, "Loan","Loan"),"Cash")))</f>
        <v/>
      </c>
      <c r="M1114" t="str">
        <f>IF(ISTEXT(E1114),IF(E1114="Amount",M$14,""),IF(ISBLANK(E1114),"",IF(ISTEXT(D1114),"",IF(A1109="Invoice No. : ",INDEX(Sheet2!D$14:D$154,MATCH(B1109,Sheet2!A$14:A$154,0)),M1113))))</f>
        <v/>
      </c>
      <c r="N1114" t="str">
        <f>IF(ISTEXT(E1114),IF(E1114="Amount",N$14,""),IF(ISBLANK(E1114),"",IF(ISTEXT(D1114),"",IF(A1109="Invoice No. : ",INDEX(Sheet2!E$14:E$154,MATCH(B1109,Sheet2!A$14:A$154,0)),N1113))))</f>
        <v/>
      </c>
      <c r="O1114" t="str">
        <f>IF(ISTEXT(E1114),IF(E1114="Amount",O$14,""),IF(ISBLANK(E1114),"",IF(ISTEXT(D1114),"",IF(A1109="Invoice No. : ",INDEX(Sheet2!G$14:G$154,MATCH(B1109,Sheet2!A$14:A$154,0)),O1113))))</f>
        <v/>
      </c>
      <c r="P1114" t="str">
        <f t="shared" si="74"/>
        <v/>
      </c>
      <c r="Q1114" t="str">
        <f t="shared" si="75"/>
        <v/>
      </c>
    </row>
    <row r="1115" spans="1:17" x14ac:dyDescent="0.25">
      <c r="F1115" t="str">
        <f t="shared" si="72"/>
        <v/>
      </c>
      <c r="G1115" t="str">
        <f>IF(ISTEXT(E1115),IF(E1115="Amount",G$14,""),IF(ISBLANK(E1115),"",IF(ISTEXT(D1115),"",IF(A1110="Invoice No. : ",INDEX(Sheet2!F$14:F$154,MATCH(B1110,Sheet2!A$14:A$154,0)),G1114))))</f>
        <v/>
      </c>
      <c r="H1115" t="str">
        <f t="shared" si="73"/>
        <v/>
      </c>
      <c r="I1115" t="str">
        <f>IF(ISTEXT(E1115),IF(E1115="Amount",I$14,""),IF(ISBLANK(E1115),"",IF(ISTEXT(D1115),"",IF(A1110="Invoice No. : ",TEXT(INDEX(Sheet2!C$14:C$154,MATCH(B1110,Sheet2!A$14:A$154,0)),"hh:mm:ss"),I1114))))</f>
        <v/>
      </c>
      <c r="J1115" t="str">
        <f>IF(ISBLANK(G1115),"",IF(ISTEXT(G1115),IF(E1115="Amount",J$14,""),INDEX(Sheet2!H$14:H$154,MATCH(F1115,Sheet2!A$14:A$154,0))))</f>
        <v/>
      </c>
      <c r="K1115" t="str">
        <f>IF(ISBLANK(G1115),"",IF(ISTEXT(G1115),IF(E1115="Amount",K$14,""),INDEX(Sheet2!I$14:I$154,MATCH(F1115,Sheet2!A$14:A$154,0))))</f>
        <v/>
      </c>
      <c r="L1115" t="str">
        <f>IF(ISBLANK(G1115),"",IF(ISTEXT(G1115),IF(E1115="Amount",L$14,""),IF(INDEX(Sheet2!H$14:H$154,MATCH(F1115,Sheet2!A$14:A$154,0)) &lt;&gt; 0, IF(INDEX(Sheet2!I$14:I$154,MATCH(F1115,Sheet2!A$14:A$154,0)) &lt;&gt; 0, "Loan","Loan"),"Cash")))</f>
        <v/>
      </c>
      <c r="M1115" t="str">
        <f>IF(ISTEXT(E1115),IF(E1115="Amount",M$14,""),IF(ISBLANK(E1115),"",IF(ISTEXT(D1115),"",IF(A1110="Invoice No. : ",INDEX(Sheet2!D$14:D$154,MATCH(B1110,Sheet2!A$14:A$154,0)),M1114))))</f>
        <v/>
      </c>
      <c r="N1115" t="str">
        <f>IF(ISTEXT(E1115),IF(E1115="Amount",N$14,""),IF(ISBLANK(E1115),"",IF(ISTEXT(D1115),"",IF(A1110="Invoice No. : ",INDEX(Sheet2!E$14:E$154,MATCH(B1110,Sheet2!A$14:A$154,0)),N1114))))</f>
        <v/>
      </c>
      <c r="O1115" t="str">
        <f>IF(ISTEXT(E1115),IF(E1115="Amount",O$14,""),IF(ISBLANK(E1115),"",IF(ISTEXT(D1115),"",IF(A1110="Invoice No. : ",INDEX(Sheet2!G$14:G$154,MATCH(B1110,Sheet2!A$14:A$154,0)),O1114))))</f>
        <v/>
      </c>
      <c r="P1115" t="str">
        <f t="shared" si="74"/>
        <v/>
      </c>
      <c r="Q1115" t="str">
        <f t="shared" si="75"/>
        <v/>
      </c>
    </row>
    <row r="1116" spans="1:17" x14ac:dyDescent="0.25">
      <c r="A1116" s="8" t="s">
        <v>9</v>
      </c>
      <c r="B1116" s="8" t="s">
        <v>10</v>
      </c>
      <c r="C1116" s="9" t="s">
        <v>11</v>
      </c>
      <c r="D1116" s="9" t="s">
        <v>12</v>
      </c>
      <c r="E1116" s="9" t="s">
        <v>13</v>
      </c>
      <c r="F1116" t="str">
        <f t="shared" si="72"/>
        <v>Invoice No.</v>
      </c>
      <c r="G1116" t="str">
        <f>IF(ISTEXT(E1116),IF(E1116="Amount",G$14,""),IF(ISBLANK(E1116),"",IF(ISTEXT(D1116),"",IF(A1111="Invoice No. : ",INDEX(Sheet2!F$14:F$154,MATCH(B1111,Sheet2!A$14:A$154,0)),G1115))))</f>
        <v>Member ID</v>
      </c>
      <c r="H1116" t="str">
        <f t="shared" si="73"/>
        <v>Invoice Date</v>
      </c>
      <c r="I1116" t="str">
        <f>IF(ISTEXT(E1116),IF(E1116="Amount",I$14,""),IF(ISBLANK(E1116),"",IF(ISTEXT(D1116),"",IF(A1111="Invoice No. : ",TEXT(INDEX(Sheet2!C$14:C$154,MATCH(B1111,Sheet2!A$14:A$154,0)),"hh:mm:ss"),I1115))))</f>
        <v>Invoice Time</v>
      </c>
      <c r="J1116" t="str">
        <f>IF(ISBLANK(G1116),"",IF(ISTEXT(G1116),IF(E1116="Amount",J$14,""),INDEX(Sheet2!H$14:H$154,MATCH(F1116,Sheet2!A$14:A$154,0))))</f>
        <v>Loan Amount</v>
      </c>
      <c r="K1116" t="str">
        <f>IF(ISBLANK(G1116),"",IF(ISTEXT(G1116),IF(E1116="Amount",K$14,""),INDEX(Sheet2!I$14:I$154,MATCH(F1116,Sheet2!A$14:A$154,0))))</f>
        <v>Cash Amount</v>
      </c>
      <c r="L1116" t="str">
        <f>IF(ISBLANK(G1116),"",IF(ISTEXT(G1116),IF(E1116="Amount",L$14,""),IF(INDEX(Sheet2!H$14:H$154,MATCH(F1116,Sheet2!A$14:A$154,0)) &lt;&gt; 0, IF(INDEX(Sheet2!I$14:I$154,MATCH(F1116,Sheet2!A$14:A$154,0)) &lt;&gt; 0, "Loan","Loan"),"Cash")))</f>
        <v>Payment Mode</v>
      </c>
      <c r="M1116" t="str">
        <f>IF(ISTEXT(E1116),IF(E1116="Amount",M$14,""),IF(ISBLANK(E1116),"",IF(ISTEXT(D1116),"",IF(A1111="Invoice No. : ",INDEX(Sheet2!D$14:D$154,MATCH(B1111,Sheet2!A$14:A$154,0)),M1115))))</f>
        <v>Terminal</v>
      </c>
      <c r="N1116" t="str">
        <f>IF(ISTEXT(E1116),IF(E1116="Amount",N$14,""),IF(ISBLANK(E1116),"",IF(ISTEXT(D1116),"",IF(A1111="Invoice No. : ",INDEX(Sheet2!E$14:E$154,MATCH(B1111,Sheet2!A$14:A$154,0)),N1115))))</f>
        <v>Cashier</v>
      </c>
      <c r="O1116" t="str">
        <f>IF(ISTEXT(E1116),IF(E1116="Amount",O$14,""),IF(ISBLANK(E1116),"",IF(ISTEXT(D1116),"",IF(A1111="Invoice No. : ",INDEX(Sheet2!G$14:G$154,MATCH(B1111,Sheet2!A$14:A$154,0)),O1115))))</f>
        <v>Name</v>
      </c>
      <c r="P1116" t="str">
        <f t="shared" si="74"/>
        <v>Invoice Amount</v>
      </c>
      <c r="Q1116" t="str">
        <f t="shared" si="75"/>
        <v>Grand Total</v>
      </c>
    </row>
    <row r="1117" spans="1:17" x14ac:dyDescent="0.25">
      <c r="F1117" t="str">
        <f t="shared" si="72"/>
        <v/>
      </c>
      <c r="G1117" t="str">
        <f>IF(ISTEXT(E1117),IF(E1117="Amount",G$14,""),IF(ISBLANK(E1117),"",IF(ISTEXT(D1117),"",IF(A1112="Invoice No. : ",INDEX(Sheet2!F$14:F$154,MATCH(B1112,Sheet2!A$14:A$154,0)),G1116))))</f>
        <v/>
      </c>
      <c r="H1117" t="str">
        <f t="shared" si="73"/>
        <v/>
      </c>
      <c r="I1117" t="str">
        <f>IF(ISTEXT(E1117),IF(E1117="Amount",I$14,""),IF(ISBLANK(E1117),"",IF(ISTEXT(D1117),"",IF(A1112="Invoice No. : ",TEXT(INDEX(Sheet2!C$14:C$154,MATCH(B1112,Sheet2!A$14:A$154,0)),"hh:mm:ss"),I1116))))</f>
        <v/>
      </c>
      <c r="J1117" t="str">
        <f>IF(ISBLANK(G1117),"",IF(ISTEXT(G1117),IF(E1117="Amount",J$14,""),INDEX(Sheet2!H$14:H$154,MATCH(F1117,Sheet2!A$14:A$154,0))))</f>
        <v/>
      </c>
      <c r="K1117" t="str">
        <f>IF(ISBLANK(G1117),"",IF(ISTEXT(G1117),IF(E1117="Amount",K$14,""),INDEX(Sheet2!I$14:I$154,MATCH(F1117,Sheet2!A$14:A$154,0))))</f>
        <v/>
      </c>
      <c r="L1117" t="str">
        <f>IF(ISBLANK(G1117),"",IF(ISTEXT(G1117),IF(E1117="Amount",L$14,""),IF(INDEX(Sheet2!H$14:H$154,MATCH(F1117,Sheet2!A$14:A$154,0)) &lt;&gt; 0, IF(INDEX(Sheet2!I$14:I$154,MATCH(F1117,Sheet2!A$14:A$154,0)) &lt;&gt; 0, "Loan","Loan"),"Cash")))</f>
        <v/>
      </c>
      <c r="M1117" t="str">
        <f>IF(ISTEXT(E1117),IF(E1117="Amount",M$14,""),IF(ISBLANK(E1117),"",IF(ISTEXT(D1117),"",IF(A1112="Invoice No. : ",INDEX(Sheet2!D$14:D$154,MATCH(B1112,Sheet2!A$14:A$154,0)),M1116))))</f>
        <v/>
      </c>
      <c r="N1117" t="str">
        <f>IF(ISTEXT(E1117),IF(E1117="Amount",N$14,""),IF(ISBLANK(E1117),"",IF(ISTEXT(D1117),"",IF(A1112="Invoice No. : ",INDEX(Sheet2!E$14:E$154,MATCH(B1112,Sheet2!A$14:A$154,0)),N1116))))</f>
        <v/>
      </c>
      <c r="O1117" t="str">
        <f>IF(ISTEXT(E1117),IF(E1117="Amount",O$14,""),IF(ISBLANK(E1117),"",IF(ISTEXT(D1117),"",IF(A1112="Invoice No. : ",INDEX(Sheet2!G$14:G$154,MATCH(B1112,Sheet2!A$14:A$154,0)),O1116))))</f>
        <v/>
      </c>
      <c r="P1117" t="str">
        <f t="shared" si="74"/>
        <v/>
      </c>
      <c r="Q1117" t="str">
        <f t="shared" si="75"/>
        <v/>
      </c>
    </row>
    <row r="1118" spans="1:17" x14ac:dyDescent="0.25">
      <c r="A1118" s="10" t="s">
        <v>789</v>
      </c>
      <c r="B1118" s="10" t="s">
        <v>790</v>
      </c>
      <c r="C1118" s="11">
        <v>1</v>
      </c>
      <c r="D1118" s="11">
        <v>13</v>
      </c>
      <c r="E1118" s="11">
        <v>13</v>
      </c>
      <c r="F1118">
        <f t="shared" si="72"/>
        <v>2144310</v>
      </c>
      <c r="G1118">
        <f>IF(ISTEXT(E1118),IF(E1118="Amount",G$14,""),IF(ISBLANK(E1118),"",IF(ISTEXT(D1118),"",IF(A1113="Invoice No. : ",INDEX(Sheet2!F$14:F$154,MATCH(B1113,Sheet2!A$14:A$154,0)),G1117))))</f>
        <v>10050</v>
      </c>
      <c r="H1118" t="str">
        <f t="shared" si="73"/>
        <v>01/05/2023</v>
      </c>
      <c r="I1118" t="str">
        <f>IF(ISTEXT(E1118),IF(E1118="Amount",I$14,""),IF(ISBLANK(E1118),"",IF(ISTEXT(D1118),"",IF(A1113="Invoice No. : ",TEXT(INDEX(Sheet2!C$14:C$154,MATCH(B1113,Sheet2!A$14:A$154,0)),"hh:mm:ss"),I1117))))</f>
        <v>09:42:26</v>
      </c>
      <c r="J1118">
        <f>IF(ISBLANK(G1118),"",IF(ISTEXT(G1118),IF(E1118="Amount",J$14,""),INDEX(Sheet2!H$14:H$154,MATCH(F1118,Sheet2!A$14:A$154,0))))</f>
        <v>777.5</v>
      </c>
      <c r="K1118">
        <f>IF(ISBLANK(G1118),"",IF(ISTEXT(G1118),IF(E1118="Amount",K$14,""),INDEX(Sheet2!I$14:I$154,MATCH(F1118,Sheet2!A$14:A$154,0))))</f>
        <v>0</v>
      </c>
      <c r="L1118" t="str">
        <f>IF(ISBLANK(G1118),"",IF(ISTEXT(G1118),IF(E1118="Amount",L$14,""),IF(INDEX(Sheet2!H$14:H$154,MATCH(F1118,Sheet2!A$14:A$154,0)) &lt;&gt; 0, IF(INDEX(Sheet2!I$14:I$154,MATCH(F1118,Sheet2!A$14:A$154,0)) &lt;&gt; 0, "Loan","Loan"),"Cash")))</f>
        <v>Loan</v>
      </c>
      <c r="M1118">
        <f>IF(ISTEXT(E1118),IF(E1118="Amount",M$14,""),IF(ISBLANK(E1118),"",IF(ISTEXT(D1118),"",IF(A1113="Invoice No. : ",INDEX(Sheet2!D$14:D$154,MATCH(B1113,Sheet2!A$14:A$154,0)),M1117))))</f>
        <v>2</v>
      </c>
      <c r="N1118" t="str">
        <f>IF(ISTEXT(E1118),IF(E1118="Amount",N$14,""),IF(ISBLANK(E1118),"",IF(ISTEXT(D1118),"",IF(A1113="Invoice No. : ",INDEX(Sheet2!E$14:E$154,MATCH(B1113,Sheet2!A$14:A$154,0)),N1117))))</f>
        <v>RUBY</v>
      </c>
      <c r="O1118" t="str">
        <f>IF(ISTEXT(E1118),IF(E1118="Amount",O$14,""),IF(ISBLANK(E1118),"",IF(ISTEXT(D1118),"",IF(A1113="Invoice No. : ",INDEX(Sheet2!G$14:G$154,MATCH(B1113,Sheet2!A$14:A$154,0)),O1117))))</f>
        <v>LINGLINGAN, RONALD BATAWAG</v>
      </c>
      <c r="P1118">
        <f t="shared" si="74"/>
        <v>777.5</v>
      </c>
      <c r="Q1118">
        <f t="shared" si="75"/>
        <v>195197.25</v>
      </c>
    </row>
    <row r="1119" spans="1:17" x14ac:dyDescent="0.25">
      <c r="A1119" s="10" t="s">
        <v>1058</v>
      </c>
      <c r="B1119" s="10" t="s">
        <v>1059</v>
      </c>
      <c r="C1119" s="11">
        <v>4</v>
      </c>
      <c r="D1119" s="11">
        <v>34.25</v>
      </c>
      <c r="E1119" s="11">
        <v>137</v>
      </c>
      <c r="F1119">
        <f t="shared" si="72"/>
        <v>2144310</v>
      </c>
      <c r="G1119">
        <f>IF(ISTEXT(E1119),IF(E1119="Amount",G$14,""),IF(ISBLANK(E1119),"",IF(ISTEXT(D1119),"",IF(A1114="Invoice No. : ",INDEX(Sheet2!F$14:F$154,MATCH(B1114,Sheet2!A$14:A$154,0)),G1118))))</f>
        <v>10050</v>
      </c>
      <c r="H1119" t="str">
        <f t="shared" si="73"/>
        <v>01/05/2023</v>
      </c>
      <c r="I1119" t="str">
        <f>IF(ISTEXT(E1119),IF(E1119="Amount",I$14,""),IF(ISBLANK(E1119),"",IF(ISTEXT(D1119),"",IF(A1114="Invoice No. : ",TEXT(INDEX(Sheet2!C$14:C$154,MATCH(B1114,Sheet2!A$14:A$154,0)),"hh:mm:ss"),I1118))))</f>
        <v>09:42:26</v>
      </c>
      <c r="J1119">
        <f>IF(ISBLANK(G1119),"",IF(ISTEXT(G1119),IF(E1119="Amount",J$14,""),INDEX(Sheet2!H$14:H$154,MATCH(F1119,Sheet2!A$14:A$154,0))))</f>
        <v>777.5</v>
      </c>
      <c r="K1119">
        <f>IF(ISBLANK(G1119),"",IF(ISTEXT(G1119),IF(E1119="Amount",K$14,""),INDEX(Sheet2!I$14:I$154,MATCH(F1119,Sheet2!A$14:A$154,0))))</f>
        <v>0</v>
      </c>
      <c r="L1119" t="str">
        <f>IF(ISBLANK(G1119),"",IF(ISTEXT(G1119),IF(E1119="Amount",L$14,""),IF(INDEX(Sheet2!H$14:H$154,MATCH(F1119,Sheet2!A$14:A$154,0)) &lt;&gt; 0, IF(INDEX(Sheet2!I$14:I$154,MATCH(F1119,Sheet2!A$14:A$154,0)) &lt;&gt; 0, "Loan","Loan"),"Cash")))</f>
        <v>Loan</v>
      </c>
      <c r="M1119">
        <f>IF(ISTEXT(E1119),IF(E1119="Amount",M$14,""),IF(ISBLANK(E1119),"",IF(ISTEXT(D1119),"",IF(A1114="Invoice No. : ",INDEX(Sheet2!D$14:D$154,MATCH(B1114,Sheet2!A$14:A$154,0)),M1118))))</f>
        <v>2</v>
      </c>
      <c r="N1119" t="str">
        <f>IF(ISTEXT(E1119),IF(E1119="Amount",N$14,""),IF(ISBLANK(E1119),"",IF(ISTEXT(D1119),"",IF(A1114="Invoice No. : ",INDEX(Sheet2!E$14:E$154,MATCH(B1114,Sheet2!A$14:A$154,0)),N1118))))</f>
        <v>RUBY</v>
      </c>
      <c r="O1119" t="str">
        <f>IF(ISTEXT(E1119),IF(E1119="Amount",O$14,""),IF(ISBLANK(E1119),"",IF(ISTEXT(D1119),"",IF(A1114="Invoice No. : ",INDEX(Sheet2!G$14:G$154,MATCH(B1114,Sheet2!A$14:A$154,0)),O1118))))</f>
        <v>LINGLINGAN, RONALD BATAWAG</v>
      </c>
      <c r="P1119">
        <f t="shared" si="74"/>
        <v>777.5</v>
      </c>
      <c r="Q1119">
        <f t="shared" si="75"/>
        <v>195197.25</v>
      </c>
    </row>
    <row r="1120" spans="1:17" x14ac:dyDescent="0.25">
      <c r="A1120" s="10" t="s">
        <v>1060</v>
      </c>
      <c r="B1120" s="10" t="s">
        <v>1061</v>
      </c>
      <c r="C1120" s="11">
        <v>4</v>
      </c>
      <c r="D1120" s="11">
        <v>34.25</v>
      </c>
      <c r="E1120" s="11">
        <v>137</v>
      </c>
      <c r="F1120">
        <f t="shared" si="72"/>
        <v>2144310</v>
      </c>
      <c r="G1120">
        <f>IF(ISTEXT(E1120),IF(E1120="Amount",G$14,""),IF(ISBLANK(E1120),"",IF(ISTEXT(D1120),"",IF(A1115="Invoice No. : ",INDEX(Sheet2!F$14:F$154,MATCH(B1115,Sheet2!A$14:A$154,0)),G1119))))</f>
        <v>10050</v>
      </c>
      <c r="H1120" t="str">
        <f t="shared" si="73"/>
        <v>01/05/2023</v>
      </c>
      <c r="I1120" t="str">
        <f>IF(ISTEXT(E1120),IF(E1120="Amount",I$14,""),IF(ISBLANK(E1120),"",IF(ISTEXT(D1120),"",IF(A1115="Invoice No. : ",TEXT(INDEX(Sheet2!C$14:C$154,MATCH(B1115,Sheet2!A$14:A$154,0)),"hh:mm:ss"),I1119))))</f>
        <v>09:42:26</v>
      </c>
      <c r="J1120">
        <f>IF(ISBLANK(G1120),"",IF(ISTEXT(G1120),IF(E1120="Amount",J$14,""),INDEX(Sheet2!H$14:H$154,MATCH(F1120,Sheet2!A$14:A$154,0))))</f>
        <v>777.5</v>
      </c>
      <c r="K1120">
        <f>IF(ISBLANK(G1120),"",IF(ISTEXT(G1120),IF(E1120="Amount",K$14,""),INDEX(Sheet2!I$14:I$154,MATCH(F1120,Sheet2!A$14:A$154,0))))</f>
        <v>0</v>
      </c>
      <c r="L1120" t="str">
        <f>IF(ISBLANK(G1120),"",IF(ISTEXT(G1120),IF(E1120="Amount",L$14,""),IF(INDEX(Sheet2!H$14:H$154,MATCH(F1120,Sheet2!A$14:A$154,0)) &lt;&gt; 0, IF(INDEX(Sheet2!I$14:I$154,MATCH(F1120,Sheet2!A$14:A$154,0)) &lt;&gt; 0, "Loan","Loan"),"Cash")))</f>
        <v>Loan</v>
      </c>
      <c r="M1120">
        <f>IF(ISTEXT(E1120),IF(E1120="Amount",M$14,""),IF(ISBLANK(E1120),"",IF(ISTEXT(D1120),"",IF(A1115="Invoice No. : ",INDEX(Sheet2!D$14:D$154,MATCH(B1115,Sheet2!A$14:A$154,0)),M1119))))</f>
        <v>2</v>
      </c>
      <c r="N1120" t="str">
        <f>IF(ISTEXT(E1120),IF(E1120="Amount",N$14,""),IF(ISBLANK(E1120),"",IF(ISTEXT(D1120),"",IF(A1115="Invoice No. : ",INDEX(Sheet2!E$14:E$154,MATCH(B1115,Sheet2!A$14:A$154,0)),N1119))))</f>
        <v>RUBY</v>
      </c>
      <c r="O1120" t="str">
        <f>IF(ISTEXT(E1120),IF(E1120="Amount",O$14,""),IF(ISBLANK(E1120),"",IF(ISTEXT(D1120),"",IF(A1115="Invoice No. : ",INDEX(Sheet2!G$14:G$154,MATCH(B1115,Sheet2!A$14:A$154,0)),O1119))))</f>
        <v>LINGLINGAN, RONALD BATAWAG</v>
      </c>
      <c r="P1120">
        <f t="shared" si="74"/>
        <v>777.5</v>
      </c>
      <c r="Q1120">
        <f t="shared" si="75"/>
        <v>195197.25</v>
      </c>
    </row>
    <row r="1121" spans="1:17" x14ac:dyDescent="0.25">
      <c r="A1121" s="10" t="s">
        <v>201</v>
      </c>
      <c r="B1121" s="10" t="s">
        <v>202</v>
      </c>
      <c r="C1121" s="11">
        <v>2</v>
      </c>
      <c r="D1121" s="11">
        <v>50</v>
      </c>
      <c r="E1121" s="11">
        <v>100</v>
      </c>
      <c r="F1121">
        <f t="shared" si="72"/>
        <v>2144310</v>
      </c>
      <c r="G1121">
        <f>IF(ISTEXT(E1121),IF(E1121="Amount",G$14,""),IF(ISBLANK(E1121),"",IF(ISTEXT(D1121),"",IF(A1116="Invoice No. : ",INDEX(Sheet2!F$14:F$154,MATCH(B1116,Sheet2!A$14:A$154,0)),G1120))))</f>
        <v>10050</v>
      </c>
      <c r="H1121" t="str">
        <f t="shared" si="73"/>
        <v>01/05/2023</v>
      </c>
      <c r="I1121" t="str">
        <f>IF(ISTEXT(E1121),IF(E1121="Amount",I$14,""),IF(ISBLANK(E1121),"",IF(ISTEXT(D1121),"",IF(A1116="Invoice No. : ",TEXT(INDEX(Sheet2!C$14:C$154,MATCH(B1116,Sheet2!A$14:A$154,0)),"hh:mm:ss"),I1120))))</f>
        <v>09:42:26</v>
      </c>
      <c r="J1121">
        <f>IF(ISBLANK(G1121),"",IF(ISTEXT(G1121),IF(E1121="Amount",J$14,""),INDEX(Sheet2!H$14:H$154,MATCH(F1121,Sheet2!A$14:A$154,0))))</f>
        <v>777.5</v>
      </c>
      <c r="K1121">
        <f>IF(ISBLANK(G1121),"",IF(ISTEXT(G1121),IF(E1121="Amount",K$14,""),INDEX(Sheet2!I$14:I$154,MATCH(F1121,Sheet2!A$14:A$154,0))))</f>
        <v>0</v>
      </c>
      <c r="L1121" t="str">
        <f>IF(ISBLANK(G1121),"",IF(ISTEXT(G1121),IF(E1121="Amount",L$14,""),IF(INDEX(Sheet2!H$14:H$154,MATCH(F1121,Sheet2!A$14:A$154,0)) &lt;&gt; 0, IF(INDEX(Sheet2!I$14:I$154,MATCH(F1121,Sheet2!A$14:A$154,0)) &lt;&gt; 0, "Loan","Loan"),"Cash")))</f>
        <v>Loan</v>
      </c>
      <c r="M1121">
        <f>IF(ISTEXT(E1121),IF(E1121="Amount",M$14,""),IF(ISBLANK(E1121),"",IF(ISTEXT(D1121),"",IF(A1116="Invoice No. : ",INDEX(Sheet2!D$14:D$154,MATCH(B1116,Sheet2!A$14:A$154,0)),M1120))))</f>
        <v>2</v>
      </c>
      <c r="N1121" t="str">
        <f>IF(ISTEXT(E1121),IF(E1121="Amount",N$14,""),IF(ISBLANK(E1121),"",IF(ISTEXT(D1121),"",IF(A1116="Invoice No. : ",INDEX(Sheet2!E$14:E$154,MATCH(B1116,Sheet2!A$14:A$154,0)),N1120))))</f>
        <v>RUBY</v>
      </c>
      <c r="O1121" t="str">
        <f>IF(ISTEXT(E1121),IF(E1121="Amount",O$14,""),IF(ISBLANK(E1121),"",IF(ISTEXT(D1121),"",IF(A1116="Invoice No. : ",INDEX(Sheet2!G$14:G$154,MATCH(B1116,Sheet2!A$14:A$154,0)),O1120))))</f>
        <v>LINGLINGAN, RONALD BATAWAG</v>
      </c>
      <c r="P1121">
        <f t="shared" si="74"/>
        <v>777.5</v>
      </c>
      <c r="Q1121">
        <f t="shared" si="75"/>
        <v>195197.25</v>
      </c>
    </row>
    <row r="1122" spans="1:17" x14ac:dyDescent="0.25">
      <c r="A1122" s="10" t="s">
        <v>1062</v>
      </c>
      <c r="B1122" s="10" t="s">
        <v>1063</v>
      </c>
      <c r="C1122" s="11">
        <v>1</v>
      </c>
      <c r="D1122" s="11">
        <v>11.5</v>
      </c>
      <c r="E1122" s="11">
        <v>11.5</v>
      </c>
      <c r="F1122">
        <f t="shared" si="72"/>
        <v>2144310</v>
      </c>
      <c r="G1122">
        <f>IF(ISTEXT(E1122),IF(E1122="Amount",G$14,""),IF(ISBLANK(E1122),"",IF(ISTEXT(D1122),"",IF(A1117="Invoice No. : ",INDEX(Sheet2!F$14:F$154,MATCH(B1117,Sheet2!A$14:A$154,0)),G1121))))</f>
        <v>10050</v>
      </c>
      <c r="H1122" t="str">
        <f t="shared" si="73"/>
        <v>01/05/2023</v>
      </c>
      <c r="I1122" t="str">
        <f>IF(ISTEXT(E1122),IF(E1122="Amount",I$14,""),IF(ISBLANK(E1122),"",IF(ISTEXT(D1122),"",IF(A1117="Invoice No. : ",TEXT(INDEX(Sheet2!C$14:C$154,MATCH(B1117,Sheet2!A$14:A$154,0)),"hh:mm:ss"),I1121))))</f>
        <v>09:42:26</v>
      </c>
      <c r="J1122">
        <f>IF(ISBLANK(G1122),"",IF(ISTEXT(G1122),IF(E1122="Amount",J$14,""),INDEX(Sheet2!H$14:H$154,MATCH(F1122,Sheet2!A$14:A$154,0))))</f>
        <v>777.5</v>
      </c>
      <c r="K1122">
        <f>IF(ISBLANK(G1122),"",IF(ISTEXT(G1122),IF(E1122="Amount",K$14,""),INDEX(Sheet2!I$14:I$154,MATCH(F1122,Sheet2!A$14:A$154,0))))</f>
        <v>0</v>
      </c>
      <c r="L1122" t="str">
        <f>IF(ISBLANK(G1122),"",IF(ISTEXT(G1122),IF(E1122="Amount",L$14,""),IF(INDEX(Sheet2!H$14:H$154,MATCH(F1122,Sheet2!A$14:A$154,0)) &lt;&gt; 0, IF(INDEX(Sheet2!I$14:I$154,MATCH(F1122,Sheet2!A$14:A$154,0)) &lt;&gt; 0, "Loan","Loan"),"Cash")))</f>
        <v>Loan</v>
      </c>
      <c r="M1122">
        <f>IF(ISTEXT(E1122),IF(E1122="Amount",M$14,""),IF(ISBLANK(E1122),"",IF(ISTEXT(D1122),"",IF(A1117="Invoice No. : ",INDEX(Sheet2!D$14:D$154,MATCH(B1117,Sheet2!A$14:A$154,0)),M1121))))</f>
        <v>2</v>
      </c>
      <c r="N1122" t="str">
        <f>IF(ISTEXT(E1122),IF(E1122="Amount",N$14,""),IF(ISBLANK(E1122),"",IF(ISTEXT(D1122),"",IF(A1117="Invoice No. : ",INDEX(Sheet2!E$14:E$154,MATCH(B1117,Sheet2!A$14:A$154,0)),N1121))))</f>
        <v>RUBY</v>
      </c>
      <c r="O1122" t="str">
        <f>IF(ISTEXT(E1122),IF(E1122="Amount",O$14,""),IF(ISBLANK(E1122),"",IF(ISTEXT(D1122),"",IF(A1117="Invoice No. : ",INDEX(Sheet2!G$14:G$154,MATCH(B1117,Sheet2!A$14:A$154,0)),O1121))))</f>
        <v>LINGLINGAN, RONALD BATAWAG</v>
      </c>
      <c r="P1122">
        <f t="shared" si="74"/>
        <v>777.5</v>
      </c>
      <c r="Q1122">
        <f t="shared" si="75"/>
        <v>195197.25</v>
      </c>
    </row>
    <row r="1123" spans="1:17" x14ac:dyDescent="0.25">
      <c r="A1123" s="10" t="s">
        <v>1030</v>
      </c>
      <c r="B1123" s="10" t="s">
        <v>1031</v>
      </c>
      <c r="C1123" s="11">
        <v>1</v>
      </c>
      <c r="D1123" s="11">
        <v>23.5</v>
      </c>
      <c r="E1123" s="11">
        <v>23.5</v>
      </c>
      <c r="F1123">
        <f t="shared" si="72"/>
        <v>2144310</v>
      </c>
      <c r="G1123">
        <f>IF(ISTEXT(E1123),IF(E1123="Amount",G$14,""),IF(ISBLANK(E1123),"",IF(ISTEXT(D1123),"",IF(A1118="Invoice No. : ",INDEX(Sheet2!F$14:F$154,MATCH(B1118,Sheet2!A$14:A$154,0)),G1122))))</f>
        <v>10050</v>
      </c>
      <c r="H1123" t="str">
        <f t="shared" si="73"/>
        <v>01/05/2023</v>
      </c>
      <c r="I1123" t="str">
        <f>IF(ISTEXT(E1123),IF(E1123="Amount",I$14,""),IF(ISBLANK(E1123),"",IF(ISTEXT(D1123),"",IF(A1118="Invoice No. : ",TEXT(INDEX(Sheet2!C$14:C$154,MATCH(B1118,Sheet2!A$14:A$154,0)),"hh:mm:ss"),I1122))))</f>
        <v>09:42:26</v>
      </c>
      <c r="J1123">
        <f>IF(ISBLANK(G1123),"",IF(ISTEXT(G1123),IF(E1123="Amount",J$14,""),INDEX(Sheet2!H$14:H$154,MATCH(F1123,Sheet2!A$14:A$154,0))))</f>
        <v>777.5</v>
      </c>
      <c r="K1123">
        <f>IF(ISBLANK(G1123),"",IF(ISTEXT(G1123),IF(E1123="Amount",K$14,""),INDEX(Sheet2!I$14:I$154,MATCH(F1123,Sheet2!A$14:A$154,0))))</f>
        <v>0</v>
      </c>
      <c r="L1123" t="str">
        <f>IF(ISBLANK(G1123),"",IF(ISTEXT(G1123),IF(E1123="Amount",L$14,""),IF(INDEX(Sheet2!H$14:H$154,MATCH(F1123,Sheet2!A$14:A$154,0)) &lt;&gt; 0, IF(INDEX(Sheet2!I$14:I$154,MATCH(F1123,Sheet2!A$14:A$154,0)) &lt;&gt; 0, "Loan","Loan"),"Cash")))</f>
        <v>Loan</v>
      </c>
      <c r="M1123">
        <f>IF(ISTEXT(E1123),IF(E1123="Amount",M$14,""),IF(ISBLANK(E1123),"",IF(ISTEXT(D1123),"",IF(A1118="Invoice No. : ",INDEX(Sheet2!D$14:D$154,MATCH(B1118,Sheet2!A$14:A$154,0)),M1122))))</f>
        <v>2</v>
      </c>
      <c r="N1123" t="str">
        <f>IF(ISTEXT(E1123),IF(E1123="Amount",N$14,""),IF(ISBLANK(E1123),"",IF(ISTEXT(D1123),"",IF(A1118="Invoice No. : ",INDEX(Sheet2!E$14:E$154,MATCH(B1118,Sheet2!A$14:A$154,0)),N1122))))</f>
        <v>RUBY</v>
      </c>
      <c r="O1123" t="str">
        <f>IF(ISTEXT(E1123),IF(E1123="Amount",O$14,""),IF(ISBLANK(E1123),"",IF(ISTEXT(D1123),"",IF(A1118="Invoice No. : ",INDEX(Sheet2!G$14:G$154,MATCH(B1118,Sheet2!A$14:A$154,0)),O1122))))</f>
        <v>LINGLINGAN, RONALD BATAWAG</v>
      </c>
      <c r="P1123">
        <f t="shared" si="74"/>
        <v>777.5</v>
      </c>
      <c r="Q1123">
        <f t="shared" si="75"/>
        <v>195197.25</v>
      </c>
    </row>
    <row r="1124" spans="1:17" x14ac:dyDescent="0.25">
      <c r="A1124" s="10" t="s">
        <v>1064</v>
      </c>
      <c r="B1124" s="10" t="s">
        <v>1065</v>
      </c>
      <c r="C1124" s="11">
        <v>2</v>
      </c>
      <c r="D1124" s="11">
        <v>30.5</v>
      </c>
      <c r="E1124" s="11">
        <v>61</v>
      </c>
      <c r="F1124">
        <f t="shared" si="72"/>
        <v>2144310</v>
      </c>
      <c r="G1124">
        <f>IF(ISTEXT(E1124),IF(E1124="Amount",G$14,""),IF(ISBLANK(E1124),"",IF(ISTEXT(D1124),"",IF(A1119="Invoice No. : ",INDEX(Sheet2!F$14:F$154,MATCH(B1119,Sheet2!A$14:A$154,0)),G1123))))</f>
        <v>10050</v>
      </c>
      <c r="H1124" t="str">
        <f t="shared" si="73"/>
        <v>01/05/2023</v>
      </c>
      <c r="I1124" t="str">
        <f>IF(ISTEXT(E1124),IF(E1124="Amount",I$14,""),IF(ISBLANK(E1124),"",IF(ISTEXT(D1124),"",IF(A1119="Invoice No. : ",TEXT(INDEX(Sheet2!C$14:C$154,MATCH(B1119,Sheet2!A$14:A$154,0)),"hh:mm:ss"),I1123))))</f>
        <v>09:42:26</v>
      </c>
      <c r="J1124">
        <f>IF(ISBLANK(G1124),"",IF(ISTEXT(G1124),IF(E1124="Amount",J$14,""),INDEX(Sheet2!H$14:H$154,MATCH(F1124,Sheet2!A$14:A$154,0))))</f>
        <v>777.5</v>
      </c>
      <c r="K1124">
        <f>IF(ISBLANK(G1124),"",IF(ISTEXT(G1124),IF(E1124="Amount",K$14,""),INDEX(Sheet2!I$14:I$154,MATCH(F1124,Sheet2!A$14:A$154,0))))</f>
        <v>0</v>
      </c>
      <c r="L1124" t="str">
        <f>IF(ISBLANK(G1124),"",IF(ISTEXT(G1124),IF(E1124="Amount",L$14,""),IF(INDEX(Sheet2!H$14:H$154,MATCH(F1124,Sheet2!A$14:A$154,0)) &lt;&gt; 0, IF(INDEX(Sheet2!I$14:I$154,MATCH(F1124,Sheet2!A$14:A$154,0)) &lt;&gt; 0, "Loan","Loan"),"Cash")))</f>
        <v>Loan</v>
      </c>
      <c r="M1124">
        <f>IF(ISTEXT(E1124),IF(E1124="Amount",M$14,""),IF(ISBLANK(E1124),"",IF(ISTEXT(D1124),"",IF(A1119="Invoice No. : ",INDEX(Sheet2!D$14:D$154,MATCH(B1119,Sheet2!A$14:A$154,0)),M1123))))</f>
        <v>2</v>
      </c>
      <c r="N1124" t="str">
        <f>IF(ISTEXT(E1124),IF(E1124="Amount",N$14,""),IF(ISBLANK(E1124),"",IF(ISTEXT(D1124),"",IF(A1119="Invoice No. : ",INDEX(Sheet2!E$14:E$154,MATCH(B1119,Sheet2!A$14:A$154,0)),N1123))))</f>
        <v>RUBY</v>
      </c>
      <c r="O1124" t="str">
        <f>IF(ISTEXT(E1124),IF(E1124="Amount",O$14,""),IF(ISBLANK(E1124),"",IF(ISTEXT(D1124),"",IF(A1119="Invoice No. : ",INDEX(Sheet2!G$14:G$154,MATCH(B1119,Sheet2!A$14:A$154,0)),O1123))))</f>
        <v>LINGLINGAN, RONALD BATAWAG</v>
      </c>
      <c r="P1124">
        <f t="shared" si="74"/>
        <v>777.5</v>
      </c>
      <c r="Q1124">
        <f t="shared" si="75"/>
        <v>195197.25</v>
      </c>
    </row>
    <row r="1125" spans="1:17" x14ac:dyDescent="0.25">
      <c r="A1125" s="10" t="s">
        <v>1066</v>
      </c>
      <c r="B1125" s="10" t="s">
        <v>1067</v>
      </c>
      <c r="C1125" s="11">
        <v>3</v>
      </c>
      <c r="D1125" s="11">
        <v>28</v>
      </c>
      <c r="E1125" s="11">
        <v>84</v>
      </c>
      <c r="F1125">
        <f t="shared" si="72"/>
        <v>2144310</v>
      </c>
      <c r="G1125">
        <f>IF(ISTEXT(E1125),IF(E1125="Amount",G$14,""),IF(ISBLANK(E1125),"",IF(ISTEXT(D1125),"",IF(A1120="Invoice No. : ",INDEX(Sheet2!F$14:F$154,MATCH(B1120,Sheet2!A$14:A$154,0)),G1124))))</f>
        <v>10050</v>
      </c>
      <c r="H1125" t="str">
        <f t="shared" si="73"/>
        <v>01/05/2023</v>
      </c>
      <c r="I1125" t="str">
        <f>IF(ISTEXT(E1125),IF(E1125="Amount",I$14,""),IF(ISBLANK(E1125),"",IF(ISTEXT(D1125),"",IF(A1120="Invoice No. : ",TEXT(INDEX(Sheet2!C$14:C$154,MATCH(B1120,Sheet2!A$14:A$154,0)),"hh:mm:ss"),I1124))))</f>
        <v>09:42:26</v>
      </c>
      <c r="J1125">
        <f>IF(ISBLANK(G1125),"",IF(ISTEXT(G1125),IF(E1125="Amount",J$14,""),INDEX(Sheet2!H$14:H$154,MATCH(F1125,Sheet2!A$14:A$154,0))))</f>
        <v>777.5</v>
      </c>
      <c r="K1125">
        <f>IF(ISBLANK(G1125),"",IF(ISTEXT(G1125),IF(E1125="Amount",K$14,""),INDEX(Sheet2!I$14:I$154,MATCH(F1125,Sheet2!A$14:A$154,0))))</f>
        <v>0</v>
      </c>
      <c r="L1125" t="str">
        <f>IF(ISBLANK(G1125),"",IF(ISTEXT(G1125),IF(E1125="Amount",L$14,""),IF(INDEX(Sheet2!H$14:H$154,MATCH(F1125,Sheet2!A$14:A$154,0)) &lt;&gt; 0, IF(INDEX(Sheet2!I$14:I$154,MATCH(F1125,Sheet2!A$14:A$154,0)) &lt;&gt; 0, "Loan","Loan"),"Cash")))</f>
        <v>Loan</v>
      </c>
      <c r="M1125">
        <f>IF(ISTEXT(E1125),IF(E1125="Amount",M$14,""),IF(ISBLANK(E1125),"",IF(ISTEXT(D1125),"",IF(A1120="Invoice No. : ",INDEX(Sheet2!D$14:D$154,MATCH(B1120,Sheet2!A$14:A$154,0)),M1124))))</f>
        <v>2</v>
      </c>
      <c r="N1125" t="str">
        <f>IF(ISTEXT(E1125),IF(E1125="Amount",N$14,""),IF(ISBLANK(E1125),"",IF(ISTEXT(D1125),"",IF(A1120="Invoice No. : ",INDEX(Sheet2!E$14:E$154,MATCH(B1120,Sheet2!A$14:A$154,0)),N1124))))</f>
        <v>RUBY</v>
      </c>
      <c r="O1125" t="str">
        <f>IF(ISTEXT(E1125),IF(E1125="Amount",O$14,""),IF(ISBLANK(E1125),"",IF(ISTEXT(D1125),"",IF(A1120="Invoice No. : ",INDEX(Sheet2!G$14:G$154,MATCH(B1120,Sheet2!A$14:A$154,0)),O1124))))</f>
        <v>LINGLINGAN, RONALD BATAWAG</v>
      </c>
      <c r="P1125">
        <f t="shared" si="74"/>
        <v>777.5</v>
      </c>
      <c r="Q1125">
        <f t="shared" si="75"/>
        <v>195197.25</v>
      </c>
    </row>
    <row r="1126" spans="1:17" x14ac:dyDescent="0.25">
      <c r="A1126" s="10" t="s">
        <v>1068</v>
      </c>
      <c r="B1126" s="10" t="s">
        <v>1069</v>
      </c>
      <c r="C1126" s="11">
        <v>1</v>
      </c>
      <c r="D1126" s="11">
        <v>163</v>
      </c>
      <c r="E1126" s="11">
        <v>163</v>
      </c>
      <c r="F1126">
        <f t="shared" si="72"/>
        <v>2144310</v>
      </c>
      <c r="G1126">
        <f>IF(ISTEXT(E1126),IF(E1126="Amount",G$14,""),IF(ISBLANK(E1126),"",IF(ISTEXT(D1126),"",IF(A1121="Invoice No. : ",INDEX(Sheet2!F$14:F$154,MATCH(B1121,Sheet2!A$14:A$154,0)),G1125))))</f>
        <v>10050</v>
      </c>
      <c r="H1126" t="str">
        <f t="shared" si="73"/>
        <v>01/05/2023</v>
      </c>
      <c r="I1126" t="str">
        <f>IF(ISTEXT(E1126),IF(E1126="Amount",I$14,""),IF(ISBLANK(E1126),"",IF(ISTEXT(D1126),"",IF(A1121="Invoice No. : ",TEXT(INDEX(Sheet2!C$14:C$154,MATCH(B1121,Sheet2!A$14:A$154,0)),"hh:mm:ss"),I1125))))</f>
        <v>09:42:26</v>
      </c>
      <c r="J1126">
        <f>IF(ISBLANK(G1126),"",IF(ISTEXT(G1126),IF(E1126="Amount",J$14,""),INDEX(Sheet2!H$14:H$154,MATCH(F1126,Sheet2!A$14:A$154,0))))</f>
        <v>777.5</v>
      </c>
      <c r="K1126">
        <f>IF(ISBLANK(G1126),"",IF(ISTEXT(G1126),IF(E1126="Amount",K$14,""),INDEX(Sheet2!I$14:I$154,MATCH(F1126,Sheet2!A$14:A$154,0))))</f>
        <v>0</v>
      </c>
      <c r="L1126" t="str">
        <f>IF(ISBLANK(G1126),"",IF(ISTEXT(G1126),IF(E1126="Amount",L$14,""),IF(INDEX(Sheet2!H$14:H$154,MATCH(F1126,Sheet2!A$14:A$154,0)) &lt;&gt; 0, IF(INDEX(Sheet2!I$14:I$154,MATCH(F1126,Sheet2!A$14:A$154,0)) &lt;&gt; 0, "Loan","Loan"),"Cash")))</f>
        <v>Loan</v>
      </c>
      <c r="M1126">
        <f>IF(ISTEXT(E1126),IF(E1126="Amount",M$14,""),IF(ISBLANK(E1126),"",IF(ISTEXT(D1126),"",IF(A1121="Invoice No. : ",INDEX(Sheet2!D$14:D$154,MATCH(B1121,Sheet2!A$14:A$154,0)),M1125))))</f>
        <v>2</v>
      </c>
      <c r="N1126" t="str">
        <f>IF(ISTEXT(E1126),IF(E1126="Amount",N$14,""),IF(ISBLANK(E1126),"",IF(ISTEXT(D1126),"",IF(A1121="Invoice No. : ",INDEX(Sheet2!E$14:E$154,MATCH(B1121,Sheet2!A$14:A$154,0)),N1125))))</f>
        <v>RUBY</v>
      </c>
      <c r="O1126" t="str">
        <f>IF(ISTEXT(E1126),IF(E1126="Amount",O$14,""),IF(ISBLANK(E1126),"",IF(ISTEXT(D1126),"",IF(A1121="Invoice No. : ",INDEX(Sheet2!G$14:G$154,MATCH(B1121,Sheet2!A$14:A$154,0)),O1125))))</f>
        <v>LINGLINGAN, RONALD BATAWAG</v>
      </c>
      <c r="P1126">
        <f t="shared" si="74"/>
        <v>777.5</v>
      </c>
      <c r="Q1126">
        <f t="shared" si="75"/>
        <v>195197.25</v>
      </c>
    </row>
    <row r="1127" spans="1:17" x14ac:dyDescent="0.25">
      <c r="A1127" s="10" t="s">
        <v>1070</v>
      </c>
      <c r="B1127" s="10" t="s">
        <v>1071</v>
      </c>
      <c r="C1127" s="11">
        <v>1</v>
      </c>
      <c r="D1127" s="11">
        <v>47.5</v>
      </c>
      <c r="E1127" s="11">
        <v>47.5</v>
      </c>
      <c r="F1127">
        <f t="shared" si="72"/>
        <v>2144310</v>
      </c>
      <c r="G1127">
        <f>IF(ISTEXT(E1127),IF(E1127="Amount",G$14,""),IF(ISBLANK(E1127),"",IF(ISTEXT(D1127),"",IF(A1122="Invoice No. : ",INDEX(Sheet2!F$14:F$154,MATCH(B1122,Sheet2!A$14:A$154,0)),G1126))))</f>
        <v>10050</v>
      </c>
      <c r="H1127" t="str">
        <f t="shared" si="73"/>
        <v>01/05/2023</v>
      </c>
      <c r="I1127" t="str">
        <f>IF(ISTEXT(E1127),IF(E1127="Amount",I$14,""),IF(ISBLANK(E1127),"",IF(ISTEXT(D1127),"",IF(A1122="Invoice No. : ",TEXT(INDEX(Sheet2!C$14:C$154,MATCH(B1122,Sheet2!A$14:A$154,0)),"hh:mm:ss"),I1126))))</f>
        <v>09:42:26</v>
      </c>
      <c r="J1127">
        <f>IF(ISBLANK(G1127),"",IF(ISTEXT(G1127),IF(E1127="Amount",J$14,""),INDEX(Sheet2!H$14:H$154,MATCH(F1127,Sheet2!A$14:A$154,0))))</f>
        <v>777.5</v>
      </c>
      <c r="K1127">
        <f>IF(ISBLANK(G1127),"",IF(ISTEXT(G1127),IF(E1127="Amount",K$14,""),INDEX(Sheet2!I$14:I$154,MATCH(F1127,Sheet2!A$14:A$154,0))))</f>
        <v>0</v>
      </c>
      <c r="L1127" t="str">
        <f>IF(ISBLANK(G1127),"",IF(ISTEXT(G1127),IF(E1127="Amount",L$14,""),IF(INDEX(Sheet2!H$14:H$154,MATCH(F1127,Sheet2!A$14:A$154,0)) &lt;&gt; 0, IF(INDEX(Sheet2!I$14:I$154,MATCH(F1127,Sheet2!A$14:A$154,0)) &lt;&gt; 0, "Loan","Loan"),"Cash")))</f>
        <v>Loan</v>
      </c>
      <c r="M1127">
        <f>IF(ISTEXT(E1127),IF(E1127="Amount",M$14,""),IF(ISBLANK(E1127),"",IF(ISTEXT(D1127),"",IF(A1122="Invoice No. : ",INDEX(Sheet2!D$14:D$154,MATCH(B1122,Sheet2!A$14:A$154,0)),M1126))))</f>
        <v>2</v>
      </c>
      <c r="N1127" t="str">
        <f>IF(ISTEXT(E1127),IF(E1127="Amount",N$14,""),IF(ISBLANK(E1127),"",IF(ISTEXT(D1127),"",IF(A1122="Invoice No. : ",INDEX(Sheet2!E$14:E$154,MATCH(B1122,Sheet2!A$14:A$154,0)),N1126))))</f>
        <v>RUBY</v>
      </c>
      <c r="O1127" t="str">
        <f>IF(ISTEXT(E1127),IF(E1127="Amount",O$14,""),IF(ISBLANK(E1127),"",IF(ISTEXT(D1127),"",IF(A1122="Invoice No. : ",INDEX(Sheet2!G$14:G$154,MATCH(B1122,Sheet2!A$14:A$154,0)),O1126))))</f>
        <v>LINGLINGAN, RONALD BATAWAG</v>
      </c>
      <c r="P1127">
        <f t="shared" si="74"/>
        <v>777.5</v>
      </c>
      <c r="Q1127">
        <f t="shared" si="75"/>
        <v>195197.25</v>
      </c>
    </row>
    <row r="1128" spans="1:17" x14ac:dyDescent="0.25">
      <c r="D1128" s="12" t="s">
        <v>18</v>
      </c>
      <c r="E1128" s="13">
        <v>777.5</v>
      </c>
      <c r="F1128" t="str">
        <f t="shared" si="72"/>
        <v/>
      </c>
      <c r="G1128" t="str">
        <f>IF(ISTEXT(E1128),IF(E1128="Amount",G$14,""),IF(ISBLANK(E1128),"",IF(ISTEXT(D1128),"",IF(A1123="Invoice No. : ",INDEX(Sheet2!F$14:F$154,MATCH(B1123,Sheet2!A$14:A$154,0)),G1127))))</f>
        <v/>
      </c>
      <c r="H1128" t="str">
        <f t="shared" si="73"/>
        <v/>
      </c>
      <c r="I1128" t="str">
        <f>IF(ISTEXT(E1128),IF(E1128="Amount",I$14,""),IF(ISBLANK(E1128),"",IF(ISTEXT(D1128),"",IF(A1123="Invoice No. : ",TEXT(INDEX(Sheet2!C$14:C$154,MATCH(B1123,Sheet2!A$14:A$154,0)),"hh:mm:ss"),I1127))))</f>
        <v/>
      </c>
      <c r="J1128" t="str">
        <f>IF(ISBLANK(G1128),"",IF(ISTEXT(G1128),IF(E1128="Amount",J$14,""),INDEX(Sheet2!H$14:H$154,MATCH(F1128,Sheet2!A$14:A$154,0))))</f>
        <v/>
      </c>
      <c r="K1128" t="str">
        <f>IF(ISBLANK(G1128),"",IF(ISTEXT(G1128),IF(E1128="Amount",K$14,""),INDEX(Sheet2!I$14:I$154,MATCH(F1128,Sheet2!A$14:A$154,0))))</f>
        <v/>
      </c>
      <c r="L1128" t="str">
        <f>IF(ISBLANK(G1128),"",IF(ISTEXT(G1128),IF(E1128="Amount",L$14,""),IF(INDEX(Sheet2!H$14:H$154,MATCH(F1128,Sheet2!A$14:A$154,0)) &lt;&gt; 0, IF(INDEX(Sheet2!I$14:I$154,MATCH(F1128,Sheet2!A$14:A$154,0)) &lt;&gt; 0, "Loan","Loan"),"Cash")))</f>
        <v/>
      </c>
      <c r="M1128" t="str">
        <f>IF(ISTEXT(E1128),IF(E1128="Amount",M$14,""),IF(ISBLANK(E1128),"",IF(ISTEXT(D1128),"",IF(A1123="Invoice No. : ",INDEX(Sheet2!D$14:D$154,MATCH(B1123,Sheet2!A$14:A$154,0)),M1127))))</f>
        <v/>
      </c>
      <c r="N1128" t="str">
        <f>IF(ISTEXT(E1128),IF(E1128="Amount",N$14,""),IF(ISBLANK(E1128),"",IF(ISTEXT(D1128),"",IF(A1123="Invoice No. : ",INDEX(Sheet2!E$14:E$154,MATCH(B1123,Sheet2!A$14:A$154,0)),N1127))))</f>
        <v/>
      </c>
      <c r="O1128" t="str">
        <f>IF(ISTEXT(E1128),IF(E1128="Amount",O$14,""),IF(ISBLANK(E1128),"",IF(ISTEXT(D1128),"",IF(A1123="Invoice No. : ",INDEX(Sheet2!G$14:G$154,MATCH(B1123,Sheet2!A$14:A$154,0)),O1127))))</f>
        <v/>
      </c>
      <c r="P1128" t="str">
        <f t="shared" si="74"/>
        <v/>
      </c>
      <c r="Q1128" t="str">
        <f t="shared" si="75"/>
        <v/>
      </c>
    </row>
    <row r="1129" spans="1:17" x14ac:dyDescent="0.25">
      <c r="F1129" t="str">
        <f t="shared" si="72"/>
        <v/>
      </c>
      <c r="G1129" t="str">
        <f>IF(ISTEXT(E1129),IF(E1129="Amount",G$14,""),IF(ISBLANK(E1129),"",IF(ISTEXT(D1129),"",IF(A1124="Invoice No. : ",INDEX(Sheet2!F$14:F$154,MATCH(B1124,Sheet2!A$14:A$154,0)),G1128))))</f>
        <v/>
      </c>
      <c r="H1129" t="str">
        <f t="shared" si="73"/>
        <v/>
      </c>
      <c r="I1129" t="str">
        <f>IF(ISTEXT(E1129),IF(E1129="Amount",I$14,""),IF(ISBLANK(E1129),"",IF(ISTEXT(D1129),"",IF(A1124="Invoice No. : ",TEXT(INDEX(Sheet2!C$14:C$154,MATCH(B1124,Sheet2!A$14:A$154,0)),"hh:mm:ss"),I1128))))</f>
        <v/>
      </c>
      <c r="J1129" t="str">
        <f>IF(ISBLANK(G1129),"",IF(ISTEXT(G1129),IF(E1129="Amount",J$14,""),INDEX(Sheet2!H$14:H$154,MATCH(F1129,Sheet2!A$14:A$154,0))))</f>
        <v/>
      </c>
      <c r="K1129" t="str">
        <f>IF(ISBLANK(G1129),"",IF(ISTEXT(G1129),IF(E1129="Amount",K$14,""),INDEX(Sheet2!I$14:I$154,MATCH(F1129,Sheet2!A$14:A$154,0))))</f>
        <v/>
      </c>
      <c r="L1129" t="str">
        <f>IF(ISBLANK(G1129),"",IF(ISTEXT(G1129),IF(E1129="Amount",L$14,""),IF(INDEX(Sheet2!H$14:H$154,MATCH(F1129,Sheet2!A$14:A$154,0)) &lt;&gt; 0, IF(INDEX(Sheet2!I$14:I$154,MATCH(F1129,Sheet2!A$14:A$154,0)) &lt;&gt; 0, "Loan","Loan"),"Cash")))</f>
        <v/>
      </c>
      <c r="M1129" t="str">
        <f>IF(ISTEXT(E1129),IF(E1129="Amount",M$14,""),IF(ISBLANK(E1129),"",IF(ISTEXT(D1129),"",IF(A1124="Invoice No. : ",INDEX(Sheet2!D$14:D$154,MATCH(B1124,Sheet2!A$14:A$154,0)),M1128))))</f>
        <v/>
      </c>
      <c r="N1129" t="str">
        <f>IF(ISTEXT(E1129),IF(E1129="Amount",N$14,""),IF(ISBLANK(E1129),"",IF(ISTEXT(D1129),"",IF(A1124="Invoice No. : ",INDEX(Sheet2!E$14:E$154,MATCH(B1124,Sheet2!A$14:A$154,0)),N1128))))</f>
        <v/>
      </c>
      <c r="O1129" t="str">
        <f>IF(ISTEXT(E1129),IF(E1129="Amount",O$14,""),IF(ISBLANK(E1129),"",IF(ISTEXT(D1129),"",IF(A1124="Invoice No. : ",INDEX(Sheet2!G$14:G$154,MATCH(B1124,Sheet2!A$14:A$154,0)),O1128))))</f>
        <v/>
      </c>
      <c r="P1129" t="str">
        <f t="shared" si="74"/>
        <v/>
      </c>
      <c r="Q1129" t="str">
        <f t="shared" si="75"/>
        <v/>
      </c>
    </row>
    <row r="1130" spans="1:17" x14ac:dyDescent="0.25">
      <c r="F1130" t="str">
        <f t="shared" si="72"/>
        <v/>
      </c>
      <c r="G1130" t="str">
        <f>IF(ISTEXT(E1130),IF(E1130="Amount",G$14,""),IF(ISBLANK(E1130),"",IF(ISTEXT(D1130),"",IF(A1125="Invoice No. : ",INDEX(Sheet2!F$14:F$154,MATCH(B1125,Sheet2!A$14:A$154,0)),G1129))))</f>
        <v/>
      </c>
      <c r="H1130" t="str">
        <f t="shared" si="73"/>
        <v/>
      </c>
      <c r="I1130" t="str">
        <f>IF(ISTEXT(E1130),IF(E1130="Amount",I$14,""),IF(ISBLANK(E1130),"",IF(ISTEXT(D1130),"",IF(A1125="Invoice No. : ",TEXT(INDEX(Sheet2!C$14:C$154,MATCH(B1125,Sheet2!A$14:A$154,0)),"hh:mm:ss"),I1129))))</f>
        <v/>
      </c>
      <c r="J1130" t="str">
        <f>IF(ISBLANK(G1130),"",IF(ISTEXT(G1130),IF(E1130="Amount",J$14,""),INDEX(Sheet2!H$14:H$154,MATCH(F1130,Sheet2!A$14:A$154,0))))</f>
        <v/>
      </c>
      <c r="K1130" t="str">
        <f>IF(ISBLANK(G1130),"",IF(ISTEXT(G1130),IF(E1130="Amount",K$14,""),INDEX(Sheet2!I$14:I$154,MATCH(F1130,Sheet2!A$14:A$154,0))))</f>
        <v/>
      </c>
      <c r="L1130" t="str">
        <f>IF(ISBLANK(G1130),"",IF(ISTEXT(G1130),IF(E1130="Amount",L$14,""),IF(INDEX(Sheet2!H$14:H$154,MATCH(F1130,Sheet2!A$14:A$154,0)) &lt;&gt; 0, IF(INDEX(Sheet2!I$14:I$154,MATCH(F1130,Sheet2!A$14:A$154,0)) &lt;&gt; 0, "Loan","Loan"),"Cash")))</f>
        <v/>
      </c>
      <c r="M1130" t="str">
        <f>IF(ISTEXT(E1130),IF(E1130="Amount",M$14,""),IF(ISBLANK(E1130),"",IF(ISTEXT(D1130),"",IF(A1125="Invoice No. : ",INDEX(Sheet2!D$14:D$154,MATCH(B1125,Sheet2!A$14:A$154,0)),M1129))))</f>
        <v/>
      </c>
      <c r="N1130" t="str">
        <f>IF(ISTEXT(E1130),IF(E1130="Amount",N$14,""),IF(ISBLANK(E1130),"",IF(ISTEXT(D1130),"",IF(A1125="Invoice No. : ",INDEX(Sheet2!E$14:E$154,MATCH(B1125,Sheet2!A$14:A$154,0)),N1129))))</f>
        <v/>
      </c>
      <c r="O1130" t="str">
        <f>IF(ISTEXT(E1130),IF(E1130="Amount",O$14,""),IF(ISBLANK(E1130),"",IF(ISTEXT(D1130),"",IF(A1125="Invoice No. : ",INDEX(Sheet2!G$14:G$154,MATCH(B1125,Sheet2!A$14:A$154,0)),O1129))))</f>
        <v/>
      </c>
      <c r="P1130" t="str">
        <f t="shared" si="74"/>
        <v/>
      </c>
      <c r="Q1130" t="str">
        <f t="shared" si="75"/>
        <v/>
      </c>
    </row>
    <row r="1131" spans="1:17" x14ac:dyDescent="0.25">
      <c r="A1131" s="3" t="s">
        <v>4</v>
      </c>
      <c r="B1131" s="4">
        <v>2144311</v>
      </c>
      <c r="C1131" s="3" t="s">
        <v>5</v>
      </c>
      <c r="D1131" s="5" t="s">
        <v>953</v>
      </c>
      <c r="F1131" t="str">
        <f t="shared" si="72"/>
        <v/>
      </c>
      <c r="G1131" t="str">
        <f>IF(ISTEXT(E1131),IF(E1131="Amount",G$14,""),IF(ISBLANK(E1131),"",IF(ISTEXT(D1131),"",IF(A1126="Invoice No. : ",INDEX(Sheet2!F$14:F$154,MATCH(B1126,Sheet2!A$14:A$154,0)),G1130))))</f>
        <v/>
      </c>
      <c r="H1131" t="str">
        <f t="shared" si="73"/>
        <v/>
      </c>
      <c r="I1131" t="str">
        <f>IF(ISTEXT(E1131),IF(E1131="Amount",I$14,""),IF(ISBLANK(E1131),"",IF(ISTEXT(D1131),"",IF(A1126="Invoice No. : ",TEXT(INDEX(Sheet2!C$14:C$154,MATCH(B1126,Sheet2!A$14:A$154,0)),"hh:mm:ss"),I1130))))</f>
        <v/>
      </c>
      <c r="J1131" t="str">
        <f>IF(ISBLANK(G1131),"",IF(ISTEXT(G1131),IF(E1131="Amount",J$14,""),INDEX(Sheet2!H$14:H$154,MATCH(F1131,Sheet2!A$14:A$154,0))))</f>
        <v/>
      </c>
      <c r="K1131" t="str">
        <f>IF(ISBLANK(G1131),"",IF(ISTEXT(G1131),IF(E1131="Amount",K$14,""),INDEX(Sheet2!I$14:I$154,MATCH(F1131,Sheet2!A$14:A$154,0))))</f>
        <v/>
      </c>
      <c r="L1131" t="str">
        <f>IF(ISBLANK(G1131),"",IF(ISTEXT(G1131),IF(E1131="Amount",L$14,""),IF(INDEX(Sheet2!H$14:H$154,MATCH(F1131,Sheet2!A$14:A$154,0)) &lt;&gt; 0, IF(INDEX(Sheet2!I$14:I$154,MATCH(F1131,Sheet2!A$14:A$154,0)) &lt;&gt; 0, "Loan","Loan"),"Cash")))</f>
        <v/>
      </c>
      <c r="M1131" t="str">
        <f>IF(ISTEXT(E1131),IF(E1131="Amount",M$14,""),IF(ISBLANK(E1131),"",IF(ISTEXT(D1131),"",IF(A1126="Invoice No. : ",INDEX(Sheet2!D$14:D$154,MATCH(B1126,Sheet2!A$14:A$154,0)),M1130))))</f>
        <v/>
      </c>
      <c r="N1131" t="str">
        <f>IF(ISTEXT(E1131),IF(E1131="Amount",N$14,""),IF(ISBLANK(E1131),"",IF(ISTEXT(D1131),"",IF(A1126="Invoice No. : ",INDEX(Sheet2!E$14:E$154,MATCH(B1126,Sheet2!A$14:A$154,0)),N1130))))</f>
        <v/>
      </c>
      <c r="O1131" t="str">
        <f>IF(ISTEXT(E1131),IF(E1131="Amount",O$14,""),IF(ISBLANK(E1131),"",IF(ISTEXT(D1131),"",IF(A1126="Invoice No. : ",INDEX(Sheet2!G$14:G$154,MATCH(B1126,Sheet2!A$14:A$154,0)),O1130))))</f>
        <v/>
      </c>
      <c r="P1131" t="str">
        <f t="shared" si="74"/>
        <v/>
      </c>
      <c r="Q1131" t="str">
        <f t="shared" si="75"/>
        <v/>
      </c>
    </row>
    <row r="1132" spans="1:17" x14ac:dyDescent="0.25">
      <c r="A1132" s="3" t="s">
        <v>7</v>
      </c>
      <c r="B1132" s="6">
        <v>44931</v>
      </c>
      <c r="C1132" s="3" t="s">
        <v>8</v>
      </c>
      <c r="D1132" s="7">
        <v>2</v>
      </c>
      <c r="F1132" t="str">
        <f t="shared" si="72"/>
        <v/>
      </c>
      <c r="G1132" t="str">
        <f>IF(ISTEXT(E1132),IF(E1132="Amount",G$14,""),IF(ISBLANK(E1132),"",IF(ISTEXT(D1132),"",IF(A1127="Invoice No. : ",INDEX(Sheet2!F$14:F$154,MATCH(B1127,Sheet2!A$14:A$154,0)),G1131))))</f>
        <v/>
      </c>
      <c r="H1132" t="str">
        <f t="shared" si="73"/>
        <v/>
      </c>
      <c r="I1132" t="str">
        <f>IF(ISTEXT(E1132),IF(E1132="Amount",I$14,""),IF(ISBLANK(E1132),"",IF(ISTEXT(D1132),"",IF(A1127="Invoice No. : ",TEXT(INDEX(Sheet2!C$14:C$154,MATCH(B1127,Sheet2!A$14:A$154,0)),"hh:mm:ss"),I1131))))</f>
        <v/>
      </c>
      <c r="J1132" t="str">
        <f>IF(ISBLANK(G1132),"",IF(ISTEXT(G1132),IF(E1132="Amount",J$14,""),INDEX(Sheet2!H$14:H$154,MATCH(F1132,Sheet2!A$14:A$154,0))))</f>
        <v/>
      </c>
      <c r="K1132" t="str">
        <f>IF(ISBLANK(G1132),"",IF(ISTEXT(G1132),IF(E1132="Amount",K$14,""),INDEX(Sheet2!I$14:I$154,MATCH(F1132,Sheet2!A$14:A$154,0))))</f>
        <v/>
      </c>
      <c r="L1132" t="str">
        <f>IF(ISBLANK(G1132),"",IF(ISTEXT(G1132),IF(E1132="Amount",L$14,""),IF(INDEX(Sheet2!H$14:H$154,MATCH(F1132,Sheet2!A$14:A$154,0)) &lt;&gt; 0, IF(INDEX(Sheet2!I$14:I$154,MATCH(F1132,Sheet2!A$14:A$154,0)) &lt;&gt; 0, "Loan","Loan"),"Cash")))</f>
        <v/>
      </c>
      <c r="M1132" t="str">
        <f>IF(ISTEXT(E1132),IF(E1132="Amount",M$14,""),IF(ISBLANK(E1132),"",IF(ISTEXT(D1132),"",IF(A1127="Invoice No. : ",INDEX(Sheet2!D$14:D$154,MATCH(B1127,Sheet2!A$14:A$154,0)),M1131))))</f>
        <v/>
      </c>
      <c r="N1132" t="str">
        <f>IF(ISTEXT(E1132),IF(E1132="Amount",N$14,""),IF(ISBLANK(E1132),"",IF(ISTEXT(D1132),"",IF(A1127="Invoice No. : ",INDEX(Sheet2!E$14:E$154,MATCH(B1127,Sheet2!A$14:A$154,0)),N1131))))</f>
        <v/>
      </c>
      <c r="O1132" t="str">
        <f>IF(ISTEXT(E1132),IF(E1132="Amount",O$14,""),IF(ISBLANK(E1132),"",IF(ISTEXT(D1132),"",IF(A1127="Invoice No. : ",INDEX(Sheet2!G$14:G$154,MATCH(B1127,Sheet2!A$14:A$154,0)),O1131))))</f>
        <v/>
      </c>
      <c r="P1132" t="str">
        <f t="shared" si="74"/>
        <v/>
      </c>
      <c r="Q1132" t="str">
        <f t="shared" si="75"/>
        <v/>
      </c>
    </row>
    <row r="1133" spans="1:17" x14ac:dyDescent="0.25">
      <c r="F1133" t="str">
        <f t="shared" si="72"/>
        <v/>
      </c>
      <c r="G1133" t="str">
        <f>IF(ISTEXT(E1133),IF(E1133="Amount",G$14,""),IF(ISBLANK(E1133),"",IF(ISTEXT(D1133),"",IF(A1128="Invoice No. : ",INDEX(Sheet2!F$14:F$154,MATCH(B1128,Sheet2!A$14:A$154,0)),G1132))))</f>
        <v/>
      </c>
      <c r="H1133" t="str">
        <f t="shared" si="73"/>
        <v/>
      </c>
      <c r="I1133" t="str">
        <f>IF(ISTEXT(E1133),IF(E1133="Amount",I$14,""),IF(ISBLANK(E1133),"",IF(ISTEXT(D1133),"",IF(A1128="Invoice No. : ",TEXT(INDEX(Sheet2!C$14:C$154,MATCH(B1128,Sheet2!A$14:A$154,0)),"hh:mm:ss"),I1132))))</f>
        <v/>
      </c>
      <c r="J1133" t="str">
        <f>IF(ISBLANK(G1133),"",IF(ISTEXT(G1133),IF(E1133="Amount",J$14,""),INDEX(Sheet2!H$14:H$154,MATCH(F1133,Sheet2!A$14:A$154,0))))</f>
        <v/>
      </c>
      <c r="K1133" t="str">
        <f>IF(ISBLANK(G1133),"",IF(ISTEXT(G1133),IF(E1133="Amount",K$14,""),INDEX(Sheet2!I$14:I$154,MATCH(F1133,Sheet2!A$14:A$154,0))))</f>
        <v/>
      </c>
      <c r="L1133" t="str">
        <f>IF(ISBLANK(G1133),"",IF(ISTEXT(G1133),IF(E1133="Amount",L$14,""),IF(INDEX(Sheet2!H$14:H$154,MATCH(F1133,Sheet2!A$14:A$154,0)) &lt;&gt; 0, IF(INDEX(Sheet2!I$14:I$154,MATCH(F1133,Sheet2!A$14:A$154,0)) &lt;&gt; 0, "Loan","Loan"),"Cash")))</f>
        <v/>
      </c>
      <c r="M1133" t="str">
        <f>IF(ISTEXT(E1133),IF(E1133="Amount",M$14,""),IF(ISBLANK(E1133),"",IF(ISTEXT(D1133),"",IF(A1128="Invoice No. : ",INDEX(Sheet2!D$14:D$154,MATCH(B1128,Sheet2!A$14:A$154,0)),M1132))))</f>
        <v/>
      </c>
      <c r="N1133" t="str">
        <f>IF(ISTEXT(E1133),IF(E1133="Amount",N$14,""),IF(ISBLANK(E1133),"",IF(ISTEXT(D1133),"",IF(A1128="Invoice No. : ",INDEX(Sheet2!E$14:E$154,MATCH(B1128,Sheet2!A$14:A$154,0)),N1132))))</f>
        <v/>
      </c>
      <c r="O1133" t="str">
        <f>IF(ISTEXT(E1133),IF(E1133="Amount",O$14,""),IF(ISBLANK(E1133),"",IF(ISTEXT(D1133),"",IF(A1128="Invoice No. : ",INDEX(Sheet2!G$14:G$154,MATCH(B1128,Sheet2!A$14:A$154,0)),O1132))))</f>
        <v/>
      </c>
      <c r="P1133" t="str">
        <f t="shared" si="74"/>
        <v/>
      </c>
      <c r="Q1133" t="str">
        <f t="shared" si="75"/>
        <v/>
      </c>
    </row>
    <row r="1134" spans="1:17" x14ac:dyDescent="0.25">
      <c r="A1134" s="8" t="s">
        <v>9</v>
      </c>
      <c r="B1134" s="8" t="s">
        <v>10</v>
      </c>
      <c r="C1134" s="9" t="s">
        <v>11</v>
      </c>
      <c r="D1134" s="9" t="s">
        <v>12</v>
      </c>
      <c r="E1134" s="9" t="s">
        <v>13</v>
      </c>
      <c r="F1134" t="str">
        <f t="shared" si="72"/>
        <v>Invoice No.</v>
      </c>
      <c r="G1134" t="str">
        <f>IF(ISTEXT(E1134),IF(E1134="Amount",G$14,""),IF(ISBLANK(E1134),"",IF(ISTEXT(D1134),"",IF(A1129="Invoice No. : ",INDEX(Sheet2!F$14:F$154,MATCH(B1129,Sheet2!A$14:A$154,0)),G1133))))</f>
        <v>Member ID</v>
      </c>
      <c r="H1134" t="str">
        <f t="shared" si="73"/>
        <v>Invoice Date</v>
      </c>
      <c r="I1134" t="str">
        <f>IF(ISTEXT(E1134),IF(E1134="Amount",I$14,""),IF(ISBLANK(E1134),"",IF(ISTEXT(D1134),"",IF(A1129="Invoice No. : ",TEXT(INDEX(Sheet2!C$14:C$154,MATCH(B1129,Sheet2!A$14:A$154,0)),"hh:mm:ss"),I1133))))</f>
        <v>Invoice Time</v>
      </c>
      <c r="J1134" t="str">
        <f>IF(ISBLANK(G1134),"",IF(ISTEXT(G1134),IF(E1134="Amount",J$14,""),INDEX(Sheet2!H$14:H$154,MATCH(F1134,Sheet2!A$14:A$154,0))))</f>
        <v>Loan Amount</v>
      </c>
      <c r="K1134" t="str">
        <f>IF(ISBLANK(G1134),"",IF(ISTEXT(G1134),IF(E1134="Amount",K$14,""),INDEX(Sheet2!I$14:I$154,MATCH(F1134,Sheet2!A$14:A$154,0))))</f>
        <v>Cash Amount</v>
      </c>
      <c r="L1134" t="str">
        <f>IF(ISBLANK(G1134),"",IF(ISTEXT(G1134),IF(E1134="Amount",L$14,""),IF(INDEX(Sheet2!H$14:H$154,MATCH(F1134,Sheet2!A$14:A$154,0)) &lt;&gt; 0, IF(INDEX(Sheet2!I$14:I$154,MATCH(F1134,Sheet2!A$14:A$154,0)) &lt;&gt; 0, "Loan","Loan"),"Cash")))</f>
        <v>Payment Mode</v>
      </c>
      <c r="M1134" t="str">
        <f>IF(ISTEXT(E1134),IF(E1134="Amount",M$14,""),IF(ISBLANK(E1134),"",IF(ISTEXT(D1134),"",IF(A1129="Invoice No. : ",INDEX(Sheet2!D$14:D$154,MATCH(B1129,Sheet2!A$14:A$154,0)),M1133))))</f>
        <v>Terminal</v>
      </c>
      <c r="N1134" t="str">
        <f>IF(ISTEXT(E1134),IF(E1134="Amount",N$14,""),IF(ISBLANK(E1134),"",IF(ISTEXT(D1134),"",IF(A1129="Invoice No. : ",INDEX(Sheet2!E$14:E$154,MATCH(B1129,Sheet2!A$14:A$154,0)),N1133))))</f>
        <v>Cashier</v>
      </c>
      <c r="O1134" t="str">
        <f>IF(ISTEXT(E1134),IF(E1134="Amount",O$14,""),IF(ISBLANK(E1134),"",IF(ISTEXT(D1134),"",IF(A1129="Invoice No. : ",INDEX(Sheet2!G$14:G$154,MATCH(B1129,Sheet2!A$14:A$154,0)),O1133))))</f>
        <v>Name</v>
      </c>
      <c r="P1134" t="str">
        <f t="shared" si="74"/>
        <v>Invoice Amount</v>
      </c>
      <c r="Q1134" t="str">
        <f t="shared" si="75"/>
        <v>Grand Total</v>
      </c>
    </row>
    <row r="1135" spans="1:17" x14ac:dyDescent="0.25">
      <c r="F1135" t="str">
        <f t="shared" si="72"/>
        <v/>
      </c>
      <c r="G1135" t="str">
        <f>IF(ISTEXT(E1135),IF(E1135="Amount",G$14,""),IF(ISBLANK(E1135),"",IF(ISTEXT(D1135),"",IF(A1130="Invoice No. : ",INDEX(Sheet2!F$14:F$154,MATCH(B1130,Sheet2!A$14:A$154,0)),G1134))))</f>
        <v/>
      </c>
      <c r="H1135" t="str">
        <f t="shared" si="73"/>
        <v/>
      </c>
      <c r="I1135" t="str">
        <f>IF(ISTEXT(E1135),IF(E1135="Amount",I$14,""),IF(ISBLANK(E1135),"",IF(ISTEXT(D1135),"",IF(A1130="Invoice No. : ",TEXT(INDEX(Sheet2!C$14:C$154,MATCH(B1130,Sheet2!A$14:A$154,0)),"hh:mm:ss"),I1134))))</f>
        <v/>
      </c>
      <c r="J1135" t="str">
        <f>IF(ISBLANK(G1135),"",IF(ISTEXT(G1135),IF(E1135="Amount",J$14,""),INDEX(Sheet2!H$14:H$154,MATCH(F1135,Sheet2!A$14:A$154,0))))</f>
        <v/>
      </c>
      <c r="K1135" t="str">
        <f>IF(ISBLANK(G1135),"",IF(ISTEXT(G1135),IF(E1135="Amount",K$14,""),INDEX(Sheet2!I$14:I$154,MATCH(F1135,Sheet2!A$14:A$154,0))))</f>
        <v/>
      </c>
      <c r="L1135" t="str">
        <f>IF(ISBLANK(G1135),"",IF(ISTEXT(G1135),IF(E1135="Amount",L$14,""),IF(INDEX(Sheet2!H$14:H$154,MATCH(F1135,Sheet2!A$14:A$154,0)) &lt;&gt; 0, IF(INDEX(Sheet2!I$14:I$154,MATCH(F1135,Sheet2!A$14:A$154,0)) &lt;&gt; 0, "Loan","Loan"),"Cash")))</f>
        <v/>
      </c>
      <c r="M1135" t="str">
        <f>IF(ISTEXT(E1135),IF(E1135="Amount",M$14,""),IF(ISBLANK(E1135),"",IF(ISTEXT(D1135),"",IF(A1130="Invoice No. : ",INDEX(Sheet2!D$14:D$154,MATCH(B1130,Sheet2!A$14:A$154,0)),M1134))))</f>
        <v/>
      </c>
      <c r="N1135" t="str">
        <f>IF(ISTEXT(E1135),IF(E1135="Amount",N$14,""),IF(ISBLANK(E1135),"",IF(ISTEXT(D1135),"",IF(A1130="Invoice No. : ",INDEX(Sheet2!E$14:E$154,MATCH(B1130,Sheet2!A$14:A$154,0)),N1134))))</f>
        <v/>
      </c>
      <c r="O1135" t="str">
        <f>IF(ISTEXT(E1135),IF(E1135="Amount",O$14,""),IF(ISBLANK(E1135),"",IF(ISTEXT(D1135),"",IF(A1130="Invoice No. : ",INDEX(Sheet2!G$14:G$154,MATCH(B1130,Sheet2!A$14:A$154,0)),O1134))))</f>
        <v/>
      </c>
      <c r="P1135" t="str">
        <f t="shared" si="74"/>
        <v/>
      </c>
      <c r="Q1135" t="str">
        <f t="shared" si="75"/>
        <v/>
      </c>
    </row>
    <row r="1136" spans="1:17" x14ac:dyDescent="0.25">
      <c r="A1136" s="10" t="s">
        <v>733</v>
      </c>
      <c r="B1136" s="10" t="s">
        <v>734</v>
      </c>
      <c r="C1136" s="11">
        <v>3</v>
      </c>
      <c r="D1136" s="11">
        <v>13</v>
      </c>
      <c r="E1136" s="11">
        <v>39</v>
      </c>
      <c r="F1136">
        <f t="shared" si="72"/>
        <v>2144311</v>
      </c>
      <c r="G1136">
        <f>IF(ISTEXT(E1136),IF(E1136="Amount",G$14,""),IF(ISBLANK(E1136),"",IF(ISTEXT(D1136),"",IF(A1131="Invoice No. : ",INDEX(Sheet2!F$14:F$154,MATCH(B1131,Sheet2!A$14:A$154,0)),G1135))))</f>
        <v>21032</v>
      </c>
      <c r="H1136" t="str">
        <f t="shared" si="73"/>
        <v>01/05/2023</v>
      </c>
      <c r="I1136" t="str">
        <f>IF(ISTEXT(E1136),IF(E1136="Amount",I$14,""),IF(ISBLANK(E1136),"",IF(ISTEXT(D1136),"",IF(A1131="Invoice No. : ",TEXT(INDEX(Sheet2!C$14:C$154,MATCH(B1131,Sheet2!A$14:A$154,0)),"hh:mm:ss"),I1135))))</f>
        <v>09:51:36</v>
      </c>
      <c r="J1136">
        <f>IF(ISBLANK(G1136),"",IF(ISTEXT(G1136),IF(E1136="Amount",J$14,""),INDEX(Sheet2!H$14:H$154,MATCH(F1136,Sheet2!A$14:A$154,0))))</f>
        <v>0</v>
      </c>
      <c r="K1136">
        <f>IF(ISBLANK(G1136),"",IF(ISTEXT(G1136),IF(E1136="Amount",K$14,""),INDEX(Sheet2!I$14:I$154,MATCH(F1136,Sheet2!A$14:A$154,0))))</f>
        <v>39</v>
      </c>
      <c r="L1136" t="str">
        <f>IF(ISBLANK(G1136),"",IF(ISTEXT(G1136),IF(E1136="Amount",L$14,""),IF(INDEX(Sheet2!H$14:H$154,MATCH(F1136,Sheet2!A$14:A$154,0)) &lt;&gt; 0, IF(INDEX(Sheet2!I$14:I$154,MATCH(F1136,Sheet2!A$14:A$154,0)) &lt;&gt; 0, "Loan","Loan"),"Cash")))</f>
        <v>Cash</v>
      </c>
      <c r="M1136">
        <f>IF(ISTEXT(E1136),IF(E1136="Amount",M$14,""),IF(ISBLANK(E1136),"",IF(ISTEXT(D1136),"",IF(A1131="Invoice No. : ",INDEX(Sheet2!D$14:D$154,MATCH(B1131,Sheet2!A$14:A$154,0)),M1135))))</f>
        <v>2</v>
      </c>
      <c r="N1136" t="str">
        <f>IF(ISTEXT(E1136),IF(E1136="Amount",N$14,""),IF(ISBLANK(E1136),"",IF(ISTEXT(D1136),"",IF(A1131="Invoice No. : ",INDEX(Sheet2!E$14:E$154,MATCH(B1131,Sheet2!A$14:A$154,0)),N1135))))</f>
        <v>RUBY</v>
      </c>
      <c r="O1136" t="str">
        <f>IF(ISTEXT(E1136),IF(E1136="Amount",O$14,""),IF(ISBLANK(E1136),"",IF(ISTEXT(D1136),"",IF(A1131="Invoice No. : ",INDEX(Sheet2!G$14:G$154,MATCH(B1131,Sheet2!A$14:A$154,0)),O1135))))</f>
        <v>BAUTISTA, AILYN ESTOQUE</v>
      </c>
      <c r="P1136">
        <f t="shared" si="74"/>
        <v>39</v>
      </c>
      <c r="Q1136">
        <f t="shared" si="75"/>
        <v>195197.25</v>
      </c>
    </row>
    <row r="1137" spans="1:17" x14ac:dyDescent="0.25">
      <c r="D1137" s="12" t="s">
        <v>18</v>
      </c>
      <c r="E1137" s="13">
        <v>39</v>
      </c>
      <c r="F1137" t="str">
        <f t="shared" si="72"/>
        <v/>
      </c>
      <c r="G1137" t="str">
        <f>IF(ISTEXT(E1137),IF(E1137="Amount",G$14,""),IF(ISBLANK(E1137),"",IF(ISTEXT(D1137),"",IF(A1132="Invoice No. : ",INDEX(Sheet2!F$14:F$154,MATCH(B1132,Sheet2!A$14:A$154,0)),G1136))))</f>
        <v/>
      </c>
      <c r="H1137" t="str">
        <f t="shared" si="73"/>
        <v/>
      </c>
      <c r="I1137" t="str">
        <f>IF(ISTEXT(E1137),IF(E1137="Amount",I$14,""),IF(ISBLANK(E1137),"",IF(ISTEXT(D1137),"",IF(A1132="Invoice No. : ",TEXT(INDEX(Sheet2!C$14:C$154,MATCH(B1132,Sheet2!A$14:A$154,0)),"hh:mm:ss"),I1136))))</f>
        <v/>
      </c>
      <c r="J1137" t="str">
        <f>IF(ISBLANK(G1137),"",IF(ISTEXT(G1137),IF(E1137="Amount",J$14,""),INDEX(Sheet2!H$14:H$154,MATCH(F1137,Sheet2!A$14:A$154,0))))</f>
        <v/>
      </c>
      <c r="K1137" t="str">
        <f>IF(ISBLANK(G1137),"",IF(ISTEXT(G1137),IF(E1137="Amount",K$14,""),INDEX(Sheet2!I$14:I$154,MATCH(F1137,Sheet2!A$14:A$154,0))))</f>
        <v/>
      </c>
      <c r="L1137" t="str">
        <f>IF(ISBLANK(G1137),"",IF(ISTEXT(G1137),IF(E1137="Amount",L$14,""),IF(INDEX(Sheet2!H$14:H$154,MATCH(F1137,Sheet2!A$14:A$154,0)) &lt;&gt; 0, IF(INDEX(Sheet2!I$14:I$154,MATCH(F1137,Sheet2!A$14:A$154,0)) &lt;&gt; 0, "Loan","Loan"),"Cash")))</f>
        <v/>
      </c>
      <c r="M1137" t="str">
        <f>IF(ISTEXT(E1137),IF(E1137="Amount",M$14,""),IF(ISBLANK(E1137),"",IF(ISTEXT(D1137),"",IF(A1132="Invoice No. : ",INDEX(Sheet2!D$14:D$154,MATCH(B1132,Sheet2!A$14:A$154,0)),M1136))))</f>
        <v/>
      </c>
      <c r="N1137" t="str">
        <f>IF(ISTEXT(E1137),IF(E1137="Amount",N$14,""),IF(ISBLANK(E1137),"",IF(ISTEXT(D1137),"",IF(A1132="Invoice No. : ",INDEX(Sheet2!E$14:E$154,MATCH(B1132,Sheet2!A$14:A$154,0)),N1136))))</f>
        <v/>
      </c>
      <c r="O1137" t="str">
        <f>IF(ISTEXT(E1137),IF(E1137="Amount",O$14,""),IF(ISBLANK(E1137),"",IF(ISTEXT(D1137),"",IF(A1132="Invoice No. : ",INDEX(Sheet2!G$14:G$154,MATCH(B1132,Sheet2!A$14:A$154,0)),O1136))))</f>
        <v/>
      </c>
      <c r="P1137" t="str">
        <f t="shared" si="74"/>
        <v/>
      </c>
      <c r="Q1137" t="str">
        <f t="shared" si="75"/>
        <v/>
      </c>
    </row>
    <row r="1138" spans="1:17" x14ac:dyDescent="0.25">
      <c r="F1138" t="str">
        <f t="shared" si="72"/>
        <v/>
      </c>
      <c r="G1138" t="str">
        <f>IF(ISTEXT(E1138),IF(E1138="Amount",G$14,""),IF(ISBLANK(E1138),"",IF(ISTEXT(D1138),"",IF(A1133="Invoice No. : ",INDEX(Sheet2!F$14:F$154,MATCH(B1133,Sheet2!A$14:A$154,0)),G1137))))</f>
        <v/>
      </c>
      <c r="H1138" t="str">
        <f t="shared" si="73"/>
        <v/>
      </c>
      <c r="I1138" t="str">
        <f>IF(ISTEXT(E1138),IF(E1138="Amount",I$14,""),IF(ISBLANK(E1138),"",IF(ISTEXT(D1138),"",IF(A1133="Invoice No. : ",TEXT(INDEX(Sheet2!C$14:C$154,MATCH(B1133,Sheet2!A$14:A$154,0)),"hh:mm:ss"),I1137))))</f>
        <v/>
      </c>
      <c r="J1138" t="str">
        <f>IF(ISBLANK(G1138),"",IF(ISTEXT(G1138),IF(E1138="Amount",J$14,""),INDEX(Sheet2!H$14:H$154,MATCH(F1138,Sheet2!A$14:A$154,0))))</f>
        <v/>
      </c>
      <c r="K1138" t="str">
        <f>IF(ISBLANK(G1138),"",IF(ISTEXT(G1138),IF(E1138="Amount",K$14,""),INDEX(Sheet2!I$14:I$154,MATCH(F1138,Sheet2!A$14:A$154,0))))</f>
        <v/>
      </c>
      <c r="L1138" t="str">
        <f>IF(ISBLANK(G1138),"",IF(ISTEXT(G1138),IF(E1138="Amount",L$14,""),IF(INDEX(Sheet2!H$14:H$154,MATCH(F1138,Sheet2!A$14:A$154,0)) &lt;&gt; 0, IF(INDEX(Sheet2!I$14:I$154,MATCH(F1138,Sheet2!A$14:A$154,0)) &lt;&gt; 0, "Loan","Loan"),"Cash")))</f>
        <v/>
      </c>
      <c r="M1138" t="str">
        <f>IF(ISTEXT(E1138),IF(E1138="Amount",M$14,""),IF(ISBLANK(E1138),"",IF(ISTEXT(D1138),"",IF(A1133="Invoice No. : ",INDEX(Sheet2!D$14:D$154,MATCH(B1133,Sheet2!A$14:A$154,0)),M1137))))</f>
        <v/>
      </c>
      <c r="N1138" t="str">
        <f>IF(ISTEXT(E1138),IF(E1138="Amount",N$14,""),IF(ISBLANK(E1138),"",IF(ISTEXT(D1138),"",IF(A1133="Invoice No. : ",INDEX(Sheet2!E$14:E$154,MATCH(B1133,Sheet2!A$14:A$154,0)),N1137))))</f>
        <v/>
      </c>
      <c r="O1138" t="str">
        <f>IF(ISTEXT(E1138),IF(E1138="Amount",O$14,""),IF(ISBLANK(E1138),"",IF(ISTEXT(D1138),"",IF(A1133="Invoice No. : ",INDEX(Sheet2!G$14:G$154,MATCH(B1133,Sheet2!A$14:A$154,0)),O1137))))</f>
        <v/>
      </c>
      <c r="P1138" t="str">
        <f t="shared" si="74"/>
        <v/>
      </c>
      <c r="Q1138" t="str">
        <f t="shared" si="75"/>
        <v/>
      </c>
    </row>
    <row r="1139" spans="1:17" x14ac:dyDescent="0.25">
      <c r="F1139" t="str">
        <f t="shared" si="72"/>
        <v/>
      </c>
      <c r="G1139" t="str">
        <f>IF(ISTEXT(E1139),IF(E1139="Amount",G$14,""),IF(ISBLANK(E1139),"",IF(ISTEXT(D1139),"",IF(A1134="Invoice No. : ",INDEX(Sheet2!F$14:F$154,MATCH(B1134,Sheet2!A$14:A$154,0)),G1138))))</f>
        <v/>
      </c>
      <c r="H1139" t="str">
        <f t="shared" si="73"/>
        <v/>
      </c>
      <c r="I1139" t="str">
        <f>IF(ISTEXT(E1139),IF(E1139="Amount",I$14,""),IF(ISBLANK(E1139),"",IF(ISTEXT(D1139),"",IF(A1134="Invoice No. : ",TEXT(INDEX(Sheet2!C$14:C$154,MATCH(B1134,Sheet2!A$14:A$154,0)),"hh:mm:ss"),I1138))))</f>
        <v/>
      </c>
      <c r="J1139" t="str">
        <f>IF(ISBLANK(G1139),"",IF(ISTEXT(G1139),IF(E1139="Amount",J$14,""),INDEX(Sheet2!H$14:H$154,MATCH(F1139,Sheet2!A$14:A$154,0))))</f>
        <v/>
      </c>
      <c r="K1139" t="str">
        <f>IF(ISBLANK(G1139),"",IF(ISTEXT(G1139),IF(E1139="Amount",K$14,""),INDEX(Sheet2!I$14:I$154,MATCH(F1139,Sheet2!A$14:A$154,0))))</f>
        <v/>
      </c>
      <c r="L1139" t="str">
        <f>IF(ISBLANK(G1139),"",IF(ISTEXT(G1139),IF(E1139="Amount",L$14,""),IF(INDEX(Sheet2!H$14:H$154,MATCH(F1139,Sheet2!A$14:A$154,0)) &lt;&gt; 0, IF(INDEX(Sheet2!I$14:I$154,MATCH(F1139,Sheet2!A$14:A$154,0)) &lt;&gt; 0, "Loan","Loan"),"Cash")))</f>
        <v/>
      </c>
      <c r="M1139" t="str">
        <f>IF(ISTEXT(E1139),IF(E1139="Amount",M$14,""),IF(ISBLANK(E1139),"",IF(ISTEXT(D1139),"",IF(A1134="Invoice No. : ",INDEX(Sheet2!D$14:D$154,MATCH(B1134,Sheet2!A$14:A$154,0)),M1138))))</f>
        <v/>
      </c>
      <c r="N1139" t="str">
        <f>IF(ISTEXT(E1139),IF(E1139="Amount",N$14,""),IF(ISBLANK(E1139),"",IF(ISTEXT(D1139),"",IF(A1134="Invoice No. : ",INDEX(Sheet2!E$14:E$154,MATCH(B1134,Sheet2!A$14:A$154,0)),N1138))))</f>
        <v/>
      </c>
      <c r="O1139" t="str">
        <f>IF(ISTEXT(E1139),IF(E1139="Amount",O$14,""),IF(ISBLANK(E1139),"",IF(ISTEXT(D1139),"",IF(A1134="Invoice No. : ",INDEX(Sheet2!G$14:G$154,MATCH(B1134,Sheet2!A$14:A$154,0)),O1138))))</f>
        <v/>
      </c>
      <c r="P1139" t="str">
        <f t="shared" si="74"/>
        <v/>
      </c>
      <c r="Q1139" t="str">
        <f t="shared" si="75"/>
        <v/>
      </c>
    </row>
    <row r="1140" spans="1:17" x14ac:dyDescent="0.25">
      <c r="A1140" s="3" t="s">
        <v>4</v>
      </c>
      <c r="B1140" s="4">
        <v>2144312</v>
      </c>
      <c r="C1140" s="3" t="s">
        <v>5</v>
      </c>
      <c r="D1140" s="5" t="s">
        <v>953</v>
      </c>
      <c r="F1140" t="str">
        <f t="shared" si="72"/>
        <v/>
      </c>
      <c r="G1140" t="str">
        <f>IF(ISTEXT(E1140),IF(E1140="Amount",G$14,""),IF(ISBLANK(E1140),"",IF(ISTEXT(D1140),"",IF(A1135="Invoice No. : ",INDEX(Sheet2!F$14:F$154,MATCH(B1135,Sheet2!A$14:A$154,0)),G1139))))</f>
        <v/>
      </c>
      <c r="H1140" t="str">
        <f t="shared" si="73"/>
        <v/>
      </c>
      <c r="I1140" t="str">
        <f>IF(ISTEXT(E1140),IF(E1140="Amount",I$14,""),IF(ISBLANK(E1140),"",IF(ISTEXT(D1140),"",IF(A1135="Invoice No. : ",TEXT(INDEX(Sheet2!C$14:C$154,MATCH(B1135,Sheet2!A$14:A$154,0)),"hh:mm:ss"),I1139))))</f>
        <v/>
      </c>
      <c r="J1140" t="str">
        <f>IF(ISBLANK(G1140),"",IF(ISTEXT(G1140),IF(E1140="Amount",J$14,""),INDEX(Sheet2!H$14:H$154,MATCH(F1140,Sheet2!A$14:A$154,0))))</f>
        <v/>
      </c>
      <c r="K1140" t="str">
        <f>IF(ISBLANK(G1140),"",IF(ISTEXT(G1140),IF(E1140="Amount",K$14,""),INDEX(Sheet2!I$14:I$154,MATCH(F1140,Sheet2!A$14:A$154,0))))</f>
        <v/>
      </c>
      <c r="L1140" t="str">
        <f>IF(ISBLANK(G1140),"",IF(ISTEXT(G1140),IF(E1140="Amount",L$14,""),IF(INDEX(Sheet2!H$14:H$154,MATCH(F1140,Sheet2!A$14:A$154,0)) &lt;&gt; 0, IF(INDEX(Sheet2!I$14:I$154,MATCH(F1140,Sheet2!A$14:A$154,0)) &lt;&gt; 0, "Loan","Loan"),"Cash")))</f>
        <v/>
      </c>
      <c r="M1140" t="str">
        <f>IF(ISTEXT(E1140),IF(E1140="Amount",M$14,""),IF(ISBLANK(E1140),"",IF(ISTEXT(D1140),"",IF(A1135="Invoice No. : ",INDEX(Sheet2!D$14:D$154,MATCH(B1135,Sheet2!A$14:A$154,0)),M1139))))</f>
        <v/>
      </c>
      <c r="N1140" t="str">
        <f>IF(ISTEXT(E1140),IF(E1140="Amount",N$14,""),IF(ISBLANK(E1140),"",IF(ISTEXT(D1140),"",IF(A1135="Invoice No. : ",INDEX(Sheet2!E$14:E$154,MATCH(B1135,Sheet2!A$14:A$154,0)),N1139))))</f>
        <v/>
      </c>
      <c r="O1140" t="str">
        <f>IF(ISTEXT(E1140),IF(E1140="Amount",O$14,""),IF(ISBLANK(E1140),"",IF(ISTEXT(D1140),"",IF(A1135="Invoice No. : ",INDEX(Sheet2!G$14:G$154,MATCH(B1135,Sheet2!A$14:A$154,0)),O1139))))</f>
        <v/>
      </c>
      <c r="P1140" t="str">
        <f t="shared" si="74"/>
        <v/>
      </c>
      <c r="Q1140" t="str">
        <f t="shared" si="75"/>
        <v/>
      </c>
    </row>
    <row r="1141" spans="1:17" x14ac:dyDescent="0.25">
      <c r="A1141" s="3" t="s">
        <v>7</v>
      </c>
      <c r="B1141" s="6">
        <v>44931</v>
      </c>
      <c r="C1141" s="3" t="s">
        <v>8</v>
      </c>
      <c r="D1141" s="7">
        <v>2</v>
      </c>
      <c r="F1141" t="str">
        <f t="shared" si="72"/>
        <v/>
      </c>
      <c r="G1141" t="str">
        <f>IF(ISTEXT(E1141),IF(E1141="Amount",G$14,""),IF(ISBLANK(E1141),"",IF(ISTEXT(D1141),"",IF(A1136="Invoice No. : ",INDEX(Sheet2!F$14:F$154,MATCH(B1136,Sheet2!A$14:A$154,0)),G1140))))</f>
        <v/>
      </c>
      <c r="H1141" t="str">
        <f t="shared" si="73"/>
        <v/>
      </c>
      <c r="I1141" t="str">
        <f>IF(ISTEXT(E1141),IF(E1141="Amount",I$14,""),IF(ISBLANK(E1141),"",IF(ISTEXT(D1141),"",IF(A1136="Invoice No. : ",TEXT(INDEX(Sheet2!C$14:C$154,MATCH(B1136,Sheet2!A$14:A$154,0)),"hh:mm:ss"),I1140))))</f>
        <v/>
      </c>
      <c r="J1141" t="str">
        <f>IF(ISBLANK(G1141),"",IF(ISTEXT(G1141),IF(E1141="Amount",J$14,""),INDEX(Sheet2!H$14:H$154,MATCH(F1141,Sheet2!A$14:A$154,0))))</f>
        <v/>
      </c>
      <c r="K1141" t="str">
        <f>IF(ISBLANK(G1141),"",IF(ISTEXT(G1141),IF(E1141="Amount",K$14,""),INDEX(Sheet2!I$14:I$154,MATCH(F1141,Sheet2!A$14:A$154,0))))</f>
        <v/>
      </c>
      <c r="L1141" t="str">
        <f>IF(ISBLANK(G1141),"",IF(ISTEXT(G1141),IF(E1141="Amount",L$14,""),IF(INDEX(Sheet2!H$14:H$154,MATCH(F1141,Sheet2!A$14:A$154,0)) &lt;&gt; 0, IF(INDEX(Sheet2!I$14:I$154,MATCH(F1141,Sheet2!A$14:A$154,0)) &lt;&gt; 0, "Loan","Loan"),"Cash")))</f>
        <v/>
      </c>
      <c r="M1141" t="str">
        <f>IF(ISTEXT(E1141),IF(E1141="Amount",M$14,""),IF(ISBLANK(E1141),"",IF(ISTEXT(D1141),"",IF(A1136="Invoice No. : ",INDEX(Sheet2!D$14:D$154,MATCH(B1136,Sheet2!A$14:A$154,0)),M1140))))</f>
        <v/>
      </c>
      <c r="N1141" t="str">
        <f>IF(ISTEXT(E1141),IF(E1141="Amount",N$14,""),IF(ISBLANK(E1141),"",IF(ISTEXT(D1141),"",IF(A1136="Invoice No. : ",INDEX(Sheet2!E$14:E$154,MATCH(B1136,Sheet2!A$14:A$154,0)),N1140))))</f>
        <v/>
      </c>
      <c r="O1141" t="str">
        <f>IF(ISTEXT(E1141),IF(E1141="Amount",O$14,""),IF(ISBLANK(E1141),"",IF(ISTEXT(D1141),"",IF(A1136="Invoice No. : ",INDEX(Sheet2!G$14:G$154,MATCH(B1136,Sheet2!A$14:A$154,0)),O1140))))</f>
        <v/>
      </c>
      <c r="P1141" t="str">
        <f t="shared" si="74"/>
        <v/>
      </c>
      <c r="Q1141" t="str">
        <f t="shared" si="75"/>
        <v/>
      </c>
    </row>
    <row r="1142" spans="1:17" x14ac:dyDescent="0.25">
      <c r="F1142" t="str">
        <f t="shared" si="72"/>
        <v/>
      </c>
      <c r="G1142" t="str">
        <f>IF(ISTEXT(E1142),IF(E1142="Amount",G$14,""),IF(ISBLANK(E1142),"",IF(ISTEXT(D1142),"",IF(A1137="Invoice No. : ",INDEX(Sheet2!F$14:F$154,MATCH(B1137,Sheet2!A$14:A$154,0)),G1141))))</f>
        <v/>
      </c>
      <c r="H1142" t="str">
        <f t="shared" si="73"/>
        <v/>
      </c>
      <c r="I1142" t="str">
        <f>IF(ISTEXT(E1142),IF(E1142="Amount",I$14,""),IF(ISBLANK(E1142),"",IF(ISTEXT(D1142),"",IF(A1137="Invoice No. : ",TEXT(INDEX(Sheet2!C$14:C$154,MATCH(B1137,Sheet2!A$14:A$154,0)),"hh:mm:ss"),I1141))))</f>
        <v/>
      </c>
      <c r="J1142" t="str">
        <f>IF(ISBLANK(G1142),"",IF(ISTEXT(G1142),IF(E1142="Amount",J$14,""),INDEX(Sheet2!H$14:H$154,MATCH(F1142,Sheet2!A$14:A$154,0))))</f>
        <v/>
      </c>
      <c r="K1142" t="str">
        <f>IF(ISBLANK(G1142),"",IF(ISTEXT(G1142),IF(E1142="Amount",K$14,""),INDEX(Sheet2!I$14:I$154,MATCH(F1142,Sheet2!A$14:A$154,0))))</f>
        <v/>
      </c>
      <c r="L1142" t="str">
        <f>IF(ISBLANK(G1142),"",IF(ISTEXT(G1142),IF(E1142="Amount",L$14,""),IF(INDEX(Sheet2!H$14:H$154,MATCH(F1142,Sheet2!A$14:A$154,0)) &lt;&gt; 0, IF(INDEX(Sheet2!I$14:I$154,MATCH(F1142,Sheet2!A$14:A$154,0)) &lt;&gt; 0, "Loan","Loan"),"Cash")))</f>
        <v/>
      </c>
      <c r="M1142" t="str">
        <f>IF(ISTEXT(E1142),IF(E1142="Amount",M$14,""),IF(ISBLANK(E1142),"",IF(ISTEXT(D1142),"",IF(A1137="Invoice No. : ",INDEX(Sheet2!D$14:D$154,MATCH(B1137,Sheet2!A$14:A$154,0)),M1141))))</f>
        <v/>
      </c>
      <c r="N1142" t="str">
        <f>IF(ISTEXT(E1142),IF(E1142="Amount",N$14,""),IF(ISBLANK(E1142),"",IF(ISTEXT(D1142),"",IF(A1137="Invoice No. : ",INDEX(Sheet2!E$14:E$154,MATCH(B1137,Sheet2!A$14:A$154,0)),N1141))))</f>
        <v/>
      </c>
      <c r="O1142" t="str">
        <f>IF(ISTEXT(E1142),IF(E1142="Amount",O$14,""),IF(ISBLANK(E1142),"",IF(ISTEXT(D1142),"",IF(A1137="Invoice No. : ",INDEX(Sheet2!G$14:G$154,MATCH(B1137,Sheet2!A$14:A$154,0)),O1141))))</f>
        <v/>
      </c>
      <c r="P1142" t="str">
        <f t="shared" si="74"/>
        <v/>
      </c>
      <c r="Q1142" t="str">
        <f t="shared" si="75"/>
        <v/>
      </c>
    </row>
    <row r="1143" spans="1:17" x14ac:dyDescent="0.25">
      <c r="A1143" s="8" t="s">
        <v>9</v>
      </c>
      <c r="B1143" s="8" t="s">
        <v>10</v>
      </c>
      <c r="C1143" s="9" t="s">
        <v>11</v>
      </c>
      <c r="D1143" s="9" t="s">
        <v>12</v>
      </c>
      <c r="E1143" s="9" t="s">
        <v>13</v>
      </c>
      <c r="F1143" t="str">
        <f t="shared" si="72"/>
        <v>Invoice No.</v>
      </c>
      <c r="G1143" t="str">
        <f>IF(ISTEXT(E1143),IF(E1143="Amount",G$14,""),IF(ISBLANK(E1143),"",IF(ISTEXT(D1143),"",IF(A1138="Invoice No. : ",INDEX(Sheet2!F$14:F$154,MATCH(B1138,Sheet2!A$14:A$154,0)),G1142))))</f>
        <v>Member ID</v>
      </c>
      <c r="H1143" t="str">
        <f t="shared" si="73"/>
        <v>Invoice Date</v>
      </c>
      <c r="I1143" t="str">
        <f>IF(ISTEXT(E1143),IF(E1143="Amount",I$14,""),IF(ISBLANK(E1143),"",IF(ISTEXT(D1143),"",IF(A1138="Invoice No. : ",TEXT(INDEX(Sheet2!C$14:C$154,MATCH(B1138,Sheet2!A$14:A$154,0)),"hh:mm:ss"),I1142))))</f>
        <v>Invoice Time</v>
      </c>
      <c r="J1143" t="str">
        <f>IF(ISBLANK(G1143),"",IF(ISTEXT(G1143),IF(E1143="Amount",J$14,""),INDEX(Sheet2!H$14:H$154,MATCH(F1143,Sheet2!A$14:A$154,0))))</f>
        <v>Loan Amount</v>
      </c>
      <c r="K1143" t="str">
        <f>IF(ISBLANK(G1143),"",IF(ISTEXT(G1143),IF(E1143="Amount",K$14,""),INDEX(Sheet2!I$14:I$154,MATCH(F1143,Sheet2!A$14:A$154,0))))</f>
        <v>Cash Amount</v>
      </c>
      <c r="L1143" t="str">
        <f>IF(ISBLANK(G1143),"",IF(ISTEXT(G1143),IF(E1143="Amount",L$14,""),IF(INDEX(Sheet2!H$14:H$154,MATCH(F1143,Sheet2!A$14:A$154,0)) &lt;&gt; 0, IF(INDEX(Sheet2!I$14:I$154,MATCH(F1143,Sheet2!A$14:A$154,0)) &lt;&gt; 0, "Loan","Loan"),"Cash")))</f>
        <v>Payment Mode</v>
      </c>
      <c r="M1143" t="str">
        <f>IF(ISTEXT(E1143),IF(E1143="Amount",M$14,""),IF(ISBLANK(E1143),"",IF(ISTEXT(D1143),"",IF(A1138="Invoice No. : ",INDEX(Sheet2!D$14:D$154,MATCH(B1138,Sheet2!A$14:A$154,0)),M1142))))</f>
        <v>Terminal</v>
      </c>
      <c r="N1143" t="str">
        <f>IF(ISTEXT(E1143),IF(E1143="Amount",N$14,""),IF(ISBLANK(E1143),"",IF(ISTEXT(D1143),"",IF(A1138="Invoice No. : ",INDEX(Sheet2!E$14:E$154,MATCH(B1138,Sheet2!A$14:A$154,0)),N1142))))</f>
        <v>Cashier</v>
      </c>
      <c r="O1143" t="str">
        <f>IF(ISTEXT(E1143),IF(E1143="Amount",O$14,""),IF(ISBLANK(E1143),"",IF(ISTEXT(D1143),"",IF(A1138="Invoice No. : ",INDEX(Sheet2!G$14:G$154,MATCH(B1138,Sheet2!A$14:A$154,0)),O1142))))</f>
        <v>Name</v>
      </c>
      <c r="P1143" t="str">
        <f t="shared" si="74"/>
        <v>Invoice Amount</v>
      </c>
      <c r="Q1143" t="str">
        <f t="shared" si="75"/>
        <v>Grand Total</v>
      </c>
    </row>
    <row r="1144" spans="1:17" x14ac:dyDescent="0.25">
      <c r="F1144" t="str">
        <f t="shared" si="72"/>
        <v/>
      </c>
      <c r="G1144" t="str">
        <f>IF(ISTEXT(E1144),IF(E1144="Amount",G$14,""),IF(ISBLANK(E1144),"",IF(ISTEXT(D1144),"",IF(A1139="Invoice No. : ",INDEX(Sheet2!F$14:F$154,MATCH(B1139,Sheet2!A$14:A$154,0)),G1143))))</f>
        <v/>
      </c>
      <c r="H1144" t="str">
        <f t="shared" si="73"/>
        <v/>
      </c>
      <c r="I1144" t="str">
        <f>IF(ISTEXT(E1144),IF(E1144="Amount",I$14,""),IF(ISBLANK(E1144),"",IF(ISTEXT(D1144),"",IF(A1139="Invoice No. : ",TEXT(INDEX(Sheet2!C$14:C$154,MATCH(B1139,Sheet2!A$14:A$154,0)),"hh:mm:ss"),I1143))))</f>
        <v/>
      </c>
      <c r="J1144" t="str">
        <f>IF(ISBLANK(G1144),"",IF(ISTEXT(G1144),IF(E1144="Amount",J$14,""),INDEX(Sheet2!H$14:H$154,MATCH(F1144,Sheet2!A$14:A$154,0))))</f>
        <v/>
      </c>
      <c r="K1144" t="str">
        <f>IF(ISBLANK(G1144),"",IF(ISTEXT(G1144),IF(E1144="Amount",K$14,""),INDEX(Sheet2!I$14:I$154,MATCH(F1144,Sheet2!A$14:A$154,0))))</f>
        <v/>
      </c>
      <c r="L1144" t="str">
        <f>IF(ISBLANK(G1144),"",IF(ISTEXT(G1144),IF(E1144="Amount",L$14,""),IF(INDEX(Sheet2!H$14:H$154,MATCH(F1144,Sheet2!A$14:A$154,0)) &lt;&gt; 0, IF(INDEX(Sheet2!I$14:I$154,MATCH(F1144,Sheet2!A$14:A$154,0)) &lt;&gt; 0, "Loan","Loan"),"Cash")))</f>
        <v/>
      </c>
      <c r="M1144" t="str">
        <f>IF(ISTEXT(E1144),IF(E1144="Amount",M$14,""),IF(ISBLANK(E1144),"",IF(ISTEXT(D1144),"",IF(A1139="Invoice No. : ",INDEX(Sheet2!D$14:D$154,MATCH(B1139,Sheet2!A$14:A$154,0)),M1143))))</f>
        <v/>
      </c>
      <c r="N1144" t="str">
        <f>IF(ISTEXT(E1144),IF(E1144="Amount",N$14,""),IF(ISBLANK(E1144),"",IF(ISTEXT(D1144),"",IF(A1139="Invoice No. : ",INDEX(Sheet2!E$14:E$154,MATCH(B1139,Sheet2!A$14:A$154,0)),N1143))))</f>
        <v/>
      </c>
      <c r="O1144" t="str">
        <f>IF(ISTEXT(E1144),IF(E1144="Amount",O$14,""),IF(ISBLANK(E1144),"",IF(ISTEXT(D1144),"",IF(A1139="Invoice No. : ",INDEX(Sheet2!G$14:G$154,MATCH(B1139,Sheet2!A$14:A$154,0)),O1143))))</f>
        <v/>
      </c>
      <c r="P1144" t="str">
        <f t="shared" si="74"/>
        <v/>
      </c>
      <c r="Q1144" t="str">
        <f t="shared" si="75"/>
        <v/>
      </c>
    </row>
    <row r="1145" spans="1:17" x14ac:dyDescent="0.25">
      <c r="A1145" s="10" t="s">
        <v>105</v>
      </c>
      <c r="B1145" s="10" t="s">
        <v>106</v>
      </c>
      <c r="C1145" s="11">
        <v>1</v>
      </c>
      <c r="D1145" s="11">
        <v>99</v>
      </c>
      <c r="E1145" s="11">
        <v>99</v>
      </c>
      <c r="F1145">
        <f t="shared" si="72"/>
        <v>2144312</v>
      </c>
      <c r="G1145">
        <f>IF(ISTEXT(E1145),IF(E1145="Amount",G$14,""),IF(ISBLANK(E1145),"",IF(ISTEXT(D1145),"",IF(A1140="Invoice No. : ",INDEX(Sheet2!F$14:F$154,MATCH(B1140,Sheet2!A$14:A$154,0)),G1144))))</f>
        <v>42143</v>
      </c>
      <c r="H1145" t="str">
        <f t="shared" si="73"/>
        <v>01/05/2023</v>
      </c>
      <c r="I1145" t="str">
        <f>IF(ISTEXT(E1145),IF(E1145="Amount",I$14,""),IF(ISBLANK(E1145),"",IF(ISTEXT(D1145),"",IF(A1140="Invoice No. : ",TEXT(INDEX(Sheet2!C$14:C$154,MATCH(B1140,Sheet2!A$14:A$154,0)),"hh:mm:ss"),I1144))))</f>
        <v>09:55:41</v>
      </c>
      <c r="J1145">
        <f>IF(ISBLANK(G1145),"",IF(ISTEXT(G1145),IF(E1145="Amount",J$14,""),INDEX(Sheet2!H$14:H$154,MATCH(F1145,Sheet2!A$14:A$154,0))))</f>
        <v>0</v>
      </c>
      <c r="K1145">
        <f>IF(ISBLANK(G1145),"",IF(ISTEXT(G1145),IF(E1145="Amount",K$14,""),INDEX(Sheet2!I$14:I$154,MATCH(F1145,Sheet2!A$14:A$154,0))))</f>
        <v>194.25</v>
      </c>
      <c r="L1145" t="str">
        <f>IF(ISBLANK(G1145),"",IF(ISTEXT(G1145),IF(E1145="Amount",L$14,""),IF(INDEX(Sheet2!H$14:H$154,MATCH(F1145,Sheet2!A$14:A$154,0)) &lt;&gt; 0, IF(INDEX(Sheet2!I$14:I$154,MATCH(F1145,Sheet2!A$14:A$154,0)) &lt;&gt; 0, "Loan","Loan"),"Cash")))</f>
        <v>Cash</v>
      </c>
      <c r="M1145">
        <f>IF(ISTEXT(E1145),IF(E1145="Amount",M$14,""),IF(ISBLANK(E1145),"",IF(ISTEXT(D1145),"",IF(A1140="Invoice No. : ",INDEX(Sheet2!D$14:D$154,MATCH(B1140,Sheet2!A$14:A$154,0)),M1144))))</f>
        <v>2</v>
      </c>
      <c r="N1145" t="str">
        <f>IF(ISTEXT(E1145),IF(E1145="Amount",N$14,""),IF(ISBLANK(E1145),"",IF(ISTEXT(D1145),"",IF(A1140="Invoice No. : ",INDEX(Sheet2!E$14:E$154,MATCH(B1140,Sheet2!A$14:A$154,0)),N1144))))</f>
        <v>RUBY</v>
      </c>
      <c r="O1145" t="str">
        <f>IF(ISTEXT(E1145),IF(E1145="Amount",O$14,""),IF(ISBLANK(E1145),"",IF(ISTEXT(D1145),"",IF(A1140="Invoice No. : ",INDEX(Sheet2!G$14:G$154,MATCH(B1140,Sheet2!A$14:A$154,0)),O1144))))</f>
        <v>BANDAAY, SARAH KATHRINA LOZARES</v>
      </c>
      <c r="P1145">
        <f t="shared" si="74"/>
        <v>194.25</v>
      </c>
      <c r="Q1145">
        <f t="shared" si="75"/>
        <v>195197.25</v>
      </c>
    </row>
    <row r="1146" spans="1:17" x14ac:dyDescent="0.25">
      <c r="A1146" s="10" t="s">
        <v>1072</v>
      </c>
      <c r="B1146" s="10" t="s">
        <v>1073</v>
      </c>
      <c r="C1146" s="11">
        <v>1</v>
      </c>
      <c r="D1146" s="11">
        <v>95.25</v>
      </c>
      <c r="E1146" s="11">
        <v>95.25</v>
      </c>
      <c r="F1146">
        <f t="shared" si="72"/>
        <v>2144312</v>
      </c>
      <c r="G1146">
        <f>IF(ISTEXT(E1146),IF(E1146="Amount",G$14,""),IF(ISBLANK(E1146),"",IF(ISTEXT(D1146),"",IF(A1141="Invoice No. : ",INDEX(Sheet2!F$14:F$154,MATCH(B1141,Sheet2!A$14:A$154,0)),G1145))))</f>
        <v>42143</v>
      </c>
      <c r="H1146" t="str">
        <f t="shared" si="73"/>
        <v>01/05/2023</v>
      </c>
      <c r="I1146" t="str">
        <f>IF(ISTEXT(E1146),IF(E1146="Amount",I$14,""),IF(ISBLANK(E1146),"",IF(ISTEXT(D1146),"",IF(A1141="Invoice No. : ",TEXT(INDEX(Sheet2!C$14:C$154,MATCH(B1141,Sheet2!A$14:A$154,0)),"hh:mm:ss"),I1145))))</f>
        <v>09:55:41</v>
      </c>
      <c r="J1146">
        <f>IF(ISBLANK(G1146),"",IF(ISTEXT(G1146),IF(E1146="Amount",J$14,""),INDEX(Sheet2!H$14:H$154,MATCH(F1146,Sheet2!A$14:A$154,0))))</f>
        <v>0</v>
      </c>
      <c r="K1146">
        <f>IF(ISBLANK(G1146),"",IF(ISTEXT(G1146),IF(E1146="Amount",K$14,""),INDEX(Sheet2!I$14:I$154,MATCH(F1146,Sheet2!A$14:A$154,0))))</f>
        <v>194.25</v>
      </c>
      <c r="L1146" t="str">
        <f>IF(ISBLANK(G1146),"",IF(ISTEXT(G1146),IF(E1146="Amount",L$14,""),IF(INDEX(Sheet2!H$14:H$154,MATCH(F1146,Sheet2!A$14:A$154,0)) &lt;&gt; 0, IF(INDEX(Sheet2!I$14:I$154,MATCH(F1146,Sheet2!A$14:A$154,0)) &lt;&gt; 0, "Loan","Loan"),"Cash")))</f>
        <v>Cash</v>
      </c>
      <c r="M1146">
        <f>IF(ISTEXT(E1146),IF(E1146="Amount",M$14,""),IF(ISBLANK(E1146),"",IF(ISTEXT(D1146),"",IF(A1141="Invoice No. : ",INDEX(Sheet2!D$14:D$154,MATCH(B1141,Sheet2!A$14:A$154,0)),M1145))))</f>
        <v>2</v>
      </c>
      <c r="N1146" t="str">
        <f>IF(ISTEXT(E1146),IF(E1146="Amount",N$14,""),IF(ISBLANK(E1146),"",IF(ISTEXT(D1146),"",IF(A1141="Invoice No. : ",INDEX(Sheet2!E$14:E$154,MATCH(B1141,Sheet2!A$14:A$154,0)),N1145))))</f>
        <v>RUBY</v>
      </c>
      <c r="O1146" t="str">
        <f>IF(ISTEXT(E1146),IF(E1146="Amount",O$14,""),IF(ISBLANK(E1146),"",IF(ISTEXT(D1146),"",IF(A1141="Invoice No. : ",INDEX(Sheet2!G$14:G$154,MATCH(B1141,Sheet2!A$14:A$154,0)),O1145))))</f>
        <v>BANDAAY, SARAH KATHRINA LOZARES</v>
      </c>
      <c r="P1146">
        <f t="shared" si="74"/>
        <v>194.25</v>
      </c>
      <c r="Q1146">
        <f t="shared" si="75"/>
        <v>195197.25</v>
      </c>
    </row>
    <row r="1147" spans="1:17" x14ac:dyDescent="0.25">
      <c r="D1147" s="12" t="s">
        <v>18</v>
      </c>
      <c r="E1147" s="13">
        <v>194.25</v>
      </c>
      <c r="F1147" t="str">
        <f t="shared" si="72"/>
        <v/>
      </c>
      <c r="G1147" t="str">
        <f>IF(ISTEXT(E1147),IF(E1147="Amount",G$14,""),IF(ISBLANK(E1147),"",IF(ISTEXT(D1147),"",IF(A1142="Invoice No. : ",INDEX(Sheet2!F$14:F$154,MATCH(B1142,Sheet2!A$14:A$154,0)),G1146))))</f>
        <v/>
      </c>
      <c r="H1147" t="str">
        <f t="shared" si="73"/>
        <v/>
      </c>
      <c r="I1147" t="str">
        <f>IF(ISTEXT(E1147),IF(E1147="Amount",I$14,""),IF(ISBLANK(E1147),"",IF(ISTEXT(D1147),"",IF(A1142="Invoice No. : ",TEXT(INDEX(Sheet2!C$14:C$154,MATCH(B1142,Sheet2!A$14:A$154,0)),"hh:mm:ss"),I1146))))</f>
        <v/>
      </c>
      <c r="J1147" t="str">
        <f>IF(ISBLANK(G1147),"",IF(ISTEXT(G1147),IF(E1147="Amount",J$14,""),INDEX(Sheet2!H$14:H$154,MATCH(F1147,Sheet2!A$14:A$154,0))))</f>
        <v/>
      </c>
      <c r="K1147" t="str">
        <f>IF(ISBLANK(G1147),"",IF(ISTEXT(G1147),IF(E1147="Amount",K$14,""),INDEX(Sheet2!I$14:I$154,MATCH(F1147,Sheet2!A$14:A$154,0))))</f>
        <v/>
      </c>
      <c r="L1147" t="str">
        <f>IF(ISBLANK(G1147),"",IF(ISTEXT(G1147),IF(E1147="Amount",L$14,""),IF(INDEX(Sheet2!H$14:H$154,MATCH(F1147,Sheet2!A$14:A$154,0)) &lt;&gt; 0, IF(INDEX(Sheet2!I$14:I$154,MATCH(F1147,Sheet2!A$14:A$154,0)) &lt;&gt; 0, "Loan","Loan"),"Cash")))</f>
        <v/>
      </c>
      <c r="M1147" t="str">
        <f>IF(ISTEXT(E1147),IF(E1147="Amount",M$14,""),IF(ISBLANK(E1147),"",IF(ISTEXT(D1147),"",IF(A1142="Invoice No. : ",INDEX(Sheet2!D$14:D$154,MATCH(B1142,Sheet2!A$14:A$154,0)),M1146))))</f>
        <v/>
      </c>
      <c r="N1147" t="str">
        <f>IF(ISTEXT(E1147),IF(E1147="Amount",N$14,""),IF(ISBLANK(E1147),"",IF(ISTEXT(D1147),"",IF(A1142="Invoice No. : ",INDEX(Sheet2!E$14:E$154,MATCH(B1142,Sheet2!A$14:A$154,0)),N1146))))</f>
        <v/>
      </c>
      <c r="O1147" t="str">
        <f>IF(ISTEXT(E1147),IF(E1147="Amount",O$14,""),IF(ISBLANK(E1147),"",IF(ISTEXT(D1147),"",IF(A1142="Invoice No. : ",INDEX(Sheet2!G$14:G$154,MATCH(B1142,Sheet2!A$14:A$154,0)),O1146))))</f>
        <v/>
      </c>
      <c r="P1147" t="str">
        <f t="shared" si="74"/>
        <v/>
      </c>
      <c r="Q1147" t="str">
        <f t="shared" si="75"/>
        <v/>
      </c>
    </row>
    <row r="1148" spans="1:17" x14ac:dyDescent="0.25">
      <c r="F1148" t="str">
        <f t="shared" si="72"/>
        <v/>
      </c>
      <c r="G1148" t="str">
        <f>IF(ISTEXT(E1148),IF(E1148="Amount",G$14,""),IF(ISBLANK(E1148),"",IF(ISTEXT(D1148),"",IF(A1143="Invoice No. : ",INDEX(Sheet2!F$14:F$154,MATCH(B1143,Sheet2!A$14:A$154,0)),G1147))))</f>
        <v/>
      </c>
      <c r="H1148" t="str">
        <f t="shared" si="73"/>
        <v/>
      </c>
      <c r="I1148" t="str">
        <f>IF(ISTEXT(E1148),IF(E1148="Amount",I$14,""),IF(ISBLANK(E1148),"",IF(ISTEXT(D1148),"",IF(A1143="Invoice No. : ",TEXT(INDEX(Sheet2!C$14:C$154,MATCH(B1143,Sheet2!A$14:A$154,0)),"hh:mm:ss"),I1147))))</f>
        <v/>
      </c>
      <c r="J1148" t="str">
        <f>IF(ISBLANK(G1148),"",IF(ISTEXT(G1148),IF(E1148="Amount",J$14,""),INDEX(Sheet2!H$14:H$154,MATCH(F1148,Sheet2!A$14:A$154,0))))</f>
        <v/>
      </c>
      <c r="K1148" t="str">
        <f>IF(ISBLANK(G1148),"",IF(ISTEXT(G1148),IF(E1148="Amount",K$14,""),INDEX(Sheet2!I$14:I$154,MATCH(F1148,Sheet2!A$14:A$154,0))))</f>
        <v/>
      </c>
      <c r="L1148" t="str">
        <f>IF(ISBLANK(G1148),"",IF(ISTEXT(G1148),IF(E1148="Amount",L$14,""),IF(INDEX(Sheet2!H$14:H$154,MATCH(F1148,Sheet2!A$14:A$154,0)) &lt;&gt; 0, IF(INDEX(Sheet2!I$14:I$154,MATCH(F1148,Sheet2!A$14:A$154,0)) &lt;&gt; 0, "Loan","Loan"),"Cash")))</f>
        <v/>
      </c>
      <c r="M1148" t="str">
        <f>IF(ISTEXT(E1148),IF(E1148="Amount",M$14,""),IF(ISBLANK(E1148),"",IF(ISTEXT(D1148),"",IF(A1143="Invoice No. : ",INDEX(Sheet2!D$14:D$154,MATCH(B1143,Sheet2!A$14:A$154,0)),M1147))))</f>
        <v/>
      </c>
      <c r="N1148" t="str">
        <f>IF(ISTEXT(E1148),IF(E1148="Amount",N$14,""),IF(ISBLANK(E1148),"",IF(ISTEXT(D1148),"",IF(A1143="Invoice No. : ",INDEX(Sheet2!E$14:E$154,MATCH(B1143,Sheet2!A$14:A$154,0)),N1147))))</f>
        <v/>
      </c>
      <c r="O1148" t="str">
        <f>IF(ISTEXT(E1148),IF(E1148="Amount",O$14,""),IF(ISBLANK(E1148),"",IF(ISTEXT(D1148),"",IF(A1143="Invoice No. : ",INDEX(Sheet2!G$14:G$154,MATCH(B1143,Sheet2!A$14:A$154,0)),O1147))))</f>
        <v/>
      </c>
      <c r="P1148" t="str">
        <f t="shared" si="74"/>
        <v/>
      </c>
      <c r="Q1148" t="str">
        <f t="shared" si="75"/>
        <v/>
      </c>
    </row>
    <row r="1149" spans="1:17" x14ac:dyDescent="0.25">
      <c r="F1149" t="str">
        <f t="shared" si="72"/>
        <v/>
      </c>
      <c r="G1149" t="str">
        <f>IF(ISTEXT(E1149),IF(E1149="Amount",G$14,""),IF(ISBLANK(E1149),"",IF(ISTEXT(D1149),"",IF(A1144="Invoice No. : ",INDEX(Sheet2!F$14:F$154,MATCH(B1144,Sheet2!A$14:A$154,0)),G1148))))</f>
        <v/>
      </c>
      <c r="H1149" t="str">
        <f t="shared" si="73"/>
        <v/>
      </c>
      <c r="I1149" t="str">
        <f>IF(ISTEXT(E1149),IF(E1149="Amount",I$14,""),IF(ISBLANK(E1149),"",IF(ISTEXT(D1149),"",IF(A1144="Invoice No. : ",TEXT(INDEX(Sheet2!C$14:C$154,MATCH(B1144,Sheet2!A$14:A$154,0)),"hh:mm:ss"),I1148))))</f>
        <v/>
      </c>
      <c r="J1149" t="str">
        <f>IF(ISBLANK(G1149),"",IF(ISTEXT(G1149),IF(E1149="Amount",J$14,""),INDEX(Sheet2!H$14:H$154,MATCH(F1149,Sheet2!A$14:A$154,0))))</f>
        <v/>
      </c>
      <c r="K1149" t="str">
        <f>IF(ISBLANK(G1149),"",IF(ISTEXT(G1149),IF(E1149="Amount",K$14,""),INDEX(Sheet2!I$14:I$154,MATCH(F1149,Sheet2!A$14:A$154,0))))</f>
        <v/>
      </c>
      <c r="L1149" t="str">
        <f>IF(ISBLANK(G1149),"",IF(ISTEXT(G1149),IF(E1149="Amount",L$14,""),IF(INDEX(Sheet2!H$14:H$154,MATCH(F1149,Sheet2!A$14:A$154,0)) &lt;&gt; 0, IF(INDEX(Sheet2!I$14:I$154,MATCH(F1149,Sheet2!A$14:A$154,0)) &lt;&gt; 0, "Loan","Loan"),"Cash")))</f>
        <v/>
      </c>
      <c r="M1149" t="str">
        <f>IF(ISTEXT(E1149),IF(E1149="Amount",M$14,""),IF(ISBLANK(E1149),"",IF(ISTEXT(D1149),"",IF(A1144="Invoice No. : ",INDEX(Sheet2!D$14:D$154,MATCH(B1144,Sheet2!A$14:A$154,0)),M1148))))</f>
        <v/>
      </c>
      <c r="N1149" t="str">
        <f>IF(ISTEXT(E1149),IF(E1149="Amount",N$14,""),IF(ISBLANK(E1149),"",IF(ISTEXT(D1149),"",IF(A1144="Invoice No. : ",INDEX(Sheet2!E$14:E$154,MATCH(B1144,Sheet2!A$14:A$154,0)),N1148))))</f>
        <v/>
      </c>
      <c r="O1149" t="str">
        <f>IF(ISTEXT(E1149),IF(E1149="Amount",O$14,""),IF(ISBLANK(E1149),"",IF(ISTEXT(D1149),"",IF(A1144="Invoice No. : ",INDEX(Sheet2!G$14:G$154,MATCH(B1144,Sheet2!A$14:A$154,0)),O1148))))</f>
        <v/>
      </c>
      <c r="P1149" t="str">
        <f t="shared" si="74"/>
        <v/>
      </c>
      <c r="Q1149" t="str">
        <f t="shared" si="75"/>
        <v/>
      </c>
    </row>
    <row r="1150" spans="1:17" x14ac:dyDescent="0.25">
      <c r="A1150" s="3" t="s">
        <v>4</v>
      </c>
      <c r="B1150" s="4">
        <v>2144313</v>
      </c>
      <c r="C1150" s="3" t="s">
        <v>5</v>
      </c>
      <c r="D1150" s="5" t="s">
        <v>953</v>
      </c>
      <c r="F1150" t="str">
        <f t="shared" si="72"/>
        <v/>
      </c>
      <c r="G1150" t="str">
        <f>IF(ISTEXT(E1150),IF(E1150="Amount",G$14,""),IF(ISBLANK(E1150),"",IF(ISTEXT(D1150),"",IF(A1145="Invoice No. : ",INDEX(Sheet2!F$14:F$154,MATCH(B1145,Sheet2!A$14:A$154,0)),G1149))))</f>
        <v/>
      </c>
      <c r="H1150" t="str">
        <f t="shared" si="73"/>
        <v/>
      </c>
      <c r="I1150" t="str">
        <f>IF(ISTEXT(E1150),IF(E1150="Amount",I$14,""),IF(ISBLANK(E1150),"",IF(ISTEXT(D1150),"",IF(A1145="Invoice No. : ",TEXT(INDEX(Sheet2!C$14:C$154,MATCH(B1145,Sheet2!A$14:A$154,0)),"hh:mm:ss"),I1149))))</f>
        <v/>
      </c>
      <c r="J1150" t="str">
        <f>IF(ISBLANK(G1150),"",IF(ISTEXT(G1150),IF(E1150="Amount",J$14,""),INDEX(Sheet2!H$14:H$154,MATCH(F1150,Sheet2!A$14:A$154,0))))</f>
        <v/>
      </c>
      <c r="K1150" t="str">
        <f>IF(ISBLANK(G1150),"",IF(ISTEXT(G1150),IF(E1150="Amount",K$14,""),INDEX(Sheet2!I$14:I$154,MATCH(F1150,Sheet2!A$14:A$154,0))))</f>
        <v/>
      </c>
      <c r="L1150" t="str">
        <f>IF(ISBLANK(G1150),"",IF(ISTEXT(G1150),IF(E1150="Amount",L$14,""),IF(INDEX(Sheet2!H$14:H$154,MATCH(F1150,Sheet2!A$14:A$154,0)) &lt;&gt; 0, IF(INDEX(Sheet2!I$14:I$154,MATCH(F1150,Sheet2!A$14:A$154,0)) &lt;&gt; 0, "Loan","Loan"),"Cash")))</f>
        <v/>
      </c>
      <c r="M1150" t="str">
        <f>IF(ISTEXT(E1150),IF(E1150="Amount",M$14,""),IF(ISBLANK(E1150),"",IF(ISTEXT(D1150),"",IF(A1145="Invoice No. : ",INDEX(Sheet2!D$14:D$154,MATCH(B1145,Sheet2!A$14:A$154,0)),M1149))))</f>
        <v/>
      </c>
      <c r="N1150" t="str">
        <f>IF(ISTEXT(E1150),IF(E1150="Amount",N$14,""),IF(ISBLANK(E1150),"",IF(ISTEXT(D1150),"",IF(A1145="Invoice No. : ",INDEX(Sheet2!E$14:E$154,MATCH(B1145,Sheet2!A$14:A$154,0)),N1149))))</f>
        <v/>
      </c>
      <c r="O1150" t="str">
        <f>IF(ISTEXT(E1150),IF(E1150="Amount",O$14,""),IF(ISBLANK(E1150),"",IF(ISTEXT(D1150),"",IF(A1145="Invoice No. : ",INDEX(Sheet2!G$14:G$154,MATCH(B1145,Sheet2!A$14:A$154,0)),O1149))))</f>
        <v/>
      </c>
      <c r="P1150" t="str">
        <f t="shared" si="74"/>
        <v/>
      </c>
      <c r="Q1150" t="str">
        <f t="shared" si="75"/>
        <v/>
      </c>
    </row>
    <row r="1151" spans="1:17" x14ac:dyDescent="0.25">
      <c r="A1151" s="3" t="s">
        <v>7</v>
      </c>
      <c r="B1151" s="6">
        <v>44931</v>
      </c>
      <c r="C1151" s="3" t="s">
        <v>8</v>
      </c>
      <c r="D1151" s="7">
        <v>2</v>
      </c>
      <c r="F1151" t="str">
        <f t="shared" si="72"/>
        <v/>
      </c>
      <c r="G1151" t="str">
        <f>IF(ISTEXT(E1151),IF(E1151="Amount",G$14,""),IF(ISBLANK(E1151),"",IF(ISTEXT(D1151),"",IF(A1146="Invoice No. : ",INDEX(Sheet2!F$14:F$154,MATCH(B1146,Sheet2!A$14:A$154,0)),G1150))))</f>
        <v/>
      </c>
      <c r="H1151" t="str">
        <f t="shared" si="73"/>
        <v/>
      </c>
      <c r="I1151" t="str">
        <f>IF(ISTEXT(E1151),IF(E1151="Amount",I$14,""),IF(ISBLANK(E1151),"",IF(ISTEXT(D1151),"",IF(A1146="Invoice No. : ",TEXT(INDEX(Sheet2!C$14:C$154,MATCH(B1146,Sheet2!A$14:A$154,0)),"hh:mm:ss"),I1150))))</f>
        <v/>
      </c>
      <c r="J1151" t="str">
        <f>IF(ISBLANK(G1151),"",IF(ISTEXT(G1151),IF(E1151="Amount",J$14,""),INDEX(Sheet2!H$14:H$154,MATCH(F1151,Sheet2!A$14:A$154,0))))</f>
        <v/>
      </c>
      <c r="K1151" t="str">
        <f>IF(ISBLANK(G1151),"",IF(ISTEXT(G1151),IF(E1151="Amount",K$14,""),INDEX(Sheet2!I$14:I$154,MATCH(F1151,Sheet2!A$14:A$154,0))))</f>
        <v/>
      </c>
      <c r="L1151" t="str">
        <f>IF(ISBLANK(G1151),"",IF(ISTEXT(G1151),IF(E1151="Amount",L$14,""),IF(INDEX(Sheet2!H$14:H$154,MATCH(F1151,Sheet2!A$14:A$154,0)) &lt;&gt; 0, IF(INDEX(Sheet2!I$14:I$154,MATCH(F1151,Sheet2!A$14:A$154,0)) &lt;&gt; 0, "Loan","Loan"),"Cash")))</f>
        <v/>
      </c>
      <c r="M1151" t="str">
        <f>IF(ISTEXT(E1151),IF(E1151="Amount",M$14,""),IF(ISBLANK(E1151),"",IF(ISTEXT(D1151),"",IF(A1146="Invoice No. : ",INDEX(Sheet2!D$14:D$154,MATCH(B1146,Sheet2!A$14:A$154,0)),M1150))))</f>
        <v/>
      </c>
      <c r="N1151" t="str">
        <f>IF(ISTEXT(E1151),IF(E1151="Amount",N$14,""),IF(ISBLANK(E1151),"",IF(ISTEXT(D1151),"",IF(A1146="Invoice No. : ",INDEX(Sheet2!E$14:E$154,MATCH(B1146,Sheet2!A$14:A$154,0)),N1150))))</f>
        <v/>
      </c>
      <c r="O1151" t="str">
        <f>IF(ISTEXT(E1151),IF(E1151="Amount",O$14,""),IF(ISBLANK(E1151),"",IF(ISTEXT(D1151),"",IF(A1146="Invoice No. : ",INDEX(Sheet2!G$14:G$154,MATCH(B1146,Sheet2!A$14:A$154,0)),O1150))))</f>
        <v/>
      </c>
      <c r="P1151" t="str">
        <f t="shared" si="74"/>
        <v/>
      </c>
      <c r="Q1151" t="str">
        <f t="shared" si="75"/>
        <v/>
      </c>
    </row>
    <row r="1152" spans="1:17" x14ac:dyDescent="0.25">
      <c r="F1152" t="str">
        <f t="shared" si="72"/>
        <v/>
      </c>
      <c r="G1152" t="str">
        <f>IF(ISTEXT(E1152),IF(E1152="Amount",G$14,""),IF(ISBLANK(E1152),"",IF(ISTEXT(D1152),"",IF(A1147="Invoice No. : ",INDEX(Sheet2!F$14:F$154,MATCH(B1147,Sheet2!A$14:A$154,0)),G1151))))</f>
        <v/>
      </c>
      <c r="H1152" t="str">
        <f t="shared" si="73"/>
        <v/>
      </c>
      <c r="I1152" t="str">
        <f>IF(ISTEXT(E1152),IF(E1152="Amount",I$14,""),IF(ISBLANK(E1152),"",IF(ISTEXT(D1152),"",IF(A1147="Invoice No. : ",TEXT(INDEX(Sheet2!C$14:C$154,MATCH(B1147,Sheet2!A$14:A$154,0)),"hh:mm:ss"),I1151))))</f>
        <v/>
      </c>
      <c r="J1152" t="str">
        <f>IF(ISBLANK(G1152),"",IF(ISTEXT(G1152),IF(E1152="Amount",J$14,""),INDEX(Sheet2!H$14:H$154,MATCH(F1152,Sheet2!A$14:A$154,0))))</f>
        <v/>
      </c>
      <c r="K1152" t="str">
        <f>IF(ISBLANK(G1152),"",IF(ISTEXT(G1152),IF(E1152="Amount",K$14,""),INDEX(Sheet2!I$14:I$154,MATCH(F1152,Sheet2!A$14:A$154,0))))</f>
        <v/>
      </c>
      <c r="L1152" t="str">
        <f>IF(ISBLANK(G1152),"",IF(ISTEXT(G1152),IF(E1152="Amount",L$14,""),IF(INDEX(Sheet2!H$14:H$154,MATCH(F1152,Sheet2!A$14:A$154,0)) &lt;&gt; 0, IF(INDEX(Sheet2!I$14:I$154,MATCH(F1152,Sheet2!A$14:A$154,0)) &lt;&gt; 0, "Loan","Loan"),"Cash")))</f>
        <v/>
      </c>
      <c r="M1152" t="str">
        <f>IF(ISTEXT(E1152),IF(E1152="Amount",M$14,""),IF(ISBLANK(E1152),"",IF(ISTEXT(D1152),"",IF(A1147="Invoice No. : ",INDEX(Sheet2!D$14:D$154,MATCH(B1147,Sheet2!A$14:A$154,0)),M1151))))</f>
        <v/>
      </c>
      <c r="N1152" t="str">
        <f>IF(ISTEXT(E1152),IF(E1152="Amount",N$14,""),IF(ISBLANK(E1152),"",IF(ISTEXT(D1152),"",IF(A1147="Invoice No. : ",INDEX(Sheet2!E$14:E$154,MATCH(B1147,Sheet2!A$14:A$154,0)),N1151))))</f>
        <v/>
      </c>
      <c r="O1152" t="str">
        <f>IF(ISTEXT(E1152),IF(E1152="Amount",O$14,""),IF(ISBLANK(E1152),"",IF(ISTEXT(D1152),"",IF(A1147="Invoice No. : ",INDEX(Sheet2!G$14:G$154,MATCH(B1147,Sheet2!A$14:A$154,0)),O1151))))</f>
        <v/>
      </c>
      <c r="P1152" t="str">
        <f t="shared" si="74"/>
        <v/>
      </c>
      <c r="Q1152" t="str">
        <f t="shared" si="75"/>
        <v/>
      </c>
    </row>
    <row r="1153" spans="1:17" x14ac:dyDescent="0.25">
      <c r="A1153" s="8" t="s">
        <v>9</v>
      </c>
      <c r="B1153" s="8" t="s">
        <v>10</v>
      </c>
      <c r="C1153" s="9" t="s">
        <v>11</v>
      </c>
      <c r="D1153" s="9" t="s">
        <v>12</v>
      </c>
      <c r="E1153" s="9" t="s">
        <v>13</v>
      </c>
      <c r="F1153" t="str">
        <f t="shared" si="72"/>
        <v>Invoice No.</v>
      </c>
      <c r="G1153" t="str">
        <f>IF(ISTEXT(E1153),IF(E1153="Amount",G$14,""),IF(ISBLANK(E1153),"",IF(ISTEXT(D1153),"",IF(A1148="Invoice No. : ",INDEX(Sheet2!F$14:F$154,MATCH(B1148,Sheet2!A$14:A$154,0)),G1152))))</f>
        <v>Member ID</v>
      </c>
      <c r="H1153" t="str">
        <f t="shared" si="73"/>
        <v>Invoice Date</v>
      </c>
      <c r="I1153" t="str">
        <f>IF(ISTEXT(E1153),IF(E1153="Amount",I$14,""),IF(ISBLANK(E1153),"",IF(ISTEXT(D1153),"",IF(A1148="Invoice No. : ",TEXT(INDEX(Sheet2!C$14:C$154,MATCH(B1148,Sheet2!A$14:A$154,0)),"hh:mm:ss"),I1152))))</f>
        <v>Invoice Time</v>
      </c>
      <c r="J1153" t="str">
        <f>IF(ISBLANK(G1153),"",IF(ISTEXT(G1153),IF(E1153="Amount",J$14,""),INDEX(Sheet2!H$14:H$154,MATCH(F1153,Sheet2!A$14:A$154,0))))</f>
        <v>Loan Amount</v>
      </c>
      <c r="K1153" t="str">
        <f>IF(ISBLANK(G1153),"",IF(ISTEXT(G1153),IF(E1153="Amount",K$14,""),INDEX(Sheet2!I$14:I$154,MATCH(F1153,Sheet2!A$14:A$154,0))))</f>
        <v>Cash Amount</v>
      </c>
      <c r="L1153" t="str">
        <f>IF(ISBLANK(G1153),"",IF(ISTEXT(G1153),IF(E1153="Amount",L$14,""),IF(INDEX(Sheet2!H$14:H$154,MATCH(F1153,Sheet2!A$14:A$154,0)) &lt;&gt; 0, IF(INDEX(Sheet2!I$14:I$154,MATCH(F1153,Sheet2!A$14:A$154,0)) &lt;&gt; 0, "Loan","Loan"),"Cash")))</f>
        <v>Payment Mode</v>
      </c>
      <c r="M1153" t="str">
        <f>IF(ISTEXT(E1153),IF(E1153="Amount",M$14,""),IF(ISBLANK(E1153),"",IF(ISTEXT(D1153),"",IF(A1148="Invoice No. : ",INDEX(Sheet2!D$14:D$154,MATCH(B1148,Sheet2!A$14:A$154,0)),M1152))))</f>
        <v>Terminal</v>
      </c>
      <c r="N1153" t="str">
        <f>IF(ISTEXT(E1153),IF(E1153="Amount",N$14,""),IF(ISBLANK(E1153),"",IF(ISTEXT(D1153),"",IF(A1148="Invoice No. : ",INDEX(Sheet2!E$14:E$154,MATCH(B1148,Sheet2!A$14:A$154,0)),N1152))))</f>
        <v>Cashier</v>
      </c>
      <c r="O1153" t="str">
        <f>IF(ISTEXT(E1153),IF(E1153="Amount",O$14,""),IF(ISBLANK(E1153),"",IF(ISTEXT(D1153),"",IF(A1148="Invoice No. : ",INDEX(Sheet2!G$14:G$154,MATCH(B1148,Sheet2!A$14:A$154,0)),O1152))))</f>
        <v>Name</v>
      </c>
      <c r="P1153" t="str">
        <f t="shared" si="74"/>
        <v>Invoice Amount</v>
      </c>
      <c r="Q1153" t="str">
        <f t="shared" si="75"/>
        <v>Grand Total</v>
      </c>
    </row>
    <row r="1154" spans="1:17" x14ac:dyDescent="0.25">
      <c r="F1154" t="str">
        <f t="shared" si="72"/>
        <v/>
      </c>
      <c r="G1154" t="str">
        <f>IF(ISTEXT(E1154),IF(E1154="Amount",G$14,""),IF(ISBLANK(E1154),"",IF(ISTEXT(D1154),"",IF(A1149="Invoice No. : ",INDEX(Sheet2!F$14:F$154,MATCH(B1149,Sheet2!A$14:A$154,0)),G1153))))</f>
        <v/>
      </c>
      <c r="H1154" t="str">
        <f t="shared" si="73"/>
        <v/>
      </c>
      <c r="I1154" t="str">
        <f>IF(ISTEXT(E1154),IF(E1154="Amount",I$14,""),IF(ISBLANK(E1154),"",IF(ISTEXT(D1154),"",IF(A1149="Invoice No. : ",TEXT(INDEX(Sheet2!C$14:C$154,MATCH(B1149,Sheet2!A$14:A$154,0)),"hh:mm:ss"),I1153))))</f>
        <v/>
      </c>
      <c r="J1154" t="str">
        <f>IF(ISBLANK(G1154),"",IF(ISTEXT(G1154),IF(E1154="Amount",J$14,""),INDEX(Sheet2!H$14:H$154,MATCH(F1154,Sheet2!A$14:A$154,0))))</f>
        <v/>
      </c>
      <c r="K1154" t="str">
        <f>IF(ISBLANK(G1154),"",IF(ISTEXT(G1154),IF(E1154="Amount",K$14,""),INDEX(Sheet2!I$14:I$154,MATCH(F1154,Sheet2!A$14:A$154,0))))</f>
        <v/>
      </c>
      <c r="L1154" t="str">
        <f>IF(ISBLANK(G1154),"",IF(ISTEXT(G1154),IF(E1154="Amount",L$14,""),IF(INDEX(Sheet2!H$14:H$154,MATCH(F1154,Sheet2!A$14:A$154,0)) &lt;&gt; 0, IF(INDEX(Sheet2!I$14:I$154,MATCH(F1154,Sheet2!A$14:A$154,0)) &lt;&gt; 0, "Loan","Loan"),"Cash")))</f>
        <v/>
      </c>
      <c r="M1154" t="str">
        <f>IF(ISTEXT(E1154),IF(E1154="Amount",M$14,""),IF(ISBLANK(E1154),"",IF(ISTEXT(D1154),"",IF(A1149="Invoice No. : ",INDEX(Sheet2!D$14:D$154,MATCH(B1149,Sheet2!A$14:A$154,0)),M1153))))</f>
        <v/>
      </c>
      <c r="N1154" t="str">
        <f>IF(ISTEXT(E1154),IF(E1154="Amount",N$14,""),IF(ISBLANK(E1154),"",IF(ISTEXT(D1154),"",IF(A1149="Invoice No. : ",INDEX(Sheet2!E$14:E$154,MATCH(B1149,Sheet2!A$14:A$154,0)),N1153))))</f>
        <v/>
      </c>
      <c r="O1154" t="str">
        <f>IF(ISTEXT(E1154),IF(E1154="Amount",O$14,""),IF(ISBLANK(E1154),"",IF(ISTEXT(D1154),"",IF(A1149="Invoice No. : ",INDEX(Sheet2!G$14:G$154,MATCH(B1149,Sheet2!A$14:A$154,0)),O1153))))</f>
        <v/>
      </c>
      <c r="P1154" t="str">
        <f t="shared" si="74"/>
        <v/>
      </c>
      <c r="Q1154" t="str">
        <f t="shared" si="75"/>
        <v/>
      </c>
    </row>
    <row r="1155" spans="1:17" x14ac:dyDescent="0.25">
      <c r="A1155" s="10" t="s">
        <v>177</v>
      </c>
      <c r="B1155" s="10" t="s">
        <v>178</v>
      </c>
      <c r="C1155" s="11">
        <v>1</v>
      </c>
      <c r="D1155" s="11">
        <v>119</v>
      </c>
      <c r="E1155" s="11">
        <v>119</v>
      </c>
      <c r="F1155">
        <f t="shared" si="72"/>
        <v>2144313</v>
      </c>
      <c r="G1155">
        <f>IF(ISTEXT(E1155),IF(E1155="Amount",G$14,""),IF(ISBLANK(E1155),"",IF(ISTEXT(D1155),"",IF(A1150="Invoice No. : ",INDEX(Sheet2!F$14:F$154,MATCH(B1150,Sheet2!A$14:A$154,0)),G1154))))</f>
        <v>31142</v>
      </c>
      <c r="H1155" t="str">
        <f t="shared" si="73"/>
        <v>01/05/2023</v>
      </c>
      <c r="I1155" t="str">
        <f>IF(ISTEXT(E1155),IF(E1155="Amount",I$14,""),IF(ISBLANK(E1155),"",IF(ISTEXT(D1155),"",IF(A1150="Invoice No. : ",TEXT(INDEX(Sheet2!C$14:C$154,MATCH(B1150,Sheet2!A$14:A$154,0)),"hh:mm:ss"),I1154))))</f>
        <v>09:57:12</v>
      </c>
      <c r="J1155">
        <f>IF(ISBLANK(G1155),"",IF(ISTEXT(G1155),IF(E1155="Amount",J$14,""),INDEX(Sheet2!H$14:H$154,MATCH(F1155,Sheet2!A$14:A$154,0))))</f>
        <v>0</v>
      </c>
      <c r="K1155">
        <f>IF(ISBLANK(G1155),"",IF(ISTEXT(G1155),IF(E1155="Amount",K$14,""),INDEX(Sheet2!I$14:I$154,MATCH(F1155,Sheet2!A$14:A$154,0))))</f>
        <v>418</v>
      </c>
      <c r="L1155" t="str">
        <f>IF(ISBLANK(G1155),"",IF(ISTEXT(G1155),IF(E1155="Amount",L$14,""),IF(INDEX(Sheet2!H$14:H$154,MATCH(F1155,Sheet2!A$14:A$154,0)) &lt;&gt; 0, IF(INDEX(Sheet2!I$14:I$154,MATCH(F1155,Sheet2!A$14:A$154,0)) &lt;&gt; 0, "Loan","Loan"),"Cash")))</f>
        <v>Cash</v>
      </c>
      <c r="M1155">
        <f>IF(ISTEXT(E1155),IF(E1155="Amount",M$14,""),IF(ISBLANK(E1155),"",IF(ISTEXT(D1155),"",IF(A1150="Invoice No. : ",INDEX(Sheet2!D$14:D$154,MATCH(B1150,Sheet2!A$14:A$154,0)),M1154))))</f>
        <v>2</v>
      </c>
      <c r="N1155" t="str">
        <f>IF(ISTEXT(E1155),IF(E1155="Amount",N$14,""),IF(ISBLANK(E1155),"",IF(ISTEXT(D1155),"",IF(A1150="Invoice No. : ",INDEX(Sheet2!E$14:E$154,MATCH(B1150,Sheet2!A$14:A$154,0)),N1154))))</f>
        <v>RUBY</v>
      </c>
      <c r="O1155" t="str">
        <f>IF(ISTEXT(E1155),IF(E1155="Amount",O$14,""),IF(ISBLANK(E1155),"",IF(ISTEXT(D1155),"",IF(A1150="Invoice No. : ",INDEX(Sheet2!G$14:G$154,MATCH(B1150,Sheet2!A$14:A$154,0)),O1154))))</f>
        <v>LAYUS, VILMA FRONDA</v>
      </c>
      <c r="P1155">
        <f t="shared" si="74"/>
        <v>418</v>
      </c>
      <c r="Q1155">
        <f t="shared" si="75"/>
        <v>195197.25</v>
      </c>
    </row>
    <row r="1156" spans="1:17" x14ac:dyDescent="0.25">
      <c r="A1156" s="10" t="s">
        <v>1074</v>
      </c>
      <c r="B1156" s="10" t="s">
        <v>1075</v>
      </c>
      <c r="C1156" s="11">
        <v>10</v>
      </c>
      <c r="D1156" s="11">
        <v>12</v>
      </c>
      <c r="E1156" s="11">
        <v>120</v>
      </c>
      <c r="F1156">
        <f t="shared" si="72"/>
        <v>2144313</v>
      </c>
      <c r="G1156">
        <f>IF(ISTEXT(E1156),IF(E1156="Amount",G$14,""),IF(ISBLANK(E1156),"",IF(ISTEXT(D1156),"",IF(A1151="Invoice No. : ",INDEX(Sheet2!F$14:F$154,MATCH(B1151,Sheet2!A$14:A$154,0)),G1155))))</f>
        <v>31142</v>
      </c>
      <c r="H1156" t="str">
        <f t="shared" si="73"/>
        <v>01/05/2023</v>
      </c>
      <c r="I1156" t="str">
        <f>IF(ISTEXT(E1156),IF(E1156="Amount",I$14,""),IF(ISBLANK(E1156),"",IF(ISTEXT(D1156),"",IF(A1151="Invoice No. : ",TEXT(INDEX(Sheet2!C$14:C$154,MATCH(B1151,Sheet2!A$14:A$154,0)),"hh:mm:ss"),I1155))))</f>
        <v>09:57:12</v>
      </c>
      <c r="J1156">
        <f>IF(ISBLANK(G1156),"",IF(ISTEXT(G1156),IF(E1156="Amount",J$14,""),INDEX(Sheet2!H$14:H$154,MATCH(F1156,Sheet2!A$14:A$154,0))))</f>
        <v>0</v>
      </c>
      <c r="K1156">
        <f>IF(ISBLANK(G1156),"",IF(ISTEXT(G1156),IF(E1156="Amount",K$14,""),INDEX(Sheet2!I$14:I$154,MATCH(F1156,Sheet2!A$14:A$154,0))))</f>
        <v>418</v>
      </c>
      <c r="L1156" t="str">
        <f>IF(ISBLANK(G1156),"",IF(ISTEXT(G1156),IF(E1156="Amount",L$14,""),IF(INDEX(Sheet2!H$14:H$154,MATCH(F1156,Sheet2!A$14:A$154,0)) &lt;&gt; 0, IF(INDEX(Sheet2!I$14:I$154,MATCH(F1156,Sheet2!A$14:A$154,0)) &lt;&gt; 0, "Loan","Loan"),"Cash")))</f>
        <v>Cash</v>
      </c>
      <c r="M1156">
        <f>IF(ISTEXT(E1156),IF(E1156="Amount",M$14,""),IF(ISBLANK(E1156),"",IF(ISTEXT(D1156),"",IF(A1151="Invoice No. : ",INDEX(Sheet2!D$14:D$154,MATCH(B1151,Sheet2!A$14:A$154,0)),M1155))))</f>
        <v>2</v>
      </c>
      <c r="N1156" t="str">
        <f>IF(ISTEXT(E1156),IF(E1156="Amount",N$14,""),IF(ISBLANK(E1156),"",IF(ISTEXT(D1156),"",IF(A1151="Invoice No. : ",INDEX(Sheet2!E$14:E$154,MATCH(B1151,Sheet2!A$14:A$154,0)),N1155))))</f>
        <v>RUBY</v>
      </c>
      <c r="O1156" t="str">
        <f>IF(ISTEXT(E1156),IF(E1156="Amount",O$14,""),IF(ISBLANK(E1156),"",IF(ISTEXT(D1156),"",IF(A1151="Invoice No. : ",INDEX(Sheet2!G$14:G$154,MATCH(B1151,Sheet2!A$14:A$154,0)),O1155))))</f>
        <v>LAYUS, VILMA FRONDA</v>
      </c>
      <c r="P1156">
        <f t="shared" si="74"/>
        <v>418</v>
      </c>
      <c r="Q1156">
        <f t="shared" si="75"/>
        <v>195197.25</v>
      </c>
    </row>
    <row r="1157" spans="1:17" x14ac:dyDescent="0.25">
      <c r="A1157" s="10" t="s">
        <v>1076</v>
      </c>
      <c r="B1157" s="10" t="s">
        <v>1077</v>
      </c>
      <c r="C1157" s="11">
        <v>5</v>
      </c>
      <c r="D1157" s="11">
        <v>12</v>
      </c>
      <c r="E1157" s="11">
        <v>60</v>
      </c>
      <c r="F1157">
        <f t="shared" si="72"/>
        <v>2144313</v>
      </c>
      <c r="G1157">
        <f>IF(ISTEXT(E1157),IF(E1157="Amount",G$14,""),IF(ISBLANK(E1157),"",IF(ISTEXT(D1157),"",IF(A1152="Invoice No. : ",INDEX(Sheet2!F$14:F$154,MATCH(B1152,Sheet2!A$14:A$154,0)),G1156))))</f>
        <v>31142</v>
      </c>
      <c r="H1157" t="str">
        <f t="shared" si="73"/>
        <v>01/05/2023</v>
      </c>
      <c r="I1157" t="str">
        <f>IF(ISTEXT(E1157),IF(E1157="Amount",I$14,""),IF(ISBLANK(E1157),"",IF(ISTEXT(D1157),"",IF(A1152="Invoice No. : ",TEXT(INDEX(Sheet2!C$14:C$154,MATCH(B1152,Sheet2!A$14:A$154,0)),"hh:mm:ss"),I1156))))</f>
        <v>09:57:12</v>
      </c>
      <c r="J1157">
        <f>IF(ISBLANK(G1157),"",IF(ISTEXT(G1157),IF(E1157="Amount",J$14,""),INDEX(Sheet2!H$14:H$154,MATCH(F1157,Sheet2!A$14:A$154,0))))</f>
        <v>0</v>
      </c>
      <c r="K1157">
        <f>IF(ISBLANK(G1157),"",IF(ISTEXT(G1157),IF(E1157="Amount",K$14,""),INDEX(Sheet2!I$14:I$154,MATCH(F1157,Sheet2!A$14:A$154,0))))</f>
        <v>418</v>
      </c>
      <c r="L1157" t="str">
        <f>IF(ISBLANK(G1157),"",IF(ISTEXT(G1157),IF(E1157="Amount",L$14,""),IF(INDEX(Sheet2!H$14:H$154,MATCH(F1157,Sheet2!A$14:A$154,0)) &lt;&gt; 0, IF(INDEX(Sheet2!I$14:I$154,MATCH(F1157,Sheet2!A$14:A$154,0)) &lt;&gt; 0, "Loan","Loan"),"Cash")))</f>
        <v>Cash</v>
      </c>
      <c r="M1157">
        <f>IF(ISTEXT(E1157),IF(E1157="Amount",M$14,""),IF(ISBLANK(E1157),"",IF(ISTEXT(D1157),"",IF(A1152="Invoice No. : ",INDEX(Sheet2!D$14:D$154,MATCH(B1152,Sheet2!A$14:A$154,0)),M1156))))</f>
        <v>2</v>
      </c>
      <c r="N1157" t="str">
        <f>IF(ISTEXT(E1157),IF(E1157="Amount",N$14,""),IF(ISBLANK(E1157),"",IF(ISTEXT(D1157),"",IF(A1152="Invoice No. : ",INDEX(Sheet2!E$14:E$154,MATCH(B1152,Sheet2!A$14:A$154,0)),N1156))))</f>
        <v>RUBY</v>
      </c>
      <c r="O1157" t="str">
        <f>IF(ISTEXT(E1157),IF(E1157="Amount",O$14,""),IF(ISBLANK(E1157),"",IF(ISTEXT(D1157),"",IF(A1152="Invoice No. : ",INDEX(Sheet2!G$14:G$154,MATCH(B1152,Sheet2!A$14:A$154,0)),O1156))))</f>
        <v>LAYUS, VILMA FRONDA</v>
      </c>
      <c r="P1157">
        <f t="shared" si="74"/>
        <v>418</v>
      </c>
      <c r="Q1157">
        <f t="shared" si="75"/>
        <v>195197.25</v>
      </c>
    </row>
    <row r="1158" spans="1:17" x14ac:dyDescent="0.25">
      <c r="A1158" s="10" t="s">
        <v>1078</v>
      </c>
      <c r="B1158" s="10" t="s">
        <v>1079</v>
      </c>
      <c r="C1158" s="11">
        <v>2</v>
      </c>
      <c r="D1158" s="11">
        <v>26</v>
      </c>
      <c r="E1158" s="11">
        <v>52</v>
      </c>
      <c r="F1158">
        <f t="shared" si="72"/>
        <v>2144313</v>
      </c>
      <c r="G1158">
        <f>IF(ISTEXT(E1158),IF(E1158="Amount",G$14,""),IF(ISBLANK(E1158),"",IF(ISTEXT(D1158),"",IF(A1153="Invoice No. : ",INDEX(Sheet2!F$14:F$154,MATCH(B1153,Sheet2!A$14:A$154,0)),G1157))))</f>
        <v>31142</v>
      </c>
      <c r="H1158" t="str">
        <f t="shared" si="73"/>
        <v>01/05/2023</v>
      </c>
      <c r="I1158" t="str">
        <f>IF(ISTEXT(E1158),IF(E1158="Amount",I$14,""),IF(ISBLANK(E1158),"",IF(ISTEXT(D1158),"",IF(A1153="Invoice No. : ",TEXT(INDEX(Sheet2!C$14:C$154,MATCH(B1153,Sheet2!A$14:A$154,0)),"hh:mm:ss"),I1157))))</f>
        <v>09:57:12</v>
      </c>
      <c r="J1158">
        <f>IF(ISBLANK(G1158),"",IF(ISTEXT(G1158),IF(E1158="Amount",J$14,""),INDEX(Sheet2!H$14:H$154,MATCH(F1158,Sheet2!A$14:A$154,0))))</f>
        <v>0</v>
      </c>
      <c r="K1158">
        <f>IF(ISBLANK(G1158),"",IF(ISTEXT(G1158),IF(E1158="Amount",K$14,""),INDEX(Sheet2!I$14:I$154,MATCH(F1158,Sheet2!A$14:A$154,0))))</f>
        <v>418</v>
      </c>
      <c r="L1158" t="str">
        <f>IF(ISBLANK(G1158),"",IF(ISTEXT(G1158),IF(E1158="Amount",L$14,""),IF(INDEX(Sheet2!H$14:H$154,MATCH(F1158,Sheet2!A$14:A$154,0)) &lt;&gt; 0, IF(INDEX(Sheet2!I$14:I$154,MATCH(F1158,Sheet2!A$14:A$154,0)) &lt;&gt; 0, "Loan","Loan"),"Cash")))</f>
        <v>Cash</v>
      </c>
      <c r="M1158">
        <f>IF(ISTEXT(E1158),IF(E1158="Amount",M$14,""),IF(ISBLANK(E1158),"",IF(ISTEXT(D1158),"",IF(A1153="Invoice No. : ",INDEX(Sheet2!D$14:D$154,MATCH(B1153,Sheet2!A$14:A$154,0)),M1157))))</f>
        <v>2</v>
      </c>
      <c r="N1158" t="str">
        <f>IF(ISTEXT(E1158),IF(E1158="Amount",N$14,""),IF(ISBLANK(E1158),"",IF(ISTEXT(D1158),"",IF(A1153="Invoice No. : ",INDEX(Sheet2!E$14:E$154,MATCH(B1153,Sheet2!A$14:A$154,0)),N1157))))</f>
        <v>RUBY</v>
      </c>
      <c r="O1158" t="str">
        <f>IF(ISTEXT(E1158),IF(E1158="Amount",O$14,""),IF(ISBLANK(E1158),"",IF(ISTEXT(D1158),"",IF(A1153="Invoice No. : ",INDEX(Sheet2!G$14:G$154,MATCH(B1153,Sheet2!A$14:A$154,0)),O1157))))</f>
        <v>LAYUS, VILMA FRONDA</v>
      </c>
      <c r="P1158">
        <f t="shared" si="74"/>
        <v>418</v>
      </c>
      <c r="Q1158">
        <f t="shared" si="75"/>
        <v>195197.25</v>
      </c>
    </row>
    <row r="1159" spans="1:17" x14ac:dyDescent="0.25">
      <c r="A1159" s="10" t="s">
        <v>101</v>
      </c>
      <c r="B1159" s="10" t="s">
        <v>102</v>
      </c>
      <c r="C1159" s="11">
        <v>2</v>
      </c>
      <c r="D1159" s="11">
        <v>33.5</v>
      </c>
      <c r="E1159" s="11">
        <v>67</v>
      </c>
      <c r="F1159">
        <f t="shared" si="72"/>
        <v>2144313</v>
      </c>
      <c r="G1159">
        <f>IF(ISTEXT(E1159),IF(E1159="Amount",G$14,""),IF(ISBLANK(E1159),"",IF(ISTEXT(D1159),"",IF(A1154="Invoice No. : ",INDEX(Sheet2!F$14:F$154,MATCH(B1154,Sheet2!A$14:A$154,0)),G1158))))</f>
        <v>31142</v>
      </c>
      <c r="H1159" t="str">
        <f t="shared" si="73"/>
        <v>01/05/2023</v>
      </c>
      <c r="I1159" t="str">
        <f>IF(ISTEXT(E1159),IF(E1159="Amount",I$14,""),IF(ISBLANK(E1159),"",IF(ISTEXT(D1159),"",IF(A1154="Invoice No. : ",TEXT(INDEX(Sheet2!C$14:C$154,MATCH(B1154,Sheet2!A$14:A$154,0)),"hh:mm:ss"),I1158))))</f>
        <v>09:57:12</v>
      </c>
      <c r="J1159">
        <f>IF(ISBLANK(G1159),"",IF(ISTEXT(G1159),IF(E1159="Amount",J$14,""),INDEX(Sheet2!H$14:H$154,MATCH(F1159,Sheet2!A$14:A$154,0))))</f>
        <v>0</v>
      </c>
      <c r="K1159">
        <f>IF(ISBLANK(G1159),"",IF(ISTEXT(G1159),IF(E1159="Amount",K$14,""),INDEX(Sheet2!I$14:I$154,MATCH(F1159,Sheet2!A$14:A$154,0))))</f>
        <v>418</v>
      </c>
      <c r="L1159" t="str">
        <f>IF(ISBLANK(G1159),"",IF(ISTEXT(G1159),IF(E1159="Amount",L$14,""),IF(INDEX(Sheet2!H$14:H$154,MATCH(F1159,Sheet2!A$14:A$154,0)) &lt;&gt; 0, IF(INDEX(Sheet2!I$14:I$154,MATCH(F1159,Sheet2!A$14:A$154,0)) &lt;&gt; 0, "Loan","Loan"),"Cash")))</f>
        <v>Cash</v>
      </c>
      <c r="M1159">
        <f>IF(ISTEXT(E1159),IF(E1159="Amount",M$14,""),IF(ISBLANK(E1159),"",IF(ISTEXT(D1159),"",IF(A1154="Invoice No. : ",INDEX(Sheet2!D$14:D$154,MATCH(B1154,Sheet2!A$14:A$154,0)),M1158))))</f>
        <v>2</v>
      </c>
      <c r="N1159" t="str">
        <f>IF(ISTEXT(E1159),IF(E1159="Amount",N$14,""),IF(ISBLANK(E1159),"",IF(ISTEXT(D1159),"",IF(A1154="Invoice No. : ",INDEX(Sheet2!E$14:E$154,MATCH(B1154,Sheet2!A$14:A$154,0)),N1158))))</f>
        <v>RUBY</v>
      </c>
      <c r="O1159" t="str">
        <f>IF(ISTEXT(E1159),IF(E1159="Amount",O$14,""),IF(ISBLANK(E1159),"",IF(ISTEXT(D1159),"",IF(A1154="Invoice No. : ",INDEX(Sheet2!G$14:G$154,MATCH(B1154,Sheet2!A$14:A$154,0)),O1158))))</f>
        <v>LAYUS, VILMA FRONDA</v>
      </c>
      <c r="P1159">
        <f t="shared" si="74"/>
        <v>418</v>
      </c>
      <c r="Q1159">
        <f t="shared" si="75"/>
        <v>195197.25</v>
      </c>
    </row>
    <row r="1160" spans="1:17" x14ac:dyDescent="0.25">
      <c r="D1160" s="12" t="s">
        <v>18</v>
      </c>
      <c r="E1160" s="13">
        <v>418</v>
      </c>
      <c r="F1160" t="str">
        <f t="shared" si="72"/>
        <v/>
      </c>
      <c r="G1160" t="str">
        <f>IF(ISTEXT(E1160),IF(E1160="Amount",G$14,""),IF(ISBLANK(E1160),"",IF(ISTEXT(D1160),"",IF(A1155="Invoice No. : ",INDEX(Sheet2!F$14:F$154,MATCH(B1155,Sheet2!A$14:A$154,0)),G1159))))</f>
        <v/>
      </c>
      <c r="H1160" t="str">
        <f t="shared" si="73"/>
        <v/>
      </c>
      <c r="I1160" t="str">
        <f>IF(ISTEXT(E1160),IF(E1160="Amount",I$14,""),IF(ISBLANK(E1160),"",IF(ISTEXT(D1160),"",IF(A1155="Invoice No. : ",TEXT(INDEX(Sheet2!C$14:C$154,MATCH(B1155,Sheet2!A$14:A$154,0)),"hh:mm:ss"),I1159))))</f>
        <v/>
      </c>
      <c r="J1160" t="str">
        <f>IF(ISBLANK(G1160),"",IF(ISTEXT(G1160),IF(E1160="Amount",J$14,""),INDEX(Sheet2!H$14:H$154,MATCH(F1160,Sheet2!A$14:A$154,0))))</f>
        <v/>
      </c>
      <c r="K1160" t="str">
        <f>IF(ISBLANK(G1160),"",IF(ISTEXT(G1160),IF(E1160="Amount",K$14,""),INDEX(Sheet2!I$14:I$154,MATCH(F1160,Sheet2!A$14:A$154,0))))</f>
        <v/>
      </c>
      <c r="L1160" t="str">
        <f>IF(ISBLANK(G1160),"",IF(ISTEXT(G1160),IF(E1160="Amount",L$14,""),IF(INDEX(Sheet2!H$14:H$154,MATCH(F1160,Sheet2!A$14:A$154,0)) &lt;&gt; 0, IF(INDEX(Sheet2!I$14:I$154,MATCH(F1160,Sheet2!A$14:A$154,0)) &lt;&gt; 0, "Loan","Loan"),"Cash")))</f>
        <v/>
      </c>
      <c r="M1160" t="str">
        <f>IF(ISTEXT(E1160),IF(E1160="Amount",M$14,""),IF(ISBLANK(E1160),"",IF(ISTEXT(D1160),"",IF(A1155="Invoice No. : ",INDEX(Sheet2!D$14:D$154,MATCH(B1155,Sheet2!A$14:A$154,0)),M1159))))</f>
        <v/>
      </c>
      <c r="N1160" t="str">
        <f>IF(ISTEXT(E1160),IF(E1160="Amount",N$14,""),IF(ISBLANK(E1160),"",IF(ISTEXT(D1160),"",IF(A1155="Invoice No. : ",INDEX(Sheet2!E$14:E$154,MATCH(B1155,Sheet2!A$14:A$154,0)),N1159))))</f>
        <v/>
      </c>
      <c r="O1160" t="str">
        <f>IF(ISTEXT(E1160),IF(E1160="Amount",O$14,""),IF(ISBLANK(E1160),"",IF(ISTEXT(D1160),"",IF(A1155="Invoice No. : ",INDEX(Sheet2!G$14:G$154,MATCH(B1155,Sheet2!A$14:A$154,0)),O1159))))</f>
        <v/>
      </c>
      <c r="P1160" t="str">
        <f t="shared" si="74"/>
        <v/>
      </c>
      <c r="Q1160" t="str">
        <f t="shared" si="75"/>
        <v/>
      </c>
    </row>
    <row r="1161" spans="1:17" x14ac:dyDescent="0.25">
      <c r="F1161" t="str">
        <f t="shared" si="72"/>
        <v/>
      </c>
      <c r="G1161" t="str">
        <f>IF(ISTEXT(E1161),IF(E1161="Amount",G$14,""),IF(ISBLANK(E1161),"",IF(ISTEXT(D1161),"",IF(A1156="Invoice No. : ",INDEX(Sheet2!F$14:F$154,MATCH(B1156,Sheet2!A$14:A$154,0)),G1160))))</f>
        <v/>
      </c>
      <c r="H1161" t="str">
        <f t="shared" si="73"/>
        <v/>
      </c>
      <c r="I1161" t="str">
        <f>IF(ISTEXT(E1161),IF(E1161="Amount",I$14,""),IF(ISBLANK(E1161),"",IF(ISTEXT(D1161),"",IF(A1156="Invoice No. : ",TEXT(INDEX(Sheet2!C$14:C$154,MATCH(B1156,Sheet2!A$14:A$154,0)),"hh:mm:ss"),I1160))))</f>
        <v/>
      </c>
      <c r="J1161" t="str">
        <f>IF(ISBLANK(G1161),"",IF(ISTEXT(G1161),IF(E1161="Amount",J$14,""),INDEX(Sheet2!H$14:H$154,MATCH(F1161,Sheet2!A$14:A$154,0))))</f>
        <v/>
      </c>
      <c r="K1161" t="str">
        <f>IF(ISBLANK(G1161),"",IF(ISTEXT(G1161),IF(E1161="Amount",K$14,""),INDEX(Sheet2!I$14:I$154,MATCH(F1161,Sheet2!A$14:A$154,0))))</f>
        <v/>
      </c>
      <c r="L1161" t="str">
        <f>IF(ISBLANK(G1161),"",IF(ISTEXT(G1161),IF(E1161="Amount",L$14,""),IF(INDEX(Sheet2!H$14:H$154,MATCH(F1161,Sheet2!A$14:A$154,0)) &lt;&gt; 0, IF(INDEX(Sheet2!I$14:I$154,MATCH(F1161,Sheet2!A$14:A$154,0)) &lt;&gt; 0, "Loan","Loan"),"Cash")))</f>
        <v/>
      </c>
      <c r="M1161" t="str">
        <f>IF(ISTEXT(E1161),IF(E1161="Amount",M$14,""),IF(ISBLANK(E1161),"",IF(ISTEXT(D1161),"",IF(A1156="Invoice No. : ",INDEX(Sheet2!D$14:D$154,MATCH(B1156,Sheet2!A$14:A$154,0)),M1160))))</f>
        <v/>
      </c>
      <c r="N1161" t="str">
        <f>IF(ISTEXT(E1161),IF(E1161="Amount",N$14,""),IF(ISBLANK(E1161),"",IF(ISTEXT(D1161),"",IF(A1156="Invoice No. : ",INDEX(Sheet2!E$14:E$154,MATCH(B1156,Sheet2!A$14:A$154,0)),N1160))))</f>
        <v/>
      </c>
      <c r="O1161" t="str">
        <f>IF(ISTEXT(E1161),IF(E1161="Amount",O$14,""),IF(ISBLANK(E1161),"",IF(ISTEXT(D1161),"",IF(A1156="Invoice No. : ",INDEX(Sheet2!G$14:G$154,MATCH(B1156,Sheet2!A$14:A$154,0)),O1160))))</f>
        <v/>
      </c>
      <c r="P1161" t="str">
        <f t="shared" si="74"/>
        <v/>
      </c>
      <c r="Q1161" t="str">
        <f t="shared" si="75"/>
        <v/>
      </c>
    </row>
    <row r="1162" spans="1:17" x14ac:dyDescent="0.25">
      <c r="F1162" t="str">
        <f t="shared" si="72"/>
        <v/>
      </c>
      <c r="G1162" t="str">
        <f>IF(ISTEXT(E1162),IF(E1162="Amount",G$14,""),IF(ISBLANK(E1162),"",IF(ISTEXT(D1162),"",IF(A1157="Invoice No. : ",INDEX(Sheet2!F$14:F$154,MATCH(B1157,Sheet2!A$14:A$154,0)),G1161))))</f>
        <v/>
      </c>
      <c r="H1162" t="str">
        <f t="shared" si="73"/>
        <v/>
      </c>
      <c r="I1162" t="str">
        <f>IF(ISTEXT(E1162),IF(E1162="Amount",I$14,""),IF(ISBLANK(E1162),"",IF(ISTEXT(D1162),"",IF(A1157="Invoice No. : ",TEXT(INDEX(Sheet2!C$14:C$154,MATCH(B1157,Sheet2!A$14:A$154,0)),"hh:mm:ss"),I1161))))</f>
        <v/>
      </c>
      <c r="J1162" t="str">
        <f>IF(ISBLANK(G1162),"",IF(ISTEXT(G1162),IF(E1162="Amount",J$14,""),INDEX(Sheet2!H$14:H$154,MATCH(F1162,Sheet2!A$14:A$154,0))))</f>
        <v/>
      </c>
      <c r="K1162" t="str">
        <f>IF(ISBLANK(G1162),"",IF(ISTEXT(G1162),IF(E1162="Amount",K$14,""),INDEX(Sheet2!I$14:I$154,MATCH(F1162,Sheet2!A$14:A$154,0))))</f>
        <v/>
      </c>
      <c r="L1162" t="str">
        <f>IF(ISBLANK(G1162),"",IF(ISTEXT(G1162),IF(E1162="Amount",L$14,""),IF(INDEX(Sheet2!H$14:H$154,MATCH(F1162,Sheet2!A$14:A$154,0)) &lt;&gt; 0, IF(INDEX(Sheet2!I$14:I$154,MATCH(F1162,Sheet2!A$14:A$154,0)) &lt;&gt; 0, "Loan","Loan"),"Cash")))</f>
        <v/>
      </c>
      <c r="M1162" t="str">
        <f>IF(ISTEXT(E1162),IF(E1162="Amount",M$14,""),IF(ISBLANK(E1162),"",IF(ISTEXT(D1162),"",IF(A1157="Invoice No. : ",INDEX(Sheet2!D$14:D$154,MATCH(B1157,Sheet2!A$14:A$154,0)),M1161))))</f>
        <v/>
      </c>
      <c r="N1162" t="str">
        <f>IF(ISTEXT(E1162),IF(E1162="Amount",N$14,""),IF(ISBLANK(E1162),"",IF(ISTEXT(D1162),"",IF(A1157="Invoice No. : ",INDEX(Sheet2!E$14:E$154,MATCH(B1157,Sheet2!A$14:A$154,0)),N1161))))</f>
        <v/>
      </c>
      <c r="O1162" t="str">
        <f>IF(ISTEXT(E1162),IF(E1162="Amount",O$14,""),IF(ISBLANK(E1162),"",IF(ISTEXT(D1162),"",IF(A1157="Invoice No. : ",INDEX(Sheet2!G$14:G$154,MATCH(B1157,Sheet2!A$14:A$154,0)),O1161))))</f>
        <v/>
      </c>
      <c r="P1162" t="str">
        <f t="shared" si="74"/>
        <v/>
      </c>
      <c r="Q1162" t="str">
        <f t="shared" si="75"/>
        <v/>
      </c>
    </row>
    <row r="1163" spans="1:17" x14ac:dyDescent="0.25">
      <c r="A1163" s="3" t="s">
        <v>4</v>
      </c>
      <c r="B1163" s="4">
        <v>2144314</v>
      </c>
      <c r="C1163" s="3" t="s">
        <v>5</v>
      </c>
      <c r="D1163" s="5" t="s">
        <v>953</v>
      </c>
      <c r="F1163" t="str">
        <f t="shared" si="72"/>
        <v/>
      </c>
      <c r="G1163" t="str">
        <f>IF(ISTEXT(E1163),IF(E1163="Amount",G$14,""),IF(ISBLANK(E1163),"",IF(ISTEXT(D1163),"",IF(A1158="Invoice No. : ",INDEX(Sheet2!F$14:F$154,MATCH(B1158,Sheet2!A$14:A$154,0)),G1162))))</f>
        <v/>
      </c>
      <c r="H1163" t="str">
        <f t="shared" si="73"/>
        <v/>
      </c>
      <c r="I1163" t="str">
        <f>IF(ISTEXT(E1163),IF(E1163="Amount",I$14,""),IF(ISBLANK(E1163),"",IF(ISTEXT(D1163),"",IF(A1158="Invoice No. : ",TEXT(INDEX(Sheet2!C$14:C$154,MATCH(B1158,Sheet2!A$14:A$154,0)),"hh:mm:ss"),I1162))))</f>
        <v/>
      </c>
      <c r="J1163" t="str">
        <f>IF(ISBLANK(G1163),"",IF(ISTEXT(G1163),IF(E1163="Amount",J$14,""),INDEX(Sheet2!H$14:H$154,MATCH(F1163,Sheet2!A$14:A$154,0))))</f>
        <v/>
      </c>
      <c r="K1163" t="str">
        <f>IF(ISBLANK(G1163),"",IF(ISTEXT(G1163),IF(E1163="Amount",K$14,""),INDEX(Sheet2!I$14:I$154,MATCH(F1163,Sheet2!A$14:A$154,0))))</f>
        <v/>
      </c>
      <c r="L1163" t="str">
        <f>IF(ISBLANK(G1163),"",IF(ISTEXT(G1163),IF(E1163="Amount",L$14,""),IF(INDEX(Sheet2!H$14:H$154,MATCH(F1163,Sheet2!A$14:A$154,0)) &lt;&gt; 0, IF(INDEX(Sheet2!I$14:I$154,MATCH(F1163,Sheet2!A$14:A$154,0)) &lt;&gt; 0, "Loan","Loan"),"Cash")))</f>
        <v/>
      </c>
      <c r="M1163" t="str">
        <f>IF(ISTEXT(E1163),IF(E1163="Amount",M$14,""),IF(ISBLANK(E1163),"",IF(ISTEXT(D1163),"",IF(A1158="Invoice No. : ",INDEX(Sheet2!D$14:D$154,MATCH(B1158,Sheet2!A$14:A$154,0)),M1162))))</f>
        <v/>
      </c>
      <c r="N1163" t="str">
        <f>IF(ISTEXT(E1163),IF(E1163="Amount",N$14,""),IF(ISBLANK(E1163),"",IF(ISTEXT(D1163),"",IF(A1158="Invoice No. : ",INDEX(Sheet2!E$14:E$154,MATCH(B1158,Sheet2!A$14:A$154,0)),N1162))))</f>
        <v/>
      </c>
      <c r="O1163" t="str">
        <f>IF(ISTEXT(E1163),IF(E1163="Amount",O$14,""),IF(ISBLANK(E1163),"",IF(ISTEXT(D1163),"",IF(A1158="Invoice No. : ",INDEX(Sheet2!G$14:G$154,MATCH(B1158,Sheet2!A$14:A$154,0)),O1162))))</f>
        <v/>
      </c>
      <c r="P1163" t="str">
        <f t="shared" si="74"/>
        <v/>
      </c>
      <c r="Q1163" t="str">
        <f t="shared" si="75"/>
        <v/>
      </c>
    </row>
    <row r="1164" spans="1:17" x14ac:dyDescent="0.25">
      <c r="A1164" s="3" t="s">
        <v>7</v>
      </c>
      <c r="B1164" s="6">
        <v>44931</v>
      </c>
      <c r="C1164" s="3" t="s">
        <v>8</v>
      </c>
      <c r="D1164" s="7">
        <v>2</v>
      </c>
      <c r="F1164" t="str">
        <f t="shared" si="72"/>
        <v/>
      </c>
      <c r="G1164" t="str">
        <f>IF(ISTEXT(E1164),IF(E1164="Amount",G$14,""),IF(ISBLANK(E1164),"",IF(ISTEXT(D1164),"",IF(A1159="Invoice No. : ",INDEX(Sheet2!F$14:F$154,MATCH(B1159,Sheet2!A$14:A$154,0)),G1163))))</f>
        <v/>
      </c>
      <c r="H1164" t="str">
        <f t="shared" si="73"/>
        <v/>
      </c>
      <c r="I1164" t="str">
        <f>IF(ISTEXT(E1164),IF(E1164="Amount",I$14,""),IF(ISBLANK(E1164),"",IF(ISTEXT(D1164),"",IF(A1159="Invoice No. : ",TEXT(INDEX(Sheet2!C$14:C$154,MATCH(B1159,Sheet2!A$14:A$154,0)),"hh:mm:ss"),I1163))))</f>
        <v/>
      </c>
      <c r="J1164" t="str">
        <f>IF(ISBLANK(G1164),"",IF(ISTEXT(G1164),IF(E1164="Amount",J$14,""),INDEX(Sheet2!H$14:H$154,MATCH(F1164,Sheet2!A$14:A$154,0))))</f>
        <v/>
      </c>
      <c r="K1164" t="str">
        <f>IF(ISBLANK(G1164),"",IF(ISTEXT(G1164),IF(E1164="Amount",K$14,""),INDEX(Sheet2!I$14:I$154,MATCH(F1164,Sheet2!A$14:A$154,0))))</f>
        <v/>
      </c>
      <c r="L1164" t="str">
        <f>IF(ISBLANK(G1164),"",IF(ISTEXT(G1164),IF(E1164="Amount",L$14,""),IF(INDEX(Sheet2!H$14:H$154,MATCH(F1164,Sheet2!A$14:A$154,0)) &lt;&gt; 0, IF(INDEX(Sheet2!I$14:I$154,MATCH(F1164,Sheet2!A$14:A$154,0)) &lt;&gt; 0, "Loan","Loan"),"Cash")))</f>
        <v/>
      </c>
      <c r="M1164" t="str">
        <f>IF(ISTEXT(E1164),IF(E1164="Amount",M$14,""),IF(ISBLANK(E1164),"",IF(ISTEXT(D1164),"",IF(A1159="Invoice No. : ",INDEX(Sheet2!D$14:D$154,MATCH(B1159,Sheet2!A$14:A$154,0)),M1163))))</f>
        <v/>
      </c>
      <c r="N1164" t="str">
        <f>IF(ISTEXT(E1164),IF(E1164="Amount",N$14,""),IF(ISBLANK(E1164),"",IF(ISTEXT(D1164),"",IF(A1159="Invoice No. : ",INDEX(Sheet2!E$14:E$154,MATCH(B1159,Sheet2!A$14:A$154,0)),N1163))))</f>
        <v/>
      </c>
      <c r="O1164" t="str">
        <f>IF(ISTEXT(E1164),IF(E1164="Amount",O$14,""),IF(ISBLANK(E1164),"",IF(ISTEXT(D1164),"",IF(A1159="Invoice No. : ",INDEX(Sheet2!G$14:G$154,MATCH(B1159,Sheet2!A$14:A$154,0)),O1163))))</f>
        <v/>
      </c>
      <c r="P1164" t="str">
        <f t="shared" si="74"/>
        <v/>
      </c>
      <c r="Q1164" t="str">
        <f t="shared" si="75"/>
        <v/>
      </c>
    </row>
    <row r="1165" spans="1:17" x14ac:dyDescent="0.25">
      <c r="F1165" t="str">
        <f t="shared" si="72"/>
        <v/>
      </c>
      <c r="G1165" t="str">
        <f>IF(ISTEXT(E1165),IF(E1165="Amount",G$14,""),IF(ISBLANK(E1165),"",IF(ISTEXT(D1165),"",IF(A1160="Invoice No. : ",INDEX(Sheet2!F$14:F$154,MATCH(B1160,Sheet2!A$14:A$154,0)),G1164))))</f>
        <v/>
      </c>
      <c r="H1165" t="str">
        <f t="shared" si="73"/>
        <v/>
      </c>
      <c r="I1165" t="str">
        <f>IF(ISTEXT(E1165),IF(E1165="Amount",I$14,""),IF(ISBLANK(E1165),"",IF(ISTEXT(D1165),"",IF(A1160="Invoice No. : ",TEXT(INDEX(Sheet2!C$14:C$154,MATCH(B1160,Sheet2!A$14:A$154,0)),"hh:mm:ss"),I1164))))</f>
        <v/>
      </c>
      <c r="J1165" t="str">
        <f>IF(ISBLANK(G1165),"",IF(ISTEXT(G1165),IF(E1165="Amount",J$14,""),INDEX(Sheet2!H$14:H$154,MATCH(F1165,Sheet2!A$14:A$154,0))))</f>
        <v/>
      </c>
      <c r="K1165" t="str">
        <f>IF(ISBLANK(G1165),"",IF(ISTEXT(G1165),IF(E1165="Amount",K$14,""),INDEX(Sheet2!I$14:I$154,MATCH(F1165,Sheet2!A$14:A$154,0))))</f>
        <v/>
      </c>
      <c r="L1165" t="str">
        <f>IF(ISBLANK(G1165),"",IF(ISTEXT(G1165),IF(E1165="Amount",L$14,""),IF(INDEX(Sheet2!H$14:H$154,MATCH(F1165,Sheet2!A$14:A$154,0)) &lt;&gt; 0, IF(INDEX(Sheet2!I$14:I$154,MATCH(F1165,Sheet2!A$14:A$154,0)) &lt;&gt; 0, "Loan","Loan"),"Cash")))</f>
        <v/>
      </c>
      <c r="M1165" t="str">
        <f>IF(ISTEXT(E1165),IF(E1165="Amount",M$14,""),IF(ISBLANK(E1165),"",IF(ISTEXT(D1165),"",IF(A1160="Invoice No. : ",INDEX(Sheet2!D$14:D$154,MATCH(B1160,Sheet2!A$14:A$154,0)),M1164))))</f>
        <v/>
      </c>
      <c r="N1165" t="str">
        <f>IF(ISTEXT(E1165),IF(E1165="Amount",N$14,""),IF(ISBLANK(E1165),"",IF(ISTEXT(D1165),"",IF(A1160="Invoice No. : ",INDEX(Sheet2!E$14:E$154,MATCH(B1160,Sheet2!A$14:A$154,0)),N1164))))</f>
        <v/>
      </c>
      <c r="O1165" t="str">
        <f>IF(ISTEXT(E1165),IF(E1165="Amount",O$14,""),IF(ISBLANK(E1165),"",IF(ISTEXT(D1165),"",IF(A1160="Invoice No. : ",INDEX(Sheet2!G$14:G$154,MATCH(B1160,Sheet2!A$14:A$154,0)),O1164))))</f>
        <v/>
      </c>
      <c r="P1165" t="str">
        <f t="shared" si="74"/>
        <v/>
      </c>
      <c r="Q1165" t="str">
        <f t="shared" si="75"/>
        <v/>
      </c>
    </row>
    <row r="1166" spans="1:17" x14ac:dyDescent="0.25">
      <c r="A1166" s="8" t="s">
        <v>9</v>
      </c>
      <c r="B1166" s="8" t="s">
        <v>10</v>
      </c>
      <c r="C1166" s="9" t="s">
        <v>11</v>
      </c>
      <c r="D1166" s="9" t="s">
        <v>12</v>
      </c>
      <c r="E1166" s="9" t="s">
        <v>13</v>
      </c>
      <c r="F1166" t="str">
        <f t="shared" si="72"/>
        <v>Invoice No.</v>
      </c>
      <c r="G1166" t="str">
        <f>IF(ISTEXT(E1166),IF(E1166="Amount",G$14,""),IF(ISBLANK(E1166),"",IF(ISTEXT(D1166),"",IF(A1161="Invoice No. : ",INDEX(Sheet2!F$14:F$154,MATCH(B1161,Sheet2!A$14:A$154,0)),G1165))))</f>
        <v>Member ID</v>
      </c>
      <c r="H1166" t="str">
        <f t="shared" si="73"/>
        <v>Invoice Date</v>
      </c>
      <c r="I1166" t="str">
        <f>IF(ISTEXT(E1166),IF(E1166="Amount",I$14,""),IF(ISBLANK(E1166),"",IF(ISTEXT(D1166),"",IF(A1161="Invoice No. : ",TEXT(INDEX(Sheet2!C$14:C$154,MATCH(B1161,Sheet2!A$14:A$154,0)),"hh:mm:ss"),I1165))))</f>
        <v>Invoice Time</v>
      </c>
      <c r="J1166" t="str">
        <f>IF(ISBLANK(G1166),"",IF(ISTEXT(G1166),IF(E1166="Amount",J$14,""),INDEX(Sheet2!H$14:H$154,MATCH(F1166,Sheet2!A$14:A$154,0))))</f>
        <v>Loan Amount</v>
      </c>
      <c r="K1166" t="str">
        <f>IF(ISBLANK(G1166),"",IF(ISTEXT(G1166),IF(E1166="Amount",K$14,""),INDEX(Sheet2!I$14:I$154,MATCH(F1166,Sheet2!A$14:A$154,0))))</f>
        <v>Cash Amount</v>
      </c>
      <c r="L1166" t="str">
        <f>IF(ISBLANK(G1166),"",IF(ISTEXT(G1166),IF(E1166="Amount",L$14,""),IF(INDEX(Sheet2!H$14:H$154,MATCH(F1166,Sheet2!A$14:A$154,0)) &lt;&gt; 0, IF(INDEX(Sheet2!I$14:I$154,MATCH(F1166,Sheet2!A$14:A$154,0)) &lt;&gt; 0, "Loan","Loan"),"Cash")))</f>
        <v>Payment Mode</v>
      </c>
      <c r="M1166" t="str">
        <f>IF(ISTEXT(E1166),IF(E1166="Amount",M$14,""),IF(ISBLANK(E1166),"",IF(ISTEXT(D1166),"",IF(A1161="Invoice No. : ",INDEX(Sheet2!D$14:D$154,MATCH(B1161,Sheet2!A$14:A$154,0)),M1165))))</f>
        <v>Terminal</v>
      </c>
      <c r="N1166" t="str">
        <f>IF(ISTEXT(E1166),IF(E1166="Amount",N$14,""),IF(ISBLANK(E1166),"",IF(ISTEXT(D1166),"",IF(A1161="Invoice No. : ",INDEX(Sheet2!E$14:E$154,MATCH(B1161,Sheet2!A$14:A$154,0)),N1165))))</f>
        <v>Cashier</v>
      </c>
      <c r="O1166" t="str">
        <f>IF(ISTEXT(E1166),IF(E1166="Amount",O$14,""),IF(ISBLANK(E1166),"",IF(ISTEXT(D1166),"",IF(A1161="Invoice No. : ",INDEX(Sheet2!G$14:G$154,MATCH(B1161,Sheet2!A$14:A$154,0)),O1165))))</f>
        <v>Name</v>
      </c>
      <c r="P1166" t="str">
        <f t="shared" si="74"/>
        <v>Invoice Amount</v>
      </c>
      <c r="Q1166" t="str">
        <f t="shared" si="75"/>
        <v>Grand Total</v>
      </c>
    </row>
    <row r="1167" spans="1:17" x14ac:dyDescent="0.25">
      <c r="F1167" t="str">
        <f t="shared" si="72"/>
        <v/>
      </c>
      <c r="G1167" t="str">
        <f>IF(ISTEXT(E1167),IF(E1167="Amount",G$14,""),IF(ISBLANK(E1167),"",IF(ISTEXT(D1167),"",IF(A1162="Invoice No. : ",INDEX(Sheet2!F$14:F$154,MATCH(B1162,Sheet2!A$14:A$154,0)),G1166))))</f>
        <v/>
      </c>
      <c r="H1167" t="str">
        <f t="shared" si="73"/>
        <v/>
      </c>
      <c r="I1167" t="str">
        <f>IF(ISTEXT(E1167),IF(E1167="Amount",I$14,""),IF(ISBLANK(E1167),"",IF(ISTEXT(D1167),"",IF(A1162="Invoice No. : ",TEXT(INDEX(Sheet2!C$14:C$154,MATCH(B1162,Sheet2!A$14:A$154,0)),"hh:mm:ss"),I1166))))</f>
        <v/>
      </c>
      <c r="J1167" t="str">
        <f>IF(ISBLANK(G1167),"",IF(ISTEXT(G1167),IF(E1167="Amount",J$14,""),INDEX(Sheet2!H$14:H$154,MATCH(F1167,Sheet2!A$14:A$154,0))))</f>
        <v/>
      </c>
      <c r="K1167" t="str">
        <f>IF(ISBLANK(G1167),"",IF(ISTEXT(G1167),IF(E1167="Amount",K$14,""),INDEX(Sheet2!I$14:I$154,MATCH(F1167,Sheet2!A$14:A$154,0))))</f>
        <v/>
      </c>
      <c r="L1167" t="str">
        <f>IF(ISBLANK(G1167),"",IF(ISTEXT(G1167),IF(E1167="Amount",L$14,""),IF(INDEX(Sheet2!H$14:H$154,MATCH(F1167,Sheet2!A$14:A$154,0)) &lt;&gt; 0, IF(INDEX(Sheet2!I$14:I$154,MATCH(F1167,Sheet2!A$14:A$154,0)) &lt;&gt; 0, "Loan","Loan"),"Cash")))</f>
        <v/>
      </c>
      <c r="M1167" t="str">
        <f>IF(ISTEXT(E1167),IF(E1167="Amount",M$14,""),IF(ISBLANK(E1167),"",IF(ISTEXT(D1167),"",IF(A1162="Invoice No. : ",INDEX(Sheet2!D$14:D$154,MATCH(B1162,Sheet2!A$14:A$154,0)),M1166))))</f>
        <v/>
      </c>
      <c r="N1167" t="str">
        <f>IF(ISTEXT(E1167),IF(E1167="Amount",N$14,""),IF(ISBLANK(E1167),"",IF(ISTEXT(D1167),"",IF(A1162="Invoice No. : ",INDEX(Sheet2!E$14:E$154,MATCH(B1162,Sheet2!A$14:A$154,0)),N1166))))</f>
        <v/>
      </c>
      <c r="O1167" t="str">
        <f>IF(ISTEXT(E1167),IF(E1167="Amount",O$14,""),IF(ISBLANK(E1167),"",IF(ISTEXT(D1167),"",IF(A1162="Invoice No. : ",INDEX(Sheet2!G$14:G$154,MATCH(B1162,Sheet2!A$14:A$154,0)),O1166))))</f>
        <v/>
      </c>
      <c r="P1167" t="str">
        <f t="shared" si="74"/>
        <v/>
      </c>
      <c r="Q1167" t="str">
        <f t="shared" si="75"/>
        <v/>
      </c>
    </row>
    <row r="1168" spans="1:17" x14ac:dyDescent="0.25">
      <c r="A1168" s="10" t="s">
        <v>485</v>
      </c>
      <c r="B1168" s="10" t="s">
        <v>486</v>
      </c>
      <c r="C1168" s="11">
        <v>8</v>
      </c>
      <c r="D1168" s="11">
        <v>10.25</v>
      </c>
      <c r="E1168" s="11">
        <v>82</v>
      </c>
      <c r="F1168">
        <f t="shared" si="72"/>
        <v>2144314</v>
      </c>
      <c r="G1168">
        <f>IF(ISTEXT(E1168),IF(E1168="Amount",G$14,""),IF(ISBLANK(E1168),"",IF(ISTEXT(D1168),"",IF(A1163="Invoice No. : ",INDEX(Sheet2!F$14:F$154,MATCH(B1163,Sheet2!A$14:A$154,0)),G1167))))</f>
        <v>13891</v>
      </c>
      <c r="H1168" t="str">
        <f t="shared" si="73"/>
        <v>01/05/2023</v>
      </c>
      <c r="I1168" t="str">
        <f>IF(ISTEXT(E1168),IF(E1168="Amount",I$14,""),IF(ISBLANK(E1168),"",IF(ISTEXT(D1168),"",IF(A1163="Invoice No. : ",TEXT(INDEX(Sheet2!C$14:C$154,MATCH(B1163,Sheet2!A$14:A$154,0)),"hh:mm:ss"),I1167))))</f>
        <v>10:00:45</v>
      </c>
      <c r="J1168">
        <f>IF(ISBLANK(G1168),"",IF(ISTEXT(G1168),IF(E1168="Amount",J$14,""),INDEX(Sheet2!H$14:H$154,MATCH(F1168,Sheet2!A$14:A$154,0))))</f>
        <v>2746.75</v>
      </c>
      <c r="K1168">
        <f>IF(ISBLANK(G1168),"",IF(ISTEXT(G1168),IF(E1168="Amount",K$14,""),INDEX(Sheet2!I$14:I$154,MATCH(F1168,Sheet2!A$14:A$154,0))))</f>
        <v>0</v>
      </c>
      <c r="L1168" t="str">
        <f>IF(ISBLANK(G1168),"",IF(ISTEXT(G1168),IF(E1168="Amount",L$14,""),IF(INDEX(Sheet2!H$14:H$154,MATCH(F1168,Sheet2!A$14:A$154,0)) &lt;&gt; 0, IF(INDEX(Sheet2!I$14:I$154,MATCH(F1168,Sheet2!A$14:A$154,0)) &lt;&gt; 0, "Loan","Loan"),"Cash")))</f>
        <v>Loan</v>
      </c>
      <c r="M1168">
        <f>IF(ISTEXT(E1168),IF(E1168="Amount",M$14,""),IF(ISBLANK(E1168),"",IF(ISTEXT(D1168),"",IF(A1163="Invoice No. : ",INDEX(Sheet2!D$14:D$154,MATCH(B1163,Sheet2!A$14:A$154,0)),M1167))))</f>
        <v>2</v>
      </c>
      <c r="N1168" t="str">
        <f>IF(ISTEXT(E1168),IF(E1168="Amount",N$14,""),IF(ISBLANK(E1168),"",IF(ISTEXT(D1168),"",IF(A1163="Invoice No. : ",INDEX(Sheet2!E$14:E$154,MATCH(B1163,Sheet2!A$14:A$154,0)),N1167))))</f>
        <v>RUBY</v>
      </c>
      <c r="O1168" t="str">
        <f>IF(ISTEXT(E1168),IF(E1168="Amount",O$14,""),IF(ISBLANK(E1168),"",IF(ISTEXT(D1168),"",IF(A1163="Invoice No. : ",INDEX(Sheet2!G$14:G$154,MATCH(B1163,Sheet2!A$14:A$154,0)),O1167))))</f>
        <v>MALAGGAY, MARCELA GALLEO</v>
      </c>
      <c r="P1168">
        <f t="shared" si="74"/>
        <v>2746.75</v>
      </c>
      <c r="Q1168">
        <f t="shared" si="75"/>
        <v>195197.25</v>
      </c>
    </row>
    <row r="1169" spans="1:17" x14ac:dyDescent="0.25">
      <c r="A1169" s="10" t="s">
        <v>51</v>
      </c>
      <c r="B1169" s="10" t="s">
        <v>52</v>
      </c>
      <c r="C1169" s="11">
        <v>10</v>
      </c>
      <c r="D1169" s="11">
        <v>8.25</v>
      </c>
      <c r="E1169" s="11">
        <v>82.5</v>
      </c>
      <c r="F1169">
        <f t="shared" si="72"/>
        <v>2144314</v>
      </c>
      <c r="G1169">
        <f>IF(ISTEXT(E1169),IF(E1169="Amount",G$14,""),IF(ISBLANK(E1169),"",IF(ISTEXT(D1169),"",IF(A1164="Invoice No. : ",INDEX(Sheet2!F$14:F$154,MATCH(B1164,Sheet2!A$14:A$154,0)),G1168))))</f>
        <v>13891</v>
      </c>
      <c r="H1169" t="str">
        <f t="shared" si="73"/>
        <v>01/05/2023</v>
      </c>
      <c r="I1169" t="str">
        <f>IF(ISTEXT(E1169),IF(E1169="Amount",I$14,""),IF(ISBLANK(E1169),"",IF(ISTEXT(D1169),"",IF(A1164="Invoice No. : ",TEXT(INDEX(Sheet2!C$14:C$154,MATCH(B1164,Sheet2!A$14:A$154,0)),"hh:mm:ss"),I1168))))</f>
        <v>10:00:45</v>
      </c>
      <c r="J1169">
        <f>IF(ISBLANK(G1169),"",IF(ISTEXT(G1169),IF(E1169="Amount",J$14,""),INDEX(Sheet2!H$14:H$154,MATCH(F1169,Sheet2!A$14:A$154,0))))</f>
        <v>2746.75</v>
      </c>
      <c r="K1169">
        <f>IF(ISBLANK(G1169),"",IF(ISTEXT(G1169),IF(E1169="Amount",K$14,""),INDEX(Sheet2!I$14:I$154,MATCH(F1169,Sheet2!A$14:A$154,0))))</f>
        <v>0</v>
      </c>
      <c r="L1169" t="str">
        <f>IF(ISBLANK(G1169),"",IF(ISTEXT(G1169),IF(E1169="Amount",L$14,""),IF(INDEX(Sheet2!H$14:H$154,MATCH(F1169,Sheet2!A$14:A$154,0)) &lt;&gt; 0, IF(INDEX(Sheet2!I$14:I$154,MATCH(F1169,Sheet2!A$14:A$154,0)) &lt;&gt; 0, "Loan","Loan"),"Cash")))</f>
        <v>Loan</v>
      </c>
      <c r="M1169">
        <f>IF(ISTEXT(E1169),IF(E1169="Amount",M$14,""),IF(ISBLANK(E1169),"",IF(ISTEXT(D1169),"",IF(A1164="Invoice No. : ",INDEX(Sheet2!D$14:D$154,MATCH(B1164,Sheet2!A$14:A$154,0)),M1168))))</f>
        <v>2</v>
      </c>
      <c r="N1169" t="str">
        <f>IF(ISTEXT(E1169),IF(E1169="Amount",N$14,""),IF(ISBLANK(E1169),"",IF(ISTEXT(D1169),"",IF(A1164="Invoice No. : ",INDEX(Sheet2!E$14:E$154,MATCH(B1164,Sheet2!A$14:A$154,0)),N1168))))</f>
        <v>RUBY</v>
      </c>
      <c r="O1169" t="str">
        <f>IF(ISTEXT(E1169),IF(E1169="Amount",O$14,""),IF(ISBLANK(E1169),"",IF(ISTEXT(D1169),"",IF(A1164="Invoice No. : ",INDEX(Sheet2!G$14:G$154,MATCH(B1164,Sheet2!A$14:A$154,0)),O1168))))</f>
        <v>MALAGGAY, MARCELA GALLEO</v>
      </c>
      <c r="P1169">
        <f t="shared" si="74"/>
        <v>2746.75</v>
      </c>
      <c r="Q1169">
        <f t="shared" si="75"/>
        <v>195197.25</v>
      </c>
    </row>
    <row r="1170" spans="1:17" x14ac:dyDescent="0.25">
      <c r="A1170" s="10" t="s">
        <v>299</v>
      </c>
      <c r="B1170" s="10" t="s">
        <v>300</v>
      </c>
      <c r="C1170" s="11">
        <v>9</v>
      </c>
      <c r="D1170" s="11">
        <v>8.25</v>
      </c>
      <c r="E1170" s="11">
        <v>74.25</v>
      </c>
      <c r="F1170">
        <f t="shared" si="72"/>
        <v>2144314</v>
      </c>
      <c r="G1170">
        <f>IF(ISTEXT(E1170),IF(E1170="Amount",G$14,""),IF(ISBLANK(E1170),"",IF(ISTEXT(D1170),"",IF(A1165="Invoice No. : ",INDEX(Sheet2!F$14:F$154,MATCH(B1165,Sheet2!A$14:A$154,0)),G1169))))</f>
        <v>13891</v>
      </c>
      <c r="H1170" t="str">
        <f t="shared" si="73"/>
        <v>01/05/2023</v>
      </c>
      <c r="I1170" t="str">
        <f>IF(ISTEXT(E1170),IF(E1170="Amount",I$14,""),IF(ISBLANK(E1170),"",IF(ISTEXT(D1170),"",IF(A1165="Invoice No. : ",TEXT(INDEX(Sheet2!C$14:C$154,MATCH(B1165,Sheet2!A$14:A$154,0)),"hh:mm:ss"),I1169))))</f>
        <v>10:00:45</v>
      </c>
      <c r="J1170">
        <f>IF(ISBLANK(G1170),"",IF(ISTEXT(G1170),IF(E1170="Amount",J$14,""),INDEX(Sheet2!H$14:H$154,MATCH(F1170,Sheet2!A$14:A$154,0))))</f>
        <v>2746.75</v>
      </c>
      <c r="K1170">
        <f>IF(ISBLANK(G1170),"",IF(ISTEXT(G1170),IF(E1170="Amount",K$14,""),INDEX(Sheet2!I$14:I$154,MATCH(F1170,Sheet2!A$14:A$154,0))))</f>
        <v>0</v>
      </c>
      <c r="L1170" t="str">
        <f>IF(ISBLANK(G1170),"",IF(ISTEXT(G1170),IF(E1170="Amount",L$14,""),IF(INDEX(Sheet2!H$14:H$154,MATCH(F1170,Sheet2!A$14:A$154,0)) &lt;&gt; 0, IF(INDEX(Sheet2!I$14:I$154,MATCH(F1170,Sheet2!A$14:A$154,0)) &lt;&gt; 0, "Loan","Loan"),"Cash")))</f>
        <v>Loan</v>
      </c>
      <c r="M1170">
        <f>IF(ISTEXT(E1170),IF(E1170="Amount",M$14,""),IF(ISBLANK(E1170),"",IF(ISTEXT(D1170),"",IF(A1165="Invoice No. : ",INDEX(Sheet2!D$14:D$154,MATCH(B1165,Sheet2!A$14:A$154,0)),M1169))))</f>
        <v>2</v>
      </c>
      <c r="N1170" t="str">
        <f>IF(ISTEXT(E1170),IF(E1170="Amount",N$14,""),IF(ISBLANK(E1170),"",IF(ISTEXT(D1170),"",IF(A1165="Invoice No. : ",INDEX(Sheet2!E$14:E$154,MATCH(B1165,Sheet2!A$14:A$154,0)),N1169))))</f>
        <v>RUBY</v>
      </c>
      <c r="O1170" t="str">
        <f>IF(ISTEXT(E1170),IF(E1170="Amount",O$14,""),IF(ISBLANK(E1170),"",IF(ISTEXT(D1170),"",IF(A1165="Invoice No. : ",INDEX(Sheet2!G$14:G$154,MATCH(B1165,Sheet2!A$14:A$154,0)),O1169))))</f>
        <v>MALAGGAY, MARCELA GALLEO</v>
      </c>
      <c r="P1170">
        <f t="shared" si="74"/>
        <v>2746.75</v>
      </c>
      <c r="Q1170">
        <f t="shared" si="75"/>
        <v>195197.25</v>
      </c>
    </row>
    <row r="1171" spans="1:17" x14ac:dyDescent="0.25">
      <c r="A1171" s="10" t="s">
        <v>913</v>
      </c>
      <c r="B1171" s="10" t="s">
        <v>914</v>
      </c>
      <c r="C1171" s="11">
        <v>1</v>
      </c>
      <c r="D1171" s="11">
        <v>68</v>
      </c>
      <c r="E1171" s="11">
        <v>68</v>
      </c>
      <c r="F1171">
        <f t="shared" si="72"/>
        <v>2144314</v>
      </c>
      <c r="G1171">
        <f>IF(ISTEXT(E1171),IF(E1171="Amount",G$14,""),IF(ISBLANK(E1171),"",IF(ISTEXT(D1171),"",IF(A1166="Invoice No. : ",INDEX(Sheet2!F$14:F$154,MATCH(B1166,Sheet2!A$14:A$154,0)),G1170))))</f>
        <v>13891</v>
      </c>
      <c r="H1171" t="str">
        <f t="shared" si="73"/>
        <v>01/05/2023</v>
      </c>
      <c r="I1171" t="str">
        <f>IF(ISTEXT(E1171),IF(E1171="Amount",I$14,""),IF(ISBLANK(E1171),"",IF(ISTEXT(D1171),"",IF(A1166="Invoice No. : ",TEXT(INDEX(Sheet2!C$14:C$154,MATCH(B1166,Sheet2!A$14:A$154,0)),"hh:mm:ss"),I1170))))</f>
        <v>10:00:45</v>
      </c>
      <c r="J1171">
        <f>IF(ISBLANK(G1171),"",IF(ISTEXT(G1171),IF(E1171="Amount",J$14,""),INDEX(Sheet2!H$14:H$154,MATCH(F1171,Sheet2!A$14:A$154,0))))</f>
        <v>2746.75</v>
      </c>
      <c r="K1171">
        <f>IF(ISBLANK(G1171),"",IF(ISTEXT(G1171),IF(E1171="Amount",K$14,""),INDEX(Sheet2!I$14:I$154,MATCH(F1171,Sheet2!A$14:A$154,0))))</f>
        <v>0</v>
      </c>
      <c r="L1171" t="str">
        <f>IF(ISBLANK(G1171),"",IF(ISTEXT(G1171),IF(E1171="Amount",L$14,""),IF(INDEX(Sheet2!H$14:H$154,MATCH(F1171,Sheet2!A$14:A$154,0)) &lt;&gt; 0, IF(INDEX(Sheet2!I$14:I$154,MATCH(F1171,Sheet2!A$14:A$154,0)) &lt;&gt; 0, "Loan","Loan"),"Cash")))</f>
        <v>Loan</v>
      </c>
      <c r="M1171">
        <f>IF(ISTEXT(E1171),IF(E1171="Amount",M$14,""),IF(ISBLANK(E1171),"",IF(ISTEXT(D1171),"",IF(A1166="Invoice No. : ",INDEX(Sheet2!D$14:D$154,MATCH(B1166,Sheet2!A$14:A$154,0)),M1170))))</f>
        <v>2</v>
      </c>
      <c r="N1171" t="str">
        <f>IF(ISTEXT(E1171),IF(E1171="Amount",N$14,""),IF(ISBLANK(E1171),"",IF(ISTEXT(D1171),"",IF(A1166="Invoice No. : ",INDEX(Sheet2!E$14:E$154,MATCH(B1166,Sheet2!A$14:A$154,0)),N1170))))</f>
        <v>RUBY</v>
      </c>
      <c r="O1171" t="str">
        <f>IF(ISTEXT(E1171),IF(E1171="Amount",O$14,""),IF(ISBLANK(E1171),"",IF(ISTEXT(D1171),"",IF(A1166="Invoice No. : ",INDEX(Sheet2!G$14:G$154,MATCH(B1166,Sheet2!A$14:A$154,0)),O1170))))</f>
        <v>MALAGGAY, MARCELA GALLEO</v>
      </c>
      <c r="P1171">
        <f t="shared" si="74"/>
        <v>2746.75</v>
      </c>
      <c r="Q1171">
        <f t="shared" si="75"/>
        <v>195197.25</v>
      </c>
    </row>
    <row r="1172" spans="1:17" x14ac:dyDescent="0.25">
      <c r="A1172" s="10" t="s">
        <v>1080</v>
      </c>
      <c r="B1172" s="10" t="s">
        <v>1081</v>
      </c>
      <c r="C1172" s="11">
        <v>1</v>
      </c>
      <c r="D1172" s="11">
        <v>87.5</v>
      </c>
      <c r="E1172" s="11">
        <v>87.5</v>
      </c>
      <c r="F1172">
        <f t="shared" si="72"/>
        <v>2144314</v>
      </c>
      <c r="G1172">
        <f>IF(ISTEXT(E1172),IF(E1172="Amount",G$14,""),IF(ISBLANK(E1172),"",IF(ISTEXT(D1172),"",IF(A1167="Invoice No. : ",INDEX(Sheet2!F$14:F$154,MATCH(B1167,Sheet2!A$14:A$154,0)),G1171))))</f>
        <v>13891</v>
      </c>
      <c r="H1172" t="str">
        <f t="shared" si="73"/>
        <v>01/05/2023</v>
      </c>
      <c r="I1172" t="str">
        <f>IF(ISTEXT(E1172),IF(E1172="Amount",I$14,""),IF(ISBLANK(E1172),"",IF(ISTEXT(D1172),"",IF(A1167="Invoice No. : ",TEXT(INDEX(Sheet2!C$14:C$154,MATCH(B1167,Sheet2!A$14:A$154,0)),"hh:mm:ss"),I1171))))</f>
        <v>10:00:45</v>
      </c>
      <c r="J1172">
        <f>IF(ISBLANK(G1172),"",IF(ISTEXT(G1172),IF(E1172="Amount",J$14,""),INDEX(Sheet2!H$14:H$154,MATCH(F1172,Sheet2!A$14:A$154,0))))</f>
        <v>2746.75</v>
      </c>
      <c r="K1172">
        <f>IF(ISBLANK(G1172),"",IF(ISTEXT(G1172),IF(E1172="Amount",K$14,""),INDEX(Sheet2!I$14:I$154,MATCH(F1172,Sheet2!A$14:A$154,0))))</f>
        <v>0</v>
      </c>
      <c r="L1172" t="str">
        <f>IF(ISBLANK(G1172),"",IF(ISTEXT(G1172),IF(E1172="Amount",L$14,""),IF(INDEX(Sheet2!H$14:H$154,MATCH(F1172,Sheet2!A$14:A$154,0)) &lt;&gt; 0, IF(INDEX(Sheet2!I$14:I$154,MATCH(F1172,Sheet2!A$14:A$154,0)) &lt;&gt; 0, "Loan","Loan"),"Cash")))</f>
        <v>Loan</v>
      </c>
      <c r="M1172">
        <f>IF(ISTEXT(E1172),IF(E1172="Amount",M$14,""),IF(ISBLANK(E1172),"",IF(ISTEXT(D1172),"",IF(A1167="Invoice No. : ",INDEX(Sheet2!D$14:D$154,MATCH(B1167,Sheet2!A$14:A$154,0)),M1171))))</f>
        <v>2</v>
      </c>
      <c r="N1172" t="str">
        <f>IF(ISTEXT(E1172),IF(E1172="Amount",N$14,""),IF(ISBLANK(E1172),"",IF(ISTEXT(D1172),"",IF(A1167="Invoice No. : ",INDEX(Sheet2!E$14:E$154,MATCH(B1167,Sheet2!A$14:A$154,0)),N1171))))</f>
        <v>RUBY</v>
      </c>
      <c r="O1172" t="str">
        <f>IF(ISTEXT(E1172),IF(E1172="Amount",O$14,""),IF(ISBLANK(E1172),"",IF(ISTEXT(D1172),"",IF(A1167="Invoice No. : ",INDEX(Sheet2!G$14:G$154,MATCH(B1167,Sheet2!A$14:A$154,0)),O1171))))</f>
        <v>MALAGGAY, MARCELA GALLEO</v>
      </c>
      <c r="P1172">
        <f t="shared" si="74"/>
        <v>2746.75</v>
      </c>
      <c r="Q1172">
        <f t="shared" si="75"/>
        <v>195197.25</v>
      </c>
    </row>
    <row r="1173" spans="1:17" x14ac:dyDescent="0.25">
      <c r="A1173" s="10" t="s">
        <v>1082</v>
      </c>
      <c r="B1173" s="10" t="s">
        <v>1083</v>
      </c>
      <c r="C1173" s="11">
        <v>2</v>
      </c>
      <c r="D1173" s="11">
        <v>168</v>
      </c>
      <c r="E1173" s="11">
        <v>336</v>
      </c>
      <c r="F1173">
        <f t="shared" si="72"/>
        <v>2144314</v>
      </c>
      <c r="G1173">
        <f>IF(ISTEXT(E1173),IF(E1173="Amount",G$14,""),IF(ISBLANK(E1173),"",IF(ISTEXT(D1173),"",IF(A1168="Invoice No. : ",INDEX(Sheet2!F$14:F$154,MATCH(B1168,Sheet2!A$14:A$154,0)),G1172))))</f>
        <v>13891</v>
      </c>
      <c r="H1173" t="str">
        <f t="shared" si="73"/>
        <v>01/05/2023</v>
      </c>
      <c r="I1173" t="str">
        <f>IF(ISTEXT(E1173),IF(E1173="Amount",I$14,""),IF(ISBLANK(E1173),"",IF(ISTEXT(D1173),"",IF(A1168="Invoice No. : ",TEXT(INDEX(Sheet2!C$14:C$154,MATCH(B1168,Sheet2!A$14:A$154,0)),"hh:mm:ss"),I1172))))</f>
        <v>10:00:45</v>
      </c>
      <c r="J1173">
        <f>IF(ISBLANK(G1173),"",IF(ISTEXT(G1173),IF(E1173="Amount",J$14,""),INDEX(Sheet2!H$14:H$154,MATCH(F1173,Sheet2!A$14:A$154,0))))</f>
        <v>2746.75</v>
      </c>
      <c r="K1173">
        <f>IF(ISBLANK(G1173),"",IF(ISTEXT(G1173),IF(E1173="Amount",K$14,""),INDEX(Sheet2!I$14:I$154,MATCH(F1173,Sheet2!A$14:A$154,0))))</f>
        <v>0</v>
      </c>
      <c r="L1173" t="str">
        <f>IF(ISBLANK(G1173),"",IF(ISTEXT(G1173),IF(E1173="Amount",L$14,""),IF(INDEX(Sheet2!H$14:H$154,MATCH(F1173,Sheet2!A$14:A$154,0)) &lt;&gt; 0, IF(INDEX(Sheet2!I$14:I$154,MATCH(F1173,Sheet2!A$14:A$154,0)) &lt;&gt; 0, "Loan","Loan"),"Cash")))</f>
        <v>Loan</v>
      </c>
      <c r="M1173">
        <f>IF(ISTEXT(E1173),IF(E1173="Amount",M$14,""),IF(ISBLANK(E1173),"",IF(ISTEXT(D1173),"",IF(A1168="Invoice No. : ",INDEX(Sheet2!D$14:D$154,MATCH(B1168,Sheet2!A$14:A$154,0)),M1172))))</f>
        <v>2</v>
      </c>
      <c r="N1173" t="str">
        <f>IF(ISTEXT(E1173),IF(E1173="Amount",N$14,""),IF(ISBLANK(E1173),"",IF(ISTEXT(D1173),"",IF(A1168="Invoice No. : ",INDEX(Sheet2!E$14:E$154,MATCH(B1168,Sheet2!A$14:A$154,0)),N1172))))</f>
        <v>RUBY</v>
      </c>
      <c r="O1173" t="str">
        <f>IF(ISTEXT(E1173),IF(E1173="Amount",O$14,""),IF(ISBLANK(E1173),"",IF(ISTEXT(D1173),"",IF(A1168="Invoice No. : ",INDEX(Sheet2!G$14:G$154,MATCH(B1168,Sheet2!A$14:A$154,0)),O1172))))</f>
        <v>MALAGGAY, MARCELA GALLEO</v>
      </c>
      <c r="P1173">
        <f t="shared" si="74"/>
        <v>2746.75</v>
      </c>
      <c r="Q1173">
        <f t="shared" si="75"/>
        <v>195197.25</v>
      </c>
    </row>
    <row r="1174" spans="1:17" x14ac:dyDescent="0.25">
      <c r="A1174" s="10" t="s">
        <v>1084</v>
      </c>
      <c r="B1174" s="10" t="s">
        <v>1085</v>
      </c>
      <c r="C1174" s="11">
        <v>2</v>
      </c>
      <c r="D1174" s="11">
        <v>168</v>
      </c>
      <c r="E1174" s="11">
        <v>336</v>
      </c>
      <c r="F1174">
        <f t="shared" si="72"/>
        <v>2144314</v>
      </c>
      <c r="G1174">
        <f>IF(ISTEXT(E1174),IF(E1174="Amount",G$14,""),IF(ISBLANK(E1174),"",IF(ISTEXT(D1174),"",IF(A1169="Invoice No. : ",INDEX(Sheet2!F$14:F$154,MATCH(B1169,Sheet2!A$14:A$154,0)),G1173))))</f>
        <v>13891</v>
      </c>
      <c r="H1174" t="str">
        <f t="shared" si="73"/>
        <v>01/05/2023</v>
      </c>
      <c r="I1174" t="str">
        <f>IF(ISTEXT(E1174),IF(E1174="Amount",I$14,""),IF(ISBLANK(E1174),"",IF(ISTEXT(D1174),"",IF(A1169="Invoice No. : ",TEXT(INDEX(Sheet2!C$14:C$154,MATCH(B1169,Sheet2!A$14:A$154,0)),"hh:mm:ss"),I1173))))</f>
        <v>10:00:45</v>
      </c>
      <c r="J1174">
        <f>IF(ISBLANK(G1174),"",IF(ISTEXT(G1174),IF(E1174="Amount",J$14,""),INDEX(Sheet2!H$14:H$154,MATCH(F1174,Sheet2!A$14:A$154,0))))</f>
        <v>2746.75</v>
      </c>
      <c r="K1174">
        <f>IF(ISBLANK(G1174),"",IF(ISTEXT(G1174),IF(E1174="Amount",K$14,""),INDEX(Sheet2!I$14:I$154,MATCH(F1174,Sheet2!A$14:A$154,0))))</f>
        <v>0</v>
      </c>
      <c r="L1174" t="str">
        <f>IF(ISBLANK(G1174),"",IF(ISTEXT(G1174),IF(E1174="Amount",L$14,""),IF(INDEX(Sheet2!H$14:H$154,MATCH(F1174,Sheet2!A$14:A$154,0)) &lt;&gt; 0, IF(INDEX(Sheet2!I$14:I$154,MATCH(F1174,Sheet2!A$14:A$154,0)) &lt;&gt; 0, "Loan","Loan"),"Cash")))</f>
        <v>Loan</v>
      </c>
      <c r="M1174">
        <f>IF(ISTEXT(E1174),IF(E1174="Amount",M$14,""),IF(ISBLANK(E1174),"",IF(ISTEXT(D1174),"",IF(A1169="Invoice No. : ",INDEX(Sheet2!D$14:D$154,MATCH(B1169,Sheet2!A$14:A$154,0)),M1173))))</f>
        <v>2</v>
      </c>
      <c r="N1174" t="str">
        <f>IF(ISTEXT(E1174),IF(E1174="Amount",N$14,""),IF(ISBLANK(E1174),"",IF(ISTEXT(D1174),"",IF(A1169="Invoice No. : ",INDEX(Sheet2!E$14:E$154,MATCH(B1169,Sheet2!A$14:A$154,0)),N1173))))</f>
        <v>RUBY</v>
      </c>
      <c r="O1174" t="str">
        <f>IF(ISTEXT(E1174),IF(E1174="Amount",O$14,""),IF(ISBLANK(E1174),"",IF(ISTEXT(D1174),"",IF(A1169="Invoice No. : ",INDEX(Sheet2!G$14:G$154,MATCH(B1169,Sheet2!A$14:A$154,0)),O1173))))</f>
        <v>MALAGGAY, MARCELA GALLEO</v>
      </c>
      <c r="P1174">
        <f t="shared" si="74"/>
        <v>2746.75</v>
      </c>
      <c r="Q1174">
        <f t="shared" si="75"/>
        <v>195197.25</v>
      </c>
    </row>
    <row r="1175" spans="1:17" x14ac:dyDescent="0.25">
      <c r="A1175" s="10" t="s">
        <v>1086</v>
      </c>
      <c r="B1175" s="10" t="s">
        <v>1087</v>
      </c>
      <c r="C1175" s="11">
        <v>10</v>
      </c>
      <c r="D1175" s="11">
        <v>8</v>
      </c>
      <c r="E1175" s="11">
        <v>80</v>
      </c>
      <c r="F1175">
        <f t="shared" si="72"/>
        <v>2144314</v>
      </c>
      <c r="G1175">
        <f>IF(ISTEXT(E1175),IF(E1175="Amount",G$14,""),IF(ISBLANK(E1175),"",IF(ISTEXT(D1175),"",IF(A1170="Invoice No. : ",INDEX(Sheet2!F$14:F$154,MATCH(B1170,Sheet2!A$14:A$154,0)),G1174))))</f>
        <v>13891</v>
      </c>
      <c r="H1175" t="str">
        <f t="shared" si="73"/>
        <v>01/05/2023</v>
      </c>
      <c r="I1175" t="str">
        <f>IF(ISTEXT(E1175),IF(E1175="Amount",I$14,""),IF(ISBLANK(E1175),"",IF(ISTEXT(D1175),"",IF(A1170="Invoice No. : ",TEXT(INDEX(Sheet2!C$14:C$154,MATCH(B1170,Sheet2!A$14:A$154,0)),"hh:mm:ss"),I1174))))</f>
        <v>10:00:45</v>
      </c>
      <c r="J1175">
        <f>IF(ISBLANK(G1175),"",IF(ISTEXT(G1175),IF(E1175="Amount",J$14,""),INDEX(Sheet2!H$14:H$154,MATCH(F1175,Sheet2!A$14:A$154,0))))</f>
        <v>2746.75</v>
      </c>
      <c r="K1175">
        <f>IF(ISBLANK(G1175),"",IF(ISTEXT(G1175),IF(E1175="Amount",K$14,""),INDEX(Sheet2!I$14:I$154,MATCH(F1175,Sheet2!A$14:A$154,0))))</f>
        <v>0</v>
      </c>
      <c r="L1175" t="str">
        <f>IF(ISBLANK(G1175),"",IF(ISTEXT(G1175),IF(E1175="Amount",L$14,""),IF(INDEX(Sheet2!H$14:H$154,MATCH(F1175,Sheet2!A$14:A$154,0)) &lt;&gt; 0, IF(INDEX(Sheet2!I$14:I$154,MATCH(F1175,Sheet2!A$14:A$154,0)) &lt;&gt; 0, "Loan","Loan"),"Cash")))</f>
        <v>Loan</v>
      </c>
      <c r="M1175">
        <f>IF(ISTEXT(E1175),IF(E1175="Amount",M$14,""),IF(ISBLANK(E1175),"",IF(ISTEXT(D1175),"",IF(A1170="Invoice No. : ",INDEX(Sheet2!D$14:D$154,MATCH(B1170,Sheet2!A$14:A$154,0)),M1174))))</f>
        <v>2</v>
      </c>
      <c r="N1175" t="str">
        <f>IF(ISTEXT(E1175),IF(E1175="Amount",N$14,""),IF(ISBLANK(E1175),"",IF(ISTEXT(D1175),"",IF(A1170="Invoice No. : ",INDEX(Sheet2!E$14:E$154,MATCH(B1170,Sheet2!A$14:A$154,0)),N1174))))</f>
        <v>RUBY</v>
      </c>
      <c r="O1175" t="str">
        <f>IF(ISTEXT(E1175),IF(E1175="Amount",O$14,""),IF(ISBLANK(E1175),"",IF(ISTEXT(D1175),"",IF(A1170="Invoice No. : ",INDEX(Sheet2!G$14:G$154,MATCH(B1170,Sheet2!A$14:A$154,0)),O1174))))</f>
        <v>MALAGGAY, MARCELA GALLEO</v>
      </c>
      <c r="P1175">
        <f t="shared" si="74"/>
        <v>2746.75</v>
      </c>
      <c r="Q1175">
        <f t="shared" si="75"/>
        <v>195197.25</v>
      </c>
    </row>
    <row r="1176" spans="1:17" x14ac:dyDescent="0.25">
      <c r="A1176" s="10" t="s">
        <v>1088</v>
      </c>
      <c r="B1176" s="10" t="s">
        <v>1089</v>
      </c>
      <c r="C1176" s="11">
        <v>2</v>
      </c>
      <c r="D1176" s="11">
        <v>112.5</v>
      </c>
      <c r="E1176" s="11">
        <v>225</v>
      </c>
      <c r="F1176">
        <f t="shared" si="72"/>
        <v>2144314</v>
      </c>
      <c r="G1176">
        <f>IF(ISTEXT(E1176),IF(E1176="Amount",G$14,""),IF(ISBLANK(E1176),"",IF(ISTEXT(D1176),"",IF(A1171="Invoice No. : ",INDEX(Sheet2!F$14:F$154,MATCH(B1171,Sheet2!A$14:A$154,0)),G1175))))</f>
        <v>13891</v>
      </c>
      <c r="H1176" t="str">
        <f t="shared" si="73"/>
        <v>01/05/2023</v>
      </c>
      <c r="I1176" t="str">
        <f>IF(ISTEXT(E1176),IF(E1176="Amount",I$14,""),IF(ISBLANK(E1176),"",IF(ISTEXT(D1176),"",IF(A1171="Invoice No. : ",TEXT(INDEX(Sheet2!C$14:C$154,MATCH(B1171,Sheet2!A$14:A$154,0)),"hh:mm:ss"),I1175))))</f>
        <v>10:00:45</v>
      </c>
      <c r="J1176">
        <f>IF(ISBLANK(G1176),"",IF(ISTEXT(G1176),IF(E1176="Amount",J$14,""),INDEX(Sheet2!H$14:H$154,MATCH(F1176,Sheet2!A$14:A$154,0))))</f>
        <v>2746.75</v>
      </c>
      <c r="K1176">
        <f>IF(ISBLANK(G1176),"",IF(ISTEXT(G1176),IF(E1176="Amount",K$14,""),INDEX(Sheet2!I$14:I$154,MATCH(F1176,Sheet2!A$14:A$154,0))))</f>
        <v>0</v>
      </c>
      <c r="L1176" t="str">
        <f>IF(ISBLANK(G1176),"",IF(ISTEXT(G1176),IF(E1176="Amount",L$14,""),IF(INDEX(Sheet2!H$14:H$154,MATCH(F1176,Sheet2!A$14:A$154,0)) &lt;&gt; 0, IF(INDEX(Sheet2!I$14:I$154,MATCH(F1176,Sheet2!A$14:A$154,0)) &lt;&gt; 0, "Loan","Loan"),"Cash")))</f>
        <v>Loan</v>
      </c>
      <c r="M1176">
        <f>IF(ISTEXT(E1176),IF(E1176="Amount",M$14,""),IF(ISBLANK(E1176),"",IF(ISTEXT(D1176),"",IF(A1171="Invoice No. : ",INDEX(Sheet2!D$14:D$154,MATCH(B1171,Sheet2!A$14:A$154,0)),M1175))))</f>
        <v>2</v>
      </c>
      <c r="N1176" t="str">
        <f>IF(ISTEXT(E1176),IF(E1176="Amount",N$14,""),IF(ISBLANK(E1176),"",IF(ISTEXT(D1176),"",IF(A1171="Invoice No. : ",INDEX(Sheet2!E$14:E$154,MATCH(B1171,Sheet2!A$14:A$154,0)),N1175))))</f>
        <v>RUBY</v>
      </c>
      <c r="O1176" t="str">
        <f>IF(ISTEXT(E1176),IF(E1176="Amount",O$14,""),IF(ISBLANK(E1176),"",IF(ISTEXT(D1176),"",IF(A1171="Invoice No. : ",INDEX(Sheet2!G$14:G$154,MATCH(B1171,Sheet2!A$14:A$154,0)),O1175))))</f>
        <v>MALAGGAY, MARCELA GALLEO</v>
      </c>
      <c r="P1176">
        <f t="shared" si="74"/>
        <v>2746.75</v>
      </c>
      <c r="Q1176">
        <f t="shared" si="75"/>
        <v>195197.25</v>
      </c>
    </row>
    <row r="1177" spans="1:17" x14ac:dyDescent="0.25">
      <c r="A1177" s="10" t="s">
        <v>1090</v>
      </c>
      <c r="B1177" s="10" t="s">
        <v>1091</v>
      </c>
      <c r="C1177" s="11">
        <v>2</v>
      </c>
      <c r="D1177" s="11">
        <v>117.75</v>
      </c>
      <c r="E1177" s="11">
        <v>235.5</v>
      </c>
      <c r="F1177">
        <f t="shared" ref="F1177:F1240" si="76">IF(ISTEXT(E1177),IF(E1177="Amount",F$14,""),IF(ISBLANK(E1177),"",IF(ISTEXT(D1177),"",IF(A1172="Invoice No. : ",B1172,F1176))))</f>
        <v>2144314</v>
      </c>
      <c r="G1177">
        <f>IF(ISTEXT(E1177),IF(E1177="Amount",G$14,""),IF(ISBLANK(E1177),"",IF(ISTEXT(D1177),"",IF(A1172="Invoice No. : ",INDEX(Sheet2!F$14:F$154,MATCH(B1172,Sheet2!A$14:A$154,0)),G1176))))</f>
        <v>13891</v>
      </c>
      <c r="H1177" t="str">
        <f t="shared" ref="H1177:H1240" si="77">IF(ISTEXT(E1177),IF(E1177="Amount",H$14,""),IF(ISBLANK(E1177),"",IF(ISTEXT(D1177),"",IF(A1172="Invoice No. : ",TEXT(B1173,"mm/dd/yyyy"),H1176))))</f>
        <v>01/05/2023</v>
      </c>
      <c r="I1177" t="str">
        <f>IF(ISTEXT(E1177),IF(E1177="Amount",I$14,""),IF(ISBLANK(E1177),"",IF(ISTEXT(D1177),"",IF(A1172="Invoice No. : ",TEXT(INDEX(Sheet2!C$14:C$154,MATCH(B1172,Sheet2!A$14:A$154,0)),"hh:mm:ss"),I1176))))</f>
        <v>10:00:45</v>
      </c>
      <c r="J1177">
        <f>IF(ISBLANK(G1177),"",IF(ISTEXT(G1177),IF(E1177="Amount",J$14,""),INDEX(Sheet2!H$14:H$154,MATCH(F1177,Sheet2!A$14:A$154,0))))</f>
        <v>2746.75</v>
      </c>
      <c r="K1177">
        <f>IF(ISBLANK(G1177),"",IF(ISTEXT(G1177),IF(E1177="Amount",K$14,""),INDEX(Sheet2!I$14:I$154,MATCH(F1177,Sheet2!A$14:A$154,0))))</f>
        <v>0</v>
      </c>
      <c r="L1177" t="str">
        <f>IF(ISBLANK(G1177),"",IF(ISTEXT(G1177),IF(E1177="Amount",L$14,""),IF(INDEX(Sheet2!H$14:H$154,MATCH(F1177,Sheet2!A$14:A$154,0)) &lt;&gt; 0, IF(INDEX(Sheet2!I$14:I$154,MATCH(F1177,Sheet2!A$14:A$154,0)) &lt;&gt; 0, "Loan","Loan"),"Cash")))</f>
        <v>Loan</v>
      </c>
      <c r="M1177">
        <f>IF(ISTEXT(E1177),IF(E1177="Amount",M$14,""),IF(ISBLANK(E1177),"",IF(ISTEXT(D1177),"",IF(A1172="Invoice No. : ",INDEX(Sheet2!D$14:D$154,MATCH(B1172,Sheet2!A$14:A$154,0)),M1176))))</f>
        <v>2</v>
      </c>
      <c r="N1177" t="str">
        <f>IF(ISTEXT(E1177),IF(E1177="Amount",N$14,""),IF(ISBLANK(E1177),"",IF(ISTEXT(D1177),"",IF(A1172="Invoice No. : ",INDEX(Sheet2!E$14:E$154,MATCH(B1172,Sheet2!A$14:A$154,0)),N1176))))</f>
        <v>RUBY</v>
      </c>
      <c r="O1177" t="str">
        <f>IF(ISTEXT(E1177),IF(E1177="Amount",O$14,""),IF(ISBLANK(E1177),"",IF(ISTEXT(D1177),"",IF(A1172="Invoice No. : ",INDEX(Sheet2!G$14:G$154,MATCH(B1172,Sheet2!A$14:A$154,0)),O1176))))</f>
        <v>MALAGGAY, MARCELA GALLEO</v>
      </c>
      <c r="P1177">
        <f t="shared" ref="P1177:P1240" si="78">IF(ISTEXT(E1177),IF(E1177="Amount",P$14,""),IF(D1178="Invoice Amount",E1178,IF(ISBLANK(D1177),"",P1178)))</f>
        <v>2746.75</v>
      </c>
      <c r="Q1177">
        <f t="shared" ref="Q1177:Q1240" si="79">IF(ISTEXT(E1177),IF(E1177="Amount",Q$14,""),IF(ISBLANK(C1177),"",IF(ISNUMBER(C1177),VLOOKUP("Grand Total : ",D:E,2,FALSE),"")))</f>
        <v>195197.25</v>
      </c>
    </row>
    <row r="1178" spans="1:17" x14ac:dyDescent="0.25">
      <c r="A1178" s="10" t="s">
        <v>1092</v>
      </c>
      <c r="B1178" s="10" t="s">
        <v>1093</v>
      </c>
      <c r="C1178" s="11">
        <v>10</v>
      </c>
      <c r="D1178" s="11">
        <v>12</v>
      </c>
      <c r="E1178" s="11">
        <v>120</v>
      </c>
      <c r="F1178">
        <f t="shared" si="76"/>
        <v>2144314</v>
      </c>
      <c r="G1178">
        <f>IF(ISTEXT(E1178),IF(E1178="Amount",G$14,""),IF(ISBLANK(E1178),"",IF(ISTEXT(D1178),"",IF(A1173="Invoice No. : ",INDEX(Sheet2!F$14:F$154,MATCH(B1173,Sheet2!A$14:A$154,0)),G1177))))</f>
        <v>13891</v>
      </c>
      <c r="H1178" t="str">
        <f t="shared" si="77"/>
        <v>01/05/2023</v>
      </c>
      <c r="I1178" t="str">
        <f>IF(ISTEXT(E1178),IF(E1178="Amount",I$14,""),IF(ISBLANK(E1178),"",IF(ISTEXT(D1178),"",IF(A1173="Invoice No. : ",TEXT(INDEX(Sheet2!C$14:C$154,MATCH(B1173,Sheet2!A$14:A$154,0)),"hh:mm:ss"),I1177))))</f>
        <v>10:00:45</v>
      </c>
      <c r="J1178">
        <f>IF(ISBLANK(G1178),"",IF(ISTEXT(G1178),IF(E1178="Amount",J$14,""),INDEX(Sheet2!H$14:H$154,MATCH(F1178,Sheet2!A$14:A$154,0))))</f>
        <v>2746.75</v>
      </c>
      <c r="K1178">
        <f>IF(ISBLANK(G1178),"",IF(ISTEXT(G1178),IF(E1178="Amount",K$14,""),INDEX(Sheet2!I$14:I$154,MATCH(F1178,Sheet2!A$14:A$154,0))))</f>
        <v>0</v>
      </c>
      <c r="L1178" t="str">
        <f>IF(ISBLANK(G1178),"",IF(ISTEXT(G1178),IF(E1178="Amount",L$14,""),IF(INDEX(Sheet2!H$14:H$154,MATCH(F1178,Sheet2!A$14:A$154,0)) &lt;&gt; 0, IF(INDEX(Sheet2!I$14:I$154,MATCH(F1178,Sheet2!A$14:A$154,0)) &lt;&gt; 0, "Loan","Loan"),"Cash")))</f>
        <v>Loan</v>
      </c>
      <c r="M1178">
        <f>IF(ISTEXT(E1178),IF(E1178="Amount",M$14,""),IF(ISBLANK(E1178),"",IF(ISTEXT(D1178),"",IF(A1173="Invoice No. : ",INDEX(Sheet2!D$14:D$154,MATCH(B1173,Sheet2!A$14:A$154,0)),M1177))))</f>
        <v>2</v>
      </c>
      <c r="N1178" t="str">
        <f>IF(ISTEXT(E1178),IF(E1178="Amount",N$14,""),IF(ISBLANK(E1178),"",IF(ISTEXT(D1178),"",IF(A1173="Invoice No. : ",INDEX(Sheet2!E$14:E$154,MATCH(B1173,Sheet2!A$14:A$154,0)),N1177))))</f>
        <v>RUBY</v>
      </c>
      <c r="O1178" t="str">
        <f>IF(ISTEXT(E1178),IF(E1178="Amount",O$14,""),IF(ISBLANK(E1178),"",IF(ISTEXT(D1178),"",IF(A1173="Invoice No. : ",INDEX(Sheet2!G$14:G$154,MATCH(B1173,Sheet2!A$14:A$154,0)),O1177))))</f>
        <v>MALAGGAY, MARCELA GALLEO</v>
      </c>
      <c r="P1178">
        <f t="shared" si="78"/>
        <v>2746.75</v>
      </c>
      <c r="Q1178">
        <f t="shared" si="79"/>
        <v>195197.25</v>
      </c>
    </row>
    <row r="1179" spans="1:17" x14ac:dyDescent="0.25">
      <c r="A1179" s="10" t="s">
        <v>1094</v>
      </c>
      <c r="B1179" s="10" t="s">
        <v>1095</v>
      </c>
      <c r="C1179" s="11">
        <v>10</v>
      </c>
      <c r="D1179" s="11">
        <v>9.25</v>
      </c>
      <c r="E1179" s="11">
        <v>92.5</v>
      </c>
      <c r="F1179">
        <f t="shared" si="76"/>
        <v>2144314</v>
      </c>
      <c r="G1179">
        <f>IF(ISTEXT(E1179),IF(E1179="Amount",G$14,""),IF(ISBLANK(E1179),"",IF(ISTEXT(D1179),"",IF(A1174="Invoice No. : ",INDEX(Sheet2!F$14:F$154,MATCH(B1174,Sheet2!A$14:A$154,0)),G1178))))</f>
        <v>13891</v>
      </c>
      <c r="H1179" t="str">
        <f t="shared" si="77"/>
        <v>01/05/2023</v>
      </c>
      <c r="I1179" t="str">
        <f>IF(ISTEXT(E1179),IF(E1179="Amount",I$14,""),IF(ISBLANK(E1179),"",IF(ISTEXT(D1179),"",IF(A1174="Invoice No. : ",TEXT(INDEX(Sheet2!C$14:C$154,MATCH(B1174,Sheet2!A$14:A$154,0)),"hh:mm:ss"),I1178))))</f>
        <v>10:00:45</v>
      </c>
      <c r="J1179">
        <f>IF(ISBLANK(G1179),"",IF(ISTEXT(G1179),IF(E1179="Amount",J$14,""),INDEX(Sheet2!H$14:H$154,MATCH(F1179,Sheet2!A$14:A$154,0))))</f>
        <v>2746.75</v>
      </c>
      <c r="K1179">
        <f>IF(ISBLANK(G1179),"",IF(ISTEXT(G1179),IF(E1179="Amount",K$14,""),INDEX(Sheet2!I$14:I$154,MATCH(F1179,Sheet2!A$14:A$154,0))))</f>
        <v>0</v>
      </c>
      <c r="L1179" t="str">
        <f>IF(ISBLANK(G1179),"",IF(ISTEXT(G1179),IF(E1179="Amount",L$14,""),IF(INDEX(Sheet2!H$14:H$154,MATCH(F1179,Sheet2!A$14:A$154,0)) &lt;&gt; 0, IF(INDEX(Sheet2!I$14:I$154,MATCH(F1179,Sheet2!A$14:A$154,0)) &lt;&gt; 0, "Loan","Loan"),"Cash")))</f>
        <v>Loan</v>
      </c>
      <c r="M1179">
        <f>IF(ISTEXT(E1179),IF(E1179="Amount",M$14,""),IF(ISBLANK(E1179),"",IF(ISTEXT(D1179),"",IF(A1174="Invoice No. : ",INDEX(Sheet2!D$14:D$154,MATCH(B1174,Sheet2!A$14:A$154,0)),M1178))))</f>
        <v>2</v>
      </c>
      <c r="N1179" t="str">
        <f>IF(ISTEXT(E1179),IF(E1179="Amount",N$14,""),IF(ISBLANK(E1179),"",IF(ISTEXT(D1179),"",IF(A1174="Invoice No. : ",INDEX(Sheet2!E$14:E$154,MATCH(B1174,Sheet2!A$14:A$154,0)),N1178))))</f>
        <v>RUBY</v>
      </c>
      <c r="O1179" t="str">
        <f>IF(ISTEXT(E1179),IF(E1179="Amount",O$14,""),IF(ISBLANK(E1179),"",IF(ISTEXT(D1179),"",IF(A1174="Invoice No. : ",INDEX(Sheet2!G$14:G$154,MATCH(B1174,Sheet2!A$14:A$154,0)),O1178))))</f>
        <v>MALAGGAY, MARCELA GALLEO</v>
      </c>
      <c r="P1179">
        <f t="shared" si="78"/>
        <v>2746.75</v>
      </c>
      <c r="Q1179">
        <f t="shared" si="79"/>
        <v>195197.25</v>
      </c>
    </row>
    <row r="1180" spans="1:17" x14ac:dyDescent="0.25">
      <c r="A1180" s="10" t="s">
        <v>1096</v>
      </c>
      <c r="B1180" s="10" t="s">
        <v>1097</v>
      </c>
      <c r="C1180" s="11">
        <v>20</v>
      </c>
      <c r="D1180" s="11">
        <v>7.25</v>
      </c>
      <c r="E1180" s="11">
        <v>145</v>
      </c>
      <c r="F1180">
        <f t="shared" si="76"/>
        <v>2144314</v>
      </c>
      <c r="G1180">
        <f>IF(ISTEXT(E1180),IF(E1180="Amount",G$14,""),IF(ISBLANK(E1180),"",IF(ISTEXT(D1180),"",IF(A1175="Invoice No. : ",INDEX(Sheet2!F$14:F$154,MATCH(B1175,Sheet2!A$14:A$154,0)),G1179))))</f>
        <v>13891</v>
      </c>
      <c r="H1180" t="str">
        <f t="shared" si="77"/>
        <v>01/05/2023</v>
      </c>
      <c r="I1180" t="str">
        <f>IF(ISTEXT(E1180),IF(E1180="Amount",I$14,""),IF(ISBLANK(E1180),"",IF(ISTEXT(D1180),"",IF(A1175="Invoice No. : ",TEXT(INDEX(Sheet2!C$14:C$154,MATCH(B1175,Sheet2!A$14:A$154,0)),"hh:mm:ss"),I1179))))</f>
        <v>10:00:45</v>
      </c>
      <c r="J1180">
        <f>IF(ISBLANK(G1180),"",IF(ISTEXT(G1180),IF(E1180="Amount",J$14,""),INDEX(Sheet2!H$14:H$154,MATCH(F1180,Sheet2!A$14:A$154,0))))</f>
        <v>2746.75</v>
      </c>
      <c r="K1180">
        <f>IF(ISBLANK(G1180),"",IF(ISTEXT(G1180),IF(E1180="Amount",K$14,""),INDEX(Sheet2!I$14:I$154,MATCH(F1180,Sheet2!A$14:A$154,0))))</f>
        <v>0</v>
      </c>
      <c r="L1180" t="str">
        <f>IF(ISBLANK(G1180),"",IF(ISTEXT(G1180),IF(E1180="Amount",L$14,""),IF(INDEX(Sheet2!H$14:H$154,MATCH(F1180,Sheet2!A$14:A$154,0)) &lt;&gt; 0, IF(INDEX(Sheet2!I$14:I$154,MATCH(F1180,Sheet2!A$14:A$154,0)) &lt;&gt; 0, "Loan","Loan"),"Cash")))</f>
        <v>Loan</v>
      </c>
      <c r="M1180">
        <f>IF(ISTEXT(E1180),IF(E1180="Amount",M$14,""),IF(ISBLANK(E1180),"",IF(ISTEXT(D1180),"",IF(A1175="Invoice No. : ",INDEX(Sheet2!D$14:D$154,MATCH(B1175,Sheet2!A$14:A$154,0)),M1179))))</f>
        <v>2</v>
      </c>
      <c r="N1180" t="str">
        <f>IF(ISTEXT(E1180),IF(E1180="Amount",N$14,""),IF(ISBLANK(E1180),"",IF(ISTEXT(D1180),"",IF(A1175="Invoice No. : ",INDEX(Sheet2!E$14:E$154,MATCH(B1175,Sheet2!A$14:A$154,0)),N1179))))</f>
        <v>RUBY</v>
      </c>
      <c r="O1180" t="str">
        <f>IF(ISTEXT(E1180),IF(E1180="Amount",O$14,""),IF(ISBLANK(E1180),"",IF(ISTEXT(D1180),"",IF(A1175="Invoice No. : ",INDEX(Sheet2!G$14:G$154,MATCH(B1175,Sheet2!A$14:A$154,0)),O1179))))</f>
        <v>MALAGGAY, MARCELA GALLEO</v>
      </c>
      <c r="P1180">
        <f t="shared" si="78"/>
        <v>2746.75</v>
      </c>
      <c r="Q1180">
        <f t="shared" si="79"/>
        <v>195197.25</v>
      </c>
    </row>
    <row r="1181" spans="1:17" x14ac:dyDescent="0.25">
      <c r="A1181" s="10" t="s">
        <v>1098</v>
      </c>
      <c r="B1181" s="10" t="s">
        <v>1099</v>
      </c>
      <c r="C1181" s="11">
        <v>1</v>
      </c>
      <c r="D1181" s="11">
        <v>98</v>
      </c>
      <c r="E1181" s="11">
        <v>98</v>
      </c>
      <c r="F1181">
        <f t="shared" si="76"/>
        <v>2144314</v>
      </c>
      <c r="G1181">
        <f>IF(ISTEXT(E1181),IF(E1181="Amount",G$14,""),IF(ISBLANK(E1181),"",IF(ISTEXT(D1181),"",IF(A1176="Invoice No. : ",INDEX(Sheet2!F$14:F$154,MATCH(B1176,Sheet2!A$14:A$154,0)),G1180))))</f>
        <v>13891</v>
      </c>
      <c r="H1181" t="str">
        <f t="shared" si="77"/>
        <v>01/05/2023</v>
      </c>
      <c r="I1181" t="str">
        <f>IF(ISTEXT(E1181),IF(E1181="Amount",I$14,""),IF(ISBLANK(E1181),"",IF(ISTEXT(D1181),"",IF(A1176="Invoice No. : ",TEXT(INDEX(Sheet2!C$14:C$154,MATCH(B1176,Sheet2!A$14:A$154,0)),"hh:mm:ss"),I1180))))</f>
        <v>10:00:45</v>
      </c>
      <c r="J1181">
        <f>IF(ISBLANK(G1181),"",IF(ISTEXT(G1181),IF(E1181="Amount",J$14,""),INDEX(Sheet2!H$14:H$154,MATCH(F1181,Sheet2!A$14:A$154,0))))</f>
        <v>2746.75</v>
      </c>
      <c r="K1181">
        <f>IF(ISBLANK(G1181),"",IF(ISTEXT(G1181),IF(E1181="Amount",K$14,""),INDEX(Sheet2!I$14:I$154,MATCH(F1181,Sheet2!A$14:A$154,0))))</f>
        <v>0</v>
      </c>
      <c r="L1181" t="str">
        <f>IF(ISBLANK(G1181),"",IF(ISTEXT(G1181),IF(E1181="Amount",L$14,""),IF(INDEX(Sheet2!H$14:H$154,MATCH(F1181,Sheet2!A$14:A$154,0)) &lt;&gt; 0, IF(INDEX(Sheet2!I$14:I$154,MATCH(F1181,Sheet2!A$14:A$154,0)) &lt;&gt; 0, "Loan","Loan"),"Cash")))</f>
        <v>Loan</v>
      </c>
      <c r="M1181">
        <f>IF(ISTEXT(E1181),IF(E1181="Amount",M$14,""),IF(ISBLANK(E1181),"",IF(ISTEXT(D1181),"",IF(A1176="Invoice No. : ",INDEX(Sheet2!D$14:D$154,MATCH(B1176,Sheet2!A$14:A$154,0)),M1180))))</f>
        <v>2</v>
      </c>
      <c r="N1181" t="str">
        <f>IF(ISTEXT(E1181),IF(E1181="Amount",N$14,""),IF(ISBLANK(E1181),"",IF(ISTEXT(D1181),"",IF(A1176="Invoice No. : ",INDEX(Sheet2!E$14:E$154,MATCH(B1176,Sheet2!A$14:A$154,0)),N1180))))</f>
        <v>RUBY</v>
      </c>
      <c r="O1181" t="str">
        <f>IF(ISTEXT(E1181),IF(E1181="Amount",O$14,""),IF(ISBLANK(E1181),"",IF(ISTEXT(D1181),"",IF(A1176="Invoice No. : ",INDEX(Sheet2!G$14:G$154,MATCH(B1176,Sheet2!A$14:A$154,0)),O1180))))</f>
        <v>MALAGGAY, MARCELA GALLEO</v>
      </c>
      <c r="P1181">
        <f t="shared" si="78"/>
        <v>2746.75</v>
      </c>
      <c r="Q1181">
        <f t="shared" si="79"/>
        <v>195197.25</v>
      </c>
    </row>
    <row r="1182" spans="1:17" x14ac:dyDescent="0.25">
      <c r="A1182" s="10" t="s">
        <v>1100</v>
      </c>
      <c r="B1182" s="10" t="s">
        <v>1101</v>
      </c>
      <c r="C1182" s="11">
        <v>2</v>
      </c>
      <c r="D1182" s="11">
        <v>75</v>
      </c>
      <c r="E1182" s="11">
        <v>150</v>
      </c>
      <c r="F1182">
        <f t="shared" si="76"/>
        <v>2144314</v>
      </c>
      <c r="G1182">
        <f>IF(ISTEXT(E1182),IF(E1182="Amount",G$14,""),IF(ISBLANK(E1182),"",IF(ISTEXT(D1182),"",IF(A1177="Invoice No. : ",INDEX(Sheet2!F$14:F$154,MATCH(B1177,Sheet2!A$14:A$154,0)),G1181))))</f>
        <v>13891</v>
      </c>
      <c r="H1182" t="str">
        <f t="shared" si="77"/>
        <v>01/05/2023</v>
      </c>
      <c r="I1182" t="str">
        <f>IF(ISTEXT(E1182),IF(E1182="Amount",I$14,""),IF(ISBLANK(E1182),"",IF(ISTEXT(D1182),"",IF(A1177="Invoice No. : ",TEXT(INDEX(Sheet2!C$14:C$154,MATCH(B1177,Sheet2!A$14:A$154,0)),"hh:mm:ss"),I1181))))</f>
        <v>10:00:45</v>
      </c>
      <c r="J1182">
        <f>IF(ISBLANK(G1182),"",IF(ISTEXT(G1182),IF(E1182="Amount",J$14,""),INDEX(Sheet2!H$14:H$154,MATCH(F1182,Sheet2!A$14:A$154,0))))</f>
        <v>2746.75</v>
      </c>
      <c r="K1182">
        <f>IF(ISBLANK(G1182),"",IF(ISTEXT(G1182),IF(E1182="Amount",K$14,""),INDEX(Sheet2!I$14:I$154,MATCH(F1182,Sheet2!A$14:A$154,0))))</f>
        <v>0</v>
      </c>
      <c r="L1182" t="str">
        <f>IF(ISBLANK(G1182),"",IF(ISTEXT(G1182),IF(E1182="Amount",L$14,""),IF(INDEX(Sheet2!H$14:H$154,MATCH(F1182,Sheet2!A$14:A$154,0)) &lt;&gt; 0, IF(INDEX(Sheet2!I$14:I$154,MATCH(F1182,Sheet2!A$14:A$154,0)) &lt;&gt; 0, "Loan","Loan"),"Cash")))</f>
        <v>Loan</v>
      </c>
      <c r="M1182">
        <f>IF(ISTEXT(E1182),IF(E1182="Amount",M$14,""),IF(ISBLANK(E1182),"",IF(ISTEXT(D1182),"",IF(A1177="Invoice No. : ",INDEX(Sheet2!D$14:D$154,MATCH(B1177,Sheet2!A$14:A$154,0)),M1181))))</f>
        <v>2</v>
      </c>
      <c r="N1182" t="str">
        <f>IF(ISTEXT(E1182),IF(E1182="Amount",N$14,""),IF(ISBLANK(E1182),"",IF(ISTEXT(D1182),"",IF(A1177="Invoice No. : ",INDEX(Sheet2!E$14:E$154,MATCH(B1177,Sheet2!A$14:A$154,0)),N1181))))</f>
        <v>RUBY</v>
      </c>
      <c r="O1182" t="str">
        <f>IF(ISTEXT(E1182),IF(E1182="Amount",O$14,""),IF(ISBLANK(E1182),"",IF(ISTEXT(D1182),"",IF(A1177="Invoice No. : ",INDEX(Sheet2!G$14:G$154,MATCH(B1177,Sheet2!A$14:A$154,0)),O1181))))</f>
        <v>MALAGGAY, MARCELA GALLEO</v>
      </c>
      <c r="P1182">
        <f t="shared" si="78"/>
        <v>2746.75</v>
      </c>
      <c r="Q1182">
        <f t="shared" si="79"/>
        <v>195197.25</v>
      </c>
    </row>
    <row r="1183" spans="1:17" x14ac:dyDescent="0.25">
      <c r="A1183" s="10" t="s">
        <v>1102</v>
      </c>
      <c r="B1183" s="10" t="s">
        <v>1103</v>
      </c>
      <c r="C1183" s="11">
        <v>16</v>
      </c>
      <c r="D1183" s="11">
        <v>25</v>
      </c>
      <c r="E1183" s="11">
        <v>400</v>
      </c>
      <c r="F1183">
        <f t="shared" si="76"/>
        <v>2144314</v>
      </c>
      <c r="G1183">
        <f>IF(ISTEXT(E1183),IF(E1183="Amount",G$14,""),IF(ISBLANK(E1183),"",IF(ISTEXT(D1183),"",IF(A1178="Invoice No. : ",INDEX(Sheet2!F$14:F$154,MATCH(B1178,Sheet2!A$14:A$154,0)),G1182))))</f>
        <v>13891</v>
      </c>
      <c r="H1183" t="str">
        <f t="shared" si="77"/>
        <v>01/05/2023</v>
      </c>
      <c r="I1183" t="str">
        <f>IF(ISTEXT(E1183),IF(E1183="Amount",I$14,""),IF(ISBLANK(E1183),"",IF(ISTEXT(D1183),"",IF(A1178="Invoice No. : ",TEXT(INDEX(Sheet2!C$14:C$154,MATCH(B1178,Sheet2!A$14:A$154,0)),"hh:mm:ss"),I1182))))</f>
        <v>10:00:45</v>
      </c>
      <c r="J1183">
        <f>IF(ISBLANK(G1183),"",IF(ISTEXT(G1183),IF(E1183="Amount",J$14,""),INDEX(Sheet2!H$14:H$154,MATCH(F1183,Sheet2!A$14:A$154,0))))</f>
        <v>2746.75</v>
      </c>
      <c r="K1183">
        <f>IF(ISBLANK(G1183),"",IF(ISTEXT(G1183),IF(E1183="Amount",K$14,""),INDEX(Sheet2!I$14:I$154,MATCH(F1183,Sheet2!A$14:A$154,0))))</f>
        <v>0</v>
      </c>
      <c r="L1183" t="str">
        <f>IF(ISBLANK(G1183),"",IF(ISTEXT(G1183),IF(E1183="Amount",L$14,""),IF(INDEX(Sheet2!H$14:H$154,MATCH(F1183,Sheet2!A$14:A$154,0)) &lt;&gt; 0, IF(INDEX(Sheet2!I$14:I$154,MATCH(F1183,Sheet2!A$14:A$154,0)) &lt;&gt; 0, "Loan","Loan"),"Cash")))</f>
        <v>Loan</v>
      </c>
      <c r="M1183">
        <f>IF(ISTEXT(E1183),IF(E1183="Amount",M$14,""),IF(ISBLANK(E1183),"",IF(ISTEXT(D1183),"",IF(A1178="Invoice No. : ",INDEX(Sheet2!D$14:D$154,MATCH(B1178,Sheet2!A$14:A$154,0)),M1182))))</f>
        <v>2</v>
      </c>
      <c r="N1183" t="str">
        <f>IF(ISTEXT(E1183),IF(E1183="Amount",N$14,""),IF(ISBLANK(E1183),"",IF(ISTEXT(D1183),"",IF(A1178="Invoice No. : ",INDEX(Sheet2!E$14:E$154,MATCH(B1178,Sheet2!A$14:A$154,0)),N1182))))</f>
        <v>RUBY</v>
      </c>
      <c r="O1183" t="str">
        <f>IF(ISTEXT(E1183),IF(E1183="Amount",O$14,""),IF(ISBLANK(E1183),"",IF(ISTEXT(D1183),"",IF(A1178="Invoice No. : ",INDEX(Sheet2!G$14:G$154,MATCH(B1178,Sheet2!A$14:A$154,0)),O1182))))</f>
        <v>MALAGGAY, MARCELA GALLEO</v>
      </c>
      <c r="P1183">
        <f t="shared" si="78"/>
        <v>2746.75</v>
      </c>
      <c r="Q1183">
        <f t="shared" si="79"/>
        <v>195197.25</v>
      </c>
    </row>
    <row r="1184" spans="1:17" x14ac:dyDescent="0.25">
      <c r="A1184" s="10" t="s">
        <v>1104</v>
      </c>
      <c r="B1184" s="10" t="s">
        <v>1105</v>
      </c>
      <c r="C1184" s="11">
        <v>13</v>
      </c>
      <c r="D1184" s="11">
        <v>6.5</v>
      </c>
      <c r="E1184" s="11">
        <v>84.5</v>
      </c>
      <c r="F1184">
        <f t="shared" si="76"/>
        <v>2144314</v>
      </c>
      <c r="G1184">
        <f>IF(ISTEXT(E1184),IF(E1184="Amount",G$14,""),IF(ISBLANK(E1184),"",IF(ISTEXT(D1184),"",IF(A1179="Invoice No. : ",INDEX(Sheet2!F$14:F$154,MATCH(B1179,Sheet2!A$14:A$154,0)),G1183))))</f>
        <v>13891</v>
      </c>
      <c r="H1184" t="str">
        <f t="shared" si="77"/>
        <v>01/05/2023</v>
      </c>
      <c r="I1184" t="str">
        <f>IF(ISTEXT(E1184),IF(E1184="Amount",I$14,""),IF(ISBLANK(E1184),"",IF(ISTEXT(D1184),"",IF(A1179="Invoice No. : ",TEXT(INDEX(Sheet2!C$14:C$154,MATCH(B1179,Sheet2!A$14:A$154,0)),"hh:mm:ss"),I1183))))</f>
        <v>10:00:45</v>
      </c>
      <c r="J1184">
        <f>IF(ISBLANK(G1184),"",IF(ISTEXT(G1184),IF(E1184="Amount",J$14,""),INDEX(Sheet2!H$14:H$154,MATCH(F1184,Sheet2!A$14:A$154,0))))</f>
        <v>2746.75</v>
      </c>
      <c r="K1184">
        <f>IF(ISBLANK(G1184),"",IF(ISTEXT(G1184),IF(E1184="Amount",K$14,""),INDEX(Sheet2!I$14:I$154,MATCH(F1184,Sheet2!A$14:A$154,0))))</f>
        <v>0</v>
      </c>
      <c r="L1184" t="str">
        <f>IF(ISBLANK(G1184),"",IF(ISTEXT(G1184),IF(E1184="Amount",L$14,""),IF(INDEX(Sheet2!H$14:H$154,MATCH(F1184,Sheet2!A$14:A$154,0)) &lt;&gt; 0, IF(INDEX(Sheet2!I$14:I$154,MATCH(F1184,Sheet2!A$14:A$154,0)) &lt;&gt; 0, "Loan","Loan"),"Cash")))</f>
        <v>Loan</v>
      </c>
      <c r="M1184">
        <f>IF(ISTEXT(E1184),IF(E1184="Amount",M$14,""),IF(ISBLANK(E1184),"",IF(ISTEXT(D1184),"",IF(A1179="Invoice No. : ",INDEX(Sheet2!D$14:D$154,MATCH(B1179,Sheet2!A$14:A$154,0)),M1183))))</f>
        <v>2</v>
      </c>
      <c r="N1184" t="str">
        <f>IF(ISTEXT(E1184),IF(E1184="Amount",N$14,""),IF(ISBLANK(E1184),"",IF(ISTEXT(D1184),"",IF(A1179="Invoice No. : ",INDEX(Sheet2!E$14:E$154,MATCH(B1179,Sheet2!A$14:A$154,0)),N1183))))</f>
        <v>RUBY</v>
      </c>
      <c r="O1184" t="str">
        <f>IF(ISTEXT(E1184),IF(E1184="Amount",O$14,""),IF(ISBLANK(E1184),"",IF(ISTEXT(D1184),"",IF(A1179="Invoice No. : ",INDEX(Sheet2!G$14:G$154,MATCH(B1179,Sheet2!A$14:A$154,0)),O1183))))</f>
        <v>MALAGGAY, MARCELA GALLEO</v>
      </c>
      <c r="P1184">
        <f t="shared" si="78"/>
        <v>2746.75</v>
      </c>
      <c r="Q1184">
        <f t="shared" si="79"/>
        <v>195197.25</v>
      </c>
    </row>
    <row r="1185" spans="1:17" x14ac:dyDescent="0.25">
      <c r="A1185" s="10" t="s">
        <v>381</v>
      </c>
      <c r="B1185" s="10" t="s">
        <v>382</v>
      </c>
      <c r="C1185" s="11">
        <v>1</v>
      </c>
      <c r="D1185" s="11">
        <v>50</v>
      </c>
      <c r="E1185" s="11">
        <v>50</v>
      </c>
      <c r="F1185">
        <f t="shared" si="76"/>
        <v>2144314</v>
      </c>
      <c r="G1185">
        <f>IF(ISTEXT(E1185),IF(E1185="Amount",G$14,""),IF(ISBLANK(E1185),"",IF(ISTEXT(D1185),"",IF(A1180="Invoice No. : ",INDEX(Sheet2!F$14:F$154,MATCH(B1180,Sheet2!A$14:A$154,0)),G1184))))</f>
        <v>13891</v>
      </c>
      <c r="H1185" t="str">
        <f t="shared" si="77"/>
        <v>01/05/2023</v>
      </c>
      <c r="I1185" t="str">
        <f>IF(ISTEXT(E1185),IF(E1185="Amount",I$14,""),IF(ISBLANK(E1185),"",IF(ISTEXT(D1185),"",IF(A1180="Invoice No. : ",TEXT(INDEX(Sheet2!C$14:C$154,MATCH(B1180,Sheet2!A$14:A$154,0)),"hh:mm:ss"),I1184))))</f>
        <v>10:00:45</v>
      </c>
      <c r="J1185">
        <f>IF(ISBLANK(G1185),"",IF(ISTEXT(G1185),IF(E1185="Amount",J$14,""),INDEX(Sheet2!H$14:H$154,MATCH(F1185,Sheet2!A$14:A$154,0))))</f>
        <v>2746.75</v>
      </c>
      <c r="K1185">
        <f>IF(ISBLANK(G1185),"",IF(ISTEXT(G1185),IF(E1185="Amount",K$14,""),INDEX(Sheet2!I$14:I$154,MATCH(F1185,Sheet2!A$14:A$154,0))))</f>
        <v>0</v>
      </c>
      <c r="L1185" t="str">
        <f>IF(ISBLANK(G1185),"",IF(ISTEXT(G1185),IF(E1185="Amount",L$14,""),IF(INDEX(Sheet2!H$14:H$154,MATCH(F1185,Sheet2!A$14:A$154,0)) &lt;&gt; 0, IF(INDEX(Sheet2!I$14:I$154,MATCH(F1185,Sheet2!A$14:A$154,0)) &lt;&gt; 0, "Loan","Loan"),"Cash")))</f>
        <v>Loan</v>
      </c>
      <c r="M1185">
        <f>IF(ISTEXT(E1185),IF(E1185="Amount",M$14,""),IF(ISBLANK(E1185),"",IF(ISTEXT(D1185),"",IF(A1180="Invoice No. : ",INDEX(Sheet2!D$14:D$154,MATCH(B1180,Sheet2!A$14:A$154,0)),M1184))))</f>
        <v>2</v>
      </c>
      <c r="N1185" t="str">
        <f>IF(ISTEXT(E1185),IF(E1185="Amount",N$14,""),IF(ISBLANK(E1185),"",IF(ISTEXT(D1185),"",IF(A1180="Invoice No. : ",INDEX(Sheet2!E$14:E$154,MATCH(B1180,Sheet2!A$14:A$154,0)),N1184))))</f>
        <v>RUBY</v>
      </c>
      <c r="O1185" t="str">
        <f>IF(ISTEXT(E1185),IF(E1185="Amount",O$14,""),IF(ISBLANK(E1185),"",IF(ISTEXT(D1185),"",IF(A1180="Invoice No. : ",INDEX(Sheet2!G$14:G$154,MATCH(B1180,Sheet2!A$14:A$154,0)),O1184))))</f>
        <v>MALAGGAY, MARCELA GALLEO</v>
      </c>
      <c r="P1185">
        <f t="shared" si="78"/>
        <v>2746.75</v>
      </c>
      <c r="Q1185">
        <f t="shared" si="79"/>
        <v>195197.25</v>
      </c>
    </row>
    <row r="1186" spans="1:17" x14ac:dyDescent="0.25">
      <c r="D1186" s="12" t="s">
        <v>18</v>
      </c>
      <c r="E1186" s="13">
        <v>2746.75</v>
      </c>
      <c r="F1186" t="str">
        <f t="shared" si="76"/>
        <v/>
      </c>
      <c r="G1186" t="str">
        <f>IF(ISTEXT(E1186),IF(E1186="Amount",G$14,""),IF(ISBLANK(E1186),"",IF(ISTEXT(D1186),"",IF(A1181="Invoice No. : ",INDEX(Sheet2!F$14:F$154,MATCH(B1181,Sheet2!A$14:A$154,0)),G1185))))</f>
        <v/>
      </c>
      <c r="H1186" t="str">
        <f t="shared" si="77"/>
        <v/>
      </c>
      <c r="I1186" t="str">
        <f>IF(ISTEXT(E1186),IF(E1186="Amount",I$14,""),IF(ISBLANK(E1186),"",IF(ISTEXT(D1186),"",IF(A1181="Invoice No. : ",TEXT(INDEX(Sheet2!C$14:C$154,MATCH(B1181,Sheet2!A$14:A$154,0)),"hh:mm:ss"),I1185))))</f>
        <v/>
      </c>
      <c r="J1186" t="str">
        <f>IF(ISBLANK(G1186),"",IF(ISTEXT(G1186),IF(E1186="Amount",J$14,""),INDEX(Sheet2!H$14:H$154,MATCH(F1186,Sheet2!A$14:A$154,0))))</f>
        <v/>
      </c>
      <c r="K1186" t="str">
        <f>IF(ISBLANK(G1186),"",IF(ISTEXT(G1186),IF(E1186="Amount",K$14,""),INDEX(Sheet2!I$14:I$154,MATCH(F1186,Sheet2!A$14:A$154,0))))</f>
        <v/>
      </c>
      <c r="L1186" t="str">
        <f>IF(ISBLANK(G1186),"",IF(ISTEXT(G1186),IF(E1186="Amount",L$14,""),IF(INDEX(Sheet2!H$14:H$154,MATCH(F1186,Sheet2!A$14:A$154,0)) &lt;&gt; 0, IF(INDEX(Sheet2!I$14:I$154,MATCH(F1186,Sheet2!A$14:A$154,0)) &lt;&gt; 0, "Loan","Loan"),"Cash")))</f>
        <v/>
      </c>
      <c r="M1186" t="str">
        <f>IF(ISTEXT(E1186),IF(E1186="Amount",M$14,""),IF(ISBLANK(E1186),"",IF(ISTEXT(D1186),"",IF(A1181="Invoice No. : ",INDEX(Sheet2!D$14:D$154,MATCH(B1181,Sheet2!A$14:A$154,0)),M1185))))</f>
        <v/>
      </c>
      <c r="N1186" t="str">
        <f>IF(ISTEXT(E1186),IF(E1186="Amount",N$14,""),IF(ISBLANK(E1186),"",IF(ISTEXT(D1186),"",IF(A1181="Invoice No. : ",INDEX(Sheet2!E$14:E$154,MATCH(B1181,Sheet2!A$14:A$154,0)),N1185))))</f>
        <v/>
      </c>
      <c r="O1186" t="str">
        <f>IF(ISTEXT(E1186),IF(E1186="Amount",O$14,""),IF(ISBLANK(E1186),"",IF(ISTEXT(D1186),"",IF(A1181="Invoice No. : ",INDEX(Sheet2!G$14:G$154,MATCH(B1181,Sheet2!A$14:A$154,0)),O1185))))</f>
        <v/>
      </c>
      <c r="P1186" t="str">
        <f t="shared" si="78"/>
        <v/>
      </c>
      <c r="Q1186" t="str">
        <f t="shared" si="79"/>
        <v/>
      </c>
    </row>
    <row r="1187" spans="1:17" x14ac:dyDescent="0.25">
      <c r="F1187" t="str">
        <f t="shared" si="76"/>
        <v/>
      </c>
      <c r="G1187" t="str">
        <f>IF(ISTEXT(E1187),IF(E1187="Amount",G$14,""),IF(ISBLANK(E1187),"",IF(ISTEXT(D1187),"",IF(A1182="Invoice No. : ",INDEX(Sheet2!F$14:F$154,MATCH(B1182,Sheet2!A$14:A$154,0)),G1186))))</f>
        <v/>
      </c>
      <c r="H1187" t="str">
        <f t="shared" si="77"/>
        <v/>
      </c>
      <c r="I1187" t="str">
        <f>IF(ISTEXT(E1187),IF(E1187="Amount",I$14,""),IF(ISBLANK(E1187),"",IF(ISTEXT(D1187),"",IF(A1182="Invoice No. : ",TEXT(INDEX(Sheet2!C$14:C$154,MATCH(B1182,Sheet2!A$14:A$154,0)),"hh:mm:ss"),I1186))))</f>
        <v/>
      </c>
      <c r="J1187" t="str">
        <f>IF(ISBLANK(G1187),"",IF(ISTEXT(G1187),IF(E1187="Amount",J$14,""),INDEX(Sheet2!H$14:H$154,MATCH(F1187,Sheet2!A$14:A$154,0))))</f>
        <v/>
      </c>
      <c r="K1187" t="str">
        <f>IF(ISBLANK(G1187),"",IF(ISTEXT(G1187),IF(E1187="Amount",K$14,""),INDEX(Sheet2!I$14:I$154,MATCH(F1187,Sheet2!A$14:A$154,0))))</f>
        <v/>
      </c>
      <c r="L1187" t="str">
        <f>IF(ISBLANK(G1187),"",IF(ISTEXT(G1187),IF(E1187="Amount",L$14,""),IF(INDEX(Sheet2!H$14:H$154,MATCH(F1187,Sheet2!A$14:A$154,0)) &lt;&gt; 0, IF(INDEX(Sheet2!I$14:I$154,MATCH(F1187,Sheet2!A$14:A$154,0)) &lt;&gt; 0, "Loan","Loan"),"Cash")))</f>
        <v/>
      </c>
      <c r="M1187" t="str">
        <f>IF(ISTEXT(E1187),IF(E1187="Amount",M$14,""),IF(ISBLANK(E1187),"",IF(ISTEXT(D1187),"",IF(A1182="Invoice No. : ",INDEX(Sheet2!D$14:D$154,MATCH(B1182,Sheet2!A$14:A$154,0)),M1186))))</f>
        <v/>
      </c>
      <c r="N1187" t="str">
        <f>IF(ISTEXT(E1187),IF(E1187="Amount",N$14,""),IF(ISBLANK(E1187),"",IF(ISTEXT(D1187),"",IF(A1182="Invoice No. : ",INDEX(Sheet2!E$14:E$154,MATCH(B1182,Sheet2!A$14:A$154,0)),N1186))))</f>
        <v/>
      </c>
      <c r="O1187" t="str">
        <f>IF(ISTEXT(E1187),IF(E1187="Amount",O$14,""),IF(ISBLANK(E1187),"",IF(ISTEXT(D1187),"",IF(A1182="Invoice No. : ",INDEX(Sheet2!G$14:G$154,MATCH(B1182,Sheet2!A$14:A$154,0)),O1186))))</f>
        <v/>
      </c>
      <c r="P1187" t="str">
        <f t="shared" si="78"/>
        <v/>
      </c>
      <c r="Q1187" t="str">
        <f t="shared" si="79"/>
        <v/>
      </c>
    </row>
    <row r="1188" spans="1:17" x14ac:dyDescent="0.25">
      <c r="F1188" t="str">
        <f t="shared" si="76"/>
        <v/>
      </c>
      <c r="G1188" t="str">
        <f>IF(ISTEXT(E1188),IF(E1188="Amount",G$14,""),IF(ISBLANK(E1188),"",IF(ISTEXT(D1188),"",IF(A1183="Invoice No. : ",INDEX(Sheet2!F$14:F$154,MATCH(B1183,Sheet2!A$14:A$154,0)),G1187))))</f>
        <v/>
      </c>
      <c r="H1188" t="str">
        <f t="shared" si="77"/>
        <v/>
      </c>
      <c r="I1188" t="str">
        <f>IF(ISTEXT(E1188),IF(E1188="Amount",I$14,""),IF(ISBLANK(E1188),"",IF(ISTEXT(D1188),"",IF(A1183="Invoice No. : ",TEXT(INDEX(Sheet2!C$14:C$154,MATCH(B1183,Sheet2!A$14:A$154,0)),"hh:mm:ss"),I1187))))</f>
        <v/>
      </c>
      <c r="J1188" t="str">
        <f>IF(ISBLANK(G1188),"",IF(ISTEXT(G1188),IF(E1188="Amount",J$14,""),INDEX(Sheet2!H$14:H$154,MATCH(F1188,Sheet2!A$14:A$154,0))))</f>
        <v/>
      </c>
      <c r="K1188" t="str">
        <f>IF(ISBLANK(G1188),"",IF(ISTEXT(G1188),IF(E1188="Amount",K$14,""),INDEX(Sheet2!I$14:I$154,MATCH(F1188,Sheet2!A$14:A$154,0))))</f>
        <v/>
      </c>
      <c r="L1188" t="str">
        <f>IF(ISBLANK(G1188),"",IF(ISTEXT(G1188),IF(E1188="Amount",L$14,""),IF(INDEX(Sheet2!H$14:H$154,MATCH(F1188,Sheet2!A$14:A$154,0)) &lt;&gt; 0, IF(INDEX(Sheet2!I$14:I$154,MATCH(F1188,Sheet2!A$14:A$154,0)) &lt;&gt; 0, "Loan","Loan"),"Cash")))</f>
        <v/>
      </c>
      <c r="M1188" t="str">
        <f>IF(ISTEXT(E1188),IF(E1188="Amount",M$14,""),IF(ISBLANK(E1188),"",IF(ISTEXT(D1188),"",IF(A1183="Invoice No. : ",INDEX(Sheet2!D$14:D$154,MATCH(B1183,Sheet2!A$14:A$154,0)),M1187))))</f>
        <v/>
      </c>
      <c r="N1188" t="str">
        <f>IF(ISTEXT(E1188),IF(E1188="Amount",N$14,""),IF(ISBLANK(E1188),"",IF(ISTEXT(D1188),"",IF(A1183="Invoice No. : ",INDEX(Sheet2!E$14:E$154,MATCH(B1183,Sheet2!A$14:A$154,0)),N1187))))</f>
        <v/>
      </c>
      <c r="O1188" t="str">
        <f>IF(ISTEXT(E1188),IF(E1188="Amount",O$14,""),IF(ISBLANK(E1188),"",IF(ISTEXT(D1188),"",IF(A1183="Invoice No. : ",INDEX(Sheet2!G$14:G$154,MATCH(B1183,Sheet2!A$14:A$154,0)),O1187))))</f>
        <v/>
      </c>
      <c r="P1188" t="str">
        <f t="shared" si="78"/>
        <v/>
      </c>
      <c r="Q1188" t="str">
        <f t="shared" si="79"/>
        <v/>
      </c>
    </row>
    <row r="1189" spans="1:17" x14ac:dyDescent="0.25">
      <c r="A1189" s="3" t="s">
        <v>4</v>
      </c>
      <c r="B1189" s="4">
        <v>2144315</v>
      </c>
      <c r="C1189" s="3" t="s">
        <v>5</v>
      </c>
      <c r="D1189" s="5" t="s">
        <v>953</v>
      </c>
      <c r="F1189" t="str">
        <f t="shared" si="76"/>
        <v/>
      </c>
      <c r="G1189" t="str">
        <f>IF(ISTEXT(E1189),IF(E1189="Amount",G$14,""),IF(ISBLANK(E1189),"",IF(ISTEXT(D1189),"",IF(A1184="Invoice No. : ",INDEX(Sheet2!F$14:F$154,MATCH(B1184,Sheet2!A$14:A$154,0)),G1188))))</f>
        <v/>
      </c>
      <c r="H1189" t="str">
        <f t="shared" si="77"/>
        <v/>
      </c>
      <c r="I1189" t="str">
        <f>IF(ISTEXT(E1189),IF(E1189="Amount",I$14,""),IF(ISBLANK(E1189),"",IF(ISTEXT(D1189),"",IF(A1184="Invoice No. : ",TEXT(INDEX(Sheet2!C$14:C$154,MATCH(B1184,Sheet2!A$14:A$154,0)),"hh:mm:ss"),I1188))))</f>
        <v/>
      </c>
      <c r="J1189" t="str">
        <f>IF(ISBLANK(G1189),"",IF(ISTEXT(G1189),IF(E1189="Amount",J$14,""),INDEX(Sheet2!H$14:H$154,MATCH(F1189,Sheet2!A$14:A$154,0))))</f>
        <v/>
      </c>
      <c r="K1189" t="str">
        <f>IF(ISBLANK(G1189),"",IF(ISTEXT(G1189),IF(E1189="Amount",K$14,""),INDEX(Sheet2!I$14:I$154,MATCH(F1189,Sheet2!A$14:A$154,0))))</f>
        <v/>
      </c>
      <c r="L1189" t="str">
        <f>IF(ISBLANK(G1189),"",IF(ISTEXT(G1189),IF(E1189="Amount",L$14,""),IF(INDEX(Sheet2!H$14:H$154,MATCH(F1189,Sheet2!A$14:A$154,0)) &lt;&gt; 0, IF(INDEX(Sheet2!I$14:I$154,MATCH(F1189,Sheet2!A$14:A$154,0)) &lt;&gt; 0, "Loan","Loan"),"Cash")))</f>
        <v/>
      </c>
      <c r="M1189" t="str">
        <f>IF(ISTEXT(E1189),IF(E1189="Amount",M$14,""),IF(ISBLANK(E1189),"",IF(ISTEXT(D1189),"",IF(A1184="Invoice No. : ",INDEX(Sheet2!D$14:D$154,MATCH(B1184,Sheet2!A$14:A$154,0)),M1188))))</f>
        <v/>
      </c>
      <c r="N1189" t="str">
        <f>IF(ISTEXT(E1189),IF(E1189="Amount",N$14,""),IF(ISBLANK(E1189),"",IF(ISTEXT(D1189),"",IF(A1184="Invoice No. : ",INDEX(Sheet2!E$14:E$154,MATCH(B1184,Sheet2!A$14:A$154,0)),N1188))))</f>
        <v/>
      </c>
      <c r="O1189" t="str">
        <f>IF(ISTEXT(E1189),IF(E1189="Amount",O$14,""),IF(ISBLANK(E1189),"",IF(ISTEXT(D1189),"",IF(A1184="Invoice No. : ",INDEX(Sheet2!G$14:G$154,MATCH(B1184,Sheet2!A$14:A$154,0)),O1188))))</f>
        <v/>
      </c>
      <c r="P1189" t="str">
        <f t="shared" si="78"/>
        <v/>
      </c>
      <c r="Q1189" t="str">
        <f t="shared" si="79"/>
        <v/>
      </c>
    </row>
    <row r="1190" spans="1:17" x14ac:dyDescent="0.25">
      <c r="A1190" s="3" t="s">
        <v>7</v>
      </c>
      <c r="B1190" s="6">
        <v>44931</v>
      </c>
      <c r="C1190" s="3" t="s">
        <v>8</v>
      </c>
      <c r="D1190" s="7">
        <v>2</v>
      </c>
      <c r="F1190" t="str">
        <f t="shared" si="76"/>
        <v/>
      </c>
      <c r="G1190" t="str">
        <f>IF(ISTEXT(E1190),IF(E1190="Amount",G$14,""),IF(ISBLANK(E1190),"",IF(ISTEXT(D1190),"",IF(A1185="Invoice No. : ",INDEX(Sheet2!F$14:F$154,MATCH(B1185,Sheet2!A$14:A$154,0)),G1189))))</f>
        <v/>
      </c>
      <c r="H1190" t="str">
        <f t="shared" si="77"/>
        <v/>
      </c>
      <c r="I1190" t="str">
        <f>IF(ISTEXT(E1190),IF(E1190="Amount",I$14,""),IF(ISBLANK(E1190),"",IF(ISTEXT(D1190),"",IF(A1185="Invoice No. : ",TEXT(INDEX(Sheet2!C$14:C$154,MATCH(B1185,Sheet2!A$14:A$154,0)),"hh:mm:ss"),I1189))))</f>
        <v/>
      </c>
      <c r="J1190" t="str">
        <f>IF(ISBLANK(G1190),"",IF(ISTEXT(G1190),IF(E1190="Amount",J$14,""),INDEX(Sheet2!H$14:H$154,MATCH(F1190,Sheet2!A$14:A$154,0))))</f>
        <v/>
      </c>
      <c r="K1190" t="str">
        <f>IF(ISBLANK(G1190),"",IF(ISTEXT(G1190),IF(E1190="Amount",K$14,""),INDEX(Sheet2!I$14:I$154,MATCH(F1190,Sheet2!A$14:A$154,0))))</f>
        <v/>
      </c>
      <c r="L1190" t="str">
        <f>IF(ISBLANK(G1190),"",IF(ISTEXT(G1190),IF(E1190="Amount",L$14,""),IF(INDEX(Sheet2!H$14:H$154,MATCH(F1190,Sheet2!A$14:A$154,0)) &lt;&gt; 0, IF(INDEX(Sheet2!I$14:I$154,MATCH(F1190,Sheet2!A$14:A$154,0)) &lt;&gt; 0, "Loan","Loan"),"Cash")))</f>
        <v/>
      </c>
      <c r="M1190" t="str">
        <f>IF(ISTEXT(E1190),IF(E1190="Amount",M$14,""),IF(ISBLANK(E1190),"",IF(ISTEXT(D1190),"",IF(A1185="Invoice No. : ",INDEX(Sheet2!D$14:D$154,MATCH(B1185,Sheet2!A$14:A$154,0)),M1189))))</f>
        <v/>
      </c>
      <c r="N1190" t="str">
        <f>IF(ISTEXT(E1190),IF(E1190="Amount",N$14,""),IF(ISBLANK(E1190),"",IF(ISTEXT(D1190),"",IF(A1185="Invoice No. : ",INDEX(Sheet2!E$14:E$154,MATCH(B1185,Sheet2!A$14:A$154,0)),N1189))))</f>
        <v/>
      </c>
      <c r="O1190" t="str">
        <f>IF(ISTEXT(E1190),IF(E1190="Amount",O$14,""),IF(ISBLANK(E1190),"",IF(ISTEXT(D1190),"",IF(A1185="Invoice No. : ",INDEX(Sheet2!G$14:G$154,MATCH(B1185,Sheet2!A$14:A$154,0)),O1189))))</f>
        <v/>
      </c>
      <c r="P1190" t="str">
        <f t="shared" si="78"/>
        <v/>
      </c>
      <c r="Q1190" t="str">
        <f t="shared" si="79"/>
        <v/>
      </c>
    </row>
    <row r="1191" spans="1:17" x14ac:dyDescent="0.25">
      <c r="F1191" t="str">
        <f t="shared" si="76"/>
        <v/>
      </c>
      <c r="G1191" t="str">
        <f>IF(ISTEXT(E1191),IF(E1191="Amount",G$14,""),IF(ISBLANK(E1191),"",IF(ISTEXT(D1191),"",IF(A1186="Invoice No. : ",INDEX(Sheet2!F$14:F$154,MATCH(B1186,Sheet2!A$14:A$154,0)),G1190))))</f>
        <v/>
      </c>
      <c r="H1191" t="str">
        <f t="shared" si="77"/>
        <v/>
      </c>
      <c r="I1191" t="str">
        <f>IF(ISTEXT(E1191),IF(E1191="Amount",I$14,""),IF(ISBLANK(E1191),"",IF(ISTEXT(D1191),"",IF(A1186="Invoice No. : ",TEXT(INDEX(Sheet2!C$14:C$154,MATCH(B1186,Sheet2!A$14:A$154,0)),"hh:mm:ss"),I1190))))</f>
        <v/>
      </c>
      <c r="J1191" t="str">
        <f>IF(ISBLANK(G1191),"",IF(ISTEXT(G1191),IF(E1191="Amount",J$14,""),INDEX(Sheet2!H$14:H$154,MATCH(F1191,Sheet2!A$14:A$154,0))))</f>
        <v/>
      </c>
      <c r="K1191" t="str">
        <f>IF(ISBLANK(G1191),"",IF(ISTEXT(G1191),IF(E1191="Amount",K$14,""),INDEX(Sheet2!I$14:I$154,MATCH(F1191,Sheet2!A$14:A$154,0))))</f>
        <v/>
      </c>
      <c r="L1191" t="str">
        <f>IF(ISBLANK(G1191),"",IF(ISTEXT(G1191),IF(E1191="Amount",L$14,""),IF(INDEX(Sheet2!H$14:H$154,MATCH(F1191,Sheet2!A$14:A$154,0)) &lt;&gt; 0, IF(INDEX(Sheet2!I$14:I$154,MATCH(F1191,Sheet2!A$14:A$154,0)) &lt;&gt; 0, "Loan","Loan"),"Cash")))</f>
        <v/>
      </c>
      <c r="M1191" t="str">
        <f>IF(ISTEXT(E1191),IF(E1191="Amount",M$14,""),IF(ISBLANK(E1191),"",IF(ISTEXT(D1191),"",IF(A1186="Invoice No. : ",INDEX(Sheet2!D$14:D$154,MATCH(B1186,Sheet2!A$14:A$154,0)),M1190))))</f>
        <v/>
      </c>
      <c r="N1191" t="str">
        <f>IF(ISTEXT(E1191),IF(E1191="Amount",N$14,""),IF(ISBLANK(E1191),"",IF(ISTEXT(D1191),"",IF(A1186="Invoice No. : ",INDEX(Sheet2!E$14:E$154,MATCH(B1186,Sheet2!A$14:A$154,0)),N1190))))</f>
        <v/>
      </c>
      <c r="O1191" t="str">
        <f>IF(ISTEXT(E1191),IF(E1191="Amount",O$14,""),IF(ISBLANK(E1191),"",IF(ISTEXT(D1191),"",IF(A1186="Invoice No. : ",INDEX(Sheet2!G$14:G$154,MATCH(B1186,Sheet2!A$14:A$154,0)),O1190))))</f>
        <v/>
      </c>
      <c r="P1191" t="str">
        <f t="shared" si="78"/>
        <v/>
      </c>
      <c r="Q1191" t="str">
        <f t="shared" si="79"/>
        <v/>
      </c>
    </row>
    <row r="1192" spans="1:17" x14ac:dyDescent="0.25">
      <c r="A1192" s="8" t="s">
        <v>9</v>
      </c>
      <c r="B1192" s="8" t="s">
        <v>10</v>
      </c>
      <c r="C1192" s="9" t="s">
        <v>11</v>
      </c>
      <c r="D1192" s="9" t="s">
        <v>12</v>
      </c>
      <c r="E1192" s="9" t="s">
        <v>13</v>
      </c>
      <c r="F1192" t="str">
        <f t="shared" si="76"/>
        <v>Invoice No.</v>
      </c>
      <c r="G1192" t="str">
        <f>IF(ISTEXT(E1192),IF(E1192="Amount",G$14,""),IF(ISBLANK(E1192),"",IF(ISTEXT(D1192),"",IF(A1187="Invoice No. : ",INDEX(Sheet2!F$14:F$154,MATCH(B1187,Sheet2!A$14:A$154,0)),G1191))))</f>
        <v>Member ID</v>
      </c>
      <c r="H1192" t="str">
        <f t="shared" si="77"/>
        <v>Invoice Date</v>
      </c>
      <c r="I1192" t="str">
        <f>IF(ISTEXT(E1192),IF(E1192="Amount",I$14,""),IF(ISBLANK(E1192),"",IF(ISTEXT(D1192),"",IF(A1187="Invoice No. : ",TEXT(INDEX(Sheet2!C$14:C$154,MATCH(B1187,Sheet2!A$14:A$154,0)),"hh:mm:ss"),I1191))))</f>
        <v>Invoice Time</v>
      </c>
      <c r="J1192" t="str">
        <f>IF(ISBLANK(G1192),"",IF(ISTEXT(G1192),IF(E1192="Amount",J$14,""),INDEX(Sheet2!H$14:H$154,MATCH(F1192,Sheet2!A$14:A$154,0))))</f>
        <v>Loan Amount</v>
      </c>
      <c r="K1192" t="str">
        <f>IF(ISBLANK(G1192),"",IF(ISTEXT(G1192),IF(E1192="Amount",K$14,""),INDEX(Sheet2!I$14:I$154,MATCH(F1192,Sheet2!A$14:A$154,0))))</f>
        <v>Cash Amount</v>
      </c>
      <c r="L1192" t="str">
        <f>IF(ISBLANK(G1192),"",IF(ISTEXT(G1192),IF(E1192="Amount",L$14,""),IF(INDEX(Sheet2!H$14:H$154,MATCH(F1192,Sheet2!A$14:A$154,0)) &lt;&gt; 0, IF(INDEX(Sheet2!I$14:I$154,MATCH(F1192,Sheet2!A$14:A$154,0)) &lt;&gt; 0, "Loan","Loan"),"Cash")))</f>
        <v>Payment Mode</v>
      </c>
      <c r="M1192" t="str">
        <f>IF(ISTEXT(E1192),IF(E1192="Amount",M$14,""),IF(ISBLANK(E1192),"",IF(ISTEXT(D1192),"",IF(A1187="Invoice No. : ",INDEX(Sheet2!D$14:D$154,MATCH(B1187,Sheet2!A$14:A$154,0)),M1191))))</f>
        <v>Terminal</v>
      </c>
      <c r="N1192" t="str">
        <f>IF(ISTEXT(E1192),IF(E1192="Amount",N$14,""),IF(ISBLANK(E1192),"",IF(ISTEXT(D1192),"",IF(A1187="Invoice No. : ",INDEX(Sheet2!E$14:E$154,MATCH(B1187,Sheet2!A$14:A$154,0)),N1191))))</f>
        <v>Cashier</v>
      </c>
      <c r="O1192" t="str">
        <f>IF(ISTEXT(E1192),IF(E1192="Amount",O$14,""),IF(ISBLANK(E1192),"",IF(ISTEXT(D1192),"",IF(A1187="Invoice No. : ",INDEX(Sheet2!G$14:G$154,MATCH(B1187,Sheet2!A$14:A$154,0)),O1191))))</f>
        <v>Name</v>
      </c>
      <c r="P1192" t="str">
        <f t="shared" si="78"/>
        <v>Invoice Amount</v>
      </c>
      <c r="Q1192" t="str">
        <f t="shared" si="79"/>
        <v>Grand Total</v>
      </c>
    </row>
    <row r="1193" spans="1:17" x14ac:dyDescent="0.25">
      <c r="F1193" t="str">
        <f t="shared" si="76"/>
        <v/>
      </c>
      <c r="G1193" t="str">
        <f>IF(ISTEXT(E1193),IF(E1193="Amount",G$14,""),IF(ISBLANK(E1193),"",IF(ISTEXT(D1193),"",IF(A1188="Invoice No. : ",INDEX(Sheet2!F$14:F$154,MATCH(B1188,Sheet2!A$14:A$154,0)),G1192))))</f>
        <v/>
      </c>
      <c r="H1193" t="str">
        <f t="shared" si="77"/>
        <v/>
      </c>
      <c r="I1193" t="str">
        <f>IF(ISTEXT(E1193),IF(E1193="Amount",I$14,""),IF(ISBLANK(E1193),"",IF(ISTEXT(D1193),"",IF(A1188="Invoice No. : ",TEXT(INDEX(Sheet2!C$14:C$154,MATCH(B1188,Sheet2!A$14:A$154,0)),"hh:mm:ss"),I1192))))</f>
        <v/>
      </c>
      <c r="J1193" t="str">
        <f>IF(ISBLANK(G1193),"",IF(ISTEXT(G1193),IF(E1193="Amount",J$14,""),INDEX(Sheet2!H$14:H$154,MATCH(F1193,Sheet2!A$14:A$154,0))))</f>
        <v/>
      </c>
      <c r="K1193" t="str">
        <f>IF(ISBLANK(G1193),"",IF(ISTEXT(G1193),IF(E1193="Amount",K$14,""),INDEX(Sheet2!I$14:I$154,MATCH(F1193,Sheet2!A$14:A$154,0))))</f>
        <v/>
      </c>
      <c r="L1193" t="str">
        <f>IF(ISBLANK(G1193),"",IF(ISTEXT(G1193),IF(E1193="Amount",L$14,""),IF(INDEX(Sheet2!H$14:H$154,MATCH(F1193,Sheet2!A$14:A$154,0)) &lt;&gt; 0, IF(INDEX(Sheet2!I$14:I$154,MATCH(F1193,Sheet2!A$14:A$154,0)) &lt;&gt; 0, "Loan","Loan"),"Cash")))</f>
        <v/>
      </c>
      <c r="M1193" t="str">
        <f>IF(ISTEXT(E1193),IF(E1193="Amount",M$14,""),IF(ISBLANK(E1193),"",IF(ISTEXT(D1193),"",IF(A1188="Invoice No. : ",INDEX(Sheet2!D$14:D$154,MATCH(B1188,Sheet2!A$14:A$154,0)),M1192))))</f>
        <v/>
      </c>
      <c r="N1193" t="str">
        <f>IF(ISTEXT(E1193),IF(E1193="Amount",N$14,""),IF(ISBLANK(E1193),"",IF(ISTEXT(D1193),"",IF(A1188="Invoice No. : ",INDEX(Sheet2!E$14:E$154,MATCH(B1188,Sheet2!A$14:A$154,0)),N1192))))</f>
        <v/>
      </c>
      <c r="O1193" t="str">
        <f>IF(ISTEXT(E1193),IF(E1193="Amount",O$14,""),IF(ISBLANK(E1193),"",IF(ISTEXT(D1193),"",IF(A1188="Invoice No. : ",INDEX(Sheet2!G$14:G$154,MATCH(B1188,Sheet2!A$14:A$154,0)),O1192))))</f>
        <v/>
      </c>
      <c r="P1193" t="str">
        <f t="shared" si="78"/>
        <v/>
      </c>
      <c r="Q1193" t="str">
        <f t="shared" si="79"/>
        <v/>
      </c>
    </row>
    <row r="1194" spans="1:17" x14ac:dyDescent="0.25">
      <c r="A1194" s="10" t="s">
        <v>1106</v>
      </c>
      <c r="B1194" s="10" t="s">
        <v>1107</v>
      </c>
      <c r="C1194" s="11">
        <v>1</v>
      </c>
      <c r="D1194" s="11">
        <v>57</v>
      </c>
      <c r="E1194" s="11">
        <v>57</v>
      </c>
      <c r="F1194">
        <f t="shared" si="76"/>
        <v>2144315</v>
      </c>
      <c r="G1194">
        <f>IF(ISTEXT(E1194),IF(E1194="Amount",G$14,""),IF(ISBLANK(E1194),"",IF(ISTEXT(D1194),"",IF(A1189="Invoice No. : ",INDEX(Sheet2!F$14:F$154,MATCH(B1189,Sheet2!A$14:A$154,0)),G1193))))</f>
        <v>5358</v>
      </c>
      <c r="H1194" t="str">
        <f t="shared" si="77"/>
        <v>01/05/2023</v>
      </c>
      <c r="I1194" t="str">
        <f>IF(ISTEXT(E1194),IF(E1194="Amount",I$14,""),IF(ISBLANK(E1194),"",IF(ISTEXT(D1194),"",IF(A1189="Invoice No. : ",TEXT(INDEX(Sheet2!C$14:C$154,MATCH(B1189,Sheet2!A$14:A$154,0)),"hh:mm:ss"),I1193))))</f>
        <v>10:02:36</v>
      </c>
      <c r="J1194">
        <f>IF(ISBLANK(G1194),"",IF(ISTEXT(G1194),IF(E1194="Amount",J$14,""),INDEX(Sheet2!H$14:H$154,MATCH(F1194,Sheet2!A$14:A$154,0))))</f>
        <v>0</v>
      </c>
      <c r="K1194">
        <f>IF(ISBLANK(G1194),"",IF(ISTEXT(G1194),IF(E1194="Amount",K$14,""),INDEX(Sheet2!I$14:I$154,MATCH(F1194,Sheet2!A$14:A$154,0))))</f>
        <v>129.5</v>
      </c>
      <c r="L1194" t="str">
        <f>IF(ISBLANK(G1194),"",IF(ISTEXT(G1194),IF(E1194="Amount",L$14,""),IF(INDEX(Sheet2!H$14:H$154,MATCH(F1194,Sheet2!A$14:A$154,0)) &lt;&gt; 0, IF(INDEX(Sheet2!I$14:I$154,MATCH(F1194,Sheet2!A$14:A$154,0)) &lt;&gt; 0, "Loan","Loan"),"Cash")))</f>
        <v>Cash</v>
      </c>
      <c r="M1194">
        <f>IF(ISTEXT(E1194),IF(E1194="Amount",M$14,""),IF(ISBLANK(E1194),"",IF(ISTEXT(D1194),"",IF(A1189="Invoice No. : ",INDEX(Sheet2!D$14:D$154,MATCH(B1189,Sheet2!A$14:A$154,0)),M1193))))</f>
        <v>2</v>
      </c>
      <c r="N1194" t="str">
        <f>IF(ISTEXT(E1194),IF(E1194="Amount",N$14,""),IF(ISBLANK(E1194),"",IF(ISTEXT(D1194),"",IF(A1189="Invoice No. : ",INDEX(Sheet2!E$14:E$154,MATCH(B1189,Sheet2!A$14:A$154,0)),N1193))))</f>
        <v>RUBY</v>
      </c>
      <c r="O1194" t="str">
        <f>IF(ISTEXT(E1194),IF(E1194="Amount",O$14,""),IF(ISBLANK(E1194),"",IF(ISTEXT(D1194),"",IF(A1189="Invoice No. : ",INDEX(Sheet2!G$14:G$154,MATCH(B1189,Sheet2!A$14:A$154,0)),O1193))))</f>
        <v>TORRES, FROILAN LOUIE CONSOLACION</v>
      </c>
      <c r="P1194">
        <f t="shared" si="78"/>
        <v>129.5</v>
      </c>
      <c r="Q1194">
        <f t="shared" si="79"/>
        <v>195197.25</v>
      </c>
    </row>
    <row r="1195" spans="1:17" x14ac:dyDescent="0.25">
      <c r="A1195" s="10" t="s">
        <v>1108</v>
      </c>
      <c r="B1195" s="10" t="s">
        <v>1109</v>
      </c>
      <c r="C1195" s="11">
        <v>5</v>
      </c>
      <c r="D1195" s="11">
        <v>7.25</v>
      </c>
      <c r="E1195" s="11">
        <v>36.25</v>
      </c>
      <c r="F1195">
        <f t="shared" si="76"/>
        <v>2144315</v>
      </c>
      <c r="G1195">
        <f>IF(ISTEXT(E1195),IF(E1195="Amount",G$14,""),IF(ISBLANK(E1195),"",IF(ISTEXT(D1195),"",IF(A1190="Invoice No. : ",INDEX(Sheet2!F$14:F$154,MATCH(B1190,Sheet2!A$14:A$154,0)),G1194))))</f>
        <v>5358</v>
      </c>
      <c r="H1195" t="str">
        <f t="shared" si="77"/>
        <v>01/05/2023</v>
      </c>
      <c r="I1195" t="str">
        <f>IF(ISTEXT(E1195),IF(E1195="Amount",I$14,""),IF(ISBLANK(E1195),"",IF(ISTEXT(D1195),"",IF(A1190="Invoice No. : ",TEXT(INDEX(Sheet2!C$14:C$154,MATCH(B1190,Sheet2!A$14:A$154,0)),"hh:mm:ss"),I1194))))</f>
        <v>10:02:36</v>
      </c>
      <c r="J1195">
        <f>IF(ISBLANK(G1195),"",IF(ISTEXT(G1195),IF(E1195="Amount",J$14,""),INDEX(Sheet2!H$14:H$154,MATCH(F1195,Sheet2!A$14:A$154,0))))</f>
        <v>0</v>
      </c>
      <c r="K1195">
        <f>IF(ISBLANK(G1195),"",IF(ISTEXT(G1195),IF(E1195="Amount",K$14,""),INDEX(Sheet2!I$14:I$154,MATCH(F1195,Sheet2!A$14:A$154,0))))</f>
        <v>129.5</v>
      </c>
      <c r="L1195" t="str">
        <f>IF(ISBLANK(G1195),"",IF(ISTEXT(G1195),IF(E1195="Amount",L$14,""),IF(INDEX(Sheet2!H$14:H$154,MATCH(F1195,Sheet2!A$14:A$154,0)) &lt;&gt; 0, IF(INDEX(Sheet2!I$14:I$154,MATCH(F1195,Sheet2!A$14:A$154,0)) &lt;&gt; 0, "Loan","Loan"),"Cash")))</f>
        <v>Cash</v>
      </c>
      <c r="M1195">
        <f>IF(ISTEXT(E1195),IF(E1195="Amount",M$14,""),IF(ISBLANK(E1195),"",IF(ISTEXT(D1195),"",IF(A1190="Invoice No. : ",INDEX(Sheet2!D$14:D$154,MATCH(B1190,Sheet2!A$14:A$154,0)),M1194))))</f>
        <v>2</v>
      </c>
      <c r="N1195" t="str">
        <f>IF(ISTEXT(E1195),IF(E1195="Amount",N$14,""),IF(ISBLANK(E1195),"",IF(ISTEXT(D1195),"",IF(A1190="Invoice No. : ",INDEX(Sheet2!E$14:E$154,MATCH(B1190,Sheet2!A$14:A$154,0)),N1194))))</f>
        <v>RUBY</v>
      </c>
      <c r="O1195" t="str">
        <f>IF(ISTEXT(E1195),IF(E1195="Amount",O$14,""),IF(ISBLANK(E1195),"",IF(ISTEXT(D1195),"",IF(A1190="Invoice No. : ",INDEX(Sheet2!G$14:G$154,MATCH(B1190,Sheet2!A$14:A$154,0)),O1194))))</f>
        <v>TORRES, FROILAN LOUIE CONSOLACION</v>
      </c>
      <c r="P1195">
        <f t="shared" si="78"/>
        <v>129.5</v>
      </c>
      <c r="Q1195">
        <f t="shared" si="79"/>
        <v>195197.25</v>
      </c>
    </row>
    <row r="1196" spans="1:17" x14ac:dyDescent="0.25">
      <c r="A1196" s="10" t="s">
        <v>1110</v>
      </c>
      <c r="B1196" s="10" t="s">
        <v>1111</v>
      </c>
      <c r="C1196" s="11">
        <v>5</v>
      </c>
      <c r="D1196" s="11">
        <v>7.25</v>
      </c>
      <c r="E1196" s="11">
        <v>36.25</v>
      </c>
      <c r="F1196">
        <f t="shared" si="76"/>
        <v>2144315</v>
      </c>
      <c r="G1196">
        <f>IF(ISTEXT(E1196),IF(E1196="Amount",G$14,""),IF(ISBLANK(E1196),"",IF(ISTEXT(D1196),"",IF(A1191="Invoice No. : ",INDEX(Sheet2!F$14:F$154,MATCH(B1191,Sheet2!A$14:A$154,0)),G1195))))</f>
        <v>5358</v>
      </c>
      <c r="H1196" t="str">
        <f t="shared" si="77"/>
        <v>01/05/2023</v>
      </c>
      <c r="I1196" t="str">
        <f>IF(ISTEXT(E1196),IF(E1196="Amount",I$14,""),IF(ISBLANK(E1196),"",IF(ISTEXT(D1196),"",IF(A1191="Invoice No. : ",TEXT(INDEX(Sheet2!C$14:C$154,MATCH(B1191,Sheet2!A$14:A$154,0)),"hh:mm:ss"),I1195))))</f>
        <v>10:02:36</v>
      </c>
      <c r="J1196">
        <f>IF(ISBLANK(G1196),"",IF(ISTEXT(G1196),IF(E1196="Amount",J$14,""),INDEX(Sheet2!H$14:H$154,MATCH(F1196,Sheet2!A$14:A$154,0))))</f>
        <v>0</v>
      </c>
      <c r="K1196">
        <f>IF(ISBLANK(G1196),"",IF(ISTEXT(G1196),IF(E1196="Amount",K$14,""),INDEX(Sheet2!I$14:I$154,MATCH(F1196,Sheet2!A$14:A$154,0))))</f>
        <v>129.5</v>
      </c>
      <c r="L1196" t="str">
        <f>IF(ISBLANK(G1196),"",IF(ISTEXT(G1196),IF(E1196="Amount",L$14,""),IF(INDEX(Sheet2!H$14:H$154,MATCH(F1196,Sheet2!A$14:A$154,0)) &lt;&gt; 0, IF(INDEX(Sheet2!I$14:I$154,MATCH(F1196,Sheet2!A$14:A$154,0)) &lt;&gt; 0, "Loan","Loan"),"Cash")))</f>
        <v>Cash</v>
      </c>
      <c r="M1196">
        <f>IF(ISTEXT(E1196),IF(E1196="Amount",M$14,""),IF(ISBLANK(E1196),"",IF(ISTEXT(D1196),"",IF(A1191="Invoice No. : ",INDEX(Sheet2!D$14:D$154,MATCH(B1191,Sheet2!A$14:A$154,0)),M1195))))</f>
        <v>2</v>
      </c>
      <c r="N1196" t="str">
        <f>IF(ISTEXT(E1196),IF(E1196="Amount",N$14,""),IF(ISBLANK(E1196),"",IF(ISTEXT(D1196),"",IF(A1191="Invoice No. : ",INDEX(Sheet2!E$14:E$154,MATCH(B1191,Sheet2!A$14:A$154,0)),N1195))))</f>
        <v>RUBY</v>
      </c>
      <c r="O1196" t="str">
        <f>IF(ISTEXT(E1196),IF(E1196="Amount",O$14,""),IF(ISBLANK(E1196),"",IF(ISTEXT(D1196),"",IF(A1191="Invoice No. : ",INDEX(Sheet2!G$14:G$154,MATCH(B1191,Sheet2!A$14:A$154,0)),O1195))))</f>
        <v>TORRES, FROILAN LOUIE CONSOLACION</v>
      </c>
      <c r="P1196">
        <f t="shared" si="78"/>
        <v>129.5</v>
      </c>
      <c r="Q1196">
        <f t="shared" si="79"/>
        <v>195197.25</v>
      </c>
    </row>
    <row r="1197" spans="1:17" x14ac:dyDescent="0.25">
      <c r="D1197" s="12" t="s">
        <v>18</v>
      </c>
      <c r="E1197" s="13">
        <v>129.5</v>
      </c>
      <c r="F1197" t="str">
        <f t="shared" si="76"/>
        <v/>
      </c>
      <c r="G1197" t="str">
        <f>IF(ISTEXT(E1197),IF(E1197="Amount",G$14,""),IF(ISBLANK(E1197),"",IF(ISTEXT(D1197),"",IF(A1192="Invoice No. : ",INDEX(Sheet2!F$14:F$154,MATCH(B1192,Sheet2!A$14:A$154,0)),G1196))))</f>
        <v/>
      </c>
      <c r="H1197" t="str">
        <f t="shared" si="77"/>
        <v/>
      </c>
      <c r="I1197" t="str">
        <f>IF(ISTEXT(E1197),IF(E1197="Amount",I$14,""),IF(ISBLANK(E1197),"",IF(ISTEXT(D1197),"",IF(A1192="Invoice No. : ",TEXT(INDEX(Sheet2!C$14:C$154,MATCH(B1192,Sheet2!A$14:A$154,0)),"hh:mm:ss"),I1196))))</f>
        <v/>
      </c>
      <c r="J1197" t="str">
        <f>IF(ISBLANK(G1197),"",IF(ISTEXT(G1197),IF(E1197="Amount",J$14,""),INDEX(Sheet2!H$14:H$154,MATCH(F1197,Sheet2!A$14:A$154,0))))</f>
        <v/>
      </c>
      <c r="K1197" t="str">
        <f>IF(ISBLANK(G1197),"",IF(ISTEXT(G1197),IF(E1197="Amount",K$14,""),INDEX(Sheet2!I$14:I$154,MATCH(F1197,Sheet2!A$14:A$154,0))))</f>
        <v/>
      </c>
      <c r="L1197" t="str">
        <f>IF(ISBLANK(G1197),"",IF(ISTEXT(G1197),IF(E1197="Amount",L$14,""),IF(INDEX(Sheet2!H$14:H$154,MATCH(F1197,Sheet2!A$14:A$154,0)) &lt;&gt; 0, IF(INDEX(Sheet2!I$14:I$154,MATCH(F1197,Sheet2!A$14:A$154,0)) &lt;&gt; 0, "Loan","Loan"),"Cash")))</f>
        <v/>
      </c>
      <c r="M1197" t="str">
        <f>IF(ISTEXT(E1197),IF(E1197="Amount",M$14,""),IF(ISBLANK(E1197),"",IF(ISTEXT(D1197),"",IF(A1192="Invoice No. : ",INDEX(Sheet2!D$14:D$154,MATCH(B1192,Sheet2!A$14:A$154,0)),M1196))))</f>
        <v/>
      </c>
      <c r="N1197" t="str">
        <f>IF(ISTEXT(E1197),IF(E1197="Amount",N$14,""),IF(ISBLANK(E1197),"",IF(ISTEXT(D1197),"",IF(A1192="Invoice No. : ",INDEX(Sheet2!E$14:E$154,MATCH(B1192,Sheet2!A$14:A$154,0)),N1196))))</f>
        <v/>
      </c>
      <c r="O1197" t="str">
        <f>IF(ISTEXT(E1197),IF(E1197="Amount",O$14,""),IF(ISBLANK(E1197),"",IF(ISTEXT(D1197),"",IF(A1192="Invoice No. : ",INDEX(Sheet2!G$14:G$154,MATCH(B1192,Sheet2!A$14:A$154,0)),O1196))))</f>
        <v/>
      </c>
      <c r="P1197" t="str">
        <f t="shared" si="78"/>
        <v/>
      </c>
      <c r="Q1197" t="str">
        <f t="shared" si="79"/>
        <v/>
      </c>
    </row>
    <row r="1198" spans="1:17" x14ac:dyDescent="0.25">
      <c r="F1198" t="str">
        <f t="shared" si="76"/>
        <v/>
      </c>
      <c r="G1198" t="str">
        <f>IF(ISTEXT(E1198),IF(E1198="Amount",G$14,""),IF(ISBLANK(E1198),"",IF(ISTEXT(D1198),"",IF(A1193="Invoice No. : ",INDEX(Sheet2!F$14:F$154,MATCH(B1193,Sheet2!A$14:A$154,0)),G1197))))</f>
        <v/>
      </c>
      <c r="H1198" t="str">
        <f t="shared" si="77"/>
        <v/>
      </c>
      <c r="I1198" t="str">
        <f>IF(ISTEXT(E1198),IF(E1198="Amount",I$14,""),IF(ISBLANK(E1198),"",IF(ISTEXT(D1198),"",IF(A1193="Invoice No. : ",TEXT(INDEX(Sheet2!C$14:C$154,MATCH(B1193,Sheet2!A$14:A$154,0)),"hh:mm:ss"),I1197))))</f>
        <v/>
      </c>
      <c r="J1198" t="str">
        <f>IF(ISBLANK(G1198),"",IF(ISTEXT(G1198),IF(E1198="Amount",J$14,""),INDEX(Sheet2!H$14:H$154,MATCH(F1198,Sheet2!A$14:A$154,0))))</f>
        <v/>
      </c>
      <c r="K1198" t="str">
        <f>IF(ISBLANK(G1198),"",IF(ISTEXT(G1198),IF(E1198="Amount",K$14,""),INDEX(Sheet2!I$14:I$154,MATCH(F1198,Sheet2!A$14:A$154,0))))</f>
        <v/>
      </c>
      <c r="L1198" t="str">
        <f>IF(ISBLANK(G1198),"",IF(ISTEXT(G1198),IF(E1198="Amount",L$14,""),IF(INDEX(Sheet2!H$14:H$154,MATCH(F1198,Sheet2!A$14:A$154,0)) &lt;&gt; 0, IF(INDEX(Sheet2!I$14:I$154,MATCH(F1198,Sheet2!A$14:A$154,0)) &lt;&gt; 0, "Loan","Loan"),"Cash")))</f>
        <v/>
      </c>
      <c r="M1198" t="str">
        <f>IF(ISTEXT(E1198),IF(E1198="Amount",M$14,""),IF(ISBLANK(E1198),"",IF(ISTEXT(D1198),"",IF(A1193="Invoice No. : ",INDEX(Sheet2!D$14:D$154,MATCH(B1193,Sheet2!A$14:A$154,0)),M1197))))</f>
        <v/>
      </c>
      <c r="N1198" t="str">
        <f>IF(ISTEXT(E1198),IF(E1198="Amount",N$14,""),IF(ISBLANK(E1198),"",IF(ISTEXT(D1198),"",IF(A1193="Invoice No. : ",INDEX(Sheet2!E$14:E$154,MATCH(B1193,Sheet2!A$14:A$154,0)),N1197))))</f>
        <v/>
      </c>
      <c r="O1198" t="str">
        <f>IF(ISTEXT(E1198),IF(E1198="Amount",O$14,""),IF(ISBLANK(E1198),"",IF(ISTEXT(D1198),"",IF(A1193="Invoice No. : ",INDEX(Sheet2!G$14:G$154,MATCH(B1193,Sheet2!A$14:A$154,0)),O1197))))</f>
        <v/>
      </c>
      <c r="P1198" t="str">
        <f t="shared" si="78"/>
        <v/>
      </c>
      <c r="Q1198" t="str">
        <f t="shared" si="79"/>
        <v/>
      </c>
    </row>
    <row r="1199" spans="1:17" x14ac:dyDescent="0.25">
      <c r="F1199" t="str">
        <f t="shared" si="76"/>
        <v/>
      </c>
      <c r="G1199" t="str">
        <f>IF(ISTEXT(E1199),IF(E1199="Amount",G$14,""),IF(ISBLANK(E1199),"",IF(ISTEXT(D1199),"",IF(A1194="Invoice No. : ",INDEX(Sheet2!F$14:F$154,MATCH(B1194,Sheet2!A$14:A$154,0)),G1198))))</f>
        <v/>
      </c>
      <c r="H1199" t="str">
        <f t="shared" si="77"/>
        <v/>
      </c>
      <c r="I1199" t="str">
        <f>IF(ISTEXT(E1199),IF(E1199="Amount",I$14,""),IF(ISBLANK(E1199),"",IF(ISTEXT(D1199),"",IF(A1194="Invoice No. : ",TEXT(INDEX(Sheet2!C$14:C$154,MATCH(B1194,Sheet2!A$14:A$154,0)),"hh:mm:ss"),I1198))))</f>
        <v/>
      </c>
      <c r="J1199" t="str">
        <f>IF(ISBLANK(G1199),"",IF(ISTEXT(G1199),IF(E1199="Amount",J$14,""),INDEX(Sheet2!H$14:H$154,MATCH(F1199,Sheet2!A$14:A$154,0))))</f>
        <v/>
      </c>
      <c r="K1199" t="str">
        <f>IF(ISBLANK(G1199),"",IF(ISTEXT(G1199),IF(E1199="Amount",K$14,""),INDEX(Sheet2!I$14:I$154,MATCH(F1199,Sheet2!A$14:A$154,0))))</f>
        <v/>
      </c>
      <c r="L1199" t="str">
        <f>IF(ISBLANK(G1199),"",IF(ISTEXT(G1199),IF(E1199="Amount",L$14,""),IF(INDEX(Sheet2!H$14:H$154,MATCH(F1199,Sheet2!A$14:A$154,0)) &lt;&gt; 0, IF(INDEX(Sheet2!I$14:I$154,MATCH(F1199,Sheet2!A$14:A$154,0)) &lt;&gt; 0, "Loan","Loan"),"Cash")))</f>
        <v/>
      </c>
      <c r="M1199" t="str">
        <f>IF(ISTEXT(E1199),IF(E1199="Amount",M$14,""),IF(ISBLANK(E1199),"",IF(ISTEXT(D1199),"",IF(A1194="Invoice No. : ",INDEX(Sheet2!D$14:D$154,MATCH(B1194,Sheet2!A$14:A$154,0)),M1198))))</f>
        <v/>
      </c>
      <c r="N1199" t="str">
        <f>IF(ISTEXT(E1199),IF(E1199="Amount",N$14,""),IF(ISBLANK(E1199),"",IF(ISTEXT(D1199),"",IF(A1194="Invoice No. : ",INDEX(Sheet2!E$14:E$154,MATCH(B1194,Sheet2!A$14:A$154,0)),N1198))))</f>
        <v/>
      </c>
      <c r="O1199" t="str">
        <f>IF(ISTEXT(E1199),IF(E1199="Amount",O$14,""),IF(ISBLANK(E1199),"",IF(ISTEXT(D1199),"",IF(A1194="Invoice No. : ",INDEX(Sheet2!G$14:G$154,MATCH(B1194,Sheet2!A$14:A$154,0)),O1198))))</f>
        <v/>
      </c>
      <c r="P1199" t="str">
        <f t="shared" si="78"/>
        <v/>
      </c>
      <c r="Q1199" t="str">
        <f t="shared" si="79"/>
        <v/>
      </c>
    </row>
    <row r="1200" spans="1:17" x14ac:dyDescent="0.25">
      <c r="A1200" s="3" t="s">
        <v>4</v>
      </c>
      <c r="B1200" s="4">
        <v>2144316</v>
      </c>
      <c r="C1200" s="3" t="s">
        <v>5</v>
      </c>
      <c r="D1200" s="5" t="s">
        <v>953</v>
      </c>
      <c r="F1200" t="str">
        <f t="shared" si="76"/>
        <v/>
      </c>
      <c r="G1200" t="str">
        <f>IF(ISTEXT(E1200),IF(E1200="Amount",G$14,""),IF(ISBLANK(E1200),"",IF(ISTEXT(D1200),"",IF(A1195="Invoice No. : ",INDEX(Sheet2!F$14:F$154,MATCH(B1195,Sheet2!A$14:A$154,0)),G1199))))</f>
        <v/>
      </c>
      <c r="H1200" t="str">
        <f t="shared" si="77"/>
        <v/>
      </c>
      <c r="I1200" t="str">
        <f>IF(ISTEXT(E1200),IF(E1200="Amount",I$14,""),IF(ISBLANK(E1200),"",IF(ISTEXT(D1200),"",IF(A1195="Invoice No. : ",TEXT(INDEX(Sheet2!C$14:C$154,MATCH(B1195,Sheet2!A$14:A$154,0)),"hh:mm:ss"),I1199))))</f>
        <v/>
      </c>
      <c r="J1200" t="str">
        <f>IF(ISBLANK(G1200),"",IF(ISTEXT(G1200),IF(E1200="Amount",J$14,""),INDEX(Sheet2!H$14:H$154,MATCH(F1200,Sheet2!A$14:A$154,0))))</f>
        <v/>
      </c>
      <c r="K1200" t="str">
        <f>IF(ISBLANK(G1200),"",IF(ISTEXT(G1200),IF(E1200="Amount",K$14,""),INDEX(Sheet2!I$14:I$154,MATCH(F1200,Sheet2!A$14:A$154,0))))</f>
        <v/>
      </c>
      <c r="L1200" t="str">
        <f>IF(ISBLANK(G1200),"",IF(ISTEXT(G1200),IF(E1200="Amount",L$14,""),IF(INDEX(Sheet2!H$14:H$154,MATCH(F1200,Sheet2!A$14:A$154,0)) &lt;&gt; 0, IF(INDEX(Sheet2!I$14:I$154,MATCH(F1200,Sheet2!A$14:A$154,0)) &lt;&gt; 0, "Loan","Loan"),"Cash")))</f>
        <v/>
      </c>
      <c r="M1200" t="str">
        <f>IF(ISTEXT(E1200),IF(E1200="Amount",M$14,""),IF(ISBLANK(E1200),"",IF(ISTEXT(D1200),"",IF(A1195="Invoice No. : ",INDEX(Sheet2!D$14:D$154,MATCH(B1195,Sheet2!A$14:A$154,0)),M1199))))</f>
        <v/>
      </c>
      <c r="N1200" t="str">
        <f>IF(ISTEXT(E1200),IF(E1200="Amount",N$14,""),IF(ISBLANK(E1200),"",IF(ISTEXT(D1200),"",IF(A1195="Invoice No. : ",INDEX(Sheet2!E$14:E$154,MATCH(B1195,Sheet2!A$14:A$154,0)),N1199))))</f>
        <v/>
      </c>
      <c r="O1200" t="str">
        <f>IF(ISTEXT(E1200),IF(E1200="Amount",O$14,""),IF(ISBLANK(E1200),"",IF(ISTEXT(D1200),"",IF(A1195="Invoice No. : ",INDEX(Sheet2!G$14:G$154,MATCH(B1195,Sheet2!A$14:A$154,0)),O1199))))</f>
        <v/>
      </c>
      <c r="P1200" t="str">
        <f t="shared" si="78"/>
        <v/>
      </c>
      <c r="Q1200" t="str">
        <f t="shared" si="79"/>
        <v/>
      </c>
    </row>
    <row r="1201" spans="1:17" x14ac:dyDescent="0.25">
      <c r="A1201" s="3" t="s">
        <v>7</v>
      </c>
      <c r="B1201" s="6">
        <v>44931</v>
      </c>
      <c r="C1201" s="3" t="s">
        <v>8</v>
      </c>
      <c r="D1201" s="7">
        <v>2</v>
      </c>
      <c r="F1201" t="str">
        <f t="shared" si="76"/>
        <v/>
      </c>
      <c r="G1201" t="str">
        <f>IF(ISTEXT(E1201),IF(E1201="Amount",G$14,""),IF(ISBLANK(E1201),"",IF(ISTEXT(D1201),"",IF(A1196="Invoice No. : ",INDEX(Sheet2!F$14:F$154,MATCH(B1196,Sheet2!A$14:A$154,0)),G1200))))</f>
        <v/>
      </c>
      <c r="H1201" t="str">
        <f t="shared" si="77"/>
        <v/>
      </c>
      <c r="I1201" t="str">
        <f>IF(ISTEXT(E1201),IF(E1201="Amount",I$14,""),IF(ISBLANK(E1201),"",IF(ISTEXT(D1201),"",IF(A1196="Invoice No. : ",TEXT(INDEX(Sheet2!C$14:C$154,MATCH(B1196,Sheet2!A$14:A$154,0)),"hh:mm:ss"),I1200))))</f>
        <v/>
      </c>
      <c r="J1201" t="str">
        <f>IF(ISBLANK(G1201),"",IF(ISTEXT(G1201),IF(E1201="Amount",J$14,""),INDEX(Sheet2!H$14:H$154,MATCH(F1201,Sheet2!A$14:A$154,0))))</f>
        <v/>
      </c>
      <c r="K1201" t="str">
        <f>IF(ISBLANK(G1201),"",IF(ISTEXT(G1201),IF(E1201="Amount",K$14,""),INDEX(Sheet2!I$14:I$154,MATCH(F1201,Sheet2!A$14:A$154,0))))</f>
        <v/>
      </c>
      <c r="L1201" t="str">
        <f>IF(ISBLANK(G1201),"",IF(ISTEXT(G1201),IF(E1201="Amount",L$14,""),IF(INDEX(Sheet2!H$14:H$154,MATCH(F1201,Sheet2!A$14:A$154,0)) &lt;&gt; 0, IF(INDEX(Sheet2!I$14:I$154,MATCH(F1201,Sheet2!A$14:A$154,0)) &lt;&gt; 0, "Loan","Loan"),"Cash")))</f>
        <v/>
      </c>
      <c r="M1201" t="str">
        <f>IF(ISTEXT(E1201),IF(E1201="Amount",M$14,""),IF(ISBLANK(E1201),"",IF(ISTEXT(D1201),"",IF(A1196="Invoice No. : ",INDEX(Sheet2!D$14:D$154,MATCH(B1196,Sheet2!A$14:A$154,0)),M1200))))</f>
        <v/>
      </c>
      <c r="N1201" t="str">
        <f>IF(ISTEXT(E1201),IF(E1201="Amount",N$14,""),IF(ISBLANK(E1201),"",IF(ISTEXT(D1201),"",IF(A1196="Invoice No. : ",INDEX(Sheet2!E$14:E$154,MATCH(B1196,Sheet2!A$14:A$154,0)),N1200))))</f>
        <v/>
      </c>
      <c r="O1201" t="str">
        <f>IF(ISTEXT(E1201),IF(E1201="Amount",O$14,""),IF(ISBLANK(E1201),"",IF(ISTEXT(D1201),"",IF(A1196="Invoice No. : ",INDEX(Sheet2!G$14:G$154,MATCH(B1196,Sheet2!A$14:A$154,0)),O1200))))</f>
        <v/>
      </c>
      <c r="P1201" t="str">
        <f t="shared" si="78"/>
        <v/>
      </c>
      <c r="Q1201" t="str">
        <f t="shared" si="79"/>
        <v/>
      </c>
    </row>
    <row r="1202" spans="1:17" x14ac:dyDescent="0.25">
      <c r="F1202" t="str">
        <f t="shared" si="76"/>
        <v/>
      </c>
      <c r="G1202" t="str">
        <f>IF(ISTEXT(E1202),IF(E1202="Amount",G$14,""),IF(ISBLANK(E1202),"",IF(ISTEXT(D1202),"",IF(A1197="Invoice No. : ",INDEX(Sheet2!F$14:F$154,MATCH(B1197,Sheet2!A$14:A$154,0)),G1201))))</f>
        <v/>
      </c>
      <c r="H1202" t="str">
        <f t="shared" si="77"/>
        <v/>
      </c>
      <c r="I1202" t="str">
        <f>IF(ISTEXT(E1202),IF(E1202="Amount",I$14,""),IF(ISBLANK(E1202),"",IF(ISTEXT(D1202),"",IF(A1197="Invoice No. : ",TEXT(INDEX(Sheet2!C$14:C$154,MATCH(B1197,Sheet2!A$14:A$154,0)),"hh:mm:ss"),I1201))))</f>
        <v/>
      </c>
      <c r="J1202" t="str">
        <f>IF(ISBLANK(G1202),"",IF(ISTEXT(G1202),IF(E1202="Amount",J$14,""),INDEX(Sheet2!H$14:H$154,MATCH(F1202,Sheet2!A$14:A$154,0))))</f>
        <v/>
      </c>
      <c r="K1202" t="str">
        <f>IF(ISBLANK(G1202),"",IF(ISTEXT(G1202),IF(E1202="Amount",K$14,""),INDEX(Sheet2!I$14:I$154,MATCH(F1202,Sheet2!A$14:A$154,0))))</f>
        <v/>
      </c>
      <c r="L1202" t="str">
        <f>IF(ISBLANK(G1202),"",IF(ISTEXT(G1202),IF(E1202="Amount",L$14,""),IF(INDEX(Sheet2!H$14:H$154,MATCH(F1202,Sheet2!A$14:A$154,0)) &lt;&gt; 0, IF(INDEX(Sheet2!I$14:I$154,MATCH(F1202,Sheet2!A$14:A$154,0)) &lt;&gt; 0, "Loan","Loan"),"Cash")))</f>
        <v/>
      </c>
      <c r="M1202" t="str">
        <f>IF(ISTEXT(E1202),IF(E1202="Amount",M$14,""),IF(ISBLANK(E1202),"",IF(ISTEXT(D1202),"",IF(A1197="Invoice No. : ",INDEX(Sheet2!D$14:D$154,MATCH(B1197,Sheet2!A$14:A$154,0)),M1201))))</f>
        <v/>
      </c>
      <c r="N1202" t="str">
        <f>IF(ISTEXT(E1202),IF(E1202="Amount",N$14,""),IF(ISBLANK(E1202),"",IF(ISTEXT(D1202),"",IF(A1197="Invoice No. : ",INDEX(Sheet2!E$14:E$154,MATCH(B1197,Sheet2!A$14:A$154,0)),N1201))))</f>
        <v/>
      </c>
      <c r="O1202" t="str">
        <f>IF(ISTEXT(E1202),IF(E1202="Amount",O$14,""),IF(ISBLANK(E1202),"",IF(ISTEXT(D1202),"",IF(A1197="Invoice No. : ",INDEX(Sheet2!G$14:G$154,MATCH(B1197,Sheet2!A$14:A$154,0)),O1201))))</f>
        <v/>
      </c>
      <c r="P1202" t="str">
        <f t="shared" si="78"/>
        <v/>
      </c>
      <c r="Q1202" t="str">
        <f t="shared" si="79"/>
        <v/>
      </c>
    </row>
    <row r="1203" spans="1:17" x14ac:dyDescent="0.25">
      <c r="A1203" s="8" t="s">
        <v>9</v>
      </c>
      <c r="B1203" s="8" t="s">
        <v>10</v>
      </c>
      <c r="C1203" s="9" t="s">
        <v>11</v>
      </c>
      <c r="D1203" s="9" t="s">
        <v>12</v>
      </c>
      <c r="E1203" s="9" t="s">
        <v>13</v>
      </c>
      <c r="F1203" t="str">
        <f t="shared" si="76"/>
        <v>Invoice No.</v>
      </c>
      <c r="G1203" t="str">
        <f>IF(ISTEXT(E1203),IF(E1203="Amount",G$14,""),IF(ISBLANK(E1203),"",IF(ISTEXT(D1203),"",IF(A1198="Invoice No. : ",INDEX(Sheet2!F$14:F$154,MATCH(B1198,Sheet2!A$14:A$154,0)),G1202))))</f>
        <v>Member ID</v>
      </c>
      <c r="H1203" t="str">
        <f t="shared" si="77"/>
        <v>Invoice Date</v>
      </c>
      <c r="I1203" t="str">
        <f>IF(ISTEXT(E1203),IF(E1203="Amount",I$14,""),IF(ISBLANK(E1203),"",IF(ISTEXT(D1203),"",IF(A1198="Invoice No. : ",TEXT(INDEX(Sheet2!C$14:C$154,MATCH(B1198,Sheet2!A$14:A$154,0)),"hh:mm:ss"),I1202))))</f>
        <v>Invoice Time</v>
      </c>
      <c r="J1203" t="str">
        <f>IF(ISBLANK(G1203),"",IF(ISTEXT(G1203),IF(E1203="Amount",J$14,""),INDEX(Sheet2!H$14:H$154,MATCH(F1203,Sheet2!A$14:A$154,0))))</f>
        <v>Loan Amount</v>
      </c>
      <c r="K1203" t="str">
        <f>IF(ISBLANK(G1203),"",IF(ISTEXT(G1203),IF(E1203="Amount",K$14,""),INDEX(Sheet2!I$14:I$154,MATCH(F1203,Sheet2!A$14:A$154,0))))</f>
        <v>Cash Amount</v>
      </c>
      <c r="L1203" t="str">
        <f>IF(ISBLANK(G1203),"",IF(ISTEXT(G1203),IF(E1203="Amount",L$14,""),IF(INDEX(Sheet2!H$14:H$154,MATCH(F1203,Sheet2!A$14:A$154,0)) &lt;&gt; 0, IF(INDEX(Sheet2!I$14:I$154,MATCH(F1203,Sheet2!A$14:A$154,0)) &lt;&gt; 0, "Loan","Loan"),"Cash")))</f>
        <v>Payment Mode</v>
      </c>
      <c r="M1203" t="str">
        <f>IF(ISTEXT(E1203),IF(E1203="Amount",M$14,""),IF(ISBLANK(E1203),"",IF(ISTEXT(D1203),"",IF(A1198="Invoice No. : ",INDEX(Sheet2!D$14:D$154,MATCH(B1198,Sheet2!A$14:A$154,0)),M1202))))</f>
        <v>Terminal</v>
      </c>
      <c r="N1203" t="str">
        <f>IF(ISTEXT(E1203),IF(E1203="Amount",N$14,""),IF(ISBLANK(E1203),"",IF(ISTEXT(D1203),"",IF(A1198="Invoice No. : ",INDEX(Sheet2!E$14:E$154,MATCH(B1198,Sheet2!A$14:A$154,0)),N1202))))</f>
        <v>Cashier</v>
      </c>
      <c r="O1203" t="str">
        <f>IF(ISTEXT(E1203),IF(E1203="Amount",O$14,""),IF(ISBLANK(E1203),"",IF(ISTEXT(D1203),"",IF(A1198="Invoice No. : ",INDEX(Sheet2!G$14:G$154,MATCH(B1198,Sheet2!A$14:A$154,0)),O1202))))</f>
        <v>Name</v>
      </c>
      <c r="P1203" t="str">
        <f t="shared" si="78"/>
        <v>Invoice Amount</v>
      </c>
      <c r="Q1203" t="str">
        <f t="shared" si="79"/>
        <v>Grand Total</v>
      </c>
    </row>
    <row r="1204" spans="1:17" x14ac:dyDescent="0.25">
      <c r="F1204" t="str">
        <f t="shared" si="76"/>
        <v/>
      </c>
      <c r="G1204" t="str">
        <f>IF(ISTEXT(E1204),IF(E1204="Amount",G$14,""),IF(ISBLANK(E1204),"",IF(ISTEXT(D1204),"",IF(A1199="Invoice No. : ",INDEX(Sheet2!F$14:F$154,MATCH(B1199,Sheet2!A$14:A$154,0)),G1203))))</f>
        <v/>
      </c>
      <c r="H1204" t="str">
        <f t="shared" si="77"/>
        <v/>
      </c>
      <c r="I1204" t="str">
        <f>IF(ISTEXT(E1204),IF(E1204="Amount",I$14,""),IF(ISBLANK(E1204),"",IF(ISTEXT(D1204),"",IF(A1199="Invoice No. : ",TEXT(INDEX(Sheet2!C$14:C$154,MATCH(B1199,Sheet2!A$14:A$154,0)),"hh:mm:ss"),I1203))))</f>
        <v/>
      </c>
      <c r="J1204" t="str">
        <f>IF(ISBLANK(G1204),"",IF(ISTEXT(G1204),IF(E1204="Amount",J$14,""),INDEX(Sheet2!H$14:H$154,MATCH(F1204,Sheet2!A$14:A$154,0))))</f>
        <v/>
      </c>
      <c r="K1204" t="str">
        <f>IF(ISBLANK(G1204),"",IF(ISTEXT(G1204),IF(E1204="Amount",K$14,""),INDEX(Sheet2!I$14:I$154,MATCH(F1204,Sheet2!A$14:A$154,0))))</f>
        <v/>
      </c>
      <c r="L1204" t="str">
        <f>IF(ISBLANK(G1204),"",IF(ISTEXT(G1204),IF(E1204="Amount",L$14,""),IF(INDEX(Sheet2!H$14:H$154,MATCH(F1204,Sheet2!A$14:A$154,0)) &lt;&gt; 0, IF(INDEX(Sheet2!I$14:I$154,MATCH(F1204,Sheet2!A$14:A$154,0)) &lt;&gt; 0, "Loan","Loan"),"Cash")))</f>
        <v/>
      </c>
      <c r="M1204" t="str">
        <f>IF(ISTEXT(E1204),IF(E1204="Amount",M$14,""),IF(ISBLANK(E1204),"",IF(ISTEXT(D1204),"",IF(A1199="Invoice No. : ",INDEX(Sheet2!D$14:D$154,MATCH(B1199,Sheet2!A$14:A$154,0)),M1203))))</f>
        <v/>
      </c>
      <c r="N1204" t="str">
        <f>IF(ISTEXT(E1204),IF(E1204="Amount",N$14,""),IF(ISBLANK(E1204),"",IF(ISTEXT(D1204),"",IF(A1199="Invoice No. : ",INDEX(Sheet2!E$14:E$154,MATCH(B1199,Sheet2!A$14:A$154,0)),N1203))))</f>
        <v/>
      </c>
      <c r="O1204" t="str">
        <f>IF(ISTEXT(E1204),IF(E1204="Amount",O$14,""),IF(ISBLANK(E1204),"",IF(ISTEXT(D1204),"",IF(A1199="Invoice No. : ",INDEX(Sheet2!G$14:G$154,MATCH(B1199,Sheet2!A$14:A$154,0)),O1203))))</f>
        <v/>
      </c>
      <c r="P1204" t="str">
        <f t="shared" si="78"/>
        <v/>
      </c>
      <c r="Q1204" t="str">
        <f t="shared" si="79"/>
        <v/>
      </c>
    </row>
    <row r="1205" spans="1:17" x14ac:dyDescent="0.25">
      <c r="A1205" s="10" t="s">
        <v>37</v>
      </c>
      <c r="B1205" s="10" t="s">
        <v>38</v>
      </c>
      <c r="C1205" s="11">
        <v>1</v>
      </c>
      <c r="D1205" s="11">
        <v>1030</v>
      </c>
      <c r="E1205" s="11">
        <v>1030</v>
      </c>
      <c r="F1205">
        <f t="shared" si="76"/>
        <v>2144316</v>
      </c>
      <c r="G1205">
        <f>IF(ISTEXT(E1205),IF(E1205="Amount",G$14,""),IF(ISBLANK(E1205),"",IF(ISTEXT(D1205),"",IF(A1200="Invoice No. : ",INDEX(Sheet2!F$14:F$154,MATCH(B1200,Sheet2!A$14:A$154,0)),G1204))))</f>
        <v>33349</v>
      </c>
      <c r="H1205" t="str">
        <f t="shared" si="77"/>
        <v>01/05/2023</v>
      </c>
      <c r="I1205" t="str">
        <f>IF(ISTEXT(E1205),IF(E1205="Amount",I$14,""),IF(ISBLANK(E1205),"",IF(ISTEXT(D1205),"",IF(A1200="Invoice No. : ",TEXT(INDEX(Sheet2!C$14:C$154,MATCH(B1200,Sheet2!A$14:A$154,0)),"hh:mm:ss"),I1204))))</f>
        <v>10:13:10</v>
      </c>
      <c r="J1205">
        <f>IF(ISBLANK(G1205),"",IF(ISTEXT(G1205),IF(E1205="Amount",J$14,""),INDEX(Sheet2!H$14:H$154,MATCH(F1205,Sheet2!A$14:A$154,0))))</f>
        <v>1030</v>
      </c>
      <c r="K1205">
        <f>IF(ISBLANK(G1205),"",IF(ISTEXT(G1205),IF(E1205="Amount",K$14,""),INDEX(Sheet2!I$14:I$154,MATCH(F1205,Sheet2!A$14:A$154,0))))</f>
        <v>0</v>
      </c>
      <c r="L1205" t="str">
        <f>IF(ISBLANK(G1205),"",IF(ISTEXT(G1205),IF(E1205="Amount",L$14,""),IF(INDEX(Sheet2!H$14:H$154,MATCH(F1205,Sheet2!A$14:A$154,0)) &lt;&gt; 0, IF(INDEX(Sheet2!I$14:I$154,MATCH(F1205,Sheet2!A$14:A$154,0)) &lt;&gt; 0, "Loan","Loan"),"Cash")))</f>
        <v>Loan</v>
      </c>
      <c r="M1205">
        <f>IF(ISTEXT(E1205),IF(E1205="Amount",M$14,""),IF(ISBLANK(E1205),"",IF(ISTEXT(D1205),"",IF(A1200="Invoice No. : ",INDEX(Sheet2!D$14:D$154,MATCH(B1200,Sheet2!A$14:A$154,0)),M1204))))</f>
        <v>2</v>
      </c>
      <c r="N1205" t="str">
        <f>IF(ISTEXT(E1205),IF(E1205="Amount",N$14,""),IF(ISBLANK(E1205),"",IF(ISTEXT(D1205),"",IF(A1200="Invoice No. : ",INDEX(Sheet2!E$14:E$154,MATCH(B1200,Sheet2!A$14:A$154,0)),N1204))))</f>
        <v>RUBY</v>
      </c>
      <c r="O1205" t="str">
        <f>IF(ISTEXT(E1205),IF(E1205="Amount",O$14,""),IF(ISBLANK(E1205),"",IF(ISTEXT(D1205),"",IF(A1200="Invoice No. : ",INDEX(Sheet2!G$14:G$154,MATCH(B1200,Sheet2!A$14:A$154,0)),O1204))))</f>
        <v>PEÑAFLORIDA, DANNY ALACRE</v>
      </c>
      <c r="P1205">
        <f t="shared" si="78"/>
        <v>1030</v>
      </c>
      <c r="Q1205">
        <f t="shared" si="79"/>
        <v>195197.25</v>
      </c>
    </row>
    <row r="1206" spans="1:17" x14ac:dyDescent="0.25">
      <c r="D1206" s="12" t="s">
        <v>18</v>
      </c>
      <c r="E1206" s="13">
        <v>1030</v>
      </c>
      <c r="F1206" t="str">
        <f t="shared" si="76"/>
        <v/>
      </c>
      <c r="G1206" t="str">
        <f>IF(ISTEXT(E1206),IF(E1206="Amount",G$14,""),IF(ISBLANK(E1206),"",IF(ISTEXT(D1206),"",IF(A1201="Invoice No. : ",INDEX(Sheet2!F$14:F$154,MATCH(B1201,Sheet2!A$14:A$154,0)),G1205))))</f>
        <v/>
      </c>
      <c r="H1206" t="str">
        <f t="shared" si="77"/>
        <v/>
      </c>
      <c r="I1206" t="str">
        <f>IF(ISTEXT(E1206),IF(E1206="Amount",I$14,""),IF(ISBLANK(E1206),"",IF(ISTEXT(D1206),"",IF(A1201="Invoice No. : ",TEXT(INDEX(Sheet2!C$14:C$154,MATCH(B1201,Sheet2!A$14:A$154,0)),"hh:mm:ss"),I1205))))</f>
        <v/>
      </c>
      <c r="J1206" t="str">
        <f>IF(ISBLANK(G1206),"",IF(ISTEXT(G1206),IF(E1206="Amount",J$14,""),INDEX(Sheet2!H$14:H$154,MATCH(F1206,Sheet2!A$14:A$154,0))))</f>
        <v/>
      </c>
      <c r="K1206" t="str">
        <f>IF(ISBLANK(G1206),"",IF(ISTEXT(G1206),IF(E1206="Amount",K$14,""),INDEX(Sheet2!I$14:I$154,MATCH(F1206,Sheet2!A$14:A$154,0))))</f>
        <v/>
      </c>
      <c r="L1206" t="str">
        <f>IF(ISBLANK(G1206),"",IF(ISTEXT(G1206),IF(E1206="Amount",L$14,""),IF(INDEX(Sheet2!H$14:H$154,MATCH(F1206,Sheet2!A$14:A$154,0)) &lt;&gt; 0, IF(INDEX(Sheet2!I$14:I$154,MATCH(F1206,Sheet2!A$14:A$154,0)) &lt;&gt; 0, "Loan","Loan"),"Cash")))</f>
        <v/>
      </c>
      <c r="M1206" t="str">
        <f>IF(ISTEXT(E1206),IF(E1206="Amount",M$14,""),IF(ISBLANK(E1206),"",IF(ISTEXT(D1206),"",IF(A1201="Invoice No. : ",INDEX(Sheet2!D$14:D$154,MATCH(B1201,Sheet2!A$14:A$154,0)),M1205))))</f>
        <v/>
      </c>
      <c r="N1206" t="str">
        <f>IF(ISTEXT(E1206),IF(E1206="Amount",N$14,""),IF(ISBLANK(E1206),"",IF(ISTEXT(D1206),"",IF(A1201="Invoice No. : ",INDEX(Sheet2!E$14:E$154,MATCH(B1201,Sheet2!A$14:A$154,0)),N1205))))</f>
        <v/>
      </c>
      <c r="O1206" t="str">
        <f>IF(ISTEXT(E1206),IF(E1206="Amount",O$14,""),IF(ISBLANK(E1206),"",IF(ISTEXT(D1206),"",IF(A1201="Invoice No. : ",INDEX(Sheet2!G$14:G$154,MATCH(B1201,Sheet2!A$14:A$154,0)),O1205))))</f>
        <v/>
      </c>
      <c r="P1206" t="str">
        <f t="shared" si="78"/>
        <v/>
      </c>
      <c r="Q1206" t="str">
        <f t="shared" si="79"/>
        <v/>
      </c>
    </row>
    <row r="1207" spans="1:17" x14ac:dyDescent="0.25">
      <c r="F1207" t="str">
        <f t="shared" si="76"/>
        <v/>
      </c>
      <c r="G1207" t="str">
        <f>IF(ISTEXT(E1207),IF(E1207="Amount",G$14,""),IF(ISBLANK(E1207),"",IF(ISTEXT(D1207),"",IF(A1202="Invoice No. : ",INDEX(Sheet2!F$14:F$154,MATCH(B1202,Sheet2!A$14:A$154,0)),G1206))))</f>
        <v/>
      </c>
      <c r="H1207" t="str">
        <f t="shared" si="77"/>
        <v/>
      </c>
      <c r="I1207" t="str">
        <f>IF(ISTEXT(E1207),IF(E1207="Amount",I$14,""),IF(ISBLANK(E1207),"",IF(ISTEXT(D1207),"",IF(A1202="Invoice No. : ",TEXT(INDEX(Sheet2!C$14:C$154,MATCH(B1202,Sheet2!A$14:A$154,0)),"hh:mm:ss"),I1206))))</f>
        <v/>
      </c>
      <c r="J1207" t="str">
        <f>IF(ISBLANK(G1207),"",IF(ISTEXT(G1207),IF(E1207="Amount",J$14,""),INDEX(Sheet2!H$14:H$154,MATCH(F1207,Sheet2!A$14:A$154,0))))</f>
        <v/>
      </c>
      <c r="K1207" t="str">
        <f>IF(ISBLANK(G1207),"",IF(ISTEXT(G1207),IF(E1207="Amount",K$14,""),INDEX(Sheet2!I$14:I$154,MATCH(F1207,Sheet2!A$14:A$154,0))))</f>
        <v/>
      </c>
      <c r="L1207" t="str">
        <f>IF(ISBLANK(G1207),"",IF(ISTEXT(G1207),IF(E1207="Amount",L$14,""),IF(INDEX(Sheet2!H$14:H$154,MATCH(F1207,Sheet2!A$14:A$154,0)) &lt;&gt; 0, IF(INDEX(Sheet2!I$14:I$154,MATCH(F1207,Sheet2!A$14:A$154,0)) &lt;&gt; 0, "Loan","Loan"),"Cash")))</f>
        <v/>
      </c>
      <c r="M1207" t="str">
        <f>IF(ISTEXT(E1207),IF(E1207="Amount",M$14,""),IF(ISBLANK(E1207),"",IF(ISTEXT(D1207),"",IF(A1202="Invoice No. : ",INDEX(Sheet2!D$14:D$154,MATCH(B1202,Sheet2!A$14:A$154,0)),M1206))))</f>
        <v/>
      </c>
      <c r="N1207" t="str">
        <f>IF(ISTEXT(E1207),IF(E1207="Amount",N$14,""),IF(ISBLANK(E1207),"",IF(ISTEXT(D1207),"",IF(A1202="Invoice No. : ",INDEX(Sheet2!E$14:E$154,MATCH(B1202,Sheet2!A$14:A$154,0)),N1206))))</f>
        <v/>
      </c>
      <c r="O1207" t="str">
        <f>IF(ISTEXT(E1207),IF(E1207="Amount",O$14,""),IF(ISBLANK(E1207),"",IF(ISTEXT(D1207),"",IF(A1202="Invoice No. : ",INDEX(Sheet2!G$14:G$154,MATCH(B1202,Sheet2!A$14:A$154,0)),O1206))))</f>
        <v/>
      </c>
      <c r="P1207" t="str">
        <f t="shared" si="78"/>
        <v/>
      </c>
      <c r="Q1207" t="str">
        <f t="shared" si="79"/>
        <v/>
      </c>
    </row>
    <row r="1208" spans="1:17" x14ac:dyDescent="0.25">
      <c r="F1208" t="str">
        <f t="shared" si="76"/>
        <v/>
      </c>
      <c r="G1208" t="str">
        <f>IF(ISTEXT(E1208),IF(E1208="Amount",G$14,""),IF(ISBLANK(E1208),"",IF(ISTEXT(D1208),"",IF(A1203="Invoice No. : ",INDEX(Sheet2!F$14:F$154,MATCH(B1203,Sheet2!A$14:A$154,0)),G1207))))</f>
        <v/>
      </c>
      <c r="H1208" t="str">
        <f t="shared" si="77"/>
        <v/>
      </c>
      <c r="I1208" t="str">
        <f>IF(ISTEXT(E1208),IF(E1208="Amount",I$14,""),IF(ISBLANK(E1208),"",IF(ISTEXT(D1208),"",IF(A1203="Invoice No. : ",TEXT(INDEX(Sheet2!C$14:C$154,MATCH(B1203,Sheet2!A$14:A$154,0)),"hh:mm:ss"),I1207))))</f>
        <v/>
      </c>
      <c r="J1208" t="str">
        <f>IF(ISBLANK(G1208),"",IF(ISTEXT(G1208),IF(E1208="Amount",J$14,""),INDEX(Sheet2!H$14:H$154,MATCH(F1208,Sheet2!A$14:A$154,0))))</f>
        <v/>
      </c>
      <c r="K1208" t="str">
        <f>IF(ISBLANK(G1208),"",IF(ISTEXT(G1208),IF(E1208="Amount",K$14,""),INDEX(Sheet2!I$14:I$154,MATCH(F1208,Sheet2!A$14:A$154,0))))</f>
        <v/>
      </c>
      <c r="L1208" t="str">
        <f>IF(ISBLANK(G1208),"",IF(ISTEXT(G1208),IF(E1208="Amount",L$14,""),IF(INDEX(Sheet2!H$14:H$154,MATCH(F1208,Sheet2!A$14:A$154,0)) &lt;&gt; 0, IF(INDEX(Sheet2!I$14:I$154,MATCH(F1208,Sheet2!A$14:A$154,0)) &lt;&gt; 0, "Loan","Loan"),"Cash")))</f>
        <v/>
      </c>
      <c r="M1208" t="str">
        <f>IF(ISTEXT(E1208),IF(E1208="Amount",M$14,""),IF(ISBLANK(E1208),"",IF(ISTEXT(D1208),"",IF(A1203="Invoice No. : ",INDEX(Sheet2!D$14:D$154,MATCH(B1203,Sheet2!A$14:A$154,0)),M1207))))</f>
        <v/>
      </c>
      <c r="N1208" t="str">
        <f>IF(ISTEXT(E1208),IF(E1208="Amount",N$14,""),IF(ISBLANK(E1208),"",IF(ISTEXT(D1208),"",IF(A1203="Invoice No. : ",INDEX(Sheet2!E$14:E$154,MATCH(B1203,Sheet2!A$14:A$154,0)),N1207))))</f>
        <v/>
      </c>
      <c r="O1208" t="str">
        <f>IF(ISTEXT(E1208),IF(E1208="Amount",O$14,""),IF(ISBLANK(E1208),"",IF(ISTEXT(D1208),"",IF(A1203="Invoice No. : ",INDEX(Sheet2!G$14:G$154,MATCH(B1203,Sheet2!A$14:A$154,0)),O1207))))</f>
        <v/>
      </c>
      <c r="P1208" t="str">
        <f t="shared" si="78"/>
        <v/>
      </c>
      <c r="Q1208" t="str">
        <f t="shared" si="79"/>
        <v/>
      </c>
    </row>
    <row r="1209" spans="1:17" x14ac:dyDescent="0.25">
      <c r="A1209" s="3" t="s">
        <v>4</v>
      </c>
      <c r="B1209" s="4">
        <v>2144317</v>
      </c>
      <c r="C1209" s="3" t="s">
        <v>5</v>
      </c>
      <c r="D1209" s="5" t="s">
        <v>953</v>
      </c>
      <c r="F1209" t="str">
        <f t="shared" si="76"/>
        <v/>
      </c>
      <c r="G1209" t="str">
        <f>IF(ISTEXT(E1209),IF(E1209="Amount",G$14,""),IF(ISBLANK(E1209),"",IF(ISTEXT(D1209),"",IF(A1204="Invoice No. : ",INDEX(Sheet2!F$14:F$154,MATCH(B1204,Sheet2!A$14:A$154,0)),G1208))))</f>
        <v/>
      </c>
      <c r="H1209" t="str">
        <f t="shared" si="77"/>
        <v/>
      </c>
      <c r="I1209" t="str">
        <f>IF(ISTEXT(E1209),IF(E1209="Amount",I$14,""),IF(ISBLANK(E1209),"",IF(ISTEXT(D1209),"",IF(A1204="Invoice No. : ",TEXT(INDEX(Sheet2!C$14:C$154,MATCH(B1204,Sheet2!A$14:A$154,0)),"hh:mm:ss"),I1208))))</f>
        <v/>
      </c>
      <c r="J1209" t="str">
        <f>IF(ISBLANK(G1209),"",IF(ISTEXT(G1209),IF(E1209="Amount",J$14,""),INDEX(Sheet2!H$14:H$154,MATCH(F1209,Sheet2!A$14:A$154,0))))</f>
        <v/>
      </c>
      <c r="K1209" t="str">
        <f>IF(ISBLANK(G1209),"",IF(ISTEXT(G1209),IF(E1209="Amount",K$14,""),INDEX(Sheet2!I$14:I$154,MATCH(F1209,Sheet2!A$14:A$154,0))))</f>
        <v/>
      </c>
      <c r="L1209" t="str">
        <f>IF(ISBLANK(G1209),"",IF(ISTEXT(G1209),IF(E1209="Amount",L$14,""),IF(INDEX(Sheet2!H$14:H$154,MATCH(F1209,Sheet2!A$14:A$154,0)) &lt;&gt; 0, IF(INDEX(Sheet2!I$14:I$154,MATCH(F1209,Sheet2!A$14:A$154,0)) &lt;&gt; 0, "Loan","Loan"),"Cash")))</f>
        <v/>
      </c>
      <c r="M1209" t="str">
        <f>IF(ISTEXT(E1209),IF(E1209="Amount",M$14,""),IF(ISBLANK(E1209),"",IF(ISTEXT(D1209),"",IF(A1204="Invoice No. : ",INDEX(Sheet2!D$14:D$154,MATCH(B1204,Sheet2!A$14:A$154,0)),M1208))))</f>
        <v/>
      </c>
      <c r="N1209" t="str">
        <f>IF(ISTEXT(E1209),IF(E1209="Amount",N$14,""),IF(ISBLANK(E1209),"",IF(ISTEXT(D1209),"",IF(A1204="Invoice No. : ",INDEX(Sheet2!E$14:E$154,MATCH(B1204,Sheet2!A$14:A$154,0)),N1208))))</f>
        <v/>
      </c>
      <c r="O1209" t="str">
        <f>IF(ISTEXT(E1209),IF(E1209="Amount",O$14,""),IF(ISBLANK(E1209),"",IF(ISTEXT(D1209),"",IF(A1204="Invoice No. : ",INDEX(Sheet2!G$14:G$154,MATCH(B1204,Sheet2!A$14:A$154,0)),O1208))))</f>
        <v/>
      </c>
      <c r="P1209" t="str">
        <f t="shared" si="78"/>
        <v/>
      </c>
      <c r="Q1209" t="str">
        <f t="shared" si="79"/>
        <v/>
      </c>
    </row>
    <row r="1210" spans="1:17" x14ac:dyDescent="0.25">
      <c r="A1210" s="3" t="s">
        <v>7</v>
      </c>
      <c r="B1210" s="6">
        <v>44931</v>
      </c>
      <c r="C1210" s="3" t="s">
        <v>8</v>
      </c>
      <c r="D1210" s="7">
        <v>2</v>
      </c>
      <c r="F1210" t="str">
        <f t="shared" si="76"/>
        <v/>
      </c>
      <c r="G1210" t="str">
        <f>IF(ISTEXT(E1210),IF(E1210="Amount",G$14,""),IF(ISBLANK(E1210),"",IF(ISTEXT(D1210),"",IF(A1205="Invoice No. : ",INDEX(Sheet2!F$14:F$154,MATCH(B1205,Sheet2!A$14:A$154,0)),G1209))))</f>
        <v/>
      </c>
      <c r="H1210" t="str">
        <f t="shared" si="77"/>
        <v/>
      </c>
      <c r="I1210" t="str">
        <f>IF(ISTEXT(E1210),IF(E1210="Amount",I$14,""),IF(ISBLANK(E1210),"",IF(ISTEXT(D1210),"",IF(A1205="Invoice No. : ",TEXT(INDEX(Sheet2!C$14:C$154,MATCH(B1205,Sheet2!A$14:A$154,0)),"hh:mm:ss"),I1209))))</f>
        <v/>
      </c>
      <c r="J1210" t="str">
        <f>IF(ISBLANK(G1210),"",IF(ISTEXT(G1210),IF(E1210="Amount",J$14,""),INDEX(Sheet2!H$14:H$154,MATCH(F1210,Sheet2!A$14:A$154,0))))</f>
        <v/>
      </c>
      <c r="K1210" t="str">
        <f>IF(ISBLANK(G1210),"",IF(ISTEXT(G1210),IF(E1210="Amount",K$14,""),INDEX(Sheet2!I$14:I$154,MATCH(F1210,Sheet2!A$14:A$154,0))))</f>
        <v/>
      </c>
      <c r="L1210" t="str">
        <f>IF(ISBLANK(G1210),"",IF(ISTEXT(G1210),IF(E1210="Amount",L$14,""),IF(INDEX(Sheet2!H$14:H$154,MATCH(F1210,Sheet2!A$14:A$154,0)) &lt;&gt; 0, IF(INDEX(Sheet2!I$14:I$154,MATCH(F1210,Sheet2!A$14:A$154,0)) &lt;&gt; 0, "Loan","Loan"),"Cash")))</f>
        <v/>
      </c>
      <c r="M1210" t="str">
        <f>IF(ISTEXT(E1210),IF(E1210="Amount",M$14,""),IF(ISBLANK(E1210),"",IF(ISTEXT(D1210),"",IF(A1205="Invoice No. : ",INDEX(Sheet2!D$14:D$154,MATCH(B1205,Sheet2!A$14:A$154,0)),M1209))))</f>
        <v/>
      </c>
      <c r="N1210" t="str">
        <f>IF(ISTEXT(E1210),IF(E1210="Amount",N$14,""),IF(ISBLANK(E1210),"",IF(ISTEXT(D1210),"",IF(A1205="Invoice No. : ",INDEX(Sheet2!E$14:E$154,MATCH(B1205,Sheet2!A$14:A$154,0)),N1209))))</f>
        <v/>
      </c>
      <c r="O1210" t="str">
        <f>IF(ISTEXT(E1210),IF(E1210="Amount",O$14,""),IF(ISBLANK(E1210),"",IF(ISTEXT(D1210),"",IF(A1205="Invoice No. : ",INDEX(Sheet2!G$14:G$154,MATCH(B1205,Sheet2!A$14:A$154,0)),O1209))))</f>
        <v/>
      </c>
      <c r="P1210" t="str">
        <f t="shared" si="78"/>
        <v/>
      </c>
      <c r="Q1210" t="str">
        <f t="shared" si="79"/>
        <v/>
      </c>
    </row>
    <row r="1211" spans="1:17" x14ac:dyDescent="0.25">
      <c r="F1211" t="str">
        <f t="shared" si="76"/>
        <v/>
      </c>
      <c r="G1211" t="str">
        <f>IF(ISTEXT(E1211),IF(E1211="Amount",G$14,""),IF(ISBLANK(E1211),"",IF(ISTEXT(D1211),"",IF(A1206="Invoice No. : ",INDEX(Sheet2!F$14:F$154,MATCH(B1206,Sheet2!A$14:A$154,0)),G1210))))</f>
        <v/>
      </c>
      <c r="H1211" t="str">
        <f t="shared" si="77"/>
        <v/>
      </c>
      <c r="I1211" t="str">
        <f>IF(ISTEXT(E1211),IF(E1211="Amount",I$14,""),IF(ISBLANK(E1211),"",IF(ISTEXT(D1211),"",IF(A1206="Invoice No. : ",TEXT(INDEX(Sheet2!C$14:C$154,MATCH(B1206,Sheet2!A$14:A$154,0)),"hh:mm:ss"),I1210))))</f>
        <v/>
      </c>
      <c r="J1211" t="str">
        <f>IF(ISBLANK(G1211),"",IF(ISTEXT(G1211),IF(E1211="Amount",J$14,""),INDEX(Sheet2!H$14:H$154,MATCH(F1211,Sheet2!A$14:A$154,0))))</f>
        <v/>
      </c>
      <c r="K1211" t="str">
        <f>IF(ISBLANK(G1211),"",IF(ISTEXT(G1211),IF(E1211="Amount",K$14,""),INDEX(Sheet2!I$14:I$154,MATCH(F1211,Sheet2!A$14:A$154,0))))</f>
        <v/>
      </c>
      <c r="L1211" t="str">
        <f>IF(ISBLANK(G1211),"",IF(ISTEXT(G1211),IF(E1211="Amount",L$14,""),IF(INDEX(Sheet2!H$14:H$154,MATCH(F1211,Sheet2!A$14:A$154,0)) &lt;&gt; 0, IF(INDEX(Sheet2!I$14:I$154,MATCH(F1211,Sheet2!A$14:A$154,0)) &lt;&gt; 0, "Loan","Loan"),"Cash")))</f>
        <v/>
      </c>
      <c r="M1211" t="str">
        <f>IF(ISTEXT(E1211),IF(E1211="Amount",M$14,""),IF(ISBLANK(E1211),"",IF(ISTEXT(D1211),"",IF(A1206="Invoice No. : ",INDEX(Sheet2!D$14:D$154,MATCH(B1206,Sheet2!A$14:A$154,0)),M1210))))</f>
        <v/>
      </c>
      <c r="N1211" t="str">
        <f>IF(ISTEXT(E1211),IF(E1211="Amount",N$14,""),IF(ISBLANK(E1211),"",IF(ISTEXT(D1211),"",IF(A1206="Invoice No. : ",INDEX(Sheet2!E$14:E$154,MATCH(B1206,Sheet2!A$14:A$154,0)),N1210))))</f>
        <v/>
      </c>
      <c r="O1211" t="str">
        <f>IF(ISTEXT(E1211),IF(E1211="Amount",O$14,""),IF(ISBLANK(E1211),"",IF(ISTEXT(D1211),"",IF(A1206="Invoice No. : ",INDEX(Sheet2!G$14:G$154,MATCH(B1206,Sheet2!A$14:A$154,0)),O1210))))</f>
        <v/>
      </c>
      <c r="P1211" t="str">
        <f t="shared" si="78"/>
        <v/>
      </c>
      <c r="Q1211" t="str">
        <f t="shared" si="79"/>
        <v/>
      </c>
    </row>
    <row r="1212" spans="1:17" x14ac:dyDescent="0.25">
      <c r="A1212" s="8" t="s">
        <v>9</v>
      </c>
      <c r="B1212" s="8" t="s">
        <v>10</v>
      </c>
      <c r="C1212" s="9" t="s">
        <v>11</v>
      </c>
      <c r="D1212" s="9" t="s">
        <v>12</v>
      </c>
      <c r="E1212" s="9" t="s">
        <v>13</v>
      </c>
      <c r="F1212" t="str">
        <f t="shared" si="76"/>
        <v>Invoice No.</v>
      </c>
      <c r="G1212" t="str">
        <f>IF(ISTEXT(E1212),IF(E1212="Amount",G$14,""),IF(ISBLANK(E1212),"",IF(ISTEXT(D1212),"",IF(A1207="Invoice No. : ",INDEX(Sheet2!F$14:F$154,MATCH(B1207,Sheet2!A$14:A$154,0)),G1211))))</f>
        <v>Member ID</v>
      </c>
      <c r="H1212" t="str">
        <f t="shared" si="77"/>
        <v>Invoice Date</v>
      </c>
      <c r="I1212" t="str">
        <f>IF(ISTEXT(E1212),IF(E1212="Amount",I$14,""),IF(ISBLANK(E1212),"",IF(ISTEXT(D1212),"",IF(A1207="Invoice No. : ",TEXT(INDEX(Sheet2!C$14:C$154,MATCH(B1207,Sheet2!A$14:A$154,0)),"hh:mm:ss"),I1211))))</f>
        <v>Invoice Time</v>
      </c>
      <c r="J1212" t="str">
        <f>IF(ISBLANK(G1212),"",IF(ISTEXT(G1212),IF(E1212="Amount",J$14,""),INDEX(Sheet2!H$14:H$154,MATCH(F1212,Sheet2!A$14:A$154,0))))</f>
        <v>Loan Amount</v>
      </c>
      <c r="K1212" t="str">
        <f>IF(ISBLANK(G1212),"",IF(ISTEXT(G1212),IF(E1212="Amount",K$14,""),INDEX(Sheet2!I$14:I$154,MATCH(F1212,Sheet2!A$14:A$154,0))))</f>
        <v>Cash Amount</v>
      </c>
      <c r="L1212" t="str">
        <f>IF(ISBLANK(G1212),"",IF(ISTEXT(G1212),IF(E1212="Amount",L$14,""),IF(INDEX(Sheet2!H$14:H$154,MATCH(F1212,Sheet2!A$14:A$154,0)) &lt;&gt; 0, IF(INDEX(Sheet2!I$14:I$154,MATCH(F1212,Sheet2!A$14:A$154,0)) &lt;&gt; 0, "Loan","Loan"),"Cash")))</f>
        <v>Payment Mode</v>
      </c>
      <c r="M1212" t="str">
        <f>IF(ISTEXT(E1212),IF(E1212="Amount",M$14,""),IF(ISBLANK(E1212),"",IF(ISTEXT(D1212),"",IF(A1207="Invoice No. : ",INDEX(Sheet2!D$14:D$154,MATCH(B1207,Sheet2!A$14:A$154,0)),M1211))))</f>
        <v>Terminal</v>
      </c>
      <c r="N1212" t="str">
        <f>IF(ISTEXT(E1212),IF(E1212="Amount",N$14,""),IF(ISBLANK(E1212),"",IF(ISTEXT(D1212),"",IF(A1207="Invoice No. : ",INDEX(Sheet2!E$14:E$154,MATCH(B1207,Sheet2!A$14:A$154,0)),N1211))))</f>
        <v>Cashier</v>
      </c>
      <c r="O1212" t="str">
        <f>IF(ISTEXT(E1212),IF(E1212="Amount",O$14,""),IF(ISBLANK(E1212),"",IF(ISTEXT(D1212),"",IF(A1207="Invoice No. : ",INDEX(Sheet2!G$14:G$154,MATCH(B1207,Sheet2!A$14:A$154,0)),O1211))))</f>
        <v>Name</v>
      </c>
      <c r="P1212" t="str">
        <f t="shared" si="78"/>
        <v>Invoice Amount</v>
      </c>
      <c r="Q1212" t="str">
        <f t="shared" si="79"/>
        <v>Grand Total</v>
      </c>
    </row>
    <row r="1213" spans="1:17" x14ac:dyDescent="0.25">
      <c r="F1213" t="str">
        <f t="shared" si="76"/>
        <v/>
      </c>
      <c r="G1213" t="str">
        <f>IF(ISTEXT(E1213),IF(E1213="Amount",G$14,""),IF(ISBLANK(E1213),"",IF(ISTEXT(D1213),"",IF(A1208="Invoice No. : ",INDEX(Sheet2!F$14:F$154,MATCH(B1208,Sheet2!A$14:A$154,0)),G1212))))</f>
        <v/>
      </c>
      <c r="H1213" t="str">
        <f t="shared" si="77"/>
        <v/>
      </c>
      <c r="I1213" t="str">
        <f>IF(ISTEXT(E1213),IF(E1213="Amount",I$14,""),IF(ISBLANK(E1213),"",IF(ISTEXT(D1213),"",IF(A1208="Invoice No. : ",TEXT(INDEX(Sheet2!C$14:C$154,MATCH(B1208,Sheet2!A$14:A$154,0)),"hh:mm:ss"),I1212))))</f>
        <v/>
      </c>
      <c r="J1213" t="str">
        <f>IF(ISBLANK(G1213),"",IF(ISTEXT(G1213),IF(E1213="Amount",J$14,""),INDEX(Sheet2!H$14:H$154,MATCH(F1213,Sheet2!A$14:A$154,0))))</f>
        <v/>
      </c>
      <c r="K1213" t="str">
        <f>IF(ISBLANK(G1213),"",IF(ISTEXT(G1213),IF(E1213="Amount",K$14,""),INDEX(Sheet2!I$14:I$154,MATCH(F1213,Sheet2!A$14:A$154,0))))</f>
        <v/>
      </c>
      <c r="L1213" t="str">
        <f>IF(ISBLANK(G1213),"",IF(ISTEXT(G1213),IF(E1213="Amount",L$14,""),IF(INDEX(Sheet2!H$14:H$154,MATCH(F1213,Sheet2!A$14:A$154,0)) &lt;&gt; 0, IF(INDEX(Sheet2!I$14:I$154,MATCH(F1213,Sheet2!A$14:A$154,0)) &lt;&gt; 0, "Loan","Loan"),"Cash")))</f>
        <v/>
      </c>
      <c r="M1213" t="str">
        <f>IF(ISTEXT(E1213),IF(E1213="Amount",M$14,""),IF(ISBLANK(E1213),"",IF(ISTEXT(D1213),"",IF(A1208="Invoice No. : ",INDEX(Sheet2!D$14:D$154,MATCH(B1208,Sheet2!A$14:A$154,0)),M1212))))</f>
        <v/>
      </c>
      <c r="N1213" t="str">
        <f>IF(ISTEXT(E1213),IF(E1213="Amount",N$14,""),IF(ISBLANK(E1213),"",IF(ISTEXT(D1213),"",IF(A1208="Invoice No. : ",INDEX(Sheet2!E$14:E$154,MATCH(B1208,Sheet2!A$14:A$154,0)),N1212))))</f>
        <v/>
      </c>
      <c r="O1213" t="str">
        <f>IF(ISTEXT(E1213),IF(E1213="Amount",O$14,""),IF(ISBLANK(E1213),"",IF(ISTEXT(D1213),"",IF(A1208="Invoice No. : ",INDEX(Sheet2!G$14:G$154,MATCH(B1208,Sheet2!A$14:A$154,0)),O1212))))</f>
        <v/>
      </c>
      <c r="P1213" t="str">
        <f t="shared" si="78"/>
        <v/>
      </c>
      <c r="Q1213" t="str">
        <f t="shared" si="79"/>
        <v/>
      </c>
    </row>
    <row r="1214" spans="1:17" x14ac:dyDescent="0.25">
      <c r="A1214" s="10" t="s">
        <v>129</v>
      </c>
      <c r="B1214" s="10" t="s">
        <v>130</v>
      </c>
      <c r="C1214" s="11">
        <v>1</v>
      </c>
      <c r="D1214" s="11">
        <v>24</v>
      </c>
      <c r="E1214" s="11">
        <v>24</v>
      </c>
      <c r="F1214">
        <f t="shared" si="76"/>
        <v>2144317</v>
      </c>
      <c r="G1214">
        <f>IF(ISTEXT(E1214),IF(E1214="Amount",G$14,""),IF(ISBLANK(E1214),"",IF(ISTEXT(D1214),"",IF(A1209="Invoice No. : ",INDEX(Sheet2!F$14:F$154,MATCH(B1209,Sheet2!A$14:A$154,0)),G1213))))</f>
        <v>33349</v>
      </c>
      <c r="H1214" t="str">
        <f t="shared" si="77"/>
        <v>01/05/2023</v>
      </c>
      <c r="I1214" t="str">
        <f>IF(ISTEXT(E1214),IF(E1214="Amount",I$14,""),IF(ISBLANK(E1214),"",IF(ISTEXT(D1214),"",IF(A1209="Invoice No. : ",TEXT(INDEX(Sheet2!C$14:C$154,MATCH(B1209,Sheet2!A$14:A$154,0)),"hh:mm:ss"),I1213))))</f>
        <v>10:18:06</v>
      </c>
      <c r="J1214">
        <f>IF(ISBLANK(G1214),"",IF(ISTEXT(G1214),IF(E1214="Amount",J$14,""),INDEX(Sheet2!H$14:H$154,MATCH(F1214,Sheet2!A$14:A$154,0))))</f>
        <v>3500</v>
      </c>
      <c r="K1214">
        <f>IF(ISBLANK(G1214),"",IF(ISTEXT(G1214),IF(E1214="Amount",K$14,""),INDEX(Sheet2!I$14:I$154,MATCH(F1214,Sheet2!A$14:A$154,0))))</f>
        <v>67</v>
      </c>
      <c r="L1214" t="str">
        <f>IF(ISBLANK(G1214),"",IF(ISTEXT(G1214),IF(E1214="Amount",L$14,""),IF(INDEX(Sheet2!H$14:H$154,MATCH(F1214,Sheet2!A$14:A$154,0)) &lt;&gt; 0, IF(INDEX(Sheet2!I$14:I$154,MATCH(F1214,Sheet2!A$14:A$154,0)) &lt;&gt; 0, "Loan","Loan"),"Cash")))</f>
        <v>Loan</v>
      </c>
      <c r="M1214">
        <f>IF(ISTEXT(E1214),IF(E1214="Amount",M$14,""),IF(ISBLANK(E1214),"",IF(ISTEXT(D1214),"",IF(A1209="Invoice No. : ",INDEX(Sheet2!D$14:D$154,MATCH(B1209,Sheet2!A$14:A$154,0)),M1213))))</f>
        <v>2</v>
      </c>
      <c r="N1214" t="str">
        <f>IF(ISTEXT(E1214),IF(E1214="Amount",N$14,""),IF(ISBLANK(E1214),"",IF(ISTEXT(D1214),"",IF(A1209="Invoice No. : ",INDEX(Sheet2!E$14:E$154,MATCH(B1209,Sheet2!A$14:A$154,0)),N1213))))</f>
        <v>RUBY</v>
      </c>
      <c r="O1214" t="str">
        <f>IF(ISTEXT(E1214),IF(E1214="Amount",O$14,""),IF(ISBLANK(E1214),"",IF(ISTEXT(D1214),"",IF(A1209="Invoice No. : ",INDEX(Sheet2!G$14:G$154,MATCH(B1209,Sheet2!A$14:A$154,0)),O1213))))</f>
        <v>PEÑAFLORIDA, DANNY ALACRE</v>
      </c>
      <c r="P1214">
        <f t="shared" si="78"/>
        <v>3567</v>
      </c>
      <c r="Q1214">
        <f t="shared" si="79"/>
        <v>195197.25</v>
      </c>
    </row>
    <row r="1215" spans="1:17" x14ac:dyDescent="0.25">
      <c r="A1215" s="10" t="s">
        <v>1112</v>
      </c>
      <c r="B1215" s="10" t="s">
        <v>1113</v>
      </c>
      <c r="C1215" s="11">
        <v>1</v>
      </c>
      <c r="D1215" s="11">
        <v>77.75</v>
      </c>
      <c r="E1215" s="11">
        <v>77.75</v>
      </c>
      <c r="F1215">
        <f t="shared" si="76"/>
        <v>2144317</v>
      </c>
      <c r="G1215">
        <f>IF(ISTEXT(E1215),IF(E1215="Amount",G$14,""),IF(ISBLANK(E1215),"",IF(ISTEXT(D1215),"",IF(A1210="Invoice No. : ",INDEX(Sheet2!F$14:F$154,MATCH(B1210,Sheet2!A$14:A$154,0)),G1214))))</f>
        <v>33349</v>
      </c>
      <c r="H1215" t="str">
        <f t="shared" si="77"/>
        <v>01/05/2023</v>
      </c>
      <c r="I1215" t="str">
        <f>IF(ISTEXT(E1215),IF(E1215="Amount",I$14,""),IF(ISBLANK(E1215),"",IF(ISTEXT(D1215),"",IF(A1210="Invoice No. : ",TEXT(INDEX(Sheet2!C$14:C$154,MATCH(B1210,Sheet2!A$14:A$154,0)),"hh:mm:ss"),I1214))))</f>
        <v>10:18:06</v>
      </c>
      <c r="J1215">
        <f>IF(ISBLANK(G1215),"",IF(ISTEXT(G1215),IF(E1215="Amount",J$14,""),INDEX(Sheet2!H$14:H$154,MATCH(F1215,Sheet2!A$14:A$154,0))))</f>
        <v>3500</v>
      </c>
      <c r="K1215">
        <f>IF(ISBLANK(G1215),"",IF(ISTEXT(G1215),IF(E1215="Amount",K$14,""),INDEX(Sheet2!I$14:I$154,MATCH(F1215,Sheet2!A$14:A$154,0))))</f>
        <v>67</v>
      </c>
      <c r="L1215" t="str">
        <f>IF(ISBLANK(G1215),"",IF(ISTEXT(G1215),IF(E1215="Amount",L$14,""),IF(INDEX(Sheet2!H$14:H$154,MATCH(F1215,Sheet2!A$14:A$154,0)) &lt;&gt; 0, IF(INDEX(Sheet2!I$14:I$154,MATCH(F1215,Sheet2!A$14:A$154,0)) &lt;&gt; 0, "Loan","Loan"),"Cash")))</f>
        <v>Loan</v>
      </c>
      <c r="M1215">
        <f>IF(ISTEXT(E1215),IF(E1215="Amount",M$14,""),IF(ISBLANK(E1215),"",IF(ISTEXT(D1215),"",IF(A1210="Invoice No. : ",INDEX(Sheet2!D$14:D$154,MATCH(B1210,Sheet2!A$14:A$154,0)),M1214))))</f>
        <v>2</v>
      </c>
      <c r="N1215" t="str">
        <f>IF(ISTEXT(E1215),IF(E1215="Amount",N$14,""),IF(ISBLANK(E1215),"",IF(ISTEXT(D1215),"",IF(A1210="Invoice No. : ",INDEX(Sheet2!E$14:E$154,MATCH(B1210,Sheet2!A$14:A$154,0)),N1214))))</f>
        <v>RUBY</v>
      </c>
      <c r="O1215" t="str">
        <f>IF(ISTEXT(E1215),IF(E1215="Amount",O$14,""),IF(ISBLANK(E1215),"",IF(ISTEXT(D1215),"",IF(A1210="Invoice No. : ",INDEX(Sheet2!G$14:G$154,MATCH(B1210,Sheet2!A$14:A$154,0)),O1214))))</f>
        <v>PEÑAFLORIDA, DANNY ALACRE</v>
      </c>
      <c r="P1215">
        <f t="shared" si="78"/>
        <v>3567</v>
      </c>
      <c r="Q1215">
        <f t="shared" si="79"/>
        <v>195197.25</v>
      </c>
    </row>
    <row r="1216" spans="1:17" x14ac:dyDescent="0.25">
      <c r="A1216" s="10" t="s">
        <v>1114</v>
      </c>
      <c r="B1216" s="10" t="s">
        <v>1115</v>
      </c>
      <c r="C1216" s="11">
        <v>1</v>
      </c>
      <c r="D1216" s="11">
        <v>80</v>
      </c>
      <c r="E1216" s="11">
        <v>80</v>
      </c>
      <c r="F1216">
        <f t="shared" si="76"/>
        <v>2144317</v>
      </c>
      <c r="G1216">
        <f>IF(ISTEXT(E1216),IF(E1216="Amount",G$14,""),IF(ISBLANK(E1216),"",IF(ISTEXT(D1216),"",IF(A1211="Invoice No. : ",INDEX(Sheet2!F$14:F$154,MATCH(B1211,Sheet2!A$14:A$154,0)),G1215))))</f>
        <v>33349</v>
      </c>
      <c r="H1216" t="str">
        <f t="shared" si="77"/>
        <v>01/05/2023</v>
      </c>
      <c r="I1216" t="str">
        <f>IF(ISTEXT(E1216),IF(E1216="Amount",I$14,""),IF(ISBLANK(E1216),"",IF(ISTEXT(D1216),"",IF(A1211="Invoice No. : ",TEXT(INDEX(Sheet2!C$14:C$154,MATCH(B1211,Sheet2!A$14:A$154,0)),"hh:mm:ss"),I1215))))</f>
        <v>10:18:06</v>
      </c>
      <c r="J1216">
        <f>IF(ISBLANK(G1216),"",IF(ISTEXT(G1216),IF(E1216="Amount",J$14,""),INDEX(Sheet2!H$14:H$154,MATCH(F1216,Sheet2!A$14:A$154,0))))</f>
        <v>3500</v>
      </c>
      <c r="K1216">
        <f>IF(ISBLANK(G1216),"",IF(ISTEXT(G1216),IF(E1216="Amount",K$14,""),INDEX(Sheet2!I$14:I$154,MATCH(F1216,Sheet2!A$14:A$154,0))))</f>
        <v>67</v>
      </c>
      <c r="L1216" t="str">
        <f>IF(ISBLANK(G1216),"",IF(ISTEXT(G1216),IF(E1216="Amount",L$14,""),IF(INDEX(Sheet2!H$14:H$154,MATCH(F1216,Sheet2!A$14:A$154,0)) &lt;&gt; 0, IF(INDEX(Sheet2!I$14:I$154,MATCH(F1216,Sheet2!A$14:A$154,0)) &lt;&gt; 0, "Loan","Loan"),"Cash")))</f>
        <v>Loan</v>
      </c>
      <c r="M1216">
        <f>IF(ISTEXT(E1216),IF(E1216="Amount",M$14,""),IF(ISBLANK(E1216),"",IF(ISTEXT(D1216),"",IF(A1211="Invoice No. : ",INDEX(Sheet2!D$14:D$154,MATCH(B1211,Sheet2!A$14:A$154,0)),M1215))))</f>
        <v>2</v>
      </c>
      <c r="N1216" t="str">
        <f>IF(ISTEXT(E1216),IF(E1216="Amount",N$14,""),IF(ISBLANK(E1216),"",IF(ISTEXT(D1216),"",IF(A1211="Invoice No. : ",INDEX(Sheet2!E$14:E$154,MATCH(B1211,Sheet2!A$14:A$154,0)),N1215))))</f>
        <v>RUBY</v>
      </c>
      <c r="O1216" t="str">
        <f>IF(ISTEXT(E1216),IF(E1216="Amount",O$14,""),IF(ISBLANK(E1216),"",IF(ISTEXT(D1216),"",IF(A1211="Invoice No. : ",INDEX(Sheet2!G$14:G$154,MATCH(B1211,Sheet2!A$14:A$154,0)),O1215))))</f>
        <v>PEÑAFLORIDA, DANNY ALACRE</v>
      </c>
      <c r="P1216">
        <f t="shared" si="78"/>
        <v>3567</v>
      </c>
      <c r="Q1216">
        <f t="shared" si="79"/>
        <v>195197.25</v>
      </c>
    </row>
    <row r="1217" spans="1:17" x14ac:dyDescent="0.25">
      <c r="A1217" s="10" t="s">
        <v>1116</v>
      </c>
      <c r="B1217" s="10" t="s">
        <v>1117</v>
      </c>
      <c r="C1217" s="11">
        <v>4</v>
      </c>
      <c r="D1217" s="11">
        <v>63.5</v>
      </c>
      <c r="E1217" s="11">
        <v>254</v>
      </c>
      <c r="F1217">
        <f t="shared" si="76"/>
        <v>2144317</v>
      </c>
      <c r="G1217">
        <f>IF(ISTEXT(E1217),IF(E1217="Amount",G$14,""),IF(ISBLANK(E1217),"",IF(ISTEXT(D1217),"",IF(A1212="Invoice No. : ",INDEX(Sheet2!F$14:F$154,MATCH(B1212,Sheet2!A$14:A$154,0)),G1216))))</f>
        <v>33349</v>
      </c>
      <c r="H1217" t="str">
        <f t="shared" si="77"/>
        <v>01/05/2023</v>
      </c>
      <c r="I1217" t="str">
        <f>IF(ISTEXT(E1217),IF(E1217="Amount",I$14,""),IF(ISBLANK(E1217),"",IF(ISTEXT(D1217),"",IF(A1212="Invoice No. : ",TEXT(INDEX(Sheet2!C$14:C$154,MATCH(B1212,Sheet2!A$14:A$154,0)),"hh:mm:ss"),I1216))))</f>
        <v>10:18:06</v>
      </c>
      <c r="J1217">
        <f>IF(ISBLANK(G1217),"",IF(ISTEXT(G1217),IF(E1217="Amount",J$14,""),INDEX(Sheet2!H$14:H$154,MATCH(F1217,Sheet2!A$14:A$154,0))))</f>
        <v>3500</v>
      </c>
      <c r="K1217">
        <f>IF(ISBLANK(G1217),"",IF(ISTEXT(G1217),IF(E1217="Amount",K$14,""),INDEX(Sheet2!I$14:I$154,MATCH(F1217,Sheet2!A$14:A$154,0))))</f>
        <v>67</v>
      </c>
      <c r="L1217" t="str">
        <f>IF(ISBLANK(G1217),"",IF(ISTEXT(G1217),IF(E1217="Amount",L$14,""),IF(INDEX(Sheet2!H$14:H$154,MATCH(F1217,Sheet2!A$14:A$154,0)) &lt;&gt; 0, IF(INDEX(Sheet2!I$14:I$154,MATCH(F1217,Sheet2!A$14:A$154,0)) &lt;&gt; 0, "Loan","Loan"),"Cash")))</f>
        <v>Loan</v>
      </c>
      <c r="M1217">
        <f>IF(ISTEXT(E1217),IF(E1217="Amount",M$14,""),IF(ISBLANK(E1217),"",IF(ISTEXT(D1217),"",IF(A1212="Invoice No. : ",INDEX(Sheet2!D$14:D$154,MATCH(B1212,Sheet2!A$14:A$154,0)),M1216))))</f>
        <v>2</v>
      </c>
      <c r="N1217" t="str">
        <f>IF(ISTEXT(E1217),IF(E1217="Amount",N$14,""),IF(ISBLANK(E1217),"",IF(ISTEXT(D1217),"",IF(A1212="Invoice No. : ",INDEX(Sheet2!E$14:E$154,MATCH(B1212,Sheet2!A$14:A$154,0)),N1216))))</f>
        <v>RUBY</v>
      </c>
      <c r="O1217" t="str">
        <f>IF(ISTEXT(E1217),IF(E1217="Amount",O$14,""),IF(ISBLANK(E1217),"",IF(ISTEXT(D1217),"",IF(A1212="Invoice No. : ",INDEX(Sheet2!G$14:G$154,MATCH(B1212,Sheet2!A$14:A$154,0)),O1216))))</f>
        <v>PEÑAFLORIDA, DANNY ALACRE</v>
      </c>
      <c r="P1217">
        <f t="shared" si="78"/>
        <v>3567</v>
      </c>
      <c r="Q1217">
        <f t="shared" si="79"/>
        <v>195197.25</v>
      </c>
    </row>
    <row r="1218" spans="1:17" x14ac:dyDescent="0.25">
      <c r="A1218" s="10" t="s">
        <v>1118</v>
      </c>
      <c r="B1218" s="10" t="s">
        <v>1119</v>
      </c>
      <c r="C1218" s="11">
        <v>1</v>
      </c>
      <c r="D1218" s="11">
        <v>188.5</v>
      </c>
      <c r="E1218" s="11">
        <v>188.5</v>
      </c>
      <c r="F1218">
        <f t="shared" si="76"/>
        <v>2144317</v>
      </c>
      <c r="G1218">
        <f>IF(ISTEXT(E1218),IF(E1218="Amount",G$14,""),IF(ISBLANK(E1218),"",IF(ISTEXT(D1218),"",IF(A1213="Invoice No. : ",INDEX(Sheet2!F$14:F$154,MATCH(B1213,Sheet2!A$14:A$154,0)),G1217))))</f>
        <v>33349</v>
      </c>
      <c r="H1218" t="str">
        <f t="shared" si="77"/>
        <v>01/05/2023</v>
      </c>
      <c r="I1218" t="str">
        <f>IF(ISTEXT(E1218),IF(E1218="Amount",I$14,""),IF(ISBLANK(E1218),"",IF(ISTEXT(D1218),"",IF(A1213="Invoice No. : ",TEXT(INDEX(Sheet2!C$14:C$154,MATCH(B1213,Sheet2!A$14:A$154,0)),"hh:mm:ss"),I1217))))</f>
        <v>10:18:06</v>
      </c>
      <c r="J1218">
        <f>IF(ISBLANK(G1218),"",IF(ISTEXT(G1218),IF(E1218="Amount",J$14,""),INDEX(Sheet2!H$14:H$154,MATCH(F1218,Sheet2!A$14:A$154,0))))</f>
        <v>3500</v>
      </c>
      <c r="K1218">
        <f>IF(ISBLANK(G1218),"",IF(ISTEXT(G1218),IF(E1218="Amount",K$14,""),INDEX(Sheet2!I$14:I$154,MATCH(F1218,Sheet2!A$14:A$154,0))))</f>
        <v>67</v>
      </c>
      <c r="L1218" t="str">
        <f>IF(ISBLANK(G1218),"",IF(ISTEXT(G1218),IF(E1218="Amount",L$14,""),IF(INDEX(Sheet2!H$14:H$154,MATCH(F1218,Sheet2!A$14:A$154,0)) &lt;&gt; 0, IF(INDEX(Sheet2!I$14:I$154,MATCH(F1218,Sheet2!A$14:A$154,0)) &lt;&gt; 0, "Loan","Loan"),"Cash")))</f>
        <v>Loan</v>
      </c>
      <c r="M1218">
        <f>IF(ISTEXT(E1218),IF(E1218="Amount",M$14,""),IF(ISBLANK(E1218),"",IF(ISTEXT(D1218),"",IF(A1213="Invoice No. : ",INDEX(Sheet2!D$14:D$154,MATCH(B1213,Sheet2!A$14:A$154,0)),M1217))))</f>
        <v>2</v>
      </c>
      <c r="N1218" t="str">
        <f>IF(ISTEXT(E1218),IF(E1218="Amount",N$14,""),IF(ISBLANK(E1218),"",IF(ISTEXT(D1218),"",IF(A1213="Invoice No. : ",INDEX(Sheet2!E$14:E$154,MATCH(B1213,Sheet2!A$14:A$154,0)),N1217))))</f>
        <v>RUBY</v>
      </c>
      <c r="O1218" t="str">
        <f>IF(ISTEXT(E1218),IF(E1218="Amount",O$14,""),IF(ISBLANK(E1218),"",IF(ISTEXT(D1218),"",IF(A1213="Invoice No. : ",INDEX(Sheet2!G$14:G$154,MATCH(B1213,Sheet2!A$14:A$154,0)),O1217))))</f>
        <v>PEÑAFLORIDA, DANNY ALACRE</v>
      </c>
      <c r="P1218">
        <f t="shared" si="78"/>
        <v>3567</v>
      </c>
      <c r="Q1218">
        <f t="shared" si="79"/>
        <v>195197.25</v>
      </c>
    </row>
    <row r="1219" spans="1:17" x14ac:dyDescent="0.25">
      <c r="A1219" s="10" t="s">
        <v>511</v>
      </c>
      <c r="B1219" s="10" t="s">
        <v>512</v>
      </c>
      <c r="C1219" s="11">
        <v>1</v>
      </c>
      <c r="D1219" s="11">
        <v>71.25</v>
      </c>
      <c r="E1219" s="11">
        <v>71.25</v>
      </c>
      <c r="F1219">
        <f t="shared" si="76"/>
        <v>2144317</v>
      </c>
      <c r="G1219">
        <f>IF(ISTEXT(E1219),IF(E1219="Amount",G$14,""),IF(ISBLANK(E1219),"",IF(ISTEXT(D1219),"",IF(A1214="Invoice No. : ",INDEX(Sheet2!F$14:F$154,MATCH(B1214,Sheet2!A$14:A$154,0)),G1218))))</f>
        <v>33349</v>
      </c>
      <c r="H1219" t="str">
        <f t="shared" si="77"/>
        <v>01/05/2023</v>
      </c>
      <c r="I1219" t="str">
        <f>IF(ISTEXT(E1219),IF(E1219="Amount",I$14,""),IF(ISBLANK(E1219),"",IF(ISTEXT(D1219),"",IF(A1214="Invoice No. : ",TEXT(INDEX(Sheet2!C$14:C$154,MATCH(B1214,Sheet2!A$14:A$154,0)),"hh:mm:ss"),I1218))))</f>
        <v>10:18:06</v>
      </c>
      <c r="J1219">
        <f>IF(ISBLANK(G1219),"",IF(ISTEXT(G1219),IF(E1219="Amount",J$14,""),INDEX(Sheet2!H$14:H$154,MATCH(F1219,Sheet2!A$14:A$154,0))))</f>
        <v>3500</v>
      </c>
      <c r="K1219">
        <f>IF(ISBLANK(G1219),"",IF(ISTEXT(G1219),IF(E1219="Amount",K$14,""),INDEX(Sheet2!I$14:I$154,MATCH(F1219,Sheet2!A$14:A$154,0))))</f>
        <v>67</v>
      </c>
      <c r="L1219" t="str">
        <f>IF(ISBLANK(G1219),"",IF(ISTEXT(G1219),IF(E1219="Amount",L$14,""),IF(INDEX(Sheet2!H$14:H$154,MATCH(F1219,Sheet2!A$14:A$154,0)) &lt;&gt; 0, IF(INDEX(Sheet2!I$14:I$154,MATCH(F1219,Sheet2!A$14:A$154,0)) &lt;&gt; 0, "Loan","Loan"),"Cash")))</f>
        <v>Loan</v>
      </c>
      <c r="M1219">
        <f>IF(ISTEXT(E1219),IF(E1219="Amount",M$14,""),IF(ISBLANK(E1219),"",IF(ISTEXT(D1219),"",IF(A1214="Invoice No. : ",INDEX(Sheet2!D$14:D$154,MATCH(B1214,Sheet2!A$14:A$154,0)),M1218))))</f>
        <v>2</v>
      </c>
      <c r="N1219" t="str">
        <f>IF(ISTEXT(E1219),IF(E1219="Amount",N$14,""),IF(ISBLANK(E1219),"",IF(ISTEXT(D1219),"",IF(A1214="Invoice No. : ",INDEX(Sheet2!E$14:E$154,MATCH(B1214,Sheet2!A$14:A$154,0)),N1218))))</f>
        <v>RUBY</v>
      </c>
      <c r="O1219" t="str">
        <f>IF(ISTEXT(E1219),IF(E1219="Amount",O$14,""),IF(ISBLANK(E1219),"",IF(ISTEXT(D1219),"",IF(A1214="Invoice No. : ",INDEX(Sheet2!G$14:G$154,MATCH(B1214,Sheet2!A$14:A$154,0)),O1218))))</f>
        <v>PEÑAFLORIDA, DANNY ALACRE</v>
      </c>
      <c r="P1219">
        <f t="shared" si="78"/>
        <v>3567</v>
      </c>
      <c r="Q1219">
        <f t="shared" si="79"/>
        <v>195197.25</v>
      </c>
    </row>
    <row r="1220" spans="1:17" x14ac:dyDescent="0.25">
      <c r="A1220" s="10" t="s">
        <v>841</v>
      </c>
      <c r="B1220" s="10" t="s">
        <v>842</v>
      </c>
      <c r="C1220" s="11">
        <v>1</v>
      </c>
      <c r="D1220" s="11">
        <v>77</v>
      </c>
      <c r="E1220" s="11">
        <v>77</v>
      </c>
      <c r="F1220">
        <f t="shared" si="76"/>
        <v>2144317</v>
      </c>
      <c r="G1220">
        <f>IF(ISTEXT(E1220),IF(E1220="Amount",G$14,""),IF(ISBLANK(E1220),"",IF(ISTEXT(D1220),"",IF(A1215="Invoice No. : ",INDEX(Sheet2!F$14:F$154,MATCH(B1215,Sheet2!A$14:A$154,0)),G1219))))</f>
        <v>33349</v>
      </c>
      <c r="H1220" t="str">
        <f t="shared" si="77"/>
        <v>01/05/2023</v>
      </c>
      <c r="I1220" t="str">
        <f>IF(ISTEXT(E1220),IF(E1220="Amount",I$14,""),IF(ISBLANK(E1220),"",IF(ISTEXT(D1220),"",IF(A1215="Invoice No. : ",TEXT(INDEX(Sheet2!C$14:C$154,MATCH(B1215,Sheet2!A$14:A$154,0)),"hh:mm:ss"),I1219))))</f>
        <v>10:18:06</v>
      </c>
      <c r="J1220">
        <f>IF(ISBLANK(G1220),"",IF(ISTEXT(G1220),IF(E1220="Amount",J$14,""),INDEX(Sheet2!H$14:H$154,MATCH(F1220,Sheet2!A$14:A$154,0))))</f>
        <v>3500</v>
      </c>
      <c r="K1220">
        <f>IF(ISBLANK(G1220),"",IF(ISTEXT(G1220),IF(E1220="Amount",K$14,""),INDEX(Sheet2!I$14:I$154,MATCH(F1220,Sheet2!A$14:A$154,0))))</f>
        <v>67</v>
      </c>
      <c r="L1220" t="str">
        <f>IF(ISBLANK(G1220),"",IF(ISTEXT(G1220),IF(E1220="Amount",L$14,""),IF(INDEX(Sheet2!H$14:H$154,MATCH(F1220,Sheet2!A$14:A$154,0)) &lt;&gt; 0, IF(INDEX(Sheet2!I$14:I$154,MATCH(F1220,Sheet2!A$14:A$154,0)) &lt;&gt; 0, "Loan","Loan"),"Cash")))</f>
        <v>Loan</v>
      </c>
      <c r="M1220">
        <f>IF(ISTEXT(E1220),IF(E1220="Amount",M$14,""),IF(ISBLANK(E1220),"",IF(ISTEXT(D1220),"",IF(A1215="Invoice No. : ",INDEX(Sheet2!D$14:D$154,MATCH(B1215,Sheet2!A$14:A$154,0)),M1219))))</f>
        <v>2</v>
      </c>
      <c r="N1220" t="str">
        <f>IF(ISTEXT(E1220),IF(E1220="Amount",N$14,""),IF(ISBLANK(E1220),"",IF(ISTEXT(D1220),"",IF(A1215="Invoice No. : ",INDEX(Sheet2!E$14:E$154,MATCH(B1215,Sheet2!A$14:A$154,0)),N1219))))</f>
        <v>RUBY</v>
      </c>
      <c r="O1220" t="str">
        <f>IF(ISTEXT(E1220),IF(E1220="Amount",O$14,""),IF(ISBLANK(E1220),"",IF(ISTEXT(D1220),"",IF(A1215="Invoice No. : ",INDEX(Sheet2!G$14:G$154,MATCH(B1215,Sheet2!A$14:A$154,0)),O1219))))</f>
        <v>PEÑAFLORIDA, DANNY ALACRE</v>
      </c>
      <c r="P1220">
        <f t="shared" si="78"/>
        <v>3567</v>
      </c>
      <c r="Q1220">
        <f t="shared" si="79"/>
        <v>195197.25</v>
      </c>
    </row>
    <row r="1221" spans="1:17" x14ac:dyDescent="0.25">
      <c r="A1221" s="10" t="s">
        <v>169</v>
      </c>
      <c r="B1221" s="10" t="s">
        <v>170</v>
      </c>
      <c r="C1221" s="11">
        <v>1</v>
      </c>
      <c r="D1221" s="11">
        <v>82.5</v>
      </c>
      <c r="E1221" s="11">
        <v>82.5</v>
      </c>
      <c r="F1221">
        <f t="shared" si="76"/>
        <v>2144317</v>
      </c>
      <c r="G1221">
        <f>IF(ISTEXT(E1221),IF(E1221="Amount",G$14,""),IF(ISBLANK(E1221),"",IF(ISTEXT(D1221),"",IF(A1216="Invoice No. : ",INDEX(Sheet2!F$14:F$154,MATCH(B1216,Sheet2!A$14:A$154,0)),G1220))))</f>
        <v>33349</v>
      </c>
      <c r="H1221" t="str">
        <f t="shared" si="77"/>
        <v>01/05/2023</v>
      </c>
      <c r="I1221" t="str">
        <f>IF(ISTEXT(E1221),IF(E1221="Amount",I$14,""),IF(ISBLANK(E1221),"",IF(ISTEXT(D1221),"",IF(A1216="Invoice No. : ",TEXT(INDEX(Sheet2!C$14:C$154,MATCH(B1216,Sheet2!A$14:A$154,0)),"hh:mm:ss"),I1220))))</f>
        <v>10:18:06</v>
      </c>
      <c r="J1221">
        <f>IF(ISBLANK(G1221),"",IF(ISTEXT(G1221),IF(E1221="Amount",J$14,""),INDEX(Sheet2!H$14:H$154,MATCH(F1221,Sheet2!A$14:A$154,0))))</f>
        <v>3500</v>
      </c>
      <c r="K1221">
        <f>IF(ISBLANK(G1221),"",IF(ISTEXT(G1221),IF(E1221="Amount",K$14,""),INDEX(Sheet2!I$14:I$154,MATCH(F1221,Sheet2!A$14:A$154,0))))</f>
        <v>67</v>
      </c>
      <c r="L1221" t="str">
        <f>IF(ISBLANK(G1221),"",IF(ISTEXT(G1221),IF(E1221="Amount",L$14,""),IF(INDEX(Sheet2!H$14:H$154,MATCH(F1221,Sheet2!A$14:A$154,0)) &lt;&gt; 0, IF(INDEX(Sheet2!I$14:I$154,MATCH(F1221,Sheet2!A$14:A$154,0)) &lt;&gt; 0, "Loan","Loan"),"Cash")))</f>
        <v>Loan</v>
      </c>
      <c r="M1221">
        <f>IF(ISTEXT(E1221),IF(E1221="Amount",M$14,""),IF(ISBLANK(E1221),"",IF(ISTEXT(D1221),"",IF(A1216="Invoice No. : ",INDEX(Sheet2!D$14:D$154,MATCH(B1216,Sheet2!A$14:A$154,0)),M1220))))</f>
        <v>2</v>
      </c>
      <c r="N1221" t="str">
        <f>IF(ISTEXT(E1221),IF(E1221="Amount",N$14,""),IF(ISBLANK(E1221),"",IF(ISTEXT(D1221),"",IF(A1216="Invoice No. : ",INDEX(Sheet2!E$14:E$154,MATCH(B1216,Sheet2!A$14:A$154,0)),N1220))))</f>
        <v>RUBY</v>
      </c>
      <c r="O1221" t="str">
        <f>IF(ISTEXT(E1221),IF(E1221="Amount",O$14,""),IF(ISBLANK(E1221),"",IF(ISTEXT(D1221),"",IF(A1216="Invoice No. : ",INDEX(Sheet2!G$14:G$154,MATCH(B1216,Sheet2!A$14:A$154,0)),O1220))))</f>
        <v>PEÑAFLORIDA, DANNY ALACRE</v>
      </c>
      <c r="P1221">
        <f t="shared" si="78"/>
        <v>3567</v>
      </c>
      <c r="Q1221">
        <f t="shared" si="79"/>
        <v>195197.25</v>
      </c>
    </row>
    <row r="1222" spans="1:17" x14ac:dyDescent="0.25">
      <c r="A1222" s="10" t="s">
        <v>1120</v>
      </c>
      <c r="B1222" s="10" t="s">
        <v>1121</v>
      </c>
      <c r="C1222" s="11">
        <v>1</v>
      </c>
      <c r="D1222" s="11">
        <v>260</v>
      </c>
      <c r="E1222" s="11">
        <v>260</v>
      </c>
      <c r="F1222">
        <f t="shared" si="76"/>
        <v>2144317</v>
      </c>
      <c r="G1222">
        <f>IF(ISTEXT(E1222),IF(E1222="Amount",G$14,""),IF(ISBLANK(E1222),"",IF(ISTEXT(D1222),"",IF(A1217="Invoice No. : ",INDEX(Sheet2!F$14:F$154,MATCH(B1217,Sheet2!A$14:A$154,0)),G1221))))</f>
        <v>33349</v>
      </c>
      <c r="H1222" t="str">
        <f t="shared" si="77"/>
        <v>01/05/2023</v>
      </c>
      <c r="I1222" t="str">
        <f>IF(ISTEXT(E1222),IF(E1222="Amount",I$14,""),IF(ISBLANK(E1222),"",IF(ISTEXT(D1222),"",IF(A1217="Invoice No. : ",TEXT(INDEX(Sheet2!C$14:C$154,MATCH(B1217,Sheet2!A$14:A$154,0)),"hh:mm:ss"),I1221))))</f>
        <v>10:18:06</v>
      </c>
      <c r="J1222">
        <f>IF(ISBLANK(G1222),"",IF(ISTEXT(G1222),IF(E1222="Amount",J$14,""),INDEX(Sheet2!H$14:H$154,MATCH(F1222,Sheet2!A$14:A$154,0))))</f>
        <v>3500</v>
      </c>
      <c r="K1222">
        <f>IF(ISBLANK(G1222),"",IF(ISTEXT(G1222),IF(E1222="Amount",K$14,""),INDEX(Sheet2!I$14:I$154,MATCH(F1222,Sheet2!A$14:A$154,0))))</f>
        <v>67</v>
      </c>
      <c r="L1222" t="str">
        <f>IF(ISBLANK(G1222),"",IF(ISTEXT(G1222),IF(E1222="Amount",L$14,""),IF(INDEX(Sheet2!H$14:H$154,MATCH(F1222,Sheet2!A$14:A$154,0)) &lt;&gt; 0, IF(INDEX(Sheet2!I$14:I$154,MATCH(F1222,Sheet2!A$14:A$154,0)) &lt;&gt; 0, "Loan","Loan"),"Cash")))</f>
        <v>Loan</v>
      </c>
      <c r="M1222">
        <f>IF(ISTEXT(E1222),IF(E1222="Amount",M$14,""),IF(ISBLANK(E1222),"",IF(ISTEXT(D1222),"",IF(A1217="Invoice No. : ",INDEX(Sheet2!D$14:D$154,MATCH(B1217,Sheet2!A$14:A$154,0)),M1221))))</f>
        <v>2</v>
      </c>
      <c r="N1222" t="str">
        <f>IF(ISTEXT(E1222),IF(E1222="Amount",N$14,""),IF(ISBLANK(E1222),"",IF(ISTEXT(D1222),"",IF(A1217="Invoice No. : ",INDEX(Sheet2!E$14:E$154,MATCH(B1217,Sheet2!A$14:A$154,0)),N1221))))</f>
        <v>RUBY</v>
      </c>
      <c r="O1222" t="str">
        <f>IF(ISTEXT(E1222),IF(E1222="Amount",O$14,""),IF(ISBLANK(E1222),"",IF(ISTEXT(D1222),"",IF(A1217="Invoice No. : ",INDEX(Sheet2!G$14:G$154,MATCH(B1217,Sheet2!A$14:A$154,0)),O1221))))</f>
        <v>PEÑAFLORIDA, DANNY ALACRE</v>
      </c>
      <c r="P1222">
        <f t="shared" si="78"/>
        <v>3567</v>
      </c>
      <c r="Q1222">
        <f t="shared" si="79"/>
        <v>195197.25</v>
      </c>
    </row>
    <row r="1223" spans="1:17" x14ac:dyDescent="0.25">
      <c r="A1223" s="10" t="s">
        <v>1122</v>
      </c>
      <c r="B1223" s="10" t="s">
        <v>1123</v>
      </c>
      <c r="C1223" s="11">
        <v>1</v>
      </c>
      <c r="D1223" s="11">
        <v>74</v>
      </c>
      <c r="E1223" s="11">
        <v>74</v>
      </c>
      <c r="F1223">
        <f t="shared" si="76"/>
        <v>2144317</v>
      </c>
      <c r="G1223">
        <f>IF(ISTEXT(E1223),IF(E1223="Amount",G$14,""),IF(ISBLANK(E1223),"",IF(ISTEXT(D1223),"",IF(A1218="Invoice No. : ",INDEX(Sheet2!F$14:F$154,MATCH(B1218,Sheet2!A$14:A$154,0)),G1222))))</f>
        <v>33349</v>
      </c>
      <c r="H1223" t="str">
        <f t="shared" si="77"/>
        <v>01/05/2023</v>
      </c>
      <c r="I1223" t="str">
        <f>IF(ISTEXT(E1223),IF(E1223="Amount",I$14,""),IF(ISBLANK(E1223),"",IF(ISTEXT(D1223),"",IF(A1218="Invoice No. : ",TEXT(INDEX(Sheet2!C$14:C$154,MATCH(B1218,Sheet2!A$14:A$154,0)),"hh:mm:ss"),I1222))))</f>
        <v>10:18:06</v>
      </c>
      <c r="J1223">
        <f>IF(ISBLANK(G1223),"",IF(ISTEXT(G1223),IF(E1223="Amount",J$14,""),INDEX(Sheet2!H$14:H$154,MATCH(F1223,Sheet2!A$14:A$154,0))))</f>
        <v>3500</v>
      </c>
      <c r="K1223">
        <f>IF(ISBLANK(G1223),"",IF(ISTEXT(G1223),IF(E1223="Amount",K$14,""),INDEX(Sheet2!I$14:I$154,MATCH(F1223,Sheet2!A$14:A$154,0))))</f>
        <v>67</v>
      </c>
      <c r="L1223" t="str">
        <f>IF(ISBLANK(G1223),"",IF(ISTEXT(G1223),IF(E1223="Amount",L$14,""),IF(INDEX(Sheet2!H$14:H$154,MATCH(F1223,Sheet2!A$14:A$154,0)) &lt;&gt; 0, IF(INDEX(Sheet2!I$14:I$154,MATCH(F1223,Sheet2!A$14:A$154,0)) &lt;&gt; 0, "Loan","Loan"),"Cash")))</f>
        <v>Loan</v>
      </c>
      <c r="M1223">
        <f>IF(ISTEXT(E1223),IF(E1223="Amount",M$14,""),IF(ISBLANK(E1223),"",IF(ISTEXT(D1223),"",IF(A1218="Invoice No. : ",INDEX(Sheet2!D$14:D$154,MATCH(B1218,Sheet2!A$14:A$154,0)),M1222))))</f>
        <v>2</v>
      </c>
      <c r="N1223" t="str">
        <f>IF(ISTEXT(E1223),IF(E1223="Amount",N$14,""),IF(ISBLANK(E1223),"",IF(ISTEXT(D1223),"",IF(A1218="Invoice No. : ",INDEX(Sheet2!E$14:E$154,MATCH(B1218,Sheet2!A$14:A$154,0)),N1222))))</f>
        <v>RUBY</v>
      </c>
      <c r="O1223" t="str">
        <f>IF(ISTEXT(E1223),IF(E1223="Amount",O$14,""),IF(ISBLANK(E1223),"",IF(ISTEXT(D1223),"",IF(A1218="Invoice No. : ",INDEX(Sheet2!G$14:G$154,MATCH(B1218,Sheet2!A$14:A$154,0)),O1222))))</f>
        <v>PEÑAFLORIDA, DANNY ALACRE</v>
      </c>
      <c r="P1223">
        <f t="shared" si="78"/>
        <v>3567</v>
      </c>
      <c r="Q1223">
        <f t="shared" si="79"/>
        <v>195197.25</v>
      </c>
    </row>
    <row r="1224" spans="1:17" x14ac:dyDescent="0.25">
      <c r="A1224" s="10" t="s">
        <v>1124</v>
      </c>
      <c r="B1224" s="10" t="s">
        <v>1125</v>
      </c>
      <c r="C1224" s="11">
        <v>1</v>
      </c>
      <c r="D1224" s="11">
        <v>189</v>
      </c>
      <c r="E1224" s="11">
        <v>189</v>
      </c>
      <c r="F1224">
        <f t="shared" si="76"/>
        <v>2144317</v>
      </c>
      <c r="G1224">
        <f>IF(ISTEXT(E1224),IF(E1224="Amount",G$14,""),IF(ISBLANK(E1224),"",IF(ISTEXT(D1224),"",IF(A1219="Invoice No. : ",INDEX(Sheet2!F$14:F$154,MATCH(B1219,Sheet2!A$14:A$154,0)),G1223))))</f>
        <v>33349</v>
      </c>
      <c r="H1224" t="str">
        <f t="shared" si="77"/>
        <v>01/05/2023</v>
      </c>
      <c r="I1224" t="str">
        <f>IF(ISTEXT(E1224),IF(E1224="Amount",I$14,""),IF(ISBLANK(E1224),"",IF(ISTEXT(D1224),"",IF(A1219="Invoice No. : ",TEXT(INDEX(Sheet2!C$14:C$154,MATCH(B1219,Sheet2!A$14:A$154,0)),"hh:mm:ss"),I1223))))</f>
        <v>10:18:06</v>
      </c>
      <c r="J1224">
        <f>IF(ISBLANK(G1224),"",IF(ISTEXT(G1224),IF(E1224="Amount",J$14,""),INDEX(Sheet2!H$14:H$154,MATCH(F1224,Sheet2!A$14:A$154,0))))</f>
        <v>3500</v>
      </c>
      <c r="K1224">
        <f>IF(ISBLANK(G1224),"",IF(ISTEXT(G1224),IF(E1224="Amount",K$14,""),INDEX(Sheet2!I$14:I$154,MATCH(F1224,Sheet2!A$14:A$154,0))))</f>
        <v>67</v>
      </c>
      <c r="L1224" t="str">
        <f>IF(ISBLANK(G1224),"",IF(ISTEXT(G1224),IF(E1224="Amount",L$14,""),IF(INDEX(Sheet2!H$14:H$154,MATCH(F1224,Sheet2!A$14:A$154,0)) &lt;&gt; 0, IF(INDEX(Sheet2!I$14:I$154,MATCH(F1224,Sheet2!A$14:A$154,0)) &lt;&gt; 0, "Loan","Loan"),"Cash")))</f>
        <v>Loan</v>
      </c>
      <c r="M1224">
        <f>IF(ISTEXT(E1224),IF(E1224="Amount",M$14,""),IF(ISBLANK(E1224),"",IF(ISTEXT(D1224),"",IF(A1219="Invoice No. : ",INDEX(Sheet2!D$14:D$154,MATCH(B1219,Sheet2!A$14:A$154,0)),M1223))))</f>
        <v>2</v>
      </c>
      <c r="N1224" t="str">
        <f>IF(ISTEXT(E1224),IF(E1224="Amount",N$14,""),IF(ISBLANK(E1224),"",IF(ISTEXT(D1224),"",IF(A1219="Invoice No. : ",INDEX(Sheet2!E$14:E$154,MATCH(B1219,Sheet2!A$14:A$154,0)),N1223))))</f>
        <v>RUBY</v>
      </c>
      <c r="O1224" t="str">
        <f>IF(ISTEXT(E1224),IF(E1224="Amount",O$14,""),IF(ISBLANK(E1224),"",IF(ISTEXT(D1224),"",IF(A1219="Invoice No. : ",INDEX(Sheet2!G$14:G$154,MATCH(B1219,Sheet2!A$14:A$154,0)),O1223))))</f>
        <v>PEÑAFLORIDA, DANNY ALACRE</v>
      </c>
      <c r="P1224">
        <f t="shared" si="78"/>
        <v>3567</v>
      </c>
      <c r="Q1224">
        <f t="shared" si="79"/>
        <v>195197.25</v>
      </c>
    </row>
    <row r="1225" spans="1:17" x14ac:dyDescent="0.25">
      <c r="A1225" s="10" t="s">
        <v>1126</v>
      </c>
      <c r="B1225" s="10" t="s">
        <v>1127</v>
      </c>
      <c r="C1225" s="11">
        <v>1</v>
      </c>
      <c r="D1225" s="11">
        <v>12.25</v>
      </c>
      <c r="E1225" s="11">
        <v>12.25</v>
      </c>
      <c r="F1225">
        <f t="shared" si="76"/>
        <v>2144317</v>
      </c>
      <c r="G1225">
        <f>IF(ISTEXT(E1225),IF(E1225="Amount",G$14,""),IF(ISBLANK(E1225),"",IF(ISTEXT(D1225),"",IF(A1220="Invoice No. : ",INDEX(Sheet2!F$14:F$154,MATCH(B1220,Sheet2!A$14:A$154,0)),G1224))))</f>
        <v>33349</v>
      </c>
      <c r="H1225" t="str">
        <f t="shared" si="77"/>
        <v>01/05/2023</v>
      </c>
      <c r="I1225" t="str">
        <f>IF(ISTEXT(E1225),IF(E1225="Amount",I$14,""),IF(ISBLANK(E1225),"",IF(ISTEXT(D1225),"",IF(A1220="Invoice No. : ",TEXT(INDEX(Sheet2!C$14:C$154,MATCH(B1220,Sheet2!A$14:A$154,0)),"hh:mm:ss"),I1224))))</f>
        <v>10:18:06</v>
      </c>
      <c r="J1225">
        <f>IF(ISBLANK(G1225),"",IF(ISTEXT(G1225),IF(E1225="Amount",J$14,""),INDEX(Sheet2!H$14:H$154,MATCH(F1225,Sheet2!A$14:A$154,0))))</f>
        <v>3500</v>
      </c>
      <c r="K1225">
        <f>IF(ISBLANK(G1225),"",IF(ISTEXT(G1225),IF(E1225="Amount",K$14,""),INDEX(Sheet2!I$14:I$154,MATCH(F1225,Sheet2!A$14:A$154,0))))</f>
        <v>67</v>
      </c>
      <c r="L1225" t="str">
        <f>IF(ISBLANK(G1225),"",IF(ISTEXT(G1225),IF(E1225="Amount",L$14,""),IF(INDEX(Sheet2!H$14:H$154,MATCH(F1225,Sheet2!A$14:A$154,0)) &lt;&gt; 0, IF(INDEX(Sheet2!I$14:I$154,MATCH(F1225,Sheet2!A$14:A$154,0)) &lt;&gt; 0, "Loan","Loan"),"Cash")))</f>
        <v>Loan</v>
      </c>
      <c r="M1225">
        <f>IF(ISTEXT(E1225),IF(E1225="Amount",M$14,""),IF(ISBLANK(E1225),"",IF(ISTEXT(D1225),"",IF(A1220="Invoice No. : ",INDEX(Sheet2!D$14:D$154,MATCH(B1220,Sheet2!A$14:A$154,0)),M1224))))</f>
        <v>2</v>
      </c>
      <c r="N1225" t="str">
        <f>IF(ISTEXT(E1225),IF(E1225="Amount",N$14,""),IF(ISBLANK(E1225),"",IF(ISTEXT(D1225),"",IF(A1220="Invoice No. : ",INDEX(Sheet2!E$14:E$154,MATCH(B1220,Sheet2!A$14:A$154,0)),N1224))))</f>
        <v>RUBY</v>
      </c>
      <c r="O1225" t="str">
        <f>IF(ISTEXT(E1225),IF(E1225="Amount",O$14,""),IF(ISBLANK(E1225),"",IF(ISTEXT(D1225),"",IF(A1220="Invoice No. : ",INDEX(Sheet2!G$14:G$154,MATCH(B1220,Sheet2!A$14:A$154,0)),O1224))))</f>
        <v>PEÑAFLORIDA, DANNY ALACRE</v>
      </c>
      <c r="P1225">
        <f t="shared" si="78"/>
        <v>3567</v>
      </c>
      <c r="Q1225">
        <f t="shared" si="79"/>
        <v>195197.25</v>
      </c>
    </row>
    <row r="1226" spans="1:17" x14ac:dyDescent="0.25">
      <c r="A1226" s="10" t="s">
        <v>1128</v>
      </c>
      <c r="B1226" s="10" t="s">
        <v>1129</v>
      </c>
      <c r="C1226" s="11">
        <v>1</v>
      </c>
      <c r="D1226" s="11">
        <v>63.25</v>
      </c>
      <c r="E1226" s="11">
        <v>63.25</v>
      </c>
      <c r="F1226">
        <f t="shared" si="76"/>
        <v>2144317</v>
      </c>
      <c r="G1226">
        <f>IF(ISTEXT(E1226),IF(E1226="Amount",G$14,""),IF(ISBLANK(E1226),"",IF(ISTEXT(D1226),"",IF(A1221="Invoice No. : ",INDEX(Sheet2!F$14:F$154,MATCH(B1221,Sheet2!A$14:A$154,0)),G1225))))</f>
        <v>33349</v>
      </c>
      <c r="H1226" t="str">
        <f t="shared" si="77"/>
        <v>01/05/2023</v>
      </c>
      <c r="I1226" t="str">
        <f>IF(ISTEXT(E1226),IF(E1226="Amount",I$14,""),IF(ISBLANK(E1226),"",IF(ISTEXT(D1226),"",IF(A1221="Invoice No. : ",TEXT(INDEX(Sheet2!C$14:C$154,MATCH(B1221,Sheet2!A$14:A$154,0)),"hh:mm:ss"),I1225))))</f>
        <v>10:18:06</v>
      </c>
      <c r="J1226">
        <f>IF(ISBLANK(G1226),"",IF(ISTEXT(G1226),IF(E1226="Amount",J$14,""),INDEX(Sheet2!H$14:H$154,MATCH(F1226,Sheet2!A$14:A$154,0))))</f>
        <v>3500</v>
      </c>
      <c r="K1226">
        <f>IF(ISBLANK(G1226),"",IF(ISTEXT(G1226),IF(E1226="Amount",K$14,""),INDEX(Sheet2!I$14:I$154,MATCH(F1226,Sheet2!A$14:A$154,0))))</f>
        <v>67</v>
      </c>
      <c r="L1226" t="str">
        <f>IF(ISBLANK(G1226),"",IF(ISTEXT(G1226),IF(E1226="Amount",L$14,""),IF(INDEX(Sheet2!H$14:H$154,MATCH(F1226,Sheet2!A$14:A$154,0)) &lt;&gt; 0, IF(INDEX(Sheet2!I$14:I$154,MATCH(F1226,Sheet2!A$14:A$154,0)) &lt;&gt; 0, "Loan","Loan"),"Cash")))</f>
        <v>Loan</v>
      </c>
      <c r="M1226">
        <f>IF(ISTEXT(E1226),IF(E1226="Amount",M$14,""),IF(ISBLANK(E1226),"",IF(ISTEXT(D1226),"",IF(A1221="Invoice No. : ",INDEX(Sheet2!D$14:D$154,MATCH(B1221,Sheet2!A$14:A$154,0)),M1225))))</f>
        <v>2</v>
      </c>
      <c r="N1226" t="str">
        <f>IF(ISTEXT(E1226),IF(E1226="Amount",N$14,""),IF(ISBLANK(E1226),"",IF(ISTEXT(D1226),"",IF(A1221="Invoice No. : ",INDEX(Sheet2!E$14:E$154,MATCH(B1221,Sheet2!A$14:A$154,0)),N1225))))</f>
        <v>RUBY</v>
      </c>
      <c r="O1226" t="str">
        <f>IF(ISTEXT(E1226),IF(E1226="Amount",O$14,""),IF(ISBLANK(E1226),"",IF(ISTEXT(D1226),"",IF(A1221="Invoice No. : ",INDEX(Sheet2!G$14:G$154,MATCH(B1221,Sheet2!A$14:A$154,0)),O1225))))</f>
        <v>PEÑAFLORIDA, DANNY ALACRE</v>
      </c>
      <c r="P1226">
        <f t="shared" si="78"/>
        <v>3567</v>
      </c>
      <c r="Q1226">
        <f t="shared" si="79"/>
        <v>195197.25</v>
      </c>
    </row>
    <row r="1227" spans="1:17" x14ac:dyDescent="0.25">
      <c r="A1227" s="10" t="s">
        <v>1130</v>
      </c>
      <c r="B1227" s="10" t="s">
        <v>1131</v>
      </c>
      <c r="C1227" s="11">
        <v>2</v>
      </c>
      <c r="D1227" s="11">
        <v>49.25</v>
      </c>
      <c r="E1227" s="11">
        <v>98.5</v>
      </c>
      <c r="F1227">
        <f t="shared" si="76"/>
        <v>2144317</v>
      </c>
      <c r="G1227">
        <f>IF(ISTEXT(E1227),IF(E1227="Amount",G$14,""),IF(ISBLANK(E1227),"",IF(ISTEXT(D1227),"",IF(A1222="Invoice No. : ",INDEX(Sheet2!F$14:F$154,MATCH(B1222,Sheet2!A$14:A$154,0)),G1226))))</f>
        <v>33349</v>
      </c>
      <c r="H1227" t="str">
        <f t="shared" si="77"/>
        <v>01/05/2023</v>
      </c>
      <c r="I1227" t="str">
        <f>IF(ISTEXT(E1227),IF(E1227="Amount",I$14,""),IF(ISBLANK(E1227),"",IF(ISTEXT(D1227),"",IF(A1222="Invoice No. : ",TEXT(INDEX(Sheet2!C$14:C$154,MATCH(B1222,Sheet2!A$14:A$154,0)),"hh:mm:ss"),I1226))))</f>
        <v>10:18:06</v>
      </c>
      <c r="J1227">
        <f>IF(ISBLANK(G1227),"",IF(ISTEXT(G1227),IF(E1227="Amount",J$14,""),INDEX(Sheet2!H$14:H$154,MATCH(F1227,Sheet2!A$14:A$154,0))))</f>
        <v>3500</v>
      </c>
      <c r="K1227">
        <f>IF(ISBLANK(G1227),"",IF(ISTEXT(G1227),IF(E1227="Amount",K$14,""),INDEX(Sheet2!I$14:I$154,MATCH(F1227,Sheet2!A$14:A$154,0))))</f>
        <v>67</v>
      </c>
      <c r="L1227" t="str">
        <f>IF(ISBLANK(G1227),"",IF(ISTEXT(G1227),IF(E1227="Amount",L$14,""),IF(INDEX(Sheet2!H$14:H$154,MATCH(F1227,Sheet2!A$14:A$154,0)) &lt;&gt; 0, IF(INDEX(Sheet2!I$14:I$154,MATCH(F1227,Sheet2!A$14:A$154,0)) &lt;&gt; 0, "Loan","Loan"),"Cash")))</f>
        <v>Loan</v>
      </c>
      <c r="M1227">
        <f>IF(ISTEXT(E1227),IF(E1227="Amount",M$14,""),IF(ISBLANK(E1227),"",IF(ISTEXT(D1227),"",IF(A1222="Invoice No. : ",INDEX(Sheet2!D$14:D$154,MATCH(B1222,Sheet2!A$14:A$154,0)),M1226))))</f>
        <v>2</v>
      </c>
      <c r="N1227" t="str">
        <f>IF(ISTEXT(E1227),IF(E1227="Amount",N$14,""),IF(ISBLANK(E1227),"",IF(ISTEXT(D1227),"",IF(A1222="Invoice No. : ",INDEX(Sheet2!E$14:E$154,MATCH(B1222,Sheet2!A$14:A$154,0)),N1226))))</f>
        <v>RUBY</v>
      </c>
      <c r="O1227" t="str">
        <f>IF(ISTEXT(E1227),IF(E1227="Amount",O$14,""),IF(ISBLANK(E1227),"",IF(ISTEXT(D1227),"",IF(A1222="Invoice No. : ",INDEX(Sheet2!G$14:G$154,MATCH(B1222,Sheet2!A$14:A$154,0)),O1226))))</f>
        <v>PEÑAFLORIDA, DANNY ALACRE</v>
      </c>
      <c r="P1227">
        <f t="shared" si="78"/>
        <v>3567</v>
      </c>
      <c r="Q1227">
        <f t="shared" si="79"/>
        <v>195197.25</v>
      </c>
    </row>
    <row r="1228" spans="1:17" x14ac:dyDescent="0.25">
      <c r="A1228" s="10" t="s">
        <v>1132</v>
      </c>
      <c r="B1228" s="10" t="s">
        <v>1133</v>
      </c>
      <c r="C1228" s="11">
        <v>1</v>
      </c>
      <c r="D1228" s="11">
        <v>89</v>
      </c>
      <c r="E1228" s="11">
        <v>89</v>
      </c>
      <c r="F1228">
        <f t="shared" si="76"/>
        <v>2144317</v>
      </c>
      <c r="G1228">
        <f>IF(ISTEXT(E1228),IF(E1228="Amount",G$14,""),IF(ISBLANK(E1228),"",IF(ISTEXT(D1228),"",IF(A1223="Invoice No. : ",INDEX(Sheet2!F$14:F$154,MATCH(B1223,Sheet2!A$14:A$154,0)),G1227))))</f>
        <v>33349</v>
      </c>
      <c r="H1228" t="str">
        <f t="shared" si="77"/>
        <v>01/05/2023</v>
      </c>
      <c r="I1228" t="str">
        <f>IF(ISTEXT(E1228),IF(E1228="Amount",I$14,""),IF(ISBLANK(E1228),"",IF(ISTEXT(D1228),"",IF(A1223="Invoice No. : ",TEXT(INDEX(Sheet2!C$14:C$154,MATCH(B1223,Sheet2!A$14:A$154,0)),"hh:mm:ss"),I1227))))</f>
        <v>10:18:06</v>
      </c>
      <c r="J1228">
        <f>IF(ISBLANK(G1228),"",IF(ISTEXT(G1228),IF(E1228="Amount",J$14,""),INDEX(Sheet2!H$14:H$154,MATCH(F1228,Sheet2!A$14:A$154,0))))</f>
        <v>3500</v>
      </c>
      <c r="K1228">
        <f>IF(ISBLANK(G1228),"",IF(ISTEXT(G1228),IF(E1228="Amount",K$14,""),INDEX(Sheet2!I$14:I$154,MATCH(F1228,Sheet2!A$14:A$154,0))))</f>
        <v>67</v>
      </c>
      <c r="L1228" t="str">
        <f>IF(ISBLANK(G1228),"",IF(ISTEXT(G1228),IF(E1228="Amount",L$14,""),IF(INDEX(Sheet2!H$14:H$154,MATCH(F1228,Sheet2!A$14:A$154,0)) &lt;&gt; 0, IF(INDEX(Sheet2!I$14:I$154,MATCH(F1228,Sheet2!A$14:A$154,0)) &lt;&gt; 0, "Loan","Loan"),"Cash")))</f>
        <v>Loan</v>
      </c>
      <c r="M1228">
        <f>IF(ISTEXT(E1228),IF(E1228="Amount",M$14,""),IF(ISBLANK(E1228),"",IF(ISTEXT(D1228),"",IF(A1223="Invoice No. : ",INDEX(Sheet2!D$14:D$154,MATCH(B1223,Sheet2!A$14:A$154,0)),M1227))))</f>
        <v>2</v>
      </c>
      <c r="N1228" t="str">
        <f>IF(ISTEXT(E1228),IF(E1228="Amount",N$14,""),IF(ISBLANK(E1228),"",IF(ISTEXT(D1228),"",IF(A1223="Invoice No. : ",INDEX(Sheet2!E$14:E$154,MATCH(B1223,Sheet2!A$14:A$154,0)),N1227))))</f>
        <v>RUBY</v>
      </c>
      <c r="O1228" t="str">
        <f>IF(ISTEXT(E1228),IF(E1228="Amount",O$14,""),IF(ISBLANK(E1228),"",IF(ISTEXT(D1228),"",IF(A1223="Invoice No. : ",INDEX(Sheet2!G$14:G$154,MATCH(B1223,Sheet2!A$14:A$154,0)),O1227))))</f>
        <v>PEÑAFLORIDA, DANNY ALACRE</v>
      </c>
      <c r="P1228">
        <f t="shared" si="78"/>
        <v>3567</v>
      </c>
      <c r="Q1228">
        <f t="shared" si="79"/>
        <v>195197.25</v>
      </c>
    </row>
    <row r="1229" spans="1:17" x14ac:dyDescent="0.25">
      <c r="A1229" s="10" t="s">
        <v>697</v>
      </c>
      <c r="B1229" s="10" t="s">
        <v>698</v>
      </c>
      <c r="C1229" s="11">
        <v>1</v>
      </c>
      <c r="D1229" s="11">
        <v>66.25</v>
      </c>
      <c r="E1229" s="11">
        <v>66.25</v>
      </c>
      <c r="F1229">
        <f t="shared" si="76"/>
        <v>2144317</v>
      </c>
      <c r="G1229">
        <f>IF(ISTEXT(E1229),IF(E1229="Amount",G$14,""),IF(ISBLANK(E1229),"",IF(ISTEXT(D1229),"",IF(A1224="Invoice No. : ",INDEX(Sheet2!F$14:F$154,MATCH(B1224,Sheet2!A$14:A$154,0)),G1228))))</f>
        <v>33349</v>
      </c>
      <c r="H1229" t="str">
        <f t="shared" si="77"/>
        <v>01/05/2023</v>
      </c>
      <c r="I1229" t="str">
        <f>IF(ISTEXT(E1229),IF(E1229="Amount",I$14,""),IF(ISBLANK(E1229),"",IF(ISTEXT(D1229),"",IF(A1224="Invoice No. : ",TEXT(INDEX(Sheet2!C$14:C$154,MATCH(B1224,Sheet2!A$14:A$154,0)),"hh:mm:ss"),I1228))))</f>
        <v>10:18:06</v>
      </c>
      <c r="J1229">
        <f>IF(ISBLANK(G1229),"",IF(ISTEXT(G1229),IF(E1229="Amount",J$14,""),INDEX(Sheet2!H$14:H$154,MATCH(F1229,Sheet2!A$14:A$154,0))))</f>
        <v>3500</v>
      </c>
      <c r="K1229">
        <f>IF(ISBLANK(G1229),"",IF(ISTEXT(G1229),IF(E1229="Amount",K$14,""),INDEX(Sheet2!I$14:I$154,MATCH(F1229,Sheet2!A$14:A$154,0))))</f>
        <v>67</v>
      </c>
      <c r="L1229" t="str">
        <f>IF(ISBLANK(G1229),"",IF(ISTEXT(G1229),IF(E1229="Amount",L$14,""),IF(INDEX(Sheet2!H$14:H$154,MATCH(F1229,Sheet2!A$14:A$154,0)) &lt;&gt; 0, IF(INDEX(Sheet2!I$14:I$154,MATCH(F1229,Sheet2!A$14:A$154,0)) &lt;&gt; 0, "Loan","Loan"),"Cash")))</f>
        <v>Loan</v>
      </c>
      <c r="M1229">
        <f>IF(ISTEXT(E1229),IF(E1229="Amount",M$14,""),IF(ISBLANK(E1229),"",IF(ISTEXT(D1229),"",IF(A1224="Invoice No. : ",INDEX(Sheet2!D$14:D$154,MATCH(B1224,Sheet2!A$14:A$154,0)),M1228))))</f>
        <v>2</v>
      </c>
      <c r="N1229" t="str">
        <f>IF(ISTEXT(E1229),IF(E1229="Amount",N$14,""),IF(ISBLANK(E1229),"",IF(ISTEXT(D1229),"",IF(A1224="Invoice No. : ",INDEX(Sheet2!E$14:E$154,MATCH(B1224,Sheet2!A$14:A$154,0)),N1228))))</f>
        <v>RUBY</v>
      </c>
      <c r="O1229" t="str">
        <f>IF(ISTEXT(E1229),IF(E1229="Amount",O$14,""),IF(ISBLANK(E1229),"",IF(ISTEXT(D1229),"",IF(A1224="Invoice No. : ",INDEX(Sheet2!G$14:G$154,MATCH(B1224,Sheet2!A$14:A$154,0)),O1228))))</f>
        <v>PEÑAFLORIDA, DANNY ALACRE</v>
      </c>
      <c r="P1229">
        <f t="shared" si="78"/>
        <v>3567</v>
      </c>
      <c r="Q1229">
        <f t="shared" si="79"/>
        <v>195197.25</v>
      </c>
    </row>
    <row r="1230" spans="1:17" x14ac:dyDescent="0.25">
      <c r="A1230" s="10" t="s">
        <v>1134</v>
      </c>
      <c r="B1230" s="10" t="s">
        <v>1135</v>
      </c>
      <c r="C1230" s="11">
        <v>1</v>
      </c>
      <c r="D1230" s="11">
        <v>82.5</v>
      </c>
      <c r="E1230" s="11">
        <v>82.5</v>
      </c>
      <c r="F1230">
        <f t="shared" si="76"/>
        <v>2144317</v>
      </c>
      <c r="G1230">
        <f>IF(ISTEXT(E1230),IF(E1230="Amount",G$14,""),IF(ISBLANK(E1230),"",IF(ISTEXT(D1230),"",IF(A1225="Invoice No. : ",INDEX(Sheet2!F$14:F$154,MATCH(B1225,Sheet2!A$14:A$154,0)),G1229))))</f>
        <v>33349</v>
      </c>
      <c r="H1230" t="str">
        <f t="shared" si="77"/>
        <v>01/05/2023</v>
      </c>
      <c r="I1230" t="str">
        <f>IF(ISTEXT(E1230),IF(E1230="Amount",I$14,""),IF(ISBLANK(E1230),"",IF(ISTEXT(D1230),"",IF(A1225="Invoice No. : ",TEXT(INDEX(Sheet2!C$14:C$154,MATCH(B1225,Sheet2!A$14:A$154,0)),"hh:mm:ss"),I1229))))</f>
        <v>10:18:06</v>
      </c>
      <c r="J1230">
        <f>IF(ISBLANK(G1230),"",IF(ISTEXT(G1230),IF(E1230="Amount",J$14,""),INDEX(Sheet2!H$14:H$154,MATCH(F1230,Sheet2!A$14:A$154,0))))</f>
        <v>3500</v>
      </c>
      <c r="K1230">
        <f>IF(ISBLANK(G1230),"",IF(ISTEXT(G1230),IF(E1230="Amount",K$14,""),INDEX(Sheet2!I$14:I$154,MATCH(F1230,Sheet2!A$14:A$154,0))))</f>
        <v>67</v>
      </c>
      <c r="L1230" t="str">
        <f>IF(ISBLANK(G1230),"",IF(ISTEXT(G1230),IF(E1230="Amount",L$14,""),IF(INDEX(Sheet2!H$14:H$154,MATCH(F1230,Sheet2!A$14:A$154,0)) &lt;&gt; 0, IF(INDEX(Sheet2!I$14:I$154,MATCH(F1230,Sheet2!A$14:A$154,0)) &lt;&gt; 0, "Loan","Loan"),"Cash")))</f>
        <v>Loan</v>
      </c>
      <c r="M1230">
        <f>IF(ISTEXT(E1230),IF(E1230="Amount",M$14,""),IF(ISBLANK(E1230),"",IF(ISTEXT(D1230),"",IF(A1225="Invoice No. : ",INDEX(Sheet2!D$14:D$154,MATCH(B1225,Sheet2!A$14:A$154,0)),M1229))))</f>
        <v>2</v>
      </c>
      <c r="N1230" t="str">
        <f>IF(ISTEXT(E1230),IF(E1230="Amount",N$14,""),IF(ISBLANK(E1230),"",IF(ISTEXT(D1230),"",IF(A1225="Invoice No. : ",INDEX(Sheet2!E$14:E$154,MATCH(B1225,Sheet2!A$14:A$154,0)),N1229))))</f>
        <v>RUBY</v>
      </c>
      <c r="O1230" t="str">
        <f>IF(ISTEXT(E1230),IF(E1230="Amount",O$14,""),IF(ISBLANK(E1230),"",IF(ISTEXT(D1230),"",IF(A1225="Invoice No. : ",INDEX(Sheet2!G$14:G$154,MATCH(B1225,Sheet2!A$14:A$154,0)),O1229))))</f>
        <v>PEÑAFLORIDA, DANNY ALACRE</v>
      </c>
      <c r="P1230">
        <f t="shared" si="78"/>
        <v>3567</v>
      </c>
      <c r="Q1230">
        <f t="shared" si="79"/>
        <v>195197.25</v>
      </c>
    </row>
    <row r="1231" spans="1:17" x14ac:dyDescent="0.25">
      <c r="A1231" s="10" t="s">
        <v>241</v>
      </c>
      <c r="B1231" s="10" t="s">
        <v>242</v>
      </c>
      <c r="C1231" s="11">
        <v>1</v>
      </c>
      <c r="D1231" s="11">
        <v>77</v>
      </c>
      <c r="E1231" s="11">
        <v>77</v>
      </c>
      <c r="F1231">
        <f t="shared" si="76"/>
        <v>2144317</v>
      </c>
      <c r="G1231">
        <f>IF(ISTEXT(E1231),IF(E1231="Amount",G$14,""),IF(ISBLANK(E1231),"",IF(ISTEXT(D1231),"",IF(A1226="Invoice No. : ",INDEX(Sheet2!F$14:F$154,MATCH(B1226,Sheet2!A$14:A$154,0)),G1230))))</f>
        <v>33349</v>
      </c>
      <c r="H1231" t="str">
        <f t="shared" si="77"/>
        <v>01/05/2023</v>
      </c>
      <c r="I1231" t="str">
        <f>IF(ISTEXT(E1231),IF(E1231="Amount",I$14,""),IF(ISBLANK(E1231),"",IF(ISTEXT(D1231),"",IF(A1226="Invoice No. : ",TEXT(INDEX(Sheet2!C$14:C$154,MATCH(B1226,Sheet2!A$14:A$154,0)),"hh:mm:ss"),I1230))))</f>
        <v>10:18:06</v>
      </c>
      <c r="J1231">
        <f>IF(ISBLANK(G1231),"",IF(ISTEXT(G1231),IF(E1231="Amount",J$14,""),INDEX(Sheet2!H$14:H$154,MATCH(F1231,Sheet2!A$14:A$154,0))))</f>
        <v>3500</v>
      </c>
      <c r="K1231">
        <f>IF(ISBLANK(G1231),"",IF(ISTEXT(G1231),IF(E1231="Amount",K$14,""),INDEX(Sheet2!I$14:I$154,MATCH(F1231,Sheet2!A$14:A$154,0))))</f>
        <v>67</v>
      </c>
      <c r="L1231" t="str">
        <f>IF(ISBLANK(G1231),"",IF(ISTEXT(G1231),IF(E1231="Amount",L$14,""),IF(INDEX(Sheet2!H$14:H$154,MATCH(F1231,Sheet2!A$14:A$154,0)) &lt;&gt; 0, IF(INDEX(Sheet2!I$14:I$154,MATCH(F1231,Sheet2!A$14:A$154,0)) &lt;&gt; 0, "Loan","Loan"),"Cash")))</f>
        <v>Loan</v>
      </c>
      <c r="M1231">
        <f>IF(ISTEXT(E1231),IF(E1231="Amount",M$14,""),IF(ISBLANK(E1231),"",IF(ISTEXT(D1231),"",IF(A1226="Invoice No. : ",INDEX(Sheet2!D$14:D$154,MATCH(B1226,Sheet2!A$14:A$154,0)),M1230))))</f>
        <v>2</v>
      </c>
      <c r="N1231" t="str">
        <f>IF(ISTEXT(E1231),IF(E1231="Amount",N$14,""),IF(ISBLANK(E1231),"",IF(ISTEXT(D1231),"",IF(A1226="Invoice No. : ",INDEX(Sheet2!E$14:E$154,MATCH(B1226,Sheet2!A$14:A$154,0)),N1230))))</f>
        <v>RUBY</v>
      </c>
      <c r="O1231" t="str">
        <f>IF(ISTEXT(E1231),IF(E1231="Amount",O$14,""),IF(ISBLANK(E1231),"",IF(ISTEXT(D1231),"",IF(A1226="Invoice No. : ",INDEX(Sheet2!G$14:G$154,MATCH(B1226,Sheet2!A$14:A$154,0)),O1230))))</f>
        <v>PEÑAFLORIDA, DANNY ALACRE</v>
      </c>
      <c r="P1231">
        <f t="shared" si="78"/>
        <v>3567</v>
      </c>
      <c r="Q1231">
        <f t="shared" si="79"/>
        <v>195197.25</v>
      </c>
    </row>
    <row r="1232" spans="1:17" x14ac:dyDescent="0.25">
      <c r="A1232" s="10" t="s">
        <v>994</v>
      </c>
      <c r="B1232" s="10" t="s">
        <v>995</v>
      </c>
      <c r="C1232" s="11">
        <v>1</v>
      </c>
      <c r="D1232" s="11">
        <v>77</v>
      </c>
      <c r="E1232" s="11">
        <v>77</v>
      </c>
      <c r="F1232">
        <f t="shared" si="76"/>
        <v>2144317</v>
      </c>
      <c r="G1232">
        <f>IF(ISTEXT(E1232),IF(E1232="Amount",G$14,""),IF(ISBLANK(E1232),"",IF(ISTEXT(D1232),"",IF(A1227="Invoice No. : ",INDEX(Sheet2!F$14:F$154,MATCH(B1227,Sheet2!A$14:A$154,0)),G1231))))</f>
        <v>33349</v>
      </c>
      <c r="H1232" t="str">
        <f t="shared" si="77"/>
        <v>01/05/2023</v>
      </c>
      <c r="I1232" t="str">
        <f>IF(ISTEXT(E1232),IF(E1232="Amount",I$14,""),IF(ISBLANK(E1232),"",IF(ISTEXT(D1232),"",IF(A1227="Invoice No. : ",TEXT(INDEX(Sheet2!C$14:C$154,MATCH(B1227,Sheet2!A$14:A$154,0)),"hh:mm:ss"),I1231))))</f>
        <v>10:18:06</v>
      </c>
      <c r="J1232">
        <f>IF(ISBLANK(G1232),"",IF(ISTEXT(G1232),IF(E1232="Amount",J$14,""),INDEX(Sheet2!H$14:H$154,MATCH(F1232,Sheet2!A$14:A$154,0))))</f>
        <v>3500</v>
      </c>
      <c r="K1232">
        <f>IF(ISBLANK(G1232),"",IF(ISTEXT(G1232),IF(E1232="Amount",K$14,""),INDEX(Sheet2!I$14:I$154,MATCH(F1232,Sheet2!A$14:A$154,0))))</f>
        <v>67</v>
      </c>
      <c r="L1232" t="str">
        <f>IF(ISBLANK(G1232),"",IF(ISTEXT(G1232),IF(E1232="Amount",L$14,""),IF(INDEX(Sheet2!H$14:H$154,MATCH(F1232,Sheet2!A$14:A$154,0)) &lt;&gt; 0, IF(INDEX(Sheet2!I$14:I$154,MATCH(F1232,Sheet2!A$14:A$154,0)) &lt;&gt; 0, "Loan","Loan"),"Cash")))</f>
        <v>Loan</v>
      </c>
      <c r="M1232">
        <f>IF(ISTEXT(E1232),IF(E1232="Amount",M$14,""),IF(ISBLANK(E1232),"",IF(ISTEXT(D1232),"",IF(A1227="Invoice No. : ",INDEX(Sheet2!D$14:D$154,MATCH(B1227,Sheet2!A$14:A$154,0)),M1231))))</f>
        <v>2</v>
      </c>
      <c r="N1232" t="str">
        <f>IF(ISTEXT(E1232),IF(E1232="Amount",N$14,""),IF(ISBLANK(E1232),"",IF(ISTEXT(D1232),"",IF(A1227="Invoice No. : ",INDEX(Sheet2!E$14:E$154,MATCH(B1227,Sheet2!A$14:A$154,0)),N1231))))</f>
        <v>RUBY</v>
      </c>
      <c r="O1232" t="str">
        <f>IF(ISTEXT(E1232),IF(E1232="Amount",O$14,""),IF(ISBLANK(E1232),"",IF(ISTEXT(D1232),"",IF(A1227="Invoice No. : ",INDEX(Sheet2!G$14:G$154,MATCH(B1227,Sheet2!A$14:A$154,0)),O1231))))</f>
        <v>PEÑAFLORIDA, DANNY ALACRE</v>
      </c>
      <c r="P1232">
        <f t="shared" si="78"/>
        <v>3567</v>
      </c>
      <c r="Q1232">
        <f t="shared" si="79"/>
        <v>195197.25</v>
      </c>
    </row>
    <row r="1233" spans="1:17" x14ac:dyDescent="0.25">
      <c r="A1233" s="10" t="s">
        <v>1136</v>
      </c>
      <c r="B1233" s="10" t="s">
        <v>1137</v>
      </c>
      <c r="C1233" s="11">
        <v>1</v>
      </c>
      <c r="D1233" s="11">
        <v>177.75</v>
      </c>
      <c r="E1233" s="11">
        <v>177.75</v>
      </c>
      <c r="F1233">
        <f t="shared" si="76"/>
        <v>2144317</v>
      </c>
      <c r="G1233">
        <f>IF(ISTEXT(E1233),IF(E1233="Amount",G$14,""),IF(ISBLANK(E1233),"",IF(ISTEXT(D1233),"",IF(A1228="Invoice No. : ",INDEX(Sheet2!F$14:F$154,MATCH(B1228,Sheet2!A$14:A$154,0)),G1232))))</f>
        <v>33349</v>
      </c>
      <c r="H1233" t="str">
        <f t="shared" si="77"/>
        <v>01/05/2023</v>
      </c>
      <c r="I1233" t="str">
        <f>IF(ISTEXT(E1233),IF(E1233="Amount",I$14,""),IF(ISBLANK(E1233),"",IF(ISTEXT(D1233),"",IF(A1228="Invoice No. : ",TEXT(INDEX(Sheet2!C$14:C$154,MATCH(B1228,Sheet2!A$14:A$154,0)),"hh:mm:ss"),I1232))))</f>
        <v>10:18:06</v>
      </c>
      <c r="J1233">
        <f>IF(ISBLANK(G1233),"",IF(ISTEXT(G1233),IF(E1233="Amount",J$14,""),INDEX(Sheet2!H$14:H$154,MATCH(F1233,Sheet2!A$14:A$154,0))))</f>
        <v>3500</v>
      </c>
      <c r="K1233">
        <f>IF(ISBLANK(G1233),"",IF(ISTEXT(G1233),IF(E1233="Amount",K$14,""),INDEX(Sheet2!I$14:I$154,MATCH(F1233,Sheet2!A$14:A$154,0))))</f>
        <v>67</v>
      </c>
      <c r="L1233" t="str">
        <f>IF(ISBLANK(G1233),"",IF(ISTEXT(G1233),IF(E1233="Amount",L$14,""),IF(INDEX(Sheet2!H$14:H$154,MATCH(F1233,Sheet2!A$14:A$154,0)) &lt;&gt; 0, IF(INDEX(Sheet2!I$14:I$154,MATCH(F1233,Sheet2!A$14:A$154,0)) &lt;&gt; 0, "Loan","Loan"),"Cash")))</f>
        <v>Loan</v>
      </c>
      <c r="M1233">
        <f>IF(ISTEXT(E1233),IF(E1233="Amount",M$14,""),IF(ISBLANK(E1233),"",IF(ISTEXT(D1233),"",IF(A1228="Invoice No. : ",INDEX(Sheet2!D$14:D$154,MATCH(B1228,Sheet2!A$14:A$154,0)),M1232))))</f>
        <v>2</v>
      </c>
      <c r="N1233" t="str">
        <f>IF(ISTEXT(E1233),IF(E1233="Amount",N$14,""),IF(ISBLANK(E1233),"",IF(ISTEXT(D1233),"",IF(A1228="Invoice No. : ",INDEX(Sheet2!E$14:E$154,MATCH(B1228,Sheet2!A$14:A$154,0)),N1232))))</f>
        <v>RUBY</v>
      </c>
      <c r="O1233" t="str">
        <f>IF(ISTEXT(E1233),IF(E1233="Amount",O$14,""),IF(ISBLANK(E1233),"",IF(ISTEXT(D1233),"",IF(A1228="Invoice No. : ",INDEX(Sheet2!G$14:G$154,MATCH(B1228,Sheet2!A$14:A$154,0)),O1232))))</f>
        <v>PEÑAFLORIDA, DANNY ALACRE</v>
      </c>
      <c r="P1233">
        <f t="shared" si="78"/>
        <v>3567</v>
      </c>
      <c r="Q1233">
        <f t="shared" si="79"/>
        <v>195197.25</v>
      </c>
    </row>
    <row r="1234" spans="1:17" x14ac:dyDescent="0.25">
      <c r="A1234" s="10" t="s">
        <v>345</v>
      </c>
      <c r="B1234" s="10" t="s">
        <v>346</v>
      </c>
      <c r="C1234" s="11">
        <v>1</v>
      </c>
      <c r="D1234" s="11">
        <v>126.5</v>
      </c>
      <c r="E1234" s="11">
        <v>126.5</v>
      </c>
      <c r="F1234">
        <f t="shared" si="76"/>
        <v>2144317</v>
      </c>
      <c r="G1234">
        <f>IF(ISTEXT(E1234),IF(E1234="Amount",G$14,""),IF(ISBLANK(E1234),"",IF(ISTEXT(D1234),"",IF(A1229="Invoice No. : ",INDEX(Sheet2!F$14:F$154,MATCH(B1229,Sheet2!A$14:A$154,0)),G1233))))</f>
        <v>33349</v>
      </c>
      <c r="H1234" t="str">
        <f t="shared" si="77"/>
        <v>01/05/2023</v>
      </c>
      <c r="I1234" t="str">
        <f>IF(ISTEXT(E1234),IF(E1234="Amount",I$14,""),IF(ISBLANK(E1234),"",IF(ISTEXT(D1234),"",IF(A1229="Invoice No. : ",TEXT(INDEX(Sheet2!C$14:C$154,MATCH(B1229,Sheet2!A$14:A$154,0)),"hh:mm:ss"),I1233))))</f>
        <v>10:18:06</v>
      </c>
      <c r="J1234">
        <f>IF(ISBLANK(G1234),"",IF(ISTEXT(G1234),IF(E1234="Amount",J$14,""),INDEX(Sheet2!H$14:H$154,MATCH(F1234,Sheet2!A$14:A$154,0))))</f>
        <v>3500</v>
      </c>
      <c r="K1234">
        <f>IF(ISBLANK(G1234),"",IF(ISTEXT(G1234),IF(E1234="Amount",K$14,""),INDEX(Sheet2!I$14:I$154,MATCH(F1234,Sheet2!A$14:A$154,0))))</f>
        <v>67</v>
      </c>
      <c r="L1234" t="str">
        <f>IF(ISBLANK(G1234),"",IF(ISTEXT(G1234),IF(E1234="Amount",L$14,""),IF(INDEX(Sheet2!H$14:H$154,MATCH(F1234,Sheet2!A$14:A$154,0)) &lt;&gt; 0, IF(INDEX(Sheet2!I$14:I$154,MATCH(F1234,Sheet2!A$14:A$154,0)) &lt;&gt; 0, "Loan","Loan"),"Cash")))</f>
        <v>Loan</v>
      </c>
      <c r="M1234">
        <f>IF(ISTEXT(E1234),IF(E1234="Amount",M$14,""),IF(ISBLANK(E1234),"",IF(ISTEXT(D1234),"",IF(A1229="Invoice No. : ",INDEX(Sheet2!D$14:D$154,MATCH(B1229,Sheet2!A$14:A$154,0)),M1233))))</f>
        <v>2</v>
      </c>
      <c r="N1234" t="str">
        <f>IF(ISTEXT(E1234),IF(E1234="Amount",N$14,""),IF(ISBLANK(E1234),"",IF(ISTEXT(D1234),"",IF(A1229="Invoice No. : ",INDEX(Sheet2!E$14:E$154,MATCH(B1229,Sheet2!A$14:A$154,0)),N1233))))</f>
        <v>RUBY</v>
      </c>
      <c r="O1234" t="str">
        <f>IF(ISTEXT(E1234),IF(E1234="Amount",O$14,""),IF(ISBLANK(E1234),"",IF(ISTEXT(D1234),"",IF(A1229="Invoice No. : ",INDEX(Sheet2!G$14:G$154,MATCH(B1229,Sheet2!A$14:A$154,0)),O1233))))</f>
        <v>PEÑAFLORIDA, DANNY ALACRE</v>
      </c>
      <c r="P1234">
        <f t="shared" si="78"/>
        <v>3567</v>
      </c>
      <c r="Q1234">
        <f t="shared" si="79"/>
        <v>195197.25</v>
      </c>
    </row>
    <row r="1235" spans="1:17" x14ac:dyDescent="0.25">
      <c r="A1235" s="10" t="s">
        <v>1138</v>
      </c>
      <c r="B1235" s="10" t="s">
        <v>1139</v>
      </c>
      <c r="C1235" s="11">
        <v>3</v>
      </c>
      <c r="D1235" s="11">
        <v>31.25</v>
      </c>
      <c r="E1235" s="11">
        <v>93.75</v>
      </c>
      <c r="F1235">
        <f t="shared" si="76"/>
        <v>2144317</v>
      </c>
      <c r="G1235">
        <f>IF(ISTEXT(E1235),IF(E1235="Amount",G$14,""),IF(ISBLANK(E1235),"",IF(ISTEXT(D1235),"",IF(A1230="Invoice No. : ",INDEX(Sheet2!F$14:F$154,MATCH(B1230,Sheet2!A$14:A$154,0)),G1234))))</f>
        <v>33349</v>
      </c>
      <c r="H1235" t="str">
        <f t="shared" si="77"/>
        <v>01/05/2023</v>
      </c>
      <c r="I1235" t="str">
        <f>IF(ISTEXT(E1235),IF(E1235="Amount",I$14,""),IF(ISBLANK(E1235),"",IF(ISTEXT(D1235),"",IF(A1230="Invoice No. : ",TEXT(INDEX(Sheet2!C$14:C$154,MATCH(B1230,Sheet2!A$14:A$154,0)),"hh:mm:ss"),I1234))))</f>
        <v>10:18:06</v>
      </c>
      <c r="J1235">
        <f>IF(ISBLANK(G1235),"",IF(ISTEXT(G1235),IF(E1235="Amount",J$14,""),INDEX(Sheet2!H$14:H$154,MATCH(F1235,Sheet2!A$14:A$154,0))))</f>
        <v>3500</v>
      </c>
      <c r="K1235">
        <f>IF(ISBLANK(G1235),"",IF(ISTEXT(G1235),IF(E1235="Amount",K$14,""),INDEX(Sheet2!I$14:I$154,MATCH(F1235,Sheet2!A$14:A$154,0))))</f>
        <v>67</v>
      </c>
      <c r="L1235" t="str">
        <f>IF(ISBLANK(G1235),"",IF(ISTEXT(G1235),IF(E1235="Amount",L$14,""),IF(INDEX(Sheet2!H$14:H$154,MATCH(F1235,Sheet2!A$14:A$154,0)) &lt;&gt; 0, IF(INDEX(Sheet2!I$14:I$154,MATCH(F1235,Sheet2!A$14:A$154,0)) &lt;&gt; 0, "Loan","Loan"),"Cash")))</f>
        <v>Loan</v>
      </c>
      <c r="M1235">
        <f>IF(ISTEXT(E1235),IF(E1235="Amount",M$14,""),IF(ISBLANK(E1235),"",IF(ISTEXT(D1235),"",IF(A1230="Invoice No. : ",INDEX(Sheet2!D$14:D$154,MATCH(B1230,Sheet2!A$14:A$154,0)),M1234))))</f>
        <v>2</v>
      </c>
      <c r="N1235" t="str">
        <f>IF(ISTEXT(E1235),IF(E1235="Amount",N$14,""),IF(ISBLANK(E1235),"",IF(ISTEXT(D1235),"",IF(A1230="Invoice No. : ",INDEX(Sheet2!E$14:E$154,MATCH(B1230,Sheet2!A$14:A$154,0)),N1234))))</f>
        <v>RUBY</v>
      </c>
      <c r="O1235" t="str">
        <f>IF(ISTEXT(E1235),IF(E1235="Amount",O$14,""),IF(ISBLANK(E1235),"",IF(ISTEXT(D1235),"",IF(A1230="Invoice No. : ",INDEX(Sheet2!G$14:G$154,MATCH(B1230,Sheet2!A$14:A$154,0)),O1234))))</f>
        <v>PEÑAFLORIDA, DANNY ALACRE</v>
      </c>
      <c r="P1235">
        <f t="shared" si="78"/>
        <v>3567</v>
      </c>
      <c r="Q1235">
        <f t="shared" si="79"/>
        <v>195197.25</v>
      </c>
    </row>
    <row r="1236" spans="1:17" x14ac:dyDescent="0.25">
      <c r="A1236" s="10" t="s">
        <v>1140</v>
      </c>
      <c r="B1236" s="10" t="s">
        <v>1141</v>
      </c>
      <c r="C1236" s="11">
        <v>36</v>
      </c>
      <c r="D1236" s="11">
        <v>5.5</v>
      </c>
      <c r="E1236" s="11">
        <v>198</v>
      </c>
      <c r="F1236">
        <f t="shared" si="76"/>
        <v>2144317</v>
      </c>
      <c r="G1236">
        <f>IF(ISTEXT(E1236),IF(E1236="Amount",G$14,""),IF(ISBLANK(E1236),"",IF(ISTEXT(D1236),"",IF(A1231="Invoice No. : ",INDEX(Sheet2!F$14:F$154,MATCH(B1231,Sheet2!A$14:A$154,0)),G1235))))</f>
        <v>33349</v>
      </c>
      <c r="H1236" t="str">
        <f t="shared" si="77"/>
        <v>01/05/2023</v>
      </c>
      <c r="I1236" t="str">
        <f>IF(ISTEXT(E1236),IF(E1236="Amount",I$14,""),IF(ISBLANK(E1236),"",IF(ISTEXT(D1236),"",IF(A1231="Invoice No. : ",TEXT(INDEX(Sheet2!C$14:C$154,MATCH(B1231,Sheet2!A$14:A$154,0)),"hh:mm:ss"),I1235))))</f>
        <v>10:18:06</v>
      </c>
      <c r="J1236">
        <f>IF(ISBLANK(G1236),"",IF(ISTEXT(G1236),IF(E1236="Amount",J$14,""),INDEX(Sheet2!H$14:H$154,MATCH(F1236,Sheet2!A$14:A$154,0))))</f>
        <v>3500</v>
      </c>
      <c r="K1236">
        <f>IF(ISBLANK(G1236),"",IF(ISTEXT(G1236),IF(E1236="Amount",K$14,""),INDEX(Sheet2!I$14:I$154,MATCH(F1236,Sheet2!A$14:A$154,0))))</f>
        <v>67</v>
      </c>
      <c r="L1236" t="str">
        <f>IF(ISBLANK(G1236),"",IF(ISTEXT(G1236),IF(E1236="Amount",L$14,""),IF(INDEX(Sheet2!H$14:H$154,MATCH(F1236,Sheet2!A$14:A$154,0)) &lt;&gt; 0, IF(INDEX(Sheet2!I$14:I$154,MATCH(F1236,Sheet2!A$14:A$154,0)) &lt;&gt; 0, "Loan","Loan"),"Cash")))</f>
        <v>Loan</v>
      </c>
      <c r="M1236">
        <f>IF(ISTEXT(E1236),IF(E1236="Amount",M$14,""),IF(ISBLANK(E1236),"",IF(ISTEXT(D1236),"",IF(A1231="Invoice No. : ",INDEX(Sheet2!D$14:D$154,MATCH(B1231,Sheet2!A$14:A$154,0)),M1235))))</f>
        <v>2</v>
      </c>
      <c r="N1236" t="str">
        <f>IF(ISTEXT(E1236),IF(E1236="Amount",N$14,""),IF(ISBLANK(E1236),"",IF(ISTEXT(D1236),"",IF(A1231="Invoice No. : ",INDEX(Sheet2!E$14:E$154,MATCH(B1231,Sheet2!A$14:A$154,0)),N1235))))</f>
        <v>RUBY</v>
      </c>
      <c r="O1236" t="str">
        <f>IF(ISTEXT(E1236),IF(E1236="Amount",O$14,""),IF(ISBLANK(E1236),"",IF(ISTEXT(D1236),"",IF(A1231="Invoice No. : ",INDEX(Sheet2!G$14:G$154,MATCH(B1231,Sheet2!A$14:A$154,0)),O1235))))</f>
        <v>PEÑAFLORIDA, DANNY ALACRE</v>
      </c>
      <c r="P1236">
        <f t="shared" si="78"/>
        <v>3567</v>
      </c>
      <c r="Q1236">
        <f t="shared" si="79"/>
        <v>195197.25</v>
      </c>
    </row>
    <row r="1237" spans="1:17" x14ac:dyDescent="0.25">
      <c r="A1237" s="10" t="s">
        <v>1142</v>
      </c>
      <c r="B1237" s="10" t="s">
        <v>1143</v>
      </c>
      <c r="C1237" s="11">
        <v>3</v>
      </c>
      <c r="D1237" s="11">
        <v>80</v>
      </c>
      <c r="E1237" s="11">
        <v>240</v>
      </c>
      <c r="F1237">
        <f t="shared" si="76"/>
        <v>2144317</v>
      </c>
      <c r="G1237">
        <f>IF(ISTEXT(E1237),IF(E1237="Amount",G$14,""),IF(ISBLANK(E1237),"",IF(ISTEXT(D1237),"",IF(A1232="Invoice No. : ",INDEX(Sheet2!F$14:F$154,MATCH(B1232,Sheet2!A$14:A$154,0)),G1236))))</f>
        <v>33349</v>
      </c>
      <c r="H1237" t="str">
        <f t="shared" si="77"/>
        <v>01/05/2023</v>
      </c>
      <c r="I1237" t="str">
        <f>IF(ISTEXT(E1237),IF(E1237="Amount",I$14,""),IF(ISBLANK(E1237),"",IF(ISTEXT(D1237),"",IF(A1232="Invoice No. : ",TEXT(INDEX(Sheet2!C$14:C$154,MATCH(B1232,Sheet2!A$14:A$154,0)),"hh:mm:ss"),I1236))))</f>
        <v>10:18:06</v>
      </c>
      <c r="J1237">
        <f>IF(ISBLANK(G1237),"",IF(ISTEXT(G1237),IF(E1237="Amount",J$14,""),INDEX(Sheet2!H$14:H$154,MATCH(F1237,Sheet2!A$14:A$154,0))))</f>
        <v>3500</v>
      </c>
      <c r="K1237">
        <f>IF(ISBLANK(G1237),"",IF(ISTEXT(G1237),IF(E1237="Amount",K$14,""),INDEX(Sheet2!I$14:I$154,MATCH(F1237,Sheet2!A$14:A$154,0))))</f>
        <v>67</v>
      </c>
      <c r="L1237" t="str">
        <f>IF(ISBLANK(G1237),"",IF(ISTEXT(G1237),IF(E1237="Amount",L$14,""),IF(INDEX(Sheet2!H$14:H$154,MATCH(F1237,Sheet2!A$14:A$154,0)) &lt;&gt; 0, IF(INDEX(Sheet2!I$14:I$154,MATCH(F1237,Sheet2!A$14:A$154,0)) &lt;&gt; 0, "Loan","Loan"),"Cash")))</f>
        <v>Loan</v>
      </c>
      <c r="M1237">
        <f>IF(ISTEXT(E1237),IF(E1237="Amount",M$14,""),IF(ISBLANK(E1237),"",IF(ISTEXT(D1237),"",IF(A1232="Invoice No. : ",INDEX(Sheet2!D$14:D$154,MATCH(B1232,Sheet2!A$14:A$154,0)),M1236))))</f>
        <v>2</v>
      </c>
      <c r="N1237" t="str">
        <f>IF(ISTEXT(E1237),IF(E1237="Amount",N$14,""),IF(ISBLANK(E1237),"",IF(ISTEXT(D1237),"",IF(A1232="Invoice No. : ",INDEX(Sheet2!E$14:E$154,MATCH(B1232,Sheet2!A$14:A$154,0)),N1236))))</f>
        <v>RUBY</v>
      </c>
      <c r="O1237" t="str">
        <f>IF(ISTEXT(E1237),IF(E1237="Amount",O$14,""),IF(ISBLANK(E1237),"",IF(ISTEXT(D1237),"",IF(A1232="Invoice No. : ",INDEX(Sheet2!G$14:G$154,MATCH(B1232,Sheet2!A$14:A$154,0)),O1236))))</f>
        <v>PEÑAFLORIDA, DANNY ALACRE</v>
      </c>
      <c r="P1237">
        <f t="shared" si="78"/>
        <v>3567</v>
      </c>
      <c r="Q1237">
        <f t="shared" si="79"/>
        <v>195197.25</v>
      </c>
    </row>
    <row r="1238" spans="1:17" x14ac:dyDescent="0.25">
      <c r="A1238" s="10" t="s">
        <v>1144</v>
      </c>
      <c r="B1238" s="10" t="s">
        <v>1145</v>
      </c>
      <c r="C1238" s="11">
        <v>4</v>
      </c>
      <c r="D1238" s="11">
        <v>24.75</v>
      </c>
      <c r="E1238" s="11">
        <v>99</v>
      </c>
      <c r="F1238">
        <f t="shared" si="76"/>
        <v>2144317</v>
      </c>
      <c r="G1238">
        <f>IF(ISTEXT(E1238),IF(E1238="Amount",G$14,""),IF(ISBLANK(E1238),"",IF(ISTEXT(D1238),"",IF(A1233="Invoice No. : ",INDEX(Sheet2!F$14:F$154,MATCH(B1233,Sheet2!A$14:A$154,0)),G1237))))</f>
        <v>33349</v>
      </c>
      <c r="H1238" t="str">
        <f t="shared" si="77"/>
        <v>01/05/2023</v>
      </c>
      <c r="I1238" t="str">
        <f>IF(ISTEXT(E1238),IF(E1238="Amount",I$14,""),IF(ISBLANK(E1238),"",IF(ISTEXT(D1238),"",IF(A1233="Invoice No. : ",TEXT(INDEX(Sheet2!C$14:C$154,MATCH(B1233,Sheet2!A$14:A$154,0)),"hh:mm:ss"),I1237))))</f>
        <v>10:18:06</v>
      </c>
      <c r="J1238">
        <f>IF(ISBLANK(G1238),"",IF(ISTEXT(G1238),IF(E1238="Amount",J$14,""),INDEX(Sheet2!H$14:H$154,MATCH(F1238,Sheet2!A$14:A$154,0))))</f>
        <v>3500</v>
      </c>
      <c r="K1238">
        <f>IF(ISBLANK(G1238),"",IF(ISTEXT(G1238),IF(E1238="Amount",K$14,""),INDEX(Sheet2!I$14:I$154,MATCH(F1238,Sheet2!A$14:A$154,0))))</f>
        <v>67</v>
      </c>
      <c r="L1238" t="str">
        <f>IF(ISBLANK(G1238),"",IF(ISTEXT(G1238),IF(E1238="Amount",L$14,""),IF(INDEX(Sheet2!H$14:H$154,MATCH(F1238,Sheet2!A$14:A$154,0)) &lt;&gt; 0, IF(INDEX(Sheet2!I$14:I$154,MATCH(F1238,Sheet2!A$14:A$154,0)) &lt;&gt; 0, "Loan","Loan"),"Cash")))</f>
        <v>Loan</v>
      </c>
      <c r="M1238">
        <f>IF(ISTEXT(E1238),IF(E1238="Amount",M$14,""),IF(ISBLANK(E1238),"",IF(ISTEXT(D1238),"",IF(A1233="Invoice No. : ",INDEX(Sheet2!D$14:D$154,MATCH(B1233,Sheet2!A$14:A$154,0)),M1237))))</f>
        <v>2</v>
      </c>
      <c r="N1238" t="str">
        <f>IF(ISTEXT(E1238),IF(E1238="Amount",N$14,""),IF(ISBLANK(E1238),"",IF(ISTEXT(D1238),"",IF(A1233="Invoice No. : ",INDEX(Sheet2!E$14:E$154,MATCH(B1233,Sheet2!A$14:A$154,0)),N1237))))</f>
        <v>RUBY</v>
      </c>
      <c r="O1238" t="str">
        <f>IF(ISTEXT(E1238),IF(E1238="Amount",O$14,""),IF(ISBLANK(E1238),"",IF(ISTEXT(D1238),"",IF(A1233="Invoice No. : ",INDEX(Sheet2!G$14:G$154,MATCH(B1233,Sheet2!A$14:A$154,0)),O1237))))</f>
        <v>PEÑAFLORIDA, DANNY ALACRE</v>
      </c>
      <c r="P1238">
        <f t="shared" si="78"/>
        <v>3567</v>
      </c>
      <c r="Q1238">
        <f t="shared" si="79"/>
        <v>195197.25</v>
      </c>
    </row>
    <row r="1239" spans="1:17" x14ac:dyDescent="0.25">
      <c r="A1239" s="10" t="s">
        <v>1146</v>
      </c>
      <c r="B1239" s="10" t="s">
        <v>1147</v>
      </c>
      <c r="C1239" s="11">
        <v>2</v>
      </c>
      <c r="D1239" s="11">
        <v>103</v>
      </c>
      <c r="E1239" s="11">
        <v>206</v>
      </c>
      <c r="F1239">
        <f t="shared" si="76"/>
        <v>2144317</v>
      </c>
      <c r="G1239">
        <f>IF(ISTEXT(E1239),IF(E1239="Amount",G$14,""),IF(ISBLANK(E1239),"",IF(ISTEXT(D1239),"",IF(A1234="Invoice No. : ",INDEX(Sheet2!F$14:F$154,MATCH(B1234,Sheet2!A$14:A$154,0)),G1238))))</f>
        <v>33349</v>
      </c>
      <c r="H1239" t="str">
        <f t="shared" si="77"/>
        <v>01/05/2023</v>
      </c>
      <c r="I1239" t="str">
        <f>IF(ISTEXT(E1239),IF(E1239="Amount",I$14,""),IF(ISBLANK(E1239),"",IF(ISTEXT(D1239),"",IF(A1234="Invoice No. : ",TEXT(INDEX(Sheet2!C$14:C$154,MATCH(B1234,Sheet2!A$14:A$154,0)),"hh:mm:ss"),I1238))))</f>
        <v>10:18:06</v>
      </c>
      <c r="J1239">
        <f>IF(ISBLANK(G1239),"",IF(ISTEXT(G1239),IF(E1239="Amount",J$14,""),INDEX(Sheet2!H$14:H$154,MATCH(F1239,Sheet2!A$14:A$154,0))))</f>
        <v>3500</v>
      </c>
      <c r="K1239">
        <f>IF(ISBLANK(G1239),"",IF(ISTEXT(G1239),IF(E1239="Amount",K$14,""),INDEX(Sheet2!I$14:I$154,MATCH(F1239,Sheet2!A$14:A$154,0))))</f>
        <v>67</v>
      </c>
      <c r="L1239" t="str">
        <f>IF(ISBLANK(G1239),"",IF(ISTEXT(G1239),IF(E1239="Amount",L$14,""),IF(INDEX(Sheet2!H$14:H$154,MATCH(F1239,Sheet2!A$14:A$154,0)) &lt;&gt; 0, IF(INDEX(Sheet2!I$14:I$154,MATCH(F1239,Sheet2!A$14:A$154,0)) &lt;&gt; 0, "Loan","Loan"),"Cash")))</f>
        <v>Loan</v>
      </c>
      <c r="M1239">
        <f>IF(ISTEXT(E1239),IF(E1239="Amount",M$14,""),IF(ISBLANK(E1239),"",IF(ISTEXT(D1239),"",IF(A1234="Invoice No. : ",INDEX(Sheet2!D$14:D$154,MATCH(B1234,Sheet2!A$14:A$154,0)),M1238))))</f>
        <v>2</v>
      </c>
      <c r="N1239" t="str">
        <f>IF(ISTEXT(E1239),IF(E1239="Amount",N$14,""),IF(ISBLANK(E1239),"",IF(ISTEXT(D1239),"",IF(A1234="Invoice No. : ",INDEX(Sheet2!E$14:E$154,MATCH(B1234,Sheet2!A$14:A$154,0)),N1238))))</f>
        <v>RUBY</v>
      </c>
      <c r="O1239" t="str">
        <f>IF(ISTEXT(E1239),IF(E1239="Amount",O$14,""),IF(ISBLANK(E1239),"",IF(ISTEXT(D1239),"",IF(A1234="Invoice No. : ",INDEX(Sheet2!G$14:G$154,MATCH(B1234,Sheet2!A$14:A$154,0)),O1238))))</f>
        <v>PEÑAFLORIDA, DANNY ALACRE</v>
      </c>
      <c r="P1239">
        <f t="shared" si="78"/>
        <v>3567</v>
      </c>
      <c r="Q1239">
        <f t="shared" si="79"/>
        <v>195197.25</v>
      </c>
    </row>
    <row r="1240" spans="1:17" x14ac:dyDescent="0.25">
      <c r="A1240" s="10" t="s">
        <v>1148</v>
      </c>
      <c r="B1240" s="10" t="s">
        <v>1149</v>
      </c>
      <c r="C1240" s="11">
        <v>3</v>
      </c>
      <c r="D1240" s="11">
        <v>48.25</v>
      </c>
      <c r="E1240" s="11">
        <v>144.75</v>
      </c>
      <c r="F1240">
        <f t="shared" si="76"/>
        <v>2144317</v>
      </c>
      <c r="G1240">
        <f>IF(ISTEXT(E1240),IF(E1240="Amount",G$14,""),IF(ISBLANK(E1240),"",IF(ISTEXT(D1240),"",IF(A1235="Invoice No. : ",INDEX(Sheet2!F$14:F$154,MATCH(B1235,Sheet2!A$14:A$154,0)),G1239))))</f>
        <v>33349</v>
      </c>
      <c r="H1240" t="str">
        <f t="shared" si="77"/>
        <v>01/05/2023</v>
      </c>
      <c r="I1240" t="str">
        <f>IF(ISTEXT(E1240),IF(E1240="Amount",I$14,""),IF(ISBLANK(E1240),"",IF(ISTEXT(D1240),"",IF(A1235="Invoice No. : ",TEXT(INDEX(Sheet2!C$14:C$154,MATCH(B1235,Sheet2!A$14:A$154,0)),"hh:mm:ss"),I1239))))</f>
        <v>10:18:06</v>
      </c>
      <c r="J1240">
        <f>IF(ISBLANK(G1240),"",IF(ISTEXT(G1240),IF(E1240="Amount",J$14,""),INDEX(Sheet2!H$14:H$154,MATCH(F1240,Sheet2!A$14:A$154,0))))</f>
        <v>3500</v>
      </c>
      <c r="K1240">
        <f>IF(ISBLANK(G1240),"",IF(ISTEXT(G1240),IF(E1240="Amount",K$14,""),INDEX(Sheet2!I$14:I$154,MATCH(F1240,Sheet2!A$14:A$154,0))))</f>
        <v>67</v>
      </c>
      <c r="L1240" t="str">
        <f>IF(ISBLANK(G1240),"",IF(ISTEXT(G1240),IF(E1240="Amount",L$14,""),IF(INDEX(Sheet2!H$14:H$154,MATCH(F1240,Sheet2!A$14:A$154,0)) &lt;&gt; 0, IF(INDEX(Sheet2!I$14:I$154,MATCH(F1240,Sheet2!A$14:A$154,0)) &lt;&gt; 0, "Loan","Loan"),"Cash")))</f>
        <v>Loan</v>
      </c>
      <c r="M1240">
        <f>IF(ISTEXT(E1240),IF(E1240="Amount",M$14,""),IF(ISBLANK(E1240),"",IF(ISTEXT(D1240),"",IF(A1235="Invoice No. : ",INDEX(Sheet2!D$14:D$154,MATCH(B1235,Sheet2!A$14:A$154,0)),M1239))))</f>
        <v>2</v>
      </c>
      <c r="N1240" t="str">
        <f>IF(ISTEXT(E1240),IF(E1240="Amount",N$14,""),IF(ISBLANK(E1240),"",IF(ISTEXT(D1240),"",IF(A1235="Invoice No. : ",INDEX(Sheet2!E$14:E$154,MATCH(B1235,Sheet2!A$14:A$154,0)),N1239))))</f>
        <v>RUBY</v>
      </c>
      <c r="O1240" t="str">
        <f>IF(ISTEXT(E1240),IF(E1240="Amount",O$14,""),IF(ISBLANK(E1240),"",IF(ISTEXT(D1240),"",IF(A1235="Invoice No. : ",INDEX(Sheet2!G$14:G$154,MATCH(B1235,Sheet2!A$14:A$154,0)),O1239))))</f>
        <v>PEÑAFLORIDA, DANNY ALACRE</v>
      </c>
      <c r="P1240">
        <f t="shared" si="78"/>
        <v>3567</v>
      </c>
      <c r="Q1240">
        <f t="shared" si="79"/>
        <v>195197.25</v>
      </c>
    </row>
    <row r="1241" spans="1:17" x14ac:dyDescent="0.25">
      <c r="A1241" s="10" t="s">
        <v>1150</v>
      </c>
      <c r="B1241" s="10" t="s">
        <v>1151</v>
      </c>
      <c r="C1241" s="11">
        <v>2</v>
      </c>
      <c r="D1241" s="11">
        <v>30.75</v>
      </c>
      <c r="E1241" s="11">
        <v>61.5</v>
      </c>
      <c r="F1241">
        <f t="shared" ref="F1241:F1304" si="80">IF(ISTEXT(E1241),IF(E1241="Amount",F$14,""),IF(ISBLANK(E1241),"",IF(ISTEXT(D1241),"",IF(A1236="Invoice No. : ",B1236,F1240))))</f>
        <v>2144317</v>
      </c>
      <c r="G1241">
        <f>IF(ISTEXT(E1241),IF(E1241="Amount",G$14,""),IF(ISBLANK(E1241),"",IF(ISTEXT(D1241),"",IF(A1236="Invoice No. : ",INDEX(Sheet2!F$14:F$154,MATCH(B1236,Sheet2!A$14:A$154,0)),G1240))))</f>
        <v>33349</v>
      </c>
      <c r="H1241" t="str">
        <f t="shared" ref="H1241:H1304" si="81">IF(ISTEXT(E1241),IF(E1241="Amount",H$14,""),IF(ISBLANK(E1241),"",IF(ISTEXT(D1241),"",IF(A1236="Invoice No. : ",TEXT(B1237,"mm/dd/yyyy"),H1240))))</f>
        <v>01/05/2023</v>
      </c>
      <c r="I1241" t="str">
        <f>IF(ISTEXT(E1241),IF(E1241="Amount",I$14,""),IF(ISBLANK(E1241),"",IF(ISTEXT(D1241),"",IF(A1236="Invoice No. : ",TEXT(INDEX(Sheet2!C$14:C$154,MATCH(B1236,Sheet2!A$14:A$154,0)),"hh:mm:ss"),I1240))))</f>
        <v>10:18:06</v>
      </c>
      <c r="J1241">
        <f>IF(ISBLANK(G1241),"",IF(ISTEXT(G1241),IF(E1241="Amount",J$14,""),INDEX(Sheet2!H$14:H$154,MATCH(F1241,Sheet2!A$14:A$154,0))))</f>
        <v>3500</v>
      </c>
      <c r="K1241">
        <f>IF(ISBLANK(G1241),"",IF(ISTEXT(G1241),IF(E1241="Amount",K$14,""),INDEX(Sheet2!I$14:I$154,MATCH(F1241,Sheet2!A$14:A$154,0))))</f>
        <v>67</v>
      </c>
      <c r="L1241" t="str">
        <f>IF(ISBLANK(G1241),"",IF(ISTEXT(G1241),IF(E1241="Amount",L$14,""),IF(INDEX(Sheet2!H$14:H$154,MATCH(F1241,Sheet2!A$14:A$154,0)) &lt;&gt; 0, IF(INDEX(Sheet2!I$14:I$154,MATCH(F1241,Sheet2!A$14:A$154,0)) &lt;&gt; 0, "Loan","Loan"),"Cash")))</f>
        <v>Loan</v>
      </c>
      <c r="M1241">
        <f>IF(ISTEXT(E1241),IF(E1241="Amount",M$14,""),IF(ISBLANK(E1241),"",IF(ISTEXT(D1241),"",IF(A1236="Invoice No. : ",INDEX(Sheet2!D$14:D$154,MATCH(B1236,Sheet2!A$14:A$154,0)),M1240))))</f>
        <v>2</v>
      </c>
      <c r="N1241" t="str">
        <f>IF(ISTEXT(E1241),IF(E1241="Amount",N$14,""),IF(ISBLANK(E1241),"",IF(ISTEXT(D1241),"",IF(A1236="Invoice No. : ",INDEX(Sheet2!E$14:E$154,MATCH(B1236,Sheet2!A$14:A$154,0)),N1240))))</f>
        <v>RUBY</v>
      </c>
      <c r="O1241" t="str">
        <f>IF(ISTEXT(E1241),IF(E1241="Amount",O$14,""),IF(ISBLANK(E1241),"",IF(ISTEXT(D1241),"",IF(A1236="Invoice No. : ",INDEX(Sheet2!G$14:G$154,MATCH(B1236,Sheet2!A$14:A$154,0)),O1240))))</f>
        <v>PEÑAFLORIDA, DANNY ALACRE</v>
      </c>
      <c r="P1241">
        <f t="shared" ref="P1241:P1304" si="82">IF(ISTEXT(E1241),IF(E1241="Amount",P$14,""),IF(D1242="Invoice Amount",E1242,IF(ISBLANK(D1241),"",P1242)))</f>
        <v>3567</v>
      </c>
      <c r="Q1241">
        <f t="shared" ref="Q1241:Q1304" si="83">IF(ISTEXT(E1241),IF(E1241="Amount",Q$14,""),IF(ISBLANK(C1241),"",IF(ISNUMBER(C1241),VLOOKUP("Grand Total : ",D:E,2,FALSE),"")))</f>
        <v>195197.25</v>
      </c>
    </row>
    <row r="1242" spans="1:17" x14ac:dyDescent="0.25">
      <c r="A1242" s="10" t="s">
        <v>375</v>
      </c>
      <c r="B1242" s="10" t="s">
        <v>376</v>
      </c>
      <c r="C1242" s="11">
        <v>1</v>
      </c>
      <c r="D1242" s="11">
        <v>56.5</v>
      </c>
      <c r="E1242" s="11">
        <v>56.5</v>
      </c>
      <c r="F1242">
        <f t="shared" si="80"/>
        <v>2144317</v>
      </c>
      <c r="G1242">
        <f>IF(ISTEXT(E1242),IF(E1242="Amount",G$14,""),IF(ISBLANK(E1242),"",IF(ISTEXT(D1242),"",IF(A1237="Invoice No. : ",INDEX(Sheet2!F$14:F$154,MATCH(B1237,Sheet2!A$14:A$154,0)),G1241))))</f>
        <v>33349</v>
      </c>
      <c r="H1242" t="str">
        <f t="shared" si="81"/>
        <v>01/05/2023</v>
      </c>
      <c r="I1242" t="str">
        <f>IF(ISTEXT(E1242),IF(E1242="Amount",I$14,""),IF(ISBLANK(E1242),"",IF(ISTEXT(D1242),"",IF(A1237="Invoice No. : ",TEXT(INDEX(Sheet2!C$14:C$154,MATCH(B1237,Sheet2!A$14:A$154,0)),"hh:mm:ss"),I1241))))</f>
        <v>10:18:06</v>
      </c>
      <c r="J1242">
        <f>IF(ISBLANK(G1242),"",IF(ISTEXT(G1242),IF(E1242="Amount",J$14,""),INDEX(Sheet2!H$14:H$154,MATCH(F1242,Sheet2!A$14:A$154,0))))</f>
        <v>3500</v>
      </c>
      <c r="K1242">
        <f>IF(ISBLANK(G1242),"",IF(ISTEXT(G1242),IF(E1242="Amount",K$14,""),INDEX(Sheet2!I$14:I$154,MATCH(F1242,Sheet2!A$14:A$154,0))))</f>
        <v>67</v>
      </c>
      <c r="L1242" t="str">
        <f>IF(ISBLANK(G1242),"",IF(ISTEXT(G1242),IF(E1242="Amount",L$14,""),IF(INDEX(Sheet2!H$14:H$154,MATCH(F1242,Sheet2!A$14:A$154,0)) &lt;&gt; 0, IF(INDEX(Sheet2!I$14:I$154,MATCH(F1242,Sheet2!A$14:A$154,0)) &lt;&gt; 0, "Loan","Loan"),"Cash")))</f>
        <v>Loan</v>
      </c>
      <c r="M1242">
        <f>IF(ISTEXT(E1242),IF(E1242="Amount",M$14,""),IF(ISBLANK(E1242),"",IF(ISTEXT(D1242),"",IF(A1237="Invoice No. : ",INDEX(Sheet2!D$14:D$154,MATCH(B1237,Sheet2!A$14:A$154,0)),M1241))))</f>
        <v>2</v>
      </c>
      <c r="N1242" t="str">
        <f>IF(ISTEXT(E1242),IF(E1242="Amount",N$14,""),IF(ISBLANK(E1242),"",IF(ISTEXT(D1242),"",IF(A1237="Invoice No. : ",INDEX(Sheet2!E$14:E$154,MATCH(B1237,Sheet2!A$14:A$154,0)),N1241))))</f>
        <v>RUBY</v>
      </c>
      <c r="O1242" t="str">
        <f>IF(ISTEXT(E1242),IF(E1242="Amount",O$14,""),IF(ISBLANK(E1242),"",IF(ISTEXT(D1242),"",IF(A1237="Invoice No. : ",INDEX(Sheet2!G$14:G$154,MATCH(B1237,Sheet2!A$14:A$154,0)),O1241))))</f>
        <v>PEÑAFLORIDA, DANNY ALACRE</v>
      </c>
      <c r="P1242">
        <f t="shared" si="82"/>
        <v>3567</v>
      </c>
      <c r="Q1242">
        <f t="shared" si="83"/>
        <v>195197.25</v>
      </c>
    </row>
    <row r="1243" spans="1:17" x14ac:dyDescent="0.25">
      <c r="A1243" s="10" t="s">
        <v>1152</v>
      </c>
      <c r="B1243" s="10" t="s">
        <v>1153</v>
      </c>
      <c r="C1243" s="11">
        <v>3</v>
      </c>
      <c r="D1243" s="11">
        <v>9</v>
      </c>
      <c r="E1243" s="11">
        <v>27</v>
      </c>
      <c r="F1243">
        <f t="shared" si="80"/>
        <v>2144317</v>
      </c>
      <c r="G1243">
        <f>IF(ISTEXT(E1243),IF(E1243="Amount",G$14,""),IF(ISBLANK(E1243),"",IF(ISTEXT(D1243),"",IF(A1238="Invoice No. : ",INDEX(Sheet2!F$14:F$154,MATCH(B1238,Sheet2!A$14:A$154,0)),G1242))))</f>
        <v>33349</v>
      </c>
      <c r="H1243" t="str">
        <f t="shared" si="81"/>
        <v>01/05/2023</v>
      </c>
      <c r="I1243" t="str">
        <f>IF(ISTEXT(E1243),IF(E1243="Amount",I$14,""),IF(ISBLANK(E1243),"",IF(ISTEXT(D1243),"",IF(A1238="Invoice No. : ",TEXT(INDEX(Sheet2!C$14:C$154,MATCH(B1238,Sheet2!A$14:A$154,0)),"hh:mm:ss"),I1242))))</f>
        <v>10:18:06</v>
      </c>
      <c r="J1243">
        <f>IF(ISBLANK(G1243),"",IF(ISTEXT(G1243),IF(E1243="Amount",J$14,""),INDEX(Sheet2!H$14:H$154,MATCH(F1243,Sheet2!A$14:A$154,0))))</f>
        <v>3500</v>
      </c>
      <c r="K1243">
        <f>IF(ISBLANK(G1243),"",IF(ISTEXT(G1243),IF(E1243="Amount",K$14,""),INDEX(Sheet2!I$14:I$154,MATCH(F1243,Sheet2!A$14:A$154,0))))</f>
        <v>67</v>
      </c>
      <c r="L1243" t="str">
        <f>IF(ISBLANK(G1243),"",IF(ISTEXT(G1243),IF(E1243="Amount",L$14,""),IF(INDEX(Sheet2!H$14:H$154,MATCH(F1243,Sheet2!A$14:A$154,0)) &lt;&gt; 0, IF(INDEX(Sheet2!I$14:I$154,MATCH(F1243,Sheet2!A$14:A$154,0)) &lt;&gt; 0, "Loan","Loan"),"Cash")))</f>
        <v>Loan</v>
      </c>
      <c r="M1243">
        <f>IF(ISTEXT(E1243),IF(E1243="Amount",M$14,""),IF(ISBLANK(E1243),"",IF(ISTEXT(D1243),"",IF(A1238="Invoice No. : ",INDEX(Sheet2!D$14:D$154,MATCH(B1238,Sheet2!A$14:A$154,0)),M1242))))</f>
        <v>2</v>
      </c>
      <c r="N1243" t="str">
        <f>IF(ISTEXT(E1243),IF(E1243="Amount",N$14,""),IF(ISBLANK(E1243),"",IF(ISTEXT(D1243),"",IF(A1238="Invoice No. : ",INDEX(Sheet2!E$14:E$154,MATCH(B1238,Sheet2!A$14:A$154,0)),N1242))))</f>
        <v>RUBY</v>
      </c>
      <c r="O1243" t="str">
        <f>IF(ISTEXT(E1243),IF(E1243="Amount",O$14,""),IF(ISBLANK(E1243),"",IF(ISTEXT(D1243),"",IF(A1238="Invoice No. : ",INDEX(Sheet2!G$14:G$154,MATCH(B1238,Sheet2!A$14:A$154,0)),O1242))))</f>
        <v>PEÑAFLORIDA, DANNY ALACRE</v>
      </c>
      <c r="P1243">
        <f t="shared" si="82"/>
        <v>3567</v>
      </c>
      <c r="Q1243">
        <f t="shared" si="83"/>
        <v>195197.25</v>
      </c>
    </row>
    <row r="1244" spans="1:17" x14ac:dyDescent="0.25">
      <c r="A1244" s="10" t="s">
        <v>1154</v>
      </c>
      <c r="B1244" s="10" t="s">
        <v>1155</v>
      </c>
      <c r="C1244" s="11">
        <v>2</v>
      </c>
      <c r="D1244" s="11">
        <v>8.25</v>
      </c>
      <c r="E1244" s="11">
        <v>16.5</v>
      </c>
      <c r="F1244">
        <f t="shared" si="80"/>
        <v>2144317</v>
      </c>
      <c r="G1244">
        <f>IF(ISTEXT(E1244),IF(E1244="Amount",G$14,""),IF(ISBLANK(E1244),"",IF(ISTEXT(D1244),"",IF(A1239="Invoice No. : ",INDEX(Sheet2!F$14:F$154,MATCH(B1239,Sheet2!A$14:A$154,0)),G1243))))</f>
        <v>33349</v>
      </c>
      <c r="H1244" t="str">
        <f t="shared" si="81"/>
        <v>01/05/2023</v>
      </c>
      <c r="I1244" t="str">
        <f>IF(ISTEXT(E1244),IF(E1244="Amount",I$14,""),IF(ISBLANK(E1244),"",IF(ISTEXT(D1244),"",IF(A1239="Invoice No. : ",TEXT(INDEX(Sheet2!C$14:C$154,MATCH(B1239,Sheet2!A$14:A$154,0)),"hh:mm:ss"),I1243))))</f>
        <v>10:18:06</v>
      </c>
      <c r="J1244">
        <f>IF(ISBLANK(G1244),"",IF(ISTEXT(G1244),IF(E1244="Amount",J$14,""),INDEX(Sheet2!H$14:H$154,MATCH(F1244,Sheet2!A$14:A$154,0))))</f>
        <v>3500</v>
      </c>
      <c r="K1244">
        <f>IF(ISBLANK(G1244),"",IF(ISTEXT(G1244),IF(E1244="Amount",K$14,""),INDEX(Sheet2!I$14:I$154,MATCH(F1244,Sheet2!A$14:A$154,0))))</f>
        <v>67</v>
      </c>
      <c r="L1244" t="str">
        <f>IF(ISBLANK(G1244),"",IF(ISTEXT(G1244),IF(E1244="Amount",L$14,""),IF(INDEX(Sheet2!H$14:H$154,MATCH(F1244,Sheet2!A$14:A$154,0)) &lt;&gt; 0, IF(INDEX(Sheet2!I$14:I$154,MATCH(F1244,Sheet2!A$14:A$154,0)) &lt;&gt; 0, "Loan","Loan"),"Cash")))</f>
        <v>Loan</v>
      </c>
      <c r="M1244">
        <f>IF(ISTEXT(E1244),IF(E1244="Amount",M$14,""),IF(ISBLANK(E1244),"",IF(ISTEXT(D1244),"",IF(A1239="Invoice No. : ",INDEX(Sheet2!D$14:D$154,MATCH(B1239,Sheet2!A$14:A$154,0)),M1243))))</f>
        <v>2</v>
      </c>
      <c r="N1244" t="str">
        <f>IF(ISTEXT(E1244),IF(E1244="Amount",N$14,""),IF(ISBLANK(E1244),"",IF(ISTEXT(D1244),"",IF(A1239="Invoice No. : ",INDEX(Sheet2!E$14:E$154,MATCH(B1239,Sheet2!A$14:A$154,0)),N1243))))</f>
        <v>RUBY</v>
      </c>
      <c r="O1244" t="str">
        <f>IF(ISTEXT(E1244),IF(E1244="Amount",O$14,""),IF(ISBLANK(E1244),"",IF(ISTEXT(D1244),"",IF(A1239="Invoice No. : ",INDEX(Sheet2!G$14:G$154,MATCH(B1239,Sheet2!A$14:A$154,0)),O1243))))</f>
        <v>PEÑAFLORIDA, DANNY ALACRE</v>
      </c>
      <c r="P1244">
        <f t="shared" si="82"/>
        <v>3567</v>
      </c>
      <c r="Q1244">
        <f t="shared" si="83"/>
        <v>195197.25</v>
      </c>
    </row>
    <row r="1245" spans="1:17" x14ac:dyDescent="0.25">
      <c r="A1245" s="10" t="s">
        <v>1156</v>
      </c>
      <c r="B1245" s="10" t="s">
        <v>1157</v>
      </c>
      <c r="C1245" s="11">
        <v>2</v>
      </c>
      <c r="D1245" s="11">
        <v>8.25</v>
      </c>
      <c r="E1245" s="11">
        <v>16.5</v>
      </c>
      <c r="F1245">
        <f t="shared" si="80"/>
        <v>2144317</v>
      </c>
      <c r="G1245">
        <f>IF(ISTEXT(E1245),IF(E1245="Amount",G$14,""),IF(ISBLANK(E1245),"",IF(ISTEXT(D1245),"",IF(A1240="Invoice No. : ",INDEX(Sheet2!F$14:F$154,MATCH(B1240,Sheet2!A$14:A$154,0)),G1244))))</f>
        <v>33349</v>
      </c>
      <c r="H1245" t="str">
        <f t="shared" si="81"/>
        <v>01/05/2023</v>
      </c>
      <c r="I1245" t="str">
        <f>IF(ISTEXT(E1245),IF(E1245="Amount",I$14,""),IF(ISBLANK(E1245),"",IF(ISTEXT(D1245),"",IF(A1240="Invoice No. : ",TEXT(INDEX(Sheet2!C$14:C$154,MATCH(B1240,Sheet2!A$14:A$154,0)),"hh:mm:ss"),I1244))))</f>
        <v>10:18:06</v>
      </c>
      <c r="J1245">
        <f>IF(ISBLANK(G1245),"",IF(ISTEXT(G1245),IF(E1245="Amount",J$14,""),INDEX(Sheet2!H$14:H$154,MATCH(F1245,Sheet2!A$14:A$154,0))))</f>
        <v>3500</v>
      </c>
      <c r="K1245">
        <f>IF(ISBLANK(G1245),"",IF(ISTEXT(G1245),IF(E1245="Amount",K$14,""),INDEX(Sheet2!I$14:I$154,MATCH(F1245,Sheet2!A$14:A$154,0))))</f>
        <v>67</v>
      </c>
      <c r="L1245" t="str">
        <f>IF(ISBLANK(G1245),"",IF(ISTEXT(G1245),IF(E1245="Amount",L$14,""),IF(INDEX(Sheet2!H$14:H$154,MATCH(F1245,Sheet2!A$14:A$154,0)) &lt;&gt; 0, IF(INDEX(Sheet2!I$14:I$154,MATCH(F1245,Sheet2!A$14:A$154,0)) &lt;&gt; 0, "Loan","Loan"),"Cash")))</f>
        <v>Loan</v>
      </c>
      <c r="M1245">
        <f>IF(ISTEXT(E1245),IF(E1245="Amount",M$14,""),IF(ISBLANK(E1245),"",IF(ISTEXT(D1245),"",IF(A1240="Invoice No. : ",INDEX(Sheet2!D$14:D$154,MATCH(B1240,Sheet2!A$14:A$154,0)),M1244))))</f>
        <v>2</v>
      </c>
      <c r="N1245" t="str">
        <f>IF(ISTEXT(E1245),IF(E1245="Amount",N$14,""),IF(ISBLANK(E1245),"",IF(ISTEXT(D1245),"",IF(A1240="Invoice No. : ",INDEX(Sheet2!E$14:E$154,MATCH(B1240,Sheet2!A$14:A$154,0)),N1244))))</f>
        <v>RUBY</v>
      </c>
      <c r="O1245" t="str">
        <f>IF(ISTEXT(E1245),IF(E1245="Amount",O$14,""),IF(ISBLANK(E1245),"",IF(ISTEXT(D1245),"",IF(A1240="Invoice No. : ",INDEX(Sheet2!G$14:G$154,MATCH(B1240,Sheet2!A$14:A$154,0)),O1244))))</f>
        <v>PEÑAFLORIDA, DANNY ALACRE</v>
      </c>
      <c r="P1245">
        <f t="shared" si="82"/>
        <v>3567</v>
      </c>
      <c r="Q1245">
        <f t="shared" si="83"/>
        <v>195197.25</v>
      </c>
    </row>
    <row r="1246" spans="1:17" x14ac:dyDescent="0.25">
      <c r="A1246" s="10" t="s">
        <v>1158</v>
      </c>
      <c r="B1246" s="10" t="s">
        <v>1159</v>
      </c>
      <c r="C1246" s="11">
        <v>1</v>
      </c>
      <c r="D1246" s="11">
        <v>43</v>
      </c>
      <c r="E1246" s="11">
        <v>43</v>
      </c>
      <c r="F1246">
        <f t="shared" si="80"/>
        <v>2144317</v>
      </c>
      <c r="G1246">
        <f>IF(ISTEXT(E1246),IF(E1246="Amount",G$14,""),IF(ISBLANK(E1246),"",IF(ISTEXT(D1246),"",IF(A1241="Invoice No. : ",INDEX(Sheet2!F$14:F$154,MATCH(B1241,Sheet2!A$14:A$154,0)),G1245))))</f>
        <v>33349</v>
      </c>
      <c r="H1246" t="str">
        <f t="shared" si="81"/>
        <v>01/05/2023</v>
      </c>
      <c r="I1246" t="str">
        <f>IF(ISTEXT(E1246),IF(E1246="Amount",I$14,""),IF(ISBLANK(E1246),"",IF(ISTEXT(D1246),"",IF(A1241="Invoice No. : ",TEXT(INDEX(Sheet2!C$14:C$154,MATCH(B1241,Sheet2!A$14:A$154,0)),"hh:mm:ss"),I1245))))</f>
        <v>10:18:06</v>
      </c>
      <c r="J1246">
        <f>IF(ISBLANK(G1246),"",IF(ISTEXT(G1246),IF(E1246="Amount",J$14,""),INDEX(Sheet2!H$14:H$154,MATCH(F1246,Sheet2!A$14:A$154,0))))</f>
        <v>3500</v>
      </c>
      <c r="K1246">
        <f>IF(ISBLANK(G1246),"",IF(ISTEXT(G1246),IF(E1246="Amount",K$14,""),INDEX(Sheet2!I$14:I$154,MATCH(F1246,Sheet2!A$14:A$154,0))))</f>
        <v>67</v>
      </c>
      <c r="L1246" t="str">
        <f>IF(ISBLANK(G1246),"",IF(ISTEXT(G1246),IF(E1246="Amount",L$14,""),IF(INDEX(Sheet2!H$14:H$154,MATCH(F1246,Sheet2!A$14:A$154,0)) &lt;&gt; 0, IF(INDEX(Sheet2!I$14:I$154,MATCH(F1246,Sheet2!A$14:A$154,0)) &lt;&gt; 0, "Loan","Loan"),"Cash")))</f>
        <v>Loan</v>
      </c>
      <c r="M1246">
        <f>IF(ISTEXT(E1246),IF(E1246="Amount",M$14,""),IF(ISBLANK(E1246),"",IF(ISTEXT(D1246),"",IF(A1241="Invoice No. : ",INDEX(Sheet2!D$14:D$154,MATCH(B1241,Sheet2!A$14:A$154,0)),M1245))))</f>
        <v>2</v>
      </c>
      <c r="N1246" t="str">
        <f>IF(ISTEXT(E1246),IF(E1246="Amount",N$14,""),IF(ISBLANK(E1246),"",IF(ISTEXT(D1246),"",IF(A1241="Invoice No. : ",INDEX(Sheet2!E$14:E$154,MATCH(B1241,Sheet2!A$14:A$154,0)),N1245))))</f>
        <v>RUBY</v>
      </c>
      <c r="O1246" t="str">
        <f>IF(ISTEXT(E1246),IF(E1246="Amount",O$14,""),IF(ISBLANK(E1246),"",IF(ISTEXT(D1246),"",IF(A1241="Invoice No. : ",INDEX(Sheet2!G$14:G$154,MATCH(B1241,Sheet2!A$14:A$154,0)),O1245))))</f>
        <v>PEÑAFLORIDA, DANNY ALACRE</v>
      </c>
      <c r="P1246">
        <f t="shared" si="82"/>
        <v>3567</v>
      </c>
      <c r="Q1246">
        <f t="shared" si="83"/>
        <v>195197.25</v>
      </c>
    </row>
    <row r="1247" spans="1:17" x14ac:dyDescent="0.25">
      <c r="A1247" s="10" t="s">
        <v>379</v>
      </c>
      <c r="B1247" s="10" t="s">
        <v>380</v>
      </c>
      <c r="C1247" s="11">
        <v>2</v>
      </c>
      <c r="D1247" s="11">
        <v>47</v>
      </c>
      <c r="E1247" s="11">
        <v>94</v>
      </c>
      <c r="F1247">
        <f t="shared" si="80"/>
        <v>2144317</v>
      </c>
      <c r="G1247">
        <f>IF(ISTEXT(E1247),IF(E1247="Amount",G$14,""),IF(ISBLANK(E1247),"",IF(ISTEXT(D1247),"",IF(A1242="Invoice No. : ",INDEX(Sheet2!F$14:F$154,MATCH(B1242,Sheet2!A$14:A$154,0)),G1246))))</f>
        <v>33349</v>
      </c>
      <c r="H1247" t="str">
        <f t="shared" si="81"/>
        <v>01/05/2023</v>
      </c>
      <c r="I1247" t="str">
        <f>IF(ISTEXT(E1247),IF(E1247="Amount",I$14,""),IF(ISBLANK(E1247),"",IF(ISTEXT(D1247),"",IF(A1242="Invoice No. : ",TEXT(INDEX(Sheet2!C$14:C$154,MATCH(B1242,Sheet2!A$14:A$154,0)),"hh:mm:ss"),I1246))))</f>
        <v>10:18:06</v>
      </c>
      <c r="J1247">
        <f>IF(ISBLANK(G1247),"",IF(ISTEXT(G1247),IF(E1247="Amount",J$14,""),INDEX(Sheet2!H$14:H$154,MATCH(F1247,Sheet2!A$14:A$154,0))))</f>
        <v>3500</v>
      </c>
      <c r="K1247">
        <f>IF(ISBLANK(G1247),"",IF(ISTEXT(G1247),IF(E1247="Amount",K$14,""),INDEX(Sheet2!I$14:I$154,MATCH(F1247,Sheet2!A$14:A$154,0))))</f>
        <v>67</v>
      </c>
      <c r="L1247" t="str">
        <f>IF(ISBLANK(G1247),"",IF(ISTEXT(G1247),IF(E1247="Amount",L$14,""),IF(INDEX(Sheet2!H$14:H$154,MATCH(F1247,Sheet2!A$14:A$154,0)) &lt;&gt; 0, IF(INDEX(Sheet2!I$14:I$154,MATCH(F1247,Sheet2!A$14:A$154,0)) &lt;&gt; 0, "Loan","Loan"),"Cash")))</f>
        <v>Loan</v>
      </c>
      <c r="M1247">
        <f>IF(ISTEXT(E1247),IF(E1247="Amount",M$14,""),IF(ISBLANK(E1247),"",IF(ISTEXT(D1247),"",IF(A1242="Invoice No. : ",INDEX(Sheet2!D$14:D$154,MATCH(B1242,Sheet2!A$14:A$154,0)),M1246))))</f>
        <v>2</v>
      </c>
      <c r="N1247" t="str">
        <f>IF(ISTEXT(E1247),IF(E1247="Amount",N$14,""),IF(ISBLANK(E1247),"",IF(ISTEXT(D1247),"",IF(A1242="Invoice No. : ",INDEX(Sheet2!E$14:E$154,MATCH(B1242,Sheet2!A$14:A$154,0)),N1246))))</f>
        <v>RUBY</v>
      </c>
      <c r="O1247" t="str">
        <f>IF(ISTEXT(E1247),IF(E1247="Amount",O$14,""),IF(ISBLANK(E1247),"",IF(ISTEXT(D1247),"",IF(A1242="Invoice No. : ",INDEX(Sheet2!G$14:G$154,MATCH(B1242,Sheet2!A$14:A$154,0)),O1246))))</f>
        <v>PEÑAFLORIDA, DANNY ALACRE</v>
      </c>
      <c r="P1247">
        <f t="shared" si="82"/>
        <v>3567</v>
      </c>
      <c r="Q1247">
        <f t="shared" si="83"/>
        <v>195197.25</v>
      </c>
    </row>
    <row r="1248" spans="1:17" x14ac:dyDescent="0.25">
      <c r="A1248" s="10" t="s">
        <v>113</v>
      </c>
      <c r="B1248" s="10" t="s">
        <v>114</v>
      </c>
      <c r="C1248" s="11">
        <v>1</v>
      </c>
      <c r="D1248" s="11">
        <v>22.5</v>
      </c>
      <c r="E1248" s="11">
        <v>22.5</v>
      </c>
      <c r="F1248">
        <f t="shared" si="80"/>
        <v>2144317</v>
      </c>
      <c r="G1248">
        <f>IF(ISTEXT(E1248),IF(E1248="Amount",G$14,""),IF(ISBLANK(E1248),"",IF(ISTEXT(D1248),"",IF(A1243="Invoice No. : ",INDEX(Sheet2!F$14:F$154,MATCH(B1243,Sheet2!A$14:A$154,0)),G1247))))</f>
        <v>33349</v>
      </c>
      <c r="H1248" t="str">
        <f t="shared" si="81"/>
        <v>01/05/2023</v>
      </c>
      <c r="I1248" t="str">
        <f>IF(ISTEXT(E1248),IF(E1248="Amount",I$14,""),IF(ISBLANK(E1248),"",IF(ISTEXT(D1248),"",IF(A1243="Invoice No. : ",TEXT(INDEX(Sheet2!C$14:C$154,MATCH(B1243,Sheet2!A$14:A$154,0)),"hh:mm:ss"),I1247))))</f>
        <v>10:18:06</v>
      </c>
      <c r="J1248">
        <f>IF(ISBLANK(G1248),"",IF(ISTEXT(G1248),IF(E1248="Amount",J$14,""),INDEX(Sheet2!H$14:H$154,MATCH(F1248,Sheet2!A$14:A$154,0))))</f>
        <v>3500</v>
      </c>
      <c r="K1248">
        <f>IF(ISBLANK(G1248),"",IF(ISTEXT(G1248),IF(E1248="Amount",K$14,""),INDEX(Sheet2!I$14:I$154,MATCH(F1248,Sheet2!A$14:A$154,0))))</f>
        <v>67</v>
      </c>
      <c r="L1248" t="str">
        <f>IF(ISBLANK(G1248),"",IF(ISTEXT(G1248),IF(E1248="Amount",L$14,""),IF(INDEX(Sheet2!H$14:H$154,MATCH(F1248,Sheet2!A$14:A$154,0)) &lt;&gt; 0, IF(INDEX(Sheet2!I$14:I$154,MATCH(F1248,Sheet2!A$14:A$154,0)) &lt;&gt; 0, "Loan","Loan"),"Cash")))</f>
        <v>Loan</v>
      </c>
      <c r="M1248">
        <f>IF(ISTEXT(E1248),IF(E1248="Amount",M$14,""),IF(ISBLANK(E1248),"",IF(ISTEXT(D1248),"",IF(A1243="Invoice No. : ",INDEX(Sheet2!D$14:D$154,MATCH(B1243,Sheet2!A$14:A$154,0)),M1247))))</f>
        <v>2</v>
      </c>
      <c r="N1248" t="str">
        <f>IF(ISTEXT(E1248),IF(E1248="Amount",N$14,""),IF(ISBLANK(E1248),"",IF(ISTEXT(D1248),"",IF(A1243="Invoice No. : ",INDEX(Sheet2!E$14:E$154,MATCH(B1243,Sheet2!A$14:A$154,0)),N1247))))</f>
        <v>RUBY</v>
      </c>
      <c r="O1248" t="str">
        <f>IF(ISTEXT(E1248),IF(E1248="Amount",O$14,""),IF(ISBLANK(E1248),"",IF(ISTEXT(D1248),"",IF(A1243="Invoice No. : ",INDEX(Sheet2!G$14:G$154,MATCH(B1243,Sheet2!A$14:A$154,0)),O1247))))</f>
        <v>PEÑAFLORIDA, DANNY ALACRE</v>
      </c>
      <c r="P1248">
        <f t="shared" si="82"/>
        <v>3567</v>
      </c>
      <c r="Q1248">
        <f t="shared" si="83"/>
        <v>195197.25</v>
      </c>
    </row>
    <row r="1249" spans="1:17" x14ac:dyDescent="0.25">
      <c r="D1249" s="12" t="s">
        <v>18</v>
      </c>
      <c r="E1249" s="13">
        <v>3567</v>
      </c>
      <c r="F1249" t="str">
        <f t="shared" si="80"/>
        <v/>
      </c>
      <c r="G1249" t="str">
        <f>IF(ISTEXT(E1249),IF(E1249="Amount",G$14,""),IF(ISBLANK(E1249),"",IF(ISTEXT(D1249),"",IF(A1244="Invoice No. : ",INDEX(Sheet2!F$14:F$154,MATCH(B1244,Sheet2!A$14:A$154,0)),G1248))))</f>
        <v/>
      </c>
      <c r="H1249" t="str">
        <f t="shared" si="81"/>
        <v/>
      </c>
      <c r="I1249" t="str">
        <f>IF(ISTEXT(E1249),IF(E1249="Amount",I$14,""),IF(ISBLANK(E1249),"",IF(ISTEXT(D1249),"",IF(A1244="Invoice No. : ",TEXT(INDEX(Sheet2!C$14:C$154,MATCH(B1244,Sheet2!A$14:A$154,0)),"hh:mm:ss"),I1248))))</f>
        <v/>
      </c>
      <c r="J1249" t="str">
        <f>IF(ISBLANK(G1249),"",IF(ISTEXT(G1249),IF(E1249="Amount",J$14,""),INDEX(Sheet2!H$14:H$154,MATCH(F1249,Sheet2!A$14:A$154,0))))</f>
        <v/>
      </c>
      <c r="K1249" t="str">
        <f>IF(ISBLANK(G1249),"",IF(ISTEXT(G1249),IF(E1249="Amount",K$14,""),INDEX(Sheet2!I$14:I$154,MATCH(F1249,Sheet2!A$14:A$154,0))))</f>
        <v/>
      </c>
      <c r="L1249" t="str">
        <f>IF(ISBLANK(G1249),"",IF(ISTEXT(G1249),IF(E1249="Amount",L$14,""),IF(INDEX(Sheet2!H$14:H$154,MATCH(F1249,Sheet2!A$14:A$154,0)) &lt;&gt; 0, IF(INDEX(Sheet2!I$14:I$154,MATCH(F1249,Sheet2!A$14:A$154,0)) &lt;&gt; 0, "Loan","Loan"),"Cash")))</f>
        <v/>
      </c>
      <c r="M1249" t="str">
        <f>IF(ISTEXT(E1249),IF(E1249="Amount",M$14,""),IF(ISBLANK(E1249),"",IF(ISTEXT(D1249),"",IF(A1244="Invoice No. : ",INDEX(Sheet2!D$14:D$154,MATCH(B1244,Sheet2!A$14:A$154,0)),M1248))))</f>
        <v/>
      </c>
      <c r="N1249" t="str">
        <f>IF(ISTEXT(E1249),IF(E1249="Amount",N$14,""),IF(ISBLANK(E1249),"",IF(ISTEXT(D1249),"",IF(A1244="Invoice No. : ",INDEX(Sheet2!E$14:E$154,MATCH(B1244,Sheet2!A$14:A$154,0)),N1248))))</f>
        <v/>
      </c>
      <c r="O1249" t="str">
        <f>IF(ISTEXT(E1249),IF(E1249="Amount",O$14,""),IF(ISBLANK(E1249),"",IF(ISTEXT(D1249),"",IF(A1244="Invoice No. : ",INDEX(Sheet2!G$14:G$154,MATCH(B1244,Sheet2!A$14:A$154,0)),O1248))))</f>
        <v/>
      </c>
      <c r="P1249" t="str">
        <f t="shared" si="82"/>
        <v/>
      </c>
      <c r="Q1249" t="str">
        <f t="shared" si="83"/>
        <v/>
      </c>
    </row>
    <row r="1250" spans="1:17" x14ac:dyDescent="0.25">
      <c r="F1250" t="str">
        <f t="shared" si="80"/>
        <v/>
      </c>
      <c r="G1250" t="str">
        <f>IF(ISTEXT(E1250),IF(E1250="Amount",G$14,""),IF(ISBLANK(E1250),"",IF(ISTEXT(D1250),"",IF(A1245="Invoice No. : ",INDEX(Sheet2!F$14:F$154,MATCH(B1245,Sheet2!A$14:A$154,0)),G1249))))</f>
        <v/>
      </c>
      <c r="H1250" t="str">
        <f t="shared" si="81"/>
        <v/>
      </c>
      <c r="I1250" t="str">
        <f>IF(ISTEXT(E1250),IF(E1250="Amount",I$14,""),IF(ISBLANK(E1250),"",IF(ISTEXT(D1250),"",IF(A1245="Invoice No. : ",TEXT(INDEX(Sheet2!C$14:C$154,MATCH(B1245,Sheet2!A$14:A$154,0)),"hh:mm:ss"),I1249))))</f>
        <v/>
      </c>
      <c r="J1250" t="str">
        <f>IF(ISBLANK(G1250),"",IF(ISTEXT(G1250),IF(E1250="Amount",J$14,""),INDEX(Sheet2!H$14:H$154,MATCH(F1250,Sheet2!A$14:A$154,0))))</f>
        <v/>
      </c>
      <c r="K1250" t="str">
        <f>IF(ISBLANK(G1250),"",IF(ISTEXT(G1250),IF(E1250="Amount",K$14,""),INDEX(Sheet2!I$14:I$154,MATCH(F1250,Sheet2!A$14:A$154,0))))</f>
        <v/>
      </c>
      <c r="L1250" t="str">
        <f>IF(ISBLANK(G1250),"",IF(ISTEXT(G1250),IF(E1250="Amount",L$14,""),IF(INDEX(Sheet2!H$14:H$154,MATCH(F1250,Sheet2!A$14:A$154,0)) &lt;&gt; 0, IF(INDEX(Sheet2!I$14:I$154,MATCH(F1250,Sheet2!A$14:A$154,0)) &lt;&gt; 0, "Loan","Loan"),"Cash")))</f>
        <v/>
      </c>
      <c r="M1250" t="str">
        <f>IF(ISTEXT(E1250),IF(E1250="Amount",M$14,""),IF(ISBLANK(E1250),"",IF(ISTEXT(D1250),"",IF(A1245="Invoice No. : ",INDEX(Sheet2!D$14:D$154,MATCH(B1245,Sheet2!A$14:A$154,0)),M1249))))</f>
        <v/>
      </c>
      <c r="N1250" t="str">
        <f>IF(ISTEXT(E1250),IF(E1250="Amount",N$14,""),IF(ISBLANK(E1250),"",IF(ISTEXT(D1250),"",IF(A1245="Invoice No. : ",INDEX(Sheet2!E$14:E$154,MATCH(B1245,Sheet2!A$14:A$154,0)),N1249))))</f>
        <v/>
      </c>
      <c r="O1250" t="str">
        <f>IF(ISTEXT(E1250),IF(E1250="Amount",O$14,""),IF(ISBLANK(E1250),"",IF(ISTEXT(D1250),"",IF(A1245="Invoice No. : ",INDEX(Sheet2!G$14:G$154,MATCH(B1245,Sheet2!A$14:A$154,0)),O1249))))</f>
        <v/>
      </c>
      <c r="P1250" t="str">
        <f t="shared" si="82"/>
        <v/>
      </c>
      <c r="Q1250" t="str">
        <f t="shared" si="83"/>
        <v/>
      </c>
    </row>
    <row r="1251" spans="1:17" x14ac:dyDescent="0.25">
      <c r="F1251" t="str">
        <f t="shared" si="80"/>
        <v/>
      </c>
      <c r="G1251" t="str">
        <f>IF(ISTEXT(E1251),IF(E1251="Amount",G$14,""),IF(ISBLANK(E1251),"",IF(ISTEXT(D1251),"",IF(A1246="Invoice No. : ",INDEX(Sheet2!F$14:F$154,MATCH(B1246,Sheet2!A$14:A$154,0)),G1250))))</f>
        <v/>
      </c>
      <c r="H1251" t="str">
        <f t="shared" si="81"/>
        <v/>
      </c>
      <c r="I1251" t="str">
        <f>IF(ISTEXT(E1251),IF(E1251="Amount",I$14,""),IF(ISBLANK(E1251),"",IF(ISTEXT(D1251),"",IF(A1246="Invoice No. : ",TEXT(INDEX(Sheet2!C$14:C$154,MATCH(B1246,Sheet2!A$14:A$154,0)),"hh:mm:ss"),I1250))))</f>
        <v/>
      </c>
      <c r="J1251" t="str">
        <f>IF(ISBLANK(G1251),"",IF(ISTEXT(G1251),IF(E1251="Amount",J$14,""),INDEX(Sheet2!H$14:H$154,MATCH(F1251,Sheet2!A$14:A$154,0))))</f>
        <v/>
      </c>
      <c r="K1251" t="str">
        <f>IF(ISBLANK(G1251),"",IF(ISTEXT(G1251),IF(E1251="Amount",K$14,""),INDEX(Sheet2!I$14:I$154,MATCH(F1251,Sheet2!A$14:A$154,0))))</f>
        <v/>
      </c>
      <c r="L1251" t="str">
        <f>IF(ISBLANK(G1251),"",IF(ISTEXT(G1251),IF(E1251="Amount",L$14,""),IF(INDEX(Sheet2!H$14:H$154,MATCH(F1251,Sheet2!A$14:A$154,0)) &lt;&gt; 0, IF(INDEX(Sheet2!I$14:I$154,MATCH(F1251,Sheet2!A$14:A$154,0)) &lt;&gt; 0, "Loan","Loan"),"Cash")))</f>
        <v/>
      </c>
      <c r="M1251" t="str">
        <f>IF(ISTEXT(E1251),IF(E1251="Amount",M$14,""),IF(ISBLANK(E1251),"",IF(ISTEXT(D1251),"",IF(A1246="Invoice No. : ",INDEX(Sheet2!D$14:D$154,MATCH(B1246,Sheet2!A$14:A$154,0)),M1250))))</f>
        <v/>
      </c>
      <c r="N1251" t="str">
        <f>IF(ISTEXT(E1251),IF(E1251="Amount",N$14,""),IF(ISBLANK(E1251),"",IF(ISTEXT(D1251),"",IF(A1246="Invoice No. : ",INDEX(Sheet2!E$14:E$154,MATCH(B1246,Sheet2!A$14:A$154,0)),N1250))))</f>
        <v/>
      </c>
      <c r="O1251" t="str">
        <f>IF(ISTEXT(E1251),IF(E1251="Amount",O$14,""),IF(ISBLANK(E1251),"",IF(ISTEXT(D1251),"",IF(A1246="Invoice No. : ",INDEX(Sheet2!G$14:G$154,MATCH(B1246,Sheet2!A$14:A$154,0)),O1250))))</f>
        <v/>
      </c>
      <c r="P1251" t="str">
        <f t="shared" si="82"/>
        <v/>
      </c>
      <c r="Q1251" t="str">
        <f t="shared" si="83"/>
        <v/>
      </c>
    </row>
    <row r="1252" spans="1:17" x14ac:dyDescent="0.25">
      <c r="A1252" s="3" t="s">
        <v>4</v>
      </c>
      <c r="B1252" s="4">
        <v>2144318</v>
      </c>
      <c r="C1252" s="3" t="s">
        <v>5</v>
      </c>
      <c r="D1252" s="5" t="s">
        <v>953</v>
      </c>
      <c r="F1252" t="str">
        <f t="shared" si="80"/>
        <v/>
      </c>
      <c r="G1252" t="str">
        <f>IF(ISTEXT(E1252),IF(E1252="Amount",G$14,""),IF(ISBLANK(E1252),"",IF(ISTEXT(D1252),"",IF(A1247="Invoice No. : ",INDEX(Sheet2!F$14:F$154,MATCH(B1247,Sheet2!A$14:A$154,0)),G1251))))</f>
        <v/>
      </c>
      <c r="H1252" t="str">
        <f t="shared" si="81"/>
        <v/>
      </c>
      <c r="I1252" t="str">
        <f>IF(ISTEXT(E1252),IF(E1252="Amount",I$14,""),IF(ISBLANK(E1252),"",IF(ISTEXT(D1252),"",IF(A1247="Invoice No. : ",TEXT(INDEX(Sheet2!C$14:C$154,MATCH(B1247,Sheet2!A$14:A$154,0)),"hh:mm:ss"),I1251))))</f>
        <v/>
      </c>
      <c r="J1252" t="str">
        <f>IF(ISBLANK(G1252),"",IF(ISTEXT(G1252),IF(E1252="Amount",J$14,""),INDEX(Sheet2!H$14:H$154,MATCH(F1252,Sheet2!A$14:A$154,0))))</f>
        <v/>
      </c>
      <c r="K1252" t="str">
        <f>IF(ISBLANK(G1252),"",IF(ISTEXT(G1252),IF(E1252="Amount",K$14,""),INDEX(Sheet2!I$14:I$154,MATCH(F1252,Sheet2!A$14:A$154,0))))</f>
        <v/>
      </c>
      <c r="L1252" t="str">
        <f>IF(ISBLANK(G1252),"",IF(ISTEXT(G1252),IF(E1252="Amount",L$14,""),IF(INDEX(Sheet2!H$14:H$154,MATCH(F1252,Sheet2!A$14:A$154,0)) &lt;&gt; 0, IF(INDEX(Sheet2!I$14:I$154,MATCH(F1252,Sheet2!A$14:A$154,0)) &lt;&gt; 0, "Loan","Loan"),"Cash")))</f>
        <v/>
      </c>
      <c r="M1252" t="str">
        <f>IF(ISTEXT(E1252),IF(E1252="Amount",M$14,""),IF(ISBLANK(E1252),"",IF(ISTEXT(D1252),"",IF(A1247="Invoice No. : ",INDEX(Sheet2!D$14:D$154,MATCH(B1247,Sheet2!A$14:A$154,0)),M1251))))</f>
        <v/>
      </c>
      <c r="N1252" t="str">
        <f>IF(ISTEXT(E1252),IF(E1252="Amount",N$14,""),IF(ISBLANK(E1252),"",IF(ISTEXT(D1252),"",IF(A1247="Invoice No. : ",INDEX(Sheet2!E$14:E$154,MATCH(B1247,Sheet2!A$14:A$154,0)),N1251))))</f>
        <v/>
      </c>
      <c r="O1252" t="str">
        <f>IF(ISTEXT(E1252),IF(E1252="Amount",O$14,""),IF(ISBLANK(E1252),"",IF(ISTEXT(D1252),"",IF(A1247="Invoice No. : ",INDEX(Sheet2!G$14:G$154,MATCH(B1247,Sheet2!A$14:A$154,0)),O1251))))</f>
        <v/>
      </c>
      <c r="P1252" t="str">
        <f t="shared" si="82"/>
        <v/>
      </c>
      <c r="Q1252" t="str">
        <f t="shared" si="83"/>
        <v/>
      </c>
    </row>
    <row r="1253" spans="1:17" x14ac:dyDescent="0.25">
      <c r="A1253" s="3" t="s">
        <v>7</v>
      </c>
      <c r="B1253" s="6">
        <v>44931</v>
      </c>
      <c r="C1253" s="3" t="s">
        <v>8</v>
      </c>
      <c r="D1253" s="7">
        <v>2</v>
      </c>
      <c r="F1253" t="str">
        <f t="shared" si="80"/>
        <v/>
      </c>
      <c r="G1253" t="str">
        <f>IF(ISTEXT(E1253),IF(E1253="Amount",G$14,""),IF(ISBLANK(E1253),"",IF(ISTEXT(D1253),"",IF(A1248="Invoice No. : ",INDEX(Sheet2!F$14:F$154,MATCH(B1248,Sheet2!A$14:A$154,0)),G1252))))</f>
        <v/>
      </c>
      <c r="H1253" t="str">
        <f t="shared" si="81"/>
        <v/>
      </c>
      <c r="I1253" t="str">
        <f>IF(ISTEXT(E1253),IF(E1253="Amount",I$14,""),IF(ISBLANK(E1253),"",IF(ISTEXT(D1253),"",IF(A1248="Invoice No. : ",TEXT(INDEX(Sheet2!C$14:C$154,MATCH(B1248,Sheet2!A$14:A$154,0)),"hh:mm:ss"),I1252))))</f>
        <v/>
      </c>
      <c r="J1253" t="str">
        <f>IF(ISBLANK(G1253),"",IF(ISTEXT(G1253),IF(E1253="Amount",J$14,""),INDEX(Sheet2!H$14:H$154,MATCH(F1253,Sheet2!A$14:A$154,0))))</f>
        <v/>
      </c>
      <c r="K1253" t="str">
        <f>IF(ISBLANK(G1253),"",IF(ISTEXT(G1253),IF(E1253="Amount",K$14,""),INDEX(Sheet2!I$14:I$154,MATCH(F1253,Sheet2!A$14:A$154,0))))</f>
        <v/>
      </c>
      <c r="L1253" t="str">
        <f>IF(ISBLANK(G1253),"",IF(ISTEXT(G1253),IF(E1253="Amount",L$14,""),IF(INDEX(Sheet2!H$14:H$154,MATCH(F1253,Sheet2!A$14:A$154,0)) &lt;&gt; 0, IF(INDEX(Sheet2!I$14:I$154,MATCH(F1253,Sheet2!A$14:A$154,0)) &lt;&gt; 0, "Loan","Loan"),"Cash")))</f>
        <v/>
      </c>
      <c r="M1253" t="str">
        <f>IF(ISTEXT(E1253),IF(E1253="Amount",M$14,""),IF(ISBLANK(E1253),"",IF(ISTEXT(D1253),"",IF(A1248="Invoice No. : ",INDEX(Sheet2!D$14:D$154,MATCH(B1248,Sheet2!A$14:A$154,0)),M1252))))</f>
        <v/>
      </c>
      <c r="N1253" t="str">
        <f>IF(ISTEXT(E1253),IF(E1253="Amount",N$14,""),IF(ISBLANK(E1253),"",IF(ISTEXT(D1253),"",IF(A1248="Invoice No. : ",INDEX(Sheet2!E$14:E$154,MATCH(B1248,Sheet2!A$14:A$154,0)),N1252))))</f>
        <v/>
      </c>
      <c r="O1253" t="str">
        <f>IF(ISTEXT(E1253),IF(E1253="Amount",O$14,""),IF(ISBLANK(E1253),"",IF(ISTEXT(D1253),"",IF(A1248="Invoice No. : ",INDEX(Sheet2!G$14:G$154,MATCH(B1248,Sheet2!A$14:A$154,0)),O1252))))</f>
        <v/>
      </c>
      <c r="P1253" t="str">
        <f t="shared" si="82"/>
        <v/>
      </c>
      <c r="Q1253" t="str">
        <f t="shared" si="83"/>
        <v/>
      </c>
    </row>
    <row r="1254" spans="1:17" x14ac:dyDescent="0.25">
      <c r="F1254" t="str">
        <f t="shared" si="80"/>
        <v/>
      </c>
      <c r="G1254" t="str">
        <f>IF(ISTEXT(E1254),IF(E1254="Amount",G$14,""),IF(ISBLANK(E1254),"",IF(ISTEXT(D1254),"",IF(A1249="Invoice No. : ",INDEX(Sheet2!F$14:F$154,MATCH(B1249,Sheet2!A$14:A$154,0)),G1253))))</f>
        <v/>
      </c>
      <c r="H1254" t="str">
        <f t="shared" si="81"/>
        <v/>
      </c>
      <c r="I1254" t="str">
        <f>IF(ISTEXT(E1254),IF(E1254="Amount",I$14,""),IF(ISBLANK(E1254),"",IF(ISTEXT(D1254),"",IF(A1249="Invoice No. : ",TEXT(INDEX(Sheet2!C$14:C$154,MATCH(B1249,Sheet2!A$14:A$154,0)),"hh:mm:ss"),I1253))))</f>
        <v/>
      </c>
      <c r="J1254" t="str">
        <f>IF(ISBLANK(G1254),"",IF(ISTEXT(G1254),IF(E1254="Amount",J$14,""),INDEX(Sheet2!H$14:H$154,MATCH(F1254,Sheet2!A$14:A$154,0))))</f>
        <v/>
      </c>
      <c r="K1254" t="str">
        <f>IF(ISBLANK(G1254),"",IF(ISTEXT(G1254),IF(E1254="Amount",K$14,""),INDEX(Sheet2!I$14:I$154,MATCH(F1254,Sheet2!A$14:A$154,0))))</f>
        <v/>
      </c>
      <c r="L1254" t="str">
        <f>IF(ISBLANK(G1254),"",IF(ISTEXT(G1254),IF(E1254="Amount",L$14,""),IF(INDEX(Sheet2!H$14:H$154,MATCH(F1254,Sheet2!A$14:A$154,0)) &lt;&gt; 0, IF(INDEX(Sheet2!I$14:I$154,MATCH(F1254,Sheet2!A$14:A$154,0)) &lt;&gt; 0, "Loan","Loan"),"Cash")))</f>
        <v/>
      </c>
      <c r="M1254" t="str">
        <f>IF(ISTEXT(E1254),IF(E1254="Amount",M$14,""),IF(ISBLANK(E1254),"",IF(ISTEXT(D1254),"",IF(A1249="Invoice No. : ",INDEX(Sheet2!D$14:D$154,MATCH(B1249,Sheet2!A$14:A$154,0)),M1253))))</f>
        <v/>
      </c>
      <c r="N1254" t="str">
        <f>IF(ISTEXT(E1254),IF(E1254="Amount",N$14,""),IF(ISBLANK(E1254),"",IF(ISTEXT(D1254),"",IF(A1249="Invoice No. : ",INDEX(Sheet2!E$14:E$154,MATCH(B1249,Sheet2!A$14:A$154,0)),N1253))))</f>
        <v/>
      </c>
      <c r="O1254" t="str">
        <f>IF(ISTEXT(E1254),IF(E1254="Amount",O$14,""),IF(ISBLANK(E1254),"",IF(ISTEXT(D1254),"",IF(A1249="Invoice No. : ",INDEX(Sheet2!G$14:G$154,MATCH(B1249,Sheet2!A$14:A$154,0)),O1253))))</f>
        <v/>
      </c>
      <c r="P1254" t="str">
        <f t="shared" si="82"/>
        <v/>
      </c>
      <c r="Q1254" t="str">
        <f t="shared" si="83"/>
        <v/>
      </c>
    </row>
    <row r="1255" spans="1:17" x14ac:dyDescent="0.25">
      <c r="A1255" s="8" t="s">
        <v>9</v>
      </c>
      <c r="B1255" s="8" t="s">
        <v>10</v>
      </c>
      <c r="C1255" s="9" t="s">
        <v>11</v>
      </c>
      <c r="D1255" s="9" t="s">
        <v>12</v>
      </c>
      <c r="E1255" s="9" t="s">
        <v>13</v>
      </c>
      <c r="F1255" t="str">
        <f t="shared" si="80"/>
        <v>Invoice No.</v>
      </c>
      <c r="G1255" t="str">
        <f>IF(ISTEXT(E1255),IF(E1255="Amount",G$14,""),IF(ISBLANK(E1255),"",IF(ISTEXT(D1255),"",IF(A1250="Invoice No. : ",INDEX(Sheet2!F$14:F$154,MATCH(B1250,Sheet2!A$14:A$154,0)),G1254))))</f>
        <v>Member ID</v>
      </c>
      <c r="H1255" t="str">
        <f t="shared" si="81"/>
        <v>Invoice Date</v>
      </c>
      <c r="I1255" t="str">
        <f>IF(ISTEXT(E1255),IF(E1255="Amount",I$14,""),IF(ISBLANK(E1255),"",IF(ISTEXT(D1255),"",IF(A1250="Invoice No. : ",TEXT(INDEX(Sheet2!C$14:C$154,MATCH(B1250,Sheet2!A$14:A$154,0)),"hh:mm:ss"),I1254))))</f>
        <v>Invoice Time</v>
      </c>
      <c r="J1255" t="str">
        <f>IF(ISBLANK(G1255),"",IF(ISTEXT(G1255),IF(E1255="Amount",J$14,""),INDEX(Sheet2!H$14:H$154,MATCH(F1255,Sheet2!A$14:A$154,0))))</f>
        <v>Loan Amount</v>
      </c>
      <c r="K1255" t="str">
        <f>IF(ISBLANK(G1255),"",IF(ISTEXT(G1255),IF(E1255="Amount",K$14,""),INDEX(Sheet2!I$14:I$154,MATCH(F1255,Sheet2!A$14:A$154,0))))</f>
        <v>Cash Amount</v>
      </c>
      <c r="L1255" t="str">
        <f>IF(ISBLANK(G1255),"",IF(ISTEXT(G1255),IF(E1255="Amount",L$14,""),IF(INDEX(Sheet2!H$14:H$154,MATCH(F1255,Sheet2!A$14:A$154,0)) &lt;&gt; 0, IF(INDEX(Sheet2!I$14:I$154,MATCH(F1255,Sheet2!A$14:A$154,0)) &lt;&gt; 0, "Loan","Loan"),"Cash")))</f>
        <v>Payment Mode</v>
      </c>
      <c r="M1255" t="str">
        <f>IF(ISTEXT(E1255),IF(E1255="Amount",M$14,""),IF(ISBLANK(E1255),"",IF(ISTEXT(D1255),"",IF(A1250="Invoice No. : ",INDEX(Sheet2!D$14:D$154,MATCH(B1250,Sheet2!A$14:A$154,0)),M1254))))</f>
        <v>Terminal</v>
      </c>
      <c r="N1255" t="str">
        <f>IF(ISTEXT(E1255),IF(E1255="Amount",N$14,""),IF(ISBLANK(E1255),"",IF(ISTEXT(D1255),"",IF(A1250="Invoice No. : ",INDEX(Sheet2!E$14:E$154,MATCH(B1250,Sheet2!A$14:A$154,0)),N1254))))</f>
        <v>Cashier</v>
      </c>
      <c r="O1255" t="str">
        <f>IF(ISTEXT(E1255),IF(E1255="Amount",O$14,""),IF(ISBLANK(E1255),"",IF(ISTEXT(D1255),"",IF(A1250="Invoice No. : ",INDEX(Sheet2!G$14:G$154,MATCH(B1250,Sheet2!A$14:A$154,0)),O1254))))</f>
        <v>Name</v>
      </c>
      <c r="P1255" t="str">
        <f t="shared" si="82"/>
        <v>Invoice Amount</v>
      </c>
      <c r="Q1255" t="str">
        <f t="shared" si="83"/>
        <v>Grand Total</v>
      </c>
    </row>
    <row r="1256" spans="1:17" x14ac:dyDescent="0.25">
      <c r="F1256" t="str">
        <f t="shared" si="80"/>
        <v/>
      </c>
      <c r="G1256" t="str">
        <f>IF(ISTEXT(E1256),IF(E1256="Amount",G$14,""),IF(ISBLANK(E1256),"",IF(ISTEXT(D1256),"",IF(A1251="Invoice No. : ",INDEX(Sheet2!F$14:F$154,MATCH(B1251,Sheet2!A$14:A$154,0)),G1255))))</f>
        <v/>
      </c>
      <c r="H1256" t="str">
        <f t="shared" si="81"/>
        <v/>
      </c>
      <c r="I1256" t="str">
        <f>IF(ISTEXT(E1256),IF(E1256="Amount",I$14,""),IF(ISBLANK(E1256),"",IF(ISTEXT(D1256),"",IF(A1251="Invoice No. : ",TEXT(INDEX(Sheet2!C$14:C$154,MATCH(B1251,Sheet2!A$14:A$154,0)),"hh:mm:ss"),I1255))))</f>
        <v/>
      </c>
      <c r="J1256" t="str">
        <f>IF(ISBLANK(G1256),"",IF(ISTEXT(G1256),IF(E1256="Amount",J$14,""),INDEX(Sheet2!H$14:H$154,MATCH(F1256,Sheet2!A$14:A$154,0))))</f>
        <v/>
      </c>
      <c r="K1256" t="str">
        <f>IF(ISBLANK(G1256),"",IF(ISTEXT(G1256),IF(E1256="Amount",K$14,""),INDEX(Sheet2!I$14:I$154,MATCH(F1256,Sheet2!A$14:A$154,0))))</f>
        <v/>
      </c>
      <c r="L1256" t="str">
        <f>IF(ISBLANK(G1256),"",IF(ISTEXT(G1256),IF(E1256="Amount",L$14,""),IF(INDEX(Sheet2!H$14:H$154,MATCH(F1256,Sheet2!A$14:A$154,0)) &lt;&gt; 0, IF(INDEX(Sheet2!I$14:I$154,MATCH(F1256,Sheet2!A$14:A$154,0)) &lt;&gt; 0, "Loan","Loan"),"Cash")))</f>
        <v/>
      </c>
      <c r="M1256" t="str">
        <f>IF(ISTEXT(E1256),IF(E1256="Amount",M$14,""),IF(ISBLANK(E1256),"",IF(ISTEXT(D1256),"",IF(A1251="Invoice No. : ",INDEX(Sheet2!D$14:D$154,MATCH(B1251,Sheet2!A$14:A$154,0)),M1255))))</f>
        <v/>
      </c>
      <c r="N1256" t="str">
        <f>IF(ISTEXT(E1256),IF(E1256="Amount",N$14,""),IF(ISBLANK(E1256),"",IF(ISTEXT(D1256),"",IF(A1251="Invoice No. : ",INDEX(Sheet2!E$14:E$154,MATCH(B1251,Sheet2!A$14:A$154,0)),N1255))))</f>
        <v/>
      </c>
      <c r="O1256" t="str">
        <f>IF(ISTEXT(E1256),IF(E1256="Amount",O$14,""),IF(ISBLANK(E1256),"",IF(ISTEXT(D1256),"",IF(A1251="Invoice No. : ",INDEX(Sheet2!G$14:G$154,MATCH(B1251,Sheet2!A$14:A$154,0)),O1255))))</f>
        <v/>
      </c>
      <c r="P1256" t="str">
        <f t="shared" si="82"/>
        <v/>
      </c>
      <c r="Q1256" t="str">
        <f t="shared" si="83"/>
        <v/>
      </c>
    </row>
    <row r="1257" spans="1:17" x14ac:dyDescent="0.25">
      <c r="A1257" s="10" t="s">
        <v>1160</v>
      </c>
      <c r="B1257" s="10" t="s">
        <v>1161</v>
      </c>
      <c r="C1257" s="11">
        <v>1</v>
      </c>
      <c r="D1257" s="11">
        <v>26</v>
      </c>
      <c r="E1257" s="11">
        <v>26</v>
      </c>
      <c r="F1257">
        <f t="shared" si="80"/>
        <v>2144318</v>
      </c>
      <c r="G1257">
        <f>IF(ISTEXT(E1257),IF(E1257="Amount",G$14,""),IF(ISBLANK(E1257),"",IF(ISTEXT(D1257),"",IF(A1252="Invoice No. : ",INDEX(Sheet2!F$14:F$154,MATCH(B1252,Sheet2!A$14:A$154,0)),G1256))))</f>
        <v>28071</v>
      </c>
      <c r="H1257" t="str">
        <f t="shared" si="81"/>
        <v>01/05/2023</v>
      </c>
      <c r="I1257" t="str">
        <f>IF(ISTEXT(E1257),IF(E1257="Amount",I$14,""),IF(ISBLANK(E1257),"",IF(ISTEXT(D1257),"",IF(A1252="Invoice No. : ",TEXT(INDEX(Sheet2!C$14:C$154,MATCH(B1252,Sheet2!A$14:A$154,0)),"hh:mm:ss"),I1256))))</f>
        <v>10:26:00</v>
      </c>
      <c r="J1257">
        <f>IF(ISBLANK(G1257),"",IF(ISTEXT(G1257),IF(E1257="Amount",J$14,""),INDEX(Sheet2!H$14:H$154,MATCH(F1257,Sheet2!A$14:A$154,0))))</f>
        <v>0</v>
      </c>
      <c r="K1257">
        <f>IF(ISBLANK(G1257),"",IF(ISTEXT(G1257),IF(E1257="Amount",K$14,""),INDEX(Sheet2!I$14:I$154,MATCH(F1257,Sheet2!A$14:A$154,0))))</f>
        <v>86.25</v>
      </c>
      <c r="L1257" t="str">
        <f>IF(ISBLANK(G1257),"",IF(ISTEXT(G1257),IF(E1257="Amount",L$14,""),IF(INDEX(Sheet2!H$14:H$154,MATCH(F1257,Sheet2!A$14:A$154,0)) &lt;&gt; 0, IF(INDEX(Sheet2!I$14:I$154,MATCH(F1257,Sheet2!A$14:A$154,0)) &lt;&gt; 0, "Loan","Loan"),"Cash")))</f>
        <v>Cash</v>
      </c>
      <c r="M1257">
        <f>IF(ISTEXT(E1257),IF(E1257="Amount",M$14,""),IF(ISBLANK(E1257),"",IF(ISTEXT(D1257),"",IF(A1252="Invoice No. : ",INDEX(Sheet2!D$14:D$154,MATCH(B1252,Sheet2!A$14:A$154,0)),M1256))))</f>
        <v>2</v>
      </c>
      <c r="N1257" t="str">
        <f>IF(ISTEXT(E1257),IF(E1257="Amount",N$14,""),IF(ISBLANK(E1257),"",IF(ISTEXT(D1257),"",IF(A1252="Invoice No. : ",INDEX(Sheet2!E$14:E$154,MATCH(B1252,Sheet2!A$14:A$154,0)),N1256))))</f>
        <v>RUBY</v>
      </c>
      <c r="O1257" t="str">
        <f>IF(ISTEXT(E1257),IF(E1257="Amount",O$14,""),IF(ISBLANK(E1257),"",IF(ISTEXT(D1257),"",IF(A1252="Invoice No. : ",INDEX(Sheet2!G$14:G$154,MATCH(B1252,Sheet2!A$14:A$154,0)),O1256))))</f>
        <v>PATRAS, JOVIAN ACIONG</v>
      </c>
      <c r="P1257">
        <f t="shared" si="82"/>
        <v>86.25</v>
      </c>
      <c r="Q1257">
        <f t="shared" si="83"/>
        <v>195197.25</v>
      </c>
    </row>
    <row r="1258" spans="1:17" x14ac:dyDescent="0.25">
      <c r="A1258" s="10" t="s">
        <v>781</v>
      </c>
      <c r="B1258" s="10" t="s">
        <v>782</v>
      </c>
      <c r="C1258" s="11">
        <v>1</v>
      </c>
      <c r="D1258" s="11">
        <v>33.75</v>
      </c>
      <c r="E1258" s="11">
        <v>33.75</v>
      </c>
      <c r="F1258">
        <f t="shared" si="80"/>
        <v>2144318</v>
      </c>
      <c r="G1258">
        <f>IF(ISTEXT(E1258),IF(E1258="Amount",G$14,""),IF(ISBLANK(E1258),"",IF(ISTEXT(D1258),"",IF(A1253="Invoice No. : ",INDEX(Sheet2!F$14:F$154,MATCH(B1253,Sheet2!A$14:A$154,0)),G1257))))</f>
        <v>28071</v>
      </c>
      <c r="H1258" t="str">
        <f t="shared" si="81"/>
        <v>01/05/2023</v>
      </c>
      <c r="I1258" t="str">
        <f>IF(ISTEXT(E1258),IF(E1258="Amount",I$14,""),IF(ISBLANK(E1258),"",IF(ISTEXT(D1258),"",IF(A1253="Invoice No. : ",TEXT(INDEX(Sheet2!C$14:C$154,MATCH(B1253,Sheet2!A$14:A$154,0)),"hh:mm:ss"),I1257))))</f>
        <v>10:26:00</v>
      </c>
      <c r="J1258">
        <f>IF(ISBLANK(G1258),"",IF(ISTEXT(G1258),IF(E1258="Amount",J$14,""),INDEX(Sheet2!H$14:H$154,MATCH(F1258,Sheet2!A$14:A$154,0))))</f>
        <v>0</v>
      </c>
      <c r="K1258">
        <f>IF(ISBLANK(G1258),"",IF(ISTEXT(G1258),IF(E1258="Amount",K$14,""),INDEX(Sheet2!I$14:I$154,MATCH(F1258,Sheet2!A$14:A$154,0))))</f>
        <v>86.25</v>
      </c>
      <c r="L1258" t="str">
        <f>IF(ISBLANK(G1258),"",IF(ISTEXT(G1258),IF(E1258="Amount",L$14,""),IF(INDEX(Sheet2!H$14:H$154,MATCH(F1258,Sheet2!A$14:A$154,0)) &lt;&gt; 0, IF(INDEX(Sheet2!I$14:I$154,MATCH(F1258,Sheet2!A$14:A$154,0)) &lt;&gt; 0, "Loan","Loan"),"Cash")))</f>
        <v>Cash</v>
      </c>
      <c r="M1258">
        <f>IF(ISTEXT(E1258),IF(E1258="Amount",M$14,""),IF(ISBLANK(E1258),"",IF(ISTEXT(D1258),"",IF(A1253="Invoice No. : ",INDEX(Sheet2!D$14:D$154,MATCH(B1253,Sheet2!A$14:A$154,0)),M1257))))</f>
        <v>2</v>
      </c>
      <c r="N1258" t="str">
        <f>IF(ISTEXT(E1258),IF(E1258="Amount",N$14,""),IF(ISBLANK(E1258),"",IF(ISTEXT(D1258),"",IF(A1253="Invoice No. : ",INDEX(Sheet2!E$14:E$154,MATCH(B1253,Sheet2!A$14:A$154,0)),N1257))))</f>
        <v>RUBY</v>
      </c>
      <c r="O1258" t="str">
        <f>IF(ISTEXT(E1258),IF(E1258="Amount",O$14,""),IF(ISBLANK(E1258),"",IF(ISTEXT(D1258),"",IF(A1253="Invoice No. : ",INDEX(Sheet2!G$14:G$154,MATCH(B1253,Sheet2!A$14:A$154,0)),O1257))))</f>
        <v>PATRAS, JOVIAN ACIONG</v>
      </c>
      <c r="P1258">
        <f t="shared" si="82"/>
        <v>86.25</v>
      </c>
      <c r="Q1258">
        <f t="shared" si="83"/>
        <v>195197.25</v>
      </c>
    </row>
    <row r="1259" spans="1:17" x14ac:dyDescent="0.25">
      <c r="A1259" s="10" t="s">
        <v>119</v>
      </c>
      <c r="B1259" s="10" t="s">
        <v>120</v>
      </c>
      <c r="C1259" s="11">
        <v>2</v>
      </c>
      <c r="D1259" s="11">
        <v>13.25</v>
      </c>
      <c r="E1259" s="11">
        <v>26.5</v>
      </c>
      <c r="F1259">
        <f t="shared" si="80"/>
        <v>2144318</v>
      </c>
      <c r="G1259">
        <f>IF(ISTEXT(E1259),IF(E1259="Amount",G$14,""),IF(ISBLANK(E1259),"",IF(ISTEXT(D1259),"",IF(A1254="Invoice No. : ",INDEX(Sheet2!F$14:F$154,MATCH(B1254,Sheet2!A$14:A$154,0)),G1258))))</f>
        <v>28071</v>
      </c>
      <c r="H1259" t="str">
        <f t="shared" si="81"/>
        <v>01/05/2023</v>
      </c>
      <c r="I1259" t="str">
        <f>IF(ISTEXT(E1259),IF(E1259="Amount",I$14,""),IF(ISBLANK(E1259),"",IF(ISTEXT(D1259),"",IF(A1254="Invoice No. : ",TEXT(INDEX(Sheet2!C$14:C$154,MATCH(B1254,Sheet2!A$14:A$154,0)),"hh:mm:ss"),I1258))))</f>
        <v>10:26:00</v>
      </c>
      <c r="J1259">
        <f>IF(ISBLANK(G1259),"",IF(ISTEXT(G1259),IF(E1259="Amount",J$14,""),INDEX(Sheet2!H$14:H$154,MATCH(F1259,Sheet2!A$14:A$154,0))))</f>
        <v>0</v>
      </c>
      <c r="K1259">
        <f>IF(ISBLANK(G1259),"",IF(ISTEXT(G1259),IF(E1259="Amount",K$14,""),INDEX(Sheet2!I$14:I$154,MATCH(F1259,Sheet2!A$14:A$154,0))))</f>
        <v>86.25</v>
      </c>
      <c r="L1259" t="str">
        <f>IF(ISBLANK(G1259),"",IF(ISTEXT(G1259),IF(E1259="Amount",L$14,""),IF(INDEX(Sheet2!H$14:H$154,MATCH(F1259,Sheet2!A$14:A$154,0)) &lt;&gt; 0, IF(INDEX(Sheet2!I$14:I$154,MATCH(F1259,Sheet2!A$14:A$154,0)) &lt;&gt; 0, "Loan","Loan"),"Cash")))</f>
        <v>Cash</v>
      </c>
      <c r="M1259">
        <f>IF(ISTEXT(E1259),IF(E1259="Amount",M$14,""),IF(ISBLANK(E1259),"",IF(ISTEXT(D1259),"",IF(A1254="Invoice No. : ",INDEX(Sheet2!D$14:D$154,MATCH(B1254,Sheet2!A$14:A$154,0)),M1258))))</f>
        <v>2</v>
      </c>
      <c r="N1259" t="str">
        <f>IF(ISTEXT(E1259),IF(E1259="Amount",N$14,""),IF(ISBLANK(E1259),"",IF(ISTEXT(D1259),"",IF(A1254="Invoice No. : ",INDEX(Sheet2!E$14:E$154,MATCH(B1254,Sheet2!A$14:A$154,0)),N1258))))</f>
        <v>RUBY</v>
      </c>
      <c r="O1259" t="str">
        <f>IF(ISTEXT(E1259),IF(E1259="Amount",O$14,""),IF(ISBLANK(E1259),"",IF(ISTEXT(D1259),"",IF(A1254="Invoice No. : ",INDEX(Sheet2!G$14:G$154,MATCH(B1254,Sheet2!A$14:A$154,0)),O1258))))</f>
        <v>PATRAS, JOVIAN ACIONG</v>
      </c>
      <c r="P1259">
        <f t="shared" si="82"/>
        <v>86.25</v>
      </c>
      <c r="Q1259">
        <f t="shared" si="83"/>
        <v>195197.25</v>
      </c>
    </row>
    <row r="1260" spans="1:17" x14ac:dyDescent="0.25">
      <c r="D1260" s="12" t="s">
        <v>18</v>
      </c>
      <c r="E1260" s="13">
        <v>86.25</v>
      </c>
      <c r="F1260" t="str">
        <f t="shared" si="80"/>
        <v/>
      </c>
      <c r="G1260" t="str">
        <f>IF(ISTEXT(E1260),IF(E1260="Amount",G$14,""),IF(ISBLANK(E1260),"",IF(ISTEXT(D1260),"",IF(A1255="Invoice No. : ",INDEX(Sheet2!F$14:F$154,MATCH(B1255,Sheet2!A$14:A$154,0)),G1259))))</f>
        <v/>
      </c>
      <c r="H1260" t="str">
        <f t="shared" si="81"/>
        <v/>
      </c>
      <c r="I1260" t="str">
        <f>IF(ISTEXT(E1260),IF(E1260="Amount",I$14,""),IF(ISBLANK(E1260),"",IF(ISTEXT(D1260),"",IF(A1255="Invoice No. : ",TEXT(INDEX(Sheet2!C$14:C$154,MATCH(B1255,Sheet2!A$14:A$154,0)),"hh:mm:ss"),I1259))))</f>
        <v/>
      </c>
      <c r="J1260" t="str">
        <f>IF(ISBLANK(G1260),"",IF(ISTEXT(G1260),IF(E1260="Amount",J$14,""),INDEX(Sheet2!H$14:H$154,MATCH(F1260,Sheet2!A$14:A$154,0))))</f>
        <v/>
      </c>
      <c r="K1260" t="str">
        <f>IF(ISBLANK(G1260),"",IF(ISTEXT(G1260),IF(E1260="Amount",K$14,""),INDEX(Sheet2!I$14:I$154,MATCH(F1260,Sheet2!A$14:A$154,0))))</f>
        <v/>
      </c>
      <c r="L1260" t="str">
        <f>IF(ISBLANK(G1260),"",IF(ISTEXT(G1260),IF(E1260="Amount",L$14,""),IF(INDEX(Sheet2!H$14:H$154,MATCH(F1260,Sheet2!A$14:A$154,0)) &lt;&gt; 0, IF(INDEX(Sheet2!I$14:I$154,MATCH(F1260,Sheet2!A$14:A$154,0)) &lt;&gt; 0, "Loan","Loan"),"Cash")))</f>
        <v/>
      </c>
      <c r="M1260" t="str">
        <f>IF(ISTEXT(E1260),IF(E1260="Amount",M$14,""),IF(ISBLANK(E1260),"",IF(ISTEXT(D1260),"",IF(A1255="Invoice No. : ",INDEX(Sheet2!D$14:D$154,MATCH(B1255,Sheet2!A$14:A$154,0)),M1259))))</f>
        <v/>
      </c>
      <c r="N1260" t="str">
        <f>IF(ISTEXT(E1260),IF(E1260="Amount",N$14,""),IF(ISBLANK(E1260),"",IF(ISTEXT(D1260),"",IF(A1255="Invoice No. : ",INDEX(Sheet2!E$14:E$154,MATCH(B1255,Sheet2!A$14:A$154,0)),N1259))))</f>
        <v/>
      </c>
      <c r="O1260" t="str">
        <f>IF(ISTEXT(E1260),IF(E1260="Amount",O$14,""),IF(ISBLANK(E1260),"",IF(ISTEXT(D1260),"",IF(A1255="Invoice No. : ",INDEX(Sheet2!G$14:G$154,MATCH(B1255,Sheet2!A$14:A$154,0)),O1259))))</f>
        <v/>
      </c>
      <c r="P1260" t="str">
        <f t="shared" si="82"/>
        <v/>
      </c>
      <c r="Q1260" t="str">
        <f t="shared" si="83"/>
        <v/>
      </c>
    </row>
    <row r="1261" spans="1:17" x14ac:dyDescent="0.25">
      <c r="F1261" t="str">
        <f t="shared" si="80"/>
        <v/>
      </c>
      <c r="G1261" t="str">
        <f>IF(ISTEXT(E1261),IF(E1261="Amount",G$14,""),IF(ISBLANK(E1261),"",IF(ISTEXT(D1261),"",IF(A1256="Invoice No. : ",INDEX(Sheet2!F$14:F$154,MATCH(B1256,Sheet2!A$14:A$154,0)),G1260))))</f>
        <v/>
      </c>
      <c r="H1261" t="str">
        <f t="shared" si="81"/>
        <v/>
      </c>
      <c r="I1261" t="str">
        <f>IF(ISTEXT(E1261),IF(E1261="Amount",I$14,""),IF(ISBLANK(E1261),"",IF(ISTEXT(D1261),"",IF(A1256="Invoice No. : ",TEXT(INDEX(Sheet2!C$14:C$154,MATCH(B1256,Sheet2!A$14:A$154,0)),"hh:mm:ss"),I1260))))</f>
        <v/>
      </c>
      <c r="J1261" t="str">
        <f>IF(ISBLANK(G1261),"",IF(ISTEXT(G1261),IF(E1261="Amount",J$14,""),INDEX(Sheet2!H$14:H$154,MATCH(F1261,Sheet2!A$14:A$154,0))))</f>
        <v/>
      </c>
      <c r="K1261" t="str">
        <f>IF(ISBLANK(G1261),"",IF(ISTEXT(G1261),IF(E1261="Amount",K$14,""),INDEX(Sheet2!I$14:I$154,MATCH(F1261,Sheet2!A$14:A$154,0))))</f>
        <v/>
      </c>
      <c r="L1261" t="str">
        <f>IF(ISBLANK(G1261),"",IF(ISTEXT(G1261),IF(E1261="Amount",L$14,""),IF(INDEX(Sheet2!H$14:H$154,MATCH(F1261,Sheet2!A$14:A$154,0)) &lt;&gt; 0, IF(INDEX(Sheet2!I$14:I$154,MATCH(F1261,Sheet2!A$14:A$154,0)) &lt;&gt; 0, "Loan","Loan"),"Cash")))</f>
        <v/>
      </c>
      <c r="M1261" t="str">
        <f>IF(ISTEXT(E1261),IF(E1261="Amount",M$14,""),IF(ISBLANK(E1261),"",IF(ISTEXT(D1261),"",IF(A1256="Invoice No. : ",INDEX(Sheet2!D$14:D$154,MATCH(B1256,Sheet2!A$14:A$154,0)),M1260))))</f>
        <v/>
      </c>
      <c r="N1261" t="str">
        <f>IF(ISTEXT(E1261),IF(E1261="Amount",N$14,""),IF(ISBLANK(E1261),"",IF(ISTEXT(D1261),"",IF(A1256="Invoice No. : ",INDEX(Sheet2!E$14:E$154,MATCH(B1256,Sheet2!A$14:A$154,0)),N1260))))</f>
        <v/>
      </c>
      <c r="O1261" t="str">
        <f>IF(ISTEXT(E1261),IF(E1261="Amount",O$14,""),IF(ISBLANK(E1261),"",IF(ISTEXT(D1261),"",IF(A1256="Invoice No. : ",INDEX(Sheet2!G$14:G$154,MATCH(B1256,Sheet2!A$14:A$154,0)),O1260))))</f>
        <v/>
      </c>
      <c r="P1261" t="str">
        <f t="shared" si="82"/>
        <v/>
      </c>
      <c r="Q1261" t="str">
        <f t="shared" si="83"/>
        <v/>
      </c>
    </row>
    <row r="1262" spans="1:17" x14ac:dyDescent="0.25">
      <c r="F1262" t="str">
        <f t="shared" si="80"/>
        <v/>
      </c>
      <c r="G1262" t="str">
        <f>IF(ISTEXT(E1262),IF(E1262="Amount",G$14,""),IF(ISBLANK(E1262),"",IF(ISTEXT(D1262),"",IF(A1257="Invoice No. : ",INDEX(Sheet2!F$14:F$154,MATCH(B1257,Sheet2!A$14:A$154,0)),G1261))))</f>
        <v/>
      </c>
      <c r="H1262" t="str">
        <f t="shared" si="81"/>
        <v/>
      </c>
      <c r="I1262" t="str">
        <f>IF(ISTEXT(E1262),IF(E1262="Amount",I$14,""),IF(ISBLANK(E1262),"",IF(ISTEXT(D1262),"",IF(A1257="Invoice No. : ",TEXT(INDEX(Sheet2!C$14:C$154,MATCH(B1257,Sheet2!A$14:A$154,0)),"hh:mm:ss"),I1261))))</f>
        <v/>
      </c>
      <c r="J1262" t="str">
        <f>IF(ISBLANK(G1262),"",IF(ISTEXT(G1262),IF(E1262="Amount",J$14,""),INDEX(Sheet2!H$14:H$154,MATCH(F1262,Sheet2!A$14:A$154,0))))</f>
        <v/>
      </c>
      <c r="K1262" t="str">
        <f>IF(ISBLANK(G1262),"",IF(ISTEXT(G1262),IF(E1262="Amount",K$14,""),INDEX(Sheet2!I$14:I$154,MATCH(F1262,Sheet2!A$14:A$154,0))))</f>
        <v/>
      </c>
      <c r="L1262" t="str">
        <f>IF(ISBLANK(G1262),"",IF(ISTEXT(G1262),IF(E1262="Amount",L$14,""),IF(INDEX(Sheet2!H$14:H$154,MATCH(F1262,Sheet2!A$14:A$154,0)) &lt;&gt; 0, IF(INDEX(Sheet2!I$14:I$154,MATCH(F1262,Sheet2!A$14:A$154,0)) &lt;&gt; 0, "Loan","Loan"),"Cash")))</f>
        <v/>
      </c>
      <c r="M1262" t="str">
        <f>IF(ISTEXT(E1262),IF(E1262="Amount",M$14,""),IF(ISBLANK(E1262),"",IF(ISTEXT(D1262),"",IF(A1257="Invoice No. : ",INDEX(Sheet2!D$14:D$154,MATCH(B1257,Sheet2!A$14:A$154,0)),M1261))))</f>
        <v/>
      </c>
      <c r="N1262" t="str">
        <f>IF(ISTEXT(E1262),IF(E1262="Amount",N$14,""),IF(ISBLANK(E1262),"",IF(ISTEXT(D1262),"",IF(A1257="Invoice No. : ",INDEX(Sheet2!E$14:E$154,MATCH(B1257,Sheet2!A$14:A$154,0)),N1261))))</f>
        <v/>
      </c>
      <c r="O1262" t="str">
        <f>IF(ISTEXT(E1262),IF(E1262="Amount",O$14,""),IF(ISBLANK(E1262),"",IF(ISTEXT(D1262),"",IF(A1257="Invoice No. : ",INDEX(Sheet2!G$14:G$154,MATCH(B1257,Sheet2!A$14:A$154,0)),O1261))))</f>
        <v/>
      </c>
      <c r="P1262" t="str">
        <f t="shared" si="82"/>
        <v/>
      </c>
      <c r="Q1262" t="str">
        <f t="shared" si="83"/>
        <v/>
      </c>
    </row>
    <row r="1263" spans="1:17" x14ac:dyDescent="0.25">
      <c r="A1263" s="3" t="s">
        <v>4</v>
      </c>
      <c r="B1263" s="4">
        <v>2144319</v>
      </c>
      <c r="C1263" s="3" t="s">
        <v>5</v>
      </c>
      <c r="D1263" s="5" t="s">
        <v>953</v>
      </c>
      <c r="F1263" t="str">
        <f t="shared" si="80"/>
        <v/>
      </c>
      <c r="G1263" t="str">
        <f>IF(ISTEXT(E1263),IF(E1263="Amount",G$14,""),IF(ISBLANK(E1263),"",IF(ISTEXT(D1263),"",IF(A1258="Invoice No. : ",INDEX(Sheet2!F$14:F$154,MATCH(B1258,Sheet2!A$14:A$154,0)),G1262))))</f>
        <v/>
      </c>
      <c r="H1263" t="str">
        <f t="shared" si="81"/>
        <v/>
      </c>
      <c r="I1263" t="str">
        <f>IF(ISTEXT(E1263),IF(E1263="Amount",I$14,""),IF(ISBLANK(E1263),"",IF(ISTEXT(D1263),"",IF(A1258="Invoice No. : ",TEXT(INDEX(Sheet2!C$14:C$154,MATCH(B1258,Sheet2!A$14:A$154,0)),"hh:mm:ss"),I1262))))</f>
        <v/>
      </c>
      <c r="J1263" t="str">
        <f>IF(ISBLANK(G1263),"",IF(ISTEXT(G1263),IF(E1263="Amount",J$14,""),INDEX(Sheet2!H$14:H$154,MATCH(F1263,Sheet2!A$14:A$154,0))))</f>
        <v/>
      </c>
      <c r="K1263" t="str">
        <f>IF(ISBLANK(G1263),"",IF(ISTEXT(G1263),IF(E1263="Amount",K$14,""),INDEX(Sheet2!I$14:I$154,MATCH(F1263,Sheet2!A$14:A$154,0))))</f>
        <v/>
      </c>
      <c r="L1263" t="str">
        <f>IF(ISBLANK(G1263),"",IF(ISTEXT(G1263),IF(E1263="Amount",L$14,""),IF(INDEX(Sheet2!H$14:H$154,MATCH(F1263,Sheet2!A$14:A$154,0)) &lt;&gt; 0, IF(INDEX(Sheet2!I$14:I$154,MATCH(F1263,Sheet2!A$14:A$154,0)) &lt;&gt; 0, "Loan","Loan"),"Cash")))</f>
        <v/>
      </c>
      <c r="M1263" t="str">
        <f>IF(ISTEXT(E1263),IF(E1263="Amount",M$14,""),IF(ISBLANK(E1263),"",IF(ISTEXT(D1263),"",IF(A1258="Invoice No. : ",INDEX(Sheet2!D$14:D$154,MATCH(B1258,Sheet2!A$14:A$154,0)),M1262))))</f>
        <v/>
      </c>
      <c r="N1263" t="str">
        <f>IF(ISTEXT(E1263),IF(E1263="Amount",N$14,""),IF(ISBLANK(E1263),"",IF(ISTEXT(D1263),"",IF(A1258="Invoice No. : ",INDEX(Sheet2!E$14:E$154,MATCH(B1258,Sheet2!A$14:A$154,0)),N1262))))</f>
        <v/>
      </c>
      <c r="O1263" t="str">
        <f>IF(ISTEXT(E1263),IF(E1263="Amount",O$14,""),IF(ISBLANK(E1263),"",IF(ISTEXT(D1263),"",IF(A1258="Invoice No. : ",INDEX(Sheet2!G$14:G$154,MATCH(B1258,Sheet2!A$14:A$154,0)),O1262))))</f>
        <v/>
      </c>
      <c r="P1263" t="str">
        <f t="shared" si="82"/>
        <v/>
      </c>
      <c r="Q1263" t="str">
        <f t="shared" si="83"/>
        <v/>
      </c>
    </row>
    <row r="1264" spans="1:17" x14ac:dyDescent="0.25">
      <c r="A1264" s="3" t="s">
        <v>7</v>
      </c>
      <c r="B1264" s="6">
        <v>44931</v>
      </c>
      <c r="C1264" s="3" t="s">
        <v>8</v>
      </c>
      <c r="D1264" s="7">
        <v>2</v>
      </c>
      <c r="F1264" t="str">
        <f t="shared" si="80"/>
        <v/>
      </c>
      <c r="G1264" t="str">
        <f>IF(ISTEXT(E1264),IF(E1264="Amount",G$14,""),IF(ISBLANK(E1264),"",IF(ISTEXT(D1264),"",IF(A1259="Invoice No. : ",INDEX(Sheet2!F$14:F$154,MATCH(B1259,Sheet2!A$14:A$154,0)),G1263))))</f>
        <v/>
      </c>
      <c r="H1264" t="str">
        <f t="shared" si="81"/>
        <v/>
      </c>
      <c r="I1264" t="str">
        <f>IF(ISTEXT(E1264),IF(E1264="Amount",I$14,""),IF(ISBLANK(E1264),"",IF(ISTEXT(D1264),"",IF(A1259="Invoice No. : ",TEXT(INDEX(Sheet2!C$14:C$154,MATCH(B1259,Sheet2!A$14:A$154,0)),"hh:mm:ss"),I1263))))</f>
        <v/>
      </c>
      <c r="J1264" t="str">
        <f>IF(ISBLANK(G1264),"",IF(ISTEXT(G1264),IF(E1264="Amount",J$14,""),INDEX(Sheet2!H$14:H$154,MATCH(F1264,Sheet2!A$14:A$154,0))))</f>
        <v/>
      </c>
      <c r="K1264" t="str">
        <f>IF(ISBLANK(G1264),"",IF(ISTEXT(G1264),IF(E1264="Amount",K$14,""),INDEX(Sheet2!I$14:I$154,MATCH(F1264,Sheet2!A$14:A$154,0))))</f>
        <v/>
      </c>
      <c r="L1264" t="str">
        <f>IF(ISBLANK(G1264),"",IF(ISTEXT(G1264),IF(E1264="Amount",L$14,""),IF(INDEX(Sheet2!H$14:H$154,MATCH(F1264,Sheet2!A$14:A$154,0)) &lt;&gt; 0, IF(INDEX(Sheet2!I$14:I$154,MATCH(F1264,Sheet2!A$14:A$154,0)) &lt;&gt; 0, "Loan","Loan"),"Cash")))</f>
        <v/>
      </c>
      <c r="M1264" t="str">
        <f>IF(ISTEXT(E1264),IF(E1264="Amount",M$14,""),IF(ISBLANK(E1264),"",IF(ISTEXT(D1264),"",IF(A1259="Invoice No. : ",INDEX(Sheet2!D$14:D$154,MATCH(B1259,Sheet2!A$14:A$154,0)),M1263))))</f>
        <v/>
      </c>
      <c r="N1264" t="str">
        <f>IF(ISTEXT(E1264),IF(E1264="Amount",N$14,""),IF(ISBLANK(E1264),"",IF(ISTEXT(D1264),"",IF(A1259="Invoice No. : ",INDEX(Sheet2!E$14:E$154,MATCH(B1259,Sheet2!A$14:A$154,0)),N1263))))</f>
        <v/>
      </c>
      <c r="O1264" t="str">
        <f>IF(ISTEXT(E1264),IF(E1264="Amount",O$14,""),IF(ISBLANK(E1264),"",IF(ISTEXT(D1264),"",IF(A1259="Invoice No. : ",INDEX(Sheet2!G$14:G$154,MATCH(B1259,Sheet2!A$14:A$154,0)),O1263))))</f>
        <v/>
      </c>
      <c r="P1264" t="str">
        <f t="shared" si="82"/>
        <v/>
      </c>
      <c r="Q1264" t="str">
        <f t="shared" si="83"/>
        <v/>
      </c>
    </row>
    <row r="1265" spans="1:17" x14ac:dyDescent="0.25">
      <c r="F1265" t="str">
        <f t="shared" si="80"/>
        <v/>
      </c>
      <c r="G1265" t="str">
        <f>IF(ISTEXT(E1265),IF(E1265="Amount",G$14,""),IF(ISBLANK(E1265),"",IF(ISTEXT(D1265),"",IF(A1260="Invoice No. : ",INDEX(Sheet2!F$14:F$154,MATCH(B1260,Sheet2!A$14:A$154,0)),G1264))))</f>
        <v/>
      </c>
      <c r="H1265" t="str">
        <f t="shared" si="81"/>
        <v/>
      </c>
      <c r="I1265" t="str">
        <f>IF(ISTEXT(E1265),IF(E1265="Amount",I$14,""),IF(ISBLANK(E1265),"",IF(ISTEXT(D1265),"",IF(A1260="Invoice No. : ",TEXT(INDEX(Sheet2!C$14:C$154,MATCH(B1260,Sheet2!A$14:A$154,0)),"hh:mm:ss"),I1264))))</f>
        <v/>
      </c>
      <c r="J1265" t="str">
        <f>IF(ISBLANK(G1265),"",IF(ISTEXT(G1265),IF(E1265="Amount",J$14,""),INDEX(Sheet2!H$14:H$154,MATCH(F1265,Sheet2!A$14:A$154,0))))</f>
        <v/>
      </c>
      <c r="K1265" t="str">
        <f>IF(ISBLANK(G1265),"",IF(ISTEXT(G1265),IF(E1265="Amount",K$14,""),INDEX(Sheet2!I$14:I$154,MATCH(F1265,Sheet2!A$14:A$154,0))))</f>
        <v/>
      </c>
      <c r="L1265" t="str">
        <f>IF(ISBLANK(G1265),"",IF(ISTEXT(G1265),IF(E1265="Amount",L$14,""),IF(INDEX(Sheet2!H$14:H$154,MATCH(F1265,Sheet2!A$14:A$154,0)) &lt;&gt; 0, IF(INDEX(Sheet2!I$14:I$154,MATCH(F1265,Sheet2!A$14:A$154,0)) &lt;&gt; 0, "Loan","Loan"),"Cash")))</f>
        <v/>
      </c>
      <c r="M1265" t="str">
        <f>IF(ISTEXT(E1265),IF(E1265="Amount",M$14,""),IF(ISBLANK(E1265),"",IF(ISTEXT(D1265),"",IF(A1260="Invoice No. : ",INDEX(Sheet2!D$14:D$154,MATCH(B1260,Sheet2!A$14:A$154,0)),M1264))))</f>
        <v/>
      </c>
      <c r="N1265" t="str">
        <f>IF(ISTEXT(E1265),IF(E1265="Amount",N$14,""),IF(ISBLANK(E1265),"",IF(ISTEXT(D1265),"",IF(A1260="Invoice No. : ",INDEX(Sheet2!E$14:E$154,MATCH(B1260,Sheet2!A$14:A$154,0)),N1264))))</f>
        <v/>
      </c>
      <c r="O1265" t="str">
        <f>IF(ISTEXT(E1265),IF(E1265="Amount",O$14,""),IF(ISBLANK(E1265),"",IF(ISTEXT(D1265),"",IF(A1260="Invoice No. : ",INDEX(Sheet2!G$14:G$154,MATCH(B1260,Sheet2!A$14:A$154,0)),O1264))))</f>
        <v/>
      </c>
      <c r="P1265" t="str">
        <f t="shared" si="82"/>
        <v/>
      </c>
      <c r="Q1265" t="str">
        <f t="shared" si="83"/>
        <v/>
      </c>
    </row>
    <row r="1266" spans="1:17" x14ac:dyDescent="0.25">
      <c r="A1266" s="8" t="s">
        <v>9</v>
      </c>
      <c r="B1266" s="8" t="s">
        <v>10</v>
      </c>
      <c r="C1266" s="9" t="s">
        <v>11</v>
      </c>
      <c r="D1266" s="9" t="s">
        <v>12</v>
      </c>
      <c r="E1266" s="9" t="s">
        <v>13</v>
      </c>
      <c r="F1266" t="str">
        <f t="shared" si="80"/>
        <v>Invoice No.</v>
      </c>
      <c r="G1266" t="str">
        <f>IF(ISTEXT(E1266),IF(E1266="Amount",G$14,""),IF(ISBLANK(E1266),"",IF(ISTEXT(D1266),"",IF(A1261="Invoice No. : ",INDEX(Sheet2!F$14:F$154,MATCH(B1261,Sheet2!A$14:A$154,0)),G1265))))</f>
        <v>Member ID</v>
      </c>
      <c r="H1266" t="str">
        <f t="shared" si="81"/>
        <v>Invoice Date</v>
      </c>
      <c r="I1266" t="str">
        <f>IF(ISTEXT(E1266),IF(E1266="Amount",I$14,""),IF(ISBLANK(E1266),"",IF(ISTEXT(D1266),"",IF(A1261="Invoice No. : ",TEXT(INDEX(Sheet2!C$14:C$154,MATCH(B1261,Sheet2!A$14:A$154,0)),"hh:mm:ss"),I1265))))</f>
        <v>Invoice Time</v>
      </c>
      <c r="J1266" t="str">
        <f>IF(ISBLANK(G1266),"",IF(ISTEXT(G1266),IF(E1266="Amount",J$14,""),INDEX(Sheet2!H$14:H$154,MATCH(F1266,Sheet2!A$14:A$154,0))))</f>
        <v>Loan Amount</v>
      </c>
      <c r="K1266" t="str">
        <f>IF(ISBLANK(G1266),"",IF(ISTEXT(G1266),IF(E1266="Amount",K$14,""),INDEX(Sheet2!I$14:I$154,MATCH(F1266,Sheet2!A$14:A$154,0))))</f>
        <v>Cash Amount</v>
      </c>
      <c r="L1266" t="str">
        <f>IF(ISBLANK(G1266),"",IF(ISTEXT(G1266),IF(E1266="Amount",L$14,""),IF(INDEX(Sheet2!H$14:H$154,MATCH(F1266,Sheet2!A$14:A$154,0)) &lt;&gt; 0, IF(INDEX(Sheet2!I$14:I$154,MATCH(F1266,Sheet2!A$14:A$154,0)) &lt;&gt; 0, "Loan","Loan"),"Cash")))</f>
        <v>Payment Mode</v>
      </c>
      <c r="M1266" t="str">
        <f>IF(ISTEXT(E1266),IF(E1266="Amount",M$14,""),IF(ISBLANK(E1266),"",IF(ISTEXT(D1266),"",IF(A1261="Invoice No. : ",INDEX(Sheet2!D$14:D$154,MATCH(B1261,Sheet2!A$14:A$154,0)),M1265))))</f>
        <v>Terminal</v>
      </c>
      <c r="N1266" t="str">
        <f>IF(ISTEXT(E1266),IF(E1266="Amount",N$14,""),IF(ISBLANK(E1266),"",IF(ISTEXT(D1266),"",IF(A1261="Invoice No. : ",INDEX(Sheet2!E$14:E$154,MATCH(B1261,Sheet2!A$14:A$154,0)),N1265))))</f>
        <v>Cashier</v>
      </c>
      <c r="O1266" t="str">
        <f>IF(ISTEXT(E1266),IF(E1266="Amount",O$14,""),IF(ISBLANK(E1266),"",IF(ISTEXT(D1266),"",IF(A1261="Invoice No. : ",INDEX(Sheet2!G$14:G$154,MATCH(B1261,Sheet2!A$14:A$154,0)),O1265))))</f>
        <v>Name</v>
      </c>
      <c r="P1266" t="str">
        <f t="shared" si="82"/>
        <v>Invoice Amount</v>
      </c>
      <c r="Q1266" t="str">
        <f t="shared" si="83"/>
        <v>Grand Total</v>
      </c>
    </row>
    <row r="1267" spans="1:17" x14ac:dyDescent="0.25">
      <c r="F1267" t="str">
        <f t="shared" si="80"/>
        <v/>
      </c>
      <c r="G1267" t="str">
        <f>IF(ISTEXT(E1267),IF(E1267="Amount",G$14,""),IF(ISBLANK(E1267),"",IF(ISTEXT(D1267),"",IF(A1262="Invoice No. : ",INDEX(Sheet2!F$14:F$154,MATCH(B1262,Sheet2!A$14:A$154,0)),G1266))))</f>
        <v/>
      </c>
      <c r="H1267" t="str">
        <f t="shared" si="81"/>
        <v/>
      </c>
      <c r="I1267" t="str">
        <f>IF(ISTEXT(E1267),IF(E1267="Amount",I$14,""),IF(ISBLANK(E1267),"",IF(ISTEXT(D1267),"",IF(A1262="Invoice No. : ",TEXT(INDEX(Sheet2!C$14:C$154,MATCH(B1262,Sheet2!A$14:A$154,0)),"hh:mm:ss"),I1266))))</f>
        <v/>
      </c>
      <c r="J1267" t="str">
        <f>IF(ISBLANK(G1267),"",IF(ISTEXT(G1267),IF(E1267="Amount",J$14,""),INDEX(Sheet2!H$14:H$154,MATCH(F1267,Sheet2!A$14:A$154,0))))</f>
        <v/>
      </c>
      <c r="K1267" t="str">
        <f>IF(ISBLANK(G1267),"",IF(ISTEXT(G1267),IF(E1267="Amount",K$14,""),INDEX(Sheet2!I$14:I$154,MATCH(F1267,Sheet2!A$14:A$154,0))))</f>
        <v/>
      </c>
      <c r="L1267" t="str">
        <f>IF(ISBLANK(G1267),"",IF(ISTEXT(G1267),IF(E1267="Amount",L$14,""),IF(INDEX(Sheet2!H$14:H$154,MATCH(F1267,Sheet2!A$14:A$154,0)) &lt;&gt; 0, IF(INDEX(Sheet2!I$14:I$154,MATCH(F1267,Sheet2!A$14:A$154,0)) &lt;&gt; 0, "Loan","Loan"),"Cash")))</f>
        <v/>
      </c>
      <c r="M1267" t="str">
        <f>IF(ISTEXT(E1267),IF(E1267="Amount",M$14,""),IF(ISBLANK(E1267),"",IF(ISTEXT(D1267),"",IF(A1262="Invoice No. : ",INDEX(Sheet2!D$14:D$154,MATCH(B1262,Sheet2!A$14:A$154,0)),M1266))))</f>
        <v/>
      </c>
      <c r="N1267" t="str">
        <f>IF(ISTEXT(E1267),IF(E1267="Amount",N$14,""),IF(ISBLANK(E1267),"",IF(ISTEXT(D1267),"",IF(A1262="Invoice No. : ",INDEX(Sheet2!E$14:E$154,MATCH(B1262,Sheet2!A$14:A$154,0)),N1266))))</f>
        <v/>
      </c>
      <c r="O1267" t="str">
        <f>IF(ISTEXT(E1267),IF(E1267="Amount",O$14,""),IF(ISBLANK(E1267),"",IF(ISTEXT(D1267),"",IF(A1262="Invoice No. : ",INDEX(Sheet2!G$14:G$154,MATCH(B1262,Sheet2!A$14:A$154,0)),O1266))))</f>
        <v/>
      </c>
      <c r="P1267" t="str">
        <f t="shared" si="82"/>
        <v/>
      </c>
      <c r="Q1267" t="str">
        <f t="shared" si="83"/>
        <v/>
      </c>
    </row>
    <row r="1268" spans="1:17" x14ac:dyDescent="0.25">
      <c r="A1268" s="10" t="s">
        <v>1162</v>
      </c>
      <c r="B1268" s="10" t="s">
        <v>1163</v>
      </c>
      <c r="C1268" s="11">
        <v>1</v>
      </c>
      <c r="D1268" s="11">
        <v>41.75</v>
      </c>
      <c r="E1268" s="11">
        <v>41.75</v>
      </c>
      <c r="F1268">
        <f t="shared" si="80"/>
        <v>2144319</v>
      </c>
      <c r="G1268">
        <f>IF(ISTEXT(E1268),IF(E1268="Amount",G$14,""),IF(ISBLANK(E1268),"",IF(ISTEXT(D1268),"",IF(A1263="Invoice No. : ",INDEX(Sheet2!F$14:F$154,MATCH(B1263,Sheet2!A$14:A$154,0)),G1267))))</f>
        <v>53148</v>
      </c>
      <c r="H1268" t="str">
        <f t="shared" si="81"/>
        <v>01/05/2023</v>
      </c>
      <c r="I1268" t="str">
        <f>IF(ISTEXT(E1268),IF(E1268="Amount",I$14,""),IF(ISBLANK(E1268),"",IF(ISTEXT(D1268),"",IF(A1263="Invoice No. : ",TEXT(INDEX(Sheet2!C$14:C$154,MATCH(B1263,Sheet2!A$14:A$154,0)),"hh:mm:ss"),I1267))))</f>
        <v>10:27:04</v>
      </c>
      <c r="J1268">
        <f>IF(ISBLANK(G1268),"",IF(ISTEXT(G1268),IF(E1268="Amount",J$14,""),INDEX(Sheet2!H$14:H$154,MATCH(F1268,Sheet2!A$14:A$154,0))))</f>
        <v>0</v>
      </c>
      <c r="K1268">
        <f>IF(ISBLANK(G1268),"",IF(ISTEXT(G1268),IF(E1268="Amount",K$14,""),INDEX(Sheet2!I$14:I$154,MATCH(F1268,Sheet2!A$14:A$154,0))))</f>
        <v>41.75</v>
      </c>
      <c r="L1268" t="str">
        <f>IF(ISBLANK(G1268),"",IF(ISTEXT(G1268),IF(E1268="Amount",L$14,""),IF(INDEX(Sheet2!H$14:H$154,MATCH(F1268,Sheet2!A$14:A$154,0)) &lt;&gt; 0, IF(INDEX(Sheet2!I$14:I$154,MATCH(F1268,Sheet2!A$14:A$154,0)) &lt;&gt; 0, "Loan","Loan"),"Cash")))</f>
        <v>Cash</v>
      </c>
      <c r="M1268">
        <f>IF(ISTEXT(E1268),IF(E1268="Amount",M$14,""),IF(ISBLANK(E1268),"",IF(ISTEXT(D1268),"",IF(A1263="Invoice No. : ",INDEX(Sheet2!D$14:D$154,MATCH(B1263,Sheet2!A$14:A$154,0)),M1267))))</f>
        <v>2</v>
      </c>
      <c r="N1268" t="str">
        <f>IF(ISTEXT(E1268),IF(E1268="Amount",N$14,""),IF(ISBLANK(E1268),"",IF(ISTEXT(D1268),"",IF(A1263="Invoice No. : ",INDEX(Sheet2!E$14:E$154,MATCH(B1263,Sheet2!A$14:A$154,0)),N1267))))</f>
        <v>RUBY</v>
      </c>
      <c r="O1268" t="str">
        <f>IF(ISTEXT(E1268),IF(E1268="Amount",O$14,""),IF(ISBLANK(E1268),"",IF(ISTEXT(D1268),"",IF(A1263="Invoice No. : ",INDEX(Sheet2!G$14:G$154,MATCH(B1263,Sheet2!A$14:A$154,0)),O1267))))</f>
        <v>ALMONTE, ANTHONY DACUMOS</v>
      </c>
      <c r="P1268">
        <f t="shared" si="82"/>
        <v>41.75</v>
      </c>
      <c r="Q1268">
        <f t="shared" si="83"/>
        <v>195197.25</v>
      </c>
    </row>
    <row r="1269" spans="1:17" x14ac:dyDescent="0.25">
      <c r="D1269" s="12" t="s">
        <v>18</v>
      </c>
      <c r="E1269" s="13">
        <v>41.75</v>
      </c>
      <c r="F1269" t="str">
        <f t="shared" si="80"/>
        <v/>
      </c>
      <c r="G1269" t="str">
        <f>IF(ISTEXT(E1269),IF(E1269="Amount",G$14,""),IF(ISBLANK(E1269),"",IF(ISTEXT(D1269),"",IF(A1264="Invoice No. : ",INDEX(Sheet2!F$14:F$154,MATCH(B1264,Sheet2!A$14:A$154,0)),G1268))))</f>
        <v/>
      </c>
      <c r="H1269" t="str">
        <f t="shared" si="81"/>
        <v/>
      </c>
      <c r="I1269" t="str">
        <f>IF(ISTEXT(E1269),IF(E1269="Amount",I$14,""),IF(ISBLANK(E1269),"",IF(ISTEXT(D1269),"",IF(A1264="Invoice No. : ",TEXT(INDEX(Sheet2!C$14:C$154,MATCH(B1264,Sheet2!A$14:A$154,0)),"hh:mm:ss"),I1268))))</f>
        <v/>
      </c>
      <c r="J1269" t="str">
        <f>IF(ISBLANK(G1269),"",IF(ISTEXT(G1269),IF(E1269="Amount",J$14,""),INDEX(Sheet2!H$14:H$154,MATCH(F1269,Sheet2!A$14:A$154,0))))</f>
        <v/>
      </c>
      <c r="K1269" t="str">
        <f>IF(ISBLANK(G1269),"",IF(ISTEXT(G1269),IF(E1269="Amount",K$14,""),INDEX(Sheet2!I$14:I$154,MATCH(F1269,Sheet2!A$14:A$154,0))))</f>
        <v/>
      </c>
      <c r="L1269" t="str">
        <f>IF(ISBLANK(G1269),"",IF(ISTEXT(G1269),IF(E1269="Amount",L$14,""),IF(INDEX(Sheet2!H$14:H$154,MATCH(F1269,Sheet2!A$14:A$154,0)) &lt;&gt; 0, IF(INDEX(Sheet2!I$14:I$154,MATCH(F1269,Sheet2!A$14:A$154,0)) &lt;&gt; 0, "Loan","Loan"),"Cash")))</f>
        <v/>
      </c>
      <c r="M1269" t="str">
        <f>IF(ISTEXT(E1269),IF(E1269="Amount",M$14,""),IF(ISBLANK(E1269),"",IF(ISTEXT(D1269),"",IF(A1264="Invoice No. : ",INDEX(Sheet2!D$14:D$154,MATCH(B1264,Sheet2!A$14:A$154,0)),M1268))))</f>
        <v/>
      </c>
      <c r="N1269" t="str">
        <f>IF(ISTEXT(E1269),IF(E1269="Amount",N$14,""),IF(ISBLANK(E1269),"",IF(ISTEXT(D1269),"",IF(A1264="Invoice No. : ",INDEX(Sheet2!E$14:E$154,MATCH(B1264,Sheet2!A$14:A$154,0)),N1268))))</f>
        <v/>
      </c>
      <c r="O1269" t="str">
        <f>IF(ISTEXT(E1269),IF(E1269="Amount",O$14,""),IF(ISBLANK(E1269),"",IF(ISTEXT(D1269),"",IF(A1264="Invoice No. : ",INDEX(Sheet2!G$14:G$154,MATCH(B1264,Sheet2!A$14:A$154,0)),O1268))))</f>
        <v/>
      </c>
      <c r="P1269" t="str">
        <f t="shared" si="82"/>
        <v/>
      </c>
      <c r="Q1269" t="str">
        <f t="shared" si="83"/>
        <v/>
      </c>
    </row>
    <row r="1270" spans="1:17" x14ac:dyDescent="0.25">
      <c r="F1270" t="str">
        <f t="shared" si="80"/>
        <v/>
      </c>
      <c r="G1270" t="str">
        <f>IF(ISTEXT(E1270),IF(E1270="Amount",G$14,""),IF(ISBLANK(E1270),"",IF(ISTEXT(D1270),"",IF(A1265="Invoice No. : ",INDEX(Sheet2!F$14:F$154,MATCH(B1265,Sheet2!A$14:A$154,0)),G1269))))</f>
        <v/>
      </c>
      <c r="H1270" t="str">
        <f t="shared" si="81"/>
        <v/>
      </c>
      <c r="I1270" t="str">
        <f>IF(ISTEXT(E1270),IF(E1270="Amount",I$14,""),IF(ISBLANK(E1270),"",IF(ISTEXT(D1270),"",IF(A1265="Invoice No. : ",TEXT(INDEX(Sheet2!C$14:C$154,MATCH(B1265,Sheet2!A$14:A$154,0)),"hh:mm:ss"),I1269))))</f>
        <v/>
      </c>
      <c r="J1270" t="str">
        <f>IF(ISBLANK(G1270),"",IF(ISTEXT(G1270),IF(E1270="Amount",J$14,""),INDEX(Sheet2!H$14:H$154,MATCH(F1270,Sheet2!A$14:A$154,0))))</f>
        <v/>
      </c>
      <c r="K1270" t="str">
        <f>IF(ISBLANK(G1270),"",IF(ISTEXT(G1270),IF(E1270="Amount",K$14,""),INDEX(Sheet2!I$14:I$154,MATCH(F1270,Sheet2!A$14:A$154,0))))</f>
        <v/>
      </c>
      <c r="L1270" t="str">
        <f>IF(ISBLANK(G1270),"",IF(ISTEXT(G1270),IF(E1270="Amount",L$14,""),IF(INDEX(Sheet2!H$14:H$154,MATCH(F1270,Sheet2!A$14:A$154,0)) &lt;&gt; 0, IF(INDEX(Sheet2!I$14:I$154,MATCH(F1270,Sheet2!A$14:A$154,0)) &lt;&gt; 0, "Loan","Loan"),"Cash")))</f>
        <v/>
      </c>
      <c r="M1270" t="str">
        <f>IF(ISTEXT(E1270),IF(E1270="Amount",M$14,""),IF(ISBLANK(E1270),"",IF(ISTEXT(D1270),"",IF(A1265="Invoice No. : ",INDEX(Sheet2!D$14:D$154,MATCH(B1265,Sheet2!A$14:A$154,0)),M1269))))</f>
        <v/>
      </c>
      <c r="N1270" t="str">
        <f>IF(ISTEXT(E1270),IF(E1270="Amount",N$14,""),IF(ISBLANK(E1270),"",IF(ISTEXT(D1270),"",IF(A1265="Invoice No. : ",INDEX(Sheet2!E$14:E$154,MATCH(B1265,Sheet2!A$14:A$154,0)),N1269))))</f>
        <v/>
      </c>
      <c r="O1270" t="str">
        <f>IF(ISTEXT(E1270),IF(E1270="Amount",O$14,""),IF(ISBLANK(E1270),"",IF(ISTEXT(D1270),"",IF(A1265="Invoice No. : ",INDEX(Sheet2!G$14:G$154,MATCH(B1265,Sheet2!A$14:A$154,0)),O1269))))</f>
        <v/>
      </c>
      <c r="P1270" t="str">
        <f t="shared" si="82"/>
        <v/>
      </c>
      <c r="Q1270" t="str">
        <f t="shared" si="83"/>
        <v/>
      </c>
    </row>
    <row r="1271" spans="1:17" x14ac:dyDescent="0.25">
      <c r="F1271" t="str">
        <f t="shared" si="80"/>
        <v/>
      </c>
      <c r="G1271" t="str">
        <f>IF(ISTEXT(E1271),IF(E1271="Amount",G$14,""),IF(ISBLANK(E1271),"",IF(ISTEXT(D1271),"",IF(A1266="Invoice No. : ",INDEX(Sheet2!F$14:F$154,MATCH(B1266,Sheet2!A$14:A$154,0)),G1270))))</f>
        <v/>
      </c>
      <c r="H1271" t="str">
        <f t="shared" si="81"/>
        <v/>
      </c>
      <c r="I1271" t="str">
        <f>IF(ISTEXT(E1271),IF(E1271="Amount",I$14,""),IF(ISBLANK(E1271),"",IF(ISTEXT(D1271),"",IF(A1266="Invoice No. : ",TEXT(INDEX(Sheet2!C$14:C$154,MATCH(B1266,Sheet2!A$14:A$154,0)),"hh:mm:ss"),I1270))))</f>
        <v/>
      </c>
      <c r="J1271" t="str">
        <f>IF(ISBLANK(G1271),"",IF(ISTEXT(G1271),IF(E1271="Amount",J$14,""),INDEX(Sheet2!H$14:H$154,MATCH(F1271,Sheet2!A$14:A$154,0))))</f>
        <v/>
      </c>
      <c r="K1271" t="str">
        <f>IF(ISBLANK(G1271),"",IF(ISTEXT(G1271),IF(E1271="Amount",K$14,""),INDEX(Sheet2!I$14:I$154,MATCH(F1271,Sheet2!A$14:A$154,0))))</f>
        <v/>
      </c>
      <c r="L1271" t="str">
        <f>IF(ISBLANK(G1271),"",IF(ISTEXT(G1271),IF(E1271="Amount",L$14,""),IF(INDEX(Sheet2!H$14:H$154,MATCH(F1271,Sheet2!A$14:A$154,0)) &lt;&gt; 0, IF(INDEX(Sheet2!I$14:I$154,MATCH(F1271,Sheet2!A$14:A$154,0)) &lt;&gt; 0, "Loan","Loan"),"Cash")))</f>
        <v/>
      </c>
      <c r="M1271" t="str">
        <f>IF(ISTEXT(E1271),IF(E1271="Amount",M$14,""),IF(ISBLANK(E1271),"",IF(ISTEXT(D1271),"",IF(A1266="Invoice No. : ",INDEX(Sheet2!D$14:D$154,MATCH(B1266,Sheet2!A$14:A$154,0)),M1270))))</f>
        <v/>
      </c>
      <c r="N1271" t="str">
        <f>IF(ISTEXT(E1271),IF(E1271="Amount",N$14,""),IF(ISBLANK(E1271),"",IF(ISTEXT(D1271),"",IF(A1266="Invoice No. : ",INDEX(Sheet2!E$14:E$154,MATCH(B1266,Sheet2!A$14:A$154,0)),N1270))))</f>
        <v/>
      </c>
      <c r="O1271" t="str">
        <f>IF(ISTEXT(E1271),IF(E1271="Amount",O$14,""),IF(ISBLANK(E1271),"",IF(ISTEXT(D1271),"",IF(A1266="Invoice No. : ",INDEX(Sheet2!G$14:G$154,MATCH(B1266,Sheet2!A$14:A$154,0)),O1270))))</f>
        <v/>
      </c>
      <c r="P1271" t="str">
        <f t="shared" si="82"/>
        <v/>
      </c>
      <c r="Q1271" t="str">
        <f t="shared" si="83"/>
        <v/>
      </c>
    </row>
    <row r="1272" spans="1:17" x14ac:dyDescent="0.25">
      <c r="A1272" s="3" t="s">
        <v>4</v>
      </c>
      <c r="B1272" s="4">
        <v>2144320</v>
      </c>
      <c r="C1272" s="3" t="s">
        <v>5</v>
      </c>
      <c r="D1272" s="5" t="s">
        <v>953</v>
      </c>
      <c r="F1272" t="str">
        <f t="shared" si="80"/>
        <v/>
      </c>
      <c r="G1272" t="str">
        <f>IF(ISTEXT(E1272),IF(E1272="Amount",G$14,""),IF(ISBLANK(E1272),"",IF(ISTEXT(D1272),"",IF(A1267="Invoice No. : ",INDEX(Sheet2!F$14:F$154,MATCH(B1267,Sheet2!A$14:A$154,0)),G1271))))</f>
        <v/>
      </c>
      <c r="H1272" t="str">
        <f t="shared" si="81"/>
        <v/>
      </c>
      <c r="I1272" t="str">
        <f>IF(ISTEXT(E1272),IF(E1272="Amount",I$14,""),IF(ISBLANK(E1272),"",IF(ISTEXT(D1272),"",IF(A1267="Invoice No. : ",TEXT(INDEX(Sheet2!C$14:C$154,MATCH(B1267,Sheet2!A$14:A$154,0)),"hh:mm:ss"),I1271))))</f>
        <v/>
      </c>
      <c r="J1272" t="str">
        <f>IF(ISBLANK(G1272),"",IF(ISTEXT(G1272),IF(E1272="Amount",J$14,""),INDEX(Sheet2!H$14:H$154,MATCH(F1272,Sheet2!A$14:A$154,0))))</f>
        <v/>
      </c>
      <c r="K1272" t="str">
        <f>IF(ISBLANK(G1272),"",IF(ISTEXT(G1272),IF(E1272="Amount",K$14,""),INDEX(Sheet2!I$14:I$154,MATCH(F1272,Sheet2!A$14:A$154,0))))</f>
        <v/>
      </c>
      <c r="L1272" t="str">
        <f>IF(ISBLANK(G1272),"",IF(ISTEXT(G1272),IF(E1272="Amount",L$14,""),IF(INDEX(Sheet2!H$14:H$154,MATCH(F1272,Sheet2!A$14:A$154,0)) &lt;&gt; 0, IF(INDEX(Sheet2!I$14:I$154,MATCH(F1272,Sheet2!A$14:A$154,0)) &lt;&gt; 0, "Loan","Loan"),"Cash")))</f>
        <v/>
      </c>
      <c r="M1272" t="str">
        <f>IF(ISTEXT(E1272),IF(E1272="Amount",M$14,""),IF(ISBLANK(E1272),"",IF(ISTEXT(D1272),"",IF(A1267="Invoice No. : ",INDEX(Sheet2!D$14:D$154,MATCH(B1267,Sheet2!A$14:A$154,0)),M1271))))</f>
        <v/>
      </c>
      <c r="N1272" t="str">
        <f>IF(ISTEXT(E1272),IF(E1272="Amount",N$14,""),IF(ISBLANK(E1272),"",IF(ISTEXT(D1272),"",IF(A1267="Invoice No. : ",INDEX(Sheet2!E$14:E$154,MATCH(B1267,Sheet2!A$14:A$154,0)),N1271))))</f>
        <v/>
      </c>
      <c r="O1272" t="str">
        <f>IF(ISTEXT(E1272),IF(E1272="Amount",O$14,""),IF(ISBLANK(E1272),"",IF(ISTEXT(D1272),"",IF(A1267="Invoice No. : ",INDEX(Sheet2!G$14:G$154,MATCH(B1267,Sheet2!A$14:A$154,0)),O1271))))</f>
        <v/>
      </c>
      <c r="P1272" t="str">
        <f t="shared" si="82"/>
        <v/>
      </c>
      <c r="Q1272" t="str">
        <f t="shared" si="83"/>
        <v/>
      </c>
    </row>
    <row r="1273" spans="1:17" x14ac:dyDescent="0.25">
      <c r="A1273" s="3" t="s">
        <v>7</v>
      </c>
      <c r="B1273" s="6">
        <v>44931</v>
      </c>
      <c r="C1273" s="3" t="s">
        <v>8</v>
      </c>
      <c r="D1273" s="7">
        <v>2</v>
      </c>
      <c r="F1273" t="str">
        <f t="shared" si="80"/>
        <v/>
      </c>
      <c r="G1273" t="str">
        <f>IF(ISTEXT(E1273),IF(E1273="Amount",G$14,""),IF(ISBLANK(E1273),"",IF(ISTEXT(D1273),"",IF(A1268="Invoice No. : ",INDEX(Sheet2!F$14:F$154,MATCH(B1268,Sheet2!A$14:A$154,0)),G1272))))</f>
        <v/>
      </c>
      <c r="H1273" t="str">
        <f t="shared" si="81"/>
        <v/>
      </c>
      <c r="I1273" t="str">
        <f>IF(ISTEXT(E1273),IF(E1273="Amount",I$14,""),IF(ISBLANK(E1273),"",IF(ISTEXT(D1273),"",IF(A1268="Invoice No. : ",TEXT(INDEX(Sheet2!C$14:C$154,MATCH(B1268,Sheet2!A$14:A$154,0)),"hh:mm:ss"),I1272))))</f>
        <v/>
      </c>
      <c r="J1273" t="str">
        <f>IF(ISBLANK(G1273),"",IF(ISTEXT(G1273),IF(E1273="Amount",J$14,""),INDEX(Sheet2!H$14:H$154,MATCH(F1273,Sheet2!A$14:A$154,0))))</f>
        <v/>
      </c>
      <c r="K1273" t="str">
        <f>IF(ISBLANK(G1273),"",IF(ISTEXT(G1273),IF(E1273="Amount",K$14,""),INDEX(Sheet2!I$14:I$154,MATCH(F1273,Sheet2!A$14:A$154,0))))</f>
        <v/>
      </c>
      <c r="L1273" t="str">
        <f>IF(ISBLANK(G1273),"",IF(ISTEXT(G1273),IF(E1273="Amount",L$14,""),IF(INDEX(Sheet2!H$14:H$154,MATCH(F1273,Sheet2!A$14:A$154,0)) &lt;&gt; 0, IF(INDEX(Sheet2!I$14:I$154,MATCH(F1273,Sheet2!A$14:A$154,0)) &lt;&gt; 0, "Loan","Loan"),"Cash")))</f>
        <v/>
      </c>
      <c r="M1273" t="str">
        <f>IF(ISTEXT(E1273),IF(E1273="Amount",M$14,""),IF(ISBLANK(E1273),"",IF(ISTEXT(D1273),"",IF(A1268="Invoice No. : ",INDEX(Sheet2!D$14:D$154,MATCH(B1268,Sheet2!A$14:A$154,0)),M1272))))</f>
        <v/>
      </c>
      <c r="N1273" t="str">
        <f>IF(ISTEXT(E1273),IF(E1273="Amount",N$14,""),IF(ISBLANK(E1273),"",IF(ISTEXT(D1273),"",IF(A1268="Invoice No. : ",INDEX(Sheet2!E$14:E$154,MATCH(B1268,Sheet2!A$14:A$154,0)),N1272))))</f>
        <v/>
      </c>
      <c r="O1273" t="str">
        <f>IF(ISTEXT(E1273),IF(E1273="Amount",O$14,""),IF(ISBLANK(E1273),"",IF(ISTEXT(D1273),"",IF(A1268="Invoice No. : ",INDEX(Sheet2!G$14:G$154,MATCH(B1268,Sheet2!A$14:A$154,0)),O1272))))</f>
        <v/>
      </c>
      <c r="P1273" t="str">
        <f t="shared" si="82"/>
        <v/>
      </c>
      <c r="Q1273" t="str">
        <f t="shared" si="83"/>
        <v/>
      </c>
    </row>
    <row r="1274" spans="1:17" x14ac:dyDescent="0.25">
      <c r="F1274" t="str">
        <f t="shared" si="80"/>
        <v/>
      </c>
      <c r="G1274" t="str">
        <f>IF(ISTEXT(E1274),IF(E1274="Amount",G$14,""),IF(ISBLANK(E1274),"",IF(ISTEXT(D1274),"",IF(A1269="Invoice No. : ",INDEX(Sheet2!F$14:F$154,MATCH(B1269,Sheet2!A$14:A$154,0)),G1273))))</f>
        <v/>
      </c>
      <c r="H1274" t="str">
        <f t="shared" si="81"/>
        <v/>
      </c>
      <c r="I1274" t="str">
        <f>IF(ISTEXT(E1274),IF(E1274="Amount",I$14,""),IF(ISBLANK(E1274),"",IF(ISTEXT(D1274),"",IF(A1269="Invoice No. : ",TEXT(INDEX(Sheet2!C$14:C$154,MATCH(B1269,Sheet2!A$14:A$154,0)),"hh:mm:ss"),I1273))))</f>
        <v/>
      </c>
      <c r="J1274" t="str">
        <f>IF(ISBLANK(G1274),"",IF(ISTEXT(G1274),IF(E1274="Amount",J$14,""),INDEX(Sheet2!H$14:H$154,MATCH(F1274,Sheet2!A$14:A$154,0))))</f>
        <v/>
      </c>
      <c r="K1274" t="str">
        <f>IF(ISBLANK(G1274),"",IF(ISTEXT(G1274),IF(E1274="Amount",K$14,""),INDEX(Sheet2!I$14:I$154,MATCH(F1274,Sheet2!A$14:A$154,0))))</f>
        <v/>
      </c>
      <c r="L1274" t="str">
        <f>IF(ISBLANK(G1274),"",IF(ISTEXT(G1274),IF(E1274="Amount",L$14,""),IF(INDEX(Sheet2!H$14:H$154,MATCH(F1274,Sheet2!A$14:A$154,0)) &lt;&gt; 0, IF(INDEX(Sheet2!I$14:I$154,MATCH(F1274,Sheet2!A$14:A$154,0)) &lt;&gt; 0, "Loan","Loan"),"Cash")))</f>
        <v/>
      </c>
      <c r="M1274" t="str">
        <f>IF(ISTEXT(E1274),IF(E1274="Amount",M$14,""),IF(ISBLANK(E1274),"",IF(ISTEXT(D1274),"",IF(A1269="Invoice No. : ",INDEX(Sheet2!D$14:D$154,MATCH(B1269,Sheet2!A$14:A$154,0)),M1273))))</f>
        <v/>
      </c>
      <c r="N1274" t="str">
        <f>IF(ISTEXT(E1274),IF(E1274="Amount",N$14,""),IF(ISBLANK(E1274),"",IF(ISTEXT(D1274),"",IF(A1269="Invoice No. : ",INDEX(Sheet2!E$14:E$154,MATCH(B1269,Sheet2!A$14:A$154,0)),N1273))))</f>
        <v/>
      </c>
      <c r="O1274" t="str">
        <f>IF(ISTEXT(E1274),IF(E1274="Amount",O$14,""),IF(ISBLANK(E1274),"",IF(ISTEXT(D1274),"",IF(A1269="Invoice No. : ",INDEX(Sheet2!G$14:G$154,MATCH(B1269,Sheet2!A$14:A$154,0)),O1273))))</f>
        <v/>
      </c>
      <c r="P1274" t="str">
        <f t="shared" si="82"/>
        <v/>
      </c>
      <c r="Q1274" t="str">
        <f t="shared" si="83"/>
        <v/>
      </c>
    </row>
    <row r="1275" spans="1:17" x14ac:dyDescent="0.25">
      <c r="A1275" s="8" t="s">
        <v>9</v>
      </c>
      <c r="B1275" s="8" t="s">
        <v>10</v>
      </c>
      <c r="C1275" s="9" t="s">
        <v>11</v>
      </c>
      <c r="D1275" s="9" t="s">
        <v>12</v>
      </c>
      <c r="E1275" s="9" t="s">
        <v>13</v>
      </c>
      <c r="F1275" t="str">
        <f t="shared" si="80"/>
        <v>Invoice No.</v>
      </c>
      <c r="G1275" t="str">
        <f>IF(ISTEXT(E1275),IF(E1275="Amount",G$14,""),IF(ISBLANK(E1275),"",IF(ISTEXT(D1275),"",IF(A1270="Invoice No. : ",INDEX(Sheet2!F$14:F$154,MATCH(B1270,Sheet2!A$14:A$154,0)),G1274))))</f>
        <v>Member ID</v>
      </c>
      <c r="H1275" t="str">
        <f t="shared" si="81"/>
        <v>Invoice Date</v>
      </c>
      <c r="I1275" t="str">
        <f>IF(ISTEXT(E1275),IF(E1275="Amount",I$14,""),IF(ISBLANK(E1275),"",IF(ISTEXT(D1275),"",IF(A1270="Invoice No. : ",TEXT(INDEX(Sheet2!C$14:C$154,MATCH(B1270,Sheet2!A$14:A$154,0)),"hh:mm:ss"),I1274))))</f>
        <v>Invoice Time</v>
      </c>
      <c r="J1275" t="str">
        <f>IF(ISBLANK(G1275),"",IF(ISTEXT(G1275),IF(E1275="Amount",J$14,""),INDEX(Sheet2!H$14:H$154,MATCH(F1275,Sheet2!A$14:A$154,0))))</f>
        <v>Loan Amount</v>
      </c>
      <c r="K1275" t="str">
        <f>IF(ISBLANK(G1275),"",IF(ISTEXT(G1275),IF(E1275="Amount",K$14,""),INDEX(Sheet2!I$14:I$154,MATCH(F1275,Sheet2!A$14:A$154,0))))</f>
        <v>Cash Amount</v>
      </c>
      <c r="L1275" t="str">
        <f>IF(ISBLANK(G1275),"",IF(ISTEXT(G1275),IF(E1275="Amount",L$14,""),IF(INDEX(Sheet2!H$14:H$154,MATCH(F1275,Sheet2!A$14:A$154,0)) &lt;&gt; 0, IF(INDEX(Sheet2!I$14:I$154,MATCH(F1275,Sheet2!A$14:A$154,0)) &lt;&gt; 0, "Loan","Loan"),"Cash")))</f>
        <v>Payment Mode</v>
      </c>
      <c r="M1275" t="str">
        <f>IF(ISTEXT(E1275),IF(E1275="Amount",M$14,""),IF(ISBLANK(E1275),"",IF(ISTEXT(D1275),"",IF(A1270="Invoice No. : ",INDEX(Sheet2!D$14:D$154,MATCH(B1270,Sheet2!A$14:A$154,0)),M1274))))</f>
        <v>Terminal</v>
      </c>
      <c r="N1275" t="str">
        <f>IF(ISTEXT(E1275),IF(E1275="Amount",N$14,""),IF(ISBLANK(E1275),"",IF(ISTEXT(D1275),"",IF(A1270="Invoice No. : ",INDEX(Sheet2!E$14:E$154,MATCH(B1270,Sheet2!A$14:A$154,0)),N1274))))</f>
        <v>Cashier</v>
      </c>
      <c r="O1275" t="str">
        <f>IF(ISTEXT(E1275),IF(E1275="Amount",O$14,""),IF(ISBLANK(E1275),"",IF(ISTEXT(D1275),"",IF(A1270="Invoice No. : ",INDEX(Sheet2!G$14:G$154,MATCH(B1270,Sheet2!A$14:A$154,0)),O1274))))</f>
        <v>Name</v>
      </c>
      <c r="P1275" t="str">
        <f t="shared" si="82"/>
        <v>Invoice Amount</v>
      </c>
      <c r="Q1275" t="str">
        <f t="shared" si="83"/>
        <v>Grand Total</v>
      </c>
    </row>
    <row r="1276" spans="1:17" x14ac:dyDescent="0.25">
      <c r="F1276" t="str">
        <f t="shared" si="80"/>
        <v/>
      </c>
      <c r="G1276" t="str">
        <f>IF(ISTEXT(E1276),IF(E1276="Amount",G$14,""),IF(ISBLANK(E1276),"",IF(ISTEXT(D1276),"",IF(A1271="Invoice No. : ",INDEX(Sheet2!F$14:F$154,MATCH(B1271,Sheet2!A$14:A$154,0)),G1275))))</f>
        <v/>
      </c>
      <c r="H1276" t="str">
        <f t="shared" si="81"/>
        <v/>
      </c>
      <c r="I1276" t="str">
        <f>IF(ISTEXT(E1276),IF(E1276="Amount",I$14,""),IF(ISBLANK(E1276),"",IF(ISTEXT(D1276),"",IF(A1271="Invoice No. : ",TEXT(INDEX(Sheet2!C$14:C$154,MATCH(B1271,Sheet2!A$14:A$154,0)),"hh:mm:ss"),I1275))))</f>
        <v/>
      </c>
      <c r="J1276" t="str">
        <f>IF(ISBLANK(G1276),"",IF(ISTEXT(G1276),IF(E1276="Amount",J$14,""),INDEX(Sheet2!H$14:H$154,MATCH(F1276,Sheet2!A$14:A$154,0))))</f>
        <v/>
      </c>
      <c r="K1276" t="str">
        <f>IF(ISBLANK(G1276),"",IF(ISTEXT(G1276),IF(E1276="Amount",K$14,""),INDEX(Sheet2!I$14:I$154,MATCH(F1276,Sheet2!A$14:A$154,0))))</f>
        <v/>
      </c>
      <c r="L1276" t="str">
        <f>IF(ISBLANK(G1276),"",IF(ISTEXT(G1276),IF(E1276="Amount",L$14,""),IF(INDEX(Sheet2!H$14:H$154,MATCH(F1276,Sheet2!A$14:A$154,0)) &lt;&gt; 0, IF(INDEX(Sheet2!I$14:I$154,MATCH(F1276,Sheet2!A$14:A$154,0)) &lt;&gt; 0, "Loan","Loan"),"Cash")))</f>
        <v/>
      </c>
      <c r="M1276" t="str">
        <f>IF(ISTEXT(E1276),IF(E1276="Amount",M$14,""),IF(ISBLANK(E1276),"",IF(ISTEXT(D1276),"",IF(A1271="Invoice No. : ",INDEX(Sheet2!D$14:D$154,MATCH(B1271,Sheet2!A$14:A$154,0)),M1275))))</f>
        <v/>
      </c>
      <c r="N1276" t="str">
        <f>IF(ISTEXT(E1276),IF(E1276="Amount",N$14,""),IF(ISBLANK(E1276),"",IF(ISTEXT(D1276),"",IF(A1271="Invoice No. : ",INDEX(Sheet2!E$14:E$154,MATCH(B1271,Sheet2!A$14:A$154,0)),N1275))))</f>
        <v/>
      </c>
      <c r="O1276" t="str">
        <f>IF(ISTEXT(E1276),IF(E1276="Amount",O$14,""),IF(ISBLANK(E1276),"",IF(ISTEXT(D1276),"",IF(A1271="Invoice No. : ",INDEX(Sheet2!G$14:G$154,MATCH(B1271,Sheet2!A$14:A$154,0)),O1275))))</f>
        <v/>
      </c>
      <c r="P1276" t="str">
        <f t="shared" si="82"/>
        <v/>
      </c>
      <c r="Q1276" t="str">
        <f t="shared" si="83"/>
        <v/>
      </c>
    </row>
    <row r="1277" spans="1:17" x14ac:dyDescent="0.25">
      <c r="A1277" s="10" t="s">
        <v>1164</v>
      </c>
      <c r="B1277" s="10" t="s">
        <v>1165</v>
      </c>
      <c r="C1277" s="11">
        <v>1</v>
      </c>
      <c r="D1277" s="11">
        <v>90</v>
      </c>
      <c r="E1277" s="11">
        <v>90</v>
      </c>
      <c r="F1277">
        <f t="shared" si="80"/>
        <v>2144320</v>
      </c>
      <c r="G1277">
        <f>IF(ISTEXT(E1277),IF(E1277="Amount",G$14,""),IF(ISBLANK(E1277),"",IF(ISTEXT(D1277),"",IF(A1272="Invoice No. : ",INDEX(Sheet2!F$14:F$154,MATCH(B1272,Sheet2!A$14:A$154,0)),G1276))))</f>
        <v>14612</v>
      </c>
      <c r="H1277" t="str">
        <f t="shared" si="81"/>
        <v>01/05/2023</v>
      </c>
      <c r="I1277" t="str">
        <f>IF(ISTEXT(E1277),IF(E1277="Amount",I$14,""),IF(ISBLANK(E1277),"",IF(ISTEXT(D1277),"",IF(A1272="Invoice No. : ",TEXT(INDEX(Sheet2!C$14:C$154,MATCH(B1272,Sheet2!A$14:A$154,0)),"hh:mm:ss"),I1276))))</f>
        <v>10:31:52</v>
      </c>
      <c r="J1277">
        <f>IF(ISBLANK(G1277),"",IF(ISTEXT(G1277),IF(E1277="Amount",J$14,""),INDEX(Sheet2!H$14:H$154,MATCH(F1277,Sheet2!A$14:A$154,0))))</f>
        <v>998.25</v>
      </c>
      <c r="K1277">
        <f>IF(ISBLANK(G1277),"",IF(ISTEXT(G1277),IF(E1277="Amount",K$14,""),INDEX(Sheet2!I$14:I$154,MATCH(F1277,Sheet2!A$14:A$154,0))))</f>
        <v>0</v>
      </c>
      <c r="L1277" t="str">
        <f>IF(ISBLANK(G1277),"",IF(ISTEXT(G1277),IF(E1277="Amount",L$14,""),IF(INDEX(Sheet2!H$14:H$154,MATCH(F1277,Sheet2!A$14:A$154,0)) &lt;&gt; 0, IF(INDEX(Sheet2!I$14:I$154,MATCH(F1277,Sheet2!A$14:A$154,0)) &lt;&gt; 0, "Loan","Loan"),"Cash")))</f>
        <v>Loan</v>
      </c>
      <c r="M1277">
        <f>IF(ISTEXT(E1277),IF(E1277="Amount",M$14,""),IF(ISBLANK(E1277),"",IF(ISTEXT(D1277),"",IF(A1272="Invoice No. : ",INDEX(Sheet2!D$14:D$154,MATCH(B1272,Sheet2!A$14:A$154,0)),M1276))))</f>
        <v>2</v>
      </c>
      <c r="N1277" t="str">
        <f>IF(ISTEXT(E1277),IF(E1277="Amount",N$14,""),IF(ISBLANK(E1277),"",IF(ISTEXT(D1277),"",IF(A1272="Invoice No. : ",INDEX(Sheet2!E$14:E$154,MATCH(B1272,Sheet2!A$14:A$154,0)),N1276))))</f>
        <v>RUBY</v>
      </c>
      <c r="O1277" t="str">
        <f>IF(ISTEXT(E1277),IF(E1277="Amount",O$14,""),IF(ISBLANK(E1277),"",IF(ISTEXT(D1277),"",IF(A1272="Invoice No. : ",INDEX(Sheet2!G$14:G$154,MATCH(B1272,Sheet2!A$14:A$154,0)),O1276))))</f>
        <v>BAB-ANGA, JUANA FARODEN</v>
      </c>
      <c r="P1277">
        <f t="shared" si="82"/>
        <v>998.25</v>
      </c>
      <c r="Q1277">
        <f t="shared" si="83"/>
        <v>195197.25</v>
      </c>
    </row>
    <row r="1278" spans="1:17" x14ac:dyDescent="0.25">
      <c r="A1278" s="10" t="s">
        <v>159</v>
      </c>
      <c r="B1278" s="10" t="s">
        <v>160</v>
      </c>
      <c r="C1278" s="11">
        <v>1</v>
      </c>
      <c r="D1278" s="11">
        <v>60.25</v>
      </c>
      <c r="E1278" s="11">
        <v>60.25</v>
      </c>
      <c r="F1278">
        <f t="shared" si="80"/>
        <v>2144320</v>
      </c>
      <c r="G1278">
        <f>IF(ISTEXT(E1278),IF(E1278="Amount",G$14,""),IF(ISBLANK(E1278),"",IF(ISTEXT(D1278),"",IF(A1273="Invoice No. : ",INDEX(Sheet2!F$14:F$154,MATCH(B1273,Sheet2!A$14:A$154,0)),G1277))))</f>
        <v>14612</v>
      </c>
      <c r="H1278" t="str">
        <f t="shared" si="81"/>
        <v>01/05/2023</v>
      </c>
      <c r="I1278" t="str">
        <f>IF(ISTEXT(E1278),IF(E1278="Amount",I$14,""),IF(ISBLANK(E1278),"",IF(ISTEXT(D1278),"",IF(A1273="Invoice No. : ",TEXT(INDEX(Sheet2!C$14:C$154,MATCH(B1273,Sheet2!A$14:A$154,0)),"hh:mm:ss"),I1277))))</f>
        <v>10:31:52</v>
      </c>
      <c r="J1278">
        <f>IF(ISBLANK(G1278),"",IF(ISTEXT(G1278),IF(E1278="Amount",J$14,""),INDEX(Sheet2!H$14:H$154,MATCH(F1278,Sheet2!A$14:A$154,0))))</f>
        <v>998.25</v>
      </c>
      <c r="K1278">
        <f>IF(ISBLANK(G1278),"",IF(ISTEXT(G1278),IF(E1278="Amount",K$14,""),INDEX(Sheet2!I$14:I$154,MATCH(F1278,Sheet2!A$14:A$154,0))))</f>
        <v>0</v>
      </c>
      <c r="L1278" t="str">
        <f>IF(ISBLANK(G1278),"",IF(ISTEXT(G1278),IF(E1278="Amount",L$14,""),IF(INDEX(Sheet2!H$14:H$154,MATCH(F1278,Sheet2!A$14:A$154,0)) &lt;&gt; 0, IF(INDEX(Sheet2!I$14:I$154,MATCH(F1278,Sheet2!A$14:A$154,0)) &lt;&gt; 0, "Loan","Loan"),"Cash")))</f>
        <v>Loan</v>
      </c>
      <c r="M1278">
        <f>IF(ISTEXT(E1278),IF(E1278="Amount",M$14,""),IF(ISBLANK(E1278),"",IF(ISTEXT(D1278),"",IF(A1273="Invoice No. : ",INDEX(Sheet2!D$14:D$154,MATCH(B1273,Sheet2!A$14:A$154,0)),M1277))))</f>
        <v>2</v>
      </c>
      <c r="N1278" t="str">
        <f>IF(ISTEXT(E1278),IF(E1278="Amount",N$14,""),IF(ISBLANK(E1278),"",IF(ISTEXT(D1278),"",IF(A1273="Invoice No. : ",INDEX(Sheet2!E$14:E$154,MATCH(B1273,Sheet2!A$14:A$154,0)),N1277))))</f>
        <v>RUBY</v>
      </c>
      <c r="O1278" t="str">
        <f>IF(ISTEXT(E1278),IF(E1278="Amount",O$14,""),IF(ISBLANK(E1278),"",IF(ISTEXT(D1278),"",IF(A1273="Invoice No. : ",INDEX(Sheet2!G$14:G$154,MATCH(B1273,Sheet2!A$14:A$154,0)),O1277))))</f>
        <v>BAB-ANGA, JUANA FARODEN</v>
      </c>
      <c r="P1278">
        <f t="shared" si="82"/>
        <v>998.25</v>
      </c>
      <c r="Q1278">
        <f t="shared" si="83"/>
        <v>195197.25</v>
      </c>
    </row>
    <row r="1279" spans="1:17" x14ac:dyDescent="0.25">
      <c r="A1279" s="10" t="s">
        <v>911</v>
      </c>
      <c r="B1279" s="10" t="s">
        <v>912</v>
      </c>
      <c r="C1279" s="11">
        <v>1</v>
      </c>
      <c r="D1279" s="11">
        <v>30.25</v>
      </c>
      <c r="E1279" s="11">
        <v>30.25</v>
      </c>
      <c r="F1279">
        <f t="shared" si="80"/>
        <v>2144320</v>
      </c>
      <c r="G1279">
        <f>IF(ISTEXT(E1279),IF(E1279="Amount",G$14,""),IF(ISBLANK(E1279),"",IF(ISTEXT(D1279),"",IF(A1274="Invoice No. : ",INDEX(Sheet2!F$14:F$154,MATCH(B1274,Sheet2!A$14:A$154,0)),G1278))))</f>
        <v>14612</v>
      </c>
      <c r="H1279" t="str">
        <f t="shared" si="81"/>
        <v>01/05/2023</v>
      </c>
      <c r="I1279" t="str">
        <f>IF(ISTEXT(E1279),IF(E1279="Amount",I$14,""),IF(ISBLANK(E1279),"",IF(ISTEXT(D1279),"",IF(A1274="Invoice No. : ",TEXT(INDEX(Sheet2!C$14:C$154,MATCH(B1274,Sheet2!A$14:A$154,0)),"hh:mm:ss"),I1278))))</f>
        <v>10:31:52</v>
      </c>
      <c r="J1279">
        <f>IF(ISBLANK(G1279),"",IF(ISTEXT(G1279),IF(E1279="Amount",J$14,""),INDEX(Sheet2!H$14:H$154,MATCH(F1279,Sheet2!A$14:A$154,0))))</f>
        <v>998.25</v>
      </c>
      <c r="K1279">
        <f>IF(ISBLANK(G1279),"",IF(ISTEXT(G1279),IF(E1279="Amount",K$14,""),INDEX(Sheet2!I$14:I$154,MATCH(F1279,Sheet2!A$14:A$154,0))))</f>
        <v>0</v>
      </c>
      <c r="L1279" t="str">
        <f>IF(ISBLANK(G1279),"",IF(ISTEXT(G1279),IF(E1279="Amount",L$14,""),IF(INDEX(Sheet2!H$14:H$154,MATCH(F1279,Sheet2!A$14:A$154,0)) &lt;&gt; 0, IF(INDEX(Sheet2!I$14:I$154,MATCH(F1279,Sheet2!A$14:A$154,0)) &lt;&gt; 0, "Loan","Loan"),"Cash")))</f>
        <v>Loan</v>
      </c>
      <c r="M1279">
        <f>IF(ISTEXT(E1279),IF(E1279="Amount",M$14,""),IF(ISBLANK(E1279),"",IF(ISTEXT(D1279),"",IF(A1274="Invoice No. : ",INDEX(Sheet2!D$14:D$154,MATCH(B1274,Sheet2!A$14:A$154,0)),M1278))))</f>
        <v>2</v>
      </c>
      <c r="N1279" t="str">
        <f>IF(ISTEXT(E1279),IF(E1279="Amount",N$14,""),IF(ISBLANK(E1279),"",IF(ISTEXT(D1279),"",IF(A1274="Invoice No. : ",INDEX(Sheet2!E$14:E$154,MATCH(B1274,Sheet2!A$14:A$154,0)),N1278))))</f>
        <v>RUBY</v>
      </c>
      <c r="O1279" t="str">
        <f>IF(ISTEXT(E1279),IF(E1279="Amount",O$14,""),IF(ISBLANK(E1279),"",IF(ISTEXT(D1279),"",IF(A1274="Invoice No. : ",INDEX(Sheet2!G$14:G$154,MATCH(B1274,Sheet2!A$14:A$154,0)),O1278))))</f>
        <v>BAB-ANGA, JUANA FARODEN</v>
      </c>
      <c r="P1279">
        <f t="shared" si="82"/>
        <v>998.25</v>
      </c>
      <c r="Q1279">
        <f t="shared" si="83"/>
        <v>195197.25</v>
      </c>
    </row>
    <row r="1280" spans="1:17" x14ac:dyDescent="0.25">
      <c r="A1280" s="10" t="s">
        <v>1166</v>
      </c>
      <c r="B1280" s="10" t="s">
        <v>1167</v>
      </c>
      <c r="C1280" s="11">
        <v>1</v>
      </c>
      <c r="D1280" s="11">
        <v>188.75</v>
      </c>
      <c r="E1280" s="11">
        <v>188.75</v>
      </c>
      <c r="F1280">
        <f t="shared" si="80"/>
        <v>2144320</v>
      </c>
      <c r="G1280">
        <f>IF(ISTEXT(E1280),IF(E1280="Amount",G$14,""),IF(ISBLANK(E1280),"",IF(ISTEXT(D1280),"",IF(A1275="Invoice No. : ",INDEX(Sheet2!F$14:F$154,MATCH(B1275,Sheet2!A$14:A$154,0)),G1279))))</f>
        <v>14612</v>
      </c>
      <c r="H1280" t="str">
        <f t="shared" si="81"/>
        <v>01/05/2023</v>
      </c>
      <c r="I1280" t="str">
        <f>IF(ISTEXT(E1280),IF(E1280="Amount",I$14,""),IF(ISBLANK(E1280),"",IF(ISTEXT(D1280),"",IF(A1275="Invoice No. : ",TEXT(INDEX(Sheet2!C$14:C$154,MATCH(B1275,Sheet2!A$14:A$154,0)),"hh:mm:ss"),I1279))))</f>
        <v>10:31:52</v>
      </c>
      <c r="J1280">
        <f>IF(ISBLANK(G1280),"",IF(ISTEXT(G1280),IF(E1280="Amount",J$14,""),INDEX(Sheet2!H$14:H$154,MATCH(F1280,Sheet2!A$14:A$154,0))))</f>
        <v>998.25</v>
      </c>
      <c r="K1280">
        <f>IF(ISBLANK(G1280),"",IF(ISTEXT(G1280),IF(E1280="Amount",K$14,""),INDEX(Sheet2!I$14:I$154,MATCH(F1280,Sheet2!A$14:A$154,0))))</f>
        <v>0</v>
      </c>
      <c r="L1280" t="str">
        <f>IF(ISBLANK(G1280),"",IF(ISTEXT(G1280),IF(E1280="Amount",L$14,""),IF(INDEX(Sheet2!H$14:H$154,MATCH(F1280,Sheet2!A$14:A$154,0)) &lt;&gt; 0, IF(INDEX(Sheet2!I$14:I$154,MATCH(F1280,Sheet2!A$14:A$154,0)) &lt;&gt; 0, "Loan","Loan"),"Cash")))</f>
        <v>Loan</v>
      </c>
      <c r="M1280">
        <f>IF(ISTEXT(E1280),IF(E1280="Amount",M$14,""),IF(ISBLANK(E1280),"",IF(ISTEXT(D1280),"",IF(A1275="Invoice No. : ",INDEX(Sheet2!D$14:D$154,MATCH(B1275,Sheet2!A$14:A$154,0)),M1279))))</f>
        <v>2</v>
      </c>
      <c r="N1280" t="str">
        <f>IF(ISTEXT(E1280),IF(E1280="Amount",N$14,""),IF(ISBLANK(E1280),"",IF(ISTEXT(D1280),"",IF(A1275="Invoice No. : ",INDEX(Sheet2!E$14:E$154,MATCH(B1275,Sheet2!A$14:A$154,0)),N1279))))</f>
        <v>RUBY</v>
      </c>
      <c r="O1280" t="str">
        <f>IF(ISTEXT(E1280),IF(E1280="Amount",O$14,""),IF(ISBLANK(E1280),"",IF(ISTEXT(D1280),"",IF(A1275="Invoice No. : ",INDEX(Sheet2!G$14:G$154,MATCH(B1275,Sheet2!A$14:A$154,0)),O1279))))</f>
        <v>BAB-ANGA, JUANA FARODEN</v>
      </c>
      <c r="P1280">
        <f t="shared" si="82"/>
        <v>998.25</v>
      </c>
      <c r="Q1280">
        <f t="shared" si="83"/>
        <v>195197.25</v>
      </c>
    </row>
    <row r="1281" spans="1:17" x14ac:dyDescent="0.25">
      <c r="A1281" s="10" t="s">
        <v>1168</v>
      </c>
      <c r="B1281" s="10" t="s">
        <v>1169</v>
      </c>
      <c r="C1281" s="11">
        <v>1</v>
      </c>
      <c r="D1281" s="11">
        <v>193.75</v>
      </c>
      <c r="E1281" s="11">
        <v>193.75</v>
      </c>
      <c r="F1281">
        <f t="shared" si="80"/>
        <v>2144320</v>
      </c>
      <c r="G1281">
        <f>IF(ISTEXT(E1281),IF(E1281="Amount",G$14,""),IF(ISBLANK(E1281),"",IF(ISTEXT(D1281),"",IF(A1276="Invoice No. : ",INDEX(Sheet2!F$14:F$154,MATCH(B1276,Sheet2!A$14:A$154,0)),G1280))))</f>
        <v>14612</v>
      </c>
      <c r="H1281" t="str">
        <f t="shared" si="81"/>
        <v>01/05/2023</v>
      </c>
      <c r="I1281" t="str">
        <f>IF(ISTEXT(E1281),IF(E1281="Amount",I$14,""),IF(ISBLANK(E1281),"",IF(ISTEXT(D1281),"",IF(A1276="Invoice No. : ",TEXT(INDEX(Sheet2!C$14:C$154,MATCH(B1276,Sheet2!A$14:A$154,0)),"hh:mm:ss"),I1280))))</f>
        <v>10:31:52</v>
      </c>
      <c r="J1281">
        <f>IF(ISBLANK(G1281),"",IF(ISTEXT(G1281),IF(E1281="Amount",J$14,""),INDEX(Sheet2!H$14:H$154,MATCH(F1281,Sheet2!A$14:A$154,0))))</f>
        <v>998.25</v>
      </c>
      <c r="K1281">
        <f>IF(ISBLANK(G1281),"",IF(ISTEXT(G1281),IF(E1281="Amount",K$14,""),INDEX(Sheet2!I$14:I$154,MATCH(F1281,Sheet2!A$14:A$154,0))))</f>
        <v>0</v>
      </c>
      <c r="L1281" t="str">
        <f>IF(ISBLANK(G1281),"",IF(ISTEXT(G1281),IF(E1281="Amount",L$14,""),IF(INDEX(Sheet2!H$14:H$154,MATCH(F1281,Sheet2!A$14:A$154,0)) &lt;&gt; 0, IF(INDEX(Sheet2!I$14:I$154,MATCH(F1281,Sheet2!A$14:A$154,0)) &lt;&gt; 0, "Loan","Loan"),"Cash")))</f>
        <v>Loan</v>
      </c>
      <c r="M1281">
        <f>IF(ISTEXT(E1281),IF(E1281="Amount",M$14,""),IF(ISBLANK(E1281),"",IF(ISTEXT(D1281),"",IF(A1276="Invoice No. : ",INDEX(Sheet2!D$14:D$154,MATCH(B1276,Sheet2!A$14:A$154,0)),M1280))))</f>
        <v>2</v>
      </c>
      <c r="N1281" t="str">
        <f>IF(ISTEXT(E1281),IF(E1281="Amount",N$14,""),IF(ISBLANK(E1281),"",IF(ISTEXT(D1281),"",IF(A1276="Invoice No. : ",INDEX(Sheet2!E$14:E$154,MATCH(B1276,Sheet2!A$14:A$154,0)),N1280))))</f>
        <v>RUBY</v>
      </c>
      <c r="O1281" t="str">
        <f>IF(ISTEXT(E1281),IF(E1281="Amount",O$14,""),IF(ISBLANK(E1281),"",IF(ISTEXT(D1281),"",IF(A1276="Invoice No. : ",INDEX(Sheet2!G$14:G$154,MATCH(B1276,Sheet2!A$14:A$154,0)),O1280))))</f>
        <v>BAB-ANGA, JUANA FARODEN</v>
      </c>
      <c r="P1281">
        <f t="shared" si="82"/>
        <v>998.25</v>
      </c>
      <c r="Q1281">
        <f t="shared" si="83"/>
        <v>195197.25</v>
      </c>
    </row>
    <row r="1282" spans="1:17" x14ac:dyDescent="0.25">
      <c r="A1282" s="10" t="s">
        <v>1170</v>
      </c>
      <c r="B1282" s="10" t="s">
        <v>1171</v>
      </c>
      <c r="C1282" s="11">
        <v>10</v>
      </c>
      <c r="D1282" s="11">
        <v>13</v>
      </c>
      <c r="E1282" s="11">
        <v>130</v>
      </c>
      <c r="F1282">
        <f t="shared" si="80"/>
        <v>2144320</v>
      </c>
      <c r="G1282">
        <f>IF(ISTEXT(E1282),IF(E1282="Amount",G$14,""),IF(ISBLANK(E1282),"",IF(ISTEXT(D1282),"",IF(A1277="Invoice No. : ",INDEX(Sheet2!F$14:F$154,MATCH(B1277,Sheet2!A$14:A$154,0)),G1281))))</f>
        <v>14612</v>
      </c>
      <c r="H1282" t="str">
        <f t="shared" si="81"/>
        <v>01/05/2023</v>
      </c>
      <c r="I1282" t="str">
        <f>IF(ISTEXT(E1282),IF(E1282="Amount",I$14,""),IF(ISBLANK(E1282),"",IF(ISTEXT(D1282),"",IF(A1277="Invoice No. : ",TEXT(INDEX(Sheet2!C$14:C$154,MATCH(B1277,Sheet2!A$14:A$154,0)),"hh:mm:ss"),I1281))))</f>
        <v>10:31:52</v>
      </c>
      <c r="J1282">
        <f>IF(ISBLANK(G1282),"",IF(ISTEXT(G1282),IF(E1282="Amount",J$14,""),INDEX(Sheet2!H$14:H$154,MATCH(F1282,Sheet2!A$14:A$154,0))))</f>
        <v>998.25</v>
      </c>
      <c r="K1282">
        <f>IF(ISBLANK(G1282),"",IF(ISTEXT(G1282),IF(E1282="Amount",K$14,""),INDEX(Sheet2!I$14:I$154,MATCH(F1282,Sheet2!A$14:A$154,0))))</f>
        <v>0</v>
      </c>
      <c r="L1282" t="str">
        <f>IF(ISBLANK(G1282),"",IF(ISTEXT(G1282),IF(E1282="Amount",L$14,""),IF(INDEX(Sheet2!H$14:H$154,MATCH(F1282,Sheet2!A$14:A$154,0)) &lt;&gt; 0, IF(INDEX(Sheet2!I$14:I$154,MATCH(F1282,Sheet2!A$14:A$154,0)) &lt;&gt; 0, "Loan","Loan"),"Cash")))</f>
        <v>Loan</v>
      </c>
      <c r="M1282">
        <f>IF(ISTEXT(E1282),IF(E1282="Amount",M$14,""),IF(ISBLANK(E1282),"",IF(ISTEXT(D1282),"",IF(A1277="Invoice No. : ",INDEX(Sheet2!D$14:D$154,MATCH(B1277,Sheet2!A$14:A$154,0)),M1281))))</f>
        <v>2</v>
      </c>
      <c r="N1282" t="str">
        <f>IF(ISTEXT(E1282),IF(E1282="Amount",N$14,""),IF(ISBLANK(E1282),"",IF(ISTEXT(D1282),"",IF(A1277="Invoice No. : ",INDEX(Sheet2!E$14:E$154,MATCH(B1277,Sheet2!A$14:A$154,0)),N1281))))</f>
        <v>RUBY</v>
      </c>
      <c r="O1282" t="str">
        <f>IF(ISTEXT(E1282),IF(E1282="Amount",O$14,""),IF(ISBLANK(E1282),"",IF(ISTEXT(D1282),"",IF(A1277="Invoice No. : ",INDEX(Sheet2!G$14:G$154,MATCH(B1277,Sheet2!A$14:A$154,0)),O1281))))</f>
        <v>BAB-ANGA, JUANA FARODEN</v>
      </c>
      <c r="P1282">
        <f t="shared" si="82"/>
        <v>998.25</v>
      </c>
      <c r="Q1282">
        <f t="shared" si="83"/>
        <v>195197.25</v>
      </c>
    </row>
    <row r="1283" spans="1:17" x14ac:dyDescent="0.25">
      <c r="A1283" s="10" t="s">
        <v>1172</v>
      </c>
      <c r="B1283" s="10" t="s">
        <v>1173</v>
      </c>
      <c r="C1283" s="11">
        <v>1</v>
      </c>
      <c r="D1283" s="11">
        <v>53.5</v>
      </c>
      <c r="E1283" s="11">
        <v>53.5</v>
      </c>
      <c r="F1283">
        <f t="shared" si="80"/>
        <v>2144320</v>
      </c>
      <c r="G1283">
        <f>IF(ISTEXT(E1283),IF(E1283="Amount",G$14,""),IF(ISBLANK(E1283),"",IF(ISTEXT(D1283),"",IF(A1278="Invoice No. : ",INDEX(Sheet2!F$14:F$154,MATCH(B1278,Sheet2!A$14:A$154,0)),G1282))))</f>
        <v>14612</v>
      </c>
      <c r="H1283" t="str">
        <f t="shared" si="81"/>
        <v>01/05/2023</v>
      </c>
      <c r="I1283" t="str">
        <f>IF(ISTEXT(E1283),IF(E1283="Amount",I$14,""),IF(ISBLANK(E1283),"",IF(ISTEXT(D1283),"",IF(A1278="Invoice No. : ",TEXT(INDEX(Sheet2!C$14:C$154,MATCH(B1278,Sheet2!A$14:A$154,0)),"hh:mm:ss"),I1282))))</f>
        <v>10:31:52</v>
      </c>
      <c r="J1283">
        <f>IF(ISBLANK(G1283),"",IF(ISTEXT(G1283),IF(E1283="Amount",J$14,""),INDEX(Sheet2!H$14:H$154,MATCH(F1283,Sheet2!A$14:A$154,0))))</f>
        <v>998.25</v>
      </c>
      <c r="K1283">
        <f>IF(ISBLANK(G1283),"",IF(ISTEXT(G1283),IF(E1283="Amount",K$14,""),INDEX(Sheet2!I$14:I$154,MATCH(F1283,Sheet2!A$14:A$154,0))))</f>
        <v>0</v>
      </c>
      <c r="L1283" t="str">
        <f>IF(ISBLANK(G1283),"",IF(ISTEXT(G1283),IF(E1283="Amount",L$14,""),IF(INDEX(Sheet2!H$14:H$154,MATCH(F1283,Sheet2!A$14:A$154,0)) &lt;&gt; 0, IF(INDEX(Sheet2!I$14:I$154,MATCH(F1283,Sheet2!A$14:A$154,0)) &lt;&gt; 0, "Loan","Loan"),"Cash")))</f>
        <v>Loan</v>
      </c>
      <c r="M1283">
        <f>IF(ISTEXT(E1283),IF(E1283="Amount",M$14,""),IF(ISBLANK(E1283),"",IF(ISTEXT(D1283),"",IF(A1278="Invoice No. : ",INDEX(Sheet2!D$14:D$154,MATCH(B1278,Sheet2!A$14:A$154,0)),M1282))))</f>
        <v>2</v>
      </c>
      <c r="N1283" t="str">
        <f>IF(ISTEXT(E1283),IF(E1283="Amount",N$14,""),IF(ISBLANK(E1283),"",IF(ISTEXT(D1283),"",IF(A1278="Invoice No. : ",INDEX(Sheet2!E$14:E$154,MATCH(B1278,Sheet2!A$14:A$154,0)),N1282))))</f>
        <v>RUBY</v>
      </c>
      <c r="O1283" t="str">
        <f>IF(ISTEXT(E1283),IF(E1283="Amount",O$14,""),IF(ISBLANK(E1283),"",IF(ISTEXT(D1283),"",IF(A1278="Invoice No. : ",INDEX(Sheet2!G$14:G$154,MATCH(B1278,Sheet2!A$14:A$154,0)),O1282))))</f>
        <v>BAB-ANGA, JUANA FARODEN</v>
      </c>
      <c r="P1283">
        <f t="shared" si="82"/>
        <v>998.25</v>
      </c>
      <c r="Q1283">
        <f t="shared" si="83"/>
        <v>195197.25</v>
      </c>
    </row>
    <row r="1284" spans="1:17" x14ac:dyDescent="0.25">
      <c r="A1284" s="10" t="s">
        <v>1174</v>
      </c>
      <c r="B1284" s="10" t="s">
        <v>1175</v>
      </c>
      <c r="C1284" s="11">
        <v>1</v>
      </c>
      <c r="D1284" s="11">
        <v>93.75</v>
      </c>
      <c r="E1284" s="11">
        <v>93.75</v>
      </c>
      <c r="F1284">
        <f t="shared" si="80"/>
        <v>2144320</v>
      </c>
      <c r="G1284">
        <f>IF(ISTEXT(E1284),IF(E1284="Amount",G$14,""),IF(ISBLANK(E1284),"",IF(ISTEXT(D1284),"",IF(A1279="Invoice No. : ",INDEX(Sheet2!F$14:F$154,MATCH(B1279,Sheet2!A$14:A$154,0)),G1283))))</f>
        <v>14612</v>
      </c>
      <c r="H1284" t="str">
        <f t="shared" si="81"/>
        <v>01/05/2023</v>
      </c>
      <c r="I1284" t="str">
        <f>IF(ISTEXT(E1284),IF(E1284="Amount",I$14,""),IF(ISBLANK(E1284),"",IF(ISTEXT(D1284),"",IF(A1279="Invoice No. : ",TEXT(INDEX(Sheet2!C$14:C$154,MATCH(B1279,Sheet2!A$14:A$154,0)),"hh:mm:ss"),I1283))))</f>
        <v>10:31:52</v>
      </c>
      <c r="J1284">
        <f>IF(ISBLANK(G1284),"",IF(ISTEXT(G1284),IF(E1284="Amount",J$14,""),INDEX(Sheet2!H$14:H$154,MATCH(F1284,Sheet2!A$14:A$154,0))))</f>
        <v>998.25</v>
      </c>
      <c r="K1284">
        <f>IF(ISBLANK(G1284),"",IF(ISTEXT(G1284),IF(E1284="Amount",K$14,""),INDEX(Sheet2!I$14:I$154,MATCH(F1284,Sheet2!A$14:A$154,0))))</f>
        <v>0</v>
      </c>
      <c r="L1284" t="str">
        <f>IF(ISBLANK(G1284),"",IF(ISTEXT(G1284),IF(E1284="Amount",L$14,""),IF(INDEX(Sheet2!H$14:H$154,MATCH(F1284,Sheet2!A$14:A$154,0)) &lt;&gt; 0, IF(INDEX(Sheet2!I$14:I$154,MATCH(F1284,Sheet2!A$14:A$154,0)) &lt;&gt; 0, "Loan","Loan"),"Cash")))</f>
        <v>Loan</v>
      </c>
      <c r="M1284">
        <f>IF(ISTEXT(E1284),IF(E1284="Amount",M$14,""),IF(ISBLANK(E1284),"",IF(ISTEXT(D1284),"",IF(A1279="Invoice No. : ",INDEX(Sheet2!D$14:D$154,MATCH(B1279,Sheet2!A$14:A$154,0)),M1283))))</f>
        <v>2</v>
      </c>
      <c r="N1284" t="str">
        <f>IF(ISTEXT(E1284),IF(E1284="Amount",N$14,""),IF(ISBLANK(E1284),"",IF(ISTEXT(D1284),"",IF(A1279="Invoice No. : ",INDEX(Sheet2!E$14:E$154,MATCH(B1279,Sheet2!A$14:A$154,0)),N1283))))</f>
        <v>RUBY</v>
      </c>
      <c r="O1284" t="str">
        <f>IF(ISTEXT(E1284),IF(E1284="Amount",O$14,""),IF(ISBLANK(E1284),"",IF(ISTEXT(D1284),"",IF(A1279="Invoice No. : ",INDEX(Sheet2!G$14:G$154,MATCH(B1279,Sheet2!A$14:A$154,0)),O1283))))</f>
        <v>BAB-ANGA, JUANA FARODEN</v>
      </c>
      <c r="P1284">
        <f t="shared" si="82"/>
        <v>998.25</v>
      </c>
      <c r="Q1284">
        <f t="shared" si="83"/>
        <v>195197.25</v>
      </c>
    </row>
    <row r="1285" spans="1:17" x14ac:dyDescent="0.25">
      <c r="A1285" s="10" t="s">
        <v>1176</v>
      </c>
      <c r="B1285" s="10" t="s">
        <v>1177</v>
      </c>
      <c r="C1285" s="11">
        <v>1</v>
      </c>
      <c r="D1285" s="11">
        <v>107</v>
      </c>
      <c r="E1285" s="11">
        <v>107</v>
      </c>
      <c r="F1285">
        <f t="shared" si="80"/>
        <v>2144320</v>
      </c>
      <c r="G1285">
        <f>IF(ISTEXT(E1285),IF(E1285="Amount",G$14,""),IF(ISBLANK(E1285),"",IF(ISTEXT(D1285),"",IF(A1280="Invoice No. : ",INDEX(Sheet2!F$14:F$154,MATCH(B1280,Sheet2!A$14:A$154,0)),G1284))))</f>
        <v>14612</v>
      </c>
      <c r="H1285" t="str">
        <f t="shared" si="81"/>
        <v>01/05/2023</v>
      </c>
      <c r="I1285" t="str">
        <f>IF(ISTEXT(E1285),IF(E1285="Amount",I$14,""),IF(ISBLANK(E1285),"",IF(ISTEXT(D1285),"",IF(A1280="Invoice No. : ",TEXT(INDEX(Sheet2!C$14:C$154,MATCH(B1280,Sheet2!A$14:A$154,0)),"hh:mm:ss"),I1284))))</f>
        <v>10:31:52</v>
      </c>
      <c r="J1285">
        <f>IF(ISBLANK(G1285),"",IF(ISTEXT(G1285),IF(E1285="Amount",J$14,""),INDEX(Sheet2!H$14:H$154,MATCH(F1285,Sheet2!A$14:A$154,0))))</f>
        <v>998.25</v>
      </c>
      <c r="K1285">
        <f>IF(ISBLANK(G1285),"",IF(ISTEXT(G1285),IF(E1285="Amount",K$14,""),INDEX(Sheet2!I$14:I$154,MATCH(F1285,Sheet2!A$14:A$154,0))))</f>
        <v>0</v>
      </c>
      <c r="L1285" t="str">
        <f>IF(ISBLANK(G1285),"",IF(ISTEXT(G1285),IF(E1285="Amount",L$14,""),IF(INDEX(Sheet2!H$14:H$154,MATCH(F1285,Sheet2!A$14:A$154,0)) &lt;&gt; 0, IF(INDEX(Sheet2!I$14:I$154,MATCH(F1285,Sheet2!A$14:A$154,0)) &lt;&gt; 0, "Loan","Loan"),"Cash")))</f>
        <v>Loan</v>
      </c>
      <c r="M1285">
        <f>IF(ISTEXT(E1285),IF(E1285="Amount",M$14,""),IF(ISBLANK(E1285),"",IF(ISTEXT(D1285),"",IF(A1280="Invoice No. : ",INDEX(Sheet2!D$14:D$154,MATCH(B1280,Sheet2!A$14:A$154,0)),M1284))))</f>
        <v>2</v>
      </c>
      <c r="N1285" t="str">
        <f>IF(ISTEXT(E1285),IF(E1285="Amount",N$14,""),IF(ISBLANK(E1285),"",IF(ISTEXT(D1285),"",IF(A1280="Invoice No. : ",INDEX(Sheet2!E$14:E$154,MATCH(B1280,Sheet2!A$14:A$154,0)),N1284))))</f>
        <v>RUBY</v>
      </c>
      <c r="O1285" t="str">
        <f>IF(ISTEXT(E1285),IF(E1285="Amount",O$14,""),IF(ISBLANK(E1285),"",IF(ISTEXT(D1285),"",IF(A1280="Invoice No. : ",INDEX(Sheet2!G$14:G$154,MATCH(B1280,Sheet2!A$14:A$154,0)),O1284))))</f>
        <v>BAB-ANGA, JUANA FARODEN</v>
      </c>
      <c r="P1285">
        <f t="shared" si="82"/>
        <v>998.25</v>
      </c>
      <c r="Q1285">
        <f t="shared" si="83"/>
        <v>195197.25</v>
      </c>
    </row>
    <row r="1286" spans="1:17" x14ac:dyDescent="0.25">
      <c r="A1286" s="10" t="s">
        <v>421</v>
      </c>
      <c r="B1286" s="10" t="s">
        <v>422</v>
      </c>
      <c r="C1286" s="11">
        <v>1</v>
      </c>
      <c r="D1286" s="11">
        <v>51</v>
      </c>
      <c r="E1286" s="11">
        <v>51</v>
      </c>
      <c r="F1286">
        <f t="shared" si="80"/>
        <v>2144320</v>
      </c>
      <c r="G1286">
        <f>IF(ISTEXT(E1286),IF(E1286="Amount",G$14,""),IF(ISBLANK(E1286),"",IF(ISTEXT(D1286),"",IF(A1281="Invoice No. : ",INDEX(Sheet2!F$14:F$154,MATCH(B1281,Sheet2!A$14:A$154,0)),G1285))))</f>
        <v>14612</v>
      </c>
      <c r="H1286" t="str">
        <f t="shared" si="81"/>
        <v>01/05/2023</v>
      </c>
      <c r="I1286" t="str">
        <f>IF(ISTEXT(E1286),IF(E1286="Amount",I$14,""),IF(ISBLANK(E1286),"",IF(ISTEXT(D1286),"",IF(A1281="Invoice No. : ",TEXT(INDEX(Sheet2!C$14:C$154,MATCH(B1281,Sheet2!A$14:A$154,0)),"hh:mm:ss"),I1285))))</f>
        <v>10:31:52</v>
      </c>
      <c r="J1286">
        <f>IF(ISBLANK(G1286),"",IF(ISTEXT(G1286),IF(E1286="Amount",J$14,""),INDEX(Sheet2!H$14:H$154,MATCH(F1286,Sheet2!A$14:A$154,0))))</f>
        <v>998.25</v>
      </c>
      <c r="K1286">
        <f>IF(ISBLANK(G1286),"",IF(ISTEXT(G1286),IF(E1286="Amount",K$14,""),INDEX(Sheet2!I$14:I$154,MATCH(F1286,Sheet2!A$14:A$154,0))))</f>
        <v>0</v>
      </c>
      <c r="L1286" t="str">
        <f>IF(ISBLANK(G1286),"",IF(ISTEXT(G1286),IF(E1286="Amount",L$14,""),IF(INDEX(Sheet2!H$14:H$154,MATCH(F1286,Sheet2!A$14:A$154,0)) &lt;&gt; 0, IF(INDEX(Sheet2!I$14:I$154,MATCH(F1286,Sheet2!A$14:A$154,0)) &lt;&gt; 0, "Loan","Loan"),"Cash")))</f>
        <v>Loan</v>
      </c>
      <c r="M1286">
        <f>IF(ISTEXT(E1286),IF(E1286="Amount",M$14,""),IF(ISBLANK(E1286),"",IF(ISTEXT(D1286),"",IF(A1281="Invoice No. : ",INDEX(Sheet2!D$14:D$154,MATCH(B1281,Sheet2!A$14:A$154,0)),M1285))))</f>
        <v>2</v>
      </c>
      <c r="N1286" t="str">
        <f>IF(ISTEXT(E1286),IF(E1286="Amount",N$14,""),IF(ISBLANK(E1286),"",IF(ISTEXT(D1286),"",IF(A1281="Invoice No. : ",INDEX(Sheet2!E$14:E$154,MATCH(B1281,Sheet2!A$14:A$154,0)),N1285))))</f>
        <v>RUBY</v>
      </c>
      <c r="O1286" t="str">
        <f>IF(ISTEXT(E1286),IF(E1286="Amount",O$14,""),IF(ISBLANK(E1286),"",IF(ISTEXT(D1286),"",IF(A1281="Invoice No. : ",INDEX(Sheet2!G$14:G$154,MATCH(B1281,Sheet2!A$14:A$154,0)),O1285))))</f>
        <v>BAB-ANGA, JUANA FARODEN</v>
      </c>
      <c r="P1286">
        <f t="shared" si="82"/>
        <v>998.25</v>
      </c>
      <c r="Q1286">
        <f t="shared" si="83"/>
        <v>195197.25</v>
      </c>
    </row>
    <row r="1287" spans="1:17" x14ac:dyDescent="0.25">
      <c r="D1287" s="12" t="s">
        <v>18</v>
      </c>
      <c r="E1287" s="13">
        <v>998.25</v>
      </c>
      <c r="F1287" t="str">
        <f t="shared" si="80"/>
        <v/>
      </c>
      <c r="G1287" t="str">
        <f>IF(ISTEXT(E1287),IF(E1287="Amount",G$14,""),IF(ISBLANK(E1287),"",IF(ISTEXT(D1287),"",IF(A1282="Invoice No. : ",INDEX(Sheet2!F$14:F$154,MATCH(B1282,Sheet2!A$14:A$154,0)),G1286))))</f>
        <v/>
      </c>
      <c r="H1287" t="str">
        <f t="shared" si="81"/>
        <v/>
      </c>
      <c r="I1287" t="str">
        <f>IF(ISTEXT(E1287),IF(E1287="Amount",I$14,""),IF(ISBLANK(E1287),"",IF(ISTEXT(D1287),"",IF(A1282="Invoice No. : ",TEXT(INDEX(Sheet2!C$14:C$154,MATCH(B1282,Sheet2!A$14:A$154,0)),"hh:mm:ss"),I1286))))</f>
        <v/>
      </c>
      <c r="J1287" t="str">
        <f>IF(ISBLANK(G1287),"",IF(ISTEXT(G1287),IF(E1287="Amount",J$14,""),INDEX(Sheet2!H$14:H$154,MATCH(F1287,Sheet2!A$14:A$154,0))))</f>
        <v/>
      </c>
      <c r="K1287" t="str">
        <f>IF(ISBLANK(G1287),"",IF(ISTEXT(G1287),IF(E1287="Amount",K$14,""),INDEX(Sheet2!I$14:I$154,MATCH(F1287,Sheet2!A$14:A$154,0))))</f>
        <v/>
      </c>
      <c r="L1287" t="str">
        <f>IF(ISBLANK(G1287),"",IF(ISTEXT(G1287),IF(E1287="Amount",L$14,""),IF(INDEX(Sheet2!H$14:H$154,MATCH(F1287,Sheet2!A$14:A$154,0)) &lt;&gt; 0, IF(INDEX(Sheet2!I$14:I$154,MATCH(F1287,Sheet2!A$14:A$154,0)) &lt;&gt; 0, "Loan","Loan"),"Cash")))</f>
        <v/>
      </c>
      <c r="M1287" t="str">
        <f>IF(ISTEXT(E1287),IF(E1287="Amount",M$14,""),IF(ISBLANK(E1287),"",IF(ISTEXT(D1287),"",IF(A1282="Invoice No. : ",INDEX(Sheet2!D$14:D$154,MATCH(B1282,Sheet2!A$14:A$154,0)),M1286))))</f>
        <v/>
      </c>
      <c r="N1287" t="str">
        <f>IF(ISTEXT(E1287),IF(E1287="Amount",N$14,""),IF(ISBLANK(E1287),"",IF(ISTEXT(D1287),"",IF(A1282="Invoice No. : ",INDEX(Sheet2!E$14:E$154,MATCH(B1282,Sheet2!A$14:A$154,0)),N1286))))</f>
        <v/>
      </c>
      <c r="O1287" t="str">
        <f>IF(ISTEXT(E1287),IF(E1287="Amount",O$14,""),IF(ISBLANK(E1287),"",IF(ISTEXT(D1287),"",IF(A1282="Invoice No. : ",INDEX(Sheet2!G$14:G$154,MATCH(B1282,Sheet2!A$14:A$154,0)),O1286))))</f>
        <v/>
      </c>
      <c r="P1287" t="str">
        <f t="shared" si="82"/>
        <v/>
      </c>
      <c r="Q1287" t="str">
        <f t="shared" si="83"/>
        <v/>
      </c>
    </row>
    <row r="1288" spans="1:17" x14ac:dyDescent="0.25">
      <c r="F1288" t="str">
        <f t="shared" si="80"/>
        <v/>
      </c>
      <c r="G1288" t="str">
        <f>IF(ISTEXT(E1288),IF(E1288="Amount",G$14,""),IF(ISBLANK(E1288),"",IF(ISTEXT(D1288),"",IF(A1283="Invoice No. : ",INDEX(Sheet2!F$14:F$154,MATCH(B1283,Sheet2!A$14:A$154,0)),G1287))))</f>
        <v/>
      </c>
      <c r="H1288" t="str">
        <f t="shared" si="81"/>
        <v/>
      </c>
      <c r="I1288" t="str">
        <f>IF(ISTEXT(E1288),IF(E1288="Amount",I$14,""),IF(ISBLANK(E1288),"",IF(ISTEXT(D1288),"",IF(A1283="Invoice No. : ",TEXT(INDEX(Sheet2!C$14:C$154,MATCH(B1283,Sheet2!A$14:A$154,0)),"hh:mm:ss"),I1287))))</f>
        <v/>
      </c>
      <c r="J1288" t="str">
        <f>IF(ISBLANK(G1288),"",IF(ISTEXT(G1288),IF(E1288="Amount",J$14,""),INDEX(Sheet2!H$14:H$154,MATCH(F1288,Sheet2!A$14:A$154,0))))</f>
        <v/>
      </c>
      <c r="K1288" t="str">
        <f>IF(ISBLANK(G1288),"",IF(ISTEXT(G1288),IF(E1288="Amount",K$14,""),INDEX(Sheet2!I$14:I$154,MATCH(F1288,Sheet2!A$14:A$154,0))))</f>
        <v/>
      </c>
      <c r="L1288" t="str">
        <f>IF(ISBLANK(G1288),"",IF(ISTEXT(G1288),IF(E1288="Amount",L$14,""),IF(INDEX(Sheet2!H$14:H$154,MATCH(F1288,Sheet2!A$14:A$154,0)) &lt;&gt; 0, IF(INDEX(Sheet2!I$14:I$154,MATCH(F1288,Sheet2!A$14:A$154,0)) &lt;&gt; 0, "Loan","Loan"),"Cash")))</f>
        <v/>
      </c>
      <c r="M1288" t="str">
        <f>IF(ISTEXT(E1288),IF(E1288="Amount",M$14,""),IF(ISBLANK(E1288),"",IF(ISTEXT(D1288),"",IF(A1283="Invoice No. : ",INDEX(Sheet2!D$14:D$154,MATCH(B1283,Sheet2!A$14:A$154,0)),M1287))))</f>
        <v/>
      </c>
      <c r="N1288" t="str">
        <f>IF(ISTEXT(E1288),IF(E1288="Amount",N$14,""),IF(ISBLANK(E1288),"",IF(ISTEXT(D1288),"",IF(A1283="Invoice No. : ",INDEX(Sheet2!E$14:E$154,MATCH(B1283,Sheet2!A$14:A$154,0)),N1287))))</f>
        <v/>
      </c>
      <c r="O1288" t="str">
        <f>IF(ISTEXT(E1288),IF(E1288="Amount",O$14,""),IF(ISBLANK(E1288),"",IF(ISTEXT(D1288),"",IF(A1283="Invoice No. : ",INDEX(Sheet2!G$14:G$154,MATCH(B1283,Sheet2!A$14:A$154,0)),O1287))))</f>
        <v/>
      </c>
      <c r="P1288" t="str">
        <f t="shared" si="82"/>
        <v/>
      </c>
      <c r="Q1288" t="str">
        <f t="shared" si="83"/>
        <v/>
      </c>
    </row>
    <row r="1289" spans="1:17" x14ac:dyDescent="0.25">
      <c r="F1289" t="str">
        <f t="shared" si="80"/>
        <v/>
      </c>
      <c r="G1289" t="str">
        <f>IF(ISTEXT(E1289),IF(E1289="Amount",G$14,""),IF(ISBLANK(E1289),"",IF(ISTEXT(D1289),"",IF(A1284="Invoice No. : ",INDEX(Sheet2!F$14:F$154,MATCH(B1284,Sheet2!A$14:A$154,0)),G1288))))</f>
        <v/>
      </c>
      <c r="H1289" t="str">
        <f t="shared" si="81"/>
        <v/>
      </c>
      <c r="I1289" t="str">
        <f>IF(ISTEXT(E1289),IF(E1289="Amount",I$14,""),IF(ISBLANK(E1289),"",IF(ISTEXT(D1289),"",IF(A1284="Invoice No. : ",TEXT(INDEX(Sheet2!C$14:C$154,MATCH(B1284,Sheet2!A$14:A$154,0)),"hh:mm:ss"),I1288))))</f>
        <v/>
      </c>
      <c r="J1289" t="str">
        <f>IF(ISBLANK(G1289),"",IF(ISTEXT(G1289),IF(E1289="Amount",J$14,""),INDEX(Sheet2!H$14:H$154,MATCH(F1289,Sheet2!A$14:A$154,0))))</f>
        <v/>
      </c>
      <c r="K1289" t="str">
        <f>IF(ISBLANK(G1289),"",IF(ISTEXT(G1289),IF(E1289="Amount",K$14,""),INDEX(Sheet2!I$14:I$154,MATCH(F1289,Sheet2!A$14:A$154,0))))</f>
        <v/>
      </c>
      <c r="L1289" t="str">
        <f>IF(ISBLANK(G1289),"",IF(ISTEXT(G1289),IF(E1289="Amount",L$14,""),IF(INDEX(Sheet2!H$14:H$154,MATCH(F1289,Sheet2!A$14:A$154,0)) &lt;&gt; 0, IF(INDEX(Sheet2!I$14:I$154,MATCH(F1289,Sheet2!A$14:A$154,0)) &lt;&gt; 0, "Loan","Loan"),"Cash")))</f>
        <v/>
      </c>
      <c r="M1289" t="str">
        <f>IF(ISTEXT(E1289),IF(E1289="Amount",M$14,""),IF(ISBLANK(E1289),"",IF(ISTEXT(D1289),"",IF(A1284="Invoice No. : ",INDEX(Sheet2!D$14:D$154,MATCH(B1284,Sheet2!A$14:A$154,0)),M1288))))</f>
        <v/>
      </c>
      <c r="N1289" t="str">
        <f>IF(ISTEXT(E1289),IF(E1289="Amount",N$14,""),IF(ISBLANK(E1289),"",IF(ISTEXT(D1289),"",IF(A1284="Invoice No. : ",INDEX(Sheet2!E$14:E$154,MATCH(B1284,Sheet2!A$14:A$154,0)),N1288))))</f>
        <v/>
      </c>
      <c r="O1289" t="str">
        <f>IF(ISTEXT(E1289),IF(E1289="Amount",O$14,""),IF(ISBLANK(E1289),"",IF(ISTEXT(D1289),"",IF(A1284="Invoice No. : ",INDEX(Sheet2!G$14:G$154,MATCH(B1284,Sheet2!A$14:A$154,0)),O1288))))</f>
        <v/>
      </c>
      <c r="P1289" t="str">
        <f t="shared" si="82"/>
        <v/>
      </c>
      <c r="Q1289" t="str">
        <f t="shared" si="83"/>
        <v/>
      </c>
    </row>
    <row r="1290" spans="1:17" x14ac:dyDescent="0.25">
      <c r="A1290" s="3" t="s">
        <v>4</v>
      </c>
      <c r="B1290" s="4">
        <v>2144321</v>
      </c>
      <c r="C1290" s="3" t="s">
        <v>5</v>
      </c>
      <c r="D1290" s="5" t="s">
        <v>953</v>
      </c>
      <c r="F1290" t="str">
        <f t="shared" si="80"/>
        <v/>
      </c>
      <c r="G1290" t="str">
        <f>IF(ISTEXT(E1290),IF(E1290="Amount",G$14,""),IF(ISBLANK(E1290),"",IF(ISTEXT(D1290),"",IF(A1285="Invoice No. : ",INDEX(Sheet2!F$14:F$154,MATCH(B1285,Sheet2!A$14:A$154,0)),G1289))))</f>
        <v/>
      </c>
      <c r="H1290" t="str">
        <f t="shared" si="81"/>
        <v/>
      </c>
      <c r="I1290" t="str">
        <f>IF(ISTEXT(E1290),IF(E1290="Amount",I$14,""),IF(ISBLANK(E1290),"",IF(ISTEXT(D1290),"",IF(A1285="Invoice No. : ",TEXT(INDEX(Sheet2!C$14:C$154,MATCH(B1285,Sheet2!A$14:A$154,0)),"hh:mm:ss"),I1289))))</f>
        <v/>
      </c>
      <c r="J1290" t="str">
        <f>IF(ISBLANK(G1290),"",IF(ISTEXT(G1290),IF(E1290="Amount",J$14,""),INDEX(Sheet2!H$14:H$154,MATCH(F1290,Sheet2!A$14:A$154,0))))</f>
        <v/>
      </c>
      <c r="K1290" t="str">
        <f>IF(ISBLANK(G1290),"",IF(ISTEXT(G1290),IF(E1290="Amount",K$14,""),INDEX(Sheet2!I$14:I$154,MATCH(F1290,Sheet2!A$14:A$154,0))))</f>
        <v/>
      </c>
      <c r="L1290" t="str">
        <f>IF(ISBLANK(G1290),"",IF(ISTEXT(G1290),IF(E1290="Amount",L$14,""),IF(INDEX(Sheet2!H$14:H$154,MATCH(F1290,Sheet2!A$14:A$154,0)) &lt;&gt; 0, IF(INDEX(Sheet2!I$14:I$154,MATCH(F1290,Sheet2!A$14:A$154,0)) &lt;&gt; 0, "Loan","Loan"),"Cash")))</f>
        <v/>
      </c>
      <c r="M1290" t="str">
        <f>IF(ISTEXT(E1290),IF(E1290="Amount",M$14,""),IF(ISBLANK(E1290),"",IF(ISTEXT(D1290),"",IF(A1285="Invoice No. : ",INDEX(Sheet2!D$14:D$154,MATCH(B1285,Sheet2!A$14:A$154,0)),M1289))))</f>
        <v/>
      </c>
      <c r="N1290" t="str">
        <f>IF(ISTEXT(E1290),IF(E1290="Amount",N$14,""),IF(ISBLANK(E1290),"",IF(ISTEXT(D1290),"",IF(A1285="Invoice No. : ",INDEX(Sheet2!E$14:E$154,MATCH(B1285,Sheet2!A$14:A$154,0)),N1289))))</f>
        <v/>
      </c>
      <c r="O1290" t="str">
        <f>IF(ISTEXT(E1290),IF(E1290="Amount",O$14,""),IF(ISBLANK(E1290),"",IF(ISTEXT(D1290),"",IF(A1285="Invoice No. : ",INDEX(Sheet2!G$14:G$154,MATCH(B1285,Sheet2!A$14:A$154,0)),O1289))))</f>
        <v/>
      </c>
      <c r="P1290" t="str">
        <f t="shared" si="82"/>
        <v/>
      </c>
      <c r="Q1290" t="str">
        <f t="shared" si="83"/>
        <v/>
      </c>
    </row>
    <row r="1291" spans="1:17" x14ac:dyDescent="0.25">
      <c r="A1291" s="3" t="s">
        <v>7</v>
      </c>
      <c r="B1291" s="6">
        <v>44931</v>
      </c>
      <c r="C1291" s="3" t="s">
        <v>8</v>
      </c>
      <c r="D1291" s="7">
        <v>2</v>
      </c>
      <c r="F1291" t="str">
        <f t="shared" si="80"/>
        <v/>
      </c>
      <c r="G1291" t="str">
        <f>IF(ISTEXT(E1291),IF(E1291="Amount",G$14,""),IF(ISBLANK(E1291),"",IF(ISTEXT(D1291),"",IF(A1286="Invoice No. : ",INDEX(Sheet2!F$14:F$154,MATCH(B1286,Sheet2!A$14:A$154,0)),G1290))))</f>
        <v/>
      </c>
      <c r="H1291" t="str">
        <f t="shared" si="81"/>
        <v/>
      </c>
      <c r="I1291" t="str">
        <f>IF(ISTEXT(E1291),IF(E1291="Amount",I$14,""),IF(ISBLANK(E1291),"",IF(ISTEXT(D1291),"",IF(A1286="Invoice No. : ",TEXT(INDEX(Sheet2!C$14:C$154,MATCH(B1286,Sheet2!A$14:A$154,0)),"hh:mm:ss"),I1290))))</f>
        <v/>
      </c>
      <c r="J1291" t="str">
        <f>IF(ISBLANK(G1291),"",IF(ISTEXT(G1291),IF(E1291="Amount",J$14,""),INDEX(Sheet2!H$14:H$154,MATCH(F1291,Sheet2!A$14:A$154,0))))</f>
        <v/>
      </c>
      <c r="K1291" t="str">
        <f>IF(ISBLANK(G1291),"",IF(ISTEXT(G1291),IF(E1291="Amount",K$14,""),INDEX(Sheet2!I$14:I$154,MATCH(F1291,Sheet2!A$14:A$154,0))))</f>
        <v/>
      </c>
      <c r="L1291" t="str">
        <f>IF(ISBLANK(G1291),"",IF(ISTEXT(G1291),IF(E1291="Amount",L$14,""),IF(INDEX(Sheet2!H$14:H$154,MATCH(F1291,Sheet2!A$14:A$154,0)) &lt;&gt; 0, IF(INDEX(Sheet2!I$14:I$154,MATCH(F1291,Sheet2!A$14:A$154,0)) &lt;&gt; 0, "Loan","Loan"),"Cash")))</f>
        <v/>
      </c>
      <c r="M1291" t="str">
        <f>IF(ISTEXT(E1291),IF(E1291="Amount",M$14,""),IF(ISBLANK(E1291),"",IF(ISTEXT(D1291),"",IF(A1286="Invoice No. : ",INDEX(Sheet2!D$14:D$154,MATCH(B1286,Sheet2!A$14:A$154,0)),M1290))))</f>
        <v/>
      </c>
      <c r="N1291" t="str">
        <f>IF(ISTEXT(E1291),IF(E1291="Amount",N$14,""),IF(ISBLANK(E1291),"",IF(ISTEXT(D1291),"",IF(A1286="Invoice No. : ",INDEX(Sheet2!E$14:E$154,MATCH(B1286,Sheet2!A$14:A$154,0)),N1290))))</f>
        <v/>
      </c>
      <c r="O1291" t="str">
        <f>IF(ISTEXT(E1291),IF(E1291="Amount",O$14,""),IF(ISBLANK(E1291),"",IF(ISTEXT(D1291),"",IF(A1286="Invoice No. : ",INDEX(Sheet2!G$14:G$154,MATCH(B1286,Sheet2!A$14:A$154,0)),O1290))))</f>
        <v/>
      </c>
      <c r="P1291" t="str">
        <f t="shared" si="82"/>
        <v/>
      </c>
      <c r="Q1291" t="str">
        <f t="shared" si="83"/>
        <v/>
      </c>
    </row>
    <row r="1292" spans="1:17" x14ac:dyDescent="0.25">
      <c r="F1292" t="str">
        <f t="shared" si="80"/>
        <v/>
      </c>
      <c r="G1292" t="str">
        <f>IF(ISTEXT(E1292),IF(E1292="Amount",G$14,""),IF(ISBLANK(E1292),"",IF(ISTEXT(D1292),"",IF(A1287="Invoice No. : ",INDEX(Sheet2!F$14:F$154,MATCH(B1287,Sheet2!A$14:A$154,0)),G1291))))</f>
        <v/>
      </c>
      <c r="H1292" t="str">
        <f t="shared" si="81"/>
        <v/>
      </c>
      <c r="I1292" t="str">
        <f>IF(ISTEXT(E1292),IF(E1292="Amount",I$14,""),IF(ISBLANK(E1292),"",IF(ISTEXT(D1292),"",IF(A1287="Invoice No. : ",TEXT(INDEX(Sheet2!C$14:C$154,MATCH(B1287,Sheet2!A$14:A$154,0)),"hh:mm:ss"),I1291))))</f>
        <v/>
      </c>
      <c r="J1292" t="str">
        <f>IF(ISBLANK(G1292),"",IF(ISTEXT(G1292),IF(E1292="Amount",J$14,""),INDEX(Sheet2!H$14:H$154,MATCH(F1292,Sheet2!A$14:A$154,0))))</f>
        <v/>
      </c>
      <c r="K1292" t="str">
        <f>IF(ISBLANK(G1292),"",IF(ISTEXT(G1292),IF(E1292="Amount",K$14,""),INDEX(Sheet2!I$14:I$154,MATCH(F1292,Sheet2!A$14:A$154,0))))</f>
        <v/>
      </c>
      <c r="L1292" t="str">
        <f>IF(ISBLANK(G1292),"",IF(ISTEXT(G1292),IF(E1292="Amount",L$14,""),IF(INDEX(Sheet2!H$14:H$154,MATCH(F1292,Sheet2!A$14:A$154,0)) &lt;&gt; 0, IF(INDEX(Sheet2!I$14:I$154,MATCH(F1292,Sheet2!A$14:A$154,0)) &lt;&gt; 0, "Loan","Loan"),"Cash")))</f>
        <v/>
      </c>
      <c r="M1292" t="str">
        <f>IF(ISTEXT(E1292),IF(E1292="Amount",M$14,""),IF(ISBLANK(E1292),"",IF(ISTEXT(D1292),"",IF(A1287="Invoice No. : ",INDEX(Sheet2!D$14:D$154,MATCH(B1287,Sheet2!A$14:A$154,0)),M1291))))</f>
        <v/>
      </c>
      <c r="N1292" t="str">
        <f>IF(ISTEXT(E1292),IF(E1292="Amount",N$14,""),IF(ISBLANK(E1292),"",IF(ISTEXT(D1292),"",IF(A1287="Invoice No. : ",INDEX(Sheet2!E$14:E$154,MATCH(B1287,Sheet2!A$14:A$154,0)),N1291))))</f>
        <v/>
      </c>
      <c r="O1292" t="str">
        <f>IF(ISTEXT(E1292),IF(E1292="Amount",O$14,""),IF(ISBLANK(E1292),"",IF(ISTEXT(D1292),"",IF(A1287="Invoice No. : ",INDEX(Sheet2!G$14:G$154,MATCH(B1287,Sheet2!A$14:A$154,0)),O1291))))</f>
        <v/>
      </c>
      <c r="P1292" t="str">
        <f t="shared" si="82"/>
        <v/>
      </c>
      <c r="Q1292" t="str">
        <f t="shared" si="83"/>
        <v/>
      </c>
    </row>
    <row r="1293" spans="1:17" x14ac:dyDescent="0.25">
      <c r="A1293" s="8" t="s">
        <v>9</v>
      </c>
      <c r="B1293" s="8" t="s">
        <v>10</v>
      </c>
      <c r="C1293" s="9" t="s">
        <v>11</v>
      </c>
      <c r="D1293" s="9" t="s">
        <v>12</v>
      </c>
      <c r="E1293" s="9" t="s">
        <v>13</v>
      </c>
      <c r="F1293" t="str">
        <f t="shared" si="80"/>
        <v>Invoice No.</v>
      </c>
      <c r="G1293" t="str">
        <f>IF(ISTEXT(E1293),IF(E1293="Amount",G$14,""),IF(ISBLANK(E1293),"",IF(ISTEXT(D1293),"",IF(A1288="Invoice No. : ",INDEX(Sheet2!F$14:F$154,MATCH(B1288,Sheet2!A$14:A$154,0)),G1292))))</f>
        <v>Member ID</v>
      </c>
      <c r="H1293" t="str">
        <f t="shared" si="81"/>
        <v>Invoice Date</v>
      </c>
      <c r="I1293" t="str">
        <f>IF(ISTEXT(E1293),IF(E1293="Amount",I$14,""),IF(ISBLANK(E1293),"",IF(ISTEXT(D1293),"",IF(A1288="Invoice No. : ",TEXT(INDEX(Sheet2!C$14:C$154,MATCH(B1288,Sheet2!A$14:A$154,0)),"hh:mm:ss"),I1292))))</f>
        <v>Invoice Time</v>
      </c>
      <c r="J1293" t="str">
        <f>IF(ISBLANK(G1293),"",IF(ISTEXT(G1293),IF(E1293="Amount",J$14,""),INDEX(Sheet2!H$14:H$154,MATCH(F1293,Sheet2!A$14:A$154,0))))</f>
        <v>Loan Amount</v>
      </c>
      <c r="K1293" t="str">
        <f>IF(ISBLANK(G1293),"",IF(ISTEXT(G1293),IF(E1293="Amount",K$14,""),INDEX(Sheet2!I$14:I$154,MATCH(F1293,Sheet2!A$14:A$154,0))))</f>
        <v>Cash Amount</v>
      </c>
      <c r="L1293" t="str">
        <f>IF(ISBLANK(G1293),"",IF(ISTEXT(G1293),IF(E1293="Amount",L$14,""),IF(INDEX(Sheet2!H$14:H$154,MATCH(F1293,Sheet2!A$14:A$154,0)) &lt;&gt; 0, IF(INDEX(Sheet2!I$14:I$154,MATCH(F1293,Sheet2!A$14:A$154,0)) &lt;&gt; 0, "Loan","Loan"),"Cash")))</f>
        <v>Payment Mode</v>
      </c>
      <c r="M1293" t="str">
        <f>IF(ISTEXT(E1293),IF(E1293="Amount",M$14,""),IF(ISBLANK(E1293),"",IF(ISTEXT(D1293),"",IF(A1288="Invoice No. : ",INDEX(Sheet2!D$14:D$154,MATCH(B1288,Sheet2!A$14:A$154,0)),M1292))))</f>
        <v>Terminal</v>
      </c>
      <c r="N1293" t="str">
        <f>IF(ISTEXT(E1293),IF(E1293="Amount",N$14,""),IF(ISBLANK(E1293),"",IF(ISTEXT(D1293),"",IF(A1288="Invoice No. : ",INDEX(Sheet2!E$14:E$154,MATCH(B1288,Sheet2!A$14:A$154,0)),N1292))))</f>
        <v>Cashier</v>
      </c>
      <c r="O1293" t="str">
        <f>IF(ISTEXT(E1293),IF(E1293="Amount",O$14,""),IF(ISBLANK(E1293),"",IF(ISTEXT(D1293),"",IF(A1288="Invoice No. : ",INDEX(Sheet2!G$14:G$154,MATCH(B1288,Sheet2!A$14:A$154,0)),O1292))))</f>
        <v>Name</v>
      </c>
      <c r="P1293" t="str">
        <f t="shared" si="82"/>
        <v>Invoice Amount</v>
      </c>
      <c r="Q1293" t="str">
        <f t="shared" si="83"/>
        <v>Grand Total</v>
      </c>
    </row>
    <row r="1294" spans="1:17" x14ac:dyDescent="0.25">
      <c r="F1294" t="str">
        <f t="shared" si="80"/>
        <v/>
      </c>
      <c r="G1294" t="str">
        <f>IF(ISTEXT(E1294),IF(E1294="Amount",G$14,""),IF(ISBLANK(E1294),"",IF(ISTEXT(D1294),"",IF(A1289="Invoice No. : ",INDEX(Sheet2!F$14:F$154,MATCH(B1289,Sheet2!A$14:A$154,0)),G1293))))</f>
        <v/>
      </c>
      <c r="H1294" t="str">
        <f t="shared" si="81"/>
        <v/>
      </c>
      <c r="I1294" t="str">
        <f>IF(ISTEXT(E1294),IF(E1294="Amount",I$14,""),IF(ISBLANK(E1294),"",IF(ISTEXT(D1294),"",IF(A1289="Invoice No. : ",TEXT(INDEX(Sheet2!C$14:C$154,MATCH(B1289,Sheet2!A$14:A$154,0)),"hh:mm:ss"),I1293))))</f>
        <v/>
      </c>
      <c r="J1294" t="str">
        <f>IF(ISBLANK(G1294),"",IF(ISTEXT(G1294),IF(E1294="Amount",J$14,""),INDEX(Sheet2!H$14:H$154,MATCH(F1294,Sheet2!A$14:A$154,0))))</f>
        <v/>
      </c>
      <c r="K1294" t="str">
        <f>IF(ISBLANK(G1294),"",IF(ISTEXT(G1294),IF(E1294="Amount",K$14,""),INDEX(Sheet2!I$14:I$154,MATCH(F1294,Sheet2!A$14:A$154,0))))</f>
        <v/>
      </c>
      <c r="L1294" t="str">
        <f>IF(ISBLANK(G1294),"",IF(ISTEXT(G1294),IF(E1294="Amount",L$14,""),IF(INDEX(Sheet2!H$14:H$154,MATCH(F1294,Sheet2!A$14:A$154,0)) &lt;&gt; 0, IF(INDEX(Sheet2!I$14:I$154,MATCH(F1294,Sheet2!A$14:A$154,0)) &lt;&gt; 0, "Loan","Loan"),"Cash")))</f>
        <v/>
      </c>
      <c r="M1294" t="str">
        <f>IF(ISTEXT(E1294),IF(E1294="Amount",M$14,""),IF(ISBLANK(E1294),"",IF(ISTEXT(D1294),"",IF(A1289="Invoice No. : ",INDEX(Sheet2!D$14:D$154,MATCH(B1289,Sheet2!A$14:A$154,0)),M1293))))</f>
        <v/>
      </c>
      <c r="N1294" t="str">
        <f>IF(ISTEXT(E1294),IF(E1294="Amount",N$14,""),IF(ISBLANK(E1294),"",IF(ISTEXT(D1294),"",IF(A1289="Invoice No. : ",INDEX(Sheet2!E$14:E$154,MATCH(B1289,Sheet2!A$14:A$154,0)),N1293))))</f>
        <v/>
      </c>
      <c r="O1294" t="str">
        <f>IF(ISTEXT(E1294),IF(E1294="Amount",O$14,""),IF(ISBLANK(E1294),"",IF(ISTEXT(D1294),"",IF(A1289="Invoice No. : ",INDEX(Sheet2!G$14:G$154,MATCH(B1289,Sheet2!A$14:A$154,0)),O1293))))</f>
        <v/>
      </c>
      <c r="P1294" t="str">
        <f t="shared" si="82"/>
        <v/>
      </c>
      <c r="Q1294" t="str">
        <f t="shared" si="83"/>
        <v/>
      </c>
    </row>
    <row r="1295" spans="1:17" x14ac:dyDescent="0.25">
      <c r="A1295" s="10" t="s">
        <v>37</v>
      </c>
      <c r="B1295" s="10" t="s">
        <v>38</v>
      </c>
      <c r="C1295" s="11">
        <v>10</v>
      </c>
      <c r="D1295" s="11">
        <v>1030</v>
      </c>
      <c r="E1295" s="11">
        <v>10300</v>
      </c>
      <c r="F1295">
        <f t="shared" si="80"/>
        <v>2144321</v>
      </c>
      <c r="G1295">
        <f>IF(ISTEXT(E1295),IF(E1295="Amount",G$14,""),IF(ISBLANK(E1295),"",IF(ISTEXT(D1295),"",IF(A1290="Invoice No. : ",INDEX(Sheet2!F$14:F$154,MATCH(B1290,Sheet2!A$14:A$154,0)),G1294))))</f>
        <v>8481</v>
      </c>
      <c r="H1295" t="str">
        <f t="shared" si="81"/>
        <v>01/05/2023</v>
      </c>
      <c r="I1295" t="str">
        <f>IF(ISTEXT(E1295),IF(E1295="Amount",I$14,""),IF(ISBLANK(E1295),"",IF(ISTEXT(D1295),"",IF(A1290="Invoice No. : ",TEXT(INDEX(Sheet2!C$14:C$154,MATCH(B1290,Sheet2!A$14:A$154,0)),"hh:mm:ss"),I1294))))</f>
        <v>10:35:41</v>
      </c>
      <c r="J1295">
        <f>IF(ISBLANK(G1295),"",IF(ISTEXT(G1295),IF(E1295="Amount",J$14,""),INDEX(Sheet2!H$14:H$154,MATCH(F1295,Sheet2!A$14:A$154,0))))</f>
        <v>0</v>
      </c>
      <c r="K1295">
        <f>IF(ISBLANK(G1295),"",IF(ISTEXT(G1295),IF(E1295="Amount",K$14,""),INDEX(Sheet2!I$14:I$154,MATCH(F1295,Sheet2!A$14:A$154,0))))</f>
        <v>10300</v>
      </c>
      <c r="L1295" t="str">
        <f>IF(ISBLANK(G1295),"",IF(ISTEXT(G1295),IF(E1295="Amount",L$14,""),IF(INDEX(Sheet2!H$14:H$154,MATCH(F1295,Sheet2!A$14:A$154,0)) &lt;&gt; 0, IF(INDEX(Sheet2!I$14:I$154,MATCH(F1295,Sheet2!A$14:A$154,0)) &lt;&gt; 0, "Loan","Loan"),"Cash")))</f>
        <v>Cash</v>
      </c>
      <c r="M1295">
        <f>IF(ISTEXT(E1295),IF(E1295="Amount",M$14,""),IF(ISBLANK(E1295),"",IF(ISTEXT(D1295),"",IF(A1290="Invoice No. : ",INDEX(Sheet2!D$14:D$154,MATCH(B1290,Sheet2!A$14:A$154,0)),M1294))))</f>
        <v>2</v>
      </c>
      <c r="N1295" t="str">
        <f>IF(ISTEXT(E1295),IF(E1295="Amount",N$14,""),IF(ISBLANK(E1295),"",IF(ISTEXT(D1295),"",IF(A1290="Invoice No. : ",INDEX(Sheet2!E$14:E$154,MATCH(B1290,Sheet2!A$14:A$154,0)),N1294))))</f>
        <v>RUBY</v>
      </c>
      <c r="O1295" t="str">
        <f>IF(ISTEXT(E1295),IF(E1295="Amount",O$14,""),IF(ISBLANK(E1295),"",IF(ISTEXT(D1295),"",IF(A1290="Invoice No. : ",INDEX(Sheet2!G$14:G$154,MATCH(B1290,Sheet2!A$14:A$154,0)),O1294))))</f>
        <v>CHIU, HENRY SAINGAN</v>
      </c>
      <c r="P1295">
        <f t="shared" si="82"/>
        <v>10300</v>
      </c>
      <c r="Q1295">
        <f t="shared" si="83"/>
        <v>195197.25</v>
      </c>
    </row>
    <row r="1296" spans="1:17" x14ac:dyDescent="0.25">
      <c r="D1296" s="12" t="s">
        <v>18</v>
      </c>
      <c r="E1296" s="13">
        <v>10300</v>
      </c>
      <c r="F1296" t="str">
        <f t="shared" si="80"/>
        <v/>
      </c>
      <c r="G1296" t="str">
        <f>IF(ISTEXT(E1296),IF(E1296="Amount",G$14,""),IF(ISBLANK(E1296),"",IF(ISTEXT(D1296),"",IF(A1291="Invoice No. : ",INDEX(Sheet2!F$14:F$154,MATCH(B1291,Sheet2!A$14:A$154,0)),G1295))))</f>
        <v/>
      </c>
      <c r="H1296" t="str">
        <f t="shared" si="81"/>
        <v/>
      </c>
      <c r="I1296" t="str">
        <f>IF(ISTEXT(E1296),IF(E1296="Amount",I$14,""),IF(ISBLANK(E1296),"",IF(ISTEXT(D1296),"",IF(A1291="Invoice No. : ",TEXT(INDEX(Sheet2!C$14:C$154,MATCH(B1291,Sheet2!A$14:A$154,0)),"hh:mm:ss"),I1295))))</f>
        <v/>
      </c>
      <c r="J1296" t="str">
        <f>IF(ISBLANK(G1296),"",IF(ISTEXT(G1296),IF(E1296="Amount",J$14,""),INDEX(Sheet2!H$14:H$154,MATCH(F1296,Sheet2!A$14:A$154,0))))</f>
        <v/>
      </c>
      <c r="K1296" t="str">
        <f>IF(ISBLANK(G1296),"",IF(ISTEXT(G1296),IF(E1296="Amount",K$14,""),INDEX(Sheet2!I$14:I$154,MATCH(F1296,Sheet2!A$14:A$154,0))))</f>
        <v/>
      </c>
      <c r="L1296" t="str">
        <f>IF(ISBLANK(G1296),"",IF(ISTEXT(G1296),IF(E1296="Amount",L$14,""),IF(INDEX(Sheet2!H$14:H$154,MATCH(F1296,Sheet2!A$14:A$154,0)) &lt;&gt; 0, IF(INDEX(Sheet2!I$14:I$154,MATCH(F1296,Sheet2!A$14:A$154,0)) &lt;&gt; 0, "Loan","Loan"),"Cash")))</f>
        <v/>
      </c>
      <c r="M1296" t="str">
        <f>IF(ISTEXT(E1296),IF(E1296="Amount",M$14,""),IF(ISBLANK(E1296),"",IF(ISTEXT(D1296),"",IF(A1291="Invoice No. : ",INDEX(Sheet2!D$14:D$154,MATCH(B1291,Sheet2!A$14:A$154,0)),M1295))))</f>
        <v/>
      </c>
      <c r="N1296" t="str">
        <f>IF(ISTEXT(E1296),IF(E1296="Amount",N$14,""),IF(ISBLANK(E1296),"",IF(ISTEXT(D1296),"",IF(A1291="Invoice No. : ",INDEX(Sheet2!E$14:E$154,MATCH(B1291,Sheet2!A$14:A$154,0)),N1295))))</f>
        <v/>
      </c>
      <c r="O1296" t="str">
        <f>IF(ISTEXT(E1296),IF(E1296="Amount",O$14,""),IF(ISBLANK(E1296),"",IF(ISTEXT(D1296),"",IF(A1291="Invoice No. : ",INDEX(Sheet2!G$14:G$154,MATCH(B1291,Sheet2!A$14:A$154,0)),O1295))))</f>
        <v/>
      </c>
      <c r="P1296" t="str">
        <f t="shared" si="82"/>
        <v/>
      </c>
      <c r="Q1296" t="str">
        <f t="shared" si="83"/>
        <v/>
      </c>
    </row>
    <row r="1297" spans="1:17" x14ac:dyDescent="0.25">
      <c r="F1297" t="str">
        <f t="shared" si="80"/>
        <v/>
      </c>
      <c r="G1297" t="str">
        <f>IF(ISTEXT(E1297),IF(E1297="Amount",G$14,""),IF(ISBLANK(E1297),"",IF(ISTEXT(D1297),"",IF(A1292="Invoice No. : ",INDEX(Sheet2!F$14:F$154,MATCH(B1292,Sheet2!A$14:A$154,0)),G1296))))</f>
        <v/>
      </c>
      <c r="H1297" t="str">
        <f t="shared" si="81"/>
        <v/>
      </c>
      <c r="I1297" t="str">
        <f>IF(ISTEXT(E1297),IF(E1297="Amount",I$14,""),IF(ISBLANK(E1297),"",IF(ISTEXT(D1297),"",IF(A1292="Invoice No. : ",TEXT(INDEX(Sheet2!C$14:C$154,MATCH(B1292,Sheet2!A$14:A$154,0)),"hh:mm:ss"),I1296))))</f>
        <v/>
      </c>
      <c r="J1297" t="str">
        <f>IF(ISBLANK(G1297),"",IF(ISTEXT(G1297),IF(E1297="Amount",J$14,""),INDEX(Sheet2!H$14:H$154,MATCH(F1297,Sheet2!A$14:A$154,0))))</f>
        <v/>
      </c>
      <c r="K1297" t="str">
        <f>IF(ISBLANK(G1297),"",IF(ISTEXT(G1297),IF(E1297="Amount",K$14,""),INDEX(Sheet2!I$14:I$154,MATCH(F1297,Sheet2!A$14:A$154,0))))</f>
        <v/>
      </c>
      <c r="L1297" t="str">
        <f>IF(ISBLANK(G1297),"",IF(ISTEXT(G1297),IF(E1297="Amount",L$14,""),IF(INDEX(Sheet2!H$14:H$154,MATCH(F1297,Sheet2!A$14:A$154,0)) &lt;&gt; 0, IF(INDEX(Sheet2!I$14:I$154,MATCH(F1297,Sheet2!A$14:A$154,0)) &lt;&gt; 0, "Loan","Loan"),"Cash")))</f>
        <v/>
      </c>
      <c r="M1297" t="str">
        <f>IF(ISTEXT(E1297),IF(E1297="Amount",M$14,""),IF(ISBLANK(E1297),"",IF(ISTEXT(D1297),"",IF(A1292="Invoice No. : ",INDEX(Sheet2!D$14:D$154,MATCH(B1292,Sheet2!A$14:A$154,0)),M1296))))</f>
        <v/>
      </c>
      <c r="N1297" t="str">
        <f>IF(ISTEXT(E1297),IF(E1297="Amount",N$14,""),IF(ISBLANK(E1297),"",IF(ISTEXT(D1297),"",IF(A1292="Invoice No. : ",INDEX(Sheet2!E$14:E$154,MATCH(B1292,Sheet2!A$14:A$154,0)),N1296))))</f>
        <v/>
      </c>
      <c r="O1297" t="str">
        <f>IF(ISTEXT(E1297),IF(E1297="Amount",O$14,""),IF(ISBLANK(E1297),"",IF(ISTEXT(D1297),"",IF(A1292="Invoice No. : ",INDEX(Sheet2!G$14:G$154,MATCH(B1292,Sheet2!A$14:A$154,0)),O1296))))</f>
        <v/>
      </c>
      <c r="P1297" t="str">
        <f t="shared" si="82"/>
        <v/>
      </c>
      <c r="Q1297" t="str">
        <f t="shared" si="83"/>
        <v/>
      </c>
    </row>
    <row r="1298" spans="1:17" x14ac:dyDescent="0.25">
      <c r="F1298" t="str">
        <f t="shared" si="80"/>
        <v/>
      </c>
      <c r="G1298" t="str">
        <f>IF(ISTEXT(E1298),IF(E1298="Amount",G$14,""),IF(ISBLANK(E1298),"",IF(ISTEXT(D1298),"",IF(A1293="Invoice No. : ",INDEX(Sheet2!F$14:F$154,MATCH(B1293,Sheet2!A$14:A$154,0)),G1297))))</f>
        <v/>
      </c>
      <c r="H1298" t="str">
        <f t="shared" si="81"/>
        <v/>
      </c>
      <c r="I1298" t="str">
        <f>IF(ISTEXT(E1298),IF(E1298="Amount",I$14,""),IF(ISBLANK(E1298),"",IF(ISTEXT(D1298),"",IF(A1293="Invoice No. : ",TEXT(INDEX(Sheet2!C$14:C$154,MATCH(B1293,Sheet2!A$14:A$154,0)),"hh:mm:ss"),I1297))))</f>
        <v/>
      </c>
      <c r="J1298" t="str">
        <f>IF(ISBLANK(G1298),"",IF(ISTEXT(G1298),IF(E1298="Amount",J$14,""),INDEX(Sheet2!H$14:H$154,MATCH(F1298,Sheet2!A$14:A$154,0))))</f>
        <v/>
      </c>
      <c r="K1298" t="str">
        <f>IF(ISBLANK(G1298),"",IF(ISTEXT(G1298),IF(E1298="Amount",K$14,""),INDEX(Sheet2!I$14:I$154,MATCH(F1298,Sheet2!A$14:A$154,0))))</f>
        <v/>
      </c>
      <c r="L1298" t="str">
        <f>IF(ISBLANK(G1298),"",IF(ISTEXT(G1298),IF(E1298="Amount",L$14,""),IF(INDEX(Sheet2!H$14:H$154,MATCH(F1298,Sheet2!A$14:A$154,0)) &lt;&gt; 0, IF(INDEX(Sheet2!I$14:I$154,MATCH(F1298,Sheet2!A$14:A$154,0)) &lt;&gt; 0, "Loan","Loan"),"Cash")))</f>
        <v/>
      </c>
      <c r="M1298" t="str">
        <f>IF(ISTEXT(E1298),IF(E1298="Amount",M$14,""),IF(ISBLANK(E1298),"",IF(ISTEXT(D1298),"",IF(A1293="Invoice No. : ",INDEX(Sheet2!D$14:D$154,MATCH(B1293,Sheet2!A$14:A$154,0)),M1297))))</f>
        <v/>
      </c>
      <c r="N1298" t="str">
        <f>IF(ISTEXT(E1298),IF(E1298="Amount",N$14,""),IF(ISBLANK(E1298),"",IF(ISTEXT(D1298),"",IF(A1293="Invoice No. : ",INDEX(Sheet2!E$14:E$154,MATCH(B1293,Sheet2!A$14:A$154,0)),N1297))))</f>
        <v/>
      </c>
      <c r="O1298" t="str">
        <f>IF(ISTEXT(E1298),IF(E1298="Amount",O$14,""),IF(ISBLANK(E1298),"",IF(ISTEXT(D1298),"",IF(A1293="Invoice No. : ",INDEX(Sheet2!G$14:G$154,MATCH(B1293,Sheet2!A$14:A$154,0)),O1297))))</f>
        <v/>
      </c>
      <c r="P1298" t="str">
        <f t="shared" si="82"/>
        <v/>
      </c>
      <c r="Q1298" t="str">
        <f t="shared" si="83"/>
        <v/>
      </c>
    </row>
    <row r="1299" spans="1:17" x14ac:dyDescent="0.25">
      <c r="A1299" s="3" t="s">
        <v>4</v>
      </c>
      <c r="B1299" s="4">
        <v>2144322</v>
      </c>
      <c r="C1299" s="3" t="s">
        <v>5</v>
      </c>
      <c r="D1299" s="5" t="s">
        <v>953</v>
      </c>
      <c r="F1299" t="str">
        <f t="shared" si="80"/>
        <v/>
      </c>
      <c r="G1299" t="str">
        <f>IF(ISTEXT(E1299),IF(E1299="Amount",G$14,""),IF(ISBLANK(E1299),"",IF(ISTEXT(D1299),"",IF(A1294="Invoice No. : ",INDEX(Sheet2!F$14:F$154,MATCH(B1294,Sheet2!A$14:A$154,0)),G1298))))</f>
        <v/>
      </c>
      <c r="H1299" t="str">
        <f t="shared" si="81"/>
        <v/>
      </c>
      <c r="I1299" t="str">
        <f>IF(ISTEXT(E1299),IF(E1299="Amount",I$14,""),IF(ISBLANK(E1299),"",IF(ISTEXT(D1299),"",IF(A1294="Invoice No. : ",TEXT(INDEX(Sheet2!C$14:C$154,MATCH(B1294,Sheet2!A$14:A$154,0)),"hh:mm:ss"),I1298))))</f>
        <v/>
      </c>
      <c r="J1299" t="str">
        <f>IF(ISBLANK(G1299),"",IF(ISTEXT(G1299),IF(E1299="Amount",J$14,""),INDEX(Sheet2!H$14:H$154,MATCH(F1299,Sheet2!A$14:A$154,0))))</f>
        <v/>
      </c>
      <c r="K1299" t="str">
        <f>IF(ISBLANK(G1299),"",IF(ISTEXT(G1299),IF(E1299="Amount",K$14,""),INDEX(Sheet2!I$14:I$154,MATCH(F1299,Sheet2!A$14:A$154,0))))</f>
        <v/>
      </c>
      <c r="L1299" t="str">
        <f>IF(ISBLANK(G1299),"",IF(ISTEXT(G1299),IF(E1299="Amount",L$14,""),IF(INDEX(Sheet2!H$14:H$154,MATCH(F1299,Sheet2!A$14:A$154,0)) &lt;&gt; 0, IF(INDEX(Sheet2!I$14:I$154,MATCH(F1299,Sheet2!A$14:A$154,0)) &lt;&gt; 0, "Loan","Loan"),"Cash")))</f>
        <v/>
      </c>
      <c r="M1299" t="str">
        <f>IF(ISTEXT(E1299),IF(E1299="Amount",M$14,""),IF(ISBLANK(E1299),"",IF(ISTEXT(D1299),"",IF(A1294="Invoice No. : ",INDEX(Sheet2!D$14:D$154,MATCH(B1294,Sheet2!A$14:A$154,0)),M1298))))</f>
        <v/>
      </c>
      <c r="N1299" t="str">
        <f>IF(ISTEXT(E1299),IF(E1299="Amount",N$14,""),IF(ISBLANK(E1299),"",IF(ISTEXT(D1299),"",IF(A1294="Invoice No. : ",INDEX(Sheet2!E$14:E$154,MATCH(B1294,Sheet2!A$14:A$154,0)),N1298))))</f>
        <v/>
      </c>
      <c r="O1299" t="str">
        <f>IF(ISTEXT(E1299),IF(E1299="Amount",O$14,""),IF(ISBLANK(E1299),"",IF(ISTEXT(D1299),"",IF(A1294="Invoice No. : ",INDEX(Sheet2!G$14:G$154,MATCH(B1294,Sheet2!A$14:A$154,0)),O1298))))</f>
        <v/>
      </c>
      <c r="P1299" t="str">
        <f t="shared" si="82"/>
        <v/>
      </c>
      <c r="Q1299" t="str">
        <f t="shared" si="83"/>
        <v/>
      </c>
    </row>
    <row r="1300" spans="1:17" x14ac:dyDescent="0.25">
      <c r="A1300" s="3" t="s">
        <v>7</v>
      </c>
      <c r="B1300" s="6">
        <v>44931</v>
      </c>
      <c r="C1300" s="3" t="s">
        <v>8</v>
      </c>
      <c r="D1300" s="7">
        <v>2</v>
      </c>
      <c r="F1300" t="str">
        <f t="shared" si="80"/>
        <v/>
      </c>
      <c r="G1300" t="str">
        <f>IF(ISTEXT(E1300),IF(E1300="Amount",G$14,""),IF(ISBLANK(E1300),"",IF(ISTEXT(D1300),"",IF(A1295="Invoice No. : ",INDEX(Sheet2!F$14:F$154,MATCH(B1295,Sheet2!A$14:A$154,0)),G1299))))</f>
        <v/>
      </c>
      <c r="H1300" t="str">
        <f t="shared" si="81"/>
        <v/>
      </c>
      <c r="I1300" t="str">
        <f>IF(ISTEXT(E1300),IF(E1300="Amount",I$14,""),IF(ISBLANK(E1300),"",IF(ISTEXT(D1300),"",IF(A1295="Invoice No. : ",TEXT(INDEX(Sheet2!C$14:C$154,MATCH(B1295,Sheet2!A$14:A$154,0)),"hh:mm:ss"),I1299))))</f>
        <v/>
      </c>
      <c r="J1300" t="str">
        <f>IF(ISBLANK(G1300),"",IF(ISTEXT(G1300),IF(E1300="Amount",J$14,""),INDEX(Sheet2!H$14:H$154,MATCH(F1300,Sheet2!A$14:A$154,0))))</f>
        <v/>
      </c>
      <c r="K1300" t="str">
        <f>IF(ISBLANK(G1300),"",IF(ISTEXT(G1300),IF(E1300="Amount",K$14,""),INDEX(Sheet2!I$14:I$154,MATCH(F1300,Sheet2!A$14:A$154,0))))</f>
        <v/>
      </c>
      <c r="L1300" t="str">
        <f>IF(ISBLANK(G1300),"",IF(ISTEXT(G1300),IF(E1300="Amount",L$14,""),IF(INDEX(Sheet2!H$14:H$154,MATCH(F1300,Sheet2!A$14:A$154,0)) &lt;&gt; 0, IF(INDEX(Sheet2!I$14:I$154,MATCH(F1300,Sheet2!A$14:A$154,0)) &lt;&gt; 0, "Loan","Loan"),"Cash")))</f>
        <v/>
      </c>
      <c r="M1300" t="str">
        <f>IF(ISTEXT(E1300),IF(E1300="Amount",M$14,""),IF(ISBLANK(E1300),"",IF(ISTEXT(D1300),"",IF(A1295="Invoice No. : ",INDEX(Sheet2!D$14:D$154,MATCH(B1295,Sheet2!A$14:A$154,0)),M1299))))</f>
        <v/>
      </c>
      <c r="N1300" t="str">
        <f>IF(ISTEXT(E1300),IF(E1300="Amount",N$14,""),IF(ISBLANK(E1300),"",IF(ISTEXT(D1300),"",IF(A1295="Invoice No. : ",INDEX(Sheet2!E$14:E$154,MATCH(B1295,Sheet2!A$14:A$154,0)),N1299))))</f>
        <v/>
      </c>
      <c r="O1300" t="str">
        <f>IF(ISTEXT(E1300),IF(E1300="Amount",O$14,""),IF(ISBLANK(E1300),"",IF(ISTEXT(D1300),"",IF(A1295="Invoice No. : ",INDEX(Sheet2!G$14:G$154,MATCH(B1295,Sheet2!A$14:A$154,0)),O1299))))</f>
        <v/>
      </c>
      <c r="P1300" t="str">
        <f t="shared" si="82"/>
        <v/>
      </c>
      <c r="Q1300" t="str">
        <f t="shared" si="83"/>
        <v/>
      </c>
    </row>
    <row r="1301" spans="1:17" x14ac:dyDescent="0.25">
      <c r="F1301" t="str">
        <f t="shared" si="80"/>
        <v/>
      </c>
      <c r="G1301" t="str">
        <f>IF(ISTEXT(E1301),IF(E1301="Amount",G$14,""),IF(ISBLANK(E1301),"",IF(ISTEXT(D1301),"",IF(A1296="Invoice No. : ",INDEX(Sheet2!F$14:F$154,MATCH(B1296,Sheet2!A$14:A$154,0)),G1300))))</f>
        <v/>
      </c>
      <c r="H1301" t="str">
        <f t="shared" si="81"/>
        <v/>
      </c>
      <c r="I1301" t="str">
        <f>IF(ISTEXT(E1301),IF(E1301="Amount",I$14,""),IF(ISBLANK(E1301),"",IF(ISTEXT(D1301),"",IF(A1296="Invoice No. : ",TEXT(INDEX(Sheet2!C$14:C$154,MATCH(B1296,Sheet2!A$14:A$154,0)),"hh:mm:ss"),I1300))))</f>
        <v/>
      </c>
      <c r="J1301" t="str">
        <f>IF(ISBLANK(G1301),"",IF(ISTEXT(G1301),IF(E1301="Amount",J$14,""),INDEX(Sheet2!H$14:H$154,MATCH(F1301,Sheet2!A$14:A$154,0))))</f>
        <v/>
      </c>
      <c r="K1301" t="str">
        <f>IF(ISBLANK(G1301),"",IF(ISTEXT(G1301),IF(E1301="Amount",K$14,""),INDEX(Sheet2!I$14:I$154,MATCH(F1301,Sheet2!A$14:A$154,0))))</f>
        <v/>
      </c>
      <c r="L1301" t="str">
        <f>IF(ISBLANK(G1301),"",IF(ISTEXT(G1301),IF(E1301="Amount",L$14,""),IF(INDEX(Sheet2!H$14:H$154,MATCH(F1301,Sheet2!A$14:A$154,0)) &lt;&gt; 0, IF(INDEX(Sheet2!I$14:I$154,MATCH(F1301,Sheet2!A$14:A$154,0)) &lt;&gt; 0, "Loan","Loan"),"Cash")))</f>
        <v/>
      </c>
      <c r="M1301" t="str">
        <f>IF(ISTEXT(E1301),IF(E1301="Amount",M$14,""),IF(ISBLANK(E1301),"",IF(ISTEXT(D1301),"",IF(A1296="Invoice No. : ",INDEX(Sheet2!D$14:D$154,MATCH(B1296,Sheet2!A$14:A$154,0)),M1300))))</f>
        <v/>
      </c>
      <c r="N1301" t="str">
        <f>IF(ISTEXT(E1301),IF(E1301="Amount",N$14,""),IF(ISBLANK(E1301),"",IF(ISTEXT(D1301),"",IF(A1296="Invoice No. : ",INDEX(Sheet2!E$14:E$154,MATCH(B1296,Sheet2!A$14:A$154,0)),N1300))))</f>
        <v/>
      </c>
      <c r="O1301" t="str">
        <f>IF(ISTEXT(E1301),IF(E1301="Amount",O$14,""),IF(ISBLANK(E1301),"",IF(ISTEXT(D1301),"",IF(A1296="Invoice No. : ",INDEX(Sheet2!G$14:G$154,MATCH(B1296,Sheet2!A$14:A$154,0)),O1300))))</f>
        <v/>
      </c>
      <c r="P1301" t="str">
        <f t="shared" si="82"/>
        <v/>
      </c>
      <c r="Q1301" t="str">
        <f t="shared" si="83"/>
        <v/>
      </c>
    </row>
    <row r="1302" spans="1:17" x14ac:dyDescent="0.25">
      <c r="A1302" s="8" t="s">
        <v>9</v>
      </c>
      <c r="B1302" s="8" t="s">
        <v>10</v>
      </c>
      <c r="C1302" s="9" t="s">
        <v>11</v>
      </c>
      <c r="D1302" s="9" t="s">
        <v>12</v>
      </c>
      <c r="E1302" s="9" t="s">
        <v>13</v>
      </c>
      <c r="F1302" t="str">
        <f t="shared" si="80"/>
        <v>Invoice No.</v>
      </c>
      <c r="G1302" t="str">
        <f>IF(ISTEXT(E1302),IF(E1302="Amount",G$14,""),IF(ISBLANK(E1302),"",IF(ISTEXT(D1302),"",IF(A1297="Invoice No. : ",INDEX(Sheet2!F$14:F$154,MATCH(B1297,Sheet2!A$14:A$154,0)),G1301))))</f>
        <v>Member ID</v>
      </c>
      <c r="H1302" t="str">
        <f t="shared" si="81"/>
        <v>Invoice Date</v>
      </c>
      <c r="I1302" t="str">
        <f>IF(ISTEXT(E1302),IF(E1302="Amount",I$14,""),IF(ISBLANK(E1302),"",IF(ISTEXT(D1302),"",IF(A1297="Invoice No. : ",TEXT(INDEX(Sheet2!C$14:C$154,MATCH(B1297,Sheet2!A$14:A$154,0)),"hh:mm:ss"),I1301))))</f>
        <v>Invoice Time</v>
      </c>
      <c r="J1302" t="str">
        <f>IF(ISBLANK(G1302),"",IF(ISTEXT(G1302),IF(E1302="Amount",J$14,""),INDEX(Sheet2!H$14:H$154,MATCH(F1302,Sheet2!A$14:A$154,0))))</f>
        <v>Loan Amount</v>
      </c>
      <c r="K1302" t="str">
        <f>IF(ISBLANK(G1302),"",IF(ISTEXT(G1302),IF(E1302="Amount",K$14,""),INDEX(Sheet2!I$14:I$154,MATCH(F1302,Sheet2!A$14:A$154,0))))</f>
        <v>Cash Amount</v>
      </c>
      <c r="L1302" t="str">
        <f>IF(ISBLANK(G1302),"",IF(ISTEXT(G1302),IF(E1302="Amount",L$14,""),IF(INDEX(Sheet2!H$14:H$154,MATCH(F1302,Sheet2!A$14:A$154,0)) &lt;&gt; 0, IF(INDEX(Sheet2!I$14:I$154,MATCH(F1302,Sheet2!A$14:A$154,0)) &lt;&gt; 0, "Loan","Loan"),"Cash")))</f>
        <v>Payment Mode</v>
      </c>
      <c r="M1302" t="str">
        <f>IF(ISTEXT(E1302),IF(E1302="Amount",M$14,""),IF(ISBLANK(E1302),"",IF(ISTEXT(D1302),"",IF(A1297="Invoice No. : ",INDEX(Sheet2!D$14:D$154,MATCH(B1297,Sheet2!A$14:A$154,0)),M1301))))</f>
        <v>Terminal</v>
      </c>
      <c r="N1302" t="str">
        <f>IF(ISTEXT(E1302),IF(E1302="Amount",N$14,""),IF(ISBLANK(E1302),"",IF(ISTEXT(D1302),"",IF(A1297="Invoice No. : ",INDEX(Sheet2!E$14:E$154,MATCH(B1297,Sheet2!A$14:A$154,0)),N1301))))</f>
        <v>Cashier</v>
      </c>
      <c r="O1302" t="str">
        <f>IF(ISTEXT(E1302),IF(E1302="Amount",O$14,""),IF(ISBLANK(E1302),"",IF(ISTEXT(D1302),"",IF(A1297="Invoice No. : ",INDEX(Sheet2!G$14:G$154,MATCH(B1297,Sheet2!A$14:A$154,0)),O1301))))</f>
        <v>Name</v>
      </c>
      <c r="P1302" t="str">
        <f t="shared" si="82"/>
        <v>Invoice Amount</v>
      </c>
      <c r="Q1302" t="str">
        <f t="shared" si="83"/>
        <v>Grand Total</v>
      </c>
    </row>
    <row r="1303" spans="1:17" x14ac:dyDescent="0.25">
      <c r="F1303" t="str">
        <f t="shared" si="80"/>
        <v/>
      </c>
      <c r="G1303" t="str">
        <f>IF(ISTEXT(E1303),IF(E1303="Amount",G$14,""),IF(ISBLANK(E1303),"",IF(ISTEXT(D1303),"",IF(A1298="Invoice No. : ",INDEX(Sheet2!F$14:F$154,MATCH(B1298,Sheet2!A$14:A$154,0)),G1302))))</f>
        <v/>
      </c>
      <c r="H1303" t="str">
        <f t="shared" si="81"/>
        <v/>
      </c>
      <c r="I1303" t="str">
        <f>IF(ISTEXT(E1303),IF(E1303="Amount",I$14,""),IF(ISBLANK(E1303),"",IF(ISTEXT(D1303),"",IF(A1298="Invoice No. : ",TEXT(INDEX(Sheet2!C$14:C$154,MATCH(B1298,Sheet2!A$14:A$154,0)),"hh:mm:ss"),I1302))))</f>
        <v/>
      </c>
      <c r="J1303" t="str">
        <f>IF(ISBLANK(G1303),"",IF(ISTEXT(G1303),IF(E1303="Amount",J$14,""),INDEX(Sheet2!H$14:H$154,MATCH(F1303,Sheet2!A$14:A$154,0))))</f>
        <v/>
      </c>
      <c r="K1303" t="str">
        <f>IF(ISBLANK(G1303),"",IF(ISTEXT(G1303),IF(E1303="Amount",K$14,""),INDEX(Sheet2!I$14:I$154,MATCH(F1303,Sheet2!A$14:A$154,0))))</f>
        <v/>
      </c>
      <c r="L1303" t="str">
        <f>IF(ISBLANK(G1303),"",IF(ISTEXT(G1303),IF(E1303="Amount",L$14,""),IF(INDEX(Sheet2!H$14:H$154,MATCH(F1303,Sheet2!A$14:A$154,0)) &lt;&gt; 0, IF(INDEX(Sheet2!I$14:I$154,MATCH(F1303,Sheet2!A$14:A$154,0)) &lt;&gt; 0, "Loan","Loan"),"Cash")))</f>
        <v/>
      </c>
      <c r="M1303" t="str">
        <f>IF(ISTEXT(E1303),IF(E1303="Amount",M$14,""),IF(ISBLANK(E1303),"",IF(ISTEXT(D1303),"",IF(A1298="Invoice No. : ",INDEX(Sheet2!D$14:D$154,MATCH(B1298,Sheet2!A$14:A$154,0)),M1302))))</f>
        <v/>
      </c>
      <c r="N1303" t="str">
        <f>IF(ISTEXT(E1303),IF(E1303="Amount",N$14,""),IF(ISBLANK(E1303),"",IF(ISTEXT(D1303),"",IF(A1298="Invoice No. : ",INDEX(Sheet2!E$14:E$154,MATCH(B1298,Sheet2!A$14:A$154,0)),N1302))))</f>
        <v/>
      </c>
      <c r="O1303" t="str">
        <f>IF(ISTEXT(E1303),IF(E1303="Amount",O$14,""),IF(ISBLANK(E1303),"",IF(ISTEXT(D1303),"",IF(A1298="Invoice No. : ",INDEX(Sheet2!G$14:G$154,MATCH(B1298,Sheet2!A$14:A$154,0)),O1302))))</f>
        <v/>
      </c>
      <c r="P1303" t="str">
        <f t="shared" si="82"/>
        <v/>
      </c>
      <c r="Q1303" t="str">
        <f t="shared" si="83"/>
        <v/>
      </c>
    </row>
    <row r="1304" spans="1:17" x14ac:dyDescent="0.25">
      <c r="A1304" s="10" t="s">
        <v>1178</v>
      </c>
      <c r="B1304" s="10" t="s">
        <v>1179</v>
      </c>
      <c r="C1304" s="11">
        <v>1</v>
      </c>
      <c r="D1304" s="11">
        <v>51.5</v>
      </c>
      <c r="E1304" s="11">
        <v>51.5</v>
      </c>
      <c r="F1304">
        <f t="shared" si="80"/>
        <v>2144322</v>
      </c>
      <c r="G1304">
        <f>IF(ISTEXT(E1304),IF(E1304="Amount",G$14,""),IF(ISBLANK(E1304),"",IF(ISTEXT(D1304),"",IF(A1299="Invoice No. : ",INDEX(Sheet2!F$14:F$154,MATCH(B1299,Sheet2!A$14:A$154,0)),G1303))))</f>
        <v>8481</v>
      </c>
      <c r="H1304" t="str">
        <f t="shared" si="81"/>
        <v>01/05/2023</v>
      </c>
      <c r="I1304" t="str">
        <f>IF(ISTEXT(E1304),IF(E1304="Amount",I$14,""),IF(ISBLANK(E1304),"",IF(ISTEXT(D1304),"",IF(A1299="Invoice No. : ",TEXT(INDEX(Sheet2!C$14:C$154,MATCH(B1299,Sheet2!A$14:A$154,0)),"hh:mm:ss"),I1303))))</f>
        <v>10:38:16</v>
      </c>
      <c r="J1304">
        <f>IF(ISBLANK(G1304),"",IF(ISTEXT(G1304),IF(E1304="Amount",J$14,""),INDEX(Sheet2!H$14:H$154,MATCH(F1304,Sheet2!A$14:A$154,0))))</f>
        <v>0</v>
      </c>
      <c r="K1304">
        <f>IF(ISBLANK(G1304),"",IF(ISTEXT(G1304),IF(E1304="Amount",K$14,""),INDEX(Sheet2!I$14:I$154,MATCH(F1304,Sheet2!A$14:A$154,0))))</f>
        <v>1407</v>
      </c>
      <c r="L1304" t="str">
        <f>IF(ISBLANK(G1304),"",IF(ISTEXT(G1304),IF(E1304="Amount",L$14,""),IF(INDEX(Sheet2!H$14:H$154,MATCH(F1304,Sheet2!A$14:A$154,0)) &lt;&gt; 0, IF(INDEX(Sheet2!I$14:I$154,MATCH(F1304,Sheet2!A$14:A$154,0)) &lt;&gt; 0, "Loan","Loan"),"Cash")))</f>
        <v>Cash</v>
      </c>
      <c r="M1304">
        <f>IF(ISTEXT(E1304),IF(E1304="Amount",M$14,""),IF(ISBLANK(E1304),"",IF(ISTEXT(D1304),"",IF(A1299="Invoice No. : ",INDEX(Sheet2!D$14:D$154,MATCH(B1299,Sheet2!A$14:A$154,0)),M1303))))</f>
        <v>2</v>
      </c>
      <c r="N1304" t="str">
        <f>IF(ISTEXT(E1304),IF(E1304="Amount",N$14,""),IF(ISBLANK(E1304),"",IF(ISTEXT(D1304),"",IF(A1299="Invoice No. : ",INDEX(Sheet2!E$14:E$154,MATCH(B1299,Sheet2!A$14:A$154,0)),N1303))))</f>
        <v>RUBY</v>
      </c>
      <c r="O1304" t="str">
        <f>IF(ISTEXT(E1304),IF(E1304="Amount",O$14,""),IF(ISBLANK(E1304),"",IF(ISTEXT(D1304),"",IF(A1299="Invoice No. : ",INDEX(Sheet2!G$14:G$154,MATCH(B1299,Sheet2!A$14:A$154,0)),O1303))))</f>
        <v>CHIU, HENRY SAINGAN</v>
      </c>
      <c r="P1304">
        <f t="shared" si="82"/>
        <v>1407</v>
      </c>
      <c r="Q1304">
        <f t="shared" si="83"/>
        <v>195197.25</v>
      </c>
    </row>
    <row r="1305" spans="1:17" x14ac:dyDescent="0.25">
      <c r="A1305" s="10" t="s">
        <v>1180</v>
      </c>
      <c r="B1305" s="10" t="s">
        <v>1181</v>
      </c>
      <c r="C1305" s="11">
        <v>10</v>
      </c>
      <c r="D1305" s="11">
        <v>9</v>
      </c>
      <c r="E1305" s="11">
        <v>90</v>
      </c>
      <c r="F1305">
        <f t="shared" ref="F1305:F1368" si="84">IF(ISTEXT(E1305),IF(E1305="Amount",F$14,""),IF(ISBLANK(E1305),"",IF(ISTEXT(D1305),"",IF(A1300="Invoice No. : ",B1300,F1304))))</f>
        <v>2144322</v>
      </c>
      <c r="G1305">
        <f>IF(ISTEXT(E1305),IF(E1305="Amount",G$14,""),IF(ISBLANK(E1305),"",IF(ISTEXT(D1305),"",IF(A1300="Invoice No. : ",INDEX(Sheet2!F$14:F$154,MATCH(B1300,Sheet2!A$14:A$154,0)),G1304))))</f>
        <v>8481</v>
      </c>
      <c r="H1305" t="str">
        <f t="shared" ref="H1305:H1368" si="85">IF(ISTEXT(E1305),IF(E1305="Amount",H$14,""),IF(ISBLANK(E1305),"",IF(ISTEXT(D1305),"",IF(A1300="Invoice No. : ",TEXT(B1301,"mm/dd/yyyy"),H1304))))</f>
        <v>01/05/2023</v>
      </c>
      <c r="I1305" t="str">
        <f>IF(ISTEXT(E1305),IF(E1305="Amount",I$14,""),IF(ISBLANK(E1305),"",IF(ISTEXT(D1305),"",IF(A1300="Invoice No. : ",TEXT(INDEX(Sheet2!C$14:C$154,MATCH(B1300,Sheet2!A$14:A$154,0)),"hh:mm:ss"),I1304))))</f>
        <v>10:38:16</v>
      </c>
      <c r="J1305">
        <f>IF(ISBLANK(G1305),"",IF(ISTEXT(G1305),IF(E1305="Amount",J$14,""),INDEX(Sheet2!H$14:H$154,MATCH(F1305,Sheet2!A$14:A$154,0))))</f>
        <v>0</v>
      </c>
      <c r="K1305">
        <f>IF(ISBLANK(G1305),"",IF(ISTEXT(G1305),IF(E1305="Amount",K$14,""),INDEX(Sheet2!I$14:I$154,MATCH(F1305,Sheet2!A$14:A$154,0))))</f>
        <v>1407</v>
      </c>
      <c r="L1305" t="str">
        <f>IF(ISBLANK(G1305),"",IF(ISTEXT(G1305),IF(E1305="Amount",L$14,""),IF(INDEX(Sheet2!H$14:H$154,MATCH(F1305,Sheet2!A$14:A$154,0)) &lt;&gt; 0, IF(INDEX(Sheet2!I$14:I$154,MATCH(F1305,Sheet2!A$14:A$154,0)) &lt;&gt; 0, "Loan","Loan"),"Cash")))</f>
        <v>Cash</v>
      </c>
      <c r="M1305">
        <f>IF(ISTEXT(E1305),IF(E1305="Amount",M$14,""),IF(ISBLANK(E1305),"",IF(ISTEXT(D1305),"",IF(A1300="Invoice No. : ",INDEX(Sheet2!D$14:D$154,MATCH(B1300,Sheet2!A$14:A$154,0)),M1304))))</f>
        <v>2</v>
      </c>
      <c r="N1305" t="str">
        <f>IF(ISTEXT(E1305),IF(E1305="Amount",N$14,""),IF(ISBLANK(E1305),"",IF(ISTEXT(D1305),"",IF(A1300="Invoice No. : ",INDEX(Sheet2!E$14:E$154,MATCH(B1300,Sheet2!A$14:A$154,0)),N1304))))</f>
        <v>RUBY</v>
      </c>
      <c r="O1305" t="str">
        <f>IF(ISTEXT(E1305),IF(E1305="Amount",O$14,""),IF(ISBLANK(E1305),"",IF(ISTEXT(D1305),"",IF(A1300="Invoice No. : ",INDEX(Sheet2!G$14:G$154,MATCH(B1300,Sheet2!A$14:A$154,0)),O1304))))</f>
        <v>CHIU, HENRY SAINGAN</v>
      </c>
      <c r="P1305">
        <f t="shared" ref="P1305:P1368" si="86">IF(ISTEXT(E1305),IF(E1305="Amount",P$14,""),IF(D1306="Invoice Amount",E1306,IF(ISBLANK(D1305),"",P1306)))</f>
        <v>1407</v>
      </c>
      <c r="Q1305">
        <f t="shared" ref="Q1305:Q1368" si="87">IF(ISTEXT(E1305),IF(E1305="Amount",Q$14,""),IF(ISBLANK(C1305),"",IF(ISNUMBER(C1305),VLOOKUP("Grand Total : ",D:E,2,FALSE),"")))</f>
        <v>195197.25</v>
      </c>
    </row>
    <row r="1306" spans="1:17" x14ac:dyDescent="0.25">
      <c r="A1306" s="10" t="s">
        <v>1182</v>
      </c>
      <c r="B1306" s="10" t="s">
        <v>1183</v>
      </c>
      <c r="C1306" s="11">
        <v>3</v>
      </c>
      <c r="D1306" s="11">
        <v>69.25</v>
      </c>
      <c r="E1306" s="11">
        <v>207.75</v>
      </c>
      <c r="F1306">
        <f t="shared" si="84"/>
        <v>2144322</v>
      </c>
      <c r="G1306">
        <f>IF(ISTEXT(E1306),IF(E1306="Amount",G$14,""),IF(ISBLANK(E1306),"",IF(ISTEXT(D1306),"",IF(A1301="Invoice No. : ",INDEX(Sheet2!F$14:F$154,MATCH(B1301,Sheet2!A$14:A$154,0)),G1305))))</f>
        <v>8481</v>
      </c>
      <c r="H1306" t="str">
        <f t="shared" si="85"/>
        <v>01/05/2023</v>
      </c>
      <c r="I1306" t="str">
        <f>IF(ISTEXT(E1306),IF(E1306="Amount",I$14,""),IF(ISBLANK(E1306),"",IF(ISTEXT(D1306),"",IF(A1301="Invoice No. : ",TEXT(INDEX(Sheet2!C$14:C$154,MATCH(B1301,Sheet2!A$14:A$154,0)),"hh:mm:ss"),I1305))))</f>
        <v>10:38:16</v>
      </c>
      <c r="J1306">
        <f>IF(ISBLANK(G1306),"",IF(ISTEXT(G1306),IF(E1306="Amount",J$14,""),INDEX(Sheet2!H$14:H$154,MATCH(F1306,Sheet2!A$14:A$154,0))))</f>
        <v>0</v>
      </c>
      <c r="K1306">
        <f>IF(ISBLANK(G1306),"",IF(ISTEXT(G1306),IF(E1306="Amount",K$14,""),INDEX(Sheet2!I$14:I$154,MATCH(F1306,Sheet2!A$14:A$154,0))))</f>
        <v>1407</v>
      </c>
      <c r="L1306" t="str">
        <f>IF(ISBLANK(G1306),"",IF(ISTEXT(G1306),IF(E1306="Amount",L$14,""),IF(INDEX(Sheet2!H$14:H$154,MATCH(F1306,Sheet2!A$14:A$154,0)) &lt;&gt; 0, IF(INDEX(Sheet2!I$14:I$154,MATCH(F1306,Sheet2!A$14:A$154,0)) &lt;&gt; 0, "Loan","Loan"),"Cash")))</f>
        <v>Cash</v>
      </c>
      <c r="M1306">
        <f>IF(ISTEXT(E1306),IF(E1306="Amount",M$14,""),IF(ISBLANK(E1306),"",IF(ISTEXT(D1306),"",IF(A1301="Invoice No. : ",INDEX(Sheet2!D$14:D$154,MATCH(B1301,Sheet2!A$14:A$154,0)),M1305))))</f>
        <v>2</v>
      </c>
      <c r="N1306" t="str">
        <f>IF(ISTEXT(E1306),IF(E1306="Amount",N$14,""),IF(ISBLANK(E1306),"",IF(ISTEXT(D1306),"",IF(A1301="Invoice No. : ",INDEX(Sheet2!E$14:E$154,MATCH(B1301,Sheet2!A$14:A$154,0)),N1305))))</f>
        <v>RUBY</v>
      </c>
      <c r="O1306" t="str">
        <f>IF(ISTEXT(E1306),IF(E1306="Amount",O$14,""),IF(ISBLANK(E1306),"",IF(ISTEXT(D1306),"",IF(A1301="Invoice No. : ",INDEX(Sheet2!G$14:G$154,MATCH(B1301,Sheet2!A$14:A$154,0)),O1305))))</f>
        <v>CHIU, HENRY SAINGAN</v>
      </c>
      <c r="P1306">
        <f t="shared" si="86"/>
        <v>1407</v>
      </c>
      <c r="Q1306">
        <f t="shared" si="87"/>
        <v>195197.25</v>
      </c>
    </row>
    <row r="1307" spans="1:17" x14ac:dyDescent="0.25">
      <c r="A1307" s="10" t="s">
        <v>1184</v>
      </c>
      <c r="B1307" s="10" t="s">
        <v>1185</v>
      </c>
      <c r="C1307" s="11">
        <v>3</v>
      </c>
      <c r="D1307" s="11">
        <v>69.25</v>
      </c>
      <c r="E1307" s="11">
        <v>207.75</v>
      </c>
      <c r="F1307">
        <f t="shared" si="84"/>
        <v>2144322</v>
      </c>
      <c r="G1307">
        <f>IF(ISTEXT(E1307),IF(E1307="Amount",G$14,""),IF(ISBLANK(E1307),"",IF(ISTEXT(D1307),"",IF(A1302="Invoice No. : ",INDEX(Sheet2!F$14:F$154,MATCH(B1302,Sheet2!A$14:A$154,0)),G1306))))</f>
        <v>8481</v>
      </c>
      <c r="H1307" t="str">
        <f t="shared" si="85"/>
        <v>01/05/2023</v>
      </c>
      <c r="I1307" t="str">
        <f>IF(ISTEXT(E1307),IF(E1307="Amount",I$14,""),IF(ISBLANK(E1307),"",IF(ISTEXT(D1307),"",IF(A1302="Invoice No. : ",TEXT(INDEX(Sheet2!C$14:C$154,MATCH(B1302,Sheet2!A$14:A$154,0)),"hh:mm:ss"),I1306))))</f>
        <v>10:38:16</v>
      </c>
      <c r="J1307">
        <f>IF(ISBLANK(G1307),"",IF(ISTEXT(G1307),IF(E1307="Amount",J$14,""),INDEX(Sheet2!H$14:H$154,MATCH(F1307,Sheet2!A$14:A$154,0))))</f>
        <v>0</v>
      </c>
      <c r="K1307">
        <f>IF(ISBLANK(G1307),"",IF(ISTEXT(G1307),IF(E1307="Amount",K$14,""),INDEX(Sheet2!I$14:I$154,MATCH(F1307,Sheet2!A$14:A$154,0))))</f>
        <v>1407</v>
      </c>
      <c r="L1307" t="str">
        <f>IF(ISBLANK(G1307),"",IF(ISTEXT(G1307),IF(E1307="Amount",L$14,""),IF(INDEX(Sheet2!H$14:H$154,MATCH(F1307,Sheet2!A$14:A$154,0)) &lt;&gt; 0, IF(INDEX(Sheet2!I$14:I$154,MATCH(F1307,Sheet2!A$14:A$154,0)) &lt;&gt; 0, "Loan","Loan"),"Cash")))</f>
        <v>Cash</v>
      </c>
      <c r="M1307">
        <f>IF(ISTEXT(E1307),IF(E1307="Amount",M$14,""),IF(ISBLANK(E1307),"",IF(ISTEXT(D1307),"",IF(A1302="Invoice No. : ",INDEX(Sheet2!D$14:D$154,MATCH(B1302,Sheet2!A$14:A$154,0)),M1306))))</f>
        <v>2</v>
      </c>
      <c r="N1307" t="str">
        <f>IF(ISTEXT(E1307),IF(E1307="Amount",N$14,""),IF(ISBLANK(E1307),"",IF(ISTEXT(D1307),"",IF(A1302="Invoice No. : ",INDEX(Sheet2!E$14:E$154,MATCH(B1302,Sheet2!A$14:A$154,0)),N1306))))</f>
        <v>RUBY</v>
      </c>
      <c r="O1307" t="str">
        <f>IF(ISTEXT(E1307),IF(E1307="Amount",O$14,""),IF(ISBLANK(E1307),"",IF(ISTEXT(D1307),"",IF(A1302="Invoice No. : ",INDEX(Sheet2!G$14:G$154,MATCH(B1302,Sheet2!A$14:A$154,0)),O1306))))</f>
        <v>CHIU, HENRY SAINGAN</v>
      </c>
      <c r="P1307">
        <f t="shared" si="86"/>
        <v>1407</v>
      </c>
      <c r="Q1307">
        <f t="shared" si="87"/>
        <v>195197.25</v>
      </c>
    </row>
    <row r="1308" spans="1:17" x14ac:dyDescent="0.25">
      <c r="A1308" s="10" t="s">
        <v>21</v>
      </c>
      <c r="B1308" s="10" t="s">
        <v>22</v>
      </c>
      <c r="C1308" s="11">
        <v>10</v>
      </c>
      <c r="D1308" s="11">
        <v>85</v>
      </c>
      <c r="E1308" s="11">
        <v>850</v>
      </c>
      <c r="F1308">
        <f t="shared" si="84"/>
        <v>2144322</v>
      </c>
      <c r="G1308">
        <f>IF(ISTEXT(E1308),IF(E1308="Amount",G$14,""),IF(ISBLANK(E1308),"",IF(ISTEXT(D1308),"",IF(A1303="Invoice No. : ",INDEX(Sheet2!F$14:F$154,MATCH(B1303,Sheet2!A$14:A$154,0)),G1307))))</f>
        <v>8481</v>
      </c>
      <c r="H1308" t="str">
        <f t="shared" si="85"/>
        <v>01/05/2023</v>
      </c>
      <c r="I1308" t="str">
        <f>IF(ISTEXT(E1308),IF(E1308="Amount",I$14,""),IF(ISBLANK(E1308),"",IF(ISTEXT(D1308),"",IF(A1303="Invoice No. : ",TEXT(INDEX(Sheet2!C$14:C$154,MATCH(B1303,Sheet2!A$14:A$154,0)),"hh:mm:ss"),I1307))))</f>
        <v>10:38:16</v>
      </c>
      <c r="J1308">
        <f>IF(ISBLANK(G1308),"",IF(ISTEXT(G1308),IF(E1308="Amount",J$14,""),INDEX(Sheet2!H$14:H$154,MATCH(F1308,Sheet2!A$14:A$154,0))))</f>
        <v>0</v>
      </c>
      <c r="K1308">
        <f>IF(ISBLANK(G1308),"",IF(ISTEXT(G1308),IF(E1308="Amount",K$14,""),INDEX(Sheet2!I$14:I$154,MATCH(F1308,Sheet2!A$14:A$154,0))))</f>
        <v>1407</v>
      </c>
      <c r="L1308" t="str">
        <f>IF(ISBLANK(G1308),"",IF(ISTEXT(G1308),IF(E1308="Amount",L$14,""),IF(INDEX(Sheet2!H$14:H$154,MATCH(F1308,Sheet2!A$14:A$154,0)) &lt;&gt; 0, IF(INDEX(Sheet2!I$14:I$154,MATCH(F1308,Sheet2!A$14:A$154,0)) &lt;&gt; 0, "Loan","Loan"),"Cash")))</f>
        <v>Cash</v>
      </c>
      <c r="M1308">
        <f>IF(ISTEXT(E1308),IF(E1308="Amount",M$14,""),IF(ISBLANK(E1308),"",IF(ISTEXT(D1308),"",IF(A1303="Invoice No. : ",INDEX(Sheet2!D$14:D$154,MATCH(B1303,Sheet2!A$14:A$154,0)),M1307))))</f>
        <v>2</v>
      </c>
      <c r="N1308" t="str">
        <f>IF(ISTEXT(E1308),IF(E1308="Amount",N$14,""),IF(ISBLANK(E1308),"",IF(ISTEXT(D1308),"",IF(A1303="Invoice No. : ",INDEX(Sheet2!E$14:E$154,MATCH(B1303,Sheet2!A$14:A$154,0)),N1307))))</f>
        <v>RUBY</v>
      </c>
      <c r="O1308" t="str">
        <f>IF(ISTEXT(E1308),IF(E1308="Amount",O$14,""),IF(ISBLANK(E1308),"",IF(ISTEXT(D1308),"",IF(A1303="Invoice No. : ",INDEX(Sheet2!G$14:G$154,MATCH(B1303,Sheet2!A$14:A$154,0)),O1307))))</f>
        <v>CHIU, HENRY SAINGAN</v>
      </c>
      <c r="P1308">
        <f t="shared" si="86"/>
        <v>1407</v>
      </c>
      <c r="Q1308">
        <f t="shared" si="87"/>
        <v>195197.25</v>
      </c>
    </row>
    <row r="1309" spans="1:17" x14ac:dyDescent="0.25">
      <c r="D1309" s="12" t="s">
        <v>18</v>
      </c>
      <c r="E1309" s="13">
        <v>1407</v>
      </c>
      <c r="F1309" t="str">
        <f t="shared" si="84"/>
        <v/>
      </c>
      <c r="G1309" t="str">
        <f>IF(ISTEXT(E1309),IF(E1309="Amount",G$14,""),IF(ISBLANK(E1309),"",IF(ISTEXT(D1309),"",IF(A1304="Invoice No. : ",INDEX(Sheet2!F$14:F$154,MATCH(B1304,Sheet2!A$14:A$154,0)),G1308))))</f>
        <v/>
      </c>
      <c r="H1309" t="str">
        <f t="shared" si="85"/>
        <v/>
      </c>
      <c r="I1309" t="str">
        <f>IF(ISTEXT(E1309),IF(E1309="Amount",I$14,""),IF(ISBLANK(E1309),"",IF(ISTEXT(D1309),"",IF(A1304="Invoice No. : ",TEXT(INDEX(Sheet2!C$14:C$154,MATCH(B1304,Sheet2!A$14:A$154,0)),"hh:mm:ss"),I1308))))</f>
        <v/>
      </c>
      <c r="J1309" t="str">
        <f>IF(ISBLANK(G1309),"",IF(ISTEXT(G1309),IF(E1309="Amount",J$14,""),INDEX(Sheet2!H$14:H$154,MATCH(F1309,Sheet2!A$14:A$154,0))))</f>
        <v/>
      </c>
      <c r="K1309" t="str">
        <f>IF(ISBLANK(G1309),"",IF(ISTEXT(G1309),IF(E1309="Amount",K$14,""),INDEX(Sheet2!I$14:I$154,MATCH(F1309,Sheet2!A$14:A$154,0))))</f>
        <v/>
      </c>
      <c r="L1309" t="str">
        <f>IF(ISBLANK(G1309),"",IF(ISTEXT(G1309),IF(E1309="Amount",L$14,""),IF(INDEX(Sheet2!H$14:H$154,MATCH(F1309,Sheet2!A$14:A$154,0)) &lt;&gt; 0, IF(INDEX(Sheet2!I$14:I$154,MATCH(F1309,Sheet2!A$14:A$154,0)) &lt;&gt; 0, "Loan","Loan"),"Cash")))</f>
        <v/>
      </c>
      <c r="M1309" t="str">
        <f>IF(ISTEXT(E1309),IF(E1309="Amount",M$14,""),IF(ISBLANK(E1309),"",IF(ISTEXT(D1309),"",IF(A1304="Invoice No. : ",INDEX(Sheet2!D$14:D$154,MATCH(B1304,Sheet2!A$14:A$154,0)),M1308))))</f>
        <v/>
      </c>
      <c r="N1309" t="str">
        <f>IF(ISTEXT(E1309),IF(E1309="Amount",N$14,""),IF(ISBLANK(E1309),"",IF(ISTEXT(D1309),"",IF(A1304="Invoice No. : ",INDEX(Sheet2!E$14:E$154,MATCH(B1304,Sheet2!A$14:A$154,0)),N1308))))</f>
        <v/>
      </c>
      <c r="O1309" t="str">
        <f>IF(ISTEXT(E1309),IF(E1309="Amount",O$14,""),IF(ISBLANK(E1309),"",IF(ISTEXT(D1309),"",IF(A1304="Invoice No. : ",INDEX(Sheet2!G$14:G$154,MATCH(B1304,Sheet2!A$14:A$154,0)),O1308))))</f>
        <v/>
      </c>
      <c r="P1309" t="str">
        <f t="shared" si="86"/>
        <v/>
      </c>
      <c r="Q1309" t="str">
        <f t="shared" si="87"/>
        <v/>
      </c>
    </row>
    <row r="1310" spans="1:17" x14ac:dyDescent="0.25">
      <c r="F1310" t="str">
        <f t="shared" si="84"/>
        <v/>
      </c>
      <c r="G1310" t="str">
        <f>IF(ISTEXT(E1310),IF(E1310="Amount",G$14,""),IF(ISBLANK(E1310),"",IF(ISTEXT(D1310),"",IF(A1305="Invoice No. : ",INDEX(Sheet2!F$14:F$154,MATCH(B1305,Sheet2!A$14:A$154,0)),G1309))))</f>
        <v/>
      </c>
      <c r="H1310" t="str">
        <f t="shared" si="85"/>
        <v/>
      </c>
      <c r="I1310" t="str">
        <f>IF(ISTEXT(E1310),IF(E1310="Amount",I$14,""),IF(ISBLANK(E1310),"",IF(ISTEXT(D1310),"",IF(A1305="Invoice No. : ",TEXT(INDEX(Sheet2!C$14:C$154,MATCH(B1305,Sheet2!A$14:A$154,0)),"hh:mm:ss"),I1309))))</f>
        <v/>
      </c>
      <c r="J1310" t="str">
        <f>IF(ISBLANK(G1310),"",IF(ISTEXT(G1310),IF(E1310="Amount",J$14,""),INDEX(Sheet2!H$14:H$154,MATCH(F1310,Sheet2!A$14:A$154,0))))</f>
        <v/>
      </c>
      <c r="K1310" t="str">
        <f>IF(ISBLANK(G1310),"",IF(ISTEXT(G1310),IF(E1310="Amount",K$14,""),INDEX(Sheet2!I$14:I$154,MATCH(F1310,Sheet2!A$14:A$154,0))))</f>
        <v/>
      </c>
      <c r="L1310" t="str">
        <f>IF(ISBLANK(G1310),"",IF(ISTEXT(G1310),IF(E1310="Amount",L$14,""),IF(INDEX(Sheet2!H$14:H$154,MATCH(F1310,Sheet2!A$14:A$154,0)) &lt;&gt; 0, IF(INDEX(Sheet2!I$14:I$154,MATCH(F1310,Sheet2!A$14:A$154,0)) &lt;&gt; 0, "Loan","Loan"),"Cash")))</f>
        <v/>
      </c>
      <c r="M1310" t="str">
        <f>IF(ISTEXT(E1310),IF(E1310="Amount",M$14,""),IF(ISBLANK(E1310),"",IF(ISTEXT(D1310),"",IF(A1305="Invoice No. : ",INDEX(Sheet2!D$14:D$154,MATCH(B1305,Sheet2!A$14:A$154,0)),M1309))))</f>
        <v/>
      </c>
      <c r="N1310" t="str">
        <f>IF(ISTEXT(E1310),IF(E1310="Amount",N$14,""),IF(ISBLANK(E1310),"",IF(ISTEXT(D1310),"",IF(A1305="Invoice No. : ",INDEX(Sheet2!E$14:E$154,MATCH(B1305,Sheet2!A$14:A$154,0)),N1309))))</f>
        <v/>
      </c>
      <c r="O1310" t="str">
        <f>IF(ISTEXT(E1310),IF(E1310="Amount",O$14,""),IF(ISBLANK(E1310),"",IF(ISTEXT(D1310),"",IF(A1305="Invoice No. : ",INDEX(Sheet2!G$14:G$154,MATCH(B1305,Sheet2!A$14:A$154,0)),O1309))))</f>
        <v/>
      </c>
      <c r="P1310" t="str">
        <f t="shared" si="86"/>
        <v/>
      </c>
      <c r="Q1310" t="str">
        <f t="shared" si="87"/>
        <v/>
      </c>
    </row>
    <row r="1311" spans="1:17" x14ac:dyDescent="0.25">
      <c r="F1311" t="str">
        <f t="shared" si="84"/>
        <v/>
      </c>
      <c r="G1311" t="str">
        <f>IF(ISTEXT(E1311),IF(E1311="Amount",G$14,""),IF(ISBLANK(E1311),"",IF(ISTEXT(D1311),"",IF(A1306="Invoice No. : ",INDEX(Sheet2!F$14:F$154,MATCH(B1306,Sheet2!A$14:A$154,0)),G1310))))</f>
        <v/>
      </c>
      <c r="H1311" t="str">
        <f t="shared" si="85"/>
        <v/>
      </c>
      <c r="I1311" t="str">
        <f>IF(ISTEXT(E1311),IF(E1311="Amount",I$14,""),IF(ISBLANK(E1311),"",IF(ISTEXT(D1311),"",IF(A1306="Invoice No. : ",TEXT(INDEX(Sheet2!C$14:C$154,MATCH(B1306,Sheet2!A$14:A$154,0)),"hh:mm:ss"),I1310))))</f>
        <v/>
      </c>
      <c r="J1311" t="str">
        <f>IF(ISBLANK(G1311),"",IF(ISTEXT(G1311),IF(E1311="Amount",J$14,""),INDEX(Sheet2!H$14:H$154,MATCH(F1311,Sheet2!A$14:A$154,0))))</f>
        <v/>
      </c>
      <c r="K1311" t="str">
        <f>IF(ISBLANK(G1311),"",IF(ISTEXT(G1311),IF(E1311="Amount",K$14,""),INDEX(Sheet2!I$14:I$154,MATCH(F1311,Sheet2!A$14:A$154,0))))</f>
        <v/>
      </c>
      <c r="L1311" t="str">
        <f>IF(ISBLANK(G1311),"",IF(ISTEXT(G1311),IF(E1311="Amount",L$14,""),IF(INDEX(Sheet2!H$14:H$154,MATCH(F1311,Sheet2!A$14:A$154,0)) &lt;&gt; 0, IF(INDEX(Sheet2!I$14:I$154,MATCH(F1311,Sheet2!A$14:A$154,0)) &lt;&gt; 0, "Loan","Loan"),"Cash")))</f>
        <v/>
      </c>
      <c r="M1311" t="str">
        <f>IF(ISTEXT(E1311),IF(E1311="Amount",M$14,""),IF(ISBLANK(E1311),"",IF(ISTEXT(D1311),"",IF(A1306="Invoice No. : ",INDEX(Sheet2!D$14:D$154,MATCH(B1306,Sheet2!A$14:A$154,0)),M1310))))</f>
        <v/>
      </c>
      <c r="N1311" t="str">
        <f>IF(ISTEXT(E1311),IF(E1311="Amount",N$14,""),IF(ISBLANK(E1311),"",IF(ISTEXT(D1311),"",IF(A1306="Invoice No. : ",INDEX(Sheet2!E$14:E$154,MATCH(B1306,Sheet2!A$14:A$154,0)),N1310))))</f>
        <v/>
      </c>
      <c r="O1311" t="str">
        <f>IF(ISTEXT(E1311),IF(E1311="Amount",O$14,""),IF(ISBLANK(E1311),"",IF(ISTEXT(D1311),"",IF(A1306="Invoice No. : ",INDEX(Sheet2!G$14:G$154,MATCH(B1306,Sheet2!A$14:A$154,0)),O1310))))</f>
        <v/>
      </c>
      <c r="P1311" t="str">
        <f t="shared" si="86"/>
        <v/>
      </c>
      <c r="Q1311" t="str">
        <f t="shared" si="87"/>
        <v/>
      </c>
    </row>
    <row r="1312" spans="1:17" x14ac:dyDescent="0.25">
      <c r="A1312" s="3" t="s">
        <v>4</v>
      </c>
      <c r="B1312" s="4">
        <v>2144323</v>
      </c>
      <c r="C1312" s="3" t="s">
        <v>5</v>
      </c>
      <c r="D1312" s="5" t="s">
        <v>953</v>
      </c>
      <c r="F1312" t="str">
        <f t="shared" si="84"/>
        <v/>
      </c>
      <c r="G1312" t="str">
        <f>IF(ISTEXT(E1312),IF(E1312="Amount",G$14,""),IF(ISBLANK(E1312),"",IF(ISTEXT(D1312),"",IF(A1307="Invoice No. : ",INDEX(Sheet2!F$14:F$154,MATCH(B1307,Sheet2!A$14:A$154,0)),G1311))))</f>
        <v/>
      </c>
      <c r="H1312" t="str">
        <f t="shared" si="85"/>
        <v/>
      </c>
      <c r="I1312" t="str">
        <f>IF(ISTEXT(E1312),IF(E1312="Amount",I$14,""),IF(ISBLANK(E1312),"",IF(ISTEXT(D1312),"",IF(A1307="Invoice No. : ",TEXT(INDEX(Sheet2!C$14:C$154,MATCH(B1307,Sheet2!A$14:A$154,0)),"hh:mm:ss"),I1311))))</f>
        <v/>
      </c>
      <c r="J1312" t="str">
        <f>IF(ISBLANK(G1312),"",IF(ISTEXT(G1312),IF(E1312="Amount",J$14,""),INDEX(Sheet2!H$14:H$154,MATCH(F1312,Sheet2!A$14:A$154,0))))</f>
        <v/>
      </c>
      <c r="K1312" t="str">
        <f>IF(ISBLANK(G1312),"",IF(ISTEXT(G1312),IF(E1312="Amount",K$14,""),INDEX(Sheet2!I$14:I$154,MATCH(F1312,Sheet2!A$14:A$154,0))))</f>
        <v/>
      </c>
      <c r="L1312" t="str">
        <f>IF(ISBLANK(G1312),"",IF(ISTEXT(G1312),IF(E1312="Amount",L$14,""),IF(INDEX(Sheet2!H$14:H$154,MATCH(F1312,Sheet2!A$14:A$154,0)) &lt;&gt; 0, IF(INDEX(Sheet2!I$14:I$154,MATCH(F1312,Sheet2!A$14:A$154,0)) &lt;&gt; 0, "Loan","Loan"),"Cash")))</f>
        <v/>
      </c>
      <c r="M1312" t="str">
        <f>IF(ISTEXT(E1312),IF(E1312="Amount",M$14,""),IF(ISBLANK(E1312),"",IF(ISTEXT(D1312),"",IF(A1307="Invoice No. : ",INDEX(Sheet2!D$14:D$154,MATCH(B1307,Sheet2!A$14:A$154,0)),M1311))))</f>
        <v/>
      </c>
      <c r="N1312" t="str">
        <f>IF(ISTEXT(E1312),IF(E1312="Amount",N$14,""),IF(ISBLANK(E1312),"",IF(ISTEXT(D1312),"",IF(A1307="Invoice No. : ",INDEX(Sheet2!E$14:E$154,MATCH(B1307,Sheet2!A$14:A$154,0)),N1311))))</f>
        <v/>
      </c>
      <c r="O1312" t="str">
        <f>IF(ISTEXT(E1312),IF(E1312="Amount",O$14,""),IF(ISBLANK(E1312),"",IF(ISTEXT(D1312),"",IF(A1307="Invoice No. : ",INDEX(Sheet2!G$14:G$154,MATCH(B1307,Sheet2!A$14:A$154,0)),O1311))))</f>
        <v/>
      </c>
      <c r="P1312" t="str">
        <f t="shared" si="86"/>
        <v/>
      </c>
      <c r="Q1312" t="str">
        <f t="shared" si="87"/>
        <v/>
      </c>
    </row>
    <row r="1313" spans="1:17" x14ac:dyDescent="0.25">
      <c r="A1313" s="3" t="s">
        <v>7</v>
      </c>
      <c r="B1313" s="6">
        <v>44931</v>
      </c>
      <c r="C1313" s="3" t="s">
        <v>8</v>
      </c>
      <c r="D1313" s="7">
        <v>2</v>
      </c>
      <c r="F1313" t="str">
        <f t="shared" si="84"/>
        <v/>
      </c>
      <c r="G1313" t="str">
        <f>IF(ISTEXT(E1313),IF(E1313="Amount",G$14,""),IF(ISBLANK(E1313),"",IF(ISTEXT(D1313),"",IF(A1308="Invoice No. : ",INDEX(Sheet2!F$14:F$154,MATCH(B1308,Sheet2!A$14:A$154,0)),G1312))))</f>
        <v/>
      </c>
      <c r="H1313" t="str">
        <f t="shared" si="85"/>
        <v/>
      </c>
      <c r="I1313" t="str">
        <f>IF(ISTEXT(E1313),IF(E1313="Amount",I$14,""),IF(ISBLANK(E1313),"",IF(ISTEXT(D1313),"",IF(A1308="Invoice No. : ",TEXT(INDEX(Sheet2!C$14:C$154,MATCH(B1308,Sheet2!A$14:A$154,0)),"hh:mm:ss"),I1312))))</f>
        <v/>
      </c>
      <c r="J1313" t="str">
        <f>IF(ISBLANK(G1313),"",IF(ISTEXT(G1313),IF(E1313="Amount",J$14,""),INDEX(Sheet2!H$14:H$154,MATCH(F1313,Sheet2!A$14:A$154,0))))</f>
        <v/>
      </c>
      <c r="K1313" t="str">
        <f>IF(ISBLANK(G1313),"",IF(ISTEXT(G1313),IF(E1313="Amount",K$14,""),INDEX(Sheet2!I$14:I$154,MATCH(F1313,Sheet2!A$14:A$154,0))))</f>
        <v/>
      </c>
      <c r="L1313" t="str">
        <f>IF(ISBLANK(G1313),"",IF(ISTEXT(G1313),IF(E1313="Amount",L$14,""),IF(INDEX(Sheet2!H$14:H$154,MATCH(F1313,Sheet2!A$14:A$154,0)) &lt;&gt; 0, IF(INDEX(Sheet2!I$14:I$154,MATCH(F1313,Sheet2!A$14:A$154,0)) &lt;&gt; 0, "Loan","Loan"),"Cash")))</f>
        <v/>
      </c>
      <c r="M1313" t="str">
        <f>IF(ISTEXT(E1313),IF(E1313="Amount",M$14,""),IF(ISBLANK(E1313),"",IF(ISTEXT(D1313),"",IF(A1308="Invoice No. : ",INDEX(Sheet2!D$14:D$154,MATCH(B1308,Sheet2!A$14:A$154,0)),M1312))))</f>
        <v/>
      </c>
      <c r="N1313" t="str">
        <f>IF(ISTEXT(E1313),IF(E1313="Amount",N$14,""),IF(ISBLANK(E1313),"",IF(ISTEXT(D1313),"",IF(A1308="Invoice No. : ",INDEX(Sheet2!E$14:E$154,MATCH(B1308,Sheet2!A$14:A$154,0)),N1312))))</f>
        <v/>
      </c>
      <c r="O1313" t="str">
        <f>IF(ISTEXT(E1313),IF(E1313="Amount",O$14,""),IF(ISBLANK(E1313),"",IF(ISTEXT(D1313),"",IF(A1308="Invoice No. : ",INDEX(Sheet2!G$14:G$154,MATCH(B1308,Sheet2!A$14:A$154,0)),O1312))))</f>
        <v/>
      </c>
      <c r="P1313" t="str">
        <f t="shared" si="86"/>
        <v/>
      </c>
      <c r="Q1313" t="str">
        <f t="shared" si="87"/>
        <v/>
      </c>
    </row>
    <row r="1314" spans="1:17" x14ac:dyDescent="0.25">
      <c r="F1314" t="str">
        <f t="shared" si="84"/>
        <v/>
      </c>
      <c r="G1314" t="str">
        <f>IF(ISTEXT(E1314),IF(E1314="Amount",G$14,""),IF(ISBLANK(E1314),"",IF(ISTEXT(D1314),"",IF(A1309="Invoice No. : ",INDEX(Sheet2!F$14:F$154,MATCH(B1309,Sheet2!A$14:A$154,0)),G1313))))</f>
        <v/>
      </c>
      <c r="H1314" t="str">
        <f t="shared" si="85"/>
        <v/>
      </c>
      <c r="I1314" t="str">
        <f>IF(ISTEXT(E1314),IF(E1314="Amount",I$14,""),IF(ISBLANK(E1314),"",IF(ISTEXT(D1314),"",IF(A1309="Invoice No. : ",TEXT(INDEX(Sheet2!C$14:C$154,MATCH(B1309,Sheet2!A$14:A$154,0)),"hh:mm:ss"),I1313))))</f>
        <v/>
      </c>
      <c r="J1314" t="str">
        <f>IF(ISBLANK(G1314),"",IF(ISTEXT(G1314),IF(E1314="Amount",J$14,""),INDEX(Sheet2!H$14:H$154,MATCH(F1314,Sheet2!A$14:A$154,0))))</f>
        <v/>
      </c>
      <c r="K1314" t="str">
        <f>IF(ISBLANK(G1314),"",IF(ISTEXT(G1314),IF(E1314="Amount",K$14,""),INDEX(Sheet2!I$14:I$154,MATCH(F1314,Sheet2!A$14:A$154,0))))</f>
        <v/>
      </c>
      <c r="L1314" t="str">
        <f>IF(ISBLANK(G1314),"",IF(ISTEXT(G1314),IF(E1314="Amount",L$14,""),IF(INDEX(Sheet2!H$14:H$154,MATCH(F1314,Sheet2!A$14:A$154,0)) &lt;&gt; 0, IF(INDEX(Sheet2!I$14:I$154,MATCH(F1314,Sheet2!A$14:A$154,0)) &lt;&gt; 0, "Loan","Loan"),"Cash")))</f>
        <v/>
      </c>
      <c r="M1314" t="str">
        <f>IF(ISTEXT(E1314),IF(E1314="Amount",M$14,""),IF(ISBLANK(E1314),"",IF(ISTEXT(D1314),"",IF(A1309="Invoice No. : ",INDEX(Sheet2!D$14:D$154,MATCH(B1309,Sheet2!A$14:A$154,0)),M1313))))</f>
        <v/>
      </c>
      <c r="N1314" t="str">
        <f>IF(ISTEXT(E1314),IF(E1314="Amount",N$14,""),IF(ISBLANK(E1314),"",IF(ISTEXT(D1314),"",IF(A1309="Invoice No. : ",INDEX(Sheet2!E$14:E$154,MATCH(B1309,Sheet2!A$14:A$154,0)),N1313))))</f>
        <v/>
      </c>
      <c r="O1314" t="str">
        <f>IF(ISTEXT(E1314),IF(E1314="Amount",O$14,""),IF(ISBLANK(E1314),"",IF(ISTEXT(D1314),"",IF(A1309="Invoice No. : ",INDEX(Sheet2!G$14:G$154,MATCH(B1309,Sheet2!A$14:A$154,0)),O1313))))</f>
        <v/>
      </c>
      <c r="P1314" t="str">
        <f t="shared" si="86"/>
        <v/>
      </c>
      <c r="Q1314" t="str">
        <f t="shared" si="87"/>
        <v/>
      </c>
    </row>
    <row r="1315" spans="1:17" x14ac:dyDescent="0.25">
      <c r="A1315" s="8" t="s">
        <v>9</v>
      </c>
      <c r="B1315" s="8" t="s">
        <v>10</v>
      </c>
      <c r="C1315" s="9" t="s">
        <v>11</v>
      </c>
      <c r="D1315" s="9" t="s">
        <v>12</v>
      </c>
      <c r="E1315" s="9" t="s">
        <v>13</v>
      </c>
      <c r="F1315" t="str">
        <f t="shared" si="84"/>
        <v>Invoice No.</v>
      </c>
      <c r="G1315" t="str">
        <f>IF(ISTEXT(E1315),IF(E1315="Amount",G$14,""),IF(ISBLANK(E1315),"",IF(ISTEXT(D1315),"",IF(A1310="Invoice No. : ",INDEX(Sheet2!F$14:F$154,MATCH(B1310,Sheet2!A$14:A$154,0)),G1314))))</f>
        <v>Member ID</v>
      </c>
      <c r="H1315" t="str">
        <f t="shared" si="85"/>
        <v>Invoice Date</v>
      </c>
      <c r="I1315" t="str">
        <f>IF(ISTEXT(E1315),IF(E1315="Amount",I$14,""),IF(ISBLANK(E1315),"",IF(ISTEXT(D1315),"",IF(A1310="Invoice No. : ",TEXT(INDEX(Sheet2!C$14:C$154,MATCH(B1310,Sheet2!A$14:A$154,0)),"hh:mm:ss"),I1314))))</f>
        <v>Invoice Time</v>
      </c>
      <c r="J1315" t="str">
        <f>IF(ISBLANK(G1315),"",IF(ISTEXT(G1315),IF(E1315="Amount",J$14,""),INDEX(Sheet2!H$14:H$154,MATCH(F1315,Sheet2!A$14:A$154,0))))</f>
        <v>Loan Amount</v>
      </c>
      <c r="K1315" t="str">
        <f>IF(ISBLANK(G1315),"",IF(ISTEXT(G1315),IF(E1315="Amount",K$14,""),INDEX(Sheet2!I$14:I$154,MATCH(F1315,Sheet2!A$14:A$154,0))))</f>
        <v>Cash Amount</v>
      </c>
      <c r="L1315" t="str">
        <f>IF(ISBLANK(G1315),"",IF(ISTEXT(G1315),IF(E1315="Amount",L$14,""),IF(INDEX(Sheet2!H$14:H$154,MATCH(F1315,Sheet2!A$14:A$154,0)) &lt;&gt; 0, IF(INDEX(Sheet2!I$14:I$154,MATCH(F1315,Sheet2!A$14:A$154,0)) &lt;&gt; 0, "Loan","Loan"),"Cash")))</f>
        <v>Payment Mode</v>
      </c>
      <c r="M1315" t="str">
        <f>IF(ISTEXT(E1315),IF(E1315="Amount",M$14,""),IF(ISBLANK(E1315),"",IF(ISTEXT(D1315),"",IF(A1310="Invoice No. : ",INDEX(Sheet2!D$14:D$154,MATCH(B1310,Sheet2!A$14:A$154,0)),M1314))))</f>
        <v>Terminal</v>
      </c>
      <c r="N1315" t="str">
        <f>IF(ISTEXT(E1315),IF(E1315="Amount",N$14,""),IF(ISBLANK(E1315),"",IF(ISTEXT(D1315),"",IF(A1310="Invoice No. : ",INDEX(Sheet2!E$14:E$154,MATCH(B1310,Sheet2!A$14:A$154,0)),N1314))))</f>
        <v>Cashier</v>
      </c>
      <c r="O1315" t="str">
        <f>IF(ISTEXT(E1315),IF(E1315="Amount",O$14,""),IF(ISBLANK(E1315),"",IF(ISTEXT(D1315),"",IF(A1310="Invoice No. : ",INDEX(Sheet2!G$14:G$154,MATCH(B1310,Sheet2!A$14:A$154,0)),O1314))))</f>
        <v>Name</v>
      </c>
      <c r="P1315" t="str">
        <f t="shared" si="86"/>
        <v>Invoice Amount</v>
      </c>
      <c r="Q1315" t="str">
        <f t="shared" si="87"/>
        <v>Grand Total</v>
      </c>
    </row>
    <row r="1316" spans="1:17" x14ac:dyDescent="0.25">
      <c r="F1316" t="str">
        <f t="shared" si="84"/>
        <v/>
      </c>
      <c r="G1316" t="str">
        <f>IF(ISTEXT(E1316),IF(E1316="Amount",G$14,""),IF(ISBLANK(E1316),"",IF(ISTEXT(D1316),"",IF(A1311="Invoice No. : ",INDEX(Sheet2!F$14:F$154,MATCH(B1311,Sheet2!A$14:A$154,0)),G1315))))</f>
        <v/>
      </c>
      <c r="H1316" t="str">
        <f t="shared" si="85"/>
        <v/>
      </c>
      <c r="I1316" t="str">
        <f>IF(ISTEXT(E1316),IF(E1316="Amount",I$14,""),IF(ISBLANK(E1316),"",IF(ISTEXT(D1316),"",IF(A1311="Invoice No. : ",TEXT(INDEX(Sheet2!C$14:C$154,MATCH(B1311,Sheet2!A$14:A$154,0)),"hh:mm:ss"),I1315))))</f>
        <v/>
      </c>
      <c r="J1316" t="str">
        <f>IF(ISBLANK(G1316),"",IF(ISTEXT(G1316),IF(E1316="Amount",J$14,""),INDEX(Sheet2!H$14:H$154,MATCH(F1316,Sheet2!A$14:A$154,0))))</f>
        <v/>
      </c>
      <c r="K1316" t="str">
        <f>IF(ISBLANK(G1316),"",IF(ISTEXT(G1316),IF(E1316="Amount",K$14,""),INDEX(Sheet2!I$14:I$154,MATCH(F1316,Sheet2!A$14:A$154,0))))</f>
        <v/>
      </c>
      <c r="L1316" t="str">
        <f>IF(ISBLANK(G1316),"",IF(ISTEXT(G1316),IF(E1316="Amount",L$14,""),IF(INDEX(Sheet2!H$14:H$154,MATCH(F1316,Sheet2!A$14:A$154,0)) &lt;&gt; 0, IF(INDEX(Sheet2!I$14:I$154,MATCH(F1316,Sheet2!A$14:A$154,0)) &lt;&gt; 0, "Loan","Loan"),"Cash")))</f>
        <v/>
      </c>
      <c r="M1316" t="str">
        <f>IF(ISTEXT(E1316),IF(E1316="Amount",M$14,""),IF(ISBLANK(E1316),"",IF(ISTEXT(D1316),"",IF(A1311="Invoice No. : ",INDEX(Sheet2!D$14:D$154,MATCH(B1311,Sheet2!A$14:A$154,0)),M1315))))</f>
        <v/>
      </c>
      <c r="N1316" t="str">
        <f>IF(ISTEXT(E1316),IF(E1316="Amount",N$14,""),IF(ISBLANK(E1316),"",IF(ISTEXT(D1316),"",IF(A1311="Invoice No. : ",INDEX(Sheet2!E$14:E$154,MATCH(B1311,Sheet2!A$14:A$154,0)),N1315))))</f>
        <v/>
      </c>
      <c r="O1316" t="str">
        <f>IF(ISTEXT(E1316),IF(E1316="Amount",O$14,""),IF(ISBLANK(E1316),"",IF(ISTEXT(D1316),"",IF(A1311="Invoice No. : ",INDEX(Sheet2!G$14:G$154,MATCH(B1311,Sheet2!A$14:A$154,0)),O1315))))</f>
        <v/>
      </c>
      <c r="P1316" t="str">
        <f t="shared" si="86"/>
        <v/>
      </c>
      <c r="Q1316" t="str">
        <f t="shared" si="87"/>
        <v/>
      </c>
    </row>
    <row r="1317" spans="1:17" x14ac:dyDescent="0.25">
      <c r="A1317" s="10" t="s">
        <v>1186</v>
      </c>
      <c r="B1317" s="10" t="s">
        <v>1187</v>
      </c>
      <c r="C1317" s="11">
        <v>5</v>
      </c>
      <c r="D1317" s="11">
        <v>12.25</v>
      </c>
      <c r="E1317" s="11">
        <v>61.25</v>
      </c>
      <c r="F1317">
        <f t="shared" si="84"/>
        <v>2144323</v>
      </c>
      <c r="G1317">
        <f>IF(ISTEXT(E1317),IF(E1317="Amount",G$14,""),IF(ISBLANK(E1317),"",IF(ISTEXT(D1317),"",IF(A1312="Invoice No. : ",INDEX(Sheet2!F$14:F$154,MATCH(B1312,Sheet2!A$14:A$154,0)),G1316))))</f>
        <v>8481</v>
      </c>
      <c r="H1317" t="str">
        <f t="shared" si="85"/>
        <v>01/05/2023</v>
      </c>
      <c r="I1317" t="str">
        <f>IF(ISTEXT(E1317),IF(E1317="Amount",I$14,""),IF(ISBLANK(E1317),"",IF(ISTEXT(D1317),"",IF(A1312="Invoice No. : ",TEXT(INDEX(Sheet2!C$14:C$154,MATCH(B1312,Sheet2!A$14:A$154,0)),"hh:mm:ss"),I1316))))</f>
        <v>10:39:51</v>
      </c>
      <c r="J1317">
        <f>IF(ISBLANK(G1317),"",IF(ISTEXT(G1317),IF(E1317="Amount",J$14,""),INDEX(Sheet2!H$14:H$154,MATCH(F1317,Sheet2!A$14:A$154,0))))</f>
        <v>0</v>
      </c>
      <c r="K1317">
        <f>IF(ISBLANK(G1317),"",IF(ISTEXT(G1317),IF(E1317="Amount",K$14,""),INDEX(Sheet2!I$14:I$154,MATCH(F1317,Sheet2!A$14:A$154,0))))</f>
        <v>463.75</v>
      </c>
      <c r="L1317" t="str">
        <f>IF(ISBLANK(G1317),"",IF(ISTEXT(G1317),IF(E1317="Amount",L$14,""),IF(INDEX(Sheet2!H$14:H$154,MATCH(F1317,Sheet2!A$14:A$154,0)) &lt;&gt; 0, IF(INDEX(Sheet2!I$14:I$154,MATCH(F1317,Sheet2!A$14:A$154,0)) &lt;&gt; 0, "Loan","Loan"),"Cash")))</f>
        <v>Cash</v>
      </c>
      <c r="M1317">
        <f>IF(ISTEXT(E1317),IF(E1317="Amount",M$14,""),IF(ISBLANK(E1317),"",IF(ISTEXT(D1317),"",IF(A1312="Invoice No. : ",INDEX(Sheet2!D$14:D$154,MATCH(B1312,Sheet2!A$14:A$154,0)),M1316))))</f>
        <v>2</v>
      </c>
      <c r="N1317" t="str">
        <f>IF(ISTEXT(E1317),IF(E1317="Amount",N$14,""),IF(ISBLANK(E1317),"",IF(ISTEXT(D1317),"",IF(A1312="Invoice No. : ",INDEX(Sheet2!E$14:E$154,MATCH(B1312,Sheet2!A$14:A$154,0)),N1316))))</f>
        <v>RUBY</v>
      </c>
      <c r="O1317" t="str">
        <f>IF(ISTEXT(E1317),IF(E1317="Amount",O$14,""),IF(ISBLANK(E1317),"",IF(ISTEXT(D1317),"",IF(A1312="Invoice No. : ",INDEX(Sheet2!G$14:G$154,MATCH(B1312,Sheet2!A$14:A$154,0)),O1316))))</f>
        <v>CHIU, HENRY SAINGAN</v>
      </c>
      <c r="P1317">
        <f t="shared" si="86"/>
        <v>463.75</v>
      </c>
      <c r="Q1317">
        <f t="shared" si="87"/>
        <v>195197.25</v>
      </c>
    </row>
    <row r="1318" spans="1:17" x14ac:dyDescent="0.25">
      <c r="A1318" s="10" t="s">
        <v>1188</v>
      </c>
      <c r="B1318" s="10" t="s">
        <v>692</v>
      </c>
      <c r="C1318" s="11">
        <v>46</v>
      </c>
      <c r="D1318" s="11">
        <v>8.75</v>
      </c>
      <c r="E1318" s="11">
        <v>402.5</v>
      </c>
      <c r="F1318">
        <f t="shared" si="84"/>
        <v>2144323</v>
      </c>
      <c r="G1318">
        <f>IF(ISTEXT(E1318),IF(E1318="Amount",G$14,""),IF(ISBLANK(E1318),"",IF(ISTEXT(D1318),"",IF(A1313="Invoice No. : ",INDEX(Sheet2!F$14:F$154,MATCH(B1313,Sheet2!A$14:A$154,0)),G1317))))</f>
        <v>8481</v>
      </c>
      <c r="H1318" t="str">
        <f t="shared" si="85"/>
        <v>01/05/2023</v>
      </c>
      <c r="I1318" t="str">
        <f>IF(ISTEXT(E1318),IF(E1318="Amount",I$14,""),IF(ISBLANK(E1318),"",IF(ISTEXT(D1318),"",IF(A1313="Invoice No. : ",TEXT(INDEX(Sheet2!C$14:C$154,MATCH(B1313,Sheet2!A$14:A$154,0)),"hh:mm:ss"),I1317))))</f>
        <v>10:39:51</v>
      </c>
      <c r="J1318">
        <f>IF(ISBLANK(G1318),"",IF(ISTEXT(G1318),IF(E1318="Amount",J$14,""),INDEX(Sheet2!H$14:H$154,MATCH(F1318,Sheet2!A$14:A$154,0))))</f>
        <v>0</v>
      </c>
      <c r="K1318">
        <f>IF(ISBLANK(G1318),"",IF(ISTEXT(G1318),IF(E1318="Amount",K$14,""),INDEX(Sheet2!I$14:I$154,MATCH(F1318,Sheet2!A$14:A$154,0))))</f>
        <v>463.75</v>
      </c>
      <c r="L1318" t="str">
        <f>IF(ISBLANK(G1318),"",IF(ISTEXT(G1318),IF(E1318="Amount",L$14,""),IF(INDEX(Sheet2!H$14:H$154,MATCH(F1318,Sheet2!A$14:A$154,0)) &lt;&gt; 0, IF(INDEX(Sheet2!I$14:I$154,MATCH(F1318,Sheet2!A$14:A$154,0)) &lt;&gt; 0, "Loan","Loan"),"Cash")))</f>
        <v>Cash</v>
      </c>
      <c r="M1318">
        <f>IF(ISTEXT(E1318),IF(E1318="Amount",M$14,""),IF(ISBLANK(E1318),"",IF(ISTEXT(D1318),"",IF(A1313="Invoice No. : ",INDEX(Sheet2!D$14:D$154,MATCH(B1313,Sheet2!A$14:A$154,0)),M1317))))</f>
        <v>2</v>
      </c>
      <c r="N1318" t="str">
        <f>IF(ISTEXT(E1318),IF(E1318="Amount",N$14,""),IF(ISBLANK(E1318),"",IF(ISTEXT(D1318),"",IF(A1313="Invoice No. : ",INDEX(Sheet2!E$14:E$154,MATCH(B1313,Sheet2!A$14:A$154,0)),N1317))))</f>
        <v>RUBY</v>
      </c>
      <c r="O1318" t="str">
        <f>IF(ISTEXT(E1318),IF(E1318="Amount",O$14,""),IF(ISBLANK(E1318),"",IF(ISTEXT(D1318),"",IF(A1313="Invoice No. : ",INDEX(Sheet2!G$14:G$154,MATCH(B1313,Sheet2!A$14:A$154,0)),O1317))))</f>
        <v>CHIU, HENRY SAINGAN</v>
      </c>
      <c r="P1318">
        <f t="shared" si="86"/>
        <v>463.75</v>
      </c>
      <c r="Q1318">
        <f t="shared" si="87"/>
        <v>195197.25</v>
      </c>
    </row>
    <row r="1319" spans="1:17" x14ac:dyDescent="0.25">
      <c r="D1319" s="12" t="s">
        <v>18</v>
      </c>
      <c r="E1319" s="13">
        <v>463.75</v>
      </c>
      <c r="F1319" t="str">
        <f t="shared" si="84"/>
        <v/>
      </c>
      <c r="G1319" t="str">
        <f>IF(ISTEXT(E1319),IF(E1319="Amount",G$14,""),IF(ISBLANK(E1319),"",IF(ISTEXT(D1319),"",IF(A1314="Invoice No. : ",INDEX(Sheet2!F$14:F$154,MATCH(B1314,Sheet2!A$14:A$154,0)),G1318))))</f>
        <v/>
      </c>
      <c r="H1319" t="str">
        <f t="shared" si="85"/>
        <v/>
      </c>
      <c r="I1319" t="str">
        <f>IF(ISTEXT(E1319),IF(E1319="Amount",I$14,""),IF(ISBLANK(E1319),"",IF(ISTEXT(D1319),"",IF(A1314="Invoice No. : ",TEXT(INDEX(Sheet2!C$14:C$154,MATCH(B1314,Sheet2!A$14:A$154,0)),"hh:mm:ss"),I1318))))</f>
        <v/>
      </c>
      <c r="J1319" t="str">
        <f>IF(ISBLANK(G1319),"",IF(ISTEXT(G1319),IF(E1319="Amount",J$14,""),INDEX(Sheet2!H$14:H$154,MATCH(F1319,Sheet2!A$14:A$154,0))))</f>
        <v/>
      </c>
      <c r="K1319" t="str">
        <f>IF(ISBLANK(G1319),"",IF(ISTEXT(G1319),IF(E1319="Amount",K$14,""),INDEX(Sheet2!I$14:I$154,MATCH(F1319,Sheet2!A$14:A$154,0))))</f>
        <v/>
      </c>
      <c r="L1319" t="str">
        <f>IF(ISBLANK(G1319),"",IF(ISTEXT(G1319),IF(E1319="Amount",L$14,""),IF(INDEX(Sheet2!H$14:H$154,MATCH(F1319,Sheet2!A$14:A$154,0)) &lt;&gt; 0, IF(INDEX(Sheet2!I$14:I$154,MATCH(F1319,Sheet2!A$14:A$154,0)) &lt;&gt; 0, "Loan","Loan"),"Cash")))</f>
        <v/>
      </c>
      <c r="M1319" t="str">
        <f>IF(ISTEXT(E1319),IF(E1319="Amount",M$14,""),IF(ISBLANK(E1319),"",IF(ISTEXT(D1319),"",IF(A1314="Invoice No. : ",INDEX(Sheet2!D$14:D$154,MATCH(B1314,Sheet2!A$14:A$154,0)),M1318))))</f>
        <v/>
      </c>
      <c r="N1319" t="str">
        <f>IF(ISTEXT(E1319),IF(E1319="Amount",N$14,""),IF(ISBLANK(E1319),"",IF(ISTEXT(D1319),"",IF(A1314="Invoice No. : ",INDEX(Sheet2!E$14:E$154,MATCH(B1314,Sheet2!A$14:A$154,0)),N1318))))</f>
        <v/>
      </c>
      <c r="O1319" t="str">
        <f>IF(ISTEXT(E1319),IF(E1319="Amount",O$14,""),IF(ISBLANK(E1319),"",IF(ISTEXT(D1319),"",IF(A1314="Invoice No. : ",INDEX(Sheet2!G$14:G$154,MATCH(B1314,Sheet2!A$14:A$154,0)),O1318))))</f>
        <v/>
      </c>
      <c r="P1319" t="str">
        <f t="shared" si="86"/>
        <v/>
      </c>
      <c r="Q1319" t="str">
        <f t="shared" si="87"/>
        <v/>
      </c>
    </row>
    <row r="1320" spans="1:17" x14ac:dyDescent="0.25">
      <c r="F1320" t="str">
        <f t="shared" si="84"/>
        <v/>
      </c>
      <c r="G1320" t="str">
        <f>IF(ISTEXT(E1320),IF(E1320="Amount",G$14,""),IF(ISBLANK(E1320),"",IF(ISTEXT(D1320),"",IF(A1315="Invoice No. : ",INDEX(Sheet2!F$14:F$154,MATCH(B1315,Sheet2!A$14:A$154,0)),G1319))))</f>
        <v/>
      </c>
      <c r="H1320" t="str">
        <f t="shared" si="85"/>
        <v/>
      </c>
      <c r="I1320" t="str">
        <f>IF(ISTEXT(E1320),IF(E1320="Amount",I$14,""),IF(ISBLANK(E1320),"",IF(ISTEXT(D1320),"",IF(A1315="Invoice No. : ",TEXT(INDEX(Sheet2!C$14:C$154,MATCH(B1315,Sheet2!A$14:A$154,0)),"hh:mm:ss"),I1319))))</f>
        <v/>
      </c>
      <c r="J1320" t="str">
        <f>IF(ISBLANK(G1320),"",IF(ISTEXT(G1320),IF(E1320="Amount",J$14,""),INDEX(Sheet2!H$14:H$154,MATCH(F1320,Sheet2!A$14:A$154,0))))</f>
        <v/>
      </c>
      <c r="K1320" t="str">
        <f>IF(ISBLANK(G1320),"",IF(ISTEXT(G1320),IF(E1320="Amount",K$14,""),INDEX(Sheet2!I$14:I$154,MATCH(F1320,Sheet2!A$14:A$154,0))))</f>
        <v/>
      </c>
      <c r="L1320" t="str">
        <f>IF(ISBLANK(G1320),"",IF(ISTEXT(G1320),IF(E1320="Amount",L$14,""),IF(INDEX(Sheet2!H$14:H$154,MATCH(F1320,Sheet2!A$14:A$154,0)) &lt;&gt; 0, IF(INDEX(Sheet2!I$14:I$154,MATCH(F1320,Sheet2!A$14:A$154,0)) &lt;&gt; 0, "Loan","Loan"),"Cash")))</f>
        <v/>
      </c>
      <c r="M1320" t="str">
        <f>IF(ISTEXT(E1320),IF(E1320="Amount",M$14,""),IF(ISBLANK(E1320),"",IF(ISTEXT(D1320),"",IF(A1315="Invoice No. : ",INDEX(Sheet2!D$14:D$154,MATCH(B1315,Sheet2!A$14:A$154,0)),M1319))))</f>
        <v/>
      </c>
      <c r="N1320" t="str">
        <f>IF(ISTEXT(E1320),IF(E1320="Amount",N$14,""),IF(ISBLANK(E1320),"",IF(ISTEXT(D1320),"",IF(A1315="Invoice No. : ",INDEX(Sheet2!E$14:E$154,MATCH(B1315,Sheet2!A$14:A$154,0)),N1319))))</f>
        <v/>
      </c>
      <c r="O1320" t="str">
        <f>IF(ISTEXT(E1320),IF(E1320="Amount",O$14,""),IF(ISBLANK(E1320),"",IF(ISTEXT(D1320),"",IF(A1315="Invoice No. : ",INDEX(Sheet2!G$14:G$154,MATCH(B1315,Sheet2!A$14:A$154,0)),O1319))))</f>
        <v/>
      </c>
      <c r="P1320" t="str">
        <f t="shared" si="86"/>
        <v/>
      </c>
      <c r="Q1320" t="str">
        <f t="shared" si="87"/>
        <v/>
      </c>
    </row>
    <row r="1321" spans="1:17" x14ac:dyDescent="0.25">
      <c r="F1321" t="str">
        <f t="shared" si="84"/>
        <v/>
      </c>
      <c r="G1321" t="str">
        <f>IF(ISTEXT(E1321),IF(E1321="Amount",G$14,""),IF(ISBLANK(E1321),"",IF(ISTEXT(D1321),"",IF(A1316="Invoice No. : ",INDEX(Sheet2!F$14:F$154,MATCH(B1316,Sheet2!A$14:A$154,0)),G1320))))</f>
        <v/>
      </c>
      <c r="H1321" t="str">
        <f t="shared" si="85"/>
        <v/>
      </c>
      <c r="I1321" t="str">
        <f>IF(ISTEXT(E1321),IF(E1321="Amount",I$14,""),IF(ISBLANK(E1321),"",IF(ISTEXT(D1321),"",IF(A1316="Invoice No. : ",TEXT(INDEX(Sheet2!C$14:C$154,MATCH(B1316,Sheet2!A$14:A$154,0)),"hh:mm:ss"),I1320))))</f>
        <v/>
      </c>
      <c r="J1321" t="str">
        <f>IF(ISBLANK(G1321),"",IF(ISTEXT(G1321),IF(E1321="Amount",J$14,""),INDEX(Sheet2!H$14:H$154,MATCH(F1321,Sheet2!A$14:A$154,0))))</f>
        <v/>
      </c>
      <c r="K1321" t="str">
        <f>IF(ISBLANK(G1321),"",IF(ISTEXT(G1321),IF(E1321="Amount",K$14,""),INDEX(Sheet2!I$14:I$154,MATCH(F1321,Sheet2!A$14:A$154,0))))</f>
        <v/>
      </c>
      <c r="L1321" t="str">
        <f>IF(ISBLANK(G1321),"",IF(ISTEXT(G1321),IF(E1321="Amount",L$14,""),IF(INDEX(Sheet2!H$14:H$154,MATCH(F1321,Sheet2!A$14:A$154,0)) &lt;&gt; 0, IF(INDEX(Sheet2!I$14:I$154,MATCH(F1321,Sheet2!A$14:A$154,0)) &lt;&gt; 0, "Loan","Loan"),"Cash")))</f>
        <v/>
      </c>
      <c r="M1321" t="str">
        <f>IF(ISTEXT(E1321),IF(E1321="Amount",M$14,""),IF(ISBLANK(E1321),"",IF(ISTEXT(D1321),"",IF(A1316="Invoice No. : ",INDEX(Sheet2!D$14:D$154,MATCH(B1316,Sheet2!A$14:A$154,0)),M1320))))</f>
        <v/>
      </c>
      <c r="N1321" t="str">
        <f>IF(ISTEXT(E1321),IF(E1321="Amount",N$14,""),IF(ISBLANK(E1321),"",IF(ISTEXT(D1321),"",IF(A1316="Invoice No. : ",INDEX(Sheet2!E$14:E$154,MATCH(B1316,Sheet2!A$14:A$154,0)),N1320))))</f>
        <v/>
      </c>
      <c r="O1321" t="str">
        <f>IF(ISTEXT(E1321),IF(E1321="Amount",O$14,""),IF(ISBLANK(E1321),"",IF(ISTEXT(D1321),"",IF(A1316="Invoice No. : ",INDEX(Sheet2!G$14:G$154,MATCH(B1316,Sheet2!A$14:A$154,0)),O1320))))</f>
        <v/>
      </c>
      <c r="P1321" t="str">
        <f t="shared" si="86"/>
        <v/>
      </c>
      <c r="Q1321" t="str">
        <f t="shared" si="87"/>
        <v/>
      </c>
    </row>
    <row r="1322" spans="1:17" x14ac:dyDescent="0.25">
      <c r="A1322" s="3" t="s">
        <v>4</v>
      </c>
      <c r="B1322" s="4">
        <v>2144324</v>
      </c>
      <c r="C1322" s="3" t="s">
        <v>5</v>
      </c>
      <c r="D1322" s="5" t="s">
        <v>953</v>
      </c>
      <c r="F1322" t="str">
        <f t="shared" si="84"/>
        <v/>
      </c>
      <c r="G1322" t="str">
        <f>IF(ISTEXT(E1322),IF(E1322="Amount",G$14,""),IF(ISBLANK(E1322),"",IF(ISTEXT(D1322),"",IF(A1317="Invoice No. : ",INDEX(Sheet2!F$14:F$154,MATCH(B1317,Sheet2!A$14:A$154,0)),G1321))))</f>
        <v/>
      </c>
      <c r="H1322" t="str">
        <f t="shared" si="85"/>
        <v/>
      </c>
      <c r="I1322" t="str">
        <f>IF(ISTEXT(E1322),IF(E1322="Amount",I$14,""),IF(ISBLANK(E1322),"",IF(ISTEXT(D1322),"",IF(A1317="Invoice No. : ",TEXT(INDEX(Sheet2!C$14:C$154,MATCH(B1317,Sheet2!A$14:A$154,0)),"hh:mm:ss"),I1321))))</f>
        <v/>
      </c>
      <c r="J1322" t="str">
        <f>IF(ISBLANK(G1322),"",IF(ISTEXT(G1322),IF(E1322="Amount",J$14,""),INDEX(Sheet2!H$14:H$154,MATCH(F1322,Sheet2!A$14:A$154,0))))</f>
        <v/>
      </c>
      <c r="K1322" t="str">
        <f>IF(ISBLANK(G1322),"",IF(ISTEXT(G1322),IF(E1322="Amount",K$14,""),INDEX(Sheet2!I$14:I$154,MATCH(F1322,Sheet2!A$14:A$154,0))))</f>
        <v/>
      </c>
      <c r="L1322" t="str">
        <f>IF(ISBLANK(G1322),"",IF(ISTEXT(G1322),IF(E1322="Amount",L$14,""),IF(INDEX(Sheet2!H$14:H$154,MATCH(F1322,Sheet2!A$14:A$154,0)) &lt;&gt; 0, IF(INDEX(Sheet2!I$14:I$154,MATCH(F1322,Sheet2!A$14:A$154,0)) &lt;&gt; 0, "Loan","Loan"),"Cash")))</f>
        <v/>
      </c>
      <c r="M1322" t="str">
        <f>IF(ISTEXT(E1322),IF(E1322="Amount",M$14,""),IF(ISBLANK(E1322),"",IF(ISTEXT(D1322),"",IF(A1317="Invoice No. : ",INDEX(Sheet2!D$14:D$154,MATCH(B1317,Sheet2!A$14:A$154,0)),M1321))))</f>
        <v/>
      </c>
      <c r="N1322" t="str">
        <f>IF(ISTEXT(E1322),IF(E1322="Amount",N$14,""),IF(ISBLANK(E1322),"",IF(ISTEXT(D1322),"",IF(A1317="Invoice No. : ",INDEX(Sheet2!E$14:E$154,MATCH(B1317,Sheet2!A$14:A$154,0)),N1321))))</f>
        <v/>
      </c>
      <c r="O1322" t="str">
        <f>IF(ISTEXT(E1322),IF(E1322="Amount",O$14,""),IF(ISBLANK(E1322),"",IF(ISTEXT(D1322),"",IF(A1317="Invoice No. : ",INDEX(Sheet2!G$14:G$154,MATCH(B1317,Sheet2!A$14:A$154,0)),O1321))))</f>
        <v/>
      </c>
      <c r="P1322" t="str">
        <f t="shared" si="86"/>
        <v/>
      </c>
      <c r="Q1322" t="str">
        <f t="shared" si="87"/>
        <v/>
      </c>
    </row>
    <row r="1323" spans="1:17" x14ac:dyDescent="0.25">
      <c r="A1323" s="3" t="s">
        <v>7</v>
      </c>
      <c r="B1323" s="6">
        <v>44931</v>
      </c>
      <c r="C1323" s="3" t="s">
        <v>8</v>
      </c>
      <c r="D1323" s="7">
        <v>2</v>
      </c>
      <c r="F1323" t="str">
        <f t="shared" si="84"/>
        <v/>
      </c>
      <c r="G1323" t="str">
        <f>IF(ISTEXT(E1323),IF(E1323="Amount",G$14,""),IF(ISBLANK(E1323),"",IF(ISTEXT(D1323),"",IF(A1318="Invoice No. : ",INDEX(Sheet2!F$14:F$154,MATCH(B1318,Sheet2!A$14:A$154,0)),G1322))))</f>
        <v/>
      </c>
      <c r="H1323" t="str">
        <f t="shared" si="85"/>
        <v/>
      </c>
      <c r="I1323" t="str">
        <f>IF(ISTEXT(E1323),IF(E1323="Amount",I$14,""),IF(ISBLANK(E1323),"",IF(ISTEXT(D1323),"",IF(A1318="Invoice No. : ",TEXT(INDEX(Sheet2!C$14:C$154,MATCH(B1318,Sheet2!A$14:A$154,0)),"hh:mm:ss"),I1322))))</f>
        <v/>
      </c>
      <c r="J1323" t="str">
        <f>IF(ISBLANK(G1323),"",IF(ISTEXT(G1323),IF(E1323="Amount",J$14,""),INDEX(Sheet2!H$14:H$154,MATCH(F1323,Sheet2!A$14:A$154,0))))</f>
        <v/>
      </c>
      <c r="K1323" t="str">
        <f>IF(ISBLANK(G1323),"",IF(ISTEXT(G1323),IF(E1323="Amount",K$14,""),INDEX(Sheet2!I$14:I$154,MATCH(F1323,Sheet2!A$14:A$154,0))))</f>
        <v/>
      </c>
      <c r="L1323" t="str">
        <f>IF(ISBLANK(G1323),"",IF(ISTEXT(G1323),IF(E1323="Amount",L$14,""),IF(INDEX(Sheet2!H$14:H$154,MATCH(F1323,Sheet2!A$14:A$154,0)) &lt;&gt; 0, IF(INDEX(Sheet2!I$14:I$154,MATCH(F1323,Sheet2!A$14:A$154,0)) &lt;&gt; 0, "Loan","Loan"),"Cash")))</f>
        <v/>
      </c>
      <c r="M1323" t="str">
        <f>IF(ISTEXT(E1323),IF(E1323="Amount",M$14,""),IF(ISBLANK(E1323),"",IF(ISTEXT(D1323),"",IF(A1318="Invoice No. : ",INDEX(Sheet2!D$14:D$154,MATCH(B1318,Sheet2!A$14:A$154,0)),M1322))))</f>
        <v/>
      </c>
      <c r="N1323" t="str">
        <f>IF(ISTEXT(E1323),IF(E1323="Amount",N$14,""),IF(ISBLANK(E1323),"",IF(ISTEXT(D1323),"",IF(A1318="Invoice No. : ",INDEX(Sheet2!E$14:E$154,MATCH(B1318,Sheet2!A$14:A$154,0)),N1322))))</f>
        <v/>
      </c>
      <c r="O1323" t="str">
        <f>IF(ISTEXT(E1323),IF(E1323="Amount",O$14,""),IF(ISBLANK(E1323),"",IF(ISTEXT(D1323),"",IF(A1318="Invoice No. : ",INDEX(Sheet2!G$14:G$154,MATCH(B1318,Sheet2!A$14:A$154,0)),O1322))))</f>
        <v/>
      </c>
      <c r="P1323" t="str">
        <f t="shared" si="86"/>
        <v/>
      </c>
      <c r="Q1323" t="str">
        <f t="shared" si="87"/>
        <v/>
      </c>
    </row>
    <row r="1324" spans="1:17" x14ac:dyDescent="0.25">
      <c r="F1324" t="str">
        <f t="shared" si="84"/>
        <v/>
      </c>
      <c r="G1324" t="str">
        <f>IF(ISTEXT(E1324),IF(E1324="Amount",G$14,""),IF(ISBLANK(E1324),"",IF(ISTEXT(D1324),"",IF(A1319="Invoice No. : ",INDEX(Sheet2!F$14:F$154,MATCH(B1319,Sheet2!A$14:A$154,0)),G1323))))</f>
        <v/>
      </c>
      <c r="H1324" t="str">
        <f t="shared" si="85"/>
        <v/>
      </c>
      <c r="I1324" t="str">
        <f>IF(ISTEXT(E1324),IF(E1324="Amount",I$14,""),IF(ISBLANK(E1324),"",IF(ISTEXT(D1324),"",IF(A1319="Invoice No. : ",TEXT(INDEX(Sheet2!C$14:C$154,MATCH(B1319,Sheet2!A$14:A$154,0)),"hh:mm:ss"),I1323))))</f>
        <v/>
      </c>
      <c r="J1324" t="str">
        <f>IF(ISBLANK(G1324),"",IF(ISTEXT(G1324),IF(E1324="Amount",J$14,""),INDEX(Sheet2!H$14:H$154,MATCH(F1324,Sheet2!A$14:A$154,0))))</f>
        <v/>
      </c>
      <c r="K1324" t="str">
        <f>IF(ISBLANK(G1324),"",IF(ISTEXT(G1324),IF(E1324="Amount",K$14,""),INDEX(Sheet2!I$14:I$154,MATCH(F1324,Sheet2!A$14:A$154,0))))</f>
        <v/>
      </c>
      <c r="L1324" t="str">
        <f>IF(ISBLANK(G1324),"",IF(ISTEXT(G1324),IF(E1324="Amount",L$14,""),IF(INDEX(Sheet2!H$14:H$154,MATCH(F1324,Sheet2!A$14:A$154,0)) &lt;&gt; 0, IF(INDEX(Sheet2!I$14:I$154,MATCH(F1324,Sheet2!A$14:A$154,0)) &lt;&gt; 0, "Loan","Loan"),"Cash")))</f>
        <v/>
      </c>
      <c r="M1324" t="str">
        <f>IF(ISTEXT(E1324),IF(E1324="Amount",M$14,""),IF(ISBLANK(E1324),"",IF(ISTEXT(D1324),"",IF(A1319="Invoice No. : ",INDEX(Sheet2!D$14:D$154,MATCH(B1319,Sheet2!A$14:A$154,0)),M1323))))</f>
        <v/>
      </c>
      <c r="N1324" t="str">
        <f>IF(ISTEXT(E1324),IF(E1324="Amount",N$14,""),IF(ISBLANK(E1324),"",IF(ISTEXT(D1324),"",IF(A1319="Invoice No. : ",INDEX(Sheet2!E$14:E$154,MATCH(B1319,Sheet2!A$14:A$154,0)),N1323))))</f>
        <v/>
      </c>
      <c r="O1324" t="str">
        <f>IF(ISTEXT(E1324),IF(E1324="Amount",O$14,""),IF(ISBLANK(E1324),"",IF(ISTEXT(D1324),"",IF(A1319="Invoice No. : ",INDEX(Sheet2!G$14:G$154,MATCH(B1319,Sheet2!A$14:A$154,0)),O1323))))</f>
        <v/>
      </c>
      <c r="P1324" t="str">
        <f t="shared" si="86"/>
        <v/>
      </c>
      <c r="Q1324" t="str">
        <f t="shared" si="87"/>
        <v/>
      </c>
    </row>
    <row r="1325" spans="1:17" x14ac:dyDescent="0.25">
      <c r="A1325" s="8" t="s">
        <v>9</v>
      </c>
      <c r="B1325" s="8" t="s">
        <v>10</v>
      </c>
      <c r="C1325" s="9" t="s">
        <v>11</v>
      </c>
      <c r="D1325" s="9" t="s">
        <v>12</v>
      </c>
      <c r="E1325" s="9" t="s">
        <v>13</v>
      </c>
      <c r="F1325" t="str">
        <f t="shared" si="84"/>
        <v>Invoice No.</v>
      </c>
      <c r="G1325" t="str">
        <f>IF(ISTEXT(E1325),IF(E1325="Amount",G$14,""),IF(ISBLANK(E1325),"",IF(ISTEXT(D1325),"",IF(A1320="Invoice No. : ",INDEX(Sheet2!F$14:F$154,MATCH(B1320,Sheet2!A$14:A$154,0)),G1324))))</f>
        <v>Member ID</v>
      </c>
      <c r="H1325" t="str">
        <f t="shared" si="85"/>
        <v>Invoice Date</v>
      </c>
      <c r="I1325" t="str">
        <f>IF(ISTEXT(E1325),IF(E1325="Amount",I$14,""),IF(ISBLANK(E1325),"",IF(ISTEXT(D1325),"",IF(A1320="Invoice No. : ",TEXT(INDEX(Sheet2!C$14:C$154,MATCH(B1320,Sheet2!A$14:A$154,0)),"hh:mm:ss"),I1324))))</f>
        <v>Invoice Time</v>
      </c>
      <c r="J1325" t="str">
        <f>IF(ISBLANK(G1325),"",IF(ISTEXT(G1325),IF(E1325="Amount",J$14,""),INDEX(Sheet2!H$14:H$154,MATCH(F1325,Sheet2!A$14:A$154,0))))</f>
        <v>Loan Amount</v>
      </c>
      <c r="K1325" t="str">
        <f>IF(ISBLANK(G1325),"",IF(ISTEXT(G1325),IF(E1325="Amount",K$14,""),INDEX(Sheet2!I$14:I$154,MATCH(F1325,Sheet2!A$14:A$154,0))))</f>
        <v>Cash Amount</v>
      </c>
      <c r="L1325" t="str">
        <f>IF(ISBLANK(G1325),"",IF(ISTEXT(G1325),IF(E1325="Amount",L$14,""),IF(INDEX(Sheet2!H$14:H$154,MATCH(F1325,Sheet2!A$14:A$154,0)) &lt;&gt; 0, IF(INDEX(Sheet2!I$14:I$154,MATCH(F1325,Sheet2!A$14:A$154,0)) &lt;&gt; 0, "Loan","Loan"),"Cash")))</f>
        <v>Payment Mode</v>
      </c>
      <c r="M1325" t="str">
        <f>IF(ISTEXT(E1325),IF(E1325="Amount",M$14,""),IF(ISBLANK(E1325),"",IF(ISTEXT(D1325),"",IF(A1320="Invoice No. : ",INDEX(Sheet2!D$14:D$154,MATCH(B1320,Sheet2!A$14:A$154,0)),M1324))))</f>
        <v>Terminal</v>
      </c>
      <c r="N1325" t="str">
        <f>IF(ISTEXT(E1325),IF(E1325="Amount",N$14,""),IF(ISBLANK(E1325),"",IF(ISTEXT(D1325),"",IF(A1320="Invoice No. : ",INDEX(Sheet2!E$14:E$154,MATCH(B1320,Sheet2!A$14:A$154,0)),N1324))))</f>
        <v>Cashier</v>
      </c>
      <c r="O1325" t="str">
        <f>IF(ISTEXT(E1325),IF(E1325="Amount",O$14,""),IF(ISBLANK(E1325),"",IF(ISTEXT(D1325),"",IF(A1320="Invoice No. : ",INDEX(Sheet2!G$14:G$154,MATCH(B1320,Sheet2!A$14:A$154,0)),O1324))))</f>
        <v>Name</v>
      </c>
      <c r="P1325" t="str">
        <f t="shared" si="86"/>
        <v>Invoice Amount</v>
      </c>
      <c r="Q1325" t="str">
        <f t="shared" si="87"/>
        <v>Grand Total</v>
      </c>
    </row>
    <row r="1326" spans="1:17" x14ac:dyDescent="0.25">
      <c r="F1326" t="str">
        <f t="shared" si="84"/>
        <v/>
      </c>
      <c r="G1326" t="str">
        <f>IF(ISTEXT(E1326),IF(E1326="Amount",G$14,""),IF(ISBLANK(E1326),"",IF(ISTEXT(D1326),"",IF(A1321="Invoice No. : ",INDEX(Sheet2!F$14:F$154,MATCH(B1321,Sheet2!A$14:A$154,0)),G1325))))</f>
        <v/>
      </c>
      <c r="H1326" t="str">
        <f t="shared" si="85"/>
        <v/>
      </c>
      <c r="I1326" t="str">
        <f>IF(ISTEXT(E1326),IF(E1326="Amount",I$14,""),IF(ISBLANK(E1326),"",IF(ISTEXT(D1326),"",IF(A1321="Invoice No. : ",TEXT(INDEX(Sheet2!C$14:C$154,MATCH(B1321,Sheet2!A$14:A$154,0)),"hh:mm:ss"),I1325))))</f>
        <v/>
      </c>
      <c r="J1326" t="str">
        <f>IF(ISBLANK(G1326),"",IF(ISTEXT(G1326),IF(E1326="Amount",J$14,""),INDEX(Sheet2!H$14:H$154,MATCH(F1326,Sheet2!A$14:A$154,0))))</f>
        <v/>
      </c>
      <c r="K1326" t="str">
        <f>IF(ISBLANK(G1326),"",IF(ISTEXT(G1326),IF(E1326="Amount",K$14,""),INDEX(Sheet2!I$14:I$154,MATCH(F1326,Sheet2!A$14:A$154,0))))</f>
        <v/>
      </c>
      <c r="L1326" t="str">
        <f>IF(ISBLANK(G1326),"",IF(ISTEXT(G1326),IF(E1326="Amount",L$14,""),IF(INDEX(Sheet2!H$14:H$154,MATCH(F1326,Sheet2!A$14:A$154,0)) &lt;&gt; 0, IF(INDEX(Sheet2!I$14:I$154,MATCH(F1326,Sheet2!A$14:A$154,0)) &lt;&gt; 0, "Loan","Loan"),"Cash")))</f>
        <v/>
      </c>
      <c r="M1326" t="str">
        <f>IF(ISTEXT(E1326),IF(E1326="Amount",M$14,""),IF(ISBLANK(E1326),"",IF(ISTEXT(D1326),"",IF(A1321="Invoice No. : ",INDEX(Sheet2!D$14:D$154,MATCH(B1321,Sheet2!A$14:A$154,0)),M1325))))</f>
        <v/>
      </c>
      <c r="N1326" t="str">
        <f>IF(ISTEXT(E1326),IF(E1326="Amount",N$14,""),IF(ISBLANK(E1326),"",IF(ISTEXT(D1326),"",IF(A1321="Invoice No. : ",INDEX(Sheet2!E$14:E$154,MATCH(B1321,Sheet2!A$14:A$154,0)),N1325))))</f>
        <v/>
      </c>
      <c r="O1326" t="str">
        <f>IF(ISTEXT(E1326),IF(E1326="Amount",O$14,""),IF(ISBLANK(E1326),"",IF(ISTEXT(D1326),"",IF(A1321="Invoice No. : ",INDEX(Sheet2!G$14:G$154,MATCH(B1321,Sheet2!A$14:A$154,0)),O1325))))</f>
        <v/>
      </c>
      <c r="P1326" t="str">
        <f t="shared" si="86"/>
        <v/>
      </c>
      <c r="Q1326" t="str">
        <f t="shared" si="87"/>
        <v/>
      </c>
    </row>
    <row r="1327" spans="1:17" x14ac:dyDescent="0.25">
      <c r="A1327" s="10" t="s">
        <v>37</v>
      </c>
      <c r="B1327" s="10" t="s">
        <v>38</v>
      </c>
      <c r="C1327" s="11">
        <v>1</v>
      </c>
      <c r="D1327" s="11">
        <v>1030</v>
      </c>
      <c r="E1327" s="11">
        <v>1030</v>
      </c>
      <c r="F1327">
        <f t="shared" si="84"/>
        <v>2144324</v>
      </c>
      <c r="G1327">
        <f>IF(ISTEXT(E1327),IF(E1327="Amount",G$14,""),IF(ISBLANK(E1327),"",IF(ISTEXT(D1327),"",IF(A1322="Invoice No. : ",INDEX(Sheet2!F$14:F$154,MATCH(B1322,Sheet2!A$14:A$154,0)),G1326))))</f>
        <v>8481</v>
      </c>
      <c r="H1327" t="str">
        <f t="shared" si="85"/>
        <v>01/05/2023</v>
      </c>
      <c r="I1327" t="str">
        <f>IF(ISTEXT(E1327),IF(E1327="Amount",I$14,""),IF(ISBLANK(E1327),"",IF(ISTEXT(D1327),"",IF(A1322="Invoice No. : ",TEXT(INDEX(Sheet2!C$14:C$154,MATCH(B1322,Sheet2!A$14:A$154,0)),"hh:mm:ss"),I1326))))</f>
        <v>10:41:10</v>
      </c>
      <c r="J1327">
        <f>IF(ISBLANK(G1327),"",IF(ISTEXT(G1327),IF(E1327="Amount",J$14,""),INDEX(Sheet2!H$14:H$154,MATCH(F1327,Sheet2!A$14:A$154,0))))</f>
        <v>0</v>
      </c>
      <c r="K1327">
        <f>IF(ISBLANK(G1327),"",IF(ISTEXT(G1327),IF(E1327="Amount",K$14,""),INDEX(Sheet2!I$14:I$154,MATCH(F1327,Sheet2!A$14:A$154,0))))</f>
        <v>1030</v>
      </c>
      <c r="L1327" t="str">
        <f>IF(ISBLANK(G1327),"",IF(ISTEXT(G1327),IF(E1327="Amount",L$14,""),IF(INDEX(Sheet2!H$14:H$154,MATCH(F1327,Sheet2!A$14:A$154,0)) &lt;&gt; 0, IF(INDEX(Sheet2!I$14:I$154,MATCH(F1327,Sheet2!A$14:A$154,0)) &lt;&gt; 0, "Loan","Loan"),"Cash")))</f>
        <v>Cash</v>
      </c>
      <c r="M1327">
        <f>IF(ISTEXT(E1327),IF(E1327="Amount",M$14,""),IF(ISBLANK(E1327),"",IF(ISTEXT(D1327),"",IF(A1322="Invoice No. : ",INDEX(Sheet2!D$14:D$154,MATCH(B1322,Sheet2!A$14:A$154,0)),M1326))))</f>
        <v>2</v>
      </c>
      <c r="N1327" t="str">
        <f>IF(ISTEXT(E1327),IF(E1327="Amount",N$14,""),IF(ISBLANK(E1327),"",IF(ISTEXT(D1327),"",IF(A1322="Invoice No. : ",INDEX(Sheet2!E$14:E$154,MATCH(B1322,Sheet2!A$14:A$154,0)),N1326))))</f>
        <v>RUBY</v>
      </c>
      <c r="O1327" t="str">
        <f>IF(ISTEXT(E1327),IF(E1327="Amount",O$14,""),IF(ISBLANK(E1327),"",IF(ISTEXT(D1327),"",IF(A1322="Invoice No. : ",INDEX(Sheet2!G$14:G$154,MATCH(B1322,Sheet2!A$14:A$154,0)),O1326))))</f>
        <v>CHIU, HENRY SAINGAN</v>
      </c>
      <c r="P1327">
        <f t="shared" si="86"/>
        <v>1030</v>
      </c>
      <c r="Q1327">
        <f t="shared" si="87"/>
        <v>195197.25</v>
      </c>
    </row>
    <row r="1328" spans="1:17" x14ac:dyDescent="0.25">
      <c r="D1328" s="12" t="s">
        <v>18</v>
      </c>
      <c r="E1328" s="13">
        <v>1030</v>
      </c>
      <c r="F1328" t="str">
        <f t="shared" si="84"/>
        <v/>
      </c>
      <c r="G1328" t="str">
        <f>IF(ISTEXT(E1328),IF(E1328="Amount",G$14,""),IF(ISBLANK(E1328),"",IF(ISTEXT(D1328),"",IF(A1323="Invoice No. : ",INDEX(Sheet2!F$14:F$154,MATCH(B1323,Sheet2!A$14:A$154,0)),G1327))))</f>
        <v/>
      </c>
      <c r="H1328" t="str">
        <f t="shared" si="85"/>
        <v/>
      </c>
      <c r="I1328" t="str">
        <f>IF(ISTEXT(E1328),IF(E1328="Amount",I$14,""),IF(ISBLANK(E1328),"",IF(ISTEXT(D1328),"",IF(A1323="Invoice No. : ",TEXT(INDEX(Sheet2!C$14:C$154,MATCH(B1323,Sheet2!A$14:A$154,0)),"hh:mm:ss"),I1327))))</f>
        <v/>
      </c>
      <c r="J1328" t="str">
        <f>IF(ISBLANK(G1328),"",IF(ISTEXT(G1328),IF(E1328="Amount",J$14,""),INDEX(Sheet2!H$14:H$154,MATCH(F1328,Sheet2!A$14:A$154,0))))</f>
        <v/>
      </c>
      <c r="K1328" t="str">
        <f>IF(ISBLANK(G1328),"",IF(ISTEXT(G1328),IF(E1328="Amount",K$14,""),INDEX(Sheet2!I$14:I$154,MATCH(F1328,Sheet2!A$14:A$154,0))))</f>
        <v/>
      </c>
      <c r="L1328" t="str">
        <f>IF(ISBLANK(G1328),"",IF(ISTEXT(G1328),IF(E1328="Amount",L$14,""),IF(INDEX(Sheet2!H$14:H$154,MATCH(F1328,Sheet2!A$14:A$154,0)) &lt;&gt; 0, IF(INDEX(Sheet2!I$14:I$154,MATCH(F1328,Sheet2!A$14:A$154,0)) &lt;&gt; 0, "Loan","Loan"),"Cash")))</f>
        <v/>
      </c>
      <c r="M1328" t="str">
        <f>IF(ISTEXT(E1328),IF(E1328="Amount",M$14,""),IF(ISBLANK(E1328),"",IF(ISTEXT(D1328),"",IF(A1323="Invoice No. : ",INDEX(Sheet2!D$14:D$154,MATCH(B1323,Sheet2!A$14:A$154,0)),M1327))))</f>
        <v/>
      </c>
      <c r="N1328" t="str">
        <f>IF(ISTEXT(E1328),IF(E1328="Amount",N$14,""),IF(ISBLANK(E1328),"",IF(ISTEXT(D1328),"",IF(A1323="Invoice No. : ",INDEX(Sheet2!E$14:E$154,MATCH(B1323,Sheet2!A$14:A$154,0)),N1327))))</f>
        <v/>
      </c>
      <c r="O1328" t="str">
        <f>IF(ISTEXT(E1328),IF(E1328="Amount",O$14,""),IF(ISBLANK(E1328),"",IF(ISTEXT(D1328),"",IF(A1323="Invoice No. : ",INDEX(Sheet2!G$14:G$154,MATCH(B1323,Sheet2!A$14:A$154,0)),O1327))))</f>
        <v/>
      </c>
      <c r="P1328" t="str">
        <f t="shared" si="86"/>
        <v/>
      </c>
      <c r="Q1328" t="str">
        <f t="shared" si="87"/>
        <v/>
      </c>
    </row>
    <row r="1329" spans="1:17" x14ac:dyDescent="0.25">
      <c r="F1329" t="str">
        <f t="shared" si="84"/>
        <v/>
      </c>
      <c r="G1329" t="str">
        <f>IF(ISTEXT(E1329),IF(E1329="Amount",G$14,""),IF(ISBLANK(E1329),"",IF(ISTEXT(D1329),"",IF(A1324="Invoice No. : ",INDEX(Sheet2!F$14:F$154,MATCH(B1324,Sheet2!A$14:A$154,0)),G1328))))</f>
        <v/>
      </c>
      <c r="H1329" t="str">
        <f t="shared" si="85"/>
        <v/>
      </c>
      <c r="I1329" t="str">
        <f>IF(ISTEXT(E1329),IF(E1329="Amount",I$14,""),IF(ISBLANK(E1329),"",IF(ISTEXT(D1329),"",IF(A1324="Invoice No. : ",TEXT(INDEX(Sheet2!C$14:C$154,MATCH(B1324,Sheet2!A$14:A$154,0)),"hh:mm:ss"),I1328))))</f>
        <v/>
      </c>
      <c r="J1329" t="str">
        <f>IF(ISBLANK(G1329),"",IF(ISTEXT(G1329),IF(E1329="Amount",J$14,""),INDEX(Sheet2!H$14:H$154,MATCH(F1329,Sheet2!A$14:A$154,0))))</f>
        <v/>
      </c>
      <c r="K1329" t="str">
        <f>IF(ISBLANK(G1329),"",IF(ISTEXT(G1329),IF(E1329="Amount",K$14,""),INDEX(Sheet2!I$14:I$154,MATCH(F1329,Sheet2!A$14:A$154,0))))</f>
        <v/>
      </c>
      <c r="L1329" t="str">
        <f>IF(ISBLANK(G1329),"",IF(ISTEXT(G1329),IF(E1329="Amount",L$14,""),IF(INDEX(Sheet2!H$14:H$154,MATCH(F1329,Sheet2!A$14:A$154,0)) &lt;&gt; 0, IF(INDEX(Sheet2!I$14:I$154,MATCH(F1329,Sheet2!A$14:A$154,0)) &lt;&gt; 0, "Loan","Loan"),"Cash")))</f>
        <v/>
      </c>
      <c r="M1329" t="str">
        <f>IF(ISTEXT(E1329),IF(E1329="Amount",M$14,""),IF(ISBLANK(E1329),"",IF(ISTEXT(D1329),"",IF(A1324="Invoice No. : ",INDEX(Sheet2!D$14:D$154,MATCH(B1324,Sheet2!A$14:A$154,0)),M1328))))</f>
        <v/>
      </c>
      <c r="N1329" t="str">
        <f>IF(ISTEXT(E1329),IF(E1329="Amount",N$14,""),IF(ISBLANK(E1329),"",IF(ISTEXT(D1329),"",IF(A1324="Invoice No. : ",INDEX(Sheet2!E$14:E$154,MATCH(B1324,Sheet2!A$14:A$154,0)),N1328))))</f>
        <v/>
      </c>
      <c r="O1329" t="str">
        <f>IF(ISTEXT(E1329),IF(E1329="Amount",O$14,""),IF(ISBLANK(E1329),"",IF(ISTEXT(D1329),"",IF(A1324="Invoice No. : ",INDEX(Sheet2!G$14:G$154,MATCH(B1324,Sheet2!A$14:A$154,0)),O1328))))</f>
        <v/>
      </c>
      <c r="P1329" t="str">
        <f t="shared" si="86"/>
        <v/>
      </c>
      <c r="Q1329" t="str">
        <f t="shared" si="87"/>
        <v/>
      </c>
    </row>
    <row r="1330" spans="1:17" x14ac:dyDescent="0.25">
      <c r="F1330" t="str">
        <f t="shared" si="84"/>
        <v/>
      </c>
      <c r="G1330" t="str">
        <f>IF(ISTEXT(E1330),IF(E1330="Amount",G$14,""),IF(ISBLANK(E1330),"",IF(ISTEXT(D1330),"",IF(A1325="Invoice No. : ",INDEX(Sheet2!F$14:F$154,MATCH(B1325,Sheet2!A$14:A$154,0)),G1329))))</f>
        <v/>
      </c>
      <c r="H1330" t="str">
        <f t="shared" si="85"/>
        <v/>
      </c>
      <c r="I1330" t="str">
        <f>IF(ISTEXT(E1330),IF(E1330="Amount",I$14,""),IF(ISBLANK(E1330),"",IF(ISTEXT(D1330),"",IF(A1325="Invoice No. : ",TEXT(INDEX(Sheet2!C$14:C$154,MATCH(B1325,Sheet2!A$14:A$154,0)),"hh:mm:ss"),I1329))))</f>
        <v/>
      </c>
      <c r="J1330" t="str">
        <f>IF(ISBLANK(G1330),"",IF(ISTEXT(G1330),IF(E1330="Amount",J$14,""),INDEX(Sheet2!H$14:H$154,MATCH(F1330,Sheet2!A$14:A$154,0))))</f>
        <v/>
      </c>
      <c r="K1330" t="str">
        <f>IF(ISBLANK(G1330),"",IF(ISTEXT(G1330),IF(E1330="Amount",K$14,""),INDEX(Sheet2!I$14:I$154,MATCH(F1330,Sheet2!A$14:A$154,0))))</f>
        <v/>
      </c>
      <c r="L1330" t="str">
        <f>IF(ISBLANK(G1330),"",IF(ISTEXT(G1330),IF(E1330="Amount",L$14,""),IF(INDEX(Sheet2!H$14:H$154,MATCH(F1330,Sheet2!A$14:A$154,0)) &lt;&gt; 0, IF(INDEX(Sheet2!I$14:I$154,MATCH(F1330,Sheet2!A$14:A$154,0)) &lt;&gt; 0, "Loan","Loan"),"Cash")))</f>
        <v/>
      </c>
      <c r="M1330" t="str">
        <f>IF(ISTEXT(E1330),IF(E1330="Amount",M$14,""),IF(ISBLANK(E1330),"",IF(ISTEXT(D1330),"",IF(A1325="Invoice No. : ",INDEX(Sheet2!D$14:D$154,MATCH(B1325,Sheet2!A$14:A$154,0)),M1329))))</f>
        <v/>
      </c>
      <c r="N1330" t="str">
        <f>IF(ISTEXT(E1330),IF(E1330="Amount",N$14,""),IF(ISBLANK(E1330),"",IF(ISTEXT(D1330),"",IF(A1325="Invoice No. : ",INDEX(Sheet2!E$14:E$154,MATCH(B1325,Sheet2!A$14:A$154,0)),N1329))))</f>
        <v/>
      </c>
      <c r="O1330" t="str">
        <f>IF(ISTEXT(E1330),IF(E1330="Amount",O$14,""),IF(ISBLANK(E1330),"",IF(ISTEXT(D1330),"",IF(A1325="Invoice No. : ",INDEX(Sheet2!G$14:G$154,MATCH(B1325,Sheet2!A$14:A$154,0)),O1329))))</f>
        <v/>
      </c>
      <c r="P1330" t="str">
        <f t="shared" si="86"/>
        <v/>
      </c>
      <c r="Q1330" t="str">
        <f t="shared" si="87"/>
        <v/>
      </c>
    </row>
    <row r="1331" spans="1:17" x14ac:dyDescent="0.25">
      <c r="A1331" s="3" t="s">
        <v>4</v>
      </c>
      <c r="B1331" s="4">
        <v>2144325</v>
      </c>
      <c r="C1331" s="3" t="s">
        <v>5</v>
      </c>
      <c r="D1331" s="5" t="s">
        <v>953</v>
      </c>
      <c r="F1331" t="str">
        <f t="shared" si="84"/>
        <v/>
      </c>
      <c r="G1331" t="str">
        <f>IF(ISTEXT(E1331),IF(E1331="Amount",G$14,""),IF(ISBLANK(E1331),"",IF(ISTEXT(D1331),"",IF(A1326="Invoice No. : ",INDEX(Sheet2!F$14:F$154,MATCH(B1326,Sheet2!A$14:A$154,0)),G1330))))</f>
        <v/>
      </c>
      <c r="H1331" t="str">
        <f t="shared" si="85"/>
        <v/>
      </c>
      <c r="I1331" t="str">
        <f>IF(ISTEXT(E1331),IF(E1331="Amount",I$14,""),IF(ISBLANK(E1331),"",IF(ISTEXT(D1331),"",IF(A1326="Invoice No. : ",TEXT(INDEX(Sheet2!C$14:C$154,MATCH(B1326,Sheet2!A$14:A$154,0)),"hh:mm:ss"),I1330))))</f>
        <v/>
      </c>
      <c r="J1331" t="str">
        <f>IF(ISBLANK(G1331),"",IF(ISTEXT(G1331),IF(E1331="Amount",J$14,""),INDEX(Sheet2!H$14:H$154,MATCH(F1331,Sheet2!A$14:A$154,0))))</f>
        <v/>
      </c>
      <c r="K1331" t="str">
        <f>IF(ISBLANK(G1331),"",IF(ISTEXT(G1331),IF(E1331="Amount",K$14,""),INDEX(Sheet2!I$14:I$154,MATCH(F1331,Sheet2!A$14:A$154,0))))</f>
        <v/>
      </c>
      <c r="L1331" t="str">
        <f>IF(ISBLANK(G1331),"",IF(ISTEXT(G1331),IF(E1331="Amount",L$14,""),IF(INDEX(Sheet2!H$14:H$154,MATCH(F1331,Sheet2!A$14:A$154,0)) &lt;&gt; 0, IF(INDEX(Sheet2!I$14:I$154,MATCH(F1331,Sheet2!A$14:A$154,0)) &lt;&gt; 0, "Loan","Loan"),"Cash")))</f>
        <v/>
      </c>
      <c r="M1331" t="str">
        <f>IF(ISTEXT(E1331),IF(E1331="Amount",M$14,""),IF(ISBLANK(E1331),"",IF(ISTEXT(D1331),"",IF(A1326="Invoice No. : ",INDEX(Sheet2!D$14:D$154,MATCH(B1326,Sheet2!A$14:A$154,0)),M1330))))</f>
        <v/>
      </c>
      <c r="N1331" t="str">
        <f>IF(ISTEXT(E1331),IF(E1331="Amount",N$14,""),IF(ISBLANK(E1331),"",IF(ISTEXT(D1331),"",IF(A1326="Invoice No. : ",INDEX(Sheet2!E$14:E$154,MATCH(B1326,Sheet2!A$14:A$154,0)),N1330))))</f>
        <v/>
      </c>
      <c r="O1331" t="str">
        <f>IF(ISTEXT(E1331),IF(E1331="Amount",O$14,""),IF(ISBLANK(E1331),"",IF(ISTEXT(D1331),"",IF(A1326="Invoice No. : ",INDEX(Sheet2!G$14:G$154,MATCH(B1326,Sheet2!A$14:A$154,0)),O1330))))</f>
        <v/>
      </c>
      <c r="P1331" t="str">
        <f t="shared" si="86"/>
        <v/>
      </c>
      <c r="Q1331" t="str">
        <f t="shared" si="87"/>
        <v/>
      </c>
    </row>
    <row r="1332" spans="1:17" x14ac:dyDescent="0.25">
      <c r="A1332" s="3" t="s">
        <v>7</v>
      </c>
      <c r="B1332" s="6">
        <v>44931</v>
      </c>
      <c r="C1332" s="3" t="s">
        <v>8</v>
      </c>
      <c r="D1332" s="7">
        <v>2</v>
      </c>
      <c r="F1332" t="str">
        <f t="shared" si="84"/>
        <v/>
      </c>
      <c r="G1332" t="str">
        <f>IF(ISTEXT(E1332),IF(E1332="Amount",G$14,""),IF(ISBLANK(E1332),"",IF(ISTEXT(D1332),"",IF(A1327="Invoice No. : ",INDEX(Sheet2!F$14:F$154,MATCH(B1327,Sheet2!A$14:A$154,0)),G1331))))</f>
        <v/>
      </c>
      <c r="H1332" t="str">
        <f t="shared" si="85"/>
        <v/>
      </c>
      <c r="I1332" t="str">
        <f>IF(ISTEXT(E1332),IF(E1332="Amount",I$14,""),IF(ISBLANK(E1332),"",IF(ISTEXT(D1332),"",IF(A1327="Invoice No. : ",TEXT(INDEX(Sheet2!C$14:C$154,MATCH(B1327,Sheet2!A$14:A$154,0)),"hh:mm:ss"),I1331))))</f>
        <v/>
      </c>
      <c r="J1332" t="str">
        <f>IF(ISBLANK(G1332),"",IF(ISTEXT(G1332),IF(E1332="Amount",J$14,""),INDEX(Sheet2!H$14:H$154,MATCH(F1332,Sheet2!A$14:A$154,0))))</f>
        <v/>
      </c>
      <c r="K1332" t="str">
        <f>IF(ISBLANK(G1332),"",IF(ISTEXT(G1332),IF(E1332="Amount",K$14,""),INDEX(Sheet2!I$14:I$154,MATCH(F1332,Sheet2!A$14:A$154,0))))</f>
        <v/>
      </c>
      <c r="L1332" t="str">
        <f>IF(ISBLANK(G1332),"",IF(ISTEXT(G1332),IF(E1332="Amount",L$14,""),IF(INDEX(Sheet2!H$14:H$154,MATCH(F1332,Sheet2!A$14:A$154,0)) &lt;&gt; 0, IF(INDEX(Sheet2!I$14:I$154,MATCH(F1332,Sheet2!A$14:A$154,0)) &lt;&gt; 0, "Loan","Loan"),"Cash")))</f>
        <v/>
      </c>
      <c r="M1332" t="str">
        <f>IF(ISTEXT(E1332),IF(E1332="Amount",M$14,""),IF(ISBLANK(E1332),"",IF(ISTEXT(D1332),"",IF(A1327="Invoice No. : ",INDEX(Sheet2!D$14:D$154,MATCH(B1327,Sheet2!A$14:A$154,0)),M1331))))</f>
        <v/>
      </c>
      <c r="N1332" t="str">
        <f>IF(ISTEXT(E1332),IF(E1332="Amount",N$14,""),IF(ISBLANK(E1332),"",IF(ISTEXT(D1332),"",IF(A1327="Invoice No. : ",INDEX(Sheet2!E$14:E$154,MATCH(B1327,Sheet2!A$14:A$154,0)),N1331))))</f>
        <v/>
      </c>
      <c r="O1332" t="str">
        <f>IF(ISTEXT(E1332),IF(E1332="Amount",O$14,""),IF(ISBLANK(E1332),"",IF(ISTEXT(D1332),"",IF(A1327="Invoice No. : ",INDEX(Sheet2!G$14:G$154,MATCH(B1327,Sheet2!A$14:A$154,0)),O1331))))</f>
        <v/>
      </c>
      <c r="P1332" t="str">
        <f t="shared" si="86"/>
        <v/>
      </c>
      <c r="Q1332" t="str">
        <f t="shared" si="87"/>
        <v/>
      </c>
    </row>
    <row r="1333" spans="1:17" x14ac:dyDescent="0.25">
      <c r="F1333" t="str">
        <f t="shared" si="84"/>
        <v/>
      </c>
      <c r="G1333" t="str">
        <f>IF(ISTEXT(E1333),IF(E1333="Amount",G$14,""),IF(ISBLANK(E1333),"",IF(ISTEXT(D1333),"",IF(A1328="Invoice No. : ",INDEX(Sheet2!F$14:F$154,MATCH(B1328,Sheet2!A$14:A$154,0)),G1332))))</f>
        <v/>
      </c>
      <c r="H1333" t="str">
        <f t="shared" si="85"/>
        <v/>
      </c>
      <c r="I1333" t="str">
        <f>IF(ISTEXT(E1333),IF(E1333="Amount",I$14,""),IF(ISBLANK(E1333),"",IF(ISTEXT(D1333),"",IF(A1328="Invoice No. : ",TEXT(INDEX(Sheet2!C$14:C$154,MATCH(B1328,Sheet2!A$14:A$154,0)),"hh:mm:ss"),I1332))))</f>
        <v/>
      </c>
      <c r="J1333" t="str">
        <f>IF(ISBLANK(G1333),"",IF(ISTEXT(G1333),IF(E1333="Amount",J$14,""),INDEX(Sheet2!H$14:H$154,MATCH(F1333,Sheet2!A$14:A$154,0))))</f>
        <v/>
      </c>
      <c r="K1333" t="str">
        <f>IF(ISBLANK(G1333),"",IF(ISTEXT(G1333),IF(E1333="Amount",K$14,""),INDEX(Sheet2!I$14:I$154,MATCH(F1333,Sheet2!A$14:A$154,0))))</f>
        <v/>
      </c>
      <c r="L1333" t="str">
        <f>IF(ISBLANK(G1333),"",IF(ISTEXT(G1333),IF(E1333="Amount",L$14,""),IF(INDEX(Sheet2!H$14:H$154,MATCH(F1333,Sheet2!A$14:A$154,0)) &lt;&gt; 0, IF(INDEX(Sheet2!I$14:I$154,MATCH(F1333,Sheet2!A$14:A$154,0)) &lt;&gt; 0, "Loan","Loan"),"Cash")))</f>
        <v/>
      </c>
      <c r="M1333" t="str">
        <f>IF(ISTEXT(E1333),IF(E1333="Amount",M$14,""),IF(ISBLANK(E1333),"",IF(ISTEXT(D1333),"",IF(A1328="Invoice No. : ",INDEX(Sheet2!D$14:D$154,MATCH(B1328,Sheet2!A$14:A$154,0)),M1332))))</f>
        <v/>
      </c>
      <c r="N1333" t="str">
        <f>IF(ISTEXT(E1333),IF(E1333="Amount",N$14,""),IF(ISBLANK(E1333),"",IF(ISTEXT(D1333),"",IF(A1328="Invoice No. : ",INDEX(Sheet2!E$14:E$154,MATCH(B1328,Sheet2!A$14:A$154,0)),N1332))))</f>
        <v/>
      </c>
      <c r="O1333" t="str">
        <f>IF(ISTEXT(E1333),IF(E1333="Amount",O$14,""),IF(ISBLANK(E1333),"",IF(ISTEXT(D1333),"",IF(A1328="Invoice No. : ",INDEX(Sheet2!G$14:G$154,MATCH(B1328,Sheet2!A$14:A$154,0)),O1332))))</f>
        <v/>
      </c>
      <c r="P1333" t="str">
        <f t="shared" si="86"/>
        <v/>
      </c>
      <c r="Q1333" t="str">
        <f t="shared" si="87"/>
        <v/>
      </c>
    </row>
    <row r="1334" spans="1:17" x14ac:dyDescent="0.25">
      <c r="A1334" s="8" t="s">
        <v>9</v>
      </c>
      <c r="B1334" s="8" t="s">
        <v>10</v>
      </c>
      <c r="C1334" s="9" t="s">
        <v>11</v>
      </c>
      <c r="D1334" s="9" t="s">
        <v>12</v>
      </c>
      <c r="E1334" s="9" t="s">
        <v>13</v>
      </c>
      <c r="F1334" t="str">
        <f t="shared" si="84"/>
        <v>Invoice No.</v>
      </c>
      <c r="G1334" t="str">
        <f>IF(ISTEXT(E1334),IF(E1334="Amount",G$14,""),IF(ISBLANK(E1334),"",IF(ISTEXT(D1334),"",IF(A1329="Invoice No. : ",INDEX(Sheet2!F$14:F$154,MATCH(B1329,Sheet2!A$14:A$154,0)),G1333))))</f>
        <v>Member ID</v>
      </c>
      <c r="H1334" t="str">
        <f t="shared" si="85"/>
        <v>Invoice Date</v>
      </c>
      <c r="I1334" t="str">
        <f>IF(ISTEXT(E1334),IF(E1334="Amount",I$14,""),IF(ISBLANK(E1334),"",IF(ISTEXT(D1334),"",IF(A1329="Invoice No. : ",TEXT(INDEX(Sheet2!C$14:C$154,MATCH(B1329,Sheet2!A$14:A$154,0)),"hh:mm:ss"),I1333))))</f>
        <v>Invoice Time</v>
      </c>
      <c r="J1334" t="str">
        <f>IF(ISBLANK(G1334),"",IF(ISTEXT(G1334),IF(E1334="Amount",J$14,""),INDEX(Sheet2!H$14:H$154,MATCH(F1334,Sheet2!A$14:A$154,0))))</f>
        <v>Loan Amount</v>
      </c>
      <c r="K1334" t="str">
        <f>IF(ISBLANK(G1334),"",IF(ISTEXT(G1334),IF(E1334="Amount",K$14,""),INDEX(Sheet2!I$14:I$154,MATCH(F1334,Sheet2!A$14:A$154,0))))</f>
        <v>Cash Amount</v>
      </c>
      <c r="L1334" t="str">
        <f>IF(ISBLANK(G1334),"",IF(ISTEXT(G1334),IF(E1334="Amount",L$14,""),IF(INDEX(Sheet2!H$14:H$154,MATCH(F1334,Sheet2!A$14:A$154,0)) &lt;&gt; 0, IF(INDEX(Sheet2!I$14:I$154,MATCH(F1334,Sheet2!A$14:A$154,0)) &lt;&gt; 0, "Loan","Loan"),"Cash")))</f>
        <v>Payment Mode</v>
      </c>
      <c r="M1334" t="str">
        <f>IF(ISTEXT(E1334),IF(E1334="Amount",M$14,""),IF(ISBLANK(E1334),"",IF(ISTEXT(D1334),"",IF(A1329="Invoice No. : ",INDEX(Sheet2!D$14:D$154,MATCH(B1329,Sheet2!A$14:A$154,0)),M1333))))</f>
        <v>Terminal</v>
      </c>
      <c r="N1334" t="str">
        <f>IF(ISTEXT(E1334),IF(E1334="Amount",N$14,""),IF(ISBLANK(E1334),"",IF(ISTEXT(D1334),"",IF(A1329="Invoice No. : ",INDEX(Sheet2!E$14:E$154,MATCH(B1329,Sheet2!A$14:A$154,0)),N1333))))</f>
        <v>Cashier</v>
      </c>
      <c r="O1334" t="str">
        <f>IF(ISTEXT(E1334),IF(E1334="Amount",O$14,""),IF(ISBLANK(E1334),"",IF(ISTEXT(D1334),"",IF(A1329="Invoice No. : ",INDEX(Sheet2!G$14:G$154,MATCH(B1329,Sheet2!A$14:A$154,0)),O1333))))</f>
        <v>Name</v>
      </c>
      <c r="P1334" t="str">
        <f t="shared" si="86"/>
        <v>Invoice Amount</v>
      </c>
      <c r="Q1334" t="str">
        <f t="shared" si="87"/>
        <v>Grand Total</v>
      </c>
    </row>
    <row r="1335" spans="1:17" x14ac:dyDescent="0.25">
      <c r="F1335" t="str">
        <f t="shared" si="84"/>
        <v/>
      </c>
      <c r="G1335" t="str">
        <f>IF(ISTEXT(E1335),IF(E1335="Amount",G$14,""),IF(ISBLANK(E1335),"",IF(ISTEXT(D1335),"",IF(A1330="Invoice No. : ",INDEX(Sheet2!F$14:F$154,MATCH(B1330,Sheet2!A$14:A$154,0)),G1334))))</f>
        <v/>
      </c>
      <c r="H1335" t="str">
        <f t="shared" si="85"/>
        <v/>
      </c>
      <c r="I1335" t="str">
        <f>IF(ISTEXT(E1335),IF(E1335="Amount",I$14,""),IF(ISBLANK(E1335),"",IF(ISTEXT(D1335),"",IF(A1330="Invoice No. : ",TEXT(INDEX(Sheet2!C$14:C$154,MATCH(B1330,Sheet2!A$14:A$154,0)),"hh:mm:ss"),I1334))))</f>
        <v/>
      </c>
      <c r="J1335" t="str">
        <f>IF(ISBLANK(G1335),"",IF(ISTEXT(G1335),IF(E1335="Amount",J$14,""),INDEX(Sheet2!H$14:H$154,MATCH(F1335,Sheet2!A$14:A$154,0))))</f>
        <v/>
      </c>
      <c r="K1335" t="str">
        <f>IF(ISBLANK(G1335),"",IF(ISTEXT(G1335),IF(E1335="Amount",K$14,""),INDEX(Sheet2!I$14:I$154,MATCH(F1335,Sheet2!A$14:A$154,0))))</f>
        <v/>
      </c>
      <c r="L1335" t="str">
        <f>IF(ISBLANK(G1335),"",IF(ISTEXT(G1335),IF(E1335="Amount",L$14,""),IF(INDEX(Sheet2!H$14:H$154,MATCH(F1335,Sheet2!A$14:A$154,0)) &lt;&gt; 0, IF(INDEX(Sheet2!I$14:I$154,MATCH(F1335,Sheet2!A$14:A$154,0)) &lt;&gt; 0, "Loan","Loan"),"Cash")))</f>
        <v/>
      </c>
      <c r="M1335" t="str">
        <f>IF(ISTEXT(E1335),IF(E1335="Amount",M$14,""),IF(ISBLANK(E1335),"",IF(ISTEXT(D1335),"",IF(A1330="Invoice No. : ",INDEX(Sheet2!D$14:D$154,MATCH(B1330,Sheet2!A$14:A$154,0)),M1334))))</f>
        <v/>
      </c>
      <c r="N1335" t="str">
        <f>IF(ISTEXT(E1335),IF(E1335="Amount",N$14,""),IF(ISBLANK(E1335),"",IF(ISTEXT(D1335),"",IF(A1330="Invoice No. : ",INDEX(Sheet2!E$14:E$154,MATCH(B1330,Sheet2!A$14:A$154,0)),N1334))))</f>
        <v/>
      </c>
      <c r="O1335" t="str">
        <f>IF(ISTEXT(E1335),IF(E1335="Amount",O$14,""),IF(ISBLANK(E1335),"",IF(ISTEXT(D1335),"",IF(A1330="Invoice No. : ",INDEX(Sheet2!G$14:G$154,MATCH(B1330,Sheet2!A$14:A$154,0)),O1334))))</f>
        <v/>
      </c>
      <c r="P1335" t="str">
        <f t="shared" si="86"/>
        <v/>
      </c>
      <c r="Q1335" t="str">
        <f t="shared" si="87"/>
        <v/>
      </c>
    </row>
    <row r="1336" spans="1:17" x14ac:dyDescent="0.25">
      <c r="A1336" s="10" t="s">
        <v>609</v>
      </c>
      <c r="B1336" s="10" t="s">
        <v>610</v>
      </c>
      <c r="C1336" s="11">
        <v>1</v>
      </c>
      <c r="D1336" s="11">
        <v>46</v>
      </c>
      <c r="E1336" s="11">
        <v>46</v>
      </c>
      <c r="F1336">
        <f t="shared" si="84"/>
        <v>2144325</v>
      </c>
      <c r="G1336">
        <f>IF(ISTEXT(E1336),IF(E1336="Amount",G$14,""),IF(ISBLANK(E1336),"",IF(ISTEXT(D1336),"",IF(A1331="Invoice No. : ",INDEX(Sheet2!F$14:F$154,MATCH(B1331,Sheet2!A$14:A$154,0)),G1335))))</f>
        <v>48769</v>
      </c>
      <c r="H1336" t="str">
        <f t="shared" si="85"/>
        <v>01/05/2023</v>
      </c>
      <c r="I1336" t="str">
        <f>IF(ISTEXT(E1336),IF(E1336="Amount",I$14,""),IF(ISBLANK(E1336),"",IF(ISTEXT(D1336),"",IF(A1331="Invoice No. : ",TEXT(INDEX(Sheet2!C$14:C$154,MATCH(B1331,Sheet2!A$14:A$154,0)),"hh:mm:ss"),I1335))))</f>
        <v>10:42:16</v>
      </c>
      <c r="J1336">
        <f>IF(ISBLANK(G1336),"",IF(ISTEXT(G1336),IF(E1336="Amount",J$14,""),INDEX(Sheet2!H$14:H$154,MATCH(F1336,Sheet2!A$14:A$154,0))))</f>
        <v>0</v>
      </c>
      <c r="K1336">
        <f>IF(ISBLANK(G1336),"",IF(ISTEXT(G1336),IF(E1336="Amount",K$14,""),INDEX(Sheet2!I$14:I$154,MATCH(F1336,Sheet2!A$14:A$154,0))))</f>
        <v>300.25</v>
      </c>
      <c r="L1336" t="str">
        <f>IF(ISBLANK(G1336),"",IF(ISTEXT(G1336),IF(E1336="Amount",L$14,""),IF(INDEX(Sheet2!H$14:H$154,MATCH(F1336,Sheet2!A$14:A$154,0)) &lt;&gt; 0, IF(INDEX(Sheet2!I$14:I$154,MATCH(F1336,Sheet2!A$14:A$154,0)) &lt;&gt; 0, "Loan","Loan"),"Cash")))</f>
        <v>Cash</v>
      </c>
      <c r="M1336">
        <f>IF(ISTEXT(E1336),IF(E1336="Amount",M$14,""),IF(ISBLANK(E1336),"",IF(ISTEXT(D1336),"",IF(A1331="Invoice No. : ",INDEX(Sheet2!D$14:D$154,MATCH(B1331,Sheet2!A$14:A$154,0)),M1335))))</f>
        <v>2</v>
      </c>
      <c r="N1336" t="str">
        <f>IF(ISTEXT(E1336),IF(E1336="Amount",N$14,""),IF(ISBLANK(E1336),"",IF(ISTEXT(D1336),"",IF(A1331="Invoice No. : ",INDEX(Sheet2!E$14:E$154,MATCH(B1331,Sheet2!A$14:A$154,0)),N1335))))</f>
        <v>RUBY</v>
      </c>
      <c r="O1336" t="str">
        <f>IF(ISTEXT(E1336),IF(E1336="Amount",O$14,""),IF(ISBLANK(E1336),"",IF(ISTEXT(D1336),"",IF(A1331="Invoice No. : ",INDEX(Sheet2!G$14:G$154,MATCH(B1331,Sheet2!A$14:A$154,0)),O1335))))</f>
        <v>CHOU, ANDRINA CALUMINGA</v>
      </c>
      <c r="P1336">
        <f t="shared" si="86"/>
        <v>300.25</v>
      </c>
      <c r="Q1336">
        <f t="shared" si="87"/>
        <v>195197.25</v>
      </c>
    </row>
    <row r="1337" spans="1:17" x14ac:dyDescent="0.25">
      <c r="A1337" s="10" t="s">
        <v>147</v>
      </c>
      <c r="B1337" s="10" t="s">
        <v>148</v>
      </c>
      <c r="C1337" s="11">
        <v>2</v>
      </c>
      <c r="D1337" s="11">
        <v>52.5</v>
      </c>
      <c r="E1337" s="11">
        <v>105</v>
      </c>
      <c r="F1337">
        <f t="shared" si="84"/>
        <v>2144325</v>
      </c>
      <c r="G1337">
        <f>IF(ISTEXT(E1337),IF(E1337="Amount",G$14,""),IF(ISBLANK(E1337),"",IF(ISTEXT(D1337),"",IF(A1332="Invoice No. : ",INDEX(Sheet2!F$14:F$154,MATCH(B1332,Sheet2!A$14:A$154,0)),G1336))))</f>
        <v>48769</v>
      </c>
      <c r="H1337" t="str">
        <f t="shared" si="85"/>
        <v>01/05/2023</v>
      </c>
      <c r="I1337" t="str">
        <f>IF(ISTEXT(E1337),IF(E1337="Amount",I$14,""),IF(ISBLANK(E1337),"",IF(ISTEXT(D1337),"",IF(A1332="Invoice No. : ",TEXT(INDEX(Sheet2!C$14:C$154,MATCH(B1332,Sheet2!A$14:A$154,0)),"hh:mm:ss"),I1336))))</f>
        <v>10:42:16</v>
      </c>
      <c r="J1337">
        <f>IF(ISBLANK(G1337),"",IF(ISTEXT(G1337),IF(E1337="Amount",J$14,""),INDEX(Sheet2!H$14:H$154,MATCH(F1337,Sheet2!A$14:A$154,0))))</f>
        <v>0</v>
      </c>
      <c r="K1337">
        <f>IF(ISBLANK(G1337),"",IF(ISTEXT(G1337),IF(E1337="Amount",K$14,""),INDEX(Sheet2!I$14:I$154,MATCH(F1337,Sheet2!A$14:A$154,0))))</f>
        <v>300.25</v>
      </c>
      <c r="L1337" t="str">
        <f>IF(ISBLANK(G1337),"",IF(ISTEXT(G1337),IF(E1337="Amount",L$14,""),IF(INDEX(Sheet2!H$14:H$154,MATCH(F1337,Sheet2!A$14:A$154,0)) &lt;&gt; 0, IF(INDEX(Sheet2!I$14:I$154,MATCH(F1337,Sheet2!A$14:A$154,0)) &lt;&gt; 0, "Loan","Loan"),"Cash")))</f>
        <v>Cash</v>
      </c>
      <c r="M1337">
        <f>IF(ISTEXT(E1337),IF(E1337="Amount",M$14,""),IF(ISBLANK(E1337),"",IF(ISTEXT(D1337),"",IF(A1332="Invoice No. : ",INDEX(Sheet2!D$14:D$154,MATCH(B1332,Sheet2!A$14:A$154,0)),M1336))))</f>
        <v>2</v>
      </c>
      <c r="N1337" t="str">
        <f>IF(ISTEXT(E1337),IF(E1337="Amount",N$14,""),IF(ISBLANK(E1337),"",IF(ISTEXT(D1337),"",IF(A1332="Invoice No. : ",INDEX(Sheet2!E$14:E$154,MATCH(B1332,Sheet2!A$14:A$154,0)),N1336))))</f>
        <v>RUBY</v>
      </c>
      <c r="O1337" t="str">
        <f>IF(ISTEXT(E1337),IF(E1337="Amount",O$14,""),IF(ISBLANK(E1337),"",IF(ISTEXT(D1337),"",IF(A1332="Invoice No. : ",INDEX(Sheet2!G$14:G$154,MATCH(B1332,Sheet2!A$14:A$154,0)),O1336))))</f>
        <v>CHOU, ANDRINA CALUMINGA</v>
      </c>
      <c r="P1337">
        <f t="shared" si="86"/>
        <v>300.25</v>
      </c>
      <c r="Q1337">
        <f t="shared" si="87"/>
        <v>195197.25</v>
      </c>
    </row>
    <row r="1338" spans="1:17" x14ac:dyDescent="0.25">
      <c r="A1338" s="10" t="s">
        <v>1002</v>
      </c>
      <c r="B1338" s="10" t="s">
        <v>1003</v>
      </c>
      <c r="C1338" s="11">
        <v>1</v>
      </c>
      <c r="D1338" s="11">
        <v>42</v>
      </c>
      <c r="E1338" s="11">
        <v>42</v>
      </c>
      <c r="F1338">
        <f t="shared" si="84"/>
        <v>2144325</v>
      </c>
      <c r="G1338">
        <f>IF(ISTEXT(E1338),IF(E1338="Amount",G$14,""),IF(ISBLANK(E1338),"",IF(ISTEXT(D1338),"",IF(A1333="Invoice No. : ",INDEX(Sheet2!F$14:F$154,MATCH(B1333,Sheet2!A$14:A$154,0)),G1337))))</f>
        <v>48769</v>
      </c>
      <c r="H1338" t="str">
        <f t="shared" si="85"/>
        <v>01/05/2023</v>
      </c>
      <c r="I1338" t="str">
        <f>IF(ISTEXT(E1338),IF(E1338="Amount",I$14,""),IF(ISBLANK(E1338),"",IF(ISTEXT(D1338),"",IF(A1333="Invoice No. : ",TEXT(INDEX(Sheet2!C$14:C$154,MATCH(B1333,Sheet2!A$14:A$154,0)),"hh:mm:ss"),I1337))))</f>
        <v>10:42:16</v>
      </c>
      <c r="J1338">
        <f>IF(ISBLANK(G1338),"",IF(ISTEXT(G1338),IF(E1338="Amount",J$14,""),INDEX(Sheet2!H$14:H$154,MATCH(F1338,Sheet2!A$14:A$154,0))))</f>
        <v>0</v>
      </c>
      <c r="K1338">
        <f>IF(ISBLANK(G1338),"",IF(ISTEXT(G1338),IF(E1338="Amount",K$14,""),INDEX(Sheet2!I$14:I$154,MATCH(F1338,Sheet2!A$14:A$154,0))))</f>
        <v>300.25</v>
      </c>
      <c r="L1338" t="str">
        <f>IF(ISBLANK(G1338),"",IF(ISTEXT(G1338),IF(E1338="Amount",L$14,""),IF(INDEX(Sheet2!H$14:H$154,MATCH(F1338,Sheet2!A$14:A$154,0)) &lt;&gt; 0, IF(INDEX(Sheet2!I$14:I$154,MATCH(F1338,Sheet2!A$14:A$154,0)) &lt;&gt; 0, "Loan","Loan"),"Cash")))</f>
        <v>Cash</v>
      </c>
      <c r="M1338">
        <f>IF(ISTEXT(E1338),IF(E1338="Amount",M$14,""),IF(ISBLANK(E1338),"",IF(ISTEXT(D1338),"",IF(A1333="Invoice No. : ",INDEX(Sheet2!D$14:D$154,MATCH(B1333,Sheet2!A$14:A$154,0)),M1337))))</f>
        <v>2</v>
      </c>
      <c r="N1338" t="str">
        <f>IF(ISTEXT(E1338),IF(E1338="Amount",N$14,""),IF(ISBLANK(E1338),"",IF(ISTEXT(D1338),"",IF(A1333="Invoice No. : ",INDEX(Sheet2!E$14:E$154,MATCH(B1333,Sheet2!A$14:A$154,0)),N1337))))</f>
        <v>RUBY</v>
      </c>
      <c r="O1338" t="str">
        <f>IF(ISTEXT(E1338),IF(E1338="Amount",O$14,""),IF(ISBLANK(E1338),"",IF(ISTEXT(D1338),"",IF(A1333="Invoice No. : ",INDEX(Sheet2!G$14:G$154,MATCH(B1333,Sheet2!A$14:A$154,0)),O1337))))</f>
        <v>CHOU, ANDRINA CALUMINGA</v>
      </c>
      <c r="P1338">
        <f t="shared" si="86"/>
        <v>300.25</v>
      </c>
      <c r="Q1338">
        <f t="shared" si="87"/>
        <v>195197.25</v>
      </c>
    </row>
    <row r="1339" spans="1:17" x14ac:dyDescent="0.25">
      <c r="A1339" s="10" t="s">
        <v>1106</v>
      </c>
      <c r="B1339" s="10" t="s">
        <v>1107</v>
      </c>
      <c r="C1339" s="11">
        <v>1</v>
      </c>
      <c r="D1339" s="11">
        <v>57</v>
      </c>
      <c r="E1339" s="11">
        <v>57</v>
      </c>
      <c r="F1339">
        <f t="shared" si="84"/>
        <v>2144325</v>
      </c>
      <c r="G1339">
        <f>IF(ISTEXT(E1339),IF(E1339="Amount",G$14,""),IF(ISBLANK(E1339),"",IF(ISTEXT(D1339),"",IF(A1334="Invoice No. : ",INDEX(Sheet2!F$14:F$154,MATCH(B1334,Sheet2!A$14:A$154,0)),G1338))))</f>
        <v>48769</v>
      </c>
      <c r="H1339" t="str">
        <f t="shared" si="85"/>
        <v>01/05/2023</v>
      </c>
      <c r="I1339" t="str">
        <f>IF(ISTEXT(E1339),IF(E1339="Amount",I$14,""),IF(ISBLANK(E1339),"",IF(ISTEXT(D1339),"",IF(A1334="Invoice No. : ",TEXT(INDEX(Sheet2!C$14:C$154,MATCH(B1334,Sheet2!A$14:A$154,0)),"hh:mm:ss"),I1338))))</f>
        <v>10:42:16</v>
      </c>
      <c r="J1339">
        <f>IF(ISBLANK(G1339),"",IF(ISTEXT(G1339),IF(E1339="Amount",J$14,""),INDEX(Sheet2!H$14:H$154,MATCH(F1339,Sheet2!A$14:A$154,0))))</f>
        <v>0</v>
      </c>
      <c r="K1339">
        <f>IF(ISBLANK(G1339),"",IF(ISTEXT(G1339),IF(E1339="Amount",K$14,""),INDEX(Sheet2!I$14:I$154,MATCH(F1339,Sheet2!A$14:A$154,0))))</f>
        <v>300.25</v>
      </c>
      <c r="L1339" t="str">
        <f>IF(ISBLANK(G1339),"",IF(ISTEXT(G1339),IF(E1339="Amount",L$14,""),IF(INDEX(Sheet2!H$14:H$154,MATCH(F1339,Sheet2!A$14:A$154,0)) &lt;&gt; 0, IF(INDEX(Sheet2!I$14:I$154,MATCH(F1339,Sheet2!A$14:A$154,0)) &lt;&gt; 0, "Loan","Loan"),"Cash")))</f>
        <v>Cash</v>
      </c>
      <c r="M1339">
        <f>IF(ISTEXT(E1339),IF(E1339="Amount",M$14,""),IF(ISBLANK(E1339),"",IF(ISTEXT(D1339),"",IF(A1334="Invoice No. : ",INDEX(Sheet2!D$14:D$154,MATCH(B1334,Sheet2!A$14:A$154,0)),M1338))))</f>
        <v>2</v>
      </c>
      <c r="N1339" t="str">
        <f>IF(ISTEXT(E1339),IF(E1339="Amount",N$14,""),IF(ISBLANK(E1339),"",IF(ISTEXT(D1339),"",IF(A1334="Invoice No. : ",INDEX(Sheet2!E$14:E$154,MATCH(B1334,Sheet2!A$14:A$154,0)),N1338))))</f>
        <v>RUBY</v>
      </c>
      <c r="O1339" t="str">
        <f>IF(ISTEXT(E1339),IF(E1339="Amount",O$14,""),IF(ISBLANK(E1339),"",IF(ISTEXT(D1339),"",IF(A1334="Invoice No. : ",INDEX(Sheet2!G$14:G$154,MATCH(B1334,Sheet2!A$14:A$154,0)),O1338))))</f>
        <v>CHOU, ANDRINA CALUMINGA</v>
      </c>
      <c r="P1339">
        <f t="shared" si="86"/>
        <v>300.25</v>
      </c>
      <c r="Q1339">
        <f t="shared" si="87"/>
        <v>195197.25</v>
      </c>
    </row>
    <row r="1340" spans="1:17" x14ac:dyDescent="0.25">
      <c r="A1340" s="10" t="s">
        <v>958</v>
      </c>
      <c r="B1340" s="10" t="s">
        <v>959</v>
      </c>
      <c r="C1340" s="11">
        <v>1</v>
      </c>
      <c r="D1340" s="11">
        <v>26.25</v>
      </c>
      <c r="E1340" s="11">
        <v>26.25</v>
      </c>
      <c r="F1340">
        <f t="shared" si="84"/>
        <v>2144325</v>
      </c>
      <c r="G1340">
        <f>IF(ISTEXT(E1340),IF(E1340="Amount",G$14,""),IF(ISBLANK(E1340),"",IF(ISTEXT(D1340),"",IF(A1335="Invoice No. : ",INDEX(Sheet2!F$14:F$154,MATCH(B1335,Sheet2!A$14:A$154,0)),G1339))))</f>
        <v>48769</v>
      </c>
      <c r="H1340" t="str">
        <f t="shared" si="85"/>
        <v>01/05/2023</v>
      </c>
      <c r="I1340" t="str">
        <f>IF(ISTEXT(E1340),IF(E1340="Amount",I$14,""),IF(ISBLANK(E1340),"",IF(ISTEXT(D1340),"",IF(A1335="Invoice No. : ",TEXT(INDEX(Sheet2!C$14:C$154,MATCH(B1335,Sheet2!A$14:A$154,0)),"hh:mm:ss"),I1339))))</f>
        <v>10:42:16</v>
      </c>
      <c r="J1340">
        <f>IF(ISBLANK(G1340),"",IF(ISTEXT(G1340),IF(E1340="Amount",J$14,""),INDEX(Sheet2!H$14:H$154,MATCH(F1340,Sheet2!A$14:A$154,0))))</f>
        <v>0</v>
      </c>
      <c r="K1340">
        <f>IF(ISBLANK(G1340),"",IF(ISTEXT(G1340),IF(E1340="Amount",K$14,""),INDEX(Sheet2!I$14:I$154,MATCH(F1340,Sheet2!A$14:A$154,0))))</f>
        <v>300.25</v>
      </c>
      <c r="L1340" t="str">
        <f>IF(ISBLANK(G1340),"",IF(ISTEXT(G1340),IF(E1340="Amount",L$14,""),IF(INDEX(Sheet2!H$14:H$154,MATCH(F1340,Sheet2!A$14:A$154,0)) &lt;&gt; 0, IF(INDEX(Sheet2!I$14:I$154,MATCH(F1340,Sheet2!A$14:A$154,0)) &lt;&gt; 0, "Loan","Loan"),"Cash")))</f>
        <v>Cash</v>
      </c>
      <c r="M1340">
        <f>IF(ISTEXT(E1340),IF(E1340="Amount",M$14,""),IF(ISBLANK(E1340),"",IF(ISTEXT(D1340),"",IF(A1335="Invoice No. : ",INDEX(Sheet2!D$14:D$154,MATCH(B1335,Sheet2!A$14:A$154,0)),M1339))))</f>
        <v>2</v>
      </c>
      <c r="N1340" t="str">
        <f>IF(ISTEXT(E1340),IF(E1340="Amount",N$14,""),IF(ISBLANK(E1340),"",IF(ISTEXT(D1340),"",IF(A1335="Invoice No. : ",INDEX(Sheet2!E$14:E$154,MATCH(B1335,Sheet2!A$14:A$154,0)),N1339))))</f>
        <v>RUBY</v>
      </c>
      <c r="O1340" t="str">
        <f>IF(ISTEXT(E1340),IF(E1340="Amount",O$14,""),IF(ISBLANK(E1340),"",IF(ISTEXT(D1340),"",IF(A1335="Invoice No. : ",INDEX(Sheet2!G$14:G$154,MATCH(B1335,Sheet2!A$14:A$154,0)),O1339))))</f>
        <v>CHOU, ANDRINA CALUMINGA</v>
      </c>
      <c r="P1340">
        <f t="shared" si="86"/>
        <v>300.25</v>
      </c>
      <c r="Q1340">
        <f t="shared" si="87"/>
        <v>195197.25</v>
      </c>
    </row>
    <row r="1341" spans="1:17" x14ac:dyDescent="0.25">
      <c r="A1341" s="10" t="s">
        <v>1076</v>
      </c>
      <c r="B1341" s="10" t="s">
        <v>1077</v>
      </c>
      <c r="C1341" s="11">
        <v>2</v>
      </c>
      <c r="D1341" s="11">
        <v>12</v>
      </c>
      <c r="E1341" s="11">
        <v>24</v>
      </c>
      <c r="F1341">
        <f t="shared" si="84"/>
        <v>2144325</v>
      </c>
      <c r="G1341">
        <f>IF(ISTEXT(E1341),IF(E1341="Amount",G$14,""),IF(ISBLANK(E1341),"",IF(ISTEXT(D1341),"",IF(A1336="Invoice No. : ",INDEX(Sheet2!F$14:F$154,MATCH(B1336,Sheet2!A$14:A$154,0)),G1340))))</f>
        <v>48769</v>
      </c>
      <c r="H1341" t="str">
        <f t="shared" si="85"/>
        <v>01/05/2023</v>
      </c>
      <c r="I1341" t="str">
        <f>IF(ISTEXT(E1341),IF(E1341="Amount",I$14,""),IF(ISBLANK(E1341),"",IF(ISTEXT(D1341),"",IF(A1336="Invoice No. : ",TEXT(INDEX(Sheet2!C$14:C$154,MATCH(B1336,Sheet2!A$14:A$154,0)),"hh:mm:ss"),I1340))))</f>
        <v>10:42:16</v>
      </c>
      <c r="J1341">
        <f>IF(ISBLANK(G1341),"",IF(ISTEXT(G1341),IF(E1341="Amount",J$14,""),INDEX(Sheet2!H$14:H$154,MATCH(F1341,Sheet2!A$14:A$154,0))))</f>
        <v>0</v>
      </c>
      <c r="K1341">
        <f>IF(ISBLANK(G1341),"",IF(ISTEXT(G1341),IF(E1341="Amount",K$14,""),INDEX(Sheet2!I$14:I$154,MATCH(F1341,Sheet2!A$14:A$154,0))))</f>
        <v>300.25</v>
      </c>
      <c r="L1341" t="str">
        <f>IF(ISBLANK(G1341),"",IF(ISTEXT(G1341),IF(E1341="Amount",L$14,""),IF(INDEX(Sheet2!H$14:H$154,MATCH(F1341,Sheet2!A$14:A$154,0)) &lt;&gt; 0, IF(INDEX(Sheet2!I$14:I$154,MATCH(F1341,Sheet2!A$14:A$154,0)) &lt;&gt; 0, "Loan","Loan"),"Cash")))</f>
        <v>Cash</v>
      </c>
      <c r="M1341">
        <f>IF(ISTEXT(E1341),IF(E1341="Amount",M$14,""),IF(ISBLANK(E1341),"",IF(ISTEXT(D1341),"",IF(A1336="Invoice No. : ",INDEX(Sheet2!D$14:D$154,MATCH(B1336,Sheet2!A$14:A$154,0)),M1340))))</f>
        <v>2</v>
      </c>
      <c r="N1341" t="str">
        <f>IF(ISTEXT(E1341),IF(E1341="Amount",N$14,""),IF(ISBLANK(E1341),"",IF(ISTEXT(D1341),"",IF(A1336="Invoice No. : ",INDEX(Sheet2!E$14:E$154,MATCH(B1336,Sheet2!A$14:A$154,0)),N1340))))</f>
        <v>RUBY</v>
      </c>
      <c r="O1341" t="str">
        <f>IF(ISTEXT(E1341),IF(E1341="Amount",O$14,""),IF(ISBLANK(E1341),"",IF(ISTEXT(D1341),"",IF(A1336="Invoice No. : ",INDEX(Sheet2!G$14:G$154,MATCH(B1336,Sheet2!A$14:A$154,0)),O1340))))</f>
        <v>CHOU, ANDRINA CALUMINGA</v>
      </c>
      <c r="P1341">
        <f t="shared" si="86"/>
        <v>300.25</v>
      </c>
      <c r="Q1341">
        <f t="shared" si="87"/>
        <v>195197.25</v>
      </c>
    </row>
    <row r="1342" spans="1:17" x14ac:dyDescent="0.25">
      <c r="D1342" s="12" t="s">
        <v>18</v>
      </c>
      <c r="E1342" s="13">
        <v>300.25</v>
      </c>
      <c r="F1342" t="str">
        <f t="shared" si="84"/>
        <v/>
      </c>
      <c r="G1342" t="str">
        <f>IF(ISTEXT(E1342),IF(E1342="Amount",G$14,""),IF(ISBLANK(E1342),"",IF(ISTEXT(D1342),"",IF(A1337="Invoice No. : ",INDEX(Sheet2!F$14:F$154,MATCH(B1337,Sheet2!A$14:A$154,0)),G1341))))</f>
        <v/>
      </c>
      <c r="H1342" t="str">
        <f t="shared" si="85"/>
        <v/>
      </c>
      <c r="I1342" t="str">
        <f>IF(ISTEXT(E1342),IF(E1342="Amount",I$14,""),IF(ISBLANK(E1342),"",IF(ISTEXT(D1342),"",IF(A1337="Invoice No. : ",TEXT(INDEX(Sheet2!C$14:C$154,MATCH(B1337,Sheet2!A$14:A$154,0)),"hh:mm:ss"),I1341))))</f>
        <v/>
      </c>
      <c r="J1342" t="str">
        <f>IF(ISBLANK(G1342),"",IF(ISTEXT(G1342),IF(E1342="Amount",J$14,""),INDEX(Sheet2!H$14:H$154,MATCH(F1342,Sheet2!A$14:A$154,0))))</f>
        <v/>
      </c>
      <c r="K1342" t="str">
        <f>IF(ISBLANK(G1342),"",IF(ISTEXT(G1342),IF(E1342="Amount",K$14,""),INDEX(Sheet2!I$14:I$154,MATCH(F1342,Sheet2!A$14:A$154,0))))</f>
        <v/>
      </c>
      <c r="L1342" t="str">
        <f>IF(ISBLANK(G1342),"",IF(ISTEXT(G1342),IF(E1342="Amount",L$14,""),IF(INDEX(Sheet2!H$14:H$154,MATCH(F1342,Sheet2!A$14:A$154,0)) &lt;&gt; 0, IF(INDEX(Sheet2!I$14:I$154,MATCH(F1342,Sheet2!A$14:A$154,0)) &lt;&gt; 0, "Loan","Loan"),"Cash")))</f>
        <v/>
      </c>
      <c r="M1342" t="str">
        <f>IF(ISTEXT(E1342),IF(E1342="Amount",M$14,""),IF(ISBLANK(E1342),"",IF(ISTEXT(D1342),"",IF(A1337="Invoice No. : ",INDEX(Sheet2!D$14:D$154,MATCH(B1337,Sheet2!A$14:A$154,0)),M1341))))</f>
        <v/>
      </c>
      <c r="N1342" t="str">
        <f>IF(ISTEXT(E1342),IF(E1342="Amount",N$14,""),IF(ISBLANK(E1342),"",IF(ISTEXT(D1342),"",IF(A1337="Invoice No. : ",INDEX(Sheet2!E$14:E$154,MATCH(B1337,Sheet2!A$14:A$154,0)),N1341))))</f>
        <v/>
      </c>
      <c r="O1342" t="str">
        <f>IF(ISTEXT(E1342),IF(E1342="Amount",O$14,""),IF(ISBLANK(E1342),"",IF(ISTEXT(D1342),"",IF(A1337="Invoice No. : ",INDEX(Sheet2!G$14:G$154,MATCH(B1337,Sheet2!A$14:A$154,0)),O1341))))</f>
        <v/>
      </c>
      <c r="P1342" t="str">
        <f t="shared" si="86"/>
        <v/>
      </c>
      <c r="Q1342" t="str">
        <f t="shared" si="87"/>
        <v/>
      </c>
    </row>
    <row r="1343" spans="1:17" x14ac:dyDescent="0.25">
      <c r="F1343" t="str">
        <f t="shared" si="84"/>
        <v/>
      </c>
      <c r="G1343" t="str">
        <f>IF(ISTEXT(E1343),IF(E1343="Amount",G$14,""),IF(ISBLANK(E1343),"",IF(ISTEXT(D1343),"",IF(A1338="Invoice No. : ",INDEX(Sheet2!F$14:F$154,MATCH(B1338,Sheet2!A$14:A$154,0)),G1342))))</f>
        <v/>
      </c>
      <c r="H1343" t="str">
        <f t="shared" si="85"/>
        <v/>
      </c>
      <c r="I1343" t="str">
        <f>IF(ISTEXT(E1343),IF(E1343="Amount",I$14,""),IF(ISBLANK(E1343),"",IF(ISTEXT(D1343),"",IF(A1338="Invoice No. : ",TEXT(INDEX(Sheet2!C$14:C$154,MATCH(B1338,Sheet2!A$14:A$154,0)),"hh:mm:ss"),I1342))))</f>
        <v/>
      </c>
      <c r="J1343" t="str">
        <f>IF(ISBLANK(G1343),"",IF(ISTEXT(G1343),IF(E1343="Amount",J$14,""),INDEX(Sheet2!H$14:H$154,MATCH(F1343,Sheet2!A$14:A$154,0))))</f>
        <v/>
      </c>
      <c r="K1343" t="str">
        <f>IF(ISBLANK(G1343),"",IF(ISTEXT(G1343),IF(E1343="Amount",K$14,""),INDEX(Sheet2!I$14:I$154,MATCH(F1343,Sheet2!A$14:A$154,0))))</f>
        <v/>
      </c>
      <c r="L1343" t="str">
        <f>IF(ISBLANK(G1343),"",IF(ISTEXT(G1343),IF(E1343="Amount",L$14,""),IF(INDEX(Sheet2!H$14:H$154,MATCH(F1343,Sheet2!A$14:A$154,0)) &lt;&gt; 0, IF(INDEX(Sheet2!I$14:I$154,MATCH(F1343,Sheet2!A$14:A$154,0)) &lt;&gt; 0, "Loan","Loan"),"Cash")))</f>
        <v/>
      </c>
      <c r="M1343" t="str">
        <f>IF(ISTEXT(E1343),IF(E1343="Amount",M$14,""),IF(ISBLANK(E1343),"",IF(ISTEXT(D1343),"",IF(A1338="Invoice No. : ",INDEX(Sheet2!D$14:D$154,MATCH(B1338,Sheet2!A$14:A$154,0)),M1342))))</f>
        <v/>
      </c>
      <c r="N1343" t="str">
        <f>IF(ISTEXT(E1343),IF(E1343="Amount",N$14,""),IF(ISBLANK(E1343),"",IF(ISTEXT(D1343),"",IF(A1338="Invoice No. : ",INDEX(Sheet2!E$14:E$154,MATCH(B1338,Sheet2!A$14:A$154,0)),N1342))))</f>
        <v/>
      </c>
      <c r="O1343" t="str">
        <f>IF(ISTEXT(E1343),IF(E1343="Amount",O$14,""),IF(ISBLANK(E1343),"",IF(ISTEXT(D1343),"",IF(A1338="Invoice No. : ",INDEX(Sheet2!G$14:G$154,MATCH(B1338,Sheet2!A$14:A$154,0)),O1342))))</f>
        <v/>
      </c>
      <c r="P1343" t="str">
        <f t="shared" si="86"/>
        <v/>
      </c>
      <c r="Q1343" t="str">
        <f t="shared" si="87"/>
        <v/>
      </c>
    </row>
    <row r="1344" spans="1:17" x14ac:dyDescent="0.25">
      <c r="F1344" t="str">
        <f t="shared" si="84"/>
        <v/>
      </c>
      <c r="G1344" t="str">
        <f>IF(ISTEXT(E1344),IF(E1344="Amount",G$14,""),IF(ISBLANK(E1344),"",IF(ISTEXT(D1344),"",IF(A1339="Invoice No. : ",INDEX(Sheet2!F$14:F$154,MATCH(B1339,Sheet2!A$14:A$154,0)),G1343))))</f>
        <v/>
      </c>
      <c r="H1344" t="str">
        <f t="shared" si="85"/>
        <v/>
      </c>
      <c r="I1344" t="str">
        <f>IF(ISTEXT(E1344),IF(E1344="Amount",I$14,""),IF(ISBLANK(E1344),"",IF(ISTEXT(D1344),"",IF(A1339="Invoice No. : ",TEXT(INDEX(Sheet2!C$14:C$154,MATCH(B1339,Sheet2!A$14:A$154,0)),"hh:mm:ss"),I1343))))</f>
        <v/>
      </c>
      <c r="J1344" t="str">
        <f>IF(ISBLANK(G1344),"",IF(ISTEXT(G1344),IF(E1344="Amount",J$14,""),INDEX(Sheet2!H$14:H$154,MATCH(F1344,Sheet2!A$14:A$154,0))))</f>
        <v/>
      </c>
      <c r="K1344" t="str">
        <f>IF(ISBLANK(G1344),"",IF(ISTEXT(G1344),IF(E1344="Amount",K$14,""),INDEX(Sheet2!I$14:I$154,MATCH(F1344,Sheet2!A$14:A$154,0))))</f>
        <v/>
      </c>
      <c r="L1344" t="str">
        <f>IF(ISBLANK(G1344),"",IF(ISTEXT(G1344),IF(E1344="Amount",L$14,""),IF(INDEX(Sheet2!H$14:H$154,MATCH(F1344,Sheet2!A$14:A$154,0)) &lt;&gt; 0, IF(INDEX(Sheet2!I$14:I$154,MATCH(F1344,Sheet2!A$14:A$154,0)) &lt;&gt; 0, "Loan","Loan"),"Cash")))</f>
        <v/>
      </c>
      <c r="M1344" t="str">
        <f>IF(ISTEXT(E1344),IF(E1344="Amount",M$14,""),IF(ISBLANK(E1344),"",IF(ISTEXT(D1344),"",IF(A1339="Invoice No. : ",INDEX(Sheet2!D$14:D$154,MATCH(B1339,Sheet2!A$14:A$154,0)),M1343))))</f>
        <v/>
      </c>
      <c r="N1344" t="str">
        <f>IF(ISTEXT(E1344),IF(E1344="Amount",N$14,""),IF(ISBLANK(E1344),"",IF(ISTEXT(D1344),"",IF(A1339="Invoice No. : ",INDEX(Sheet2!E$14:E$154,MATCH(B1339,Sheet2!A$14:A$154,0)),N1343))))</f>
        <v/>
      </c>
      <c r="O1344" t="str">
        <f>IF(ISTEXT(E1344),IF(E1344="Amount",O$14,""),IF(ISBLANK(E1344),"",IF(ISTEXT(D1344),"",IF(A1339="Invoice No. : ",INDEX(Sheet2!G$14:G$154,MATCH(B1339,Sheet2!A$14:A$154,0)),O1343))))</f>
        <v/>
      </c>
      <c r="P1344" t="str">
        <f t="shared" si="86"/>
        <v/>
      </c>
      <c r="Q1344" t="str">
        <f t="shared" si="87"/>
        <v/>
      </c>
    </row>
    <row r="1345" spans="1:17" x14ac:dyDescent="0.25">
      <c r="A1345" s="3" t="s">
        <v>4</v>
      </c>
      <c r="B1345" s="4">
        <v>2144326</v>
      </c>
      <c r="C1345" s="3" t="s">
        <v>5</v>
      </c>
      <c r="D1345" s="5" t="s">
        <v>953</v>
      </c>
      <c r="F1345" t="str">
        <f t="shared" si="84"/>
        <v/>
      </c>
      <c r="G1345" t="str">
        <f>IF(ISTEXT(E1345),IF(E1345="Amount",G$14,""),IF(ISBLANK(E1345),"",IF(ISTEXT(D1345),"",IF(A1340="Invoice No. : ",INDEX(Sheet2!F$14:F$154,MATCH(B1340,Sheet2!A$14:A$154,0)),G1344))))</f>
        <v/>
      </c>
      <c r="H1345" t="str">
        <f t="shared" si="85"/>
        <v/>
      </c>
      <c r="I1345" t="str">
        <f>IF(ISTEXT(E1345),IF(E1345="Amount",I$14,""),IF(ISBLANK(E1345),"",IF(ISTEXT(D1345),"",IF(A1340="Invoice No. : ",TEXT(INDEX(Sheet2!C$14:C$154,MATCH(B1340,Sheet2!A$14:A$154,0)),"hh:mm:ss"),I1344))))</f>
        <v/>
      </c>
      <c r="J1345" t="str">
        <f>IF(ISBLANK(G1345),"",IF(ISTEXT(G1345),IF(E1345="Amount",J$14,""),INDEX(Sheet2!H$14:H$154,MATCH(F1345,Sheet2!A$14:A$154,0))))</f>
        <v/>
      </c>
      <c r="K1345" t="str">
        <f>IF(ISBLANK(G1345),"",IF(ISTEXT(G1345),IF(E1345="Amount",K$14,""),INDEX(Sheet2!I$14:I$154,MATCH(F1345,Sheet2!A$14:A$154,0))))</f>
        <v/>
      </c>
      <c r="L1345" t="str">
        <f>IF(ISBLANK(G1345),"",IF(ISTEXT(G1345),IF(E1345="Amount",L$14,""),IF(INDEX(Sheet2!H$14:H$154,MATCH(F1345,Sheet2!A$14:A$154,0)) &lt;&gt; 0, IF(INDEX(Sheet2!I$14:I$154,MATCH(F1345,Sheet2!A$14:A$154,0)) &lt;&gt; 0, "Loan","Loan"),"Cash")))</f>
        <v/>
      </c>
      <c r="M1345" t="str">
        <f>IF(ISTEXT(E1345),IF(E1345="Amount",M$14,""),IF(ISBLANK(E1345),"",IF(ISTEXT(D1345),"",IF(A1340="Invoice No. : ",INDEX(Sheet2!D$14:D$154,MATCH(B1340,Sheet2!A$14:A$154,0)),M1344))))</f>
        <v/>
      </c>
      <c r="N1345" t="str">
        <f>IF(ISTEXT(E1345),IF(E1345="Amount",N$14,""),IF(ISBLANK(E1345),"",IF(ISTEXT(D1345),"",IF(A1340="Invoice No. : ",INDEX(Sheet2!E$14:E$154,MATCH(B1340,Sheet2!A$14:A$154,0)),N1344))))</f>
        <v/>
      </c>
      <c r="O1345" t="str">
        <f>IF(ISTEXT(E1345),IF(E1345="Amount",O$14,""),IF(ISBLANK(E1345),"",IF(ISTEXT(D1345),"",IF(A1340="Invoice No. : ",INDEX(Sheet2!G$14:G$154,MATCH(B1340,Sheet2!A$14:A$154,0)),O1344))))</f>
        <v/>
      </c>
      <c r="P1345" t="str">
        <f t="shared" si="86"/>
        <v/>
      </c>
      <c r="Q1345" t="str">
        <f t="shared" si="87"/>
        <v/>
      </c>
    </row>
    <row r="1346" spans="1:17" x14ac:dyDescent="0.25">
      <c r="A1346" s="3" t="s">
        <v>7</v>
      </c>
      <c r="B1346" s="6">
        <v>44931</v>
      </c>
      <c r="C1346" s="3" t="s">
        <v>8</v>
      </c>
      <c r="D1346" s="7">
        <v>2</v>
      </c>
      <c r="F1346" t="str">
        <f t="shared" si="84"/>
        <v/>
      </c>
      <c r="G1346" t="str">
        <f>IF(ISTEXT(E1346),IF(E1346="Amount",G$14,""),IF(ISBLANK(E1346),"",IF(ISTEXT(D1346),"",IF(A1341="Invoice No. : ",INDEX(Sheet2!F$14:F$154,MATCH(B1341,Sheet2!A$14:A$154,0)),G1345))))</f>
        <v/>
      </c>
      <c r="H1346" t="str">
        <f t="shared" si="85"/>
        <v/>
      </c>
      <c r="I1346" t="str">
        <f>IF(ISTEXT(E1346),IF(E1346="Amount",I$14,""),IF(ISBLANK(E1346),"",IF(ISTEXT(D1346),"",IF(A1341="Invoice No. : ",TEXT(INDEX(Sheet2!C$14:C$154,MATCH(B1341,Sheet2!A$14:A$154,0)),"hh:mm:ss"),I1345))))</f>
        <v/>
      </c>
      <c r="J1346" t="str">
        <f>IF(ISBLANK(G1346),"",IF(ISTEXT(G1346),IF(E1346="Amount",J$14,""),INDEX(Sheet2!H$14:H$154,MATCH(F1346,Sheet2!A$14:A$154,0))))</f>
        <v/>
      </c>
      <c r="K1346" t="str">
        <f>IF(ISBLANK(G1346),"",IF(ISTEXT(G1346),IF(E1346="Amount",K$14,""),INDEX(Sheet2!I$14:I$154,MATCH(F1346,Sheet2!A$14:A$154,0))))</f>
        <v/>
      </c>
      <c r="L1346" t="str">
        <f>IF(ISBLANK(G1346),"",IF(ISTEXT(G1346),IF(E1346="Amount",L$14,""),IF(INDEX(Sheet2!H$14:H$154,MATCH(F1346,Sheet2!A$14:A$154,0)) &lt;&gt; 0, IF(INDEX(Sheet2!I$14:I$154,MATCH(F1346,Sheet2!A$14:A$154,0)) &lt;&gt; 0, "Loan","Loan"),"Cash")))</f>
        <v/>
      </c>
      <c r="M1346" t="str">
        <f>IF(ISTEXT(E1346),IF(E1346="Amount",M$14,""),IF(ISBLANK(E1346),"",IF(ISTEXT(D1346),"",IF(A1341="Invoice No. : ",INDEX(Sheet2!D$14:D$154,MATCH(B1341,Sheet2!A$14:A$154,0)),M1345))))</f>
        <v/>
      </c>
      <c r="N1346" t="str">
        <f>IF(ISTEXT(E1346),IF(E1346="Amount",N$14,""),IF(ISBLANK(E1346),"",IF(ISTEXT(D1346),"",IF(A1341="Invoice No. : ",INDEX(Sheet2!E$14:E$154,MATCH(B1341,Sheet2!A$14:A$154,0)),N1345))))</f>
        <v/>
      </c>
      <c r="O1346" t="str">
        <f>IF(ISTEXT(E1346),IF(E1346="Amount",O$14,""),IF(ISBLANK(E1346),"",IF(ISTEXT(D1346),"",IF(A1341="Invoice No. : ",INDEX(Sheet2!G$14:G$154,MATCH(B1341,Sheet2!A$14:A$154,0)),O1345))))</f>
        <v/>
      </c>
      <c r="P1346" t="str">
        <f t="shared" si="86"/>
        <v/>
      </c>
      <c r="Q1346" t="str">
        <f t="shared" si="87"/>
        <v/>
      </c>
    </row>
    <row r="1347" spans="1:17" x14ac:dyDescent="0.25">
      <c r="F1347" t="str">
        <f t="shared" si="84"/>
        <v/>
      </c>
      <c r="G1347" t="str">
        <f>IF(ISTEXT(E1347),IF(E1347="Amount",G$14,""),IF(ISBLANK(E1347),"",IF(ISTEXT(D1347),"",IF(A1342="Invoice No. : ",INDEX(Sheet2!F$14:F$154,MATCH(B1342,Sheet2!A$14:A$154,0)),G1346))))</f>
        <v/>
      </c>
      <c r="H1347" t="str">
        <f t="shared" si="85"/>
        <v/>
      </c>
      <c r="I1347" t="str">
        <f>IF(ISTEXT(E1347),IF(E1347="Amount",I$14,""),IF(ISBLANK(E1347),"",IF(ISTEXT(D1347),"",IF(A1342="Invoice No. : ",TEXT(INDEX(Sheet2!C$14:C$154,MATCH(B1342,Sheet2!A$14:A$154,0)),"hh:mm:ss"),I1346))))</f>
        <v/>
      </c>
      <c r="J1347" t="str">
        <f>IF(ISBLANK(G1347),"",IF(ISTEXT(G1347),IF(E1347="Amount",J$14,""),INDEX(Sheet2!H$14:H$154,MATCH(F1347,Sheet2!A$14:A$154,0))))</f>
        <v/>
      </c>
      <c r="K1347" t="str">
        <f>IF(ISBLANK(G1347),"",IF(ISTEXT(G1347),IF(E1347="Amount",K$14,""),INDEX(Sheet2!I$14:I$154,MATCH(F1347,Sheet2!A$14:A$154,0))))</f>
        <v/>
      </c>
      <c r="L1347" t="str">
        <f>IF(ISBLANK(G1347),"",IF(ISTEXT(G1347),IF(E1347="Amount",L$14,""),IF(INDEX(Sheet2!H$14:H$154,MATCH(F1347,Sheet2!A$14:A$154,0)) &lt;&gt; 0, IF(INDEX(Sheet2!I$14:I$154,MATCH(F1347,Sheet2!A$14:A$154,0)) &lt;&gt; 0, "Loan","Loan"),"Cash")))</f>
        <v/>
      </c>
      <c r="M1347" t="str">
        <f>IF(ISTEXT(E1347),IF(E1347="Amount",M$14,""),IF(ISBLANK(E1347),"",IF(ISTEXT(D1347),"",IF(A1342="Invoice No. : ",INDEX(Sheet2!D$14:D$154,MATCH(B1342,Sheet2!A$14:A$154,0)),M1346))))</f>
        <v/>
      </c>
      <c r="N1347" t="str">
        <f>IF(ISTEXT(E1347),IF(E1347="Amount",N$14,""),IF(ISBLANK(E1347),"",IF(ISTEXT(D1347),"",IF(A1342="Invoice No. : ",INDEX(Sheet2!E$14:E$154,MATCH(B1342,Sheet2!A$14:A$154,0)),N1346))))</f>
        <v/>
      </c>
      <c r="O1347" t="str">
        <f>IF(ISTEXT(E1347),IF(E1347="Amount",O$14,""),IF(ISBLANK(E1347),"",IF(ISTEXT(D1347),"",IF(A1342="Invoice No. : ",INDEX(Sheet2!G$14:G$154,MATCH(B1342,Sheet2!A$14:A$154,0)),O1346))))</f>
        <v/>
      </c>
      <c r="P1347" t="str">
        <f t="shared" si="86"/>
        <v/>
      </c>
      <c r="Q1347" t="str">
        <f t="shared" si="87"/>
        <v/>
      </c>
    </row>
    <row r="1348" spans="1:17" x14ac:dyDescent="0.25">
      <c r="A1348" s="8" t="s">
        <v>9</v>
      </c>
      <c r="B1348" s="8" t="s">
        <v>10</v>
      </c>
      <c r="C1348" s="9" t="s">
        <v>11</v>
      </c>
      <c r="D1348" s="9" t="s">
        <v>12</v>
      </c>
      <c r="E1348" s="9" t="s">
        <v>13</v>
      </c>
      <c r="F1348" t="str">
        <f t="shared" si="84"/>
        <v>Invoice No.</v>
      </c>
      <c r="G1348" t="str">
        <f>IF(ISTEXT(E1348),IF(E1348="Amount",G$14,""),IF(ISBLANK(E1348),"",IF(ISTEXT(D1348),"",IF(A1343="Invoice No. : ",INDEX(Sheet2!F$14:F$154,MATCH(B1343,Sheet2!A$14:A$154,0)),G1347))))</f>
        <v>Member ID</v>
      </c>
      <c r="H1348" t="str">
        <f t="shared" si="85"/>
        <v>Invoice Date</v>
      </c>
      <c r="I1348" t="str">
        <f>IF(ISTEXT(E1348),IF(E1348="Amount",I$14,""),IF(ISBLANK(E1348),"",IF(ISTEXT(D1348),"",IF(A1343="Invoice No. : ",TEXT(INDEX(Sheet2!C$14:C$154,MATCH(B1343,Sheet2!A$14:A$154,0)),"hh:mm:ss"),I1347))))</f>
        <v>Invoice Time</v>
      </c>
      <c r="J1348" t="str">
        <f>IF(ISBLANK(G1348),"",IF(ISTEXT(G1348),IF(E1348="Amount",J$14,""),INDEX(Sheet2!H$14:H$154,MATCH(F1348,Sheet2!A$14:A$154,0))))</f>
        <v>Loan Amount</v>
      </c>
      <c r="K1348" t="str">
        <f>IF(ISBLANK(G1348),"",IF(ISTEXT(G1348),IF(E1348="Amount",K$14,""),INDEX(Sheet2!I$14:I$154,MATCH(F1348,Sheet2!A$14:A$154,0))))</f>
        <v>Cash Amount</v>
      </c>
      <c r="L1348" t="str">
        <f>IF(ISBLANK(G1348),"",IF(ISTEXT(G1348),IF(E1348="Amount",L$14,""),IF(INDEX(Sheet2!H$14:H$154,MATCH(F1348,Sheet2!A$14:A$154,0)) &lt;&gt; 0, IF(INDEX(Sheet2!I$14:I$154,MATCH(F1348,Sheet2!A$14:A$154,0)) &lt;&gt; 0, "Loan","Loan"),"Cash")))</f>
        <v>Payment Mode</v>
      </c>
      <c r="M1348" t="str">
        <f>IF(ISTEXT(E1348),IF(E1348="Amount",M$14,""),IF(ISBLANK(E1348),"",IF(ISTEXT(D1348),"",IF(A1343="Invoice No. : ",INDEX(Sheet2!D$14:D$154,MATCH(B1343,Sheet2!A$14:A$154,0)),M1347))))</f>
        <v>Terminal</v>
      </c>
      <c r="N1348" t="str">
        <f>IF(ISTEXT(E1348),IF(E1348="Amount",N$14,""),IF(ISBLANK(E1348),"",IF(ISTEXT(D1348),"",IF(A1343="Invoice No. : ",INDEX(Sheet2!E$14:E$154,MATCH(B1343,Sheet2!A$14:A$154,0)),N1347))))</f>
        <v>Cashier</v>
      </c>
      <c r="O1348" t="str">
        <f>IF(ISTEXT(E1348),IF(E1348="Amount",O$14,""),IF(ISBLANK(E1348),"",IF(ISTEXT(D1348),"",IF(A1343="Invoice No. : ",INDEX(Sheet2!G$14:G$154,MATCH(B1343,Sheet2!A$14:A$154,0)),O1347))))</f>
        <v>Name</v>
      </c>
      <c r="P1348" t="str">
        <f t="shared" si="86"/>
        <v>Invoice Amount</v>
      </c>
      <c r="Q1348" t="str">
        <f t="shared" si="87"/>
        <v>Grand Total</v>
      </c>
    </row>
    <row r="1349" spans="1:17" x14ac:dyDescent="0.25">
      <c r="F1349" t="str">
        <f t="shared" si="84"/>
        <v/>
      </c>
      <c r="G1349" t="str">
        <f>IF(ISTEXT(E1349),IF(E1349="Amount",G$14,""),IF(ISBLANK(E1349),"",IF(ISTEXT(D1349),"",IF(A1344="Invoice No. : ",INDEX(Sheet2!F$14:F$154,MATCH(B1344,Sheet2!A$14:A$154,0)),G1348))))</f>
        <v/>
      </c>
      <c r="H1349" t="str">
        <f t="shared" si="85"/>
        <v/>
      </c>
      <c r="I1349" t="str">
        <f>IF(ISTEXT(E1349),IF(E1349="Amount",I$14,""),IF(ISBLANK(E1349),"",IF(ISTEXT(D1349),"",IF(A1344="Invoice No. : ",TEXT(INDEX(Sheet2!C$14:C$154,MATCH(B1344,Sheet2!A$14:A$154,0)),"hh:mm:ss"),I1348))))</f>
        <v/>
      </c>
      <c r="J1349" t="str">
        <f>IF(ISBLANK(G1349),"",IF(ISTEXT(G1349),IF(E1349="Amount",J$14,""),INDEX(Sheet2!H$14:H$154,MATCH(F1349,Sheet2!A$14:A$154,0))))</f>
        <v/>
      </c>
      <c r="K1349" t="str">
        <f>IF(ISBLANK(G1349),"",IF(ISTEXT(G1349),IF(E1349="Amount",K$14,""),INDEX(Sheet2!I$14:I$154,MATCH(F1349,Sheet2!A$14:A$154,0))))</f>
        <v/>
      </c>
      <c r="L1349" t="str">
        <f>IF(ISBLANK(G1349),"",IF(ISTEXT(G1349),IF(E1349="Amount",L$14,""),IF(INDEX(Sheet2!H$14:H$154,MATCH(F1349,Sheet2!A$14:A$154,0)) &lt;&gt; 0, IF(INDEX(Sheet2!I$14:I$154,MATCH(F1349,Sheet2!A$14:A$154,0)) &lt;&gt; 0, "Loan","Loan"),"Cash")))</f>
        <v/>
      </c>
      <c r="M1349" t="str">
        <f>IF(ISTEXT(E1349),IF(E1349="Amount",M$14,""),IF(ISBLANK(E1349),"",IF(ISTEXT(D1349),"",IF(A1344="Invoice No. : ",INDEX(Sheet2!D$14:D$154,MATCH(B1344,Sheet2!A$14:A$154,0)),M1348))))</f>
        <v/>
      </c>
      <c r="N1349" t="str">
        <f>IF(ISTEXT(E1349),IF(E1349="Amount",N$14,""),IF(ISBLANK(E1349),"",IF(ISTEXT(D1349),"",IF(A1344="Invoice No. : ",INDEX(Sheet2!E$14:E$154,MATCH(B1344,Sheet2!A$14:A$154,0)),N1348))))</f>
        <v/>
      </c>
      <c r="O1349" t="str">
        <f>IF(ISTEXT(E1349),IF(E1349="Amount",O$14,""),IF(ISBLANK(E1349),"",IF(ISTEXT(D1349),"",IF(A1344="Invoice No. : ",INDEX(Sheet2!G$14:G$154,MATCH(B1344,Sheet2!A$14:A$154,0)),O1348))))</f>
        <v/>
      </c>
      <c r="P1349" t="str">
        <f t="shared" si="86"/>
        <v/>
      </c>
      <c r="Q1349" t="str">
        <f t="shared" si="87"/>
        <v/>
      </c>
    </row>
    <row r="1350" spans="1:17" x14ac:dyDescent="0.25">
      <c r="A1350" s="10" t="s">
        <v>1189</v>
      </c>
      <c r="B1350" s="10" t="s">
        <v>1190</v>
      </c>
      <c r="C1350" s="11">
        <v>1</v>
      </c>
      <c r="D1350" s="11">
        <v>44</v>
      </c>
      <c r="E1350" s="11">
        <v>44</v>
      </c>
      <c r="F1350">
        <f t="shared" si="84"/>
        <v>2144326</v>
      </c>
      <c r="G1350">
        <f>IF(ISTEXT(E1350),IF(E1350="Amount",G$14,""),IF(ISBLANK(E1350),"",IF(ISTEXT(D1350),"",IF(A1345="Invoice No. : ",INDEX(Sheet2!F$14:F$154,MATCH(B1345,Sheet2!A$14:A$154,0)),G1349))))</f>
        <v>9403</v>
      </c>
      <c r="H1350" t="str">
        <f t="shared" si="85"/>
        <v>01/05/2023</v>
      </c>
      <c r="I1350" t="str">
        <f>IF(ISTEXT(E1350),IF(E1350="Amount",I$14,""),IF(ISBLANK(E1350),"",IF(ISTEXT(D1350),"",IF(A1345="Invoice No. : ",TEXT(INDEX(Sheet2!C$14:C$154,MATCH(B1345,Sheet2!A$14:A$154,0)),"hh:mm:ss"),I1349))))</f>
        <v>10:43:10</v>
      </c>
      <c r="J1350">
        <f>IF(ISBLANK(G1350),"",IF(ISTEXT(G1350),IF(E1350="Amount",J$14,""),INDEX(Sheet2!H$14:H$154,MATCH(F1350,Sheet2!A$14:A$154,0))))</f>
        <v>0</v>
      </c>
      <c r="K1350">
        <f>IF(ISBLANK(G1350),"",IF(ISTEXT(G1350),IF(E1350="Amount",K$14,""),INDEX(Sheet2!I$14:I$154,MATCH(F1350,Sheet2!A$14:A$154,0))))</f>
        <v>55.5</v>
      </c>
      <c r="L1350" t="str">
        <f>IF(ISBLANK(G1350),"",IF(ISTEXT(G1350),IF(E1350="Amount",L$14,""),IF(INDEX(Sheet2!H$14:H$154,MATCH(F1350,Sheet2!A$14:A$154,0)) &lt;&gt; 0, IF(INDEX(Sheet2!I$14:I$154,MATCH(F1350,Sheet2!A$14:A$154,0)) &lt;&gt; 0, "Loan","Loan"),"Cash")))</f>
        <v>Cash</v>
      </c>
      <c r="M1350">
        <f>IF(ISTEXT(E1350),IF(E1350="Amount",M$14,""),IF(ISBLANK(E1350),"",IF(ISTEXT(D1350),"",IF(A1345="Invoice No. : ",INDEX(Sheet2!D$14:D$154,MATCH(B1345,Sheet2!A$14:A$154,0)),M1349))))</f>
        <v>2</v>
      </c>
      <c r="N1350" t="str">
        <f>IF(ISTEXT(E1350),IF(E1350="Amount",N$14,""),IF(ISBLANK(E1350),"",IF(ISTEXT(D1350),"",IF(A1345="Invoice No. : ",INDEX(Sheet2!E$14:E$154,MATCH(B1345,Sheet2!A$14:A$154,0)),N1349))))</f>
        <v>RUBY</v>
      </c>
      <c r="O1350" t="str">
        <f>IF(ISTEXT(E1350),IF(E1350="Amount",O$14,""),IF(ISBLANK(E1350),"",IF(ISTEXT(D1350),"",IF(A1345="Invoice No. : ",INDEX(Sheet2!G$14:G$154,MATCH(B1345,Sheet2!A$14:A$154,0)),O1349))))</f>
        <v>STA. MARIA, MYRNA RITUMALTA</v>
      </c>
      <c r="P1350">
        <f t="shared" si="86"/>
        <v>55.5</v>
      </c>
      <c r="Q1350">
        <f t="shared" si="87"/>
        <v>195197.25</v>
      </c>
    </row>
    <row r="1351" spans="1:17" x14ac:dyDescent="0.25">
      <c r="A1351" s="10" t="s">
        <v>1050</v>
      </c>
      <c r="B1351" s="10" t="s">
        <v>1051</v>
      </c>
      <c r="C1351" s="11">
        <v>1</v>
      </c>
      <c r="D1351" s="11">
        <v>11.5</v>
      </c>
      <c r="E1351" s="11">
        <v>11.5</v>
      </c>
      <c r="F1351">
        <f t="shared" si="84"/>
        <v>2144326</v>
      </c>
      <c r="G1351">
        <f>IF(ISTEXT(E1351),IF(E1351="Amount",G$14,""),IF(ISBLANK(E1351),"",IF(ISTEXT(D1351),"",IF(A1346="Invoice No. : ",INDEX(Sheet2!F$14:F$154,MATCH(B1346,Sheet2!A$14:A$154,0)),G1350))))</f>
        <v>9403</v>
      </c>
      <c r="H1351" t="str">
        <f t="shared" si="85"/>
        <v>01/05/2023</v>
      </c>
      <c r="I1351" t="str">
        <f>IF(ISTEXT(E1351),IF(E1351="Amount",I$14,""),IF(ISBLANK(E1351),"",IF(ISTEXT(D1351),"",IF(A1346="Invoice No. : ",TEXT(INDEX(Sheet2!C$14:C$154,MATCH(B1346,Sheet2!A$14:A$154,0)),"hh:mm:ss"),I1350))))</f>
        <v>10:43:10</v>
      </c>
      <c r="J1351">
        <f>IF(ISBLANK(G1351),"",IF(ISTEXT(G1351),IF(E1351="Amount",J$14,""),INDEX(Sheet2!H$14:H$154,MATCH(F1351,Sheet2!A$14:A$154,0))))</f>
        <v>0</v>
      </c>
      <c r="K1351">
        <f>IF(ISBLANK(G1351),"",IF(ISTEXT(G1351),IF(E1351="Amount",K$14,""),INDEX(Sheet2!I$14:I$154,MATCH(F1351,Sheet2!A$14:A$154,0))))</f>
        <v>55.5</v>
      </c>
      <c r="L1351" t="str">
        <f>IF(ISBLANK(G1351),"",IF(ISTEXT(G1351),IF(E1351="Amount",L$14,""),IF(INDEX(Sheet2!H$14:H$154,MATCH(F1351,Sheet2!A$14:A$154,0)) &lt;&gt; 0, IF(INDEX(Sheet2!I$14:I$154,MATCH(F1351,Sheet2!A$14:A$154,0)) &lt;&gt; 0, "Loan","Loan"),"Cash")))</f>
        <v>Cash</v>
      </c>
      <c r="M1351">
        <f>IF(ISTEXT(E1351),IF(E1351="Amount",M$14,""),IF(ISBLANK(E1351),"",IF(ISTEXT(D1351),"",IF(A1346="Invoice No. : ",INDEX(Sheet2!D$14:D$154,MATCH(B1346,Sheet2!A$14:A$154,0)),M1350))))</f>
        <v>2</v>
      </c>
      <c r="N1351" t="str">
        <f>IF(ISTEXT(E1351),IF(E1351="Amount",N$14,""),IF(ISBLANK(E1351),"",IF(ISTEXT(D1351),"",IF(A1346="Invoice No. : ",INDEX(Sheet2!E$14:E$154,MATCH(B1346,Sheet2!A$14:A$154,0)),N1350))))</f>
        <v>RUBY</v>
      </c>
      <c r="O1351" t="str">
        <f>IF(ISTEXT(E1351),IF(E1351="Amount",O$14,""),IF(ISBLANK(E1351),"",IF(ISTEXT(D1351),"",IF(A1346="Invoice No. : ",INDEX(Sheet2!G$14:G$154,MATCH(B1346,Sheet2!A$14:A$154,0)),O1350))))</f>
        <v>STA. MARIA, MYRNA RITUMALTA</v>
      </c>
      <c r="P1351">
        <f t="shared" si="86"/>
        <v>55.5</v>
      </c>
      <c r="Q1351">
        <f t="shared" si="87"/>
        <v>195197.25</v>
      </c>
    </row>
    <row r="1352" spans="1:17" x14ac:dyDescent="0.25">
      <c r="D1352" s="12" t="s">
        <v>18</v>
      </c>
      <c r="E1352" s="13">
        <v>55.5</v>
      </c>
      <c r="F1352" t="str">
        <f t="shared" si="84"/>
        <v/>
      </c>
      <c r="G1352" t="str">
        <f>IF(ISTEXT(E1352),IF(E1352="Amount",G$14,""),IF(ISBLANK(E1352),"",IF(ISTEXT(D1352),"",IF(A1347="Invoice No. : ",INDEX(Sheet2!F$14:F$154,MATCH(B1347,Sheet2!A$14:A$154,0)),G1351))))</f>
        <v/>
      </c>
      <c r="H1352" t="str">
        <f t="shared" si="85"/>
        <v/>
      </c>
      <c r="I1352" t="str">
        <f>IF(ISTEXT(E1352),IF(E1352="Amount",I$14,""),IF(ISBLANK(E1352),"",IF(ISTEXT(D1352),"",IF(A1347="Invoice No. : ",TEXT(INDEX(Sheet2!C$14:C$154,MATCH(B1347,Sheet2!A$14:A$154,0)),"hh:mm:ss"),I1351))))</f>
        <v/>
      </c>
      <c r="J1352" t="str">
        <f>IF(ISBLANK(G1352),"",IF(ISTEXT(G1352),IF(E1352="Amount",J$14,""),INDEX(Sheet2!H$14:H$154,MATCH(F1352,Sheet2!A$14:A$154,0))))</f>
        <v/>
      </c>
      <c r="K1352" t="str">
        <f>IF(ISBLANK(G1352),"",IF(ISTEXT(G1352),IF(E1352="Amount",K$14,""),INDEX(Sheet2!I$14:I$154,MATCH(F1352,Sheet2!A$14:A$154,0))))</f>
        <v/>
      </c>
      <c r="L1352" t="str">
        <f>IF(ISBLANK(G1352),"",IF(ISTEXT(G1352),IF(E1352="Amount",L$14,""),IF(INDEX(Sheet2!H$14:H$154,MATCH(F1352,Sheet2!A$14:A$154,0)) &lt;&gt; 0, IF(INDEX(Sheet2!I$14:I$154,MATCH(F1352,Sheet2!A$14:A$154,0)) &lt;&gt; 0, "Loan","Loan"),"Cash")))</f>
        <v/>
      </c>
      <c r="M1352" t="str">
        <f>IF(ISTEXT(E1352),IF(E1352="Amount",M$14,""),IF(ISBLANK(E1352),"",IF(ISTEXT(D1352),"",IF(A1347="Invoice No. : ",INDEX(Sheet2!D$14:D$154,MATCH(B1347,Sheet2!A$14:A$154,0)),M1351))))</f>
        <v/>
      </c>
      <c r="N1352" t="str">
        <f>IF(ISTEXT(E1352),IF(E1352="Amount",N$14,""),IF(ISBLANK(E1352),"",IF(ISTEXT(D1352),"",IF(A1347="Invoice No. : ",INDEX(Sheet2!E$14:E$154,MATCH(B1347,Sheet2!A$14:A$154,0)),N1351))))</f>
        <v/>
      </c>
      <c r="O1352" t="str">
        <f>IF(ISTEXT(E1352),IF(E1352="Amount",O$14,""),IF(ISBLANK(E1352),"",IF(ISTEXT(D1352),"",IF(A1347="Invoice No. : ",INDEX(Sheet2!G$14:G$154,MATCH(B1347,Sheet2!A$14:A$154,0)),O1351))))</f>
        <v/>
      </c>
      <c r="P1352" t="str">
        <f t="shared" si="86"/>
        <v/>
      </c>
      <c r="Q1352" t="str">
        <f t="shared" si="87"/>
        <v/>
      </c>
    </row>
    <row r="1353" spans="1:17" x14ac:dyDescent="0.25">
      <c r="F1353" t="str">
        <f t="shared" si="84"/>
        <v/>
      </c>
      <c r="G1353" t="str">
        <f>IF(ISTEXT(E1353),IF(E1353="Amount",G$14,""),IF(ISBLANK(E1353),"",IF(ISTEXT(D1353),"",IF(A1348="Invoice No. : ",INDEX(Sheet2!F$14:F$154,MATCH(B1348,Sheet2!A$14:A$154,0)),G1352))))</f>
        <v/>
      </c>
      <c r="H1353" t="str">
        <f t="shared" si="85"/>
        <v/>
      </c>
      <c r="I1353" t="str">
        <f>IF(ISTEXT(E1353),IF(E1353="Amount",I$14,""),IF(ISBLANK(E1353),"",IF(ISTEXT(D1353),"",IF(A1348="Invoice No. : ",TEXT(INDEX(Sheet2!C$14:C$154,MATCH(B1348,Sheet2!A$14:A$154,0)),"hh:mm:ss"),I1352))))</f>
        <v/>
      </c>
      <c r="J1353" t="str">
        <f>IF(ISBLANK(G1353),"",IF(ISTEXT(G1353),IF(E1353="Amount",J$14,""),INDEX(Sheet2!H$14:H$154,MATCH(F1353,Sheet2!A$14:A$154,0))))</f>
        <v/>
      </c>
      <c r="K1353" t="str">
        <f>IF(ISBLANK(G1353),"",IF(ISTEXT(G1353),IF(E1353="Amount",K$14,""),INDEX(Sheet2!I$14:I$154,MATCH(F1353,Sheet2!A$14:A$154,0))))</f>
        <v/>
      </c>
      <c r="L1353" t="str">
        <f>IF(ISBLANK(G1353),"",IF(ISTEXT(G1353),IF(E1353="Amount",L$14,""),IF(INDEX(Sheet2!H$14:H$154,MATCH(F1353,Sheet2!A$14:A$154,0)) &lt;&gt; 0, IF(INDEX(Sheet2!I$14:I$154,MATCH(F1353,Sheet2!A$14:A$154,0)) &lt;&gt; 0, "Loan","Loan"),"Cash")))</f>
        <v/>
      </c>
      <c r="M1353" t="str">
        <f>IF(ISTEXT(E1353),IF(E1353="Amount",M$14,""),IF(ISBLANK(E1353),"",IF(ISTEXT(D1353),"",IF(A1348="Invoice No. : ",INDEX(Sheet2!D$14:D$154,MATCH(B1348,Sheet2!A$14:A$154,0)),M1352))))</f>
        <v/>
      </c>
      <c r="N1353" t="str">
        <f>IF(ISTEXT(E1353),IF(E1353="Amount",N$14,""),IF(ISBLANK(E1353),"",IF(ISTEXT(D1353),"",IF(A1348="Invoice No. : ",INDEX(Sheet2!E$14:E$154,MATCH(B1348,Sheet2!A$14:A$154,0)),N1352))))</f>
        <v/>
      </c>
      <c r="O1353" t="str">
        <f>IF(ISTEXT(E1353),IF(E1353="Amount",O$14,""),IF(ISBLANK(E1353),"",IF(ISTEXT(D1353),"",IF(A1348="Invoice No. : ",INDEX(Sheet2!G$14:G$154,MATCH(B1348,Sheet2!A$14:A$154,0)),O1352))))</f>
        <v/>
      </c>
      <c r="P1353" t="str">
        <f t="shared" si="86"/>
        <v/>
      </c>
      <c r="Q1353" t="str">
        <f t="shared" si="87"/>
        <v/>
      </c>
    </row>
    <row r="1354" spans="1:17" x14ac:dyDescent="0.25">
      <c r="F1354" t="str">
        <f t="shared" si="84"/>
        <v/>
      </c>
      <c r="G1354" t="str">
        <f>IF(ISTEXT(E1354),IF(E1354="Amount",G$14,""),IF(ISBLANK(E1354),"",IF(ISTEXT(D1354),"",IF(A1349="Invoice No. : ",INDEX(Sheet2!F$14:F$154,MATCH(B1349,Sheet2!A$14:A$154,0)),G1353))))</f>
        <v/>
      </c>
      <c r="H1354" t="str">
        <f t="shared" si="85"/>
        <v/>
      </c>
      <c r="I1354" t="str">
        <f>IF(ISTEXT(E1354),IF(E1354="Amount",I$14,""),IF(ISBLANK(E1354),"",IF(ISTEXT(D1354),"",IF(A1349="Invoice No. : ",TEXT(INDEX(Sheet2!C$14:C$154,MATCH(B1349,Sheet2!A$14:A$154,0)),"hh:mm:ss"),I1353))))</f>
        <v/>
      </c>
      <c r="J1354" t="str">
        <f>IF(ISBLANK(G1354),"",IF(ISTEXT(G1354),IF(E1354="Amount",J$14,""),INDEX(Sheet2!H$14:H$154,MATCH(F1354,Sheet2!A$14:A$154,0))))</f>
        <v/>
      </c>
      <c r="K1354" t="str">
        <f>IF(ISBLANK(G1354),"",IF(ISTEXT(G1354),IF(E1354="Amount",K$14,""),INDEX(Sheet2!I$14:I$154,MATCH(F1354,Sheet2!A$14:A$154,0))))</f>
        <v/>
      </c>
      <c r="L1354" t="str">
        <f>IF(ISBLANK(G1354),"",IF(ISTEXT(G1354),IF(E1354="Amount",L$14,""),IF(INDEX(Sheet2!H$14:H$154,MATCH(F1354,Sheet2!A$14:A$154,0)) &lt;&gt; 0, IF(INDEX(Sheet2!I$14:I$154,MATCH(F1354,Sheet2!A$14:A$154,0)) &lt;&gt; 0, "Loan","Loan"),"Cash")))</f>
        <v/>
      </c>
      <c r="M1354" t="str">
        <f>IF(ISTEXT(E1354),IF(E1354="Amount",M$14,""),IF(ISBLANK(E1354),"",IF(ISTEXT(D1354),"",IF(A1349="Invoice No. : ",INDEX(Sheet2!D$14:D$154,MATCH(B1349,Sheet2!A$14:A$154,0)),M1353))))</f>
        <v/>
      </c>
      <c r="N1354" t="str">
        <f>IF(ISTEXT(E1354),IF(E1354="Amount",N$14,""),IF(ISBLANK(E1354),"",IF(ISTEXT(D1354),"",IF(A1349="Invoice No. : ",INDEX(Sheet2!E$14:E$154,MATCH(B1349,Sheet2!A$14:A$154,0)),N1353))))</f>
        <v/>
      </c>
      <c r="O1354" t="str">
        <f>IF(ISTEXT(E1354),IF(E1354="Amount",O$14,""),IF(ISBLANK(E1354),"",IF(ISTEXT(D1354),"",IF(A1349="Invoice No. : ",INDEX(Sheet2!G$14:G$154,MATCH(B1349,Sheet2!A$14:A$154,0)),O1353))))</f>
        <v/>
      </c>
      <c r="P1354" t="str">
        <f t="shared" si="86"/>
        <v/>
      </c>
      <c r="Q1354" t="str">
        <f t="shared" si="87"/>
        <v/>
      </c>
    </row>
    <row r="1355" spans="1:17" x14ac:dyDescent="0.25">
      <c r="A1355" s="3" t="s">
        <v>4</v>
      </c>
      <c r="B1355" s="4">
        <v>2144327</v>
      </c>
      <c r="C1355" s="3" t="s">
        <v>5</v>
      </c>
      <c r="D1355" s="5" t="s">
        <v>953</v>
      </c>
      <c r="F1355" t="str">
        <f t="shared" si="84"/>
        <v/>
      </c>
      <c r="G1355" t="str">
        <f>IF(ISTEXT(E1355),IF(E1355="Amount",G$14,""),IF(ISBLANK(E1355),"",IF(ISTEXT(D1355),"",IF(A1350="Invoice No. : ",INDEX(Sheet2!F$14:F$154,MATCH(B1350,Sheet2!A$14:A$154,0)),G1354))))</f>
        <v/>
      </c>
      <c r="H1355" t="str">
        <f t="shared" si="85"/>
        <v/>
      </c>
      <c r="I1355" t="str">
        <f>IF(ISTEXT(E1355),IF(E1355="Amount",I$14,""),IF(ISBLANK(E1355),"",IF(ISTEXT(D1355),"",IF(A1350="Invoice No. : ",TEXT(INDEX(Sheet2!C$14:C$154,MATCH(B1350,Sheet2!A$14:A$154,0)),"hh:mm:ss"),I1354))))</f>
        <v/>
      </c>
      <c r="J1355" t="str">
        <f>IF(ISBLANK(G1355),"",IF(ISTEXT(G1355),IF(E1355="Amount",J$14,""),INDEX(Sheet2!H$14:H$154,MATCH(F1355,Sheet2!A$14:A$154,0))))</f>
        <v/>
      </c>
      <c r="K1355" t="str">
        <f>IF(ISBLANK(G1355),"",IF(ISTEXT(G1355),IF(E1355="Amount",K$14,""),INDEX(Sheet2!I$14:I$154,MATCH(F1355,Sheet2!A$14:A$154,0))))</f>
        <v/>
      </c>
      <c r="L1355" t="str">
        <f>IF(ISBLANK(G1355),"",IF(ISTEXT(G1355),IF(E1355="Amount",L$14,""),IF(INDEX(Sheet2!H$14:H$154,MATCH(F1355,Sheet2!A$14:A$154,0)) &lt;&gt; 0, IF(INDEX(Sheet2!I$14:I$154,MATCH(F1355,Sheet2!A$14:A$154,0)) &lt;&gt; 0, "Loan","Loan"),"Cash")))</f>
        <v/>
      </c>
      <c r="M1355" t="str">
        <f>IF(ISTEXT(E1355),IF(E1355="Amount",M$14,""),IF(ISBLANK(E1355),"",IF(ISTEXT(D1355),"",IF(A1350="Invoice No. : ",INDEX(Sheet2!D$14:D$154,MATCH(B1350,Sheet2!A$14:A$154,0)),M1354))))</f>
        <v/>
      </c>
      <c r="N1355" t="str">
        <f>IF(ISTEXT(E1355),IF(E1355="Amount",N$14,""),IF(ISBLANK(E1355),"",IF(ISTEXT(D1355),"",IF(A1350="Invoice No. : ",INDEX(Sheet2!E$14:E$154,MATCH(B1350,Sheet2!A$14:A$154,0)),N1354))))</f>
        <v/>
      </c>
      <c r="O1355" t="str">
        <f>IF(ISTEXT(E1355),IF(E1355="Amount",O$14,""),IF(ISBLANK(E1355),"",IF(ISTEXT(D1355),"",IF(A1350="Invoice No. : ",INDEX(Sheet2!G$14:G$154,MATCH(B1350,Sheet2!A$14:A$154,0)),O1354))))</f>
        <v/>
      </c>
      <c r="P1355" t="str">
        <f t="shared" si="86"/>
        <v/>
      </c>
      <c r="Q1355" t="str">
        <f t="shared" si="87"/>
        <v/>
      </c>
    </row>
    <row r="1356" spans="1:17" x14ac:dyDescent="0.25">
      <c r="A1356" s="3" t="s">
        <v>7</v>
      </c>
      <c r="B1356" s="6">
        <v>44931</v>
      </c>
      <c r="C1356" s="3" t="s">
        <v>8</v>
      </c>
      <c r="D1356" s="7">
        <v>2</v>
      </c>
      <c r="F1356" t="str">
        <f t="shared" si="84"/>
        <v/>
      </c>
      <c r="G1356" t="str">
        <f>IF(ISTEXT(E1356),IF(E1356="Amount",G$14,""),IF(ISBLANK(E1356),"",IF(ISTEXT(D1356),"",IF(A1351="Invoice No. : ",INDEX(Sheet2!F$14:F$154,MATCH(B1351,Sheet2!A$14:A$154,0)),G1355))))</f>
        <v/>
      </c>
      <c r="H1356" t="str">
        <f t="shared" si="85"/>
        <v/>
      </c>
      <c r="I1356" t="str">
        <f>IF(ISTEXT(E1356),IF(E1356="Amount",I$14,""),IF(ISBLANK(E1356),"",IF(ISTEXT(D1356),"",IF(A1351="Invoice No. : ",TEXT(INDEX(Sheet2!C$14:C$154,MATCH(B1351,Sheet2!A$14:A$154,0)),"hh:mm:ss"),I1355))))</f>
        <v/>
      </c>
      <c r="J1356" t="str">
        <f>IF(ISBLANK(G1356),"",IF(ISTEXT(G1356),IF(E1356="Amount",J$14,""),INDEX(Sheet2!H$14:H$154,MATCH(F1356,Sheet2!A$14:A$154,0))))</f>
        <v/>
      </c>
      <c r="K1356" t="str">
        <f>IF(ISBLANK(G1356),"",IF(ISTEXT(G1356),IF(E1356="Amount",K$14,""),INDEX(Sheet2!I$14:I$154,MATCH(F1356,Sheet2!A$14:A$154,0))))</f>
        <v/>
      </c>
      <c r="L1356" t="str">
        <f>IF(ISBLANK(G1356),"",IF(ISTEXT(G1356),IF(E1356="Amount",L$14,""),IF(INDEX(Sheet2!H$14:H$154,MATCH(F1356,Sheet2!A$14:A$154,0)) &lt;&gt; 0, IF(INDEX(Sheet2!I$14:I$154,MATCH(F1356,Sheet2!A$14:A$154,0)) &lt;&gt; 0, "Loan","Loan"),"Cash")))</f>
        <v/>
      </c>
      <c r="M1356" t="str">
        <f>IF(ISTEXT(E1356),IF(E1356="Amount",M$14,""),IF(ISBLANK(E1356),"",IF(ISTEXT(D1356),"",IF(A1351="Invoice No. : ",INDEX(Sheet2!D$14:D$154,MATCH(B1351,Sheet2!A$14:A$154,0)),M1355))))</f>
        <v/>
      </c>
      <c r="N1356" t="str">
        <f>IF(ISTEXT(E1356),IF(E1356="Amount",N$14,""),IF(ISBLANK(E1356),"",IF(ISTEXT(D1356),"",IF(A1351="Invoice No. : ",INDEX(Sheet2!E$14:E$154,MATCH(B1351,Sheet2!A$14:A$154,0)),N1355))))</f>
        <v/>
      </c>
      <c r="O1356" t="str">
        <f>IF(ISTEXT(E1356),IF(E1356="Amount",O$14,""),IF(ISBLANK(E1356),"",IF(ISTEXT(D1356),"",IF(A1351="Invoice No. : ",INDEX(Sheet2!G$14:G$154,MATCH(B1351,Sheet2!A$14:A$154,0)),O1355))))</f>
        <v/>
      </c>
      <c r="P1356" t="str">
        <f t="shared" si="86"/>
        <v/>
      </c>
      <c r="Q1356" t="str">
        <f t="shared" si="87"/>
        <v/>
      </c>
    </row>
    <row r="1357" spans="1:17" x14ac:dyDescent="0.25">
      <c r="F1357" t="str">
        <f t="shared" si="84"/>
        <v/>
      </c>
      <c r="G1357" t="str">
        <f>IF(ISTEXT(E1357),IF(E1357="Amount",G$14,""),IF(ISBLANK(E1357),"",IF(ISTEXT(D1357),"",IF(A1352="Invoice No. : ",INDEX(Sheet2!F$14:F$154,MATCH(B1352,Sheet2!A$14:A$154,0)),G1356))))</f>
        <v/>
      </c>
      <c r="H1357" t="str">
        <f t="shared" si="85"/>
        <v/>
      </c>
      <c r="I1357" t="str">
        <f>IF(ISTEXT(E1357),IF(E1357="Amount",I$14,""),IF(ISBLANK(E1357),"",IF(ISTEXT(D1357),"",IF(A1352="Invoice No. : ",TEXT(INDEX(Sheet2!C$14:C$154,MATCH(B1352,Sheet2!A$14:A$154,0)),"hh:mm:ss"),I1356))))</f>
        <v/>
      </c>
      <c r="J1357" t="str">
        <f>IF(ISBLANK(G1357),"",IF(ISTEXT(G1357),IF(E1357="Amount",J$14,""),INDEX(Sheet2!H$14:H$154,MATCH(F1357,Sheet2!A$14:A$154,0))))</f>
        <v/>
      </c>
      <c r="K1357" t="str">
        <f>IF(ISBLANK(G1357),"",IF(ISTEXT(G1357),IF(E1357="Amount",K$14,""),INDEX(Sheet2!I$14:I$154,MATCH(F1357,Sheet2!A$14:A$154,0))))</f>
        <v/>
      </c>
      <c r="L1357" t="str">
        <f>IF(ISBLANK(G1357),"",IF(ISTEXT(G1357),IF(E1357="Amount",L$14,""),IF(INDEX(Sheet2!H$14:H$154,MATCH(F1357,Sheet2!A$14:A$154,0)) &lt;&gt; 0, IF(INDEX(Sheet2!I$14:I$154,MATCH(F1357,Sheet2!A$14:A$154,0)) &lt;&gt; 0, "Loan","Loan"),"Cash")))</f>
        <v/>
      </c>
      <c r="M1357" t="str">
        <f>IF(ISTEXT(E1357),IF(E1357="Amount",M$14,""),IF(ISBLANK(E1357),"",IF(ISTEXT(D1357),"",IF(A1352="Invoice No. : ",INDEX(Sheet2!D$14:D$154,MATCH(B1352,Sheet2!A$14:A$154,0)),M1356))))</f>
        <v/>
      </c>
      <c r="N1357" t="str">
        <f>IF(ISTEXT(E1357),IF(E1357="Amount",N$14,""),IF(ISBLANK(E1357),"",IF(ISTEXT(D1357),"",IF(A1352="Invoice No. : ",INDEX(Sheet2!E$14:E$154,MATCH(B1352,Sheet2!A$14:A$154,0)),N1356))))</f>
        <v/>
      </c>
      <c r="O1357" t="str">
        <f>IF(ISTEXT(E1357),IF(E1357="Amount",O$14,""),IF(ISBLANK(E1357),"",IF(ISTEXT(D1357),"",IF(A1352="Invoice No. : ",INDEX(Sheet2!G$14:G$154,MATCH(B1352,Sheet2!A$14:A$154,0)),O1356))))</f>
        <v/>
      </c>
      <c r="P1357" t="str">
        <f t="shared" si="86"/>
        <v/>
      </c>
      <c r="Q1357" t="str">
        <f t="shared" si="87"/>
        <v/>
      </c>
    </row>
    <row r="1358" spans="1:17" x14ac:dyDescent="0.25">
      <c r="A1358" s="8" t="s">
        <v>9</v>
      </c>
      <c r="B1358" s="8" t="s">
        <v>10</v>
      </c>
      <c r="C1358" s="9" t="s">
        <v>11</v>
      </c>
      <c r="D1358" s="9" t="s">
        <v>12</v>
      </c>
      <c r="E1358" s="9" t="s">
        <v>13</v>
      </c>
      <c r="F1358" t="str">
        <f t="shared" si="84"/>
        <v>Invoice No.</v>
      </c>
      <c r="G1358" t="str">
        <f>IF(ISTEXT(E1358),IF(E1358="Amount",G$14,""),IF(ISBLANK(E1358),"",IF(ISTEXT(D1358),"",IF(A1353="Invoice No. : ",INDEX(Sheet2!F$14:F$154,MATCH(B1353,Sheet2!A$14:A$154,0)),G1357))))</f>
        <v>Member ID</v>
      </c>
      <c r="H1358" t="str">
        <f t="shared" si="85"/>
        <v>Invoice Date</v>
      </c>
      <c r="I1358" t="str">
        <f>IF(ISTEXT(E1358),IF(E1358="Amount",I$14,""),IF(ISBLANK(E1358),"",IF(ISTEXT(D1358),"",IF(A1353="Invoice No. : ",TEXT(INDEX(Sheet2!C$14:C$154,MATCH(B1353,Sheet2!A$14:A$154,0)),"hh:mm:ss"),I1357))))</f>
        <v>Invoice Time</v>
      </c>
      <c r="J1358" t="str">
        <f>IF(ISBLANK(G1358),"",IF(ISTEXT(G1358),IF(E1358="Amount",J$14,""),INDEX(Sheet2!H$14:H$154,MATCH(F1358,Sheet2!A$14:A$154,0))))</f>
        <v>Loan Amount</v>
      </c>
      <c r="K1358" t="str">
        <f>IF(ISBLANK(G1358),"",IF(ISTEXT(G1358),IF(E1358="Amount",K$14,""),INDEX(Sheet2!I$14:I$154,MATCH(F1358,Sheet2!A$14:A$154,0))))</f>
        <v>Cash Amount</v>
      </c>
      <c r="L1358" t="str">
        <f>IF(ISBLANK(G1358),"",IF(ISTEXT(G1358),IF(E1358="Amount",L$14,""),IF(INDEX(Sheet2!H$14:H$154,MATCH(F1358,Sheet2!A$14:A$154,0)) &lt;&gt; 0, IF(INDEX(Sheet2!I$14:I$154,MATCH(F1358,Sheet2!A$14:A$154,0)) &lt;&gt; 0, "Loan","Loan"),"Cash")))</f>
        <v>Payment Mode</v>
      </c>
      <c r="M1358" t="str">
        <f>IF(ISTEXT(E1358),IF(E1358="Amount",M$14,""),IF(ISBLANK(E1358),"",IF(ISTEXT(D1358),"",IF(A1353="Invoice No. : ",INDEX(Sheet2!D$14:D$154,MATCH(B1353,Sheet2!A$14:A$154,0)),M1357))))</f>
        <v>Terminal</v>
      </c>
      <c r="N1358" t="str">
        <f>IF(ISTEXT(E1358),IF(E1358="Amount",N$14,""),IF(ISBLANK(E1358),"",IF(ISTEXT(D1358),"",IF(A1353="Invoice No. : ",INDEX(Sheet2!E$14:E$154,MATCH(B1353,Sheet2!A$14:A$154,0)),N1357))))</f>
        <v>Cashier</v>
      </c>
      <c r="O1358" t="str">
        <f>IF(ISTEXT(E1358),IF(E1358="Amount",O$14,""),IF(ISBLANK(E1358),"",IF(ISTEXT(D1358),"",IF(A1353="Invoice No. : ",INDEX(Sheet2!G$14:G$154,MATCH(B1353,Sheet2!A$14:A$154,0)),O1357))))</f>
        <v>Name</v>
      </c>
      <c r="P1358" t="str">
        <f t="shared" si="86"/>
        <v>Invoice Amount</v>
      </c>
      <c r="Q1358" t="str">
        <f t="shared" si="87"/>
        <v>Grand Total</v>
      </c>
    </row>
    <row r="1359" spans="1:17" x14ac:dyDescent="0.25">
      <c r="F1359" t="str">
        <f t="shared" si="84"/>
        <v/>
      </c>
      <c r="G1359" t="str">
        <f>IF(ISTEXT(E1359),IF(E1359="Amount",G$14,""),IF(ISBLANK(E1359),"",IF(ISTEXT(D1359),"",IF(A1354="Invoice No. : ",INDEX(Sheet2!F$14:F$154,MATCH(B1354,Sheet2!A$14:A$154,0)),G1358))))</f>
        <v/>
      </c>
      <c r="H1359" t="str">
        <f t="shared" si="85"/>
        <v/>
      </c>
      <c r="I1359" t="str">
        <f>IF(ISTEXT(E1359),IF(E1359="Amount",I$14,""),IF(ISBLANK(E1359),"",IF(ISTEXT(D1359),"",IF(A1354="Invoice No. : ",TEXT(INDEX(Sheet2!C$14:C$154,MATCH(B1354,Sheet2!A$14:A$154,0)),"hh:mm:ss"),I1358))))</f>
        <v/>
      </c>
      <c r="J1359" t="str">
        <f>IF(ISBLANK(G1359),"",IF(ISTEXT(G1359),IF(E1359="Amount",J$14,""),INDEX(Sheet2!H$14:H$154,MATCH(F1359,Sheet2!A$14:A$154,0))))</f>
        <v/>
      </c>
      <c r="K1359" t="str">
        <f>IF(ISBLANK(G1359),"",IF(ISTEXT(G1359),IF(E1359="Amount",K$14,""),INDEX(Sheet2!I$14:I$154,MATCH(F1359,Sheet2!A$14:A$154,0))))</f>
        <v/>
      </c>
      <c r="L1359" t="str">
        <f>IF(ISBLANK(G1359),"",IF(ISTEXT(G1359),IF(E1359="Amount",L$14,""),IF(INDEX(Sheet2!H$14:H$154,MATCH(F1359,Sheet2!A$14:A$154,0)) &lt;&gt; 0, IF(INDEX(Sheet2!I$14:I$154,MATCH(F1359,Sheet2!A$14:A$154,0)) &lt;&gt; 0, "Loan","Loan"),"Cash")))</f>
        <v/>
      </c>
      <c r="M1359" t="str">
        <f>IF(ISTEXT(E1359),IF(E1359="Amount",M$14,""),IF(ISBLANK(E1359),"",IF(ISTEXT(D1359),"",IF(A1354="Invoice No. : ",INDEX(Sheet2!D$14:D$154,MATCH(B1354,Sheet2!A$14:A$154,0)),M1358))))</f>
        <v/>
      </c>
      <c r="N1359" t="str">
        <f>IF(ISTEXT(E1359),IF(E1359="Amount",N$14,""),IF(ISBLANK(E1359),"",IF(ISTEXT(D1359),"",IF(A1354="Invoice No. : ",INDEX(Sheet2!E$14:E$154,MATCH(B1354,Sheet2!A$14:A$154,0)),N1358))))</f>
        <v/>
      </c>
      <c r="O1359" t="str">
        <f>IF(ISTEXT(E1359),IF(E1359="Amount",O$14,""),IF(ISBLANK(E1359),"",IF(ISTEXT(D1359),"",IF(A1354="Invoice No. : ",INDEX(Sheet2!G$14:G$154,MATCH(B1354,Sheet2!A$14:A$154,0)),O1358))))</f>
        <v/>
      </c>
      <c r="P1359" t="str">
        <f t="shared" si="86"/>
        <v/>
      </c>
      <c r="Q1359" t="str">
        <f t="shared" si="87"/>
        <v/>
      </c>
    </row>
    <row r="1360" spans="1:17" x14ac:dyDescent="0.25">
      <c r="A1360" s="10" t="s">
        <v>1191</v>
      </c>
      <c r="B1360" s="10" t="s">
        <v>1192</v>
      </c>
      <c r="C1360" s="11">
        <v>1</v>
      </c>
      <c r="D1360" s="11">
        <v>49</v>
      </c>
      <c r="E1360" s="11">
        <v>49</v>
      </c>
      <c r="F1360">
        <f t="shared" si="84"/>
        <v>2144327</v>
      </c>
      <c r="G1360">
        <f>IF(ISTEXT(E1360),IF(E1360="Amount",G$14,""),IF(ISBLANK(E1360),"",IF(ISTEXT(D1360),"",IF(A1355="Invoice No. : ",INDEX(Sheet2!F$14:F$154,MATCH(B1355,Sheet2!A$14:A$154,0)),G1359))))</f>
        <v>2108</v>
      </c>
      <c r="H1360" t="str">
        <f t="shared" si="85"/>
        <v>01/05/2023</v>
      </c>
      <c r="I1360" t="str">
        <f>IF(ISTEXT(E1360),IF(E1360="Amount",I$14,""),IF(ISBLANK(E1360),"",IF(ISTEXT(D1360),"",IF(A1355="Invoice No. : ",TEXT(INDEX(Sheet2!C$14:C$154,MATCH(B1355,Sheet2!A$14:A$154,0)),"hh:mm:ss"),I1359))))</f>
        <v>10:45:58</v>
      </c>
      <c r="J1360">
        <f>IF(ISBLANK(G1360),"",IF(ISTEXT(G1360),IF(E1360="Amount",J$14,""),INDEX(Sheet2!H$14:H$154,MATCH(F1360,Sheet2!A$14:A$154,0))))</f>
        <v>966.25</v>
      </c>
      <c r="K1360">
        <f>IF(ISBLANK(G1360),"",IF(ISTEXT(G1360),IF(E1360="Amount",K$14,""),INDEX(Sheet2!I$14:I$154,MATCH(F1360,Sheet2!A$14:A$154,0))))</f>
        <v>0</v>
      </c>
      <c r="L1360" t="str">
        <f>IF(ISBLANK(G1360),"",IF(ISTEXT(G1360),IF(E1360="Amount",L$14,""),IF(INDEX(Sheet2!H$14:H$154,MATCH(F1360,Sheet2!A$14:A$154,0)) &lt;&gt; 0, IF(INDEX(Sheet2!I$14:I$154,MATCH(F1360,Sheet2!A$14:A$154,0)) &lt;&gt; 0, "Loan","Loan"),"Cash")))</f>
        <v>Loan</v>
      </c>
      <c r="M1360">
        <f>IF(ISTEXT(E1360),IF(E1360="Amount",M$14,""),IF(ISBLANK(E1360),"",IF(ISTEXT(D1360),"",IF(A1355="Invoice No. : ",INDEX(Sheet2!D$14:D$154,MATCH(B1355,Sheet2!A$14:A$154,0)),M1359))))</f>
        <v>2</v>
      </c>
      <c r="N1360" t="str">
        <f>IF(ISTEXT(E1360),IF(E1360="Amount",N$14,""),IF(ISBLANK(E1360),"",IF(ISTEXT(D1360),"",IF(A1355="Invoice No. : ",INDEX(Sheet2!E$14:E$154,MATCH(B1355,Sheet2!A$14:A$154,0)),N1359))))</f>
        <v>RUBY</v>
      </c>
      <c r="O1360" t="str">
        <f>IF(ISTEXT(E1360),IF(E1360="Amount",O$14,""),IF(ISBLANK(E1360),"",IF(ISTEXT(D1360),"",IF(A1355="Invoice No. : ",INDEX(Sheet2!G$14:G$154,MATCH(B1355,Sheet2!A$14:A$154,0)),O1359))))</f>
        <v>BAGANG, ROSALINDA JURALBAL</v>
      </c>
      <c r="P1360">
        <f t="shared" si="86"/>
        <v>966.25</v>
      </c>
      <c r="Q1360">
        <f t="shared" si="87"/>
        <v>195197.25</v>
      </c>
    </row>
    <row r="1361" spans="1:17" x14ac:dyDescent="0.25">
      <c r="A1361" s="10" t="s">
        <v>1193</v>
      </c>
      <c r="B1361" s="10" t="s">
        <v>1194</v>
      </c>
      <c r="C1361" s="11">
        <v>1</v>
      </c>
      <c r="D1361" s="11">
        <v>169.5</v>
      </c>
      <c r="E1361" s="11">
        <v>169.5</v>
      </c>
      <c r="F1361">
        <f t="shared" si="84"/>
        <v>2144327</v>
      </c>
      <c r="G1361">
        <f>IF(ISTEXT(E1361),IF(E1361="Amount",G$14,""),IF(ISBLANK(E1361),"",IF(ISTEXT(D1361),"",IF(A1356="Invoice No. : ",INDEX(Sheet2!F$14:F$154,MATCH(B1356,Sheet2!A$14:A$154,0)),G1360))))</f>
        <v>2108</v>
      </c>
      <c r="H1361" t="str">
        <f t="shared" si="85"/>
        <v>01/05/2023</v>
      </c>
      <c r="I1361" t="str">
        <f>IF(ISTEXT(E1361),IF(E1361="Amount",I$14,""),IF(ISBLANK(E1361),"",IF(ISTEXT(D1361),"",IF(A1356="Invoice No. : ",TEXT(INDEX(Sheet2!C$14:C$154,MATCH(B1356,Sheet2!A$14:A$154,0)),"hh:mm:ss"),I1360))))</f>
        <v>10:45:58</v>
      </c>
      <c r="J1361">
        <f>IF(ISBLANK(G1361),"",IF(ISTEXT(G1361),IF(E1361="Amount",J$14,""),INDEX(Sheet2!H$14:H$154,MATCH(F1361,Sheet2!A$14:A$154,0))))</f>
        <v>966.25</v>
      </c>
      <c r="K1361">
        <f>IF(ISBLANK(G1361),"",IF(ISTEXT(G1361),IF(E1361="Amount",K$14,""),INDEX(Sheet2!I$14:I$154,MATCH(F1361,Sheet2!A$14:A$154,0))))</f>
        <v>0</v>
      </c>
      <c r="L1361" t="str">
        <f>IF(ISBLANK(G1361),"",IF(ISTEXT(G1361),IF(E1361="Amount",L$14,""),IF(INDEX(Sheet2!H$14:H$154,MATCH(F1361,Sheet2!A$14:A$154,0)) &lt;&gt; 0, IF(INDEX(Sheet2!I$14:I$154,MATCH(F1361,Sheet2!A$14:A$154,0)) &lt;&gt; 0, "Loan","Loan"),"Cash")))</f>
        <v>Loan</v>
      </c>
      <c r="M1361">
        <f>IF(ISTEXT(E1361),IF(E1361="Amount",M$14,""),IF(ISBLANK(E1361),"",IF(ISTEXT(D1361),"",IF(A1356="Invoice No. : ",INDEX(Sheet2!D$14:D$154,MATCH(B1356,Sheet2!A$14:A$154,0)),M1360))))</f>
        <v>2</v>
      </c>
      <c r="N1361" t="str">
        <f>IF(ISTEXT(E1361),IF(E1361="Amount",N$14,""),IF(ISBLANK(E1361),"",IF(ISTEXT(D1361),"",IF(A1356="Invoice No. : ",INDEX(Sheet2!E$14:E$154,MATCH(B1356,Sheet2!A$14:A$154,0)),N1360))))</f>
        <v>RUBY</v>
      </c>
      <c r="O1361" t="str">
        <f>IF(ISTEXT(E1361),IF(E1361="Amount",O$14,""),IF(ISBLANK(E1361),"",IF(ISTEXT(D1361),"",IF(A1356="Invoice No. : ",INDEX(Sheet2!G$14:G$154,MATCH(B1356,Sheet2!A$14:A$154,0)),O1360))))</f>
        <v>BAGANG, ROSALINDA JURALBAL</v>
      </c>
      <c r="P1361">
        <f t="shared" si="86"/>
        <v>966.25</v>
      </c>
      <c r="Q1361">
        <f t="shared" si="87"/>
        <v>195197.25</v>
      </c>
    </row>
    <row r="1362" spans="1:17" x14ac:dyDescent="0.25">
      <c r="A1362" s="10" t="s">
        <v>1195</v>
      </c>
      <c r="B1362" s="10" t="s">
        <v>1196</v>
      </c>
      <c r="C1362" s="11">
        <v>1</v>
      </c>
      <c r="D1362" s="11">
        <v>76</v>
      </c>
      <c r="E1362" s="11">
        <v>76</v>
      </c>
      <c r="F1362">
        <f t="shared" si="84"/>
        <v>2144327</v>
      </c>
      <c r="G1362">
        <f>IF(ISTEXT(E1362),IF(E1362="Amount",G$14,""),IF(ISBLANK(E1362),"",IF(ISTEXT(D1362),"",IF(A1357="Invoice No. : ",INDEX(Sheet2!F$14:F$154,MATCH(B1357,Sheet2!A$14:A$154,0)),G1361))))</f>
        <v>2108</v>
      </c>
      <c r="H1362" t="str">
        <f t="shared" si="85"/>
        <v>01/05/2023</v>
      </c>
      <c r="I1362" t="str">
        <f>IF(ISTEXT(E1362),IF(E1362="Amount",I$14,""),IF(ISBLANK(E1362),"",IF(ISTEXT(D1362),"",IF(A1357="Invoice No. : ",TEXT(INDEX(Sheet2!C$14:C$154,MATCH(B1357,Sheet2!A$14:A$154,0)),"hh:mm:ss"),I1361))))</f>
        <v>10:45:58</v>
      </c>
      <c r="J1362">
        <f>IF(ISBLANK(G1362),"",IF(ISTEXT(G1362),IF(E1362="Amount",J$14,""),INDEX(Sheet2!H$14:H$154,MATCH(F1362,Sheet2!A$14:A$154,0))))</f>
        <v>966.25</v>
      </c>
      <c r="K1362">
        <f>IF(ISBLANK(G1362),"",IF(ISTEXT(G1362),IF(E1362="Amount",K$14,""),INDEX(Sheet2!I$14:I$154,MATCH(F1362,Sheet2!A$14:A$154,0))))</f>
        <v>0</v>
      </c>
      <c r="L1362" t="str">
        <f>IF(ISBLANK(G1362),"",IF(ISTEXT(G1362),IF(E1362="Amount",L$14,""),IF(INDEX(Sheet2!H$14:H$154,MATCH(F1362,Sheet2!A$14:A$154,0)) &lt;&gt; 0, IF(INDEX(Sheet2!I$14:I$154,MATCH(F1362,Sheet2!A$14:A$154,0)) &lt;&gt; 0, "Loan","Loan"),"Cash")))</f>
        <v>Loan</v>
      </c>
      <c r="M1362">
        <f>IF(ISTEXT(E1362),IF(E1362="Amount",M$14,""),IF(ISBLANK(E1362),"",IF(ISTEXT(D1362),"",IF(A1357="Invoice No. : ",INDEX(Sheet2!D$14:D$154,MATCH(B1357,Sheet2!A$14:A$154,0)),M1361))))</f>
        <v>2</v>
      </c>
      <c r="N1362" t="str">
        <f>IF(ISTEXT(E1362),IF(E1362="Amount",N$14,""),IF(ISBLANK(E1362),"",IF(ISTEXT(D1362),"",IF(A1357="Invoice No. : ",INDEX(Sheet2!E$14:E$154,MATCH(B1357,Sheet2!A$14:A$154,0)),N1361))))</f>
        <v>RUBY</v>
      </c>
      <c r="O1362" t="str">
        <f>IF(ISTEXT(E1362),IF(E1362="Amount",O$14,""),IF(ISBLANK(E1362),"",IF(ISTEXT(D1362),"",IF(A1357="Invoice No. : ",INDEX(Sheet2!G$14:G$154,MATCH(B1357,Sheet2!A$14:A$154,0)),O1361))))</f>
        <v>BAGANG, ROSALINDA JURALBAL</v>
      </c>
      <c r="P1362">
        <f t="shared" si="86"/>
        <v>966.25</v>
      </c>
      <c r="Q1362">
        <f t="shared" si="87"/>
        <v>195197.25</v>
      </c>
    </row>
    <row r="1363" spans="1:17" x14ac:dyDescent="0.25">
      <c r="A1363" s="10" t="s">
        <v>1197</v>
      </c>
      <c r="B1363" s="10" t="s">
        <v>1198</v>
      </c>
      <c r="C1363" s="11">
        <v>1</v>
      </c>
      <c r="D1363" s="11">
        <v>103.25</v>
      </c>
      <c r="E1363" s="11">
        <v>103.25</v>
      </c>
      <c r="F1363">
        <f t="shared" si="84"/>
        <v>2144327</v>
      </c>
      <c r="G1363">
        <f>IF(ISTEXT(E1363),IF(E1363="Amount",G$14,""),IF(ISBLANK(E1363),"",IF(ISTEXT(D1363),"",IF(A1358="Invoice No. : ",INDEX(Sheet2!F$14:F$154,MATCH(B1358,Sheet2!A$14:A$154,0)),G1362))))</f>
        <v>2108</v>
      </c>
      <c r="H1363" t="str">
        <f t="shared" si="85"/>
        <v>01/05/2023</v>
      </c>
      <c r="I1363" t="str">
        <f>IF(ISTEXT(E1363),IF(E1363="Amount",I$14,""),IF(ISBLANK(E1363),"",IF(ISTEXT(D1363),"",IF(A1358="Invoice No. : ",TEXT(INDEX(Sheet2!C$14:C$154,MATCH(B1358,Sheet2!A$14:A$154,0)),"hh:mm:ss"),I1362))))</f>
        <v>10:45:58</v>
      </c>
      <c r="J1363">
        <f>IF(ISBLANK(G1363),"",IF(ISTEXT(G1363),IF(E1363="Amount",J$14,""),INDEX(Sheet2!H$14:H$154,MATCH(F1363,Sheet2!A$14:A$154,0))))</f>
        <v>966.25</v>
      </c>
      <c r="K1363">
        <f>IF(ISBLANK(G1363),"",IF(ISTEXT(G1363),IF(E1363="Amount",K$14,""),INDEX(Sheet2!I$14:I$154,MATCH(F1363,Sheet2!A$14:A$154,0))))</f>
        <v>0</v>
      </c>
      <c r="L1363" t="str">
        <f>IF(ISBLANK(G1363),"",IF(ISTEXT(G1363),IF(E1363="Amount",L$14,""),IF(INDEX(Sheet2!H$14:H$154,MATCH(F1363,Sheet2!A$14:A$154,0)) &lt;&gt; 0, IF(INDEX(Sheet2!I$14:I$154,MATCH(F1363,Sheet2!A$14:A$154,0)) &lt;&gt; 0, "Loan","Loan"),"Cash")))</f>
        <v>Loan</v>
      </c>
      <c r="M1363">
        <f>IF(ISTEXT(E1363),IF(E1363="Amount",M$14,""),IF(ISBLANK(E1363),"",IF(ISTEXT(D1363),"",IF(A1358="Invoice No. : ",INDEX(Sheet2!D$14:D$154,MATCH(B1358,Sheet2!A$14:A$154,0)),M1362))))</f>
        <v>2</v>
      </c>
      <c r="N1363" t="str">
        <f>IF(ISTEXT(E1363),IF(E1363="Amount",N$14,""),IF(ISBLANK(E1363),"",IF(ISTEXT(D1363),"",IF(A1358="Invoice No. : ",INDEX(Sheet2!E$14:E$154,MATCH(B1358,Sheet2!A$14:A$154,0)),N1362))))</f>
        <v>RUBY</v>
      </c>
      <c r="O1363" t="str">
        <f>IF(ISTEXT(E1363),IF(E1363="Amount",O$14,""),IF(ISBLANK(E1363),"",IF(ISTEXT(D1363),"",IF(A1358="Invoice No. : ",INDEX(Sheet2!G$14:G$154,MATCH(B1358,Sheet2!A$14:A$154,0)),O1362))))</f>
        <v>BAGANG, ROSALINDA JURALBAL</v>
      </c>
      <c r="P1363">
        <f t="shared" si="86"/>
        <v>966.25</v>
      </c>
      <c r="Q1363">
        <f t="shared" si="87"/>
        <v>195197.25</v>
      </c>
    </row>
    <row r="1364" spans="1:17" x14ac:dyDescent="0.25">
      <c r="A1364" s="10" t="s">
        <v>1199</v>
      </c>
      <c r="B1364" s="10" t="s">
        <v>1200</v>
      </c>
      <c r="C1364" s="11">
        <v>1</v>
      </c>
      <c r="D1364" s="11">
        <v>73.5</v>
      </c>
      <c r="E1364" s="11">
        <v>73.5</v>
      </c>
      <c r="F1364">
        <f t="shared" si="84"/>
        <v>2144327</v>
      </c>
      <c r="G1364">
        <f>IF(ISTEXT(E1364),IF(E1364="Amount",G$14,""),IF(ISBLANK(E1364),"",IF(ISTEXT(D1364),"",IF(A1359="Invoice No. : ",INDEX(Sheet2!F$14:F$154,MATCH(B1359,Sheet2!A$14:A$154,0)),G1363))))</f>
        <v>2108</v>
      </c>
      <c r="H1364" t="str">
        <f t="shared" si="85"/>
        <v>01/05/2023</v>
      </c>
      <c r="I1364" t="str">
        <f>IF(ISTEXT(E1364),IF(E1364="Amount",I$14,""),IF(ISBLANK(E1364),"",IF(ISTEXT(D1364),"",IF(A1359="Invoice No. : ",TEXT(INDEX(Sheet2!C$14:C$154,MATCH(B1359,Sheet2!A$14:A$154,0)),"hh:mm:ss"),I1363))))</f>
        <v>10:45:58</v>
      </c>
      <c r="J1364">
        <f>IF(ISBLANK(G1364),"",IF(ISTEXT(G1364),IF(E1364="Amount",J$14,""),INDEX(Sheet2!H$14:H$154,MATCH(F1364,Sheet2!A$14:A$154,0))))</f>
        <v>966.25</v>
      </c>
      <c r="K1364">
        <f>IF(ISBLANK(G1364),"",IF(ISTEXT(G1364),IF(E1364="Amount",K$14,""),INDEX(Sheet2!I$14:I$154,MATCH(F1364,Sheet2!A$14:A$154,0))))</f>
        <v>0</v>
      </c>
      <c r="L1364" t="str">
        <f>IF(ISBLANK(G1364),"",IF(ISTEXT(G1364),IF(E1364="Amount",L$14,""),IF(INDEX(Sheet2!H$14:H$154,MATCH(F1364,Sheet2!A$14:A$154,0)) &lt;&gt; 0, IF(INDEX(Sheet2!I$14:I$154,MATCH(F1364,Sheet2!A$14:A$154,0)) &lt;&gt; 0, "Loan","Loan"),"Cash")))</f>
        <v>Loan</v>
      </c>
      <c r="M1364">
        <f>IF(ISTEXT(E1364),IF(E1364="Amount",M$14,""),IF(ISBLANK(E1364),"",IF(ISTEXT(D1364),"",IF(A1359="Invoice No. : ",INDEX(Sheet2!D$14:D$154,MATCH(B1359,Sheet2!A$14:A$154,0)),M1363))))</f>
        <v>2</v>
      </c>
      <c r="N1364" t="str">
        <f>IF(ISTEXT(E1364),IF(E1364="Amount",N$14,""),IF(ISBLANK(E1364),"",IF(ISTEXT(D1364),"",IF(A1359="Invoice No. : ",INDEX(Sheet2!E$14:E$154,MATCH(B1359,Sheet2!A$14:A$154,0)),N1363))))</f>
        <v>RUBY</v>
      </c>
      <c r="O1364" t="str">
        <f>IF(ISTEXT(E1364),IF(E1364="Amount",O$14,""),IF(ISBLANK(E1364),"",IF(ISTEXT(D1364),"",IF(A1359="Invoice No. : ",INDEX(Sheet2!G$14:G$154,MATCH(B1359,Sheet2!A$14:A$154,0)),O1363))))</f>
        <v>BAGANG, ROSALINDA JURALBAL</v>
      </c>
      <c r="P1364">
        <f t="shared" si="86"/>
        <v>966.25</v>
      </c>
      <c r="Q1364">
        <f t="shared" si="87"/>
        <v>195197.25</v>
      </c>
    </row>
    <row r="1365" spans="1:17" x14ac:dyDescent="0.25">
      <c r="A1365" s="10" t="s">
        <v>1201</v>
      </c>
      <c r="B1365" s="10" t="s">
        <v>1202</v>
      </c>
      <c r="C1365" s="11">
        <v>1</v>
      </c>
      <c r="D1365" s="11">
        <v>8.5</v>
      </c>
      <c r="E1365" s="11">
        <v>8.5</v>
      </c>
      <c r="F1365">
        <f t="shared" si="84"/>
        <v>2144327</v>
      </c>
      <c r="G1365">
        <f>IF(ISTEXT(E1365),IF(E1365="Amount",G$14,""),IF(ISBLANK(E1365),"",IF(ISTEXT(D1365),"",IF(A1360="Invoice No. : ",INDEX(Sheet2!F$14:F$154,MATCH(B1360,Sheet2!A$14:A$154,0)),G1364))))</f>
        <v>2108</v>
      </c>
      <c r="H1365" t="str">
        <f t="shared" si="85"/>
        <v>01/05/2023</v>
      </c>
      <c r="I1365" t="str">
        <f>IF(ISTEXT(E1365),IF(E1365="Amount",I$14,""),IF(ISBLANK(E1365),"",IF(ISTEXT(D1365),"",IF(A1360="Invoice No. : ",TEXT(INDEX(Sheet2!C$14:C$154,MATCH(B1360,Sheet2!A$14:A$154,0)),"hh:mm:ss"),I1364))))</f>
        <v>10:45:58</v>
      </c>
      <c r="J1365">
        <f>IF(ISBLANK(G1365),"",IF(ISTEXT(G1365),IF(E1365="Amount",J$14,""),INDEX(Sheet2!H$14:H$154,MATCH(F1365,Sheet2!A$14:A$154,0))))</f>
        <v>966.25</v>
      </c>
      <c r="K1365">
        <f>IF(ISBLANK(G1365),"",IF(ISTEXT(G1365),IF(E1365="Amount",K$14,""),INDEX(Sheet2!I$14:I$154,MATCH(F1365,Sheet2!A$14:A$154,0))))</f>
        <v>0</v>
      </c>
      <c r="L1365" t="str">
        <f>IF(ISBLANK(G1365),"",IF(ISTEXT(G1365),IF(E1365="Amount",L$14,""),IF(INDEX(Sheet2!H$14:H$154,MATCH(F1365,Sheet2!A$14:A$154,0)) &lt;&gt; 0, IF(INDEX(Sheet2!I$14:I$154,MATCH(F1365,Sheet2!A$14:A$154,0)) &lt;&gt; 0, "Loan","Loan"),"Cash")))</f>
        <v>Loan</v>
      </c>
      <c r="M1365">
        <f>IF(ISTEXT(E1365),IF(E1365="Amount",M$14,""),IF(ISBLANK(E1365),"",IF(ISTEXT(D1365),"",IF(A1360="Invoice No. : ",INDEX(Sheet2!D$14:D$154,MATCH(B1360,Sheet2!A$14:A$154,0)),M1364))))</f>
        <v>2</v>
      </c>
      <c r="N1365" t="str">
        <f>IF(ISTEXT(E1365),IF(E1365="Amount",N$14,""),IF(ISBLANK(E1365),"",IF(ISTEXT(D1365),"",IF(A1360="Invoice No. : ",INDEX(Sheet2!E$14:E$154,MATCH(B1360,Sheet2!A$14:A$154,0)),N1364))))</f>
        <v>RUBY</v>
      </c>
      <c r="O1365" t="str">
        <f>IF(ISTEXT(E1365),IF(E1365="Amount",O$14,""),IF(ISBLANK(E1365),"",IF(ISTEXT(D1365),"",IF(A1360="Invoice No. : ",INDEX(Sheet2!G$14:G$154,MATCH(B1360,Sheet2!A$14:A$154,0)),O1364))))</f>
        <v>BAGANG, ROSALINDA JURALBAL</v>
      </c>
      <c r="P1365">
        <f t="shared" si="86"/>
        <v>966.25</v>
      </c>
      <c r="Q1365">
        <f t="shared" si="87"/>
        <v>195197.25</v>
      </c>
    </row>
    <row r="1366" spans="1:17" x14ac:dyDescent="0.25">
      <c r="A1366" s="10" t="s">
        <v>1203</v>
      </c>
      <c r="B1366" s="10" t="s">
        <v>1204</v>
      </c>
      <c r="C1366" s="11">
        <v>1</v>
      </c>
      <c r="D1366" s="11">
        <v>360</v>
      </c>
      <c r="E1366" s="11">
        <v>360</v>
      </c>
      <c r="F1366">
        <f t="shared" si="84"/>
        <v>2144327</v>
      </c>
      <c r="G1366">
        <f>IF(ISTEXT(E1366),IF(E1366="Amount",G$14,""),IF(ISBLANK(E1366),"",IF(ISTEXT(D1366),"",IF(A1361="Invoice No. : ",INDEX(Sheet2!F$14:F$154,MATCH(B1361,Sheet2!A$14:A$154,0)),G1365))))</f>
        <v>2108</v>
      </c>
      <c r="H1366" t="str">
        <f t="shared" si="85"/>
        <v>01/05/2023</v>
      </c>
      <c r="I1366" t="str">
        <f>IF(ISTEXT(E1366),IF(E1366="Amount",I$14,""),IF(ISBLANK(E1366),"",IF(ISTEXT(D1366),"",IF(A1361="Invoice No. : ",TEXT(INDEX(Sheet2!C$14:C$154,MATCH(B1361,Sheet2!A$14:A$154,0)),"hh:mm:ss"),I1365))))</f>
        <v>10:45:58</v>
      </c>
      <c r="J1366">
        <f>IF(ISBLANK(G1366),"",IF(ISTEXT(G1366),IF(E1366="Amount",J$14,""),INDEX(Sheet2!H$14:H$154,MATCH(F1366,Sheet2!A$14:A$154,0))))</f>
        <v>966.25</v>
      </c>
      <c r="K1366">
        <f>IF(ISBLANK(G1366),"",IF(ISTEXT(G1366),IF(E1366="Amount",K$14,""),INDEX(Sheet2!I$14:I$154,MATCH(F1366,Sheet2!A$14:A$154,0))))</f>
        <v>0</v>
      </c>
      <c r="L1366" t="str">
        <f>IF(ISBLANK(G1366),"",IF(ISTEXT(G1366),IF(E1366="Amount",L$14,""),IF(INDEX(Sheet2!H$14:H$154,MATCH(F1366,Sheet2!A$14:A$154,0)) &lt;&gt; 0, IF(INDEX(Sheet2!I$14:I$154,MATCH(F1366,Sheet2!A$14:A$154,0)) &lt;&gt; 0, "Loan","Loan"),"Cash")))</f>
        <v>Loan</v>
      </c>
      <c r="M1366">
        <f>IF(ISTEXT(E1366),IF(E1366="Amount",M$14,""),IF(ISBLANK(E1366),"",IF(ISTEXT(D1366),"",IF(A1361="Invoice No. : ",INDEX(Sheet2!D$14:D$154,MATCH(B1361,Sheet2!A$14:A$154,0)),M1365))))</f>
        <v>2</v>
      </c>
      <c r="N1366" t="str">
        <f>IF(ISTEXT(E1366),IF(E1366="Amount",N$14,""),IF(ISBLANK(E1366),"",IF(ISTEXT(D1366),"",IF(A1361="Invoice No. : ",INDEX(Sheet2!E$14:E$154,MATCH(B1361,Sheet2!A$14:A$154,0)),N1365))))</f>
        <v>RUBY</v>
      </c>
      <c r="O1366" t="str">
        <f>IF(ISTEXT(E1366),IF(E1366="Amount",O$14,""),IF(ISBLANK(E1366),"",IF(ISTEXT(D1366),"",IF(A1361="Invoice No. : ",INDEX(Sheet2!G$14:G$154,MATCH(B1361,Sheet2!A$14:A$154,0)),O1365))))</f>
        <v>BAGANG, ROSALINDA JURALBAL</v>
      </c>
      <c r="P1366">
        <f t="shared" si="86"/>
        <v>966.25</v>
      </c>
      <c r="Q1366">
        <f t="shared" si="87"/>
        <v>195197.25</v>
      </c>
    </row>
    <row r="1367" spans="1:17" x14ac:dyDescent="0.25">
      <c r="A1367" s="10" t="s">
        <v>345</v>
      </c>
      <c r="B1367" s="10" t="s">
        <v>346</v>
      </c>
      <c r="C1367" s="11">
        <v>1</v>
      </c>
      <c r="D1367" s="11">
        <v>126.5</v>
      </c>
      <c r="E1367" s="11">
        <v>126.5</v>
      </c>
      <c r="F1367">
        <f t="shared" si="84"/>
        <v>2144327</v>
      </c>
      <c r="G1367">
        <f>IF(ISTEXT(E1367),IF(E1367="Amount",G$14,""),IF(ISBLANK(E1367),"",IF(ISTEXT(D1367),"",IF(A1362="Invoice No. : ",INDEX(Sheet2!F$14:F$154,MATCH(B1362,Sheet2!A$14:A$154,0)),G1366))))</f>
        <v>2108</v>
      </c>
      <c r="H1367" t="str">
        <f t="shared" si="85"/>
        <v>01/05/2023</v>
      </c>
      <c r="I1367" t="str">
        <f>IF(ISTEXT(E1367),IF(E1367="Amount",I$14,""),IF(ISBLANK(E1367),"",IF(ISTEXT(D1367),"",IF(A1362="Invoice No. : ",TEXT(INDEX(Sheet2!C$14:C$154,MATCH(B1362,Sheet2!A$14:A$154,0)),"hh:mm:ss"),I1366))))</f>
        <v>10:45:58</v>
      </c>
      <c r="J1367">
        <f>IF(ISBLANK(G1367),"",IF(ISTEXT(G1367),IF(E1367="Amount",J$14,""),INDEX(Sheet2!H$14:H$154,MATCH(F1367,Sheet2!A$14:A$154,0))))</f>
        <v>966.25</v>
      </c>
      <c r="K1367">
        <f>IF(ISBLANK(G1367),"",IF(ISTEXT(G1367),IF(E1367="Amount",K$14,""),INDEX(Sheet2!I$14:I$154,MATCH(F1367,Sheet2!A$14:A$154,0))))</f>
        <v>0</v>
      </c>
      <c r="L1367" t="str">
        <f>IF(ISBLANK(G1367),"",IF(ISTEXT(G1367),IF(E1367="Amount",L$14,""),IF(INDEX(Sheet2!H$14:H$154,MATCH(F1367,Sheet2!A$14:A$154,0)) &lt;&gt; 0, IF(INDEX(Sheet2!I$14:I$154,MATCH(F1367,Sheet2!A$14:A$154,0)) &lt;&gt; 0, "Loan","Loan"),"Cash")))</f>
        <v>Loan</v>
      </c>
      <c r="M1367">
        <f>IF(ISTEXT(E1367),IF(E1367="Amount",M$14,""),IF(ISBLANK(E1367),"",IF(ISTEXT(D1367),"",IF(A1362="Invoice No. : ",INDEX(Sheet2!D$14:D$154,MATCH(B1362,Sheet2!A$14:A$154,0)),M1366))))</f>
        <v>2</v>
      </c>
      <c r="N1367" t="str">
        <f>IF(ISTEXT(E1367),IF(E1367="Amount",N$14,""),IF(ISBLANK(E1367),"",IF(ISTEXT(D1367),"",IF(A1362="Invoice No. : ",INDEX(Sheet2!E$14:E$154,MATCH(B1362,Sheet2!A$14:A$154,0)),N1366))))</f>
        <v>RUBY</v>
      </c>
      <c r="O1367" t="str">
        <f>IF(ISTEXT(E1367),IF(E1367="Amount",O$14,""),IF(ISBLANK(E1367),"",IF(ISTEXT(D1367),"",IF(A1362="Invoice No. : ",INDEX(Sheet2!G$14:G$154,MATCH(B1362,Sheet2!A$14:A$154,0)),O1366))))</f>
        <v>BAGANG, ROSALINDA JURALBAL</v>
      </c>
      <c r="P1367">
        <f t="shared" si="86"/>
        <v>966.25</v>
      </c>
      <c r="Q1367">
        <f t="shared" si="87"/>
        <v>195197.25</v>
      </c>
    </row>
    <row r="1368" spans="1:17" x14ac:dyDescent="0.25">
      <c r="D1368" s="12" t="s">
        <v>18</v>
      </c>
      <c r="E1368" s="13">
        <v>966.25</v>
      </c>
      <c r="F1368" t="str">
        <f t="shared" si="84"/>
        <v/>
      </c>
      <c r="G1368" t="str">
        <f>IF(ISTEXT(E1368),IF(E1368="Amount",G$14,""),IF(ISBLANK(E1368),"",IF(ISTEXT(D1368),"",IF(A1363="Invoice No. : ",INDEX(Sheet2!F$14:F$154,MATCH(B1363,Sheet2!A$14:A$154,0)),G1367))))</f>
        <v/>
      </c>
      <c r="H1368" t="str">
        <f t="shared" si="85"/>
        <v/>
      </c>
      <c r="I1368" t="str">
        <f>IF(ISTEXT(E1368),IF(E1368="Amount",I$14,""),IF(ISBLANK(E1368),"",IF(ISTEXT(D1368),"",IF(A1363="Invoice No. : ",TEXT(INDEX(Sheet2!C$14:C$154,MATCH(B1363,Sheet2!A$14:A$154,0)),"hh:mm:ss"),I1367))))</f>
        <v/>
      </c>
      <c r="J1368" t="str">
        <f>IF(ISBLANK(G1368),"",IF(ISTEXT(G1368),IF(E1368="Amount",J$14,""),INDEX(Sheet2!H$14:H$154,MATCH(F1368,Sheet2!A$14:A$154,0))))</f>
        <v/>
      </c>
      <c r="K1368" t="str">
        <f>IF(ISBLANK(G1368),"",IF(ISTEXT(G1368),IF(E1368="Amount",K$14,""),INDEX(Sheet2!I$14:I$154,MATCH(F1368,Sheet2!A$14:A$154,0))))</f>
        <v/>
      </c>
      <c r="L1368" t="str">
        <f>IF(ISBLANK(G1368),"",IF(ISTEXT(G1368),IF(E1368="Amount",L$14,""),IF(INDEX(Sheet2!H$14:H$154,MATCH(F1368,Sheet2!A$14:A$154,0)) &lt;&gt; 0, IF(INDEX(Sheet2!I$14:I$154,MATCH(F1368,Sheet2!A$14:A$154,0)) &lt;&gt; 0, "Loan","Loan"),"Cash")))</f>
        <v/>
      </c>
      <c r="M1368" t="str">
        <f>IF(ISTEXT(E1368),IF(E1368="Amount",M$14,""),IF(ISBLANK(E1368),"",IF(ISTEXT(D1368),"",IF(A1363="Invoice No. : ",INDEX(Sheet2!D$14:D$154,MATCH(B1363,Sheet2!A$14:A$154,0)),M1367))))</f>
        <v/>
      </c>
      <c r="N1368" t="str">
        <f>IF(ISTEXT(E1368),IF(E1368="Amount",N$14,""),IF(ISBLANK(E1368),"",IF(ISTEXT(D1368),"",IF(A1363="Invoice No. : ",INDEX(Sheet2!E$14:E$154,MATCH(B1363,Sheet2!A$14:A$154,0)),N1367))))</f>
        <v/>
      </c>
      <c r="O1368" t="str">
        <f>IF(ISTEXT(E1368),IF(E1368="Amount",O$14,""),IF(ISBLANK(E1368),"",IF(ISTEXT(D1368),"",IF(A1363="Invoice No. : ",INDEX(Sheet2!G$14:G$154,MATCH(B1363,Sheet2!A$14:A$154,0)),O1367))))</f>
        <v/>
      </c>
      <c r="P1368" t="str">
        <f t="shared" si="86"/>
        <v/>
      </c>
      <c r="Q1368" t="str">
        <f t="shared" si="87"/>
        <v/>
      </c>
    </row>
    <row r="1369" spans="1:17" x14ac:dyDescent="0.25">
      <c r="F1369" t="str">
        <f t="shared" ref="F1369:F1432" si="88">IF(ISTEXT(E1369),IF(E1369="Amount",F$14,""),IF(ISBLANK(E1369),"",IF(ISTEXT(D1369),"",IF(A1364="Invoice No. : ",B1364,F1368))))</f>
        <v/>
      </c>
      <c r="G1369" t="str">
        <f>IF(ISTEXT(E1369),IF(E1369="Amount",G$14,""),IF(ISBLANK(E1369),"",IF(ISTEXT(D1369),"",IF(A1364="Invoice No. : ",INDEX(Sheet2!F$14:F$154,MATCH(B1364,Sheet2!A$14:A$154,0)),G1368))))</f>
        <v/>
      </c>
      <c r="H1369" t="str">
        <f t="shared" ref="H1369:H1432" si="89">IF(ISTEXT(E1369),IF(E1369="Amount",H$14,""),IF(ISBLANK(E1369),"",IF(ISTEXT(D1369),"",IF(A1364="Invoice No. : ",TEXT(B1365,"mm/dd/yyyy"),H1368))))</f>
        <v/>
      </c>
      <c r="I1369" t="str">
        <f>IF(ISTEXT(E1369),IF(E1369="Amount",I$14,""),IF(ISBLANK(E1369),"",IF(ISTEXT(D1369),"",IF(A1364="Invoice No. : ",TEXT(INDEX(Sheet2!C$14:C$154,MATCH(B1364,Sheet2!A$14:A$154,0)),"hh:mm:ss"),I1368))))</f>
        <v/>
      </c>
      <c r="J1369" t="str">
        <f>IF(ISBLANK(G1369),"",IF(ISTEXT(G1369),IF(E1369="Amount",J$14,""),INDEX(Sheet2!H$14:H$154,MATCH(F1369,Sheet2!A$14:A$154,0))))</f>
        <v/>
      </c>
      <c r="K1369" t="str">
        <f>IF(ISBLANK(G1369),"",IF(ISTEXT(G1369),IF(E1369="Amount",K$14,""),INDEX(Sheet2!I$14:I$154,MATCH(F1369,Sheet2!A$14:A$154,0))))</f>
        <v/>
      </c>
      <c r="L1369" t="str">
        <f>IF(ISBLANK(G1369),"",IF(ISTEXT(G1369),IF(E1369="Amount",L$14,""),IF(INDEX(Sheet2!H$14:H$154,MATCH(F1369,Sheet2!A$14:A$154,0)) &lt;&gt; 0, IF(INDEX(Sheet2!I$14:I$154,MATCH(F1369,Sheet2!A$14:A$154,0)) &lt;&gt; 0, "Loan","Loan"),"Cash")))</f>
        <v/>
      </c>
      <c r="M1369" t="str">
        <f>IF(ISTEXT(E1369),IF(E1369="Amount",M$14,""),IF(ISBLANK(E1369),"",IF(ISTEXT(D1369),"",IF(A1364="Invoice No. : ",INDEX(Sheet2!D$14:D$154,MATCH(B1364,Sheet2!A$14:A$154,0)),M1368))))</f>
        <v/>
      </c>
      <c r="N1369" t="str">
        <f>IF(ISTEXT(E1369),IF(E1369="Amount",N$14,""),IF(ISBLANK(E1369),"",IF(ISTEXT(D1369),"",IF(A1364="Invoice No. : ",INDEX(Sheet2!E$14:E$154,MATCH(B1364,Sheet2!A$14:A$154,0)),N1368))))</f>
        <v/>
      </c>
      <c r="O1369" t="str">
        <f>IF(ISTEXT(E1369),IF(E1369="Amount",O$14,""),IF(ISBLANK(E1369),"",IF(ISTEXT(D1369),"",IF(A1364="Invoice No. : ",INDEX(Sheet2!G$14:G$154,MATCH(B1364,Sheet2!A$14:A$154,0)),O1368))))</f>
        <v/>
      </c>
      <c r="P1369" t="str">
        <f t="shared" ref="P1369:P1432" si="90">IF(ISTEXT(E1369),IF(E1369="Amount",P$14,""),IF(D1370="Invoice Amount",E1370,IF(ISBLANK(D1369),"",P1370)))</f>
        <v/>
      </c>
      <c r="Q1369" t="str">
        <f t="shared" ref="Q1369:Q1432" si="91">IF(ISTEXT(E1369),IF(E1369="Amount",Q$14,""),IF(ISBLANK(C1369),"",IF(ISNUMBER(C1369),VLOOKUP("Grand Total : ",D:E,2,FALSE),"")))</f>
        <v/>
      </c>
    </row>
    <row r="1370" spans="1:17" x14ac:dyDescent="0.25">
      <c r="F1370" t="str">
        <f t="shared" si="88"/>
        <v/>
      </c>
      <c r="G1370" t="str">
        <f>IF(ISTEXT(E1370),IF(E1370="Amount",G$14,""),IF(ISBLANK(E1370),"",IF(ISTEXT(D1370),"",IF(A1365="Invoice No. : ",INDEX(Sheet2!F$14:F$154,MATCH(B1365,Sheet2!A$14:A$154,0)),G1369))))</f>
        <v/>
      </c>
      <c r="H1370" t="str">
        <f t="shared" si="89"/>
        <v/>
      </c>
      <c r="I1370" t="str">
        <f>IF(ISTEXT(E1370),IF(E1370="Amount",I$14,""),IF(ISBLANK(E1370),"",IF(ISTEXT(D1370),"",IF(A1365="Invoice No. : ",TEXT(INDEX(Sheet2!C$14:C$154,MATCH(B1365,Sheet2!A$14:A$154,0)),"hh:mm:ss"),I1369))))</f>
        <v/>
      </c>
      <c r="J1370" t="str">
        <f>IF(ISBLANK(G1370),"",IF(ISTEXT(G1370),IF(E1370="Amount",J$14,""),INDEX(Sheet2!H$14:H$154,MATCH(F1370,Sheet2!A$14:A$154,0))))</f>
        <v/>
      </c>
      <c r="K1370" t="str">
        <f>IF(ISBLANK(G1370),"",IF(ISTEXT(G1370),IF(E1370="Amount",K$14,""),INDEX(Sheet2!I$14:I$154,MATCH(F1370,Sheet2!A$14:A$154,0))))</f>
        <v/>
      </c>
      <c r="L1370" t="str">
        <f>IF(ISBLANK(G1370),"",IF(ISTEXT(G1370),IF(E1370="Amount",L$14,""),IF(INDEX(Sheet2!H$14:H$154,MATCH(F1370,Sheet2!A$14:A$154,0)) &lt;&gt; 0, IF(INDEX(Sheet2!I$14:I$154,MATCH(F1370,Sheet2!A$14:A$154,0)) &lt;&gt; 0, "Loan","Loan"),"Cash")))</f>
        <v/>
      </c>
      <c r="M1370" t="str">
        <f>IF(ISTEXT(E1370),IF(E1370="Amount",M$14,""),IF(ISBLANK(E1370),"",IF(ISTEXT(D1370),"",IF(A1365="Invoice No. : ",INDEX(Sheet2!D$14:D$154,MATCH(B1365,Sheet2!A$14:A$154,0)),M1369))))</f>
        <v/>
      </c>
      <c r="N1370" t="str">
        <f>IF(ISTEXT(E1370),IF(E1370="Amount",N$14,""),IF(ISBLANK(E1370),"",IF(ISTEXT(D1370),"",IF(A1365="Invoice No. : ",INDEX(Sheet2!E$14:E$154,MATCH(B1365,Sheet2!A$14:A$154,0)),N1369))))</f>
        <v/>
      </c>
      <c r="O1370" t="str">
        <f>IF(ISTEXT(E1370),IF(E1370="Amount",O$14,""),IF(ISBLANK(E1370),"",IF(ISTEXT(D1370),"",IF(A1365="Invoice No. : ",INDEX(Sheet2!G$14:G$154,MATCH(B1365,Sheet2!A$14:A$154,0)),O1369))))</f>
        <v/>
      </c>
      <c r="P1370" t="str">
        <f t="shared" si="90"/>
        <v/>
      </c>
      <c r="Q1370" t="str">
        <f t="shared" si="91"/>
        <v/>
      </c>
    </row>
    <row r="1371" spans="1:17" x14ac:dyDescent="0.25">
      <c r="A1371" s="3" t="s">
        <v>4</v>
      </c>
      <c r="B1371" s="4">
        <v>2144328</v>
      </c>
      <c r="C1371" s="3" t="s">
        <v>5</v>
      </c>
      <c r="D1371" s="5" t="s">
        <v>953</v>
      </c>
      <c r="F1371" t="str">
        <f t="shared" si="88"/>
        <v/>
      </c>
      <c r="G1371" t="str">
        <f>IF(ISTEXT(E1371),IF(E1371="Amount",G$14,""),IF(ISBLANK(E1371),"",IF(ISTEXT(D1371),"",IF(A1366="Invoice No. : ",INDEX(Sheet2!F$14:F$154,MATCH(B1366,Sheet2!A$14:A$154,0)),G1370))))</f>
        <v/>
      </c>
      <c r="H1371" t="str">
        <f t="shared" si="89"/>
        <v/>
      </c>
      <c r="I1371" t="str">
        <f>IF(ISTEXT(E1371),IF(E1371="Amount",I$14,""),IF(ISBLANK(E1371),"",IF(ISTEXT(D1371),"",IF(A1366="Invoice No. : ",TEXT(INDEX(Sheet2!C$14:C$154,MATCH(B1366,Sheet2!A$14:A$154,0)),"hh:mm:ss"),I1370))))</f>
        <v/>
      </c>
      <c r="J1371" t="str">
        <f>IF(ISBLANK(G1371),"",IF(ISTEXT(G1371),IF(E1371="Amount",J$14,""),INDEX(Sheet2!H$14:H$154,MATCH(F1371,Sheet2!A$14:A$154,0))))</f>
        <v/>
      </c>
      <c r="K1371" t="str">
        <f>IF(ISBLANK(G1371),"",IF(ISTEXT(G1371),IF(E1371="Amount",K$14,""),INDEX(Sheet2!I$14:I$154,MATCH(F1371,Sheet2!A$14:A$154,0))))</f>
        <v/>
      </c>
      <c r="L1371" t="str">
        <f>IF(ISBLANK(G1371),"",IF(ISTEXT(G1371),IF(E1371="Amount",L$14,""),IF(INDEX(Sheet2!H$14:H$154,MATCH(F1371,Sheet2!A$14:A$154,0)) &lt;&gt; 0, IF(INDEX(Sheet2!I$14:I$154,MATCH(F1371,Sheet2!A$14:A$154,0)) &lt;&gt; 0, "Loan","Loan"),"Cash")))</f>
        <v/>
      </c>
      <c r="M1371" t="str">
        <f>IF(ISTEXT(E1371),IF(E1371="Amount",M$14,""),IF(ISBLANK(E1371),"",IF(ISTEXT(D1371),"",IF(A1366="Invoice No. : ",INDEX(Sheet2!D$14:D$154,MATCH(B1366,Sheet2!A$14:A$154,0)),M1370))))</f>
        <v/>
      </c>
      <c r="N1371" t="str">
        <f>IF(ISTEXT(E1371),IF(E1371="Amount",N$14,""),IF(ISBLANK(E1371),"",IF(ISTEXT(D1371),"",IF(A1366="Invoice No. : ",INDEX(Sheet2!E$14:E$154,MATCH(B1366,Sheet2!A$14:A$154,0)),N1370))))</f>
        <v/>
      </c>
      <c r="O1371" t="str">
        <f>IF(ISTEXT(E1371),IF(E1371="Amount",O$14,""),IF(ISBLANK(E1371),"",IF(ISTEXT(D1371),"",IF(A1366="Invoice No. : ",INDEX(Sheet2!G$14:G$154,MATCH(B1366,Sheet2!A$14:A$154,0)),O1370))))</f>
        <v/>
      </c>
      <c r="P1371" t="str">
        <f t="shared" si="90"/>
        <v/>
      </c>
      <c r="Q1371" t="str">
        <f t="shared" si="91"/>
        <v/>
      </c>
    </row>
    <row r="1372" spans="1:17" x14ac:dyDescent="0.25">
      <c r="A1372" s="3" t="s">
        <v>7</v>
      </c>
      <c r="B1372" s="6">
        <v>44931</v>
      </c>
      <c r="C1372" s="3" t="s">
        <v>8</v>
      </c>
      <c r="D1372" s="7">
        <v>2</v>
      </c>
      <c r="F1372" t="str">
        <f t="shared" si="88"/>
        <v/>
      </c>
      <c r="G1372" t="str">
        <f>IF(ISTEXT(E1372),IF(E1372="Amount",G$14,""),IF(ISBLANK(E1372),"",IF(ISTEXT(D1372),"",IF(A1367="Invoice No. : ",INDEX(Sheet2!F$14:F$154,MATCH(B1367,Sheet2!A$14:A$154,0)),G1371))))</f>
        <v/>
      </c>
      <c r="H1372" t="str">
        <f t="shared" si="89"/>
        <v/>
      </c>
      <c r="I1372" t="str">
        <f>IF(ISTEXT(E1372),IF(E1372="Amount",I$14,""),IF(ISBLANK(E1372),"",IF(ISTEXT(D1372),"",IF(A1367="Invoice No. : ",TEXT(INDEX(Sheet2!C$14:C$154,MATCH(B1367,Sheet2!A$14:A$154,0)),"hh:mm:ss"),I1371))))</f>
        <v/>
      </c>
      <c r="J1372" t="str">
        <f>IF(ISBLANK(G1372),"",IF(ISTEXT(G1372),IF(E1372="Amount",J$14,""),INDEX(Sheet2!H$14:H$154,MATCH(F1372,Sheet2!A$14:A$154,0))))</f>
        <v/>
      </c>
      <c r="K1372" t="str">
        <f>IF(ISBLANK(G1372),"",IF(ISTEXT(G1372),IF(E1372="Amount",K$14,""),INDEX(Sheet2!I$14:I$154,MATCH(F1372,Sheet2!A$14:A$154,0))))</f>
        <v/>
      </c>
      <c r="L1372" t="str">
        <f>IF(ISBLANK(G1372),"",IF(ISTEXT(G1372),IF(E1372="Amount",L$14,""),IF(INDEX(Sheet2!H$14:H$154,MATCH(F1372,Sheet2!A$14:A$154,0)) &lt;&gt; 0, IF(INDEX(Sheet2!I$14:I$154,MATCH(F1372,Sheet2!A$14:A$154,0)) &lt;&gt; 0, "Loan","Loan"),"Cash")))</f>
        <v/>
      </c>
      <c r="M1372" t="str">
        <f>IF(ISTEXT(E1372),IF(E1372="Amount",M$14,""),IF(ISBLANK(E1372),"",IF(ISTEXT(D1372),"",IF(A1367="Invoice No. : ",INDEX(Sheet2!D$14:D$154,MATCH(B1367,Sheet2!A$14:A$154,0)),M1371))))</f>
        <v/>
      </c>
      <c r="N1372" t="str">
        <f>IF(ISTEXT(E1372),IF(E1372="Amount",N$14,""),IF(ISBLANK(E1372),"",IF(ISTEXT(D1372),"",IF(A1367="Invoice No. : ",INDEX(Sheet2!E$14:E$154,MATCH(B1367,Sheet2!A$14:A$154,0)),N1371))))</f>
        <v/>
      </c>
      <c r="O1372" t="str">
        <f>IF(ISTEXT(E1372),IF(E1372="Amount",O$14,""),IF(ISBLANK(E1372),"",IF(ISTEXT(D1372),"",IF(A1367="Invoice No. : ",INDEX(Sheet2!G$14:G$154,MATCH(B1367,Sheet2!A$14:A$154,0)),O1371))))</f>
        <v/>
      </c>
      <c r="P1372" t="str">
        <f t="shared" si="90"/>
        <v/>
      </c>
      <c r="Q1372" t="str">
        <f t="shared" si="91"/>
        <v/>
      </c>
    </row>
    <row r="1373" spans="1:17" x14ac:dyDescent="0.25">
      <c r="F1373" t="str">
        <f t="shared" si="88"/>
        <v/>
      </c>
      <c r="G1373" t="str">
        <f>IF(ISTEXT(E1373),IF(E1373="Amount",G$14,""),IF(ISBLANK(E1373),"",IF(ISTEXT(D1373),"",IF(A1368="Invoice No. : ",INDEX(Sheet2!F$14:F$154,MATCH(B1368,Sheet2!A$14:A$154,0)),G1372))))</f>
        <v/>
      </c>
      <c r="H1373" t="str">
        <f t="shared" si="89"/>
        <v/>
      </c>
      <c r="I1373" t="str">
        <f>IF(ISTEXT(E1373),IF(E1373="Amount",I$14,""),IF(ISBLANK(E1373),"",IF(ISTEXT(D1373),"",IF(A1368="Invoice No. : ",TEXT(INDEX(Sheet2!C$14:C$154,MATCH(B1368,Sheet2!A$14:A$154,0)),"hh:mm:ss"),I1372))))</f>
        <v/>
      </c>
      <c r="J1373" t="str">
        <f>IF(ISBLANK(G1373),"",IF(ISTEXT(G1373),IF(E1373="Amount",J$14,""),INDEX(Sheet2!H$14:H$154,MATCH(F1373,Sheet2!A$14:A$154,0))))</f>
        <v/>
      </c>
      <c r="K1373" t="str">
        <f>IF(ISBLANK(G1373),"",IF(ISTEXT(G1373),IF(E1373="Amount",K$14,""),INDEX(Sheet2!I$14:I$154,MATCH(F1373,Sheet2!A$14:A$154,0))))</f>
        <v/>
      </c>
      <c r="L1373" t="str">
        <f>IF(ISBLANK(G1373),"",IF(ISTEXT(G1373),IF(E1373="Amount",L$14,""),IF(INDEX(Sheet2!H$14:H$154,MATCH(F1373,Sheet2!A$14:A$154,0)) &lt;&gt; 0, IF(INDEX(Sheet2!I$14:I$154,MATCH(F1373,Sheet2!A$14:A$154,0)) &lt;&gt; 0, "Loan","Loan"),"Cash")))</f>
        <v/>
      </c>
      <c r="M1373" t="str">
        <f>IF(ISTEXT(E1373),IF(E1373="Amount",M$14,""),IF(ISBLANK(E1373),"",IF(ISTEXT(D1373),"",IF(A1368="Invoice No. : ",INDEX(Sheet2!D$14:D$154,MATCH(B1368,Sheet2!A$14:A$154,0)),M1372))))</f>
        <v/>
      </c>
      <c r="N1373" t="str">
        <f>IF(ISTEXT(E1373),IF(E1373="Amount",N$14,""),IF(ISBLANK(E1373),"",IF(ISTEXT(D1373),"",IF(A1368="Invoice No. : ",INDEX(Sheet2!E$14:E$154,MATCH(B1368,Sheet2!A$14:A$154,0)),N1372))))</f>
        <v/>
      </c>
      <c r="O1373" t="str">
        <f>IF(ISTEXT(E1373),IF(E1373="Amount",O$14,""),IF(ISBLANK(E1373),"",IF(ISTEXT(D1373),"",IF(A1368="Invoice No. : ",INDEX(Sheet2!G$14:G$154,MATCH(B1368,Sheet2!A$14:A$154,0)),O1372))))</f>
        <v/>
      </c>
      <c r="P1373" t="str">
        <f t="shared" si="90"/>
        <v/>
      </c>
      <c r="Q1373" t="str">
        <f t="shared" si="91"/>
        <v/>
      </c>
    </row>
    <row r="1374" spans="1:17" x14ac:dyDescent="0.25">
      <c r="A1374" s="8" t="s">
        <v>9</v>
      </c>
      <c r="B1374" s="8" t="s">
        <v>10</v>
      </c>
      <c r="C1374" s="9" t="s">
        <v>11</v>
      </c>
      <c r="D1374" s="9" t="s">
        <v>12</v>
      </c>
      <c r="E1374" s="9" t="s">
        <v>13</v>
      </c>
      <c r="F1374" t="str">
        <f t="shared" si="88"/>
        <v>Invoice No.</v>
      </c>
      <c r="G1374" t="str">
        <f>IF(ISTEXT(E1374),IF(E1374="Amount",G$14,""),IF(ISBLANK(E1374),"",IF(ISTEXT(D1374),"",IF(A1369="Invoice No. : ",INDEX(Sheet2!F$14:F$154,MATCH(B1369,Sheet2!A$14:A$154,0)),G1373))))</f>
        <v>Member ID</v>
      </c>
      <c r="H1374" t="str">
        <f t="shared" si="89"/>
        <v>Invoice Date</v>
      </c>
      <c r="I1374" t="str">
        <f>IF(ISTEXT(E1374),IF(E1374="Amount",I$14,""),IF(ISBLANK(E1374),"",IF(ISTEXT(D1374),"",IF(A1369="Invoice No. : ",TEXT(INDEX(Sheet2!C$14:C$154,MATCH(B1369,Sheet2!A$14:A$154,0)),"hh:mm:ss"),I1373))))</f>
        <v>Invoice Time</v>
      </c>
      <c r="J1374" t="str">
        <f>IF(ISBLANK(G1374),"",IF(ISTEXT(G1374),IF(E1374="Amount",J$14,""),INDEX(Sheet2!H$14:H$154,MATCH(F1374,Sheet2!A$14:A$154,0))))</f>
        <v>Loan Amount</v>
      </c>
      <c r="K1374" t="str">
        <f>IF(ISBLANK(G1374),"",IF(ISTEXT(G1374),IF(E1374="Amount",K$14,""),INDEX(Sheet2!I$14:I$154,MATCH(F1374,Sheet2!A$14:A$154,0))))</f>
        <v>Cash Amount</v>
      </c>
      <c r="L1374" t="str">
        <f>IF(ISBLANK(G1374),"",IF(ISTEXT(G1374),IF(E1374="Amount",L$14,""),IF(INDEX(Sheet2!H$14:H$154,MATCH(F1374,Sheet2!A$14:A$154,0)) &lt;&gt; 0, IF(INDEX(Sheet2!I$14:I$154,MATCH(F1374,Sheet2!A$14:A$154,0)) &lt;&gt; 0, "Loan","Loan"),"Cash")))</f>
        <v>Payment Mode</v>
      </c>
      <c r="M1374" t="str">
        <f>IF(ISTEXT(E1374),IF(E1374="Amount",M$14,""),IF(ISBLANK(E1374),"",IF(ISTEXT(D1374),"",IF(A1369="Invoice No. : ",INDEX(Sheet2!D$14:D$154,MATCH(B1369,Sheet2!A$14:A$154,0)),M1373))))</f>
        <v>Terminal</v>
      </c>
      <c r="N1374" t="str">
        <f>IF(ISTEXT(E1374),IF(E1374="Amount",N$14,""),IF(ISBLANK(E1374),"",IF(ISTEXT(D1374),"",IF(A1369="Invoice No. : ",INDEX(Sheet2!E$14:E$154,MATCH(B1369,Sheet2!A$14:A$154,0)),N1373))))</f>
        <v>Cashier</v>
      </c>
      <c r="O1374" t="str">
        <f>IF(ISTEXT(E1374),IF(E1374="Amount",O$14,""),IF(ISBLANK(E1374),"",IF(ISTEXT(D1374),"",IF(A1369="Invoice No. : ",INDEX(Sheet2!G$14:G$154,MATCH(B1369,Sheet2!A$14:A$154,0)),O1373))))</f>
        <v>Name</v>
      </c>
      <c r="P1374" t="str">
        <f t="shared" si="90"/>
        <v>Invoice Amount</v>
      </c>
      <c r="Q1374" t="str">
        <f t="shared" si="91"/>
        <v>Grand Total</v>
      </c>
    </row>
    <row r="1375" spans="1:17" x14ac:dyDescent="0.25">
      <c r="F1375" t="str">
        <f t="shared" si="88"/>
        <v/>
      </c>
      <c r="G1375" t="str">
        <f>IF(ISTEXT(E1375),IF(E1375="Amount",G$14,""),IF(ISBLANK(E1375),"",IF(ISTEXT(D1375),"",IF(A1370="Invoice No. : ",INDEX(Sheet2!F$14:F$154,MATCH(B1370,Sheet2!A$14:A$154,0)),G1374))))</f>
        <v/>
      </c>
      <c r="H1375" t="str">
        <f t="shared" si="89"/>
        <v/>
      </c>
      <c r="I1375" t="str">
        <f>IF(ISTEXT(E1375),IF(E1375="Amount",I$14,""),IF(ISBLANK(E1375),"",IF(ISTEXT(D1375),"",IF(A1370="Invoice No. : ",TEXT(INDEX(Sheet2!C$14:C$154,MATCH(B1370,Sheet2!A$14:A$154,0)),"hh:mm:ss"),I1374))))</f>
        <v/>
      </c>
      <c r="J1375" t="str">
        <f>IF(ISBLANK(G1375),"",IF(ISTEXT(G1375),IF(E1375="Amount",J$14,""),INDEX(Sheet2!H$14:H$154,MATCH(F1375,Sheet2!A$14:A$154,0))))</f>
        <v/>
      </c>
      <c r="K1375" t="str">
        <f>IF(ISBLANK(G1375),"",IF(ISTEXT(G1375),IF(E1375="Amount",K$14,""),INDEX(Sheet2!I$14:I$154,MATCH(F1375,Sheet2!A$14:A$154,0))))</f>
        <v/>
      </c>
      <c r="L1375" t="str">
        <f>IF(ISBLANK(G1375),"",IF(ISTEXT(G1375),IF(E1375="Amount",L$14,""),IF(INDEX(Sheet2!H$14:H$154,MATCH(F1375,Sheet2!A$14:A$154,0)) &lt;&gt; 0, IF(INDEX(Sheet2!I$14:I$154,MATCH(F1375,Sheet2!A$14:A$154,0)) &lt;&gt; 0, "Loan","Loan"),"Cash")))</f>
        <v/>
      </c>
      <c r="M1375" t="str">
        <f>IF(ISTEXT(E1375),IF(E1375="Amount",M$14,""),IF(ISBLANK(E1375),"",IF(ISTEXT(D1375),"",IF(A1370="Invoice No. : ",INDEX(Sheet2!D$14:D$154,MATCH(B1370,Sheet2!A$14:A$154,0)),M1374))))</f>
        <v/>
      </c>
      <c r="N1375" t="str">
        <f>IF(ISTEXT(E1375),IF(E1375="Amount",N$14,""),IF(ISBLANK(E1375),"",IF(ISTEXT(D1375),"",IF(A1370="Invoice No. : ",INDEX(Sheet2!E$14:E$154,MATCH(B1370,Sheet2!A$14:A$154,0)),N1374))))</f>
        <v/>
      </c>
      <c r="O1375" t="str">
        <f>IF(ISTEXT(E1375),IF(E1375="Amount",O$14,""),IF(ISBLANK(E1375),"",IF(ISTEXT(D1375),"",IF(A1370="Invoice No. : ",INDEX(Sheet2!G$14:G$154,MATCH(B1370,Sheet2!A$14:A$154,0)),O1374))))</f>
        <v/>
      </c>
      <c r="P1375" t="str">
        <f t="shared" si="90"/>
        <v/>
      </c>
      <c r="Q1375" t="str">
        <f t="shared" si="91"/>
        <v/>
      </c>
    </row>
    <row r="1376" spans="1:17" x14ac:dyDescent="0.25">
      <c r="A1376" s="10" t="s">
        <v>1199</v>
      </c>
      <c r="B1376" s="10" t="s">
        <v>1200</v>
      </c>
      <c r="C1376" s="11">
        <v>1</v>
      </c>
      <c r="D1376" s="11">
        <v>73.5</v>
      </c>
      <c r="E1376" s="11">
        <v>73.5</v>
      </c>
      <c r="F1376">
        <f t="shared" si="88"/>
        <v>2144328</v>
      </c>
      <c r="G1376">
        <f>IF(ISTEXT(E1376),IF(E1376="Amount",G$14,""),IF(ISBLANK(E1376),"",IF(ISTEXT(D1376),"",IF(A1371="Invoice No. : ",INDEX(Sheet2!F$14:F$154,MATCH(B1371,Sheet2!A$14:A$154,0)),G1375))))</f>
        <v>34527</v>
      </c>
      <c r="H1376" t="str">
        <f t="shared" si="89"/>
        <v>01/05/2023</v>
      </c>
      <c r="I1376" t="str">
        <f>IF(ISTEXT(E1376),IF(E1376="Amount",I$14,""),IF(ISBLANK(E1376),"",IF(ISTEXT(D1376),"",IF(A1371="Invoice No. : ",TEXT(INDEX(Sheet2!C$14:C$154,MATCH(B1371,Sheet2!A$14:A$154,0)),"hh:mm:ss"),I1375))))</f>
        <v>10:47:54</v>
      </c>
      <c r="J1376">
        <f>IF(ISBLANK(G1376),"",IF(ISTEXT(G1376),IF(E1376="Amount",J$14,""),INDEX(Sheet2!H$14:H$154,MATCH(F1376,Sheet2!A$14:A$154,0))))</f>
        <v>0</v>
      </c>
      <c r="K1376">
        <f>IF(ISBLANK(G1376),"",IF(ISTEXT(G1376),IF(E1376="Amount",K$14,""),INDEX(Sheet2!I$14:I$154,MATCH(F1376,Sheet2!A$14:A$154,0))))</f>
        <v>83.25</v>
      </c>
      <c r="L1376" t="str">
        <f>IF(ISBLANK(G1376),"",IF(ISTEXT(G1376),IF(E1376="Amount",L$14,""),IF(INDEX(Sheet2!H$14:H$154,MATCH(F1376,Sheet2!A$14:A$154,0)) &lt;&gt; 0, IF(INDEX(Sheet2!I$14:I$154,MATCH(F1376,Sheet2!A$14:A$154,0)) &lt;&gt; 0, "Loan","Loan"),"Cash")))</f>
        <v>Cash</v>
      </c>
      <c r="M1376">
        <f>IF(ISTEXT(E1376),IF(E1376="Amount",M$14,""),IF(ISBLANK(E1376),"",IF(ISTEXT(D1376),"",IF(A1371="Invoice No. : ",INDEX(Sheet2!D$14:D$154,MATCH(B1371,Sheet2!A$14:A$154,0)),M1375))))</f>
        <v>2</v>
      </c>
      <c r="N1376" t="str">
        <f>IF(ISTEXT(E1376),IF(E1376="Amount",N$14,""),IF(ISBLANK(E1376),"",IF(ISTEXT(D1376),"",IF(A1371="Invoice No. : ",INDEX(Sheet2!E$14:E$154,MATCH(B1371,Sheet2!A$14:A$154,0)),N1375))))</f>
        <v>RUBY</v>
      </c>
      <c r="O1376" t="str">
        <f>IF(ISTEXT(E1376),IF(E1376="Amount",O$14,""),IF(ISBLANK(E1376),"",IF(ISTEXT(D1376),"",IF(A1371="Invoice No. : ",INDEX(Sheet2!G$14:G$154,MATCH(B1371,Sheet2!A$14:A$154,0)),O1375))))</f>
        <v>ESTARIS, JENNIFER BALOLONG</v>
      </c>
      <c r="P1376">
        <f t="shared" si="90"/>
        <v>83.25</v>
      </c>
      <c r="Q1376">
        <f t="shared" si="91"/>
        <v>195197.25</v>
      </c>
    </row>
    <row r="1377" spans="1:17" x14ac:dyDescent="0.25">
      <c r="A1377" s="10" t="s">
        <v>1205</v>
      </c>
      <c r="B1377" s="10" t="s">
        <v>1206</v>
      </c>
      <c r="C1377" s="11">
        <v>1</v>
      </c>
      <c r="D1377" s="11">
        <v>9.75</v>
      </c>
      <c r="E1377" s="11">
        <v>9.75</v>
      </c>
      <c r="F1377">
        <f t="shared" si="88"/>
        <v>2144328</v>
      </c>
      <c r="G1377">
        <f>IF(ISTEXT(E1377),IF(E1377="Amount",G$14,""),IF(ISBLANK(E1377),"",IF(ISTEXT(D1377),"",IF(A1372="Invoice No. : ",INDEX(Sheet2!F$14:F$154,MATCH(B1372,Sheet2!A$14:A$154,0)),G1376))))</f>
        <v>34527</v>
      </c>
      <c r="H1377" t="str">
        <f t="shared" si="89"/>
        <v>01/05/2023</v>
      </c>
      <c r="I1377" t="str">
        <f>IF(ISTEXT(E1377),IF(E1377="Amount",I$14,""),IF(ISBLANK(E1377),"",IF(ISTEXT(D1377),"",IF(A1372="Invoice No. : ",TEXT(INDEX(Sheet2!C$14:C$154,MATCH(B1372,Sheet2!A$14:A$154,0)),"hh:mm:ss"),I1376))))</f>
        <v>10:47:54</v>
      </c>
      <c r="J1377">
        <f>IF(ISBLANK(G1377),"",IF(ISTEXT(G1377),IF(E1377="Amount",J$14,""),INDEX(Sheet2!H$14:H$154,MATCH(F1377,Sheet2!A$14:A$154,0))))</f>
        <v>0</v>
      </c>
      <c r="K1377">
        <f>IF(ISBLANK(G1377),"",IF(ISTEXT(G1377),IF(E1377="Amount",K$14,""),INDEX(Sheet2!I$14:I$154,MATCH(F1377,Sheet2!A$14:A$154,0))))</f>
        <v>83.25</v>
      </c>
      <c r="L1377" t="str">
        <f>IF(ISBLANK(G1377),"",IF(ISTEXT(G1377),IF(E1377="Amount",L$14,""),IF(INDEX(Sheet2!H$14:H$154,MATCH(F1377,Sheet2!A$14:A$154,0)) &lt;&gt; 0, IF(INDEX(Sheet2!I$14:I$154,MATCH(F1377,Sheet2!A$14:A$154,0)) &lt;&gt; 0, "Loan","Loan"),"Cash")))</f>
        <v>Cash</v>
      </c>
      <c r="M1377">
        <f>IF(ISTEXT(E1377),IF(E1377="Amount",M$14,""),IF(ISBLANK(E1377),"",IF(ISTEXT(D1377),"",IF(A1372="Invoice No. : ",INDEX(Sheet2!D$14:D$154,MATCH(B1372,Sheet2!A$14:A$154,0)),M1376))))</f>
        <v>2</v>
      </c>
      <c r="N1377" t="str">
        <f>IF(ISTEXT(E1377),IF(E1377="Amount",N$14,""),IF(ISBLANK(E1377),"",IF(ISTEXT(D1377),"",IF(A1372="Invoice No. : ",INDEX(Sheet2!E$14:E$154,MATCH(B1372,Sheet2!A$14:A$154,0)),N1376))))</f>
        <v>RUBY</v>
      </c>
      <c r="O1377" t="str">
        <f>IF(ISTEXT(E1377),IF(E1377="Amount",O$14,""),IF(ISBLANK(E1377),"",IF(ISTEXT(D1377),"",IF(A1372="Invoice No. : ",INDEX(Sheet2!G$14:G$154,MATCH(B1372,Sheet2!A$14:A$154,0)),O1376))))</f>
        <v>ESTARIS, JENNIFER BALOLONG</v>
      </c>
      <c r="P1377">
        <f t="shared" si="90"/>
        <v>83.25</v>
      </c>
      <c r="Q1377">
        <f t="shared" si="91"/>
        <v>195197.25</v>
      </c>
    </row>
    <row r="1378" spans="1:17" x14ac:dyDescent="0.25">
      <c r="D1378" s="12" t="s">
        <v>18</v>
      </c>
      <c r="E1378" s="13">
        <v>83.25</v>
      </c>
      <c r="F1378" t="str">
        <f t="shared" si="88"/>
        <v/>
      </c>
      <c r="G1378" t="str">
        <f>IF(ISTEXT(E1378),IF(E1378="Amount",G$14,""),IF(ISBLANK(E1378),"",IF(ISTEXT(D1378),"",IF(A1373="Invoice No. : ",INDEX(Sheet2!F$14:F$154,MATCH(B1373,Sheet2!A$14:A$154,0)),G1377))))</f>
        <v/>
      </c>
      <c r="H1378" t="str">
        <f t="shared" si="89"/>
        <v/>
      </c>
      <c r="I1378" t="str">
        <f>IF(ISTEXT(E1378),IF(E1378="Amount",I$14,""),IF(ISBLANK(E1378),"",IF(ISTEXT(D1378),"",IF(A1373="Invoice No. : ",TEXT(INDEX(Sheet2!C$14:C$154,MATCH(B1373,Sheet2!A$14:A$154,0)),"hh:mm:ss"),I1377))))</f>
        <v/>
      </c>
      <c r="J1378" t="str">
        <f>IF(ISBLANK(G1378),"",IF(ISTEXT(G1378),IF(E1378="Amount",J$14,""),INDEX(Sheet2!H$14:H$154,MATCH(F1378,Sheet2!A$14:A$154,0))))</f>
        <v/>
      </c>
      <c r="K1378" t="str">
        <f>IF(ISBLANK(G1378),"",IF(ISTEXT(G1378),IF(E1378="Amount",K$14,""),INDEX(Sheet2!I$14:I$154,MATCH(F1378,Sheet2!A$14:A$154,0))))</f>
        <v/>
      </c>
      <c r="L1378" t="str">
        <f>IF(ISBLANK(G1378),"",IF(ISTEXT(G1378),IF(E1378="Amount",L$14,""),IF(INDEX(Sheet2!H$14:H$154,MATCH(F1378,Sheet2!A$14:A$154,0)) &lt;&gt; 0, IF(INDEX(Sheet2!I$14:I$154,MATCH(F1378,Sheet2!A$14:A$154,0)) &lt;&gt; 0, "Loan","Loan"),"Cash")))</f>
        <v/>
      </c>
      <c r="M1378" t="str">
        <f>IF(ISTEXT(E1378),IF(E1378="Amount",M$14,""),IF(ISBLANK(E1378),"",IF(ISTEXT(D1378),"",IF(A1373="Invoice No. : ",INDEX(Sheet2!D$14:D$154,MATCH(B1373,Sheet2!A$14:A$154,0)),M1377))))</f>
        <v/>
      </c>
      <c r="N1378" t="str">
        <f>IF(ISTEXT(E1378),IF(E1378="Amount",N$14,""),IF(ISBLANK(E1378),"",IF(ISTEXT(D1378),"",IF(A1373="Invoice No. : ",INDEX(Sheet2!E$14:E$154,MATCH(B1373,Sheet2!A$14:A$154,0)),N1377))))</f>
        <v/>
      </c>
      <c r="O1378" t="str">
        <f>IF(ISTEXT(E1378),IF(E1378="Amount",O$14,""),IF(ISBLANK(E1378),"",IF(ISTEXT(D1378),"",IF(A1373="Invoice No. : ",INDEX(Sheet2!G$14:G$154,MATCH(B1373,Sheet2!A$14:A$154,0)),O1377))))</f>
        <v/>
      </c>
      <c r="P1378" t="str">
        <f t="shared" si="90"/>
        <v/>
      </c>
      <c r="Q1378" t="str">
        <f t="shared" si="91"/>
        <v/>
      </c>
    </row>
    <row r="1379" spans="1:17" x14ac:dyDescent="0.25">
      <c r="F1379" t="str">
        <f t="shared" si="88"/>
        <v/>
      </c>
      <c r="G1379" t="str">
        <f>IF(ISTEXT(E1379),IF(E1379="Amount",G$14,""),IF(ISBLANK(E1379),"",IF(ISTEXT(D1379),"",IF(A1374="Invoice No. : ",INDEX(Sheet2!F$14:F$154,MATCH(B1374,Sheet2!A$14:A$154,0)),G1378))))</f>
        <v/>
      </c>
      <c r="H1379" t="str">
        <f t="shared" si="89"/>
        <v/>
      </c>
      <c r="I1379" t="str">
        <f>IF(ISTEXT(E1379),IF(E1379="Amount",I$14,""),IF(ISBLANK(E1379),"",IF(ISTEXT(D1379),"",IF(A1374="Invoice No. : ",TEXT(INDEX(Sheet2!C$14:C$154,MATCH(B1374,Sheet2!A$14:A$154,0)),"hh:mm:ss"),I1378))))</f>
        <v/>
      </c>
      <c r="J1379" t="str">
        <f>IF(ISBLANK(G1379),"",IF(ISTEXT(G1379),IF(E1379="Amount",J$14,""),INDEX(Sheet2!H$14:H$154,MATCH(F1379,Sheet2!A$14:A$154,0))))</f>
        <v/>
      </c>
      <c r="K1379" t="str">
        <f>IF(ISBLANK(G1379),"",IF(ISTEXT(G1379),IF(E1379="Amount",K$14,""),INDEX(Sheet2!I$14:I$154,MATCH(F1379,Sheet2!A$14:A$154,0))))</f>
        <v/>
      </c>
      <c r="L1379" t="str">
        <f>IF(ISBLANK(G1379),"",IF(ISTEXT(G1379),IF(E1379="Amount",L$14,""),IF(INDEX(Sheet2!H$14:H$154,MATCH(F1379,Sheet2!A$14:A$154,0)) &lt;&gt; 0, IF(INDEX(Sheet2!I$14:I$154,MATCH(F1379,Sheet2!A$14:A$154,0)) &lt;&gt; 0, "Loan","Loan"),"Cash")))</f>
        <v/>
      </c>
      <c r="M1379" t="str">
        <f>IF(ISTEXT(E1379),IF(E1379="Amount",M$14,""),IF(ISBLANK(E1379),"",IF(ISTEXT(D1379),"",IF(A1374="Invoice No. : ",INDEX(Sheet2!D$14:D$154,MATCH(B1374,Sheet2!A$14:A$154,0)),M1378))))</f>
        <v/>
      </c>
      <c r="N1379" t="str">
        <f>IF(ISTEXT(E1379),IF(E1379="Amount",N$14,""),IF(ISBLANK(E1379),"",IF(ISTEXT(D1379),"",IF(A1374="Invoice No. : ",INDEX(Sheet2!E$14:E$154,MATCH(B1374,Sheet2!A$14:A$154,0)),N1378))))</f>
        <v/>
      </c>
      <c r="O1379" t="str">
        <f>IF(ISTEXT(E1379),IF(E1379="Amount",O$14,""),IF(ISBLANK(E1379),"",IF(ISTEXT(D1379),"",IF(A1374="Invoice No. : ",INDEX(Sheet2!G$14:G$154,MATCH(B1374,Sheet2!A$14:A$154,0)),O1378))))</f>
        <v/>
      </c>
      <c r="P1379" t="str">
        <f t="shared" si="90"/>
        <v/>
      </c>
      <c r="Q1379" t="str">
        <f t="shared" si="91"/>
        <v/>
      </c>
    </row>
    <row r="1380" spans="1:17" x14ac:dyDescent="0.25">
      <c r="F1380" t="str">
        <f t="shared" si="88"/>
        <v/>
      </c>
      <c r="G1380" t="str">
        <f>IF(ISTEXT(E1380),IF(E1380="Amount",G$14,""),IF(ISBLANK(E1380),"",IF(ISTEXT(D1380),"",IF(A1375="Invoice No. : ",INDEX(Sheet2!F$14:F$154,MATCH(B1375,Sheet2!A$14:A$154,0)),G1379))))</f>
        <v/>
      </c>
      <c r="H1380" t="str">
        <f t="shared" si="89"/>
        <v/>
      </c>
      <c r="I1380" t="str">
        <f>IF(ISTEXT(E1380),IF(E1380="Amount",I$14,""),IF(ISBLANK(E1380),"",IF(ISTEXT(D1380),"",IF(A1375="Invoice No. : ",TEXT(INDEX(Sheet2!C$14:C$154,MATCH(B1375,Sheet2!A$14:A$154,0)),"hh:mm:ss"),I1379))))</f>
        <v/>
      </c>
      <c r="J1380" t="str">
        <f>IF(ISBLANK(G1380),"",IF(ISTEXT(G1380),IF(E1380="Amount",J$14,""),INDEX(Sheet2!H$14:H$154,MATCH(F1380,Sheet2!A$14:A$154,0))))</f>
        <v/>
      </c>
      <c r="K1380" t="str">
        <f>IF(ISBLANK(G1380),"",IF(ISTEXT(G1380),IF(E1380="Amount",K$14,""),INDEX(Sheet2!I$14:I$154,MATCH(F1380,Sheet2!A$14:A$154,0))))</f>
        <v/>
      </c>
      <c r="L1380" t="str">
        <f>IF(ISBLANK(G1380),"",IF(ISTEXT(G1380),IF(E1380="Amount",L$14,""),IF(INDEX(Sheet2!H$14:H$154,MATCH(F1380,Sheet2!A$14:A$154,0)) &lt;&gt; 0, IF(INDEX(Sheet2!I$14:I$154,MATCH(F1380,Sheet2!A$14:A$154,0)) &lt;&gt; 0, "Loan","Loan"),"Cash")))</f>
        <v/>
      </c>
      <c r="M1380" t="str">
        <f>IF(ISTEXT(E1380),IF(E1380="Amount",M$14,""),IF(ISBLANK(E1380),"",IF(ISTEXT(D1380),"",IF(A1375="Invoice No. : ",INDEX(Sheet2!D$14:D$154,MATCH(B1375,Sheet2!A$14:A$154,0)),M1379))))</f>
        <v/>
      </c>
      <c r="N1380" t="str">
        <f>IF(ISTEXT(E1380),IF(E1380="Amount",N$14,""),IF(ISBLANK(E1380),"",IF(ISTEXT(D1380),"",IF(A1375="Invoice No. : ",INDEX(Sheet2!E$14:E$154,MATCH(B1375,Sheet2!A$14:A$154,0)),N1379))))</f>
        <v/>
      </c>
      <c r="O1380" t="str">
        <f>IF(ISTEXT(E1380),IF(E1380="Amount",O$14,""),IF(ISBLANK(E1380),"",IF(ISTEXT(D1380),"",IF(A1375="Invoice No. : ",INDEX(Sheet2!G$14:G$154,MATCH(B1375,Sheet2!A$14:A$154,0)),O1379))))</f>
        <v/>
      </c>
      <c r="P1380" t="str">
        <f t="shared" si="90"/>
        <v/>
      </c>
      <c r="Q1380" t="str">
        <f t="shared" si="91"/>
        <v/>
      </c>
    </row>
    <row r="1381" spans="1:17" x14ac:dyDescent="0.25">
      <c r="A1381" s="3" t="s">
        <v>4</v>
      </c>
      <c r="B1381" s="4">
        <v>2144329</v>
      </c>
      <c r="C1381" s="3" t="s">
        <v>5</v>
      </c>
      <c r="D1381" s="5" t="s">
        <v>953</v>
      </c>
      <c r="F1381" t="str">
        <f t="shared" si="88"/>
        <v/>
      </c>
      <c r="G1381" t="str">
        <f>IF(ISTEXT(E1381),IF(E1381="Amount",G$14,""),IF(ISBLANK(E1381),"",IF(ISTEXT(D1381),"",IF(A1376="Invoice No. : ",INDEX(Sheet2!F$14:F$154,MATCH(B1376,Sheet2!A$14:A$154,0)),G1380))))</f>
        <v/>
      </c>
      <c r="H1381" t="str">
        <f t="shared" si="89"/>
        <v/>
      </c>
      <c r="I1381" t="str">
        <f>IF(ISTEXT(E1381),IF(E1381="Amount",I$14,""),IF(ISBLANK(E1381),"",IF(ISTEXT(D1381),"",IF(A1376="Invoice No. : ",TEXT(INDEX(Sheet2!C$14:C$154,MATCH(B1376,Sheet2!A$14:A$154,0)),"hh:mm:ss"),I1380))))</f>
        <v/>
      </c>
      <c r="J1381" t="str">
        <f>IF(ISBLANK(G1381),"",IF(ISTEXT(G1381),IF(E1381="Amount",J$14,""),INDEX(Sheet2!H$14:H$154,MATCH(F1381,Sheet2!A$14:A$154,0))))</f>
        <v/>
      </c>
      <c r="K1381" t="str">
        <f>IF(ISBLANK(G1381),"",IF(ISTEXT(G1381),IF(E1381="Amount",K$14,""),INDEX(Sheet2!I$14:I$154,MATCH(F1381,Sheet2!A$14:A$154,0))))</f>
        <v/>
      </c>
      <c r="L1381" t="str">
        <f>IF(ISBLANK(G1381),"",IF(ISTEXT(G1381),IF(E1381="Amount",L$14,""),IF(INDEX(Sheet2!H$14:H$154,MATCH(F1381,Sheet2!A$14:A$154,0)) &lt;&gt; 0, IF(INDEX(Sheet2!I$14:I$154,MATCH(F1381,Sheet2!A$14:A$154,0)) &lt;&gt; 0, "Loan","Loan"),"Cash")))</f>
        <v/>
      </c>
      <c r="M1381" t="str">
        <f>IF(ISTEXT(E1381),IF(E1381="Amount",M$14,""),IF(ISBLANK(E1381),"",IF(ISTEXT(D1381),"",IF(A1376="Invoice No. : ",INDEX(Sheet2!D$14:D$154,MATCH(B1376,Sheet2!A$14:A$154,0)),M1380))))</f>
        <v/>
      </c>
      <c r="N1381" t="str">
        <f>IF(ISTEXT(E1381),IF(E1381="Amount",N$14,""),IF(ISBLANK(E1381),"",IF(ISTEXT(D1381),"",IF(A1376="Invoice No. : ",INDEX(Sheet2!E$14:E$154,MATCH(B1376,Sheet2!A$14:A$154,0)),N1380))))</f>
        <v/>
      </c>
      <c r="O1381" t="str">
        <f>IF(ISTEXT(E1381),IF(E1381="Amount",O$14,""),IF(ISBLANK(E1381),"",IF(ISTEXT(D1381),"",IF(A1376="Invoice No. : ",INDEX(Sheet2!G$14:G$154,MATCH(B1376,Sheet2!A$14:A$154,0)),O1380))))</f>
        <v/>
      </c>
      <c r="P1381" t="str">
        <f t="shared" si="90"/>
        <v/>
      </c>
      <c r="Q1381" t="str">
        <f t="shared" si="91"/>
        <v/>
      </c>
    </row>
    <row r="1382" spans="1:17" x14ac:dyDescent="0.25">
      <c r="A1382" s="3" t="s">
        <v>7</v>
      </c>
      <c r="B1382" s="6">
        <v>44931</v>
      </c>
      <c r="C1382" s="3" t="s">
        <v>8</v>
      </c>
      <c r="D1382" s="7">
        <v>2</v>
      </c>
      <c r="F1382" t="str">
        <f t="shared" si="88"/>
        <v/>
      </c>
      <c r="G1382" t="str">
        <f>IF(ISTEXT(E1382),IF(E1382="Amount",G$14,""),IF(ISBLANK(E1382),"",IF(ISTEXT(D1382),"",IF(A1377="Invoice No. : ",INDEX(Sheet2!F$14:F$154,MATCH(B1377,Sheet2!A$14:A$154,0)),G1381))))</f>
        <v/>
      </c>
      <c r="H1382" t="str">
        <f t="shared" si="89"/>
        <v/>
      </c>
      <c r="I1382" t="str">
        <f>IF(ISTEXT(E1382),IF(E1382="Amount",I$14,""),IF(ISBLANK(E1382),"",IF(ISTEXT(D1382),"",IF(A1377="Invoice No. : ",TEXT(INDEX(Sheet2!C$14:C$154,MATCH(B1377,Sheet2!A$14:A$154,0)),"hh:mm:ss"),I1381))))</f>
        <v/>
      </c>
      <c r="J1382" t="str">
        <f>IF(ISBLANK(G1382),"",IF(ISTEXT(G1382),IF(E1382="Amount",J$14,""),INDEX(Sheet2!H$14:H$154,MATCH(F1382,Sheet2!A$14:A$154,0))))</f>
        <v/>
      </c>
      <c r="K1382" t="str">
        <f>IF(ISBLANK(G1382),"",IF(ISTEXT(G1382),IF(E1382="Amount",K$14,""),INDEX(Sheet2!I$14:I$154,MATCH(F1382,Sheet2!A$14:A$154,0))))</f>
        <v/>
      </c>
      <c r="L1382" t="str">
        <f>IF(ISBLANK(G1382),"",IF(ISTEXT(G1382),IF(E1382="Amount",L$14,""),IF(INDEX(Sheet2!H$14:H$154,MATCH(F1382,Sheet2!A$14:A$154,0)) &lt;&gt; 0, IF(INDEX(Sheet2!I$14:I$154,MATCH(F1382,Sheet2!A$14:A$154,0)) &lt;&gt; 0, "Loan","Loan"),"Cash")))</f>
        <v/>
      </c>
      <c r="M1382" t="str">
        <f>IF(ISTEXT(E1382),IF(E1382="Amount",M$14,""),IF(ISBLANK(E1382),"",IF(ISTEXT(D1382),"",IF(A1377="Invoice No. : ",INDEX(Sheet2!D$14:D$154,MATCH(B1377,Sheet2!A$14:A$154,0)),M1381))))</f>
        <v/>
      </c>
      <c r="N1382" t="str">
        <f>IF(ISTEXT(E1382),IF(E1382="Amount",N$14,""),IF(ISBLANK(E1382),"",IF(ISTEXT(D1382),"",IF(A1377="Invoice No. : ",INDEX(Sheet2!E$14:E$154,MATCH(B1377,Sheet2!A$14:A$154,0)),N1381))))</f>
        <v/>
      </c>
      <c r="O1382" t="str">
        <f>IF(ISTEXT(E1382),IF(E1382="Amount",O$14,""),IF(ISBLANK(E1382),"",IF(ISTEXT(D1382),"",IF(A1377="Invoice No. : ",INDEX(Sheet2!G$14:G$154,MATCH(B1377,Sheet2!A$14:A$154,0)),O1381))))</f>
        <v/>
      </c>
      <c r="P1382" t="str">
        <f t="shared" si="90"/>
        <v/>
      </c>
      <c r="Q1382" t="str">
        <f t="shared" si="91"/>
        <v/>
      </c>
    </row>
    <row r="1383" spans="1:17" x14ac:dyDescent="0.25">
      <c r="F1383" t="str">
        <f t="shared" si="88"/>
        <v/>
      </c>
      <c r="G1383" t="str">
        <f>IF(ISTEXT(E1383),IF(E1383="Amount",G$14,""),IF(ISBLANK(E1383),"",IF(ISTEXT(D1383),"",IF(A1378="Invoice No. : ",INDEX(Sheet2!F$14:F$154,MATCH(B1378,Sheet2!A$14:A$154,0)),G1382))))</f>
        <v/>
      </c>
      <c r="H1383" t="str">
        <f t="shared" si="89"/>
        <v/>
      </c>
      <c r="I1383" t="str">
        <f>IF(ISTEXT(E1383),IF(E1383="Amount",I$14,""),IF(ISBLANK(E1383),"",IF(ISTEXT(D1383),"",IF(A1378="Invoice No. : ",TEXT(INDEX(Sheet2!C$14:C$154,MATCH(B1378,Sheet2!A$14:A$154,0)),"hh:mm:ss"),I1382))))</f>
        <v/>
      </c>
      <c r="J1383" t="str">
        <f>IF(ISBLANK(G1383),"",IF(ISTEXT(G1383),IF(E1383="Amount",J$14,""),INDEX(Sheet2!H$14:H$154,MATCH(F1383,Sheet2!A$14:A$154,0))))</f>
        <v/>
      </c>
      <c r="K1383" t="str">
        <f>IF(ISBLANK(G1383),"",IF(ISTEXT(G1383),IF(E1383="Amount",K$14,""),INDEX(Sheet2!I$14:I$154,MATCH(F1383,Sheet2!A$14:A$154,0))))</f>
        <v/>
      </c>
      <c r="L1383" t="str">
        <f>IF(ISBLANK(G1383),"",IF(ISTEXT(G1383),IF(E1383="Amount",L$14,""),IF(INDEX(Sheet2!H$14:H$154,MATCH(F1383,Sheet2!A$14:A$154,0)) &lt;&gt; 0, IF(INDEX(Sheet2!I$14:I$154,MATCH(F1383,Sheet2!A$14:A$154,0)) &lt;&gt; 0, "Loan","Loan"),"Cash")))</f>
        <v/>
      </c>
      <c r="M1383" t="str">
        <f>IF(ISTEXT(E1383),IF(E1383="Amount",M$14,""),IF(ISBLANK(E1383),"",IF(ISTEXT(D1383),"",IF(A1378="Invoice No. : ",INDEX(Sheet2!D$14:D$154,MATCH(B1378,Sheet2!A$14:A$154,0)),M1382))))</f>
        <v/>
      </c>
      <c r="N1383" t="str">
        <f>IF(ISTEXT(E1383),IF(E1383="Amount",N$14,""),IF(ISBLANK(E1383),"",IF(ISTEXT(D1383),"",IF(A1378="Invoice No. : ",INDEX(Sheet2!E$14:E$154,MATCH(B1378,Sheet2!A$14:A$154,0)),N1382))))</f>
        <v/>
      </c>
      <c r="O1383" t="str">
        <f>IF(ISTEXT(E1383),IF(E1383="Amount",O$14,""),IF(ISBLANK(E1383),"",IF(ISTEXT(D1383),"",IF(A1378="Invoice No. : ",INDEX(Sheet2!G$14:G$154,MATCH(B1378,Sheet2!A$14:A$154,0)),O1382))))</f>
        <v/>
      </c>
      <c r="P1383" t="str">
        <f t="shared" si="90"/>
        <v/>
      </c>
      <c r="Q1383" t="str">
        <f t="shared" si="91"/>
        <v/>
      </c>
    </row>
    <row r="1384" spans="1:17" x14ac:dyDescent="0.25">
      <c r="A1384" s="8" t="s">
        <v>9</v>
      </c>
      <c r="B1384" s="8" t="s">
        <v>10</v>
      </c>
      <c r="C1384" s="9" t="s">
        <v>11</v>
      </c>
      <c r="D1384" s="9" t="s">
        <v>12</v>
      </c>
      <c r="E1384" s="9" t="s">
        <v>13</v>
      </c>
      <c r="F1384" t="str">
        <f t="shared" si="88"/>
        <v>Invoice No.</v>
      </c>
      <c r="G1384" t="str">
        <f>IF(ISTEXT(E1384),IF(E1384="Amount",G$14,""),IF(ISBLANK(E1384),"",IF(ISTEXT(D1384),"",IF(A1379="Invoice No. : ",INDEX(Sheet2!F$14:F$154,MATCH(B1379,Sheet2!A$14:A$154,0)),G1383))))</f>
        <v>Member ID</v>
      </c>
      <c r="H1384" t="str">
        <f t="shared" si="89"/>
        <v>Invoice Date</v>
      </c>
      <c r="I1384" t="str">
        <f>IF(ISTEXT(E1384),IF(E1384="Amount",I$14,""),IF(ISBLANK(E1384),"",IF(ISTEXT(D1384),"",IF(A1379="Invoice No. : ",TEXT(INDEX(Sheet2!C$14:C$154,MATCH(B1379,Sheet2!A$14:A$154,0)),"hh:mm:ss"),I1383))))</f>
        <v>Invoice Time</v>
      </c>
      <c r="J1384" t="str">
        <f>IF(ISBLANK(G1384),"",IF(ISTEXT(G1384),IF(E1384="Amount",J$14,""),INDEX(Sheet2!H$14:H$154,MATCH(F1384,Sheet2!A$14:A$154,0))))</f>
        <v>Loan Amount</v>
      </c>
      <c r="K1384" t="str">
        <f>IF(ISBLANK(G1384),"",IF(ISTEXT(G1384),IF(E1384="Amount",K$14,""),INDEX(Sheet2!I$14:I$154,MATCH(F1384,Sheet2!A$14:A$154,0))))</f>
        <v>Cash Amount</v>
      </c>
      <c r="L1384" t="str">
        <f>IF(ISBLANK(G1384),"",IF(ISTEXT(G1384),IF(E1384="Amount",L$14,""),IF(INDEX(Sheet2!H$14:H$154,MATCH(F1384,Sheet2!A$14:A$154,0)) &lt;&gt; 0, IF(INDEX(Sheet2!I$14:I$154,MATCH(F1384,Sheet2!A$14:A$154,0)) &lt;&gt; 0, "Loan","Loan"),"Cash")))</f>
        <v>Payment Mode</v>
      </c>
      <c r="M1384" t="str">
        <f>IF(ISTEXT(E1384),IF(E1384="Amount",M$14,""),IF(ISBLANK(E1384),"",IF(ISTEXT(D1384),"",IF(A1379="Invoice No. : ",INDEX(Sheet2!D$14:D$154,MATCH(B1379,Sheet2!A$14:A$154,0)),M1383))))</f>
        <v>Terminal</v>
      </c>
      <c r="N1384" t="str">
        <f>IF(ISTEXT(E1384),IF(E1384="Amount",N$14,""),IF(ISBLANK(E1384),"",IF(ISTEXT(D1384),"",IF(A1379="Invoice No. : ",INDEX(Sheet2!E$14:E$154,MATCH(B1379,Sheet2!A$14:A$154,0)),N1383))))</f>
        <v>Cashier</v>
      </c>
      <c r="O1384" t="str">
        <f>IF(ISTEXT(E1384),IF(E1384="Amount",O$14,""),IF(ISBLANK(E1384),"",IF(ISTEXT(D1384),"",IF(A1379="Invoice No. : ",INDEX(Sheet2!G$14:G$154,MATCH(B1379,Sheet2!A$14:A$154,0)),O1383))))</f>
        <v>Name</v>
      </c>
      <c r="P1384" t="str">
        <f t="shared" si="90"/>
        <v>Invoice Amount</v>
      </c>
      <c r="Q1384" t="str">
        <f t="shared" si="91"/>
        <v>Grand Total</v>
      </c>
    </row>
    <row r="1385" spans="1:17" x14ac:dyDescent="0.25">
      <c r="F1385" t="str">
        <f t="shared" si="88"/>
        <v/>
      </c>
      <c r="G1385" t="str">
        <f>IF(ISTEXT(E1385),IF(E1385="Amount",G$14,""),IF(ISBLANK(E1385),"",IF(ISTEXT(D1385),"",IF(A1380="Invoice No. : ",INDEX(Sheet2!F$14:F$154,MATCH(B1380,Sheet2!A$14:A$154,0)),G1384))))</f>
        <v/>
      </c>
      <c r="H1385" t="str">
        <f t="shared" si="89"/>
        <v/>
      </c>
      <c r="I1385" t="str">
        <f>IF(ISTEXT(E1385),IF(E1385="Amount",I$14,""),IF(ISBLANK(E1385),"",IF(ISTEXT(D1385),"",IF(A1380="Invoice No. : ",TEXT(INDEX(Sheet2!C$14:C$154,MATCH(B1380,Sheet2!A$14:A$154,0)),"hh:mm:ss"),I1384))))</f>
        <v/>
      </c>
      <c r="J1385" t="str">
        <f>IF(ISBLANK(G1385),"",IF(ISTEXT(G1385),IF(E1385="Amount",J$14,""),INDEX(Sheet2!H$14:H$154,MATCH(F1385,Sheet2!A$14:A$154,0))))</f>
        <v/>
      </c>
      <c r="K1385" t="str">
        <f>IF(ISBLANK(G1385),"",IF(ISTEXT(G1385),IF(E1385="Amount",K$14,""),INDEX(Sheet2!I$14:I$154,MATCH(F1385,Sheet2!A$14:A$154,0))))</f>
        <v/>
      </c>
      <c r="L1385" t="str">
        <f>IF(ISBLANK(G1385),"",IF(ISTEXT(G1385),IF(E1385="Amount",L$14,""),IF(INDEX(Sheet2!H$14:H$154,MATCH(F1385,Sheet2!A$14:A$154,0)) &lt;&gt; 0, IF(INDEX(Sheet2!I$14:I$154,MATCH(F1385,Sheet2!A$14:A$154,0)) &lt;&gt; 0, "Loan","Loan"),"Cash")))</f>
        <v/>
      </c>
      <c r="M1385" t="str">
        <f>IF(ISTEXT(E1385),IF(E1385="Amount",M$14,""),IF(ISBLANK(E1385),"",IF(ISTEXT(D1385),"",IF(A1380="Invoice No. : ",INDEX(Sheet2!D$14:D$154,MATCH(B1380,Sheet2!A$14:A$154,0)),M1384))))</f>
        <v/>
      </c>
      <c r="N1385" t="str">
        <f>IF(ISTEXT(E1385),IF(E1385="Amount",N$14,""),IF(ISBLANK(E1385),"",IF(ISTEXT(D1385),"",IF(A1380="Invoice No. : ",INDEX(Sheet2!E$14:E$154,MATCH(B1380,Sheet2!A$14:A$154,0)),N1384))))</f>
        <v/>
      </c>
      <c r="O1385" t="str">
        <f>IF(ISTEXT(E1385),IF(E1385="Amount",O$14,""),IF(ISBLANK(E1385),"",IF(ISTEXT(D1385),"",IF(A1380="Invoice No. : ",INDEX(Sheet2!G$14:G$154,MATCH(B1380,Sheet2!A$14:A$154,0)),O1384))))</f>
        <v/>
      </c>
      <c r="P1385" t="str">
        <f t="shared" si="90"/>
        <v/>
      </c>
      <c r="Q1385" t="str">
        <f t="shared" si="91"/>
        <v/>
      </c>
    </row>
    <row r="1386" spans="1:17" x14ac:dyDescent="0.25">
      <c r="A1386" s="10" t="s">
        <v>727</v>
      </c>
      <c r="B1386" s="10" t="s">
        <v>728</v>
      </c>
      <c r="C1386" s="11">
        <v>1</v>
      </c>
      <c r="D1386" s="11">
        <v>21</v>
      </c>
      <c r="E1386" s="11">
        <v>21</v>
      </c>
      <c r="F1386">
        <f t="shared" si="88"/>
        <v>2144329</v>
      </c>
      <c r="G1386">
        <f>IF(ISTEXT(E1386),IF(E1386="Amount",G$14,""),IF(ISBLANK(E1386),"",IF(ISTEXT(D1386),"",IF(A1381="Invoice No. : ",INDEX(Sheet2!F$14:F$154,MATCH(B1381,Sheet2!A$14:A$154,0)),G1385))))</f>
        <v>50905</v>
      </c>
      <c r="H1386" t="str">
        <f t="shared" si="89"/>
        <v>01/05/2023</v>
      </c>
      <c r="I1386" t="str">
        <f>IF(ISTEXT(E1386),IF(E1386="Amount",I$14,""),IF(ISBLANK(E1386),"",IF(ISTEXT(D1386),"",IF(A1381="Invoice No. : ",TEXT(INDEX(Sheet2!C$14:C$154,MATCH(B1381,Sheet2!A$14:A$154,0)),"hh:mm:ss"),I1385))))</f>
        <v>10:49:44</v>
      </c>
      <c r="J1386">
        <f>IF(ISBLANK(G1386),"",IF(ISTEXT(G1386),IF(E1386="Amount",J$14,""),INDEX(Sheet2!H$14:H$154,MATCH(F1386,Sheet2!A$14:A$154,0))))</f>
        <v>0</v>
      </c>
      <c r="K1386">
        <f>IF(ISBLANK(G1386),"",IF(ISTEXT(G1386),IF(E1386="Amount",K$14,""),INDEX(Sheet2!I$14:I$154,MATCH(F1386,Sheet2!A$14:A$154,0))))</f>
        <v>69</v>
      </c>
      <c r="L1386" t="str">
        <f>IF(ISBLANK(G1386),"",IF(ISTEXT(G1386),IF(E1386="Amount",L$14,""),IF(INDEX(Sheet2!H$14:H$154,MATCH(F1386,Sheet2!A$14:A$154,0)) &lt;&gt; 0, IF(INDEX(Sheet2!I$14:I$154,MATCH(F1386,Sheet2!A$14:A$154,0)) &lt;&gt; 0, "Loan","Loan"),"Cash")))</f>
        <v>Cash</v>
      </c>
      <c r="M1386">
        <f>IF(ISTEXT(E1386),IF(E1386="Amount",M$14,""),IF(ISBLANK(E1386),"",IF(ISTEXT(D1386),"",IF(A1381="Invoice No. : ",INDEX(Sheet2!D$14:D$154,MATCH(B1381,Sheet2!A$14:A$154,0)),M1385))))</f>
        <v>2</v>
      </c>
      <c r="N1386" t="str">
        <f>IF(ISTEXT(E1386),IF(E1386="Amount",N$14,""),IF(ISBLANK(E1386),"",IF(ISTEXT(D1386),"",IF(A1381="Invoice No. : ",INDEX(Sheet2!E$14:E$154,MATCH(B1381,Sheet2!A$14:A$154,0)),N1385))))</f>
        <v>RUBY</v>
      </c>
      <c r="O1386" t="str">
        <f>IF(ISTEXT(E1386),IF(E1386="Amount",O$14,""),IF(ISBLANK(E1386),"",IF(ISTEXT(D1386),"",IF(A1381="Invoice No. : ",INDEX(Sheet2!G$14:G$154,MATCH(B1381,Sheet2!A$14:A$154,0)),O1385))))</f>
        <v>DALIS, LAILA CALUMINGA</v>
      </c>
      <c r="P1386">
        <f t="shared" si="90"/>
        <v>69</v>
      </c>
      <c r="Q1386">
        <f t="shared" si="91"/>
        <v>195197.25</v>
      </c>
    </row>
    <row r="1387" spans="1:17" x14ac:dyDescent="0.25">
      <c r="A1387" s="10" t="s">
        <v>1207</v>
      </c>
      <c r="B1387" s="10" t="s">
        <v>1208</v>
      </c>
      <c r="C1387" s="11">
        <v>1</v>
      </c>
      <c r="D1387" s="11">
        <v>27.5</v>
      </c>
      <c r="E1387" s="11">
        <v>27.5</v>
      </c>
      <c r="F1387">
        <f t="shared" si="88"/>
        <v>2144329</v>
      </c>
      <c r="G1387">
        <f>IF(ISTEXT(E1387),IF(E1387="Amount",G$14,""),IF(ISBLANK(E1387),"",IF(ISTEXT(D1387),"",IF(A1382="Invoice No. : ",INDEX(Sheet2!F$14:F$154,MATCH(B1382,Sheet2!A$14:A$154,0)),G1386))))</f>
        <v>50905</v>
      </c>
      <c r="H1387" t="str">
        <f t="shared" si="89"/>
        <v>01/05/2023</v>
      </c>
      <c r="I1387" t="str">
        <f>IF(ISTEXT(E1387),IF(E1387="Amount",I$14,""),IF(ISBLANK(E1387),"",IF(ISTEXT(D1387),"",IF(A1382="Invoice No. : ",TEXT(INDEX(Sheet2!C$14:C$154,MATCH(B1382,Sheet2!A$14:A$154,0)),"hh:mm:ss"),I1386))))</f>
        <v>10:49:44</v>
      </c>
      <c r="J1387">
        <f>IF(ISBLANK(G1387),"",IF(ISTEXT(G1387),IF(E1387="Amount",J$14,""),INDEX(Sheet2!H$14:H$154,MATCH(F1387,Sheet2!A$14:A$154,0))))</f>
        <v>0</v>
      </c>
      <c r="K1387">
        <f>IF(ISBLANK(G1387),"",IF(ISTEXT(G1387),IF(E1387="Amount",K$14,""),INDEX(Sheet2!I$14:I$154,MATCH(F1387,Sheet2!A$14:A$154,0))))</f>
        <v>69</v>
      </c>
      <c r="L1387" t="str">
        <f>IF(ISBLANK(G1387),"",IF(ISTEXT(G1387),IF(E1387="Amount",L$14,""),IF(INDEX(Sheet2!H$14:H$154,MATCH(F1387,Sheet2!A$14:A$154,0)) &lt;&gt; 0, IF(INDEX(Sheet2!I$14:I$154,MATCH(F1387,Sheet2!A$14:A$154,0)) &lt;&gt; 0, "Loan","Loan"),"Cash")))</f>
        <v>Cash</v>
      </c>
      <c r="M1387">
        <f>IF(ISTEXT(E1387),IF(E1387="Amount",M$14,""),IF(ISBLANK(E1387),"",IF(ISTEXT(D1387),"",IF(A1382="Invoice No. : ",INDEX(Sheet2!D$14:D$154,MATCH(B1382,Sheet2!A$14:A$154,0)),M1386))))</f>
        <v>2</v>
      </c>
      <c r="N1387" t="str">
        <f>IF(ISTEXT(E1387),IF(E1387="Amount",N$14,""),IF(ISBLANK(E1387),"",IF(ISTEXT(D1387),"",IF(A1382="Invoice No. : ",INDEX(Sheet2!E$14:E$154,MATCH(B1382,Sheet2!A$14:A$154,0)),N1386))))</f>
        <v>RUBY</v>
      </c>
      <c r="O1387" t="str">
        <f>IF(ISTEXT(E1387),IF(E1387="Amount",O$14,""),IF(ISBLANK(E1387),"",IF(ISTEXT(D1387),"",IF(A1382="Invoice No. : ",INDEX(Sheet2!G$14:G$154,MATCH(B1382,Sheet2!A$14:A$154,0)),O1386))))</f>
        <v>DALIS, LAILA CALUMINGA</v>
      </c>
      <c r="P1387">
        <f t="shared" si="90"/>
        <v>69</v>
      </c>
      <c r="Q1387">
        <f t="shared" si="91"/>
        <v>195197.25</v>
      </c>
    </row>
    <row r="1388" spans="1:17" x14ac:dyDescent="0.25">
      <c r="A1388" s="10" t="s">
        <v>1209</v>
      </c>
      <c r="B1388" s="10" t="s">
        <v>1210</v>
      </c>
      <c r="C1388" s="11">
        <v>1</v>
      </c>
      <c r="D1388" s="11">
        <v>20.5</v>
      </c>
      <c r="E1388" s="11">
        <v>20.5</v>
      </c>
      <c r="F1388">
        <f t="shared" si="88"/>
        <v>2144329</v>
      </c>
      <c r="G1388">
        <f>IF(ISTEXT(E1388),IF(E1388="Amount",G$14,""),IF(ISBLANK(E1388),"",IF(ISTEXT(D1388),"",IF(A1383="Invoice No. : ",INDEX(Sheet2!F$14:F$154,MATCH(B1383,Sheet2!A$14:A$154,0)),G1387))))</f>
        <v>50905</v>
      </c>
      <c r="H1388" t="str">
        <f t="shared" si="89"/>
        <v>01/05/2023</v>
      </c>
      <c r="I1388" t="str">
        <f>IF(ISTEXT(E1388),IF(E1388="Amount",I$14,""),IF(ISBLANK(E1388),"",IF(ISTEXT(D1388),"",IF(A1383="Invoice No. : ",TEXT(INDEX(Sheet2!C$14:C$154,MATCH(B1383,Sheet2!A$14:A$154,0)),"hh:mm:ss"),I1387))))</f>
        <v>10:49:44</v>
      </c>
      <c r="J1388">
        <f>IF(ISBLANK(G1388),"",IF(ISTEXT(G1388),IF(E1388="Amount",J$14,""),INDEX(Sheet2!H$14:H$154,MATCH(F1388,Sheet2!A$14:A$154,0))))</f>
        <v>0</v>
      </c>
      <c r="K1388">
        <f>IF(ISBLANK(G1388),"",IF(ISTEXT(G1388),IF(E1388="Amount",K$14,""),INDEX(Sheet2!I$14:I$154,MATCH(F1388,Sheet2!A$14:A$154,0))))</f>
        <v>69</v>
      </c>
      <c r="L1388" t="str">
        <f>IF(ISBLANK(G1388),"",IF(ISTEXT(G1388),IF(E1388="Amount",L$14,""),IF(INDEX(Sheet2!H$14:H$154,MATCH(F1388,Sheet2!A$14:A$154,0)) &lt;&gt; 0, IF(INDEX(Sheet2!I$14:I$154,MATCH(F1388,Sheet2!A$14:A$154,0)) &lt;&gt; 0, "Loan","Loan"),"Cash")))</f>
        <v>Cash</v>
      </c>
      <c r="M1388">
        <f>IF(ISTEXT(E1388),IF(E1388="Amount",M$14,""),IF(ISBLANK(E1388),"",IF(ISTEXT(D1388),"",IF(A1383="Invoice No. : ",INDEX(Sheet2!D$14:D$154,MATCH(B1383,Sheet2!A$14:A$154,0)),M1387))))</f>
        <v>2</v>
      </c>
      <c r="N1388" t="str">
        <f>IF(ISTEXT(E1388),IF(E1388="Amount",N$14,""),IF(ISBLANK(E1388),"",IF(ISTEXT(D1388),"",IF(A1383="Invoice No. : ",INDEX(Sheet2!E$14:E$154,MATCH(B1383,Sheet2!A$14:A$154,0)),N1387))))</f>
        <v>RUBY</v>
      </c>
      <c r="O1388" t="str">
        <f>IF(ISTEXT(E1388),IF(E1388="Amount",O$14,""),IF(ISBLANK(E1388),"",IF(ISTEXT(D1388),"",IF(A1383="Invoice No. : ",INDEX(Sheet2!G$14:G$154,MATCH(B1383,Sheet2!A$14:A$154,0)),O1387))))</f>
        <v>DALIS, LAILA CALUMINGA</v>
      </c>
      <c r="P1388">
        <f t="shared" si="90"/>
        <v>69</v>
      </c>
      <c r="Q1388">
        <f t="shared" si="91"/>
        <v>195197.25</v>
      </c>
    </row>
    <row r="1389" spans="1:17" x14ac:dyDescent="0.25">
      <c r="D1389" s="12" t="s">
        <v>18</v>
      </c>
      <c r="E1389" s="13">
        <v>69</v>
      </c>
      <c r="F1389" t="str">
        <f t="shared" si="88"/>
        <v/>
      </c>
      <c r="G1389" t="str">
        <f>IF(ISTEXT(E1389),IF(E1389="Amount",G$14,""),IF(ISBLANK(E1389),"",IF(ISTEXT(D1389),"",IF(A1384="Invoice No. : ",INDEX(Sheet2!F$14:F$154,MATCH(B1384,Sheet2!A$14:A$154,0)),G1388))))</f>
        <v/>
      </c>
      <c r="H1389" t="str">
        <f t="shared" si="89"/>
        <v/>
      </c>
      <c r="I1389" t="str">
        <f>IF(ISTEXT(E1389),IF(E1389="Amount",I$14,""),IF(ISBLANK(E1389),"",IF(ISTEXT(D1389),"",IF(A1384="Invoice No. : ",TEXT(INDEX(Sheet2!C$14:C$154,MATCH(B1384,Sheet2!A$14:A$154,0)),"hh:mm:ss"),I1388))))</f>
        <v/>
      </c>
      <c r="J1389" t="str">
        <f>IF(ISBLANK(G1389),"",IF(ISTEXT(G1389),IF(E1389="Amount",J$14,""),INDEX(Sheet2!H$14:H$154,MATCH(F1389,Sheet2!A$14:A$154,0))))</f>
        <v/>
      </c>
      <c r="K1389" t="str">
        <f>IF(ISBLANK(G1389),"",IF(ISTEXT(G1389),IF(E1389="Amount",K$14,""),INDEX(Sheet2!I$14:I$154,MATCH(F1389,Sheet2!A$14:A$154,0))))</f>
        <v/>
      </c>
      <c r="L1389" t="str">
        <f>IF(ISBLANK(G1389),"",IF(ISTEXT(G1389),IF(E1389="Amount",L$14,""),IF(INDEX(Sheet2!H$14:H$154,MATCH(F1389,Sheet2!A$14:A$154,0)) &lt;&gt; 0, IF(INDEX(Sheet2!I$14:I$154,MATCH(F1389,Sheet2!A$14:A$154,0)) &lt;&gt; 0, "Loan","Loan"),"Cash")))</f>
        <v/>
      </c>
      <c r="M1389" t="str">
        <f>IF(ISTEXT(E1389),IF(E1389="Amount",M$14,""),IF(ISBLANK(E1389),"",IF(ISTEXT(D1389),"",IF(A1384="Invoice No. : ",INDEX(Sheet2!D$14:D$154,MATCH(B1384,Sheet2!A$14:A$154,0)),M1388))))</f>
        <v/>
      </c>
      <c r="N1389" t="str">
        <f>IF(ISTEXT(E1389),IF(E1389="Amount",N$14,""),IF(ISBLANK(E1389),"",IF(ISTEXT(D1389),"",IF(A1384="Invoice No. : ",INDEX(Sheet2!E$14:E$154,MATCH(B1384,Sheet2!A$14:A$154,0)),N1388))))</f>
        <v/>
      </c>
      <c r="O1389" t="str">
        <f>IF(ISTEXT(E1389),IF(E1389="Amount",O$14,""),IF(ISBLANK(E1389),"",IF(ISTEXT(D1389),"",IF(A1384="Invoice No. : ",INDEX(Sheet2!G$14:G$154,MATCH(B1384,Sheet2!A$14:A$154,0)),O1388))))</f>
        <v/>
      </c>
      <c r="P1389" t="str">
        <f t="shared" si="90"/>
        <v/>
      </c>
      <c r="Q1389" t="str">
        <f t="shared" si="91"/>
        <v/>
      </c>
    </row>
    <row r="1390" spans="1:17" x14ac:dyDescent="0.25">
      <c r="F1390" t="str">
        <f t="shared" si="88"/>
        <v/>
      </c>
      <c r="G1390" t="str">
        <f>IF(ISTEXT(E1390),IF(E1390="Amount",G$14,""),IF(ISBLANK(E1390),"",IF(ISTEXT(D1390),"",IF(A1385="Invoice No. : ",INDEX(Sheet2!F$14:F$154,MATCH(B1385,Sheet2!A$14:A$154,0)),G1389))))</f>
        <v/>
      </c>
      <c r="H1390" t="str">
        <f t="shared" si="89"/>
        <v/>
      </c>
      <c r="I1390" t="str">
        <f>IF(ISTEXT(E1390),IF(E1390="Amount",I$14,""),IF(ISBLANK(E1390),"",IF(ISTEXT(D1390),"",IF(A1385="Invoice No. : ",TEXT(INDEX(Sheet2!C$14:C$154,MATCH(B1385,Sheet2!A$14:A$154,0)),"hh:mm:ss"),I1389))))</f>
        <v/>
      </c>
      <c r="J1390" t="str">
        <f>IF(ISBLANK(G1390),"",IF(ISTEXT(G1390),IF(E1390="Amount",J$14,""),INDEX(Sheet2!H$14:H$154,MATCH(F1390,Sheet2!A$14:A$154,0))))</f>
        <v/>
      </c>
      <c r="K1390" t="str">
        <f>IF(ISBLANK(G1390),"",IF(ISTEXT(G1390),IF(E1390="Amount",K$14,""),INDEX(Sheet2!I$14:I$154,MATCH(F1390,Sheet2!A$14:A$154,0))))</f>
        <v/>
      </c>
      <c r="L1390" t="str">
        <f>IF(ISBLANK(G1390),"",IF(ISTEXT(G1390),IF(E1390="Amount",L$14,""),IF(INDEX(Sheet2!H$14:H$154,MATCH(F1390,Sheet2!A$14:A$154,0)) &lt;&gt; 0, IF(INDEX(Sheet2!I$14:I$154,MATCH(F1390,Sheet2!A$14:A$154,0)) &lt;&gt; 0, "Loan","Loan"),"Cash")))</f>
        <v/>
      </c>
      <c r="M1390" t="str">
        <f>IF(ISTEXT(E1390),IF(E1390="Amount",M$14,""),IF(ISBLANK(E1390),"",IF(ISTEXT(D1390),"",IF(A1385="Invoice No. : ",INDEX(Sheet2!D$14:D$154,MATCH(B1385,Sheet2!A$14:A$154,0)),M1389))))</f>
        <v/>
      </c>
      <c r="N1390" t="str">
        <f>IF(ISTEXT(E1390),IF(E1390="Amount",N$14,""),IF(ISBLANK(E1390),"",IF(ISTEXT(D1390),"",IF(A1385="Invoice No. : ",INDEX(Sheet2!E$14:E$154,MATCH(B1385,Sheet2!A$14:A$154,0)),N1389))))</f>
        <v/>
      </c>
      <c r="O1390" t="str">
        <f>IF(ISTEXT(E1390),IF(E1390="Amount",O$14,""),IF(ISBLANK(E1390),"",IF(ISTEXT(D1390),"",IF(A1385="Invoice No. : ",INDEX(Sheet2!G$14:G$154,MATCH(B1385,Sheet2!A$14:A$154,0)),O1389))))</f>
        <v/>
      </c>
      <c r="P1390" t="str">
        <f t="shared" si="90"/>
        <v/>
      </c>
      <c r="Q1390" t="str">
        <f t="shared" si="91"/>
        <v/>
      </c>
    </row>
    <row r="1391" spans="1:17" x14ac:dyDescent="0.25">
      <c r="F1391" t="str">
        <f t="shared" si="88"/>
        <v/>
      </c>
      <c r="G1391" t="str">
        <f>IF(ISTEXT(E1391),IF(E1391="Amount",G$14,""),IF(ISBLANK(E1391),"",IF(ISTEXT(D1391),"",IF(A1386="Invoice No. : ",INDEX(Sheet2!F$14:F$154,MATCH(B1386,Sheet2!A$14:A$154,0)),G1390))))</f>
        <v/>
      </c>
      <c r="H1391" t="str">
        <f t="shared" si="89"/>
        <v/>
      </c>
      <c r="I1391" t="str">
        <f>IF(ISTEXT(E1391),IF(E1391="Amount",I$14,""),IF(ISBLANK(E1391),"",IF(ISTEXT(D1391),"",IF(A1386="Invoice No. : ",TEXT(INDEX(Sheet2!C$14:C$154,MATCH(B1386,Sheet2!A$14:A$154,0)),"hh:mm:ss"),I1390))))</f>
        <v/>
      </c>
      <c r="J1391" t="str">
        <f>IF(ISBLANK(G1391),"",IF(ISTEXT(G1391),IF(E1391="Amount",J$14,""),INDEX(Sheet2!H$14:H$154,MATCH(F1391,Sheet2!A$14:A$154,0))))</f>
        <v/>
      </c>
      <c r="K1391" t="str">
        <f>IF(ISBLANK(G1391),"",IF(ISTEXT(G1391),IF(E1391="Amount",K$14,""),INDEX(Sheet2!I$14:I$154,MATCH(F1391,Sheet2!A$14:A$154,0))))</f>
        <v/>
      </c>
      <c r="L1391" t="str">
        <f>IF(ISBLANK(G1391),"",IF(ISTEXT(G1391),IF(E1391="Amount",L$14,""),IF(INDEX(Sheet2!H$14:H$154,MATCH(F1391,Sheet2!A$14:A$154,0)) &lt;&gt; 0, IF(INDEX(Sheet2!I$14:I$154,MATCH(F1391,Sheet2!A$14:A$154,0)) &lt;&gt; 0, "Loan","Loan"),"Cash")))</f>
        <v/>
      </c>
      <c r="M1391" t="str">
        <f>IF(ISTEXT(E1391),IF(E1391="Amount",M$14,""),IF(ISBLANK(E1391),"",IF(ISTEXT(D1391),"",IF(A1386="Invoice No. : ",INDEX(Sheet2!D$14:D$154,MATCH(B1386,Sheet2!A$14:A$154,0)),M1390))))</f>
        <v/>
      </c>
      <c r="N1391" t="str">
        <f>IF(ISTEXT(E1391),IF(E1391="Amount",N$14,""),IF(ISBLANK(E1391),"",IF(ISTEXT(D1391),"",IF(A1386="Invoice No. : ",INDEX(Sheet2!E$14:E$154,MATCH(B1386,Sheet2!A$14:A$154,0)),N1390))))</f>
        <v/>
      </c>
      <c r="O1391" t="str">
        <f>IF(ISTEXT(E1391),IF(E1391="Amount",O$14,""),IF(ISBLANK(E1391),"",IF(ISTEXT(D1391),"",IF(A1386="Invoice No. : ",INDEX(Sheet2!G$14:G$154,MATCH(B1386,Sheet2!A$14:A$154,0)),O1390))))</f>
        <v/>
      </c>
      <c r="P1391" t="str">
        <f t="shared" si="90"/>
        <v/>
      </c>
      <c r="Q1391" t="str">
        <f t="shared" si="91"/>
        <v/>
      </c>
    </row>
    <row r="1392" spans="1:17" x14ac:dyDescent="0.25">
      <c r="A1392" s="3" t="s">
        <v>4</v>
      </c>
      <c r="B1392" s="4">
        <v>2144330</v>
      </c>
      <c r="C1392" s="3" t="s">
        <v>5</v>
      </c>
      <c r="D1392" s="5" t="s">
        <v>953</v>
      </c>
      <c r="F1392" t="str">
        <f t="shared" si="88"/>
        <v/>
      </c>
      <c r="G1392" t="str">
        <f>IF(ISTEXT(E1392),IF(E1392="Amount",G$14,""),IF(ISBLANK(E1392),"",IF(ISTEXT(D1392),"",IF(A1387="Invoice No. : ",INDEX(Sheet2!F$14:F$154,MATCH(B1387,Sheet2!A$14:A$154,0)),G1391))))</f>
        <v/>
      </c>
      <c r="H1392" t="str">
        <f t="shared" si="89"/>
        <v/>
      </c>
      <c r="I1392" t="str">
        <f>IF(ISTEXT(E1392),IF(E1392="Amount",I$14,""),IF(ISBLANK(E1392),"",IF(ISTEXT(D1392),"",IF(A1387="Invoice No. : ",TEXT(INDEX(Sheet2!C$14:C$154,MATCH(B1387,Sheet2!A$14:A$154,0)),"hh:mm:ss"),I1391))))</f>
        <v/>
      </c>
      <c r="J1392" t="str">
        <f>IF(ISBLANK(G1392),"",IF(ISTEXT(G1392),IF(E1392="Amount",J$14,""),INDEX(Sheet2!H$14:H$154,MATCH(F1392,Sheet2!A$14:A$154,0))))</f>
        <v/>
      </c>
      <c r="K1392" t="str">
        <f>IF(ISBLANK(G1392),"",IF(ISTEXT(G1392),IF(E1392="Amount",K$14,""),INDEX(Sheet2!I$14:I$154,MATCH(F1392,Sheet2!A$14:A$154,0))))</f>
        <v/>
      </c>
      <c r="L1392" t="str">
        <f>IF(ISBLANK(G1392),"",IF(ISTEXT(G1392),IF(E1392="Amount",L$14,""),IF(INDEX(Sheet2!H$14:H$154,MATCH(F1392,Sheet2!A$14:A$154,0)) &lt;&gt; 0, IF(INDEX(Sheet2!I$14:I$154,MATCH(F1392,Sheet2!A$14:A$154,0)) &lt;&gt; 0, "Loan","Loan"),"Cash")))</f>
        <v/>
      </c>
      <c r="M1392" t="str">
        <f>IF(ISTEXT(E1392),IF(E1392="Amount",M$14,""),IF(ISBLANK(E1392),"",IF(ISTEXT(D1392),"",IF(A1387="Invoice No. : ",INDEX(Sheet2!D$14:D$154,MATCH(B1387,Sheet2!A$14:A$154,0)),M1391))))</f>
        <v/>
      </c>
      <c r="N1392" t="str">
        <f>IF(ISTEXT(E1392),IF(E1392="Amount",N$14,""),IF(ISBLANK(E1392),"",IF(ISTEXT(D1392),"",IF(A1387="Invoice No. : ",INDEX(Sheet2!E$14:E$154,MATCH(B1387,Sheet2!A$14:A$154,0)),N1391))))</f>
        <v/>
      </c>
      <c r="O1392" t="str">
        <f>IF(ISTEXT(E1392),IF(E1392="Amount",O$14,""),IF(ISBLANK(E1392),"",IF(ISTEXT(D1392),"",IF(A1387="Invoice No. : ",INDEX(Sheet2!G$14:G$154,MATCH(B1387,Sheet2!A$14:A$154,0)),O1391))))</f>
        <v/>
      </c>
      <c r="P1392" t="str">
        <f t="shared" si="90"/>
        <v/>
      </c>
      <c r="Q1392" t="str">
        <f t="shared" si="91"/>
        <v/>
      </c>
    </row>
    <row r="1393" spans="1:17" x14ac:dyDescent="0.25">
      <c r="A1393" s="3" t="s">
        <v>7</v>
      </c>
      <c r="B1393" s="6">
        <v>44931</v>
      </c>
      <c r="C1393" s="3" t="s">
        <v>8</v>
      </c>
      <c r="D1393" s="7">
        <v>2</v>
      </c>
      <c r="F1393" t="str">
        <f t="shared" si="88"/>
        <v/>
      </c>
      <c r="G1393" t="str">
        <f>IF(ISTEXT(E1393),IF(E1393="Amount",G$14,""),IF(ISBLANK(E1393),"",IF(ISTEXT(D1393),"",IF(A1388="Invoice No. : ",INDEX(Sheet2!F$14:F$154,MATCH(B1388,Sheet2!A$14:A$154,0)),G1392))))</f>
        <v/>
      </c>
      <c r="H1393" t="str">
        <f t="shared" si="89"/>
        <v/>
      </c>
      <c r="I1393" t="str">
        <f>IF(ISTEXT(E1393),IF(E1393="Amount",I$14,""),IF(ISBLANK(E1393),"",IF(ISTEXT(D1393),"",IF(A1388="Invoice No. : ",TEXT(INDEX(Sheet2!C$14:C$154,MATCH(B1388,Sheet2!A$14:A$154,0)),"hh:mm:ss"),I1392))))</f>
        <v/>
      </c>
      <c r="J1393" t="str">
        <f>IF(ISBLANK(G1393),"",IF(ISTEXT(G1393),IF(E1393="Amount",J$14,""),INDEX(Sheet2!H$14:H$154,MATCH(F1393,Sheet2!A$14:A$154,0))))</f>
        <v/>
      </c>
      <c r="K1393" t="str">
        <f>IF(ISBLANK(G1393),"",IF(ISTEXT(G1393),IF(E1393="Amount",K$14,""),INDEX(Sheet2!I$14:I$154,MATCH(F1393,Sheet2!A$14:A$154,0))))</f>
        <v/>
      </c>
      <c r="L1393" t="str">
        <f>IF(ISBLANK(G1393),"",IF(ISTEXT(G1393),IF(E1393="Amount",L$14,""),IF(INDEX(Sheet2!H$14:H$154,MATCH(F1393,Sheet2!A$14:A$154,0)) &lt;&gt; 0, IF(INDEX(Sheet2!I$14:I$154,MATCH(F1393,Sheet2!A$14:A$154,0)) &lt;&gt; 0, "Loan","Loan"),"Cash")))</f>
        <v/>
      </c>
      <c r="M1393" t="str">
        <f>IF(ISTEXT(E1393),IF(E1393="Amount",M$14,""),IF(ISBLANK(E1393),"",IF(ISTEXT(D1393),"",IF(A1388="Invoice No. : ",INDEX(Sheet2!D$14:D$154,MATCH(B1388,Sheet2!A$14:A$154,0)),M1392))))</f>
        <v/>
      </c>
      <c r="N1393" t="str">
        <f>IF(ISTEXT(E1393),IF(E1393="Amount",N$14,""),IF(ISBLANK(E1393),"",IF(ISTEXT(D1393),"",IF(A1388="Invoice No. : ",INDEX(Sheet2!E$14:E$154,MATCH(B1388,Sheet2!A$14:A$154,0)),N1392))))</f>
        <v/>
      </c>
      <c r="O1393" t="str">
        <f>IF(ISTEXT(E1393),IF(E1393="Amount",O$14,""),IF(ISBLANK(E1393),"",IF(ISTEXT(D1393),"",IF(A1388="Invoice No. : ",INDEX(Sheet2!G$14:G$154,MATCH(B1388,Sheet2!A$14:A$154,0)),O1392))))</f>
        <v/>
      </c>
      <c r="P1393" t="str">
        <f t="shared" si="90"/>
        <v/>
      </c>
      <c r="Q1393" t="str">
        <f t="shared" si="91"/>
        <v/>
      </c>
    </row>
    <row r="1394" spans="1:17" x14ac:dyDescent="0.25">
      <c r="F1394" t="str">
        <f t="shared" si="88"/>
        <v/>
      </c>
      <c r="G1394" t="str">
        <f>IF(ISTEXT(E1394),IF(E1394="Amount",G$14,""),IF(ISBLANK(E1394),"",IF(ISTEXT(D1394),"",IF(A1389="Invoice No. : ",INDEX(Sheet2!F$14:F$154,MATCH(B1389,Sheet2!A$14:A$154,0)),G1393))))</f>
        <v/>
      </c>
      <c r="H1394" t="str">
        <f t="shared" si="89"/>
        <v/>
      </c>
      <c r="I1394" t="str">
        <f>IF(ISTEXT(E1394),IF(E1394="Amount",I$14,""),IF(ISBLANK(E1394),"",IF(ISTEXT(D1394),"",IF(A1389="Invoice No. : ",TEXT(INDEX(Sheet2!C$14:C$154,MATCH(B1389,Sheet2!A$14:A$154,0)),"hh:mm:ss"),I1393))))</f>
        <v/>
      </c>
      <c r="J1394" t="str">
        <f>IF(ISBLANK(G1394),"",IF(ISTEXT(G1394),IF(E1394="Amount",J$14,""),INDEX(Sheet2!H$14:H$154,MATCH(F1394,Sheet2!A$14:A$154,0))))</f>
        <v/>
      </c>
      <c r="K1394" t="str">
        <f>IF(ISBLANK(G1394),"",IF(ISTEXT(G1394),IF(E1394="Amount",K$14,""),INDEX(Sheet2!I$14:I$154,MATCH(F1394,Sheet2!A$14:A$154,0))))</f>
        <v/>
      </c>
      <c r="L1394" t="str">
        <f>IF(ISBLANK(G1394),"",IF(ISTEXT(G1394),IF(E1394="Amount",L$14,""),IF(INDEX(Sheet2!H$14:H$154,MATCH(F1394,Sheet2!A$14:A$154,0)) &lt;&gt; 0, IF(INDEX(Sheet2!I$14:I$154,MATCH(F1394,Sheet2!A$14:A$154,0)) &lt;&gt; 0, "Loan","Loan"),"Cash")))</f>
        <v/>
      </c>
      <c r="M1394" t="str">
        <f>IF(ISTEXT(E1394),IF(E1394="Amount",M$14,""),IF(ISBLANK(E1394),"",IF(ISTEXT(D1394),"",IF(A1389="Invoice No. : ",INDEX(Sheet2!D$14:D$154,MATCH(B1389,Sheet2!A$14:A$154,0)),M1393))))</f>
        <v/>
      </c>
      <c r="N1394" t="str">
        <f>IF(ISTEXT(E1394),IF(E1394="Amount",N$14,""),IF(ISBLANK(E1394),"",IF(ISTEXT(D1394),"",IF(A1389="Invoice No. : ",INDEX(Sheet2!E$14:E$154,MATCH(B1389,Sheet2!A$14:A$154,0)),N1393))))</f>
        <v/>
      </c>
      <c r="O1394" t="str">
        <f>IF(ISTEXT(E1394),IF(E1394="Amount",O$14,""),IF(ISBLANK(E1394),"",IF(ISTEXT(D1394),"",IF(A1389="Invoice No. : ",INDEX(Sheet2!G$14:G$154,MATCH(B1389,Sheet2!A$14:A$154,0)),O1393))))</f>
        <v/>
      </c>
      <c r="P1394" t="str">
        <f t="shared" si="90"/>
        <v/>
      </c>
      <c r="Q1394" t="str">
        <f t="shared" si="91"/>
        <v/>
      </c>
    </row>
    <row r="1395" spans="1:17" x14ac:dyDescent="0.25">
      <c r="A1395" s="8" t="s">
        <v>9</v>
      </c>
      <c r="B1395" s="8" t="s">
        <v>10</v>
      </c>
      <c r="C1395" s="9" t="s">
        <v>11</v>
      </c>
      <c r="D1395" s="9" t="s">
        <v>12</v>
      </c>
      <c r="E1395" s="9" t="s">
        <v>13</v>
      </c>
      <c r="F1395" t="str">
        <f t="shared" si="88"/>
        <v>Invoice No.</v>
      </c>
      <c r="G1395" t="str">
        <f>IF(ISTEXT(E1395),IF(E1395="Amount",G$14,""),IF(ISBLANK(E1395),"",IF(ISTEXT(D1395),"",IF(A1390="Invoice No. : ",INDEX(Sheet2!F$14:F$154,MATCH(B1390,Sheet2!A$14:A$154,0)),G1394))))</f>
        <v>Member ID</v>
      </c>
      <c r="H1395" t="str">
        <f t="shared" si="89"/>
        <v>Invoice Date</v>
      </c>
      <c r="I1395" t="str">
        <f>IF(ISTEXT(E1395),IF(E1395="Amount",I$14,""),IF(ISBLANK(E1395),"",IF(ISTEXT(D1395),"",IF(A1390="Invoice No. : ",TEXT(INDEX(Sheet2!C$14:C$154,MATCH(B1390,Sheet2!A$14:A$154,0)),"hh:mm:ss"),I1394))))</f>
        <v>Invoice Time</v>
      </c>
      <c r="J1395" t="str">
        <f>IF(ISBLANK(G1395),"",IF(ISTEXT(G1395),IF(E1395="Amount",J$14,""),INDEX(Sheet2!H$14:H$154,MATCH(F1395,Sheet2!A$14:A$154,0))))</f>
        <v>Loan Amount</v>
      </c>
      <c r="K1395" t="str">
        <f>IF(ISBLANK(G1395),"",IF(ISTEXT(G1395),IF(E1395="Amount",K$14,""),INDEX(Sheet2!I$14:I$154,MATCH(F1395,Sheet2!A$14:A$154,0))))</f>
        <v>Cash Amount</v>
      </c>
      <c r="L1395" t="str">
        <f>IF(ISBLANK(G1395),"",IF(ISTEXT(G1395),IF(E1395="Amount",L$14,""),IF(INDEX(Sheet2!H$14:H$154,MATCH(F1395,Sheet2!A$14:A$154,0)) &lt;&gt; 0, IF(INDEX(Sheet2!I$14:I$154,MATCH(F1395,Sheet2!A$14:A$154,0)) &lt;&gt; 0, "Loan","Loan"),"Cash")))</f>
        <v>Payment Mode</v>
      </c>
      <c r="M1395" t="str">
        <f>IF(ISTEXT(E1395),IF(E1395="Amount",M$14,""),IF(ISBLANK(E1395),"",IF(ISTEXT(D1395),"",IF(A1390="Invoice No. : ",INDEX(Sheet2!D$14:D$154,MATCH(B1390,Sheet2!A$14:A$154,0)),M1394))))</f>
        <v>Terminal</v>
      </c>
      <c r="N1395" t="str">
        <f>IF(ISTEXT(E1395),IF(E1395="Amount",N$14,""),IF(ISBLANK(E1395),"",IF(ISTEXT(D1395),"",IF(A1390="Invoice No. : ",INDEX(Sheet2!E$14:E$154,MATCH(B1390,Sheet2!A$14:A$154,0)),N1394))))</f>
        <v>Cashier</v>
      </c>
      <c r="O1395" t="str">
        <f>IF(ISTEXT(E1395),IF(E1395="Amount",O$14,""),IF(ISBLANK(E1395),"",IF(ISTEXT(D1395),"",IF(A1390="Invoice No. : ",INDEX(Sheet2!G$14:G$154,MATCH(B1390,Sheet2!A$14:A$154,0)),O1394))))</f>
        <v>Name</v>
      </c>
      <c r="P1395" t="str">
        <f t="shared" si="90"/>
        <v>Invoice Amount</v>
      </c>
      <c r="Q1395" t="str">
        <f t="shared" si="91"/>
        <v>Grand Total</v>
      </c>
    </row>
    <row r="1396" spans="1:17" x14ac:dyDescent="0.25">
      <c r="F1396" t="str">
        <f t="shared" si="88"/>
        <v/>
      </c>
      <c r="G1396" t="str">
        <f>IF(ISTEXT(E1396),IF(E1396="Amount",G$14,""),IF(ISBLANK(E1396),"",IF(ISTEXT(D1396),"",IF(A1391="Invoice No. : ",INDEX(Sheet2!F$14:F$154,MATCH(B1391,Sheet2!A$14:A$154,0)),G1395))))</f>
        <v/>
      </c>
      <c r="H1396" t="str">
        <f t="shared" si="89"/>
        <v/>
      </c>
      <c r="I1396" t="str">
        <f>IF(ISTEXT(E1396),IF(E1396="Amount",I$14,""),IF(ISBLANK(E1396),"",IF(ISTEXT(D1396),"",IF(A1391="Invoice No. : ",TEXT(INDEX(Sheet2!C$14:C$154,MATCH(B1391,Sheet2!A$14:A$154,0)),"hh:mm:ss"),I1395))))</f>
        <v/>
      </c>
      <c r="J1396" t="str">
        <f>IF(ISBLANK(G1396),"",IF(ISTEXT(G1396),IF(E1396="Amount",J$14,""),INDEX(Sheet2!H$14:H$154,MATCH(F1396,Sheet2!A$14:A$154,0))))</f>
        <v/>
      </c>
      <c r="K1396" t="str">
        <f>IF(ISBLANK(G1396),"",IF(ISTEXT(G1396),IF(E1396="Amount",K$14,""),INDEX(Sheet2!I$14:I$154,MATCH(F1396,Sheet2!A$14:A$154,0))))</f>
        <v/>
      </c>
      <c r="L1396" t="str">
        <f>IF(ISBLANK(G1396),"",IF(ISTEXT(G1396),IF(E1396="Amount",L$14,""),IF(INDEX(Sheet2!H$14:H$154,MATCH(F1396,Sheet2!A$14:A$154,0)) &lt;&gt; 0, IF(INDEX(Sheet2!I$14:I$154,MATCH(F1396,Sheet2!A$14:A$154,0)) &lt;&gt; 0, "Loan","Loan"),"Cash")))</f>
        <v/>
      </c>
      <c r="M1396" t="str">
        <f>IF(ISTEXT(E1396),IF(E1396="Amount",M$14,""),IF(ISBLANK(E1396),"",IF(ISTEXT(D1396),"",IF(A1391="Invoice No. : ",INDEX(Sheet2!D$14:D$154,MATCH(B1391,Sheet2!A$14:A$154,0)),M1395))))</f>
        <v/>
      </c>
      <c r="N1396" t="str">
        <f>IF(ISTEXT(E1396),IF(E1396="Amount",N$14,""),IF(ISBLANK(E1396),"",IF(ISTEXT(D1396),"",IF(A1391="Invoice No. : ",INDEX(Sheet2!E$14:E$154,MATCH(B1391,Sheet2!A$14:A$154,0)),N1395))))</f>
        <v/>
      </c>
      <c r="O1396" t="str">
        <f>IF(ISTEXT(E1396),IF(E1396="Amount",O$14,""),IF(ISBLANK(E1396),"",IF(ISTEXT(D1396),"",IF(A1391="Invoice No. : ",INDEX(Sheet2!G$14:G$154,MATCH(B1391,Sheet2!A$14:A$154,0)),O1395))))</f>
        <v/>
      </c>
      <c r="P1396" t="str">
        <f t="shared" si="90"/>
        <v/>
      </c>
      <c r="Q1396" t="str">
        <f t="shared" si="91"/>
        <v/>
      </c>
    </row>
    <row r="1397" spans="1:17" x14ac:dyDescent="0.25">
      <c r="A1397" s="10" t="s">
        <v>1211</v>
      </c>
      <c r="B1397" s="10" t="s">
        <v>1212</v>
      </c>
      <c r="C1397" s="11">
        <v>1</v>
      </c>
      <c r="D1397" s="11">
        <v>85</v>
      </c>
      <c r="E1397" s="11">
        <v>85</v>
      </c>
      <c r="F1397">
        <f t="shared" si="88"/>
        <v>2144330</v>
      </c>
      <c r="G1397">
        <f>IF(ISTEXT(E1397),IF(E1397="Amount",G$14,""),IF(ISBLANK(E1397),"",IF(ISTEXT(D1397),"",IF(A1392="Invoice No. : ",INDEX(Sheet2!F$14:F$154,MATCH(B1392,Sheet2!A$14:A$154,0)),G1396))))</f>
        <v>29436</v>
      </c>
      <c r="H1397" t="str">
        <f t="shared" si="89"/>
        <v>01/05/2023</v>
      </c>
      <c r="I1397" t="str">
        <f>IF(ISTEXT(E1397),IF(E1397="Amount",I$14,""),IF(ISBLANK(E1397),"",IF(ISTEXT(D1397),"",IF(A1392="Invoice No. : ",TEXT(INDEX(Sheet2!C$14:C$154,MATCH(B1392,Sheet2!A$14:A$154,0)),"hh:mm:ss"),I1396))))</f>
        <v>10:57:11</v>
      </c>
      <c r="J1397">
        <f>IF(ISBLANK(G1397),"",IF(ISTEXT(G1397),IF(E1397="Amount",J$14,""),INDEX(Sheet2!H$14:H$154,MATCH(F1397,Sheet2!A$14:A$154,0))))</f>
        <v>3417</v>
      </c>
      <c r="K1397">
        <f>IF(ISBLANK(G1397),"",IF(ISTEXT(G1397),IF(E1397="Amount",K$14,""),INDEX(Sheet2!I$14:I$154,MATCH(F1397,Sheet2!A$14:A$154,0))))</f>
        <v>776.5</v>
      </c>
      <c r="L1397" t="str">
        <f>IF(ISBLANK(G1397),"",IF(ISTEXT(G1397),IF(E1397="Amount",L$14,""),IF(INDEX(Sheet2!H$14:H$154,MATCH(F1397,Sheet2!A$14:A$154,0)) &lt;&gt; 0, IF(INDEX(Sheet2!I$14:I$154,MATCH(F1397,Sheet2!A$14:A$154,0)) &lt;&gt; 0, "Loan","Loan"),"Cash")))</f>
        <v>Loan</v>
      </c>
      <c r="M1397">
        <f>IF(ISTEXT(E1397),IF(E1397="Amount",M$14,""),IF(ISBLANK(E1397),"",IF(ISTEXT(D1397),"",IF(A1392="Invoice No. : ",INDEX(Sheet2!D$14:D$154,MATCH(B1392,Sheet2!A$14:A$154,0)),M1396))))</f>
        <v>2</v>
      </c>
      <c r="N1397" t="str">
        <f>IF(ISTEXT(E1397),IF(E1397="Amount",N$14,""),IF(ISBLANK(E1397),"",IF(ISTEXT(D1397),"",IF(A1392="Invoice No. : ",INDEX(Sheet2!E$14:E$154,MATCH(B1392,Sheet2!A$14:A$154,0)),N1396))))</f>
        <v>RUBY</v>
      </c>
      <c r="O1397" t="str">
        <f>IF(ISTEXT(E1397),IF(E1397="Amount",O$14,""),IF(ISBLANK(E1397),"",IF(ISTEXT(D1397),"",IF(A1392="Invoice No. : ",INDEX(Sheet2!G$14:G$154,MATCH(B1392,Sheet2!A$14:A$154,0)),O1396))))</f>
        <v>SISON, REYNALDO CULPOTURA</v>
      </c>
      <c r="P1397">
        <f t="shared" si="90"/>
        <v>4193.5</v>
      </c>
      <c r="Q1397">
        <f t="shared" si="91"/>
        <v>195197.25</v>
      </c>
    </row>
    <row r="1398" spans="1:17" x14ac:dyDescent="0.25">
      <c r="A1398" s="10" t="s">
        <v>137</v>
      </c>
      <c r="B1398" s="10" t="s">
        <v>138</v>
      </c>
      <c r="C1398" s="11">
        <v>1</v>
      </c>
      <c r="D1398" s="11">
        <v>406.75</v>
      </c>
      <c r="E1398" s="11">
        <v>406.75</v>
      </c>
      <c r="F1398">
        <f t="shared" si="88"/>
        <v>2144330</v>
      </c>
      <c r="G1398">
        <f>IF(ISTEXT(E1398),IF(E1398="Amount",G$14,""),IF(ISBLANK(E1398),"",IF(ISTEXT(D1398),"",IF(A1393="Invoice No. : ",INDEX(Sheet2!F$14:F$154,MATCH(B1393,Sheet2!A$14:A$154,0)),G1397))))</f>
        <v>29436</v>
      </c>
      <c r="H1398" t="str">
        <f t="shared" si="89"/>
        <v>01/05/2023</v>
      </c>
      <c r="I1398" t="str">
        <f>IF(ISTEXT(E1398),IF(E1398="Amount",I$14,""),IF(ISBLANK(E1398),"",IF(ISTEXT(D1398),"",IF(A1393="Invoice No. : ",TEXT(INDEX(Sheet2!C$14:C$154,MATCH(B1393,Sheet2!A$14:A$154,0)),"hh:mm:ss"),I1397))))</f>
        <v>10:57:11</v>
      </c>
      <c r="J1398">
        <f>IF(ISBLANK(G1398),"",IF(ISTEXT(G1398),IF(E1398="Amount",J$14,""),INDEX(Sheet2!H$14:H$154,MATCH(F1398,Sheet2!A$14:A$154,0))))</f>
        <v>3417</v>
      </c>
      <c r="K1398">
        <f>IF(ISBLANK(G1398),"",IF(ISTEXT(G1398),IF(E1398="Amount",K$14,""),INDEX(Sheet2!I$14:I$154,MATCH(F1398,Sheet2!A$14:A$154,0))))</f>
        <v>776.5</v>
      </c>
      <c r="L1398" t="str">
        <f>IF(ISBLANK(G1398),"",IF(ISTEXT(G1398),IF(E1398="Amount",L$14,""),IF(INDEX(Sheet2!H$14:H$154,MATCH(F1398,Sheet2!A$14:A$154,0)) &lt;&gt; 0, IF(INDEX(Sheet2!I$14:I$154,MATCH(F1398,Sheet2!A$14:A$154,0)) &lt;&gt; 0, "Loan","Loan"),"Cash")))</f>
        <v>Loan</v>
      </c>
      <c r="M1398">
        <f>IF(ISTEXT(E1398),IF(E1398="Amount",M$14,""),IF(ISBLANK(E1398),"",IF(ISTEXT(D1398),"",IF(A1393="Invoice No. : ",INDEX(Sheet2!D$14:D$154,MATCH(B1393,Sheet2!A$14:A$154,0)),M1397))))</f>
        <v>2</v>
      </c>
      <c r="N1398" t="str">
        <f>IF(ISTEXT(E1398),IF(E1398="Amount",N$14,""),IF(ISBLANK(E1398),"",IF(ISTEXT(D1398),"",IF(A1393="Invoice No. : ",INDEX(Sheet2!E$14:E$154,MATCH(B1393,Sheet2!A$14:A$154,0)),N1397))))</f>
        <v>RUBY</v>
      </c>
      <c r="O1398" t="str">
        <f>IF(ISTEXT(E1398),IF(E1398="Amount",O$14,""),IF(ISBLANK(E1398),"",IF(ISTEXT(D1398),"",IF(A1393="Invoice No. : ",INDEX(Sheet2!G$14:G$154,MATCH(B1393,Sheet2!A$14:A$154,0)),O1397))))</f>
        <v>SISON, REYNALDO CULPOTURA</v>
      </c>
      <c r="P1398">
        <f t="shared" si="90"/>
        <v>4193.5</v>
      </c>
      <c r="Q1398">
        <f t="shared" si="91"/>
        <v>195197.25</v>
      </c>
    </row>
    <row r="1399" spans="1:17" x14ac:dyDescent="0.25">
      <c r="A1399" s="10" t="s">
        <v>769</v>
      </c>
      <c r="B1399" s="10" t="s">
        <v>770</v>
      </c>
      <c r="C1399" s="11">
        <v>1</v>
      </c>
      <c r="D1399" s="11">
        <v>20</v>
      </c>
      <c r="E1399" s="11">
        <v>20</v>
      </c>
      <c r="F1399">
        <f t="shared" si="88"/>
        <v>2144330</v>
      </c>
      <c r="G1399">
        <f>IF(ISTEXT(E1399),IF(E1399="Amount",G$14,""),IF(ISBLANK(E1399),"",IF(ISTEXT(D1399),"",IF(A1394="Invoice No. : ",INDEX(Sheet2!F$14:F$154,MATCH(B1394,Sheet2!A$14:A$154,0)),G1398))))</f>
        <v>29436</v>
      </c>
      <c r="H1399" t="str">
        <f t="shared" si="89"/>
        <v>01/05/2023</v>
      </c>
      <c r="I1399" t="str">
        <f>IF(ISTEXT(E1399),IF(E1399="Amount",I$14,""),IF(ISBLANK(E1399),"",IF(ISTEXT(D1399),"",IF(A1394="Invoice No. : ",TEXT(INDEX(Sheet2!C$14:C$154,MATCH(B1394,Sheet2!A$14:A$154,0)),"hh:mm:ss"),I1398))))</f>
        <v>10:57:11</v>
      </c>
      <c r="J1399">
        <f>IF(ISBLANK(G1399),"",IF(ISTEXT(G1399),IF(E1399="Amount",J$14,""),INDEX(Sheet2!H$14:H$154,MATCH(F1399,Sheet2!A$14:A$154,0))))</f>
        <v>3417</v>
      </c>
      <c r="K1399">
        <f>IF(ISBLANK(G1399),"",IF(ISTEXT(G1399),IF(E1399="Amount",K$14,""),INDEX(Sheet2!I$14:I$154,MATCH(F1399,Sheet2!A$14:A$154,0))))</f>
        <v>776.5</v>
      </c>
      <c r="L1399" t="str">
        <f>IF(ISBLANK(G1399),"",IF(ISTEXT(G1399),IF(E1399="Amount",L$14,""),IF(INDEX(Sheet2!H$14:H$154,MATCH(F1399,Sheet2!A$14:A$154,0)) &lt;&gt; 0, IF(INDEX(Sheet2!I$14:I$154,MATCH(F1399,Sheet2!A$14:A$154,0)) &lt;&gt; 0, "Loan","Loan"),"Cash")))</f>
        <v>Loan</v>
      </c>
      <c r="M1399">
        <f>IF(ISTEXT(E1399),IF(E1399="Amount",M$14,""),IF(ISBLANK(E1399),"",IF(ISTEXT(D1399),"",IF(A1394="Invoice No. : ",INDEX(Sheet2!D$14:D$154,MATCH(B1394,Sheet2!A$14:A$154,0)),M1398))))</f>
        <v>2</v>
      </c>
      <c r="N1399" t="str">
        <f>IF(ISTEXT(E1399),IF(E1399="Amount",N$14,""),IF(ISBLANK(E1399),"",IF(ISTEXT(D1399),"",IF(A1394="Invoice No. : ",INDEX(Sheet2!E$14:E$154,MATCH(B1394,Sheet2!A$14:A$154,0)),N1398))))</f>
        <v>RUBY</v>
      </c>
      <c r="O1399" t="str">
        <f>IF(ISTEXT(E1399),IF(E1399="Amount",O$14,""),IF(ISBLANK(E1399),"",IF(ISTEXT(D1399),"",IF(A1394="Invoice No. : ",INDEX(Sheet2!G$14:G$154,MATCH(B1394,Sheet2!A$14:A$154,0)),O1398))))</f>
        <v>SISON, REYNALDO CULPOTURA</v>
      </c>
      <c r="P1399">
        <f t="shared" si="90"/>
        <v>4193.5</v>
      </c>
      <c r="Q1399">
        <f t="shared" si="91"/>
        <v>195197.25</v>
      </c>
    </row>
    <row r="1400" spans="1:17" x14ac:dyDescent="0.25">
      <c r="A1400" s="10" t="s">
        <v>1213</v>
      </c>
      <c r="B1400" s="10" t="s">
        <v>1214</v>
      </c>
      <c r="C1400" s="11">
        <v>1</v>
      </c>
      <c r="D1400" s="11">
        <v>196</v>
      </c>
      <c r="E1400" s="11">
        <v>196</v>
      </c>
      <c r="F1400">
        <f t="shared" si="88"/>
        <v>2144330</v>
      </c>
      <c r="G1400">
        <f>IF(ISTEXT(E1400),IF(E1400="Amount",G$14,""),IF(ISBLANK(E1400),"",IF(ISTEXT(D1400),"",IF(A1395="Invoice No. : ",INDEX(Sheet2!F$14:F$154,MATCH(B1395,Sheet2!A$14:A$154,0)),G1399))))</f>
        <v>29436</v>
      </c>
      <c r="H1400" t="str">
        <f t="shared" si="89"/>
        <v>01/05/2023</v>
      </c>
      <c r="I1400" t="str">
        <f>IF(ISTEXT(E1400),IF(E1400="Amount",I$14,""),IF(ISBLANK(E1400),"",IF(ISTEXT(D1400),"",IF(A1395="Invoice No. : ",TEXT(INDEX(Sheet2!C$14:C$154,MATCH(B1395,Sheet2!A$14:A$154,0)),"hh:mm:ss"),I1399))))</f>
        <v>10:57:11</v>
      </c>
      <c r="J1400">
        <f>IF(ISBLANK(G1400),"",IF(ISTEXT(G1400),IF(E1400="Amount",J$14,""),INDEX(Sheet2!H$14:H$154,MATCH(F1400,Sheet2!A$14:A$154,0))))</f>
        <v>3417</v>
      </c>
      <c r="K1400">
        <f>IF(ISBLANK(G1400),"",IF(ISTEXT(G1400),IF(E1400="Amount",K$14,""),INDEX(Sheet2!I$14:I$154,MATCH(F1400,Sheet2!A$14:A$154,0))))</f>
        <v>776.5</v>
      </c>
      <c r="L1400" t="str">
        <f>IF(ISBLANK(G1400),"",IF(ISTEXT(G1400),IF(E1400="Amount",L$14,""),IF(INDEX(Sheet2!H$14:H$154,MATCH(F1400,Sheet2!A$14:A$154,0)) &lt;&gt; 0, IF(INDEX(Sheet2!I$14:I$154,MATCH(F1400,Sheet2!A$14:A$154,0)) &lt;&gt; 0, "Loan","Loan"),"Cash")))</f>
        <v>Loan</v>
      </c>
      <c r="M1400">
        <f>IF(ISTEXT(E1400),IF(E1400="Amount",M$14,""),IF(ISBLANK(E1400),"",IF(ISTEXT(D1400),"",IF(A1395="Invoice No. : ",INDEX(Sheet2!D$14:D$154,MATCH(B1395,Sheet2!A$14:A$154,0)),M1399))))</f>
        <v>2</v>
      </c>
      <c r="N1400" t="str">
        <f>IF(ISTEXT(E1400),IF(E1400="Amount",N$14,""),IF(ISBLANK(E1400),"",IF(ISTEXT(D1400),"",IF(A1395="Invoice No. : ",INDEX(Sheet2!E$14:E$154,MATCH(B1395,Sheet2!A$14:A$154,0)),N1399))))</f>
        <v>RUBY</v>
      </c>
      <c r="O1400" t="str">
        <f>IF(ISTEXT(E1400),IF(E1400="Amount",O$14,""),IF(ISBLANK(E1400),"",IF(ISTEXT(D1400),"",IF(A1395="Invoice No. : ",INDEX(Sheet2!G$14:G$154,MATCH(B1395,Sheet2!A$14:A$154,0)),O1399))))</f>
        <v>SISON, REYNALDO CULPOTURA</v>
      </c>
      <c r="P1400">
        <f t="shared" si="90"/>
        <v>4193.5</v>
      </c>
      <c r="Q1400">
        <f t="shared" si="91"/>
        <v>195197.25</v>
      </c>
    </row>
    <row r="1401" spans="1:17" x14ac:dyDescent="0.25">
      <c r="A1401" s="10" t="s">
        <v>383</v>
      </c>
      <c r="B1401" s="10" t="s">
        <v>384</v>
      </c>
      <c r="C1401" s="11">
        <v>1</v>
      </c>
      <c r="D1401" s="11">
        <v>190</v>
      </c>
      <c r="E1401" s="11">
        <v>190</v>
      </c>
      <c r="F1401">
        <f t="shared" si="88"/>
        <v>2144330</v>
      </c>
      <c r="G1401">
        <f>IF(ISTEXT(E1401),IF(E1401="Amount",G$14,""),IF(ISBLANK(E1401),"",IF(ISTEXT(D1401),"",IF(A1396="Invoice No. : ",INDEX(Sheet2!F$14:F$154,MATCH(B1396,Sheet2!A$14:A$154,0)),G1400))))</f>
        <v>29436</v>
      </c>
      <c r="H1401" t="str">
        <f t="shared" si="89"/>
        <v>01/05/2023</v>
      </c>
      <c r="I1401" t="str">
        <f>IF(ISTEXT(E1401),IF(E1401="Amount",I$14,""),IF(ISBLANK(E1401),"",IF(ISTEXT(D1401),"",IF(A1396="Invoice No. : ",TEXT(INDEX(Sheet2!C$14:C$154,MATCH(B1396,Sheet2!A$14:A$154,0)),"hh:mm:ss"),I1400))))</f>
        <v>10:57:11</v>
      </c>
      <c r="J1401">
        <f>IF(ISBLANK(G1401),"",IF(ISTEXT(G1401),IF(E1401="Amount",J$14,""),INDEX(Sheet2!H$14:H$154,MATCH(F1401,Sheet2!A$14:A$154,0))))</f>
        <v>3417</v>
      </c>
      <c r="K1401">
        <f>IF(ISBLANK(G1401),"",IF(ISTEXT(G1401),IF(E1401="Amount",K$14,""),INDEX(Sheet2!I$14:I$154,MATCH(F1401,Sheet2!A$14:A$154,0))))</f>
        <v>776.5</v>
      </c>
      <c r="L1401" t="str">
        <f>IF(ISBLANK(G1401),"",IF(ISTEXT(G1401),IF(E1401="Amount",L$14,""),IF(INDEX(Sheet2!H$14:H$154,MATCH(F1401,Sheet2!A$14:A$154,0)) &lt;&gt; 0, IF(INDEX(Sheet2!I$14:I$154,MATCH(F1401,Sheet2!A$14:A$154,0)) &lt;&gt; 0, "Loan","Loan"),"Cash")))</f>
        <v>Loan</v>
      </c>
      <c r="M1401">
        <f>IF(ISTEXT(E1401),IF(E1401="Amount",M$14,""),IF(ISBLANK(E1401),"",IF(ISTEXT(D1401),"",IF(A1396="Invoice No. : ",INDEX(Sheet2!D$14:D$154,MATCH(B1396,Sheet2!A$14:A$154,0)),M1400))))</f>
        <v>2</v>
      </c>
      <c r="N1401" t="str">
        <f>IF(ISTEXT(E1401),IF(E1401="Amount",N$14,""),IF(ISBLANK(E1401),"",IF(ISTEXT(D1401),"",IF(A1396="Invoice No. : ",INDEX(Sheet2!E$14:E$154,MATCH(B1396,Sheet2!A$14:A$154,0)),N1400))))</f>
        <v>RUBY</v>
      </c>
      <c r="O1401" t="str">
        <f>IF(ISTEXT(E1401),IF(E1401="Amount",O$14,""),IF(ISBLANK(E1401),"",IF(ISTEXT(D1401),"",IF(A1396="Invoice No. : ",INDEX(Sheet2!G$14:G$154,MATCH(B1396,Sheet2!A$14:A$154,0)),O1400))))</f>
        <v>SISON, REYNALDO CULPOTURA</v>
      </c>
      <c r="P1401">
        <f t="shared" si="90"/>
        <v>4193.5</v>
      </c>
      <c r="Q1401">
        <f t="shared" si="91"/>
        <v>195197.25</v>
      </c>
    </row>
    <row r="1402" spans="1:17" x14ac:dyDescent="0.25">
      <c r="A1402" s="10" t="s">
        <v>1215</v>
      </c>
      <c r="B1402" s="10" t="s">
        <v>1216</v>
      </c>
      <c r="C1402" s="11">
        <v>1</v>
      </c>
      <c r="D1402" s="11">
        <v>23.5</v>
      </c>
      <c r="E1402" s="11">
        <v>23.5</v>
      </c>
      <c r="F1402">
        <f t="shared" si="88"/>
        <v>2144330</v>
      </c>
      <c r="G1402">
        <f>IF(ISTEXT(E1402),IF(E1402="Amount",G$14,""),IF(ISBLANK(E1402),"",IF(ISTEXT(D1402),"",IF(A1397="Invoice No. : ",INDEX(Sheet2!F$14:F$154,MATCH(B1397,Sheet2!A$14:A$154,0)),G1401))))</f>
        <v>29436</v>
      </c>
      <c r="H1402" t="str">
        <f t="shared" si="89"/>
        <v>01/05/2023</v>
      </c>
      <c r="I1402" t="str">
        <f>IF(ISTEXT(E1402),IF(E1402="Amount",I$14,""),IF(ISBLANK(E1402),"",IF(ISTEXT(D1402),"",IF(A1397="Invoice No. : ",TEXT(INDEX(Sheet2!C$14:C$154,MATCH(B1397,Sheet2!A$14:A$154,0)),"hh:mm:ss"),I1401))))</f>
        <v>10:57:11</v>
      </c>
      <c r="J1402">
        <f>IF(ISBLANK(G1402),"",IF(ISTEXT(G1402),IF(E1402="Amount",J$14,""),INDEX(Sheet2!H$14:H$154,MATCH(F1402,Sheet2!A$14:A$154,0))))</f>
        <v>3417</v>
      </c>
      <c r="K1402">
        <f>IF(ISBLANK(G1402),"",IF(ISTEXT(G1402),IF(E1402="Amount",K$14,""),INDEX(Sheet2!I$14:I$154,MATCH(F1402,Sheet2!A$14:A$154,0))))</f>
        <v>776.5</v>
      </c>
      <c r="L1402" t="str">
        <f>IF(ISBLANK(G1402),"",IF(ISTEXT(G1402),IF(E1402="Amount",L$14,""),IF(INDEX(Sheet2!H$14:H$154,MATCH(F1402,Sheet2!A$14:A$154,0)) &lt;&gt; 0, IF(INDEX(Sheet2!I$14:I$154,MATCH(F1402,Sheet2!A$14:A$154,0)) &lt;&gt; 0, "Loan","Loan"),"Cash")))</f>
        <v>Loan</v>
      </c>
      <c r="M1402">
        <f>IF(ISTEXT(E1402),IF(E1402="Amount",M$14,""),IF(ISBLANK(E1402),"",IF(ISTEXT(D1402),"",IF(A1397="Invoice No. : ",INDEX(Sheet2!D$14:D$154,MATCH(B1397,Sheet2!A$14:A$154,0)),M1401))))</f>
        <v>2</v>
      </c>
      <c r="N1402" t="str">
        <f>IF(ISTEXT(E1402),IF(E1402="Amount",N$14,""),IF(ISBLANK(E1402),"",IF(ISTEXT(D1402),"",IF(A1397="Invoice No. : ",INDEX(Sheet2!E$14:E$154,MATCH(B1397,Sheet2!A$14:A$154,0)),N1401))))</f>
        <v>RUBY</v>
      </c>
      <c r="O1402" t="str">
        <f>IF(ISTEXT(E1402),IF(E1402="Amount",O$14,""),IF(ISBLANK(E1402),"",IF(ISTEXT(D1402),"",IF(A1397="Invoice No. : ",INDEX(Sheet2!G$14:G$154,MATCH(B1397,Sheet2!A$14:A$154,0)),O1401))))</f>
        <v>SISON, REYNALDO CULPOTURA</v>
      </c>
      <c r="P1402">
        <f t="shared" si="90"/>
        <v>4193.5</v>
      </c>
      <c r="Q1402">
        <f t="shared" si="91"/>
        <v>195197.25</v>
      </c>
    </row>
    <row r="1403" spans="1:17" x14ac:dyDescent="0.25">
      <c r="A1403" s="10" t="s">
        <v>1217</v>
      </c>
      <c r="B1403" s="10" t="s">
        <v>1218</v>
      </c>
      <c r="C1403" s="11">
        <v>3</v>
      </c>
      <c r="D1403" s="11">
        <v>36.25</v>
      </c>
      <c r="E1403" s="11">
        <v>108.75</v>
      </c>
      <c r="F1403">
        <f t="shared" si="88"/>
        <v>2144330</v>
      </c>
      <c r="G1403">
        <f>IF(ISTEXT(E1403),IF(E1403="Amount",G$14,""),IF(ISBLANK(E1403),"",IF(ISTEXT(D1403),"",IF(A1398="Invoice No. : ",INDEX(Sheet2!F$14:F$154,MATCH(B1398,Sheet2!A$14:A$154,0)),G1402))))</f>
        <v>29436</v>
      </c>
      <c r="H1403" t="str">
        <f t="shared" si="89"/>
        <v>01/05/2023</v>
      </c>
      <c r="I1403" t="str">
        <f>IF(ISTEXT(E1403),IF(E1403="Amount",I$14,""),IF(ISBLANK(E1403),"",IF(ISTEXT(D1403),"",IF(A1398="Invoice No. : ",TEXT(INDEX(Sheet2!C$14:C$154,MATCH(B1398,Sheet2!A$14:A$154,0)),"hh:mm:ss"),I1402))))</f>
        <v>10:57:11</v>
      </c>
      <c r="J1403">
        <f>IF(ISBLANK(G1403),"",IF(ISTEXT(G1403),IF(E1403="Amount",J$14,""),INDEX(Sheet2!H$14:H$154,MATCH(F1403,Sheet2!A$14:A$154,0))))</f>
        <v>3417</v>
      </c>
      <c r="K1403">
        <f>IF(ISBLANK(G1403),"",IF(ISTEXT(G1403),IF(E1403="Amount",K$14,""),INDEX(Sheet2!I$14:I$154,MATCH(F1403,Sheet2!A$14:A$154,0))))</f>
        <v>776.5</v>
      </c>
      <c r="L1403" t="str">
        <f>IF(ISBLANK(G1403),"",IF(ISTEXT(G1403),IF(E1403="Amount",L$14,""),IF(INDEX(Sheet2!H$14:H$154,MATCH(F1403,Sheet2!A$14:A$154,0)) &lt;&gt; 0, IF(INDEX(Sheet2!I$14:I$154,MATCH(F1403,Sheet2!A$14:A$154,0)) &lt;&gt; 0, "Loan","Loan"),"Cash")))</f>
        <v>Loan</v>
      </c>
      <c r="M1403">
        <f>IF(ISTEXT(E1403),IF(E1403="Amount",M$14,""),IF(ISBLANK(E1403),"",IF(ISTEXT(D1403),"",IF(A1398="Invoice No. : ",INDEX(Sheet2!D$14:D$154,MATCH(B1398,Sheet2!A$14:A$154,0)),M1402))))</f>
        <v>2</v>
      </c>
      <c r="N1403" t="str">
        <f>IF(ISTEXT(E1403),IF(E1403="Amount",N$14,""),IF(ISBLANK(E1403),"",IF(ISTEXT(D1403),"",IF(A1398="Invoice No. : ",INDEX(Sheet2!E$14:E$154,MATCH(B1398,Sheet2!A$14:A$154,0)),N1402))))</f>
        <v>RUBY</v>
      </c>
      <c r="O1403" t="str">
        <f>IF(ISTEXT(E1403),IF(E1403="Amount",O$14,""),IF(ISBLANK(E1403),"",IF(ISTEXT(D1403),"",IF(A1398="Invoice No. : ",INDEX(Sheet2!G$14:G$154,MATCH(B1398,Sheet2!A$14:A$154,0)),O1402))))</f>
        <v>SISON, REYNALDO CULPOTURA</v>
      </c>
      <c r="P1403">
        <f t="shared" si="90"/>
        <v>4193.5</v>
      </c>
      <c r="Q1403">
        <f t="shared" si="91"/>
        <v>195197.25</v>
      </c>
    </row>
    <row r="1404" spans="1:17" x14ac:dyDescent="0.25">
      <c r="A1404" s="10" t="s">
        <v>1219</v>
      </c>
      <c r="B1404" s="10" t="s">
        <v>1220</v>
      </c>
      <c r="C1404" s="11">
        <v>1</v>
      </c>
      <c r="D1404" s="11">
        <v>20.25</v>
      </c>
      <c r="E1404" s="11">
        <v>20.25</v>
      </c>
      <c r="F1404">
        <f t="shared" si="88"/>
        <v>2144330</v>
      </c>
      <c r="G1404">
        <f>IF(ISTEXT(E1404),IF(E1404="Amount",G$14,""),IF(ISBLANK(E1404),"",IF(ISTEXT(D1404),"",IF(A1399="Invoice No. : ",INDEX(Sheet2!F$14:F$154,MATCH(B1399,Sheet2!A$14:A$154,0)),G1403))))</f>
        <v>29436</v>
      </c>
      <c r="H1404" t="str">
        <f t="shared" si="89"/>
        <v>01/05/2023</v>
      </c>
      <c r="I1404" t="str">
        <f>IF(ISTEXT(E1404),IF(E1404="Amount",I$14,""),IF(ISBLANK(E1404),"",IF(ISTEXT(D1404),"",IF(A1399="Invoice No. : ",TEXT(INDEX(Sheet2!C$14:C$154,MATCH(B1399,Sheet2!A$14:A$154,0)),"hh:mm:ss"),I1403))))</f>
        <v>10:57:11</v>
      </c>
      <c r="J1404">
        <f>IF(ISBLANK(G1404),"",IF(ISTEXT(G1404),IF(E1404="Amount",J$14,""),INDEX(Sheet2!H$14:H$154,MATCH(F1404,Sheet2!A$14:A$154,0))))</f>
        <v>3417</v>
      </c>
      <c r="K1404">
        <f>IF(ISBLANK(G1404),"",IF(ISTEXT(G1404),IF(E1404="Amount",K$14,""),INDEX(Sheet2!I$14:I$154,MATCH(F1404,Sheet2!A$14:A$154,0))))</f>
        <v>776.5</v>
      </c>
      <c r="L1404" t="str">
        <f>IF(ISBLANK(G1404),"",IF(ISTEXT(G1404),IF(E1404="Amount",L$14,""),IF(INDEX(Sheet2!H$14:H$154,MATCH(F1404,Sheet2!A$14:A$154,0)) &lt;&gt; 0, IF(INDEX(Sheet2!I$14:I$154,MATCH(F1404,Sheet2!A$14:A$154,0)) &lt;&gt; 0, "Loan","Loan"),"Cash")))</f>
        <v>Loan</v>
      </c>
      <c r="M1404">
        <f>IF(ISTEXT(E1404),IF(E1404="Amount",M$14,""),IF(ISBLANK(E1404),"",IF(ISTEXT(D1404),"",IF(A1399="Invoice No. : ",INDEX(Sheet2!D$14:D$154,MATCH(B1399,Sheet2!A$14:A$154,0)),M1403))))</f>
        <v>2</v>
      </c>
      <c r="N1404" t="str">
        <f>IF(ISTEXT(E1404),IF(E1404="Amount",N$14,""),IF(ISBLANK(E1404),"",IF(ISTEXT(D1404),"",IF(A1399="Invoice No. : ",INDEX(Sheet2!E$14:E$154,MATCH(B1399,Sheet2!A$14:A$154,0)),N1403))))</f>
        <v>RUBY</v>
      </c>
      <c r="O1404" t="str">
        <f>IF(ISTEXT(E1404),IF(E1404="Amount",O$14,""),IF(ISBLANK(E1404),"",IF(ISTEXT(D1404),"",IF(A1399="Invoice No. : ",INDEX(Sheet2!G$14:G$154,MATCH(B1399,Sheet2!A$14:A$154,0)),O1403))))</f>
        <v>SISON, REYNALDO CULPOTURA</v>
      </c>
      <c r="P1404">
        <f t="shared" si="90"/>
        <v>4193.5</v>
      </c>
      <c r="Q1404">
        <f t="shared" si="91"/>
        <v>195197.25</v>
      </c>
    </row>
    <row r="1405" spans="1:17" x14ac:dyDescent="0.25">
      <c r="A1405" s="10" t="s">
        <v>1221</v>
      </c>
      <c r="B1405" s="10" t="s">
        <v>1222</v>
      </c>
      <c r="C1405" s="11">
        <v>1</v>
      </c>
      <c r="D1405" s="11">
        <v>71</v>
      </c>
      <c r="E1405" s="11">
        <v>71</v>
      </c>
      <c r="F1405">
        <f t="shared" si="88"/>
        <v>2144330</v>
      </c>
      <c r="G1405">
        <f>IF(ISTEXT(E1405),IF(E1405="Amount",G$14,""),IF(ISBLANK(E1405),"",IF(ISTEXT(D1405),"",IF(A1400="Invoice No. : ",INDEX(Sheet2!F$14:F$154,MATCH(B1400,Sheet2!A$14:A$154,0)),G1404))))</f>
        <v>29436</v>
      </c>
      <c r="H1405" t="str">
        <f t="shared" si="89"/>
        <v>01/05/2023</v>
      </c>
      <c r="I1405" t="str">
        <f>IF(ISTEXT(E1405),IF(E1405="Amount",I$14,""),IF(ISBLANK(E1405),"",IF(ISTEXT(D1405),"",IF(A1400="Invoice No. : ",TEXT(INDEX(Sheet2!C$14:C$154,MATCH(B1400,Sheet2!A$14:A$154,0)),"hh:mm:ss"),I1404))))</f>
        <v>10:57:11</v>
      </c>
      <c r="J1405">
        <f>IF(ISBLANK(G1405),"",IF(ISTEXT(G1405),IF(E1405="Amount",J$14,""),INDEX(Sheet2!H$14:H$154,MATCH(F1405,Sheet2!A$14:A$154,0))))</f>
        <v>3417</v>
      </c>
      <c r="K1405">
        <f>IF(ISBLANK(G1405),"",IF(ISTEXT(G1405),IF(E1405="Amount",K$14,""),INDEX(Sheet2!I$14:I$154,MATCH(F1405,Sheet2!A$14:A$154,0))))</f>
        <v>776.5</v>
      </c>
      <c r="L1405" t="str">
        <f>IF(ISBLANK(G1405),"",IF(ISTEXT(G1405),IF(E1405="Amount",L$14,""),IF(INDEX(Sheet2!H$14:H$154,MATCH(F1405,Sheet2!A$14:A$154,0)) &lt;&gt; 0, IF(INDEX(Sheet2!I$14:I$154,MATCH(F1405,Sheet2!A$14:A$154,0)) &lt;&gt; 0, "Loan","Loan"),"Cash")))</f>
        <v>Loan</v>
      </c>
      <c r="M1405">
        <f>IF(ISTEXT(E1405),IF(E1405="Amount",M$14,""),IF(ISBLANK(E1405),"",IF(ISTEXT(D1405),"",IF(A1400="Invoice No. : ",INDEX(Sheet2!D$14:D$154,MATCH(B1400,Sheet2!A$14:A$154,0)),M1404))))</f>
        <v>2</v>
      </c>
      <c r="N1405" t="str">
        <f>IF(ISTEXT(E1405),IF(E1405="Amount",N$14,""),IF(ISBLANK(E1405),"",IF(ISTEXT(D1405),"",IF(A1400="Invoice No. : ",INDEX(Sheet2!E$14:E$154,MATCH(B1400,Sheet2!A$14:A$154,0)),N1404))))</f>
        <v>RUBY</v>
      </c>
      <c r="O1405" t="str">
        <f>IF(ISTEXT(E1405),IF(E1405="Amount",O$14,""),IF(ISBLANK(E1405),"",IF(ISTEXT(D1405),"",IF(A1400="Invoice No. : ",INDEX(Sheet2!G$14:G$154,MATCH(B1400,Sheet2!A$14:A$154,0)),O1404))))</f>
        <v>SISON, REYNALDO CULPOTURA</v>
      </c>
      <c r="P1405">
        <f t="shared" si="90"/>
        <v>4193.5</v>
      </c>
      <c r="Q1405">
        <f t="shared" si="91"/>
        <v>195197.25</v>
      </c>
    </row>
    <row r="1406" spans="1:17" x14ac:dyDescent="0.25">
      <c r="A1406" s="10" t="s">
        <v>1118</v>
      </c>
      <c r="B1406" s="10" t="s">
        <v>1119</v>
      </c>
      <c r="C1406" s="11">
        <v>1</v>
      </c>
      <c r="D1406" s="11">
        <v>188.5</v>
      </c>
      <c r="E1406" s="11">
        <v>188.5</v>
      </c>
      <c r="F1406">
        <f t="shared" si="88"/>
        <v>2144330</v>
      </c>
      <c r="G1406">
        <f>IF(ISTEXT(E1406),IF(E1406="Amount",G$14,""),IF(ISBLANK(E1406),"",IF(ISTEXT(D1406),"",IF(A1401="Invoice No. : ",INDEX(Sheet2!F$14:F$154,MATCH(B1401,Sheet2!A$14:A$154,0)),G1405))))</f>
        <v>29436</v>
      </c>
      <c r="H1406" t="str">
        <f t="shared" si="89"/>
        <v>01/05/2023</v>
      </c>
      <c r="I1406" t="str">
        <f>IF(ISTEXT(E1406),IF(E1406="Amount",I$14,""),IF(ISBLANK(E1406),"",IF(ISTEXT(D1406),"",IF(A1401="Invoice No. : ",TEXT(INDEX(Sheet2!C$14:C$154,MATCH(B1401,Sheet2!A$14:A$154,0)),"hh:mm:ss"),I1405))))</f>
        <v>10:57:11</v>
      </c>
      <c r="J1406">
        <f>IF(ISBLANK(G1406),"",IF(ISTEXT(G1406),IF(E1406="Amount",J$14,""),INDEX(Sheet2!H$14:H$154,MATCH(F1406,Sheet2!A$14:A$154,0))))</f>
        <v>3417</v>
      </c>
      <c r="K1406">
        <f>IF(ISBLANK(G1406),"",IF(ISTEXT(G1406),IF(E1406="Amount",K$14,""),INDEX(Sheet2!I$14:I$154,MATCH(F1406,Sheet2!A$14:A$154,0))))</f>
        <v>776.5</v>
      </c>
      <c r="L1406" t="str">
        <f>IF(ISBLANK(G1406),"",IF(ISTEXT(G1406),IF(E1406="Amount",L$14,""),IF(INDEX(Sheet2!H$14:H$154,MATCH(F1406,Sheet2!A$14:A$154,0)) &lt;&gt; 0, IF(INDEX(Sheet2!I$14:I$154,MATCH(F1406,Sheet2!A$14:A$154,0)) &lt;&gt; 0, "Loan","Loan"),"Cash")))</f>
        <v>Loan</v>
      </c>
      <c r="M1406">
        <f>IF(ISTEXT(E1406),IF(E1406="Amount",M$14,""),IF(ISBLANK(E1406),"",IF(ISTEXT(D1406),"",IF(A1401="Invoice No. : ",INDEX(Sheet2!D$14:D$154,MATCH(B1401,Sheet2!A$14:A$154,0)),M1405))))</f>
        <v>2</v>
      </c>
      <c r="N1406" t="str">
        <f>IF(ISTEXT(E1406),IF(E1406="Amount",N$14,""),IF(ISBLANK(E1406),"",IF(ISTEXT(D1406),"",IF(A1401="Invoice No. : ",INDEX(Sheet2!E$14:E$154,MATCH(B1401,Sheet2!A$14:A$154,0)),N1405))))</f>
        <v>RUBY</v>
      </c>
      <c r="O1406" t="str">
        <f>IF(ISTEXT(E1406),IF(E1406="Amount",O$14,""),IF(ISBLANK(E1406),"",IF(ISTEXT(D1406),"",IF(A1401="Invoice No. : ",INDEX(Sheet2!G$14:G$154,MATCH(B1401,Sheet2!A$14:A$154,0)),O1405))))</f>
        <v>SISON, REYNALDO CULPOTURA</v>
      </c>
      <c r="P1406">
        <f t="shared" si="90"/>
        <v>4193.5</v>
      </c>
      <c r="Q1406">
        <f t="shared" si="91"/>
        <v>195197.25</v>
      </c>
    </row>
    <row r="1407" spans="1:17" x14ac:dyDescent="0.25">
      <c r="A1407" s="10" t="s">
        <v>613</v>
      </c>
      <c r="B1407" s="10" t="s">
        <v>614</v>
      </c>
      <c r="C1407" s="11">
        <v>1</v>
      </c>
      <c r="D1407" s="11">
        <v>63</v>
      </c>
      <c r="E1407" s="11">
        <v>63</v>
      </c>
      <c r="F1407">
        <f t="shared" si="88"/>
        <v>2144330</v>
      </c>
      <c r="G1407">
        <f>IF(ISTEXT(E1407),IF(E1407="Amount",G$14,""),IF(ISBLANK(E1407),"",IF(ISTEXT(D1407),"",IF(A1402="Invoice No. : ",INDEX(Sheet2!F$14:F$154,MATCH(B1402,Sheet2!A$14:A$154,0)),G1406))))</f>
        <v>29436</v>
      </c>
      <c r="H1407" t="str">
        <f t="shared" si="89"/>
        <v>01/05/2023</v>
      </c>
      <c r="I1407" t="str">
        <f>IF(ISTEXT(E1407),IF(E1407="Amount",I$14,""),IF(ISBLANK(E1407),"",IF(ISTEXT(D1407),"",IF(A1402="Invoice No. : ",TEXT(INDEX(Sheet2!C$14:C$154,MATCH(B1402,Sheet2!A$14:A$154,0)),"hh:mm:ss"),I1406))))</f>
        <v>10:57:11</v>
      </c>
      <c r="J1407">
        <f>IF(ISBLANK(G1407),"",IF(ISTEXT(G1407),IF(E1407="Amount",J$14,""),INDEX(Sheet2!H$14:H$154,MATCH(F1407,Sheet2!A$14:A$154,0))))</f>
        <v>3417</v>
      </c>
      <c r="K1407">
        <f>IF(ISBLANK(G1407),"",IF(ISTEXT(G1407),IF(E1407="Amount",K$14,""),INDEX(Sheet2!I$14:I$154,MATCH(F1407,Sheet2!A$14:A$154,0))))</f>
        <v>776.5</v>
      </c>
      <c r="L1407" t="str">
        <f>IF(ISBLANK(G1407),"",IF(ISTEXT(G1407),IF(E1407="Amount",L$14,""),IF(INDEX(Sheet2!H$14:H$154,MATCH(F1407,Sheet2!A$14:A$154,0)) &lt;&gt; 0, IF(INDEX(Sheet2!I$14:I$154,MATCH(F1407,Sheet2!A$14:A$154,0)) &lt;&gt; 0, "Loan","Loan"),"Cash")))</f>
        <v>Loan</v>
      </c>
      <c r="M1407">
        <f>IF(ISTEXT(E1407),IF(E1407="Amount",M$14,""),IF(ISBLANK(E1407),"",IF(ISTEXT(D1407),"",IF(A1402="Invoice No. : ",INDEX(Sheet2!D$14:D$154,MATCH(B1402,Sheet2!A$14:A$154,0)),M1406))))</f>
        <v>2</v>
      </c>
      <c r="N1407" t="str">
        <f>IF(ISTEXT(E1407),IF(E1407="Amount",N$14,""),IF(ISBLANK(E1407),"",IF(ISTEXT(D1407),"",IF(A1402="Invoice No. : ",INDEX(Sheet2!E$14:E$154,MATCH(B1402,Sheet2!A$14:A$154,0)),N1406))))</f>
        <v>RUBY</v>
      </c>
      <c r="O1407" t="str">
        <f>IF(ISTEXT(E1407),IF(E1407="Amount",O$14,""),IF(ISBLANK(E1407),"",IF(ISTEXT(D1407),"",IF(A1402="Invoice No. : ",INDEX(Sheet2!G$14:G$154,MATCH(B1402,Sheet2!A$14:A$154,0)),O1406))))</f>
        <v>SISON, REYNALDO CULPOTURA</v>
      </c>
      <c r="P1407">
        <f t="shared" si="90"/>
        <v>4193.5</v>
      </c>
      <c r="Q1407">
        <f t="shared" si="91"/>
        <v>195197.25</v>
      </c>
    </row>
    <row r="1408" spans="1:17" x14ac:dyDescent="0.25">
      <c r="A1408" s="10" t="s">
        <v>299</v>
      </c>
      <c r="B1408" s="10" t="s">
        <v>300</v>
      </c>
      <c r="C1408" s="11">
        <v>20</v>
      </c>
      <c r="D1408" s="11">
        <v>8.25</v>
      </c>
      <c r="E1408" s="11">
        <v>165</v>
      </c>
      <c r="F1408">
        <f t="shared" si="88"/>
        <v>2144330</v>
      </c>
      <c r="G1408">
        <f>IF(ISTEXT(E1408),IF(E1408="Amount",G$14,""),IF(ISBLANK(E1408),"",IF(ISTEXT(D1408),"",IF(A1403="Invoice No. : ",INDEX(Sheet2!F$14:F$154,MATCH(B1403,Sheet2!A$14:A$154,0)),G1407))))</f>
        <v>29436</v>
      </c>
      <c r="H1408" t="str">
        <f t="shared" si="89"/>
        <v>01/05/2023</v>
      </c>
      <c r="I1408" t="str">
        <f>IF(ISTEXT(E1408),IF(E1408="Amount",I$14,""),IF(ISBLANK(E1408),"",IF(ISTEXT(D1408),"",IF(A1403="Invoice No. : ",TEXT(INDEX(Sheet2!C$14:C$154,MATCH(B1403,Sheet2!A$14:A$154,0)),"hh:mm:ss"),I1407))))</f>
        <v>10:57:11</v>
      </c>
      <c r="J1408">
        <f>IF(ISBLANK(G1408),"",IF(ISTEXT(G1408),IF(E1408="Amount",J$14,""),INDEX(Sheet2!H$14:H$154,MATCH(F1408,Sheet2!A$14:A$154,0))))</f>
        <v>3417</v>
      </c>
      <c r="K1408">
        <f>IF(ISBLANK(G1408),"",IF(ISTEXT(G1408),IF(E1408="Amount",K$14,""),INDEX(Sheet2!I$14:I$154,MATCH(F1408,Sheet2!A$14:A$154,0))))</f>
        <v>776.5</v>
      </c>
      <c r="L1408" t="str">
        <f>IF(ISBLANK(G1408),"",IF(ISTEXT(G1408),IF(E1408="Amount",L$14,""),IF(INDEX(Sheet2!H$14:H$154,MATCH(F1408,Sheet2!A$14:A$154,0)) &lt;&gt; 0, IF(INDEX(Sheet2!I$14:I$154,MATCH(F1408,Sheet2!A$14:A$154,0)) &lt;&gt; 0, "Loan","Loan"),"Cash")))</f>
        <v>Loan</v>
      </c>
      <c r="M1408">
        <f>IF(ISTEXT(E1408),IF(E1408="Amount",M$14,""),IF(ISBLANK(E1408),"",IF(ISTEXT(D1408),"",IF(A1403="Invoice No. : ",INDEX(Sheet2!D$14:D$154,MATCH(B1403,Sheet2!A$14:A$154,0)),M1407))))</f>
        <v>2</v>
      </c>
      <c r="N1408" t="str">
        <f>IF(ISTEXT(E1408),IF(E1408="Amount",N$14,""),IF(ISBLANK(E1408),"",IF(ISTEXT(D1408),"",IF(A1403="Invoice No. : ",INDEX(Sheet2!E$14:E$154,MATCH(B1403,Sheet2!A$14:A$154,0)),N1407))))</f>
        <v>RUBY</v>
      </c>
      <c r="O1408" t="str">
        <f>IF(ISTEXT(E1408),IF(E1408="Amount",O$14,""),IF(ISBLANK(E1408),"",IF(ISTEXT(D1408),"",IF(A1403="Invoice No. : ",INDEX(Sheet2!G$14:G$154,MATCH(B1403,Sheet2!A$14:A$154,0)),O1407))))</f>
        <v>SISON, REYNALDO CULPOTURA</v>
      </c>
      <c r="P1408">
        <f t="shared" si="90"/>
        <v>4193.5</v>
      </c>
      <c r="Q1408">
        <f t="shared" si="91"/>
        <v>195197.25</v>
      </c>
    </row>
    <row r="1409" spans="1:17" x14ac:dyDescent="0.25">
      <c r="A1409" s="10" t="s">
        <v>1223</v>
      </c>
      <c r="B1409" s="10" t="s">
        <v>1224</v>
      </c>
      <c r="C1409" s="11">
        <v>5</v>
      </c>
      <c r="D1409" s="11">
        <v>7.25</v>
      </c>
      <c r="E1409" s="11">
        <v>36.25</v>
      </c>
      <c r="F1409">
        <f t="shared" si="88"/>
        <v>2144330</v>
      </c>
      <c r="G1409">
        <f>IF(ISTEXT(E1409),IF(E1409="Amount",G$14,""),IF(ISBLANK(E1409),"",IF(ISTEXT(D1409),"",IF(A1404="Invoice No. : ",INDEX(Sheet2!F$14:F$154,MATCH(B1404,Sheet2!A$14:A$154,0)),G1408))))</f>
        <v>29436</v>
      </c>
      <c r="H1409" t="str">
        <f t="shared" si="89"/>
        <v>01/05/2023</v>
      </c>
      <c r="I1409" t="str">
        <f>IF(ISTEXT(E1409),IF(E1409="Amount",I$14,""),IF(ISBLANK(E1409),"",IF(ISTEXT(D1409),"",IF(A1404="Invoice No. : ",TEXT(INDEX(Sheet2!C$14:C$154,MATCH(B1404,Sheet2!A$14:A$154,0)),"hh:mm:ss"),I1408))))</f>
        <v>10:57:11</v>
      </c>
      <c r="J1409">
        <f>IF(ISBLANK(G1409),"",IF(ISTEXT(G1409),IF(E1409="Amount",J$14,""),INDEX(Sheet2!H$14:H$154,MATCH(F1409,Sheet2!A$14:A$154,0))))</f>
        <v>3417</v>
      </c>
      <c r="K1409">
        <f>IF(ISBLANK(G1409),"",IF(ISTEXT(G1409),IF(E1409="Amount",K$14,""),INDEX(Sheet2!I$14:I$154,MATCH(F1409,Sheet2!A$14:A$154,0))))</f>
        <v>776.5</v>
      </c>
      <c r="L1409" t="str">
        <f>IF(ISBLANK(G1409),"",IF(ISTEXT(G1409),IF(E1409="Amount",L$14,""),IF(INDEX(Sheet2!H$14:H$154,MATCH(F1409,Sheet2!A$14:A$154,0)) &lt;&gt; 0, IF(INDEX(Sheet2!I$14:I$154,MATCH(F1409,Sheet2!A$14:A$154,0)) &lt;&gt; 0, "Loan","Loan"),"Cash")))</f>
        <v>Loan</v>
      </c>
      <c r="M1409">
        <f>IF(ISTEXT(E1409),IF(E1409="Amount",M$14,""),IF(ISBLANK(E1409),"",IF(ISTEXT(D1409),"",IF(A1404="Invoice No. : ",INDEX(Sheet2!D$14:D$154,MATCH(B1404,Sheet2!A$14:A$154,0)),M1408))))</f>
        <v>2</v>
      </c>
      <c r="N1409" t="str">
        <f>IF(ISTEXT(E1409),IF(E1409="Amount",N$14,""),IF(ISBLANK(E1409),"",IF(ISTEXT(D1409),"",IF(A1404="Invoice No. : ",INDEX(Sheet2!E$14:E$154,MATCH(B1404,Sheet2!A$14:A$154,0)),N1408))))</f>
        <v>RUBY</v>
      </c>
      <c r="O1409" t="str">
        <f>IF(ISTEXT(E1409),IF(E1409="Amount",O$14,""),IF(ISBLANK(E1409),"",IF(ISTEXT(D1409),"",IF(A1404="Invoice No. : ",INDEX(Sheet2!G$14:G$154,MATCH(B1404,Sheet2!A$14:A$154,0)),O1408))))</f>
        <v>SISON, REYNALDO CULPOTURA</v>
      </c>
      <c r="P1409">
        <f t="shared" si="90"/>
        <v>4193.5</v>
      </c>
      <c r="Q1409">
        <f t="shared" si="91"/>
        <v>195197.25</v>
      </c>
    </row>
    <row r="1410" spans="1:17" x14ac:dyDescent="0.25">
      <c r="A1410" s="10" t="s">
        <v>1020</v>
      </c>
      <c r="B1410" s="10" t="s">
        <v>1021</v>
      </c>
      <c r="C1410" s="11">
        <v>4</v>
      </c>
      <c r="D1410" s="11">
        <v>33</v>
      </c>
      <c r="E1410" s="11">
        <v>132</v>
      </c>
      <c r="F1410">
        <f t="shared" si="88"/>
        <v>2144330</v>
      </c>
      <c r="G1410">
        <f>IF(ISTEXT(E1410),IF(E1410="Amount",G$14,""),IF(ISBLANK(E1410),"",IF(ISTEXT(D1410),"",IF(A1405="Invoice No. : ",INDEX(Sheet2!F$14:F$154,MATCH(B1405,Sheet2!A$14:A$154,0)),G1409))))</f>
        <v>29436</v>
      </c>
      <c r="H1410" t="str">
        <f t="shared" si="89"/>
        <v>01/05/2023</v>
      </c>
      <c r="I1410" t="str">
        <f>IF(ISTEXT(E1410),IF(E1410="Amount",I$14,""),IF(ISBLANK(E1410),"",IF(ISTEXT(D1410),"",IF(A1405="Invoice No. : ",TEXT(INDEX(Sheet2!C$14:C$154,MATCH(B1405,Sheet2!A$14:A$154,0)),"hh:mm:ss"),I1409))))</f>
        <v>10:57:11</v>
      </c>
      <c r="J1410">
        <f>IF(ISBLANK(G1410),"",IF(ISTEXT(G1410),IF(E1410="Amount",J$14,""),INDEX(Sheet2!H$14:H$154,MATCH(F1410,Sheet2!A$14:A$154,0))))</f>
        <v>3417</v>
      </c>
      <c r="K1410">
        <f>IF(ISBLANK(G1410),"",IF(ISTEXT(G1410),IF(E1410="Amount",K$14,""),INDEX(Sheet2!I$14:I$154,MATCH(F1410,Sheet2!A$14:A$154,0))))</f>
        <v>776.5</v>
      </c>
      <c r="L1410" t="str">
        <f>IF(ISBLANK(G1410),"",IF(ISTEXT(G1410),IF(E1410="Amount",L$14,""),IF(INDEX(Sheet2!H$14:H$154,MATCH(F1410,Sheet2!A$14:A$154,0)) &lt;&gt; 0, IF(INDEX(Sheet2!I$14:I$154,MATCH(F1410,Sheet2!A$14:A$154,0)) &lt;&gt; 0, "Loan","Loan"),"Cash")))</f>
        <v>Loan</v>
      </c>
      <c r="M1410">
        <f>IF(ISTEXT(E1410),IF(E1410="Amount",M$14,""),IF(ISBLANK(E1410),"",IF(ISTEXT(D1410),"",IF(A1405="Invoice No. : ",INDEX(Sheet2!D$14:D$154,MATCH(B1405,Sheet2!A$14:A$154,0)),M1409))))</f>
        <v>2</v>
      </c>
      <c r="N1410" t="str">
        <f>IF(ISTEXT(E1410),IF(E1410="Amount",N$14,""),IF(ISBLANK(E1410),"",IF(ISTEXT(D1410),"",IF(A1405="Invoice No. : ",INDEX(Sheet2!E$14:E$154,MATCH(B1405,Sheet2!A$14:A$154,0)),N1409))))</f>
        <v>RUBY</v>
      </c>
      <c r="O1410" t="str">
        <f>IF(ISTEXT(E1410),IF(E1410="Amount",O$14,""),IF(ISBLANK(E1410),"",IF(ISTEXT(D1410),"",IF(A1405="Invoice No. : ",INDEX(Sheet2!G$14:G$154,MATCH(B1405,Sheet2!A$14:A$154,0)),O1409))))</f>
        <v>SISON, REYNALDO CULPOTURA</v>
      </c>
      <c r="P1410">
        <f t="shared" si="90"/>
        <v>4193.5</v>
      </c>
      <c r="Q1410">
        <f t="shared" si="91"/>
        <v>195197.25</v>
      </c>
    </row>
    <row r="1411" spans="1:17" x14ac:dyDescent="0.25">
      <c r="A1411" s="10" t="s">
        <v>1072</v>
      </c>
      <c r="B1411" s="10" t="s">
        <v>1073</v>
      </c>
      <c r="C1411" s="11">
        <v>1</v>
      </c>
      <c r="D1411" s="11">
        <v>95.25</v>
      </c>
      <c r="E1411" s="11">
        <v>95.25</v>
      </c>
      <c r="F1411">
        <f t="shared" si="88"/>
        <v>2144330</v>
      </c>
      <c r="G1411">
        <f>IF(ISTEXT(E1411),IF(E1411="Amount",G$14,""),IF(ISBLANK(E1411),"",IF(ISTEXT(D1411),"",IF(A1406="Invoice No. : ",INDEX(Sheet2!F$14:F$154,MATCH(B1406,Sheet2!A$14:A$154,0)),G1410))))</f>
        <v>29436</v>
      </c>
      <c r="H1411" t="str">
        <f t="shared" si="89"/>
        <v>01/05/2023</v>
      </c>
      <c r="I1411" t="str">
        <f>IF(ISTEXT(E1411),IF(E1411="Amount",I$14,""),IF(ISBLANK(E1411),"",IF(ISTEXT(D1411),"",IF(A1406="Invoice No. : ",TEXT(INDEX(Sheet2!C$14:C$154,MATCH(B1406,Sheet2!A$14:A$154,0)),"hh:mm:ss"),I1410))))</f>
        <v>10:57:11</v>
      </c>
      <c r="J1411">
        <f>IF(ISBLANK(G1411),"",IF(ISTEXT(G1411),IF(E1411="Amount",J$14,""),INDEX(Sheet2!H$14:H$154,MATCH(F1411,Sheet2!A$14:A$154,0))))</f>
        <v>3417</v>
      </c>
      <c r="K1411">
        <f>IF(ISBLANK(G1411),"",IF(ISTEXT(G1411),IF(E1411="Amount",K$14,""),INDEX(Sheet2!I$14:I$154,MATCH(F1411,Sheet2!A$14:A$154,0))))</f>
        <v>776.5</v>
      </c>
      <c r="L1411" t="str">
        <f>IF(ISBLANK(G1411),"",IF(ISTEXT(G1411),IF(E1411="Amount",L$14,""),IF(INDEX(Sheet2!H$14:H$154,MATCH(F1411,Sheet2!A$14:A$154,0)) &lt;&gt; 0, IF(INDEX(Sheet2!I$14:I$154,MATCH(F1411,Sheet2!A$14:A$154,0)) &lt;&gt; 0, "Loan","Loan"),"Cash")))</f>
        <v>Loan</v>
      </c>
      <c r="M1411">
        <f>IF(ISTEXT(E1411),IF(E1411="Amount",M$14,""),IF(ISBLANK(E1411),"",IF(ISTEXT(D1411),"",IF(A1406="Invoice No. : ",INDEX(Sheet2!D$14:D$154,MATCH(B1406,Sheet2!A$14:A$154,0)),M1410))))</f>
        <v>2</v>
      </c>
      <c r="N1411" t="str">
        <f>IF(ISTEXT(E1411),IF(E1411="Amount",N$14,""),IF(ISBLANK(E1411),"",IF(ISTEXT(D1411),"",IF(A1406="Invoice No. : ",INDEX(Sheet2!E$14:E$154,MATCH(B1406,Sheet2!A$14:A$154,0)),N1410))))</f>
        <v>RUBY</v>
      </c>
      <c r="O1411" t="str">
        <f>IF(ISTEXT(E1411),IF(E1411="Amount",O$14,""),IF(ISBLANK(E1411),"",IF(ISTEXT(D1411),"",IF(A1406="Invoice No. : ",INDEX(Sheet2!G$14:G$154,MATCH(B1406,Sheet2!A$14:A$154,0)),O1410))))</f>
        <v>SISON, REYNALDO CULPOTURA</v>
      </c>
      <c r="P1411">
        <f t="shared" si="90"/>
        <v>4193.5</v>
      </c>
      <c r="Q1411">
        <f t="shared" si="91"/>
        <v>195197.25</v>
      </c>
    </row>
    <row r="1412" spans="1:17" x14ac:dyDescent="0.25">
      <c r="A1412" s="10" t="s">
        <v>195</v>
      </c>
      <c r="B1412" s="10" t="s">
        <v>196</v>
      </c>
      <c r="C1412" s="11">
        <v>2</v>
      </c>
      <c r="D1412" s="11">
        <v>108</v>
      </c>
      <c r="E1412" s="11">
        <v>216</v>
      </c>
      <c r="F1412">
        <f t="shared" si="88"/>
        <v>2144330</v>
      </c>
      <c r="G1412">
        <f>IF(ISTEXT(E1412),IF(E1412="Amount",G$14,""),IF(ISBLANK(E1412),"",IF(ISTEXT(D1412),"",IF(A1407="Invoice No. : ",INDEX(Sheet2!F$14:F$154,MATCH(B1407,Sheet2!A$14:A$154,0)),G1411))))</f>
        <v>29436</v>
      </c>
      <c r="H1412" t="str">
        <f t="shared" si="89"/>
        <v>01/05/2023</v>
      </c>
      <c r="I1412" t="str">
        <f>IF(ISTEXT(E1412),IF(E1412="Amount",I$14,""),IF(ISBLANK(E1412),"",IF(ISTEXT(D1412),"",IF(A1407="Invoice No. : ",TEXT(INDEX(Sheet2!C$14:C$154,MATCH(B1407,Sheet2!A$14:A$154,0)),"hh:mm:ss"),I1411))))</f>
        <v>10:57:11</v>
      </c>
      <c r="J1412">
        <f>IF(ISBLANK(G1412),"",IF(ISTEXT(G1412),IF(E1412="Amount",J$14,""),INDEX(Sheet2!H$14:H$154,MATCH(F1412,Sheet2!A$14:A$154,0))))</f>
        <v>3417</v>
      </c>
      <c r="K1412">
        <f>IF(ISBLANK(G1412),"",IF(ISTEXT(G1412),IF(E1412="Amount",K$14,""),INDEX(Sheet2!I$14:I$154,MATCH(F1412,Sheet2!A$14:A$154,0))))</f>
        <v>776.5</v>
      </c>
      <c r="L1412" t="str">
        <f>IF(ISBLANK(G1412),"",IF(ISTEXT(G1412),IF(E1412="Amount",L$14,""),IF(INDEX(Sheet2!H$14:H$154,MATCH(F1412,Sheet2!A$14:A$154,0)) &lt;&gt; 0, IF(INDEX(Sheet2!I$14:I$154,MATCH(F1412,Sheet2!A$14:A$154,0)) &lt;&gt; 0, "Loan","Loan"),"Cash")))</f>
        <v>Loan</v>
      </c>
      <c r="M1412">
        <f>IF(ISTEXT(E1412),IF(E1412="Amount",M$14,""),IF(ISBLANK(E1412),"",IF(ISTEXT(D1412),"",IF(A1407="Invoice No. : ",INDEX(Sheet2!D$14:D$154,MATCH(B1407,Sheet2!A$14:A$154,0)),M1411))))</f>
        <v>2</v>
      </c>
      <c r="N1412" t="str">
        <f>IF(ISTEXT(E1412),IF(E1412="Amount",N$14,""),IF(ISBLANK(E1412),"",IF(ISTEXT(D1412),"",IF(A1407="Invoice No. : ",INDEX(Sheet2!E$14:E$154,MATCH(B1407,Sheet2!A$14:A$154,0)),N1411))))</f>
        <v>RUBY</v>
      </c>
      <c r="O1412" t="str">
        <f>IF(ISTEXT(E1412),IF(E1412="Amount",O$14,""),IF(ISBLANK(E1412),"",IF(ISTEXT(D1412),"",IF(A1407="Invoice No. : ",INDEX(Sheet2!G$14:G$154,MATCH(B1407,Sheet2!A$14:A$154,0)),O1411))))</f>
        <v>SISON, REYNALDO CULPOTURA</v>
      </c>
      <c r="P1412">
        <f t="shared" si="90"/>
        <v>4193.5</v>
      </c>
      <c r="Q1412">
        <f t="shared" si="91"/>
        <v>195197.25</v>
      </c>
    </row>
    <row r="1413" spans="1:17" x14ac:dyDescent="0.25">
      <c r="A1413" s="10" t="s">
        <v>197</v>
      </c>
      <c r="B1413" s="10" t="s">
        <v>198</v>
      </c>
      <c r="C1413" s="11">
        <v>2</v>
      </c>
      <c r="D1413" s="11">
        <v>91.5</v>
      </c>
      <c r="E1413" s="11">
        <v>183</v>
      </c>
      <c r="F1413">
        <f t="shared" si="88"/>
        <v>2144330</v>
      </c>
      <c r="G1413">
        <f>IF(ISTEXT(E1413),IF(E1413="Amount",G$14,""),IF(ISBLANK(E1413),"",IF(ISTEXT(D1413),"",IF(A1408="Invoice No. : ",INDEX(Sheet2!F$14:F$154,MATCH(B1408,Sheet2!A$14:A$154,0)),G1412))))</f>
        <v>29436</v>
      </c>
      <c r="H1413" t="str">
        <f t="shared" si="89"/>
        <v>01/05/2023</v>
      </c>
      <c r="I1413" t="str">
        <f>IF(ISTEXT(E1413),IF(E1413="Amount",I$14,""),IF(ISBLANK(E1413),"",IF(ISTEXT(D1413),"",IF(A1408="Invoice No. : ",TEXT(INDEX(Sheet2!C$14:C$154,MATCH(B1408,Sheet2!A$14:A$154,0)),"hh:mm:ss"),I1412))))</f>
        <v>10:57:11</v>
      </c>
      <c r="J1413">
        <f>IF(ISBLANK(G1413),"",IF(ISTEXT(G1413),IF(E1413="Amount",J$14,""),INDEX(Sheet2!H$14:H$154,MATCH(F1413,Sheet2!A$14:A$154,0))))</f>
        <v>3417</v>
      </c>
      <c r="K1413">
        <f>IF(ISBLANK(G1413),"",IF(ISTEXT(G1413),IF(E1413="Amount",K$14,""),INDEX(Sheet2!I$14:I$154,MATCH(F1413,Sheet2!A$14:A$154,0))))</f>
        <v>776.5</v>
      </c>
      <c r="L1413" t="str">
        <f>IF(ISBLANK(G1413),"",IF(ISTEXT(G1413),IF(E1413="Amount",L$14,""),IF(INDEX(Sheet2!H$14:H$154,MATCH(F1413,Sheet2!A$14:A$154,0)) &lt;&gt; 0, IF(INDEX(Sheet2!I$14:I$154,MATCH(F1413,Sheet2!A$14:A$154,0)) &lt;&gt; 0, "Loan","Loan"),"Cash")))</f>
        <v>Loan</v>
      </c>
      <c r="M1413">
        <f>IF(ISTEXT(E1413),IF(E1413="Amount",M$14,""),IF(ISBLANK(E1413),"",IF(ISTEXT(D1413),"",IF(A1408="Invoice No. : ",INDEX(Sheet2!D$14:D$154,MATCH(B1408,Sheet2!A$14:A$154,0)),M1412))))</f>
        <v>2</v>
      </c>
      <c r="N1413" t="str">
        <f>IF(ISTEXT(E1413),IF(E1413="Amount",N$14,""),IF(ISBLANK(E1413),"",IF(ISTEXT(D1413),"",IF(A1408="Invoice No. : ",INDEX(Sheet2!E$14:E$154,MATCH(B1408,Sheet2!A$14:A$154,0)),N1412))))</f>
        <v>RUBY</v>
      </c>
      <c r="O1413" t="str">
        <f>IF(ISTEXT(E1413),IF(E1413="Amount",O$14,""),IF(ISBLANK(E1413),"",IF(ISTEXT(D1413),"",IF(A1408="Invoice No. : ",INDEX(Sheet2!G$14:G$154,MATCH(B1408,Sheet2!A$14:A$154,0)),O1412))))</f>
        <v>SISON, REYNALDO CULPOTURA</v>
      </c>
      <c r="P1413">
        <f t="shared" si="90"/>
        <v>4193.5</v>
      </c>
      <c r="Q1413">
        <f t="shared" si="91"/>
        <v>195197.25</v>
      </c>
    </row>
    <row r="1414" spans="1:17" x14ac:dyDescent="0.25">
      <c r="A1414" s="10" t="s">
        <v>855</v>
      </c>
      <c r="B1414" s="10" t="s">
        <v>856</v>
      </c>
      <c r="C1414" s="11">
        <v>1</v>
      </c>
      <c r="D1414" s="11">
        <v>82.5</v>
      </c>
      <c r="E1414" s="11">
        <v>82.5</v>
      </c>
      <c r="F1414">
        <f t="shared" si="88"/>
        <v>2144330</v>
      </c>
      <c r="G1414">
        <f>IF(ISTEXT(E1414),IF(E1414="Amount",G$14,""),IF(ISBLANK(E1414),"",IF(ISTEXT(D1414),"",IF(A1409="Invoice No. : ",INDEX(Sheet2!F$14:F$154,MATCH(B1409,Sheet2!A$14:A$154,0)),G1413))))</f>
        <v>29436</v>
      </c>
      <c r="H1414" t="str">
        <f t="shared" si="89"/>
        <v>01/05/2023</v>
      </c>
      <c r="I1414" t="str">
        <f>IF(ISTEXT(E1414),IF(E1414="Amount",I$14,""),IF(ISBLANK(E1414),"",IF(ISTEXT(D1414),"",IF(A1409="Invoice No. : ",TEXT(INDEX(Sheet2!C$14:C$154,MATCH(B1409,Sheet2!A$14:A$154,0)),"hh:mm:ss"),I1413))))</f>
        <v>10:57:11</v>
      </c>
      <c r="J1414">
        <f>IF(ISBLANK(G1414),"",IF(ISTEXT(G1414),IF(E1414="Amount",J$14,""),INDEX(Sheet2!H$14:H$154,MATCH(F1414,Sheet2!A$14:A$154,0))))</f>
        <v>3417</v>
      </c>
      <c r="K1414">
        <f>IF(ISBLANK(G1414),"",IF(ISTEXT(G1414),IF(E1414="Amount",K$14,""),INDEX(Sheet2!I$14:I$154,MATCH(F1414,Sheet2!A$14:A$154,0))))</f>
        <v>776.5</v>
      </c>
      <c r="L1414" t="str">
        <f>IF(ISBLANK(G1414),"",IF(ISTEXT(G1414),IF(E1414="Amount",L$14,""),IF(INDEX(Sheet2!H$14:H$154,MATCH(F1414,Sheet2!A$14:A$154,0)) &lt;&gt; 0, IF(INDEX(Sheet2!I$14:I$154,MATCH(F1414,Sheet2!A$14:A$154,0)) &lt;&gt; 0, "Loan","Loan"),"Cash")))</f>
        <v>Loan</v>
      </c>
      <c r="M1414">
        <f>IF(ISTEXT(E1414),IF(E1414="Amount",M$14,""),IF(ISBLANK(E1414),"",IF(ISTEXT(D1414),"",IF(A1409="Invoice No. : ",INDEX(Sheet2!D$14:D$154,MATCH(B1409,Sheet2!A$14:A$154,0)),M1413))))</f>
        <v>2</v>
      </c>
      <c r="N1414" t="str">
        <f>IF(ISTEXT(E1414),IF(E1414="Amount",N$14,""),IF(ISBLANK(E1414),"",IF(ISTEXT(D1414),"",IF(A1409="Invoice No. : ",INDEX(Sheet2!E$14:E$154,MATCH(B1409,Sheet2!A$14:A$154,0)),N1413))))</f>
        <v>RUBY</v>
      </c>
      <c r="O1414" t="str">
        <f>IF(ISTEXT(E1414),IF(E1414="Amount",O$14,""),IF(ISBLANK(E1414),"",IF(ISTEXT(D1414),"",IF(A1409="Invoice No. : ",INDEX(Sheet2!G$14:G$154,MATCH(B1409,Sheet2!A$14:A$154,0)),O1413))))</f>
        <v>SISON, REYNALDO CULPOTURA</v>
      </c>
      <c r="P1414">
        <f t="shared" si="90"/>
        <v>4193.5</v>
      </c>
      <c r="Q1414">
        <f t="shared" si="91"/>
        <v>195197.25</v>
      </c>
    </row>
    <row r="1415" spans="1:17" x14ac:dyDescent="0.25">
      <c r="A1415" s="10" t="s">
        <v>1225</v>
      </c>
      <c r="B1415" s="10" t="s">
        <v>1226</v>
      </c>
      <c r="C1415" s="11">
        <v>1</v>
      </c>
      <c r="D1415" s="11">
        <v>73.75</v>
      </c>
      <c r="E1415" s="11">
        <v>73.75</v>
      </c>
      <c r="F1415">
        <f t="shared" si="88"/>
        <v>2144330</v>
      </c>
      <c r="G1415">
        <f>IF(ISTEXT(E1415),IF(E1415="Amount",G$14,""),IF(ISBLANK(E1415),"",IF(ISTEXT(D1415),"",IF(A1410="Invoice No. : ",INDEX(Sheet2!F$14:F$154,MATCH(B1410,Sheet2!A$14:A$154,0)),G1414))))</f>
        <v>29436</v>
      </c>
      <c r="H1415" t="str">
        <f t="shared" si="89"/>
        <v>01/05/2023</v>
      </c>
      <c r="I1415" t="str">
        <f>IF(ISTEXT(E1415),IF(E1415="Amount",I$14,""),IF(ISBLANK(E1415),"",IF(ISTEXT(D1415),"",IF(A1410="Invoice No. : ",TEXT(INDEX(Sheet2!C$14:C$154,MATCH(B1410,Sheet2!A$14:A$154,0)),"hh:mm:ss"),I1414))))</f>
        <v>10:57:11</v>
      </c>
      <c r="J1415">
        <f>IF(ISBLANK(G1415),"",IF(ISTEXT(G1415),IF(E1415="Amount",J$14,""),INDEX(Sheet2!H$14:H$154,MATCH(F1415,Sheet2!A$14:A$154,0))))</f>
        <v>3417</v>
      </c>
      <c r="K1415">
        <f>IF(ISBLANK(G1415),"",IF(ISTEXT(G1415),IF(E1415="Amount",K$14,""),INDEX(Sheet2!I$14:I$154,MATCH(F1415,Sheet2!A$14:A$154,0))))</f>
        <v>776.5</v>
      </c>
      <c r="L1415" t="str">
        <f>IF(ISBLANK(G1415),"",IF(ISTEXT(G1415),IF(E1415="Amount",L$14,""),IF(INDEX(Sheet2!H$14:H$154,MATCH(F1415,Sheet2!A$14:A$154,0)) &lt;&gt; 0, IF(INDEX(Sheet2!I$14:I$154,MATCH(F1415,Sheet2!A$14:A$154,0)) &lt;&gt; 0, "Loan","Loan"),"Cash")))</f>
        <v>Loan</v>
      </c>
      <c r="M1415">
        <f>IF(ISTEXT(E1415),IF(E1415="Amount",M$14,""),IF(ISBLANK(E1415),"",IF(ISTEXT(D1415),"",IF(A1410="Invoice No. : ",INDEX(Sheet2!D$14:D$154,MATCH(B1410,Sheet2!A$14:A$154,0)),M1414))))</f>
        <v>2</v>
      </c>
      <c r="N1415" t="str">
        <f>IF(ISTEXT(E1415),IF(E1415="Amount",N$14,""),IF(ISBLANK(E1415),"",IF(ISTEXT(D1415),"",IF(A1410="Invoice No. : ",INDEX(Sheet2!E$14:E$154,MATCH(B1410,Sheet2!A$14:A$154,0)),N1414))))</f>
        <v>RUBY</v>
      </c>
      <c r="O1415" t="str">
        <f>IF(ISTEXT(E1415),IF(E1415="Amount",O$14,""),IF(ISBLANK(E1415),"",IF(ISTEXT(D1415),"",IF(A1410="Invoice No. : ",INDEX(Sheet2!G$14:G$154,MATCH(B1410,Sheet2!A$14:A$154,0)),O1414))))</f>
        <v>SISON, REYNALDO CULPOTURA</v>
      </c>
      <c r="P1415">
        <f t="shared" si="90"/>
        <v>4193.5</v>
      </c>
      <c r="Q1415">
        <f t="shared" si="91"/>
        <v>195197.25</v>
      </c>
    </row>
    <row r="1416" spans="1:17" x14ac:dyDescent="0.25">
      <c r="A1416" s="10" t="s">
        <v>545</v>
      </c>
      <c r="B1416" s="10" t="s">
        <v>546</v>
      </c>
      <c r="C1416" s="11">
        <v>5</v>
      </c>
      <c r="D1416" s="11">
        <v>6</v>
      </c>
      <c r="E1416" s="11">
        <v>30</v>
      </c>
      <c r="F1416">
        <f t="shared" si="88"/>
        <v>2144330</v>
      </c>
      <c r="G1416">
        <f>IF(ISTEXT(E1416),IF(E1416="Amount",G$14,""),IF(ISBLANK(E1416),"",IF(ISTEXT(D1416),"",IF(A1411="Invoice No. : ",INDEX(Sheet2!F$14:F$154,MATCH(B1411,Sheet2!A$14:A$154,0)),G1415))))</f>
        <v>29436</v>
      </c>
      <c r="H1416" t="str">
        <f t="shared" si="89"/>
        <v>01/05/2023</v>
      </c>
      <c r="I1416" t="str">
        <f>IF(ISTEXT(E1416),IF(E1416="Amount",I$14,""),IF(ISBLANK(E1416),"",IF(ISTEXT(D1416),"",IF(A1411="Invoice No. : ",TEXT(INDEX(Sheet2!C$14:C$154,MATCH(B1411,Sheet2!A$14:A$154,0)),"hh:mm:ss"),I1415))))</f>
        <v>10:57:11</v>
      </c>
      <c r="J1416">
        <f>IF(ISBLANK(G1416),"",IF(ISTEXT(G1416),IF(E1416="Amount",J$14,""),INDEX(Sheet2!H$14:H$154,MATCH(F1416,Sheet2!A$14:A$154,0))))</f>
        <v>3417</v>
      </c>
      <c r="K1416">
        <f>IF(ISBLANK(G1416),"",IF(ISTEXT(G1416),IF(E1416="Amount",K$14,""),INDEX(Sheet2!I$14:I$154,MATCH(F1416,Sheet2!A$14:A$154,0))))</f>
        <v>776.5</v>
      </c>
      <c r="L1416" t="str">
        <f>IF(ISBLANK(G1416),"",IF(ISTEXT(G1416),IF(E1416="Amount",L$14,""),IF(INDEX(Sheet2!H$14:H$154,MATCH(F1416,Sheet2!A$14:A$154,0)) &lt;&gt; 0, IF(INDEX(Sheet2!I$14:I$154,MATCH(F1416,Sheet2!A$14:A$154,0)) &lt;&gt; 0, "Loan","Loan"),"Cash")))</f>
        <v>Loan</v>
      </c>
      <c r="M1416">
        <f>IF(ISTEXT(E1416),IF(E1416="Amount",M$14,""),IF(ISBLANK(E1416),"",IF(ISTEXT(D1416),"",IF(A1411="Invoice No. : ",INDEX(Sheet2!D$14:D$154,MATCH(B1411,Sheet2!A$14:A$154,0)),M1415))))</f>
        <v>2</v>
      </c>
      <c r="N1416" t="str">
        <f>IF(ISTEXT(E1416),IF(E1416="Amount",N$14,""),IF(ISBLANK(E1416),"",IF(ISTEXT(D1416),"",IF(A1411="Invoice No. : ",INDEX(Sheet2!E$14:E$154,MATCH(B1411,Sheet2!A$14:A$154,0)),N1415))))</f>
        <v>RUBY</v>
      </c>
      <c r="O1416" t="str">
        <f>IF(ISTEXT(E1416),IF(E1416="Amount",O$14,""),IF(ISBLANK(E1416),"",IF(ISTEXT(D1416),"",IF(A1411="Invoice No. : ",INDEX(Sheet2!G$14:G$154,MATCH(B1411,Sheet2!A$14:A$154,0)),O1415))))</f>
        <v>SISON, REYNALDO CULPOTURA</v>
      </c>
      <c r="P1416">
        <f t="shared" si="90"/>
        <v>4193.5</v>
      </c>
      <c r="Q1416">
        <f t="shared" si="91"/>
        <v>195197.25</v>
      </c>
    </row>
    <row r="1417" spans="1:17" x14ac:dyDescent="0.25">
      <c r="A1417" s="10" t="s">
        <v>1227</v>
      </c>
      <c r="B1417" s="10" t="s">
        <v>1228</v>
      </c>
      <c r="C1417" s="11">
        <v>1</v>
      </c>
      <c r="D1417" s="11">
        <v>57.75</v>
      </c>
      <c r="E1417" s="11">
        <v>57.75</v>
      </c>
      <c r="F1417">
        <f t="shared" si="88"/>
        <v>2144330</v>
      </c>
      <c r="G1417">
        <f>IF(ISTEXT(E1417),IF(E1417="Amount",G$14,""),IF(ISBLANK(E1417),"",IF(ISTEXT(D1417),"",IF(A1412="Invoice No. : ",INDEX(Sheet2!F$14:F$154,MATCH(B1412,Sheet2!A$14:A$154,0)),G1416))))</f>
        <v>29436</v>
      </c>
      <c r="H1417" t="str">
        <f t="shared" si="89"/>
        <v>01/05/2023</v>
      </c>
      <c r="I1417" t="str">
        <f>IF(ISTEXT(E1417),IF(E1417="Amount",I$14,""),IF(ISBLANK(E1417),"",IF(ISTEXT(D1417),"",IF(A1412="Invoice No. : ",TEXT(INDEX(Sheet2!C$14:C$154,MATCH(B1412,Sheet2!A$14:A$154,0)),"hh:mm:ss"),I1416))))</f>
        <v>10:57:11</v>
      </c>
      <c r="J1417">
        <f>IF(ISBLANK(G1417),"",IF(ISTEXT(G1417),IF(E1417="Amount",J$14,""),INDEX(Sheet2!H$14:H$154,MATCH(F1417,Sheet2!A$14:A$154,0))))</f>
        <v>3417</v>
      </c>
      <c r="K1417">
        <f>IF(ISBLANK(G1417),"",IF(ISTEXT(G1417),IF(E1417="Amount",K$14,""),INDEX(Sheet2!I$14:I$154,MATCH(F1417,Sheet2!A$14:A$154,0))))</f>
        <v>776.5</v>
      </c>
      <c r="L1417" t="str">
        <f>IF(ISBLANK(G1417),"",IF(ISTEXT(G1417),IF(E1417="Amount",L$14,""),IF(INDEX(Sheet2!H$14:H$154,MATCH(F1417,Sheet2!A$14:A$154,0)) &lt;&gt; 0, IF(INDEX(Sheet2!I$14:I$154,MATCH(F1417,Sheet2!A$14:A$154,0)) &lt;&gt; 0, "Loan","Loan"),"Cash")))</f>
        <v>Loan</v>
      </c>
      <c r="M1417">
        <f>IF(ISTEXT(E1417),IF(E1417="Amount",M$14,""),IF(ISBLANK(E1417),"",IF(ISTEXT(D1417),"",IF(A1412="Invoice No. : ",INDEX(Sheet2!D$14:D$154,MATCH(B1412,Sheet2!A$14:A$154,0)),M1416))))</f>
        <v>2</v>
      </c>
      <c r="N1417" t="str">
        <f>IF(ISTEXT(E1417),IF(E1417="Amount",N$14,""),IF(ISBLANK(E1417),"",IF(ISTEXT(D1417),"",IF(A1412="Invoice No. : ",INDEX(Sheet2!E$14:E$154,MATCH(B1412,Sheet2!A$14:A$154,0)),N1416))))</f>
        <v>RUBY</v>
      </c>
      <c r="O1417" t="str">
        <f>IF(ISTEXT(E1417),IF(E1417="Amount",O$14,""),IF(ISBLANK(E1417),"",IF(ISTEXT(D1417),"",IF(A1412="Invoice No. : ",INDEX(Sheet2!G$14:G$154,MATCH(B1412,Sheet2!A$14:A$154,0)),O1416))))</f>
        <v>SISON, REYNALDO CULPOTURA</v>
      </c>
      <c r="P1417">
        <f t="shared" si="90"/>
        <v>4193.5</v>
      </c>
      <c r="Q1417">
        <f t="shared" si="91"/>
        <v>195197.25</v>
      </c>
    </row>
    <row r="1418" spans="1:17" x14ac:dyDescent="0.25">
      <c r="A1418" s="10" t="s">
        <v>547</v>
      </c>
      <c r="B1418" s="10" t="s">
        <v>548</v>
      </c>
      <c r="C1418" s="11">
        <v>4</v>
      </c>
      <c r="D1418" s="11">
        <v>6</v>
      </c>
      <c r="E1418" s="11">
        <v>24</v>
      </c>
      <c r="F1418">
        <f t="shared" si="88"/>
        <v>2144330</v>
      </c>
      <c r="G1418">
        <f>IF(ISTEXT(E1418),IF(E1418="Amount",G$14,""),IF(ISBLANK(E1418),"",IF(ISTEXT(D1418),"",IF(A1413="Invoice No. : ",INDEX(Sheet2!F$14:F$154,MATCH(B1413,Sheet2!A$14:A$154,0)),G1417))))</f>
        <v>29436</v>
      </c>
      <c r="H1418" t="str">
        <f t="shared" si="89"/>
        <v>01/05/2023</v>
      </c>
      <c r="I1418" t="str">
        <f>IF(ISTEXT(E1418),IF(E1418="Amount",I$14,""),IF(ISBLANK(E1418),"",IF(ISTEXT(D1418),"",IF(A1413="Invoice No. : ",TEXT(INDEX(Sheet2!C$14:C$154,MATCH(B1413,Sheet2!A$14:A$154,0)),"hh:mm:ss"),I1417))))</f>
        <v>10:57:11</v>
      </c>
      <c r="J1418">
        <f>IF(ISBLANK(G1418),"",IF(ISTEXT(G1418),IF(E1418="Amount",J$14,""),INDEX(Sheet2!H$14:H$154,MATCH(F1418,Sheet2!A$14:A$154,0))))</f>
        <v>3417</v>
      </c>
      <c r="K1418">
        <f>IF(ISBLANK(G1418),"",IF(ISTEXT(G1418),IF(E1418="Amount",K$14,""),INDEX(Sheet2!I$14:I$154,MATCH(F1418,Sheet2!A$14:A$154,0))))</f>
        <v>776.5</v>
      </c>
      <c r="L1418" t="str">
        <f>IF(ISBLANK(G1418),"",IF(ISTEXT(G1418),IF(E1418="Amount",L$14,""),IF(INDEX(Sheet2!H$14:H$154,MATCH(F1418,Sheet2!A$14:A$154,0)) &lt;&gt; 0, IF(INDEX(Sheet2!I$14:I$154,MATCH(F1418,Sheet2!A$14:A$154,0)) &lt;&gt; 0, "Loan","Loan"),"Cash")))</f>
        <v>Loan</v>
      </c>
      <c r="M1418">
        <f>IF(ISTEXT(E1418),IF(E1418="Amount",M$14,""),IF(ISBLANK(E1418),"",IF(ISTEXT(D1418),"",IF(A1413="Invoice No. : ",INDEX(Sheet2!D$14:D$154,MATCH(B1413,Sheet2!A$14:A$154,0)),M1417))))</f>
        <v>2</v>
      </c>
      <c r="N1418" t="str">
        <f>IF(ISTEXT(E1418),IF(E1418="Amount",N$14,""),IF(ISBLANK(E1418),"",IF(ISTEXT(D1418),"",IF(A1413="Invoice No. : ",INDEX(Sheet2!E$14:E$154,MATCH(B1413,Sheet2!A$14:A$154,0)),N1417))))</f>
        <v>RUBY</v>
      </c>
      <c r="O1418" t="str">
        <f>IF(ISTEXT(E1418),IF(E1418="Amount",O$14,""),IF(ISBLANK(E1418),"",IF(ISTEXT(D1418),"",IF(A1413="Invoice No. : ",INDEX(Sheet2!G$14:G$154,MATCH(B1413,Sheet2!A$14:A$154,0)),O1417))))</f>
        <v>SISON, REYNALDO CULPOTURA</v>
      </c>
      <c r="P1418">
        <f t="shared" si="90"/>
        <v>4193.5</v>
      </c>
      <c r="Q1418">
        <f t="shared" si="91"/>
        <v>195197.25</v>
      </c>
    </row>
    <row r="1419" spans="1:17" x14ac:dyDescent="0.25">
      <c r="A1419" s="10" t="s">
        <v>1229</v>
      </c>
      <c r="B1419" s="10" t="s">
        <v>1230</v>
      </c>
      <c r="C1419" s="11">
        <v>1</v>
      </c>
      <c r="D1419" s="11">
        <v>125</v>
      </c>
      <c r="E1419" s="11">
        <v>125</v>
      </c>
      <c r="F1419">
        <f t="shared" si="88"/>
        <v>2144330</v>
      </c>
      <c r="G1419">
        <f>IF(ISTEXT(E1419),IF(E1419="Amount",G$14,""),IF(ISBLANK(E1419),"",IF(ISTEXT(D1419),"",IF(A1414="Invoice No. : ",INDEX(Sheet2!F$14:F$154,MATCH(B1414,Sheet2!A$14:A$154,0)),G1418))))</f>
        <v>29436</v>
      </c>
      <c r="H1419" t="str">
        <f t="shared" si="89"/>
        <v>01/05/2023</v>
      </c>
      <c r="I1419" t="str">
        <f>IF(ISTEXT(E1419),IF(E1419="Amount",I$14,""),IF(ISBLANK(E1419),"",IF(ISTEXT(D1419),"",IF(A1414="Invoice No. : ",TEXT(INDEX(Sheet2!C$14:C$154,MATCH(B1414,Sheet2!A$14:A$154,0)),"hh:mm:ss"),I1418))))</f>
        <v>10:57:11</v>
      </c>
      <c r="J1419">
        <f>IF(ISBLANK(G1419),"",IF(ISTEXT(G1419),IF(E1419="Amount",J$14,""),INDEX(Sheet2!H$14:H$154,MATCH(F1419,Sheet2!A$14:A$154,0))))</f>
        <v>3417</v>
      </c>
      <c r="K1419">
        <f>IF(ISBLANK(G1419),"",IF(ISTEXT(G1419),IF(E1419="Amount",K$14,""),INDEX(Sheet2!I$14:I$154,MATCH(F1419,Sheet2!A$14:A$154,0))))</f>
        <v>776.5</v>
      </c>
      <c r="L1419" t="str">
        <f>IF(ISBLANK(G1419),"",IF(ISTEXT(G1419),IF(E1419="Amount",L$14,""),IF(INDEX(Sheet2!H$14:H$154,MATCH(F1419,Sheet2!A$14:A$154,0)) &lt;&gt; 0, IF(INDEX(Sheet2!I$14:I$154,MATCH(F1419,Sheet2!A$14:A$154,0)) &lt;&gt; 0, "Loan","Loan"),"Cash")))</f>
        <v>Loan</v>
      </c>
      <c r="M1419">
        <f>IF(ISTEXT(E1419),IF(E1419="Amount",M$14,""),IF(ISBLANK(E1419),"",IF(ISTEXT(D1419),"",IF(A1414="Invoice No. : ",INDEX(Sheet2!D$14:D$154,MATCH(B1414,Sheet2!A$14:A$154,0)),M1418))))</f>
        <v>2</v>
      </c>
      <c r="N1419" t="str">
        <f>IF(ISTEXT(E1419),IF(E1419="Amount",N$14,""),IF(ISBLANK(E1419),"",IF(ISTEXT(D1419),"",IF(A1414="Invoice No. : ",INDEX(Sheet2!E$14:E$154,MATCH(B1414,Sheet2!A$14:A$154,0)),N1418))))</f>
        <v>RUBY</v>
      </c>
      <c r="O1419" t="str">
        <f>IF(ISTEXT(E1419),IF(E1419="Amount",O$14,""),IF(ISBLANK(E1419),"",IF(ISTEXT(D1419),"",IF(A1414="Invoice No. : ",INDEX(Sheet2!G$14:G$154,MATCH(B1414,Sheet2!A$14:A$154,0)),O1418))))</f>
        <v>SISON, REYNALDO CULPOTURA</v>
      </c>
      <c r="P1419">
        <f t="shared" si="90"/>
        <v>4193.5</v>
      </c>
      <c r="Q1419">
        <f t="shared" si="91"/>
        <v>195197.25</v>
      </c>
    </row>
    <row r="1420" spans="1:17" x14ac:dyDescent="0.25">
      <c r="A1420" s="10" t="s">
        <v>1231</v>
      </c>
      <c r="B1420" s="10" t="s">
        <v>1232</v>
      </c>
      <c r="C1420" s="11">
        <v>2</v>
      </c>
      <c r="D1420" s="11">
        <v>43.75</v>
      </c>
      <c r="E1420" s="11">
        <v>87.5</v>
      </c>
      <c r="F1420">
        <f t="shared" si="88"/>
        <v>2144330</v>
      </c>
      <c r="G1420">
        <f>IF(ISTEXT(E1420),IF(E1420="Amount",G$14,""),IF(ISBLANK(E1420),"",IF(ISTEXT(D1420),"",IF(A1415="Invoice No. : ",INDEX(Sheet2!F$14:F$154,MATCH(B1415,Sheet2!A$14:A$154,0)),G1419))))</f>
        <v>29436</v>
      </c>
      <c r="H1420" t="str">
        <f t="shared" si="89"/>
        <v>01/05/2023</v>
      </c>
      <c r="I1420" t="str">
        <f>IF(ISTEXT(E1420),IF(E1420="Amount",I$14,""),IF(ISBLANK(E1420),"",IF(ISTEXT(D1420),"",IF(A1415="Invoice No. : ",TEXT(INDEX(Sheet2!C$14:C$154,MATCH(B1415,Sheet2!A$14:A$154,0)),"hh:mm:ss"),I1419))))</f>
        <v>10:57:11</v>
      </c>
      <c r="J1420">
        <f>IF(ISBLANK(G1420),"",IF(ISTEXT(G1420),IF(E1420="Amount",J$14,""),INDEX(Sheet2!H$14:H$154,MATCH(F1420,Sheet2!A$14:A$154,0))))</f>
        <v>3417</v>
      </c>
      <c r="K1420">
        <f>IF(ISBLANK(G1420),"",IF(ISTEXT(G1420),IF(E1420="Amount",K$14,""),INDEX(Sheet2!I$14:I$154,MATCH(F1420,Sheet2!A$14:A$154,0))))</f>
        <v>776.5</v>
      </c>
      <c r="L1420" t="str">
        <f>IF(ISBLANK(G1420),"",IF(ISTEXT(G1420),IF(E1420="Amount",L$14,""),IF(INDEX(Sheet2!H$14:H$154,MATCH(F1420,Sheet2!A$14:A$154,0)) &lt;&gt; 0, IF(INDEX(Sheet2!I$14:I$154,MATCH(F1420,Sheet2!A$14:A$154,0)) &lt;&gt; 0, "Loan","Loan"),"Cash")))</f>
        <v>Loan</v>
      </c>
      <c r="M1420">
        <f>IF(ISTEXT(E1420),IF(E1420="Amount",M$14,""),IF(ISBLANK(E1420),"",IF(ISTEXT(D1420),"",IF(A1415="Invoice No. : ",INDEX(Sheet2!D$14:D$154,MATCH(B1415,Sheet2!A$14:A$154,0)),M1419))))</f>
        <v>2</v>
      </c>
      <c r="N1420" t="str">
        <f>IF(ISTEXT(E1420),IF(E1420="Amount",N$14,""),IF(ISBLANK(E1420),"",IF(ISTEXT(D1420),"",IF(A1415="Invoice No. : ",INDEX(Sheet2!E$14:E$154,MATCH(B1415,Sheet2!A$14:A$154,0)),N1419))))</f>
        <v>RUBY</v>
      </c>
      <c r="O1420" t="str">
        <f>IF(ISTEXT(E1420),IF(E1420="Amount",O$14,""),IF(ISBLANK(E1420),"",IF(ISTEXT(D1420),"",IF(A1415="Invoice No. : ",INDEX(Sheet2!G$14:G$154,MATCH(B1415,Sheet2!A$14:A$154,0)),O1419))))</f>
        <v>SISON, REYNALDO CULPOTURA</v>
      </c>
      <c r="P1420">
        <f t="shared" si="90"/>
        <v>4193.5</v>
      </c>
      <c r="Q1420">
        <f t="shared" si="91"/>
        <v>195197.25</v>
      </c>
    </row>
    <row r="1421" spans="1:17" x14ac:dyDescent="0.25">
      <c r="A1421" s="10" t="s">
        <v>1233</v>
      </c>
      <c r="B1421" s="10" t="s">
        <v>1234</v>
      </c>
      <c r="C1421" s="11">
        <v>3</v>
      </c>
      <c r="D1421" s="11">
        <v>34.25</v>
      </c>
      <c r="E1421" s="11">
        <v>102.75</v>
      </c>
      <c r="F1421">
        <f t="shared" si="88"/>
        <v>2144330</v>
      </c>
      <c r="G1421">
        <f>IF(ISTEXT(E1421),IF(E1421="Amount",G$14,""),IF(ISBLANK(E1421),"",IF(ISTEXT(D1421),"",IF(A1416="Invoice No. : ",INDEX(Sheet2!F$14:F$154,MATCH(B1416,Sheet2!A$14:A$154,0)),G1420))))</f>
        <v>29436</v>
      </c>
      <c r="H1421" t="str">
        <f t="shared" si="89"/>
        <v>01/05/2023</v>
      </c>
      <c r="I1421" t="str">
        <f>IF(ISTEXT(E1421),IF(E1421="Amount",I$14,""),IF(ISBLANK(E1421),"",IF(ISTEXT(D1421),"",IF(A1416="Invoice No. : ",TEXT(INDEX(Sheet2!C$14:C$154,MATCH(B1416,Sheet2!A$14:A$154,0)),"hh:mm:ss"),I1420))))</f>
        <v>10:57:11</v>
      </c>
      <c r="J1421">
        <f>IF(ISBLANK(G1421),"",IF(ISTEXT(G1421),IF(E1421="Amount",J$14,""),INDEX(Sheet2!H$14:H$154,MATCH(F1421,Sheet2!A$14:A$154,0))))</f>
        <v>3417</v>
      </c>
      <c r="K1421">
        <f>IF(ISBLANK(G1421),"",IF(ISTEXT(G1421),IF(E1421="Amount",K$14,""),INDEX(Sheet2!I$14:I$154,MATCH(F1421,Sheet2!A$14:A$154,0))))</f>
        <v>776.5</v>
      </c>
      <c r="L1421" t="str">
        <f>IF(ISBLANK(G1421),"",IF(ISTEXT(G1421),IF(E1421="Amount",L$14,""),IF(INDEX(Sheet2!H$14:H$154,MATCH(F1421,Sheet2!A$14:A$154,0)) &lt;&gt; 0, IF(INDEX(Sheet2!I$14:I$154,MATCH(F1421,Sheet2!A$14:A$154,0)) &lt;&gt; 0, "Loan","Loan"),"Cash")))</f>
        <v>Loan</v>
      </c>
      <c r="M1421">
        <f>IF(ISTEXT(E1421),IF(E1421="Amount",M$14,""),IF(ISBLANK(E1421),"",IF(ISTEXT(D1421),"",IF(A1416="Invoice No. : ",INDEX(Sheet2!D$14:D$154,MATCH(B1416,Sheet2!A$14:A$154,0)),M1420))))</f>
        <v>2</v>
      </c>
      <c r="N1421" t="str">
        <f>IF(ISTEXT(E1421),IF(E1421="Amount",N$14,""),IF(ISBLANK(E1421),"",IF(ISTEXT(D1421),"",IF(A1416="Invoice No. : ",INDEX(Sheet2!E$14:E$154,MATCH(B1416,Sheet2!A$14:A$154,0)),N1420))))</f>
        <v>RUBY</v>
      </c>
      <c r="O1421" t="str">
        <f>IF(ISTEXT(E1421),IF(E1421="Amount",O$14,""),IF(ISBLANK(E1421),"",IF(ISTEXT(D1421),"",IF(A1416="Invoice No. : ",INDEX(Sheet2!G$14:G$154,MATCH(B1416,Sheet2!A$14:A$154,0)),O1420))))</f>
        <v>SISON, REYNALDO CULPOTURA</v>
      </c>
      <c r="P1421">
        <f t="shared" si="90"/>
        <v>4193.5</v>
      </c>
      <c r="Q1421">
        <f t="shared" si="91"/>
        <v>195197.25</v>
      </c>
    </row>
    <row r="1422" spans="1:17" x14ac:dyDescent="0.25">
      <c r="A1422" s="10" t="s">
        <v>627</v>
      </c>
      <c r="B1422" s="10" t="s">
        <v>628</v>
      </c>
      <c r="C1422" s="11">
        <v>2</v>
      </c>
      <c r="D1422" s="11">
        <v>14.5</v>
      </c>
      <c r="E1422" s="11">
        <v>29</v>
      </c>
      <c r="F1422">
        <f t="shared" si="88"/>
        <v>2144330</v>
      </c>
      <c r="G1422">
        <f>IF(ISTEXT(E1422),IF(E1422="Amount",G$14,""),IF(ISBLANK(E1422),"",IF(ISTEXT(D1422),"",IF(A1417="Invoice No. : ",INDEX(Sheet2!F$14:F$154,MATCH(B1417,Sheet2!A$14:A$154,0)),G1421))))</f>
        <v>29436</v>
      </c>
      <c r="H1422" t="str">
        <f t="shared" si="89"/>
        <v>01/05/2023</v>
      </c>
      <c r="I1422" t="str">
        <f>IF(ISTEXT(E1422),IF(E1422="Amount",I$14,""),IF(ISBLANK(E1422),"",IF(ISTEXT(D1422),"",IF(A1417="Invoice No. : ",TEXT(INDEX(Sheet2!C$14:C$154,MATCH(B1417,Sheet2!A$14:A$154,0)),"hh:mm:ss"),I1421))))</f>
        <v>10:57:11</v>
      </c>
      <c r="J1422">
        <f>IF(ISBLANK(G1422),"",IF(ISTEXT(G1422),IF(E1422="Amount",J$14,""),INDEX(Sheet2!H$14:H$154,MATCH(F1422,Sheet2!A$14:A$154,0))))</f>
        <v>3417</v>
      </c>
      <c r="K1422">
        <f>IF(ISBLANK(G1422),"",IF(ISTEXT(G1422),IF(E1422="Amount",K$14,""),INDEX(Sheet2!I$14:I$154,MATCH(F1422,Sheet2!A$14:A$154,0))))</f>
        <v>776.5</v>
      </c>
      <c r="L1422" t="str">
        <f>IF(ISBLANK(G1422),"",IF(ISTEXT(G1422),IF(E1422="Amount",L$14,""),IF(INDEX(Sheet2!H$14:H$154,MATCH(F1422,Sheet2!A$14:A$154,0)) &lt;&gt; 0, IF(INDEX(Sheet2!I$14:I$154,MATCH(F1422,Sheet2!A$14:A$154,0)) &lt;&gt; 0, "Loan","Loan"),"Cash")))</f>
        <v>Loan</v>
      </c>
      <c r="M1422">
        <f>IF(ISTEXT(E1422),IF(E1422="Amount",M$14,""),IF(ISBLANK(E1422),"",IF(ISTEXT(D1422),"",IF(A1417="Invoice No. : ",INDEX(Sheet2!D$14:D$154,MATCH(B1417,Sheet2!A$14:A$154,0)),M1421))))</f>
        <v>2</v>
      </c>
      <c r="N1422" t="str">
        <f>IF(ISTEXT(E1422),IF(E1422="Amount",N$14,""),IF(ISBLANK(E1422),"",IF(ISTEXT(D1422),"",IF(A1417="Invoice No. : ",INDEX(Sheet2!E$14:E$154,MATCH(B1417,Sheet2!A$14:A$154,0)),N1421))))</f>
        <v>RUBY</v>
      </c>
      <c r="O1422" t="str">
        <f>IF(ISTEXT(E1422),IF(E1422="Amount",O$14,""),IF(ISBLANK(E1422),"",IF(ISTEXT(D1422),"",IF(A1417="Invoice No. : ",INDEX(Sheet2!G$14:G$154,MATCH(B1417,Sheet2!A$14:A$154,0)),O1421))))</f>
        <v>SISON, REYNALDO CULPOTURA</v>
      </c>
      <c r="P1422">
        <f t="shared" si="90"/>
        <v>4193.5</v>
      </c>
      <c r="Q1422">
        <f t="shared" si="91"/>
        <v>195197.25</v>
      </c>
    </row>
    <row r="1423" spans="1:17" x14ac:dyDescent="0.25">
      <c r="A1423" s="10" t="s">
        <v>439</v>
      </c>
      <c r="B1423" s="10" t="s">
        <v>440</v>
      </c>
      <c r="C1423" s="11">
        <v>4</v>
      </c>
      <c r="D1423" s="11">
        <v>14.5</v>
      </c>
      <c r="E1423" s="11">
        <v>58</v>
      </c>
      <c r="F1423">
        <f t="shared" si="88"/>
        <v>2144330</v>
      </c>
      <c r="G1423">
        <f>IF(ISTEXT(E1423),IF(E1423="Amount",G$14,""),IF(ISBLANK(E1423),"",IF(ISTEXT(D1423),"",IF(A1418="Invoice No. : ",INDEX(Sheet2!F$14:F$154,MATCH(B1418,Sheet2!A$14:A$154,0)),G1422))))</f>
        <v>29436</v>
      </c>
      <c r="H1423" t="str">
        <f t="shared" si="89"/>
        <v>01/05/2023</v>
      </c>
      <c r="I1423" t="str">
        <f>IF(ISTEXT(E1423),IF(E1423="Amount",I$14,""),IF(ISBLANK(E1423),"",IF(ISTEXT(D1423),"",IF(A1418="Invoice No. : ",TEXT(INDEX(Sheet2!C$14:C$154,MATCH(B1418,Sheet2!A$14:A$154,0)),"hh:mm:ss"),I1422))))</f>
        <v>10:57:11</v>
      </c>
      <c r="J1423">
        <f>IF(ISBLANK(G1423),"",IF(ISTEXT(G1423),IF(E1423="Amount",J$14,""),INDEX(Sheet2!H$14:H$154,MATCH(F1423,Sheet2!A$14:A$154,0))))</f>
        <v>3417</v>
      </c>
      <c r="K1423">
        <f>IF(ISBLANK(G1423),"",IF(ISTEXT(G1423),IF(E1423="Amount",K$14,""),INDEX(Sheet2!I$14:I$154,MATCH(F1423,Sheet2!A$14:A$154,0))))</f>
        <v>776.5</v>
      </c>
      <c r="L1423" t="str">
        <f>IF(ISBLANK(G1423),"",IF(ISTEXT(G1423),IF(E1423="Amount",L$14,""),IF(INDEX(Sheet2!H$14:H$154,MATCH(F1423,Sheet2!A$14:A$154,0)) &lt;&gt; 0, IF(INDEX(Sheet2!I$14:I$154,MATCH(F1423,Sheet2!A$14:A$154,0)) &lt;&gt; 0, "Loan","Loan"),"Cash")))</f>
        <v>Loan</v>
      </c>
      <c r="M1423">
        <f>IF(ISTEXT(E1423),IF(E1423="Amount",M$14,""),IF(ISBLANK(E1423),"",IF(ISTEXT(D1423),"",IF(A1418="Invoice No. : ",INDEX(Sheet2!D$14:D$154,MATCH(B1418,Sheet2!A$14:A$154,0)),M1422))))</f>
        <v>2</v>
      </c>
      <c r="N1423" t="str">
        <f>IF(ISTEXT(E1423),IF(E1423="Amount",N$14,""),IF(ISBLANK(E1423),"",IF(ISTEXT(D1423),"",IF(A1418="Invoice No. : ",INDEX(Sheet2!E$14:E$154,MATCH(B1418,Sheet2!A$14:A$154,0)),N1422))))</f>
        <v>RUBY</v>
      </c>
      <c r="O1423" t="str">
        <f>IF(ISTEXT(E1423),IF(E1423="Amount",O$14,""),IF(ISBLANK(E1423),"",IF(ISTEXT(D1423),"",IF(A1418="Invoice No. : ",INDEX(Sheet2!G$14:G$154,MATCH(B1418,Sheet2!A$14:A$154,0)),O1422))))</f>
        <v>SISON, REYNALDO CULPOTURA</v>
      </c>
      <c r="P1423">
        <f t="shared" si="90"/>
        <v>4193.5</v>
      </c>
      <c r="Q1423">
        <f t="shared" si="91"/>
        <v>195197.25</v>
      </c>
    </row>
    <row r="1424" spans="1:17" x14ac:dyDescent="0.25">
      <c r="A1424" s="10" t="s">
        <v>947</v>
      </c>
      <c r="B1424" s="10" t="s">
        <v>948</v>
      </c>
      <c r="C1424" s="11">
        <v>1</v>
      </c>
      <c r="D1424" s="11">
        <v>49.5</v>
      </c>
      <c r="E1424" s="11">
        <v>49.5</v>
      </c>
      <c r="F1424">
        <f t="shared" si="88"/>
        <v>2144330</v>
      </c>
      <c r="G1424">
        <f>IF(ISTEXT(E1424),IF(E1424="Amount",G$14,""),IF(ISBLANK(E1424),"",IF(ISTEXT(D1424),"",IF(A1419="Invoice No. : ",INDEX(Sheet2!F$14:F$154,MATCH(B1419,Sheet2!A$14:A$154,0)),G1423))))</f>
        <v>29436</v>
      </c>
      <c r="H1424" t="str">
        <f t="shared" si="89"/>
        <v>01/05/2023</v>
      </c>
      <c r="I1424" t="str">
        <f>IF(ISTEXT(E1424),IF(E1424="Amount",I$14,""),IF(ISBLANK(E1424),"",IF(ISTEXT(D1424),"",IF(A1419="Invoice No. : ",TEXT(INDEX(Sheet2!C$14:C$154,MATCH(B1419,Sheet2!A$14:A$154,0)),"hh:mm:ss"),I1423))))</f>
        <v>10:57:11</v>
      </c>
      <c r="J1424">
        <f>IF(ISBLANK(G1424),"",IF(ISTEXT(G1424),IF(E1424="Amount",J$14,""),INDEX(Sheet2!H$14:H$154,MATCH(F1424,Sheet2!A$14:A$154,0))))</f>
        <v>3417</v>
      </c>
      <c r="K1424">
        <f>IF(ISBLANK(G1424),"",IF(ISTEXT(G1424),IF(E1424="Amount",K$14,""),INDEX(Sheet2!I$14:I$154,MATCH(F1424,Sheet2!A$14:A$154,0))))</f>
        <v>776.5</v>
      </c>
      <c r="L1424" t="str">
        <f>IF(ISBLANK(G1424),"",IF(ISTEXT(G1424),IF(E1424="Amount",L$14,""),IF(INDEX(Sheet2!H$14:H$154,MATCH(F1424,Sheet2!A$14:A$154,0)) &lt;&gt; 0, IF(INDEX(Sheet2!I$14:I$154,MATCH(F1424,Sheet2!A$14:A$154,0)) &lt;&gt; 0, "Loan","Loan"),"Cash")))</f>
        <v>Loan</v>
      </c>
      <c r="M1424">
        <f>IF(ISTEXT(E1424),IF(E1424="Amount",M$14,""),IF(ISBLANK(E1424),"",IF(ISTEXT(D1424),"",IF(A1419="Invoice No. : ",INDEX(Sheet2!D$14:D$154,MATCH(B1419,Sheet2!A$14:A$154,0)),M1423))))</f>
        <v>2</v>
      </c>
      <c r="N1424" t="str">
        <f>IF(ISTEXT(E1424),IF(E1424="Amount",N$14,""),IF(ISBLANK(E1424),"",IF(ISTEXT(D1424),"",IF(A1419="Invoice No. : ",INDEX(Sheet2!E$14:E$154,MATCH(B1419,Sheet2!A$14:A$154,0)),N1423))))</f>
        <v>RUBY</v>
      </c>
      <c r="O1424" t="str">
        <f>IF(ISTEXT(E1424),IF(E1424="Amount",O$14,""),IF(ISBLANK(E1424),"",IF(ISTEXT(D1424),"",IF(A1419="Invoice No. : ",INDEX(Sheet2!G$14:G$154,MATCH(B1419,Sheet2!A$14:A$154,0)),O1423))))</f>
        <v>SISON, REYNALDO CULPOTURA</v>
      </c>
      <c r="P1424">
        <f t="shared" si="90"/>
        <v>4193.5</v>
      </c>
      <c r="Q1424">
        <f t="shared" si="91"/>
        <v>195197.25</v>
      </c>
    </row>
    <row r="1425" spans="1:17" x14ac:dyDescent="0.25">
      <c r="A1425" s="10" t="s">
        <v>1235</v>
      </c>
      <c r="B1425" s="10" t="s">
        <v>1236</v>
      </c>
      <c r="C1425" s="11">
        <v>1</v>
      </c>
      <c r="D1425" s="11">
        <v>321.5</v>
      </c>
      <c r="E1425" s="11">
        <v>321.5</v>
      </c>
      <c r="F1425">
        <f t="shared" si="88"/>
        <v>2144330</v>
      </c>
      <c r="G1425">
        <f>IF(ISTEXT(E1425),IF(E1425="Amount",G$14,""),IF(ISBLANK(E1425),"",IF(ISTEXT(D1425),"",IF(A1420="Invoice No. : ",INDEX(Sheet2!F$14:F$154,MATCH(B1420,Sheet2!A$14:A$154,0)),G1424))))</f>
        <v>29436</v>
      </c>
      <c r="H1425" t="str">
        <f t="shared" si="89"/>
        <v>01/05/2023</v>
      </c>
      <c r="I1425" t="str">
        <f>IF(ISTEXT(E1425),IF(E1425="Amount",I$14,""),IF(ISBLANK(E1425),"",IF(ISTEXT(D1425),"",IF(A1420="Invoice No. : ",TEXT(INDEX(Sheet2!C$14:C$154,MATCH(B1420,Sheet2!A$14:A$154,0)),"hh:mm:ss"),I1424))))</f>
        <v>10:57:11</v>
      </c>
      <c r="J1425">
        <f>IF(ISBLANK(G1425),"",IF(ISTEXT(G1425),IF(E1425="Amount",J$14,""),INDEX(Sheet2!H$14:H$154,MATCH(F1425,Sheet2!A$14:A$154,0))))</f>
        <v>3417</v>
      </c>
      <c r="K1425">
        <f>IF(ISBLANK(G1425),"",IF(ISTEXT(G1425),IF(E1425="Amount",K$14,""),INDEX(Sheet2!I$14:I$154,MATCH(F1425,Sheet2!A$14:A$154,0))))</f>
        <v>776.5</v>
      </c>
      <c r="L1425" t="str">
        <f>IF(ISBLANK(G1425),"",IF(ISTEXT(G1425),IF(E1425="Amount",L$14,""),IF(INDEX(Sheet2!H$14:H$154,MATCH(F1425,Sheet2!A$14:A$154,0)) &lt;&gt; 0, IF(INDEX(Sheet2!I$14:I$154,MATCH(F1425,Sheet2!A$14:A$154,0)) &lt;&gt; 0, "Loan","Loan"),"Cash")))</f>
        <v>Loan</v>
      </c>
      <c r="M1425">
        <f>IF(ISTEXT(E1425),IF(E1425="Amount",M$14,""),IF(ISBLANK(E1425),"",IF(ISTEXT(D1425),"",IF(A1420="Invoice No. : ",INDEX(Sheet2!D$14:D$154,MATCH(B1420,Sheet2!A$14:A$154,0)),M1424))))</f>
        <v>2</v>
      </c>
      <c r="N1425" t="str">
        <f>IF(ISTEXT(E1425),IF(E1425="Amount",N$14,""),IF(ISBLANK(E1425),"",IF(ISTEXT(D1425),"",IF(A1420="Invoice No. : ",INDEX(Sheet2!E$14:E$154,MATCH(B1420,Sheet2!A$14:A$154,0)),N1424))))</f>
        <v>RUBY</v>
      </c>
      <c r="O1425" t="str">
        <f>IF(ISTEXT(E1425),IF(E1425="Amount",O$14,""),IF(ISBLANK(E1425),"",IF(ISTEXT(D1425),"",IF(A1420="Invoice No. : ",INDEX(Sheet2!G$14:G$154,MATCH(B1420,Sheet2!A$14:A$154,0)),O1424))))</f>
        <v>SISON, REYNALDO CULPOTURA</v>
      </c>
      <c r="P1425">
        <f t="shared" si="90"/>
        <v>4193.5</v>
      </c>
      <c r="Q1425">
        <f t="shared" si="91"/>
        <v>195197.25</v>
      </c>
    </row>
    <row r="1426" spans="1:17" x14ac:dyDescent="0.25">
      <c r="A1426" s="10" t="s">
        <v>1237</v>
      </c>
      <c r="B1426" s="10" t="s">
        <v>1238</v>
      </c>
      <c r="C1426" s="11">
        <v>1</v>
      </c>
      <c r="D1426" s="11">
        <v>126</v>
      </c>
      <c r="E1426" s="11">
        <v>126</v>
      </c>
      <c r="F1426">
        <f t="shared" si="88"/>
        <v>2144330</v>
      </c>
      <c r="G1426">
        <f>IF(ISTEXT(E1426),IF(E1426="Amount",G$14,""),IF(ISBLANK(E1426),"",IF(ISTEXT(D1426),"",IF(A1421="Invoice No. : ",INDEX(Sheet2!F$14:F$154,MATCH(B1421,Sheet2!A$14:A$154,0)),G1425))))</f>
        <v>29436</v>
      </c>
      <c r="H1426" t="str">
        <f t="shared" si="89"/>
        <v>01/05/2023</v>
      </c>
      <c r="I1426" t="str">
        <f>IF(ISTEXT(E1426),IF(E1426="Amount",I$14,""),IF(ISBLANK(E1426),"",IF(ISTEXT(D1426),"",IF(A1421="Invoice No. : ",TEXT(INDEX(Sheet2!C$14:C$154,MATCH(B1421,Sheet2!A$14:A$154,0)),"hh:mm:ss"),I1425))))</f>
        <v>10:57:11</v>
      </c>
      <c r="J1426">
        <f>IF(ISBLANK(G1426),"",IF(ISTEXT(G1426),IF(E1426="Amount",J$14,""),INDEX(Sheet2!H$14:H$154,MATCH(F1426,Sheet2!A$14:A$154,0))))</f>
        <v>3417</v>
      </c>
      <c r="K1426">
        <f>IF(ISBLANK(G1426),"",IF(ISTEXT(G1426),IF(E1426="Amount",K$14,""),INDEX(Sheet2!I$14:I$154,MATCH(F1426,Sheet2!A$14:A$154,0))))</f>
        <v>776.5</v>
      </c>
      <c r="L1426" t="str">
        <f>IF(ISBLANK(G1426),"",IF(ISTEXT(G1426),IF(E1426="Amount",L$14,""),IF(INDEX(Sheet2!H$14:H$154,MATCH(F1426,Sheet2!A$14:A$154,0)) &lt;&gt; 0, IF(INDEX(Sheet2!I$14:I$154,MATCH(F1426,Sheet2!A$14:A$154,0)) &lt;&gt; 0, "Loan","Loan"),"Cash")))</f>
        <v>Loan</v>
      </c>
      <c r="M1426">
        <f>IF(ISTEXT(E1426),IF(E1426="Amount",M$14,""),IF(ISBLANK(E1426),"",IF(ISTEXT(D1426),"",IF(A1421="Invoice No. : ",INDEX(Sheet2!D$14:D$154,MATCH(B1421,Sheet2!A$14:A$154,0)),M1425))))</f>
        <v>2</v>
      </c>
      <c r="N1426" t="str">
        <f>IF(ISTEXT(E1426),IF(E1426="Amount",N$14,""),IF(ISBLANK(E1426),"",IF(ISTEXT(D1426),"",IF(A1421="Invoice No. : ",INDEX(Sheet2!E$14:E$154,MATCH(B1421,Sheet2!A$14:A$154,0)),N1425))))</f>
        <v>RUBY</v>
      </c>
      <c r="O1426" t="str">
        <f>IF(ISTEXT(E1426),IF(E1426="Amount",O$14,""),IF(ISBLANK(E1426),"",IF(ISTEXT(D1426),"",IF(A1421="Invoice No. : ",INDEX(Sheet2!G$14:G$154,MATCH(B1421,Sheet2!A$14:A$154,0)),O1425))))</f>
        <v>SISON, REYNALDO CULPOTURA</v>
      </c>
      <c r="P1426">
        <f t="shared" si="90"/>
        <v>4193.5</v>
      </c>
      <c r="Q1426">
        <f t="shared" si="91"/>
        <v>195197.25</v>
      </c>
    </row>
    <row r="1427" spans="1:17" x14ac:dyDescent="0.25">
      <c r="A1427" s="10" t="s">
        <v>1136</v>
      </c>
      <c r="B1427" s="10" t="s">
        <v>1137</v>
      </c>
      <c r="C1427" s="11">
        <v>1</v>
      </c>
      <c r="D1427" s="11">
        <v>177.75</v>
      </c>
      <c r="E1427" s="11">
        <v>177.75</v>
      </c>
      <c r="F1427">
        <f t="shared" si="88"/>
        <v>2144330</v>
      </c>
      <c r="G1427">
        <f>IF(ISTEXT(E1427),IF(E1427="Amount",G$14,""),IF(ISBLANK(E1427),"",IF(ISTEXT(D1427),"",IF(A1422="Invoice No. : ",INDEX(Sheet2!F$14:F$154,MATCH(B1422,Sheet2!A$14:A$154,0)),G1426))))</f>
        <v>29436</v>
      </c>
      <c r="H1427" t="str">
        <f t="shared" si="89"/>
        <v>01/05/2023</v>
      </c>
      <c r="I1427" t="str">
        <f>IF(ISTEXT(E1427),IF(E1427="Amount",I$14,""),IF(ISBLANK(E1427),"",IF(ISTEXT(D1427),"",IF(A1422="Invoice No. : ",TEXT(INDEX(Sheet2!C$14:C$154,MATCH(B1422,Sheet2!A$14:A$154,0)),"hh:mm:ss"),I1426))))</f>
        <v>10:57:11</v>
      </c>
      <c r="J1427">
        <f>IF(ISBLANK(G1427),"",IF(ISTEXT(G1427),IF(E1427="Amount",J$14,""),INDEX(Sheet2!H$14:H$154,MATCH(F1427,Sheet2!A$14:A$154,0))))</f>
        <v>3417</v>
      </c>
      <c r="K1427">
        <f>IF(ISBLANK(G1427),"",IF(ISTEXT(G1427),IF(E1427="Amount",K$14,""),INDEX(Sheet2!I$14:I$154,MATCH(F1427,Sheet2!A$14:A$154,0))))</f>
        <v>776.5</v>
      </c>
      <c r="L1427" t="str">
        <f>IF(ISBLANK(G1427),"",IF(ISTEXT(G1427),IF(E1427="Amount",L$14,""),IF(INDEX(Sheet2!H$14:H$154,MATCH(F1427,Sheet2!A$14:A$154,0)) &lt;&gt; 0, IF(INDEX(Sheet2!I$14:I$154,MATCH(F1427,Sheet2!A$14:A$154,0)) &lt;&gt; 0, "Loan","Loan"),"Cash")))</f>
        <v>Loan</v>
      </c>
      <c r="M1427">
        <f>IF(ISTEXT(E1427),IF(E1427="Amount",M$14,""),IF(ISBLANK(E1427),"",IF(ISTEXT(D1427),"",IF(A1422="Invoice No. : ",INDEX(Sheet2!D$14:D$154,MATCH(B1422,Sheet2!A$14:A$154,0)),M1426))))</f>
        <v>2</v>
      </c>
      <c r="N1427" t="str">
        <f>IF(ISTEXT(E1427),IF(E1427="Amount",N$14,""),IF(ISBLANK(E1427),"",IF(ISTEXT(D1427),"",IF(A1422="Invoice No. : ",INDEX(Sheet2!E$14:E$154,MATCH(B1422,Sheet2!A$14:A$154,0)),N1426))))</f>
        <v>RUBY</v>
      </c>
      <c r="O1427" t="str">
        <f>IF(ISTEXT(E1427),IF(E1427="Amount",O$14,""),IF(ISBLANK(E1427),"",IF(ISTEXT(D1427),"",IF(A1422="Invoice No. : ",INDEX(Sheet2!G$14:G$154,MATCH(B1422,Sheet2!A$14:A$154,0)),O1426))))</f>
        <v>SISON, REYNALDO CULPOTURA</v>
      </c>
      <c r="P1427">
        <f t="shared" si="90"/>
        <v>4193.5</v>
      </c>
      <c r="Q1427">
        <f t="shared" si="91"/>
        <v>195197.25</v>
      </c>
    </row>
    <row r="1428" spans="1:17" x14ac:dyDescent="0.25">
      <c r="A1428" s="10" t="s">
        <v>689</v>
      </c>
      <c r="B1428" s="10" t="s">
        <v>690</v>
      </c>
      <c r="C1428" s="11">
        <v>1</v>
      </c>
      <c r="D1428" s="11">
        <v>75.5</v>
      </c>
      <c r="E1428" s="11">
        <v>75.5</v>
      </c>
      <c r="F1428">
        <f t="shared" si="88"/>
        <v>2144330</v>
      </c>
      <c r="G1428">
        <f>IF(ISTEXT(E1428),IF(E1428="Amount",G$14,""),IF(ISBLANK(E1428),"",IF(ISTEXT(D1428),"",IF(A1423="Invoice No. : ",INDEX(Sheet2!F$14:F$154,MATCH(B1423,Sheet2!A$14:A$154,0)),G1427))))</f>
        <v>29436</v>
      </c>
      <c r="H1428" t="str">
        <f t="shared" si="89"/>
        <v>01/05/2023</v>
      </c>
      <c r="I1428" t="str">
        <f>IF(ISTEXT(E1428),IF(E1428="Amount",I$14,""),IF(ISBLANK(E1428),"",IF(ISTEXT(D1428),"",IF(A1423="Invoice No. : ",TEXT(INDEX(Sheet2!C$14:C$154,MATCH(B1423,Sheet2!A$14:A$154,0)),"hh:mm:ss"),I1427))))</f>
        <v>10:57:11</v>
      </c>
      <c r="J1428">
        <f>IF(ISBLANK(G1428),"",IF(ISTEXT(G1428),IF(E1428="Amount",J$14,""),INDEX(Sheet2!H$14:H$154,MATCH(F1428,Sheet2!A$14:A$154,0))))</f>
        <v>3417</v>
      </c>
      <c r="K1428">
        <f>IF(ISBLANK(G1428),"",IF(ISTEXT(G1428),IF(E1428="Amount",K$14,""),INDEX(Sheet2!I$14:I$154,MATCH(F1428,Sheet2!A$14:A$154,0))))</f>
        <v>776.5</v>
      </c>
      <c r="L1428" t="str">
        <f>IF(ISBLANK(G1428),"",IF(ISTEXT(G1428),IF(E1428="Amount",L$14,""),IF(INDEX(Sheet2!H$14:H$154,MATCH(F1428,Sheet2!A$14:A$154,0)) &lt;&gt; 0, IF(INDEX(Sheet2!I$14:I$154,MATCH(F1428,Sheet2!A$14:A$154,0)) &lt;&gt; 0, "Loan","Loan"),"Cash")))</f>
        <v>Loan</v>
      </c>
      <c r="M1428">
        <f>IF(ISTEXT(E1428),IF(E1428="Amount",M$14,""),IF(ISBLANK(E1428),"",IF(ISTEXT(D1428),"",IF(A1423="Invoice No. : ",INDEX(Sheet2!D$14:D$154,MATCH(B1423,Sheet2!A$14:A$154,0)),M1427))))</f>
        <v>2</v>
      </c>
      <c r="N1428" t="str">
        <f>IF(ISTEXT(E1428),IF(E1428="Amount",N$14,""),IF(ISBLANK(E1428),"",IF(ISTEXT(D1428),"",IF(A1423="Invoice No. : ",INDEX(Sheet2!E$14:E$154,MATCH(B1423,Sheet2!A$14:A$154,0)),N1427))))</f>
        <v>RUBY</v>
      </c>
      <c r="O1428" t="str">
        <f>IF(ISTEXT(E1428),IF(E1428="Amount",O$14,""),IF(ISBLANK(E1428),"",IF(ISTEXT(D1428),"",IF(A1423="Invoice No. : ",INDEX(Sheet2!G$14:G$154,MATCH(B1423,Sheet2!A$14:A$154,0)),O1427))))</f>
        <v>SISON, REYNALDO CULPOTURA</v>
      </c>
      <c r="P1428">
        <f t="shared" si="90"/>
        <v>4193.5</v>
      </c>
      <c r="Q1428">
        <f t="shared" si="91"/>
        <v>195197.25</v>
      </c>
    </row>
    <row r="1429" spans="1:17" x14ac:dyDescent="0.25">
      <c r="A1429" s="10" t="s">
        <v>1239</v>
      </c>
      <c r="B1429" s="10" t="s">
        <v>1240</v>
      </c>
      <c r="C1429" s="11">
        <v>2</v>
      </c>
      <c r="D1429" s="11">
        <v>15</v>
      </c>
      <c r="E1429" s="11">
        <v>30</v>
      </c>
      <c r="F1429">
        <f t="shared" si="88"/>
        <v>2144330</v>
      </c>
      <c r="G1429">
        <f>IF(ISTEXT(E1429),IF(E1429="Amount",G$14,""),IF(ISBLANK(E1429),"",IF(ISTEXT(D1429),"",IF(A1424="Invoice No. : ",INDEX(Sheet2!F$14:F$154,MATCH(B1424,Sheet2!A$14:A$154,0)),G1428))))</f>
        <v>29436</v>
      </c>
      <c r="H1429" t="str">
        <f t="shared" si="89"/>
        <v>01/05/2023</v>
      </c>
      <c r="I1429" t="str">
        <f>IF(ISTEXT(E1429),IF(E1429="Amount",I$14,""),IF(ISBLANK(E1429),"",IF(ISTEXT(D1429),"",IF(A1424="Invoice No. : ",TEXT(INDEX(Sheet2!C$14:C$154,MATCH(B1424,Sheet2!A$14:A$154,0)),"hh:mm:ss"),I1428))))</f>
        <v>10:57:11</v>
      </c>
      <c r="J1429">
        <f>IF(ISBLANK(G1429),"",IF(ISTEXT(G1429),IF(E1429="Amount",J$14,""),INDEX(Sheet2!H$14:H$154,MATCH(F1429,Sheet2!A$14:A$154,0))))</f>
        <v>3417</v>
      </c>
      <c r="K1429">
        <f>IF(ISBLANK(G1429),"",IF(ISTEXT(G1429),IF(E1429="Amount",K$14,""),INDEX(Sheet2!I$14:I$154,MATCH(F1429,Sheet2!A$14:A$154,0))))</f>
        <v>776.5</v>
      </c>
      <c r="L1429" t="str">
        <f>IF(ISBLANK(G1429),"",IF(ISTEXT(G1429),IF(E1429="Amount",L$14,""),IF(INDEX(Sheet2!H$14:H$154,MATCH(F1429,Sheet2!A$14:A$154,0)) &lt;&gt; 0, IF(INDEX(Sheet2!I$14:I$154,MATCH(F1429,Sheet2!A$14:A$154,0)) &lt;&gt; 0, "Loan","Loan"),"Cash")))</f>
        <v>Loan</v>
      </c>
      <c r="M1429">
        <f>IF(ISTEXT(E1429),IF(E1429="Amount",M$14,""),IF(ISBLANK(E1429),"",IF(ISTEXT(D1429),"",IF(A1424="Invoice No. : ",INDEX(Sheet2!D$14:D$154,MATCH(B1424,Sheet2!A$14:A$154,0)),M1428))))</f>
        <v>2</v>
      </c>
      <c r="N1429" t="str">
        <f>IF(ISTEXT(E1429),IF(E1429="Amount",N$14,""),IF(ISBLANK(E1429),"",IF(ISTEXT(D1429),"",IF(A1424="Invoice No. : ",INDEX(Sheet2!E$14:E$154,MATCH(B1424,Sheet2!A$14:A$154,0)),N1428))))</f>
        <v>RUBY</v>
      </c>
      <c r="O1429" t="str">
        <f>IF(ISTEXT(E1429),IF(E1429="Amount",O$14,""),IF(ISBLANK(E1429),"",IF(ISTEXT(D1429),"",IF(A1424="Invoice No. : ",INDEX(Sheet2!G$14:G$154,MATCH(B1424,Sheet2!A$14:A$154,0)),O1428))))</f>
        <v>SISON, REYNALDO CULPOTURA</v>
      </c>
      <c r="P1429">
        <f t="shared" si="90"/>
        <v>4193.5</v>
      </c>
      <c r="Q1429">
        <f t="shared" si="91"/>
        <v>195197.25</v>
      </c>
    </row>
    <row r="1430" spans="1:17" x14ac:dyDescent="0.25">
      <c r="A1430" s="10" t="s">
        <v>929</v>
      </c>
      <c r="B1430" s="10" t="s">
        <v>930</v>
      </c>
      <c r="C1430" s="11">
        <v>4</v>
      </c>
      <c r="D1430" s="11">
        <v>13.5</v>
      </c>
      <c r="E1430" s="11">
        <v>54</v>
      </c>
      <c r="F1430">
        <f t="shared" si="88"/>
        <v>2144330</v>
      </c>
      <c r="G1430">
        <f>IF(ISTEXT(E1430),IF(E1430="Amount",G$14,""),IF(ISBLANK(E1430),"",IF(ISTEXT(D1430),"",IF(A1425="Invoice No. : ",INDEX(Sheet2!F$14:F$154,MATCH(B1425,Sheet2!A$14:A$154,0)),G1429))))</f>
        <v>29436</v>
      </c>
      <c r="H1430" t="str">
        <f t="shared" si="89"/>
        <v>01/05/2023</v>
      </c>
      <c r="I1430" t="str">
        <f>IF(ISTEXT(E1430),IF(E1430="Amount",I$14,""),IF(ISBLANK(E1430),"",IF(ISTEXT(D1430),"",IF(A1425="Invoice No. : ",TEXT(INDEX(Sheet2!C$14:C$154,MATCH(B1425,Sheet2!A$14:A$154,0)),"hh:mm:ss"),I1429))))</f>
        <v>10:57:11</v>
      </c>
      <c r="J1430">
        <f>IF(ISBLANK(G1430),"",IF(ISTEXT(G1430),IF(E1430="Amount",J$14,""),INDEX(Sheet2!H$14:H$154,MATCH(F1430,Sheet2!A$14:A$154,0))))</f>
        <v>3417</v>
      </c>
      <c r="K1430">
        <f>IF(ISBLANK(G1430),"",IF(ISTEXT(G1430),IF(E1430="Amount",K$14,""),INDEX(Sheet2!I$14:I$154,MATCH(F1430,Sheet2!A$14:A$154,0))))</f>
        <v>776.5</v>
      </c>
      <c r="L1430" t="str">
        <f>IF(ISBLANK(G1430),"",IF(ISTEXT(G1430),IF(E1430="Amount",L$14,""),IF(INDEX(Sheet2!H$14:H$154,MATCH(F1430,Sheet2!A$14:A$154,0)) &lt;&gt; 0, IF(INDEX(Sheet2!I$14:I$154,MATCH(F1430,Sheet2!A$14:A$154,0)) &lt;&gt; 0, "Loan","Loan"),"Cash")))</f>
        <v>Loan</v>
      </c>
      <c r="M1430">
        <f>IF(ISTEXT(E1430),IF(E1430="Amount",M$14,""),IF(ISBLANK(E1430),"",IF(ISTEXT(D1430),"",IF(A1425="Invoice No. : ",INDEX(Sheet2!D$14:D$154,MATCH(B1425,Sheet2!A$14:A$154,0)),M1429))))</f>
        <v>2</v>
      </c>
      <c r="N1430" t="str">
        <f>IF(ISTEXT(E1430),IF(E1430="Amount",N$14,""),IF(ISBLANK(E1430),"",IF(ISTEXT(D1430),"",IF(A1425="Invoice No. : ",INDEX(Sheet2!E$14:E$154,MATCH(B1425,Sheet2!A$14:A$154,0)),N1429))))</f>
        <v>RUBY</v>
      </c>
      <c r="O1430" t="str">
        <f>IF(ISTEXT(E1430),IF(E1430="Amount",O$14,""),IF(ISBLANK(E1430),"",IF(ISTEXT(D1430),"",IF(A1425="Invoice No. : ",INDEX(Sheet2!G$14:G$154,MATCH(B1425,Sheet2!A$14:A$154,0)),O1429))))</f>
        <v>SISON, REYNALDO CULPOTURA</v>
      </c>
      <c r="P1430">
        <f t="shared" si="90"/>
        <v>4193.5</v>
      </c>
      <c r="Q1430">
        <f t="shared" si="91"/>
        <v>195197.25</v>
      </c>
    </row>
    <row r="1431" spans="1:17" x14ac:dyDescent="0.25">
      <c r="A1431" s="10" t="s">
        <v>1241</v>
      </c>
      <c r="B1431" s="10" t="s">
        <v>1242</v>
      </c>
      <c r="C1431" s="11">
        <v>2</v>
      </c>
      <c r="D1431" s="11">
        <v>65.75</v>
      </c>
      <c r="E1431" s="11">
        <v>131.5</v>
      </c>
      <c r="F1431">
        <f t="shared" si="88"/>
        <v>2144330</v>
      </c>
      <c r="G1431">
        <f>IF(ISTEXT(E1431),IF(E1431="Amount",G$14,""),IF(ISBLANK(E1431),"",IF(ISTEXT(D1431),"",IF(A1426="Invoice No. : ",INDEX(Sheet2!F$14:F$154,MATCH(B1426,Sheet2!A$14:A$154,0)),G1430))))</f>
        <v>29436</v>
      </c>
      <c r="H1431" t="str">
        <f t="shared" si="89"/>
        <v>01/05/2023</v>
      </c>
      <c r="I1431" t="str">
        <f>IF(ISTEXT(E1431),IF(E1431="Amount",I$14,""),IF(ISBLANK(E1431),"",IF(ISTEXT(D1431),"",IF(A1426="Invoice No. : ",TEXT(INDEX(Sheet2!C$14:C$154,MATCH(B1426,Sheet2!A$14:A$154,0)),"hh:mm:ss"),I1430))))</f>
        <v>10:57:11</v>
      </c>
      <c r="J1431">
        <f>IF(ISBLANK(G1431),"",IF(ISTEXT(G1431),IF(E1431="Amount",J$14,""),INDEX(Sheet2!H$14:H$154,MATCH(F1431,Sheet2!A$14:A$154,0))))</f>
        <v>3417</v>
      </c>
      <c r="K1431">
        <f>IF(ISBLANK(G1431),"",IF(ISTEXT(G1431),IF(E1431="Amount",K$14,""),INDEX(Sheet2!I$14:I$154,MATCH(F1431,Sheet2!A$14:A$154,0))))</f>
        <v>776.5</v>
      </c>
      <c r="L1431" t="str">
        <f>IF(ISBLANK(G1431),"",IF(ISTEXT(G1431),IF(E1431="Amount",L$14,""),IF(INDEX(Sheet2!H$14:H$154,MATCH(F1431,Sheet2!A$14:A$154,0)) &lt;&gt; 0, IF(INDEX(Sheet2!I$14:I$154,MATCH(F1431,Sheet2!A$14:A$154,0)) &lt;&gt; 0, "Loan","Loan"),"Cash")))</f>
        <v>Loan</v>
      </c>
      <c r="M1431">
        <f>IF(ISTEXT(E1431),IF(E1431="Amount",M$14,""),IF(ISBLANK(E1431),"",IF(ISTEXT(D1431),"",IF(A1426="Invoice No. : ",INDEX(Sheet2!D$14:D$154,MATCH(B1426,Sheet2!A$14:A$154,0)),M1430))))</f>
        <v>2</v>
      </c>
      <c r="N1431" t="str">
        <f>IF(ISTEXT(E1431),IF(E1431="Amount",N$14,""),IF(ISBLANK(E1431),"",IF(ISTEXT(D1431),"",IF(A1426="Invoice No. : ",INDEX(Sheet2!E$14:E$154,MATCH(B1426,Sheet2!A$14:A$154,0)),N1430))))</f>
        <v>RUBY</v>
      </c>
      <c r="O1431" t="str">
        <f>IF(ISTEXT(E1431),IF(E1431="Amount",O$14,""),IF(ISBLANK(E1431),"",IF(ISTEXT(D1431),"",IF(A1426="Invoice No. : ",INDEX(Sheet2!G$14:G$154,MATCH(B1426,Sheet2!A$14:A$154,0)),O1430))))</f>
        <v>SISON, REYNALDO CULPOTURA</v>
      </c>
      <c r="P1431">
        <f t="shared" si="90"/>
        <v>4193.5</v>
      </c>
      <c r="Q1431">
        <f t="shared" si="91"/>
        <v>195197.25</v>
      </c>
    </row>
    <row r="1432" spans="1:17" x14ac:dyDescent="0.25">
      <c r="A1432" s="10" t="s">
        <v>1243</v>
      </c>
      <c r="B1432" s="10" t="s">
        <v>1244</v>
      </c>
      <c r="C1432" s="11">
        <v>2</v>
      </c>
      <c r="D1432" s="11">
        <v>64</v>
      </c>
      <c r="E1432" s="11">
        <v>128</v>
      </c>
      <c r="F1432">
        <f t="shared" si="88"/>
        <v>2144330</v>
      </c>
      <c r="G1432">
        <f>IF(ISTEXT(E1432),IF(E1432="Amount",G$14,""),IF(ISBLANK(E1432),"",IF(ISTEXT(D1432),"",IF(A1427="Invoice No. : ",INDEX(Sheet2!F$14:F$154,MATCH(B1427,Sheet2!A$14:A$154,0)),G1431))))</f>
        <v>29436</v>
      </c>
      <c r="H1432" t="str">
        <f t="shared" si="89"/>
        <v>01/05/2023</v>
      </c>
      <c r="I1432" t="str">
        <f>IF(ISTEXT(E1432),IF(E1432="Amount",I$14,""),IF(ISBLANK(E1432),"",IF(ISTEXT(D1432),"",IF(A1427="Invoice No. : ",TEXT(INDEX(Sheet2!C$14:C$154,MATCH(B1427,Sheet2!A$14:A$154,0)),"hh:mm:ss"),I1431))))</f>
        <v>10:57:11</v>
      </c>
      <c r="J1432">
        <f>IF(ISBLANK(G1432),"",IF(ISTEXT(G1432),IF(E1432="Amount",J$14,""),INDEX(Sheet2!H$14:H$154,MATCH(F1432,Sheet2!A$14:A$154,0))))</f>
        <v>3417</v>
      </c>
      <c r="K1432">
        <f>IF(ISBLANK(G1432),"",IF(ISTEXT(G1432),IF(E1432="Amount",K$14,""),INDEX(Sheet2!I$14:I$154,MATCH(F1432,Sheet2!A$14:A$154,0))))</f>
        <v>776.5</v>
      </c>
      <c r="L1432" t="str">
        <f>IF(ISBLANK(G1432),"",IF(ISTEXT(G1432),IF(E1432="Amount",L$14,""),IF(INDEX(Sheet2!H$14:H$154,MATCH(F1432,Sheet2!A$14:A$154,0)) &lt;&gt; 0, IF(INDEX(Sheet2!I$14:I$154,MATCH(F1432,Sheet2!A$14:A$154,0)) &lt;&gt; 0, "Loan","Loan"),"Cash")))</f>
        <v>Loan</v>
      </c>
      <c r="M1432">
        <f>IF(ISTEXT(E1432),IF(E1432="Amount",M$14,""),IF(ISBLANK(E1432),"",IF(ISTEXT(D1432),"",IF(A1427="Invoice No. : ",INDEX(Sheet2!D$14:D$154,MATCH(B1427,Sheet2!A$14:A$154,0)),M1431))))</f>
        <v>2</v>
      </c>
      <c r="N1432" t="str">
        <f>IF(ISTEXT(E1432),IF(E1432="Amount",N$14,""),IF(ISBLANK(E1432),"",IF(ISTEXT(D1432),"",IF(A1427="Invoice No. : ",INDEX(Sheet2!E$14:E$154,MATCH(B1427,Sheet2!A$14:A$154,0)),N1431))))</f>
        <v>RUBY</v>
      </c>
      <c r="O1432" t="str">
        <f>IF(ISTEXT(E1432),IF(E1432="Amount",O$14,""),IF(ISBLANK(E1432),"",IF(ISTEXT(D1432),"",IF(A1427="Invoice No. : ",INDEX(Sheet2!G$14:G$154,MATCH(B1427,Sheet2!A$14:A$154,0)),O1431))))</f>
        <v>SISON, REYNALDO CULPOTURA</v>
      </c>
      <c r="P1432">
        <f t="shared" si="90"/>
        <v>4193.5</v>
      </c>
      <c r="Q1432">
        <f t="shared" si="91"/>
        <v>195197.25</v>
      </c>
    </row>
    <row r="1433" spans="1:17" x14ac:dyDescent="0.25">
      <c r="A1433" s="10" t="s">
        <v>1245</v>
      </c>
      <c r="B1433" s="10" t="s">
        <v>1246</v>
      </c>
      <c r="C1433" s="11">
        <v>2</v>
      </c>
      <c r="D1433" s="11">
        <v>22</v>
      </c>
      <c r="E1433" s="11">
        <v>44</v>
      </c>
      <c r="F1433">
        <f t="shared" ref="F1433:F1496" si="92">IF(ISTEXT(E1433),IF(E1433="Amount",F$14,""),IF(ISBLANK(E1433),"",IF(ISTEXT(D1433),"",IF(A1428="Invoice No. : ",B1428,F1432))))</f>
        <v>2144330</v>
      </c>
      <c r="G1433">
        <f>IF(ISTEXT(E1433),IF(E1433="Amount",G$14,""),IF(ISBLANK(E1433),"",IF(ISTEXT(D1433),"",IF(A1428="Invoice No. : ",INDEX(Sheet2!F$14:F$154,MATCH(B1428,Sheet2!A$14:A$154,0)),G1432))))</f>
        <v>29436</v>
      </c>
      <c r="H1433" t="str">
        <f t="shared" ref="H1433:H1496" si="93">IF(ISTEXT(E1433),IF(E1433="Amount",H$14,""),IF(ISBLANK(E1433),"",IF(ISTEXT(D1433),"",IF(A1428="Invoice No. : ",TEXT(B1429,"mm/dd/yyyy"),H1432))))</f>
        <v>01/05/2023</v>
      </c>
      <c r="I1433" t="str">
        <f>IF(ISTEXT(E1433),IF(E1433="Amount",I$14,""),IF(ISBLANK(E1433),"",IF(ISTEXT(D1433),"",IF(A1428="Invoice No. : ",TEXT(INDEX(Sheet2!C$14:C$154,MATCH(B1428,Sheet2!A$14:A$154,0)),"hh:mm:ss"),I1432))))</f>
        <v>10:57:11</v>
      </c>
      <c r="J1433">
        <f>IF(ISBLANK(G1433),"",IF(ISTEXT(G1433),IF(E1433="Amount",J$14,""),INDEX(Sheet2!H$14:H$154,MATCH(F1433,Sheet2!A$14:A$154,0))))</f>
        <v>3417</v>
      </c>
      <c r="K1433">
        <f>IF(ISBLANK(G1433),"",IF(ISTEXT(G1433),IF(E1433="Amount",K$14,""),INDEX(Sheet2!I$14:I$154,MATCH(F1433,Sheet2!A$14:A$154,0))))</f>
        <v>776.5</v>
      </c>
      <c r="L1433" t="str">
        <f>IF(ISBLANK(G1433),"",IF(ISTEXT(G1433),IF(E1433="Amount",L$14,""),IF(INDEX(Sheet2!H$14:H$154,MATCH(F1433,Sheet2!A$14:A$154,0)) &lt;&gt; 0, IF(INDEX(Sheet2!I$14:I$154,MATCH(F1433,Sheet2!A$14:A$154,0)) &lt;&gt; 0, "Loan","Loan"),"Cash")))</f>
        <v>Loan</v>
      </c>
      <c r="M1433">
        <f>IF(ISTEXT(E1433),IF(E1433="Amount",M$14,""),IF(ISBLANK(E1433),"",IF(ISTEXT(D1433),"",IF(A1428="Invoice No. : ",INDEX(Sheet2!D$14:D$154,MATCH(B1428,Sheet2!A$14:A$154,0)),M1432))))</f>
        <v>2</v>
      </c>
      <c r="N1433" t="str">
        <f>IF(ISTEXT(E1433),IF(E1433="Amount",N$14,""),IF(ISBLANK(E1433),"",IF(ISTEXT(D1433),"",IF(A1428="Invoice No. : ",INDEX(Sheet2!E$14:E$154,MATCH(B1428,Sheet2!A$14:A$154,0)),N1432))))</f>
        <v>RUBY</v>
      </c>
      <c r="O1433" t="str">
        <f>IF(ISTEXT(E1433),IF(E1433="Amount",O$14,""),IF(ISBLANK(E1433),"",IF(ISTEXT(D1433),"",IF(A1428="Invoice No. : ",INDEX(Sheet2!G$14:G$154,MATCH(B1428,Sheet2!A$14:A$154,0)),O1432))))</f>
        <v>SISON, REYNALDO CULPOTURA</v>
      </c>
      <c r="P1433">
        <f t="shared" ref="P1433:P1496" si="94">IF(ISTEXT(E1433),IF(E1433="Amount",P$14,""),IF(D1434="Invoice Amount",E1434,IF(ISBLANK(D1433),"",P1434)))</f>
        <v>4193.5</v>
      </c>
      <c r="Q1433">
        <f t="shared" ref="Q1433:Q1496" si="95">IF(ISTEXT(E1433),IF(E1433="Amount",Q$14,""),IF(ISBLANK(C1433),"",IF(ISNUMBER(C1433),VLOOKUP("Grand Total : ",D:E,2,FALSE),"")))</f>
        <v>195197.25</v>
      </c>
    </row>
    <row r="1434" spans="1:17" x14ac:dyDescent="0.25">
      <c r="A1434" s="10" t="s">
        <v>1247</v>
      </c>
      <c r="B1434" s="10" t="s">
        <v>1248</v>
      </c>
      <c r="C1434" s="11">
        <v>1</v>
      </c>
      <c r="D1434" s="11">
        <v>43.25</v>
      </c>
      <c r="E1434" s="11">
        <v>43.25</v>
      </c>
      <c r="F1434">
        <f t="shared" si="92"/>
        <v>2144330</v>
      </c>
      <c r="G1434">
        <f>IF(ISTEXT(E1434),IF(E1434="Amount",G$14,""),IF(ISBLANK(E1434),"",IF(ISTEXT(D1434),"",IF(A1429="Invoice No. : ",INDEX(Sheet2!F$14:F$154,MATCH(B1429,Sheet2!A$14:A$154,0)),G1433))))</f>
        <v>29436</v>
      </c>
      <c r="H1434" t="str">
        <f t="shared" si="93"/>
        <v>01/05/2023</v>
      </c>
      <c r="I1434" t="str">
        <f>IF(ISTEXT(E1434),IF(E1434="Amount",I$14,""),IF(ISBLANK(E1434),"",IF(ISTEXT(D1434),"",IF(A1429="Invoice No. : ",TEXT(INDEX(Sheet2!C$14:C$154,MATCH(B1429,Sheet2!A$14:A$154,0)),"hh:mm:ss"),I1433))))</f>
        <v>10:57:11</v>
      </c>
      <c r="J1434">
        <f>IF(ISBLANK(G1434),"",IF(ISTEXT(G1434),IF(E1434="Amount",J$14,""),INDEX(Sheet2!H$14:H$154,MATCH(F1434,Sheet2!A$14:A$154,0))))</f>
        <v>3417</v>
      </c>
      <c r="K1434">
        <f>IF(ISBLANK(G1434),"",IF(ISTEXT(G1434),IF(E1434="Amount",K$14,""),INDEX(Sheet2!I$14:I$154,MATCH(F1434,Sheet2!A$14:A$154,0))))</f>
        <v>776.5</v>
      </c>
      <c r="L1434" t="str">
        <f>IF(ISBLANK(G1434),"",IF(ISTEXT(G1434),IF(E1434="Amount",L$14,""),IF(INDEX(Sheet2!H$14:H$154,MATCH(F1434,Sheet2!A$14:A$154,0)) &lt;&gt; 0, IF(INDEX(Sheet2!I$14:I$154,MATCH(F1434,Sheet2!A$14:A$154,0)) &lt;&gt; 0, "Loan","Loan"),"Cash")))</f>
        <v>Loan</v>
      </c>
      <c r="M1434">
        <f>IF(ISTEXT(E1434),IF(E1434="Amount",M$14,""),IF(ISBLANK(E1434),"",IF(ISTEXT(D1434),"",IF(A1429="Invoice No. : ",INDEX(Sheet2!D$14:D$154,MATCH(B1429,Sheet2!A$14:A$154,0)),M1433))))</f>
        <v>2</v>
      </c>
      <c r="N1434" t="str">
        <f>IF(ISTEXT(E1434),IF(E1434="Amount",N$14,""),IF(ISBLANK(E1434),"",IF(ISTEXT(D1434),"",IF(A1429="Invoice No. : ",INDEX(Sheet2!E$14:E$154,MATCH(B1429,Sheet2!A$14:A$154,0)),N1433))))</f>
        <v>RUBY</v>
      </c>
      <c r="O1434" t="str">
        <f>IF(ISTEXT(E1434),IF(E1434="Amount",O$14,""),IF(ISBLANK(E1434),"",IF(ISTEXT(D1434),"",IF(A1429="Invoice No. : ",INDEX(Sheet2!G$14:G$154,MATCH(B1429,Sheet2!A$14:A$154,0)),O1433))))</f>
        <v>SISON, REYNALDO CULPOTURA</v>
      </c>
      <c r="P1434">
        <f t="shared" si="94"/>
        <v>4193.5</v>
      </c>
      <c r="Q1434">
        <f t="shared" si="95"/>
        <v>195197.25</v>
      </c>
    </row>
    <row r="1435" spans="1:17" x14ac:dyDescent="0.25">
      <c r="A1435" s="10" t="s">
        <v>1249</v>
      </c>
      <c r="B1435" s="10" t="s">
        <v>1250</v>
      </c>
      <c r="C1435" s="11">
        <v>1</v>
      </c>
      <c r="D1435" s="11">
        <v>45.5</v>
      </c>
      <c r="E1435" s="11">
        <v>45.5</v>
      </c>
      <c r="F1435">
        <f t="shared" si="92"/>
        <v>2144330</v>
      </c>
      <c r="G1435">
        <f>IF(ISTEXT(E1435),IF(E1435="Amount",G$14,""),IF(ISBLANK(E1435),"",IF(ISTEXT(D1435),"",IF(A1430="Invoice No. : ",INDEX(Sheet2!F$14:F$154,MATCH(B1430,Sheet2!A$14:A$154,0)),G1434))))</f>
        <v>29436</v>
      </c>
      <c r="H1435" t="str">
        <f t="shared" si="93"/>
        <v>01/05/2023</v>
      </c>
      <c r="I1435" t="str">
        <f>IF(ISTEXT(E1435),IF(E1435="Amount",I$14,""),IF(ISBLANK(E1435),"",IF(ISTEXT(D1435),"",IF(A1430="Invoice No. : ",TEXT(INDEX(Sheet2!C$14:C$154,MATCH(B1430,Sheet2!A$14:A$154,0)),"hh:mm:ss"),I1434))))</f>
        <v>10:57:11</v>
      </c>
      <c r="J1435">
        <f>IF(ISBLANK(G1435),"",IF(ISTEXT(G1435),IF(E1435="Amount",J$14,""),INDEX(Sheet2!H$14:H$154,MATCH(F1435,Sheet2!A$14:A$154,0))))</f>
        <v>3417</v>
      </c>
      <c r="K1435">
        <f>IF(ISBLANK(G1435),"",IF(ISTEXT(G1435),IF(E1435="Amount",K$14,""),INDEX(Sheet2!I$14:I$154,MATCH(F1435,Sheet2!A$14:A$154,0))))</f>
        <v>776.5</v>
      </c>
      <c r="L1435" t="str">
        <f>IF(ISBLANK(G1435),"",IF(ISTEXT(G1435),IF(E1435="Amount",L$14,""),IF(INDEX(Sheet2!H$14:H$154,MATCH(F1435,Sheet2!A$14:A$154,0)) &lt;&gt; 0, IF(INDEX(Sheet2!I$14:I$154,MATCH(F1435,Sheet2!A$14:A$154,0)) &lt;&gt; 0, "Loan","Loan"),"Cash")))</f>
        <v>Loan</v>
      </c>
      <c r="M1435">
        <f>IF(ISTEXT(E1435),IF(E1435="Amount",M$14,""),IF(ISBLANK(E1435),"",IF(ISTEXT(D1435),"",IF(A1430="Invoice No. : ",INDEX(Sheet2!D$14:D$154,MATCH(B1430,Sheet2!A$14:A$154,0)),M1434))))</f>
        <v>2</v>
      </c>
      <c r="N1435" t="str">
        <f>IF(ISTEXT(E1435),IF(E1435="Amount",N$14,""),IF(ISBLANK(E1435),"",IF(ISTEXT(D1435),"",IF(A1430="Invoice No. : ",INDEX(Sheet2!E$14:E$154,MATCH(B1430,Sheet2!A$14:A$154,0)),N1434))))</f>
        <v>RUBY</v>
      </c>
      <c r="O1435" t="str">
        <f>IF(ISTEXT(E1435),IF(E1435="Amount",O$14,""),IF(ISBLANK(E1435),"",IF(ISTEXT(D1435),"",IF(A1430="Invoice No. : ",INDEX(Sheet2!G$14:G$154,MATCH(B1430,Sheet2!A$14:A$154,0)),O1434))))</f>
        <v>SISON, REYNALDO CULPOTURA</v>
      </c>
      <c r="P1435">
        <f t="shared" si="94"/>
        <v>4193.5</v>
      </c>
      <c r="Q1435">
        <f t="shared" si="95"/>
        <v>195197.25</v>
      </c>
    </row>
    <row r="1436" spans="1:17" x14ac:dyDescent="0.25">
      <c r="A1436" s="10" t="s">
        <v>1251</v>
      </c>
      <c r="B1436" s="10" t="s">
        <v>1252</v>
      </c>
      <c r="C1436" s="11">
        <v>1</v>
      </c>
      <c r="D1436" s="11">
        <v>96.5</v>
      </c>
      <c r="E1436" s="11">
        <v>96.5</v>
      </c>
      <c r="F1436">
        <f t="shared" si="92"/>
        <v>2144330</v>
      </c>
      <c r="G1436">
        <f>IF(ISTEXT(E1436),IF(E1436="Amount",G$14,""),IF(ISBLANK(E1436),"",IF(ISTEXT(D1436),"",IF(A1431="Invoice No. : ",INDEX(Sheet2!F$14:F$154,MATCH(B1431,Sheet2!A$14:A$154,0)),G1435))))</f>
        <v>29436</v>
      </c>
      <c r="H1436" t="str">
        <f t="shared" si="93"/>
        <v>01/05/2023</v>
      </c>
      <c r="I1436" t="str">
        <f>IF(ISTEXT(E1436),IF(E1436="Amount",I$14,""),IF(ISBLANK(E1436),"",IF(ISTEXT(D1436),"",IF(A1431="Invoice No. : ",TEXT(INDEX(Sheet2!C$14:C$154,MATCH(B1431,Sheet2!A$14:A$154,0)),"hh:mm:ss"),I1435))))</f>
        <v>10:57:11</v>
      </c>
      <c r="J1436">
        <f>IF(ISBLANK(G1436),"",IF(ISTEXT(G1436),IF(E1436="Amount",J$14,""),INDEX(Sheet2!H$14:H$154,MATCH(F1436,Sheet2!A$14:A$154,0))))</f>
        <v>3417</v>
      </c>
      <c r="K1436">
        <f>IF(ISBLANK(G1436),"",IF(ISTEXT(G1436),IF(E1436="Amount",K$14,""),INDEX(Sheet2!I$14:I$154,MATCH(F1436,Sheet2!A$14:A$154,0))))</f>
        <v>776.5</v>
      </c>
      <c r="L1436" t="str">
        <f>IF(ISBLANK(G1436),"",IF(ISTEXT(G1436),IF(E1436="Amount",L$14,""),IF(INDEX(Sheet2!H$14:H$154,MATCH(F1436,Sheet2!A$14:A$154,0)) &lt;&gt; 0, IF(INDEX(Sheet2!I$14:I$154,MATCH(F1436,Sheet2!A$14:A$154,0)) &lt;&gt; 0, "Loan","Loan"),"Cash")))</f>
        <v>Loan</v>
      </c>
      <c r="M1436">
        <f>IF(ISTEXT(E1436),IF(E1436="Amount",M$14,""),IF(ISBLANK(E1436),"",IF(ISTEXT(D1436),"",IF(A1431="Invoice No. : ",INDEX(Sheet2!D$14:D$154,MATCH(B1431,Sheet2!A$14:A$154,0)),M1435))))</f>
        <v>2</v>
      </c>
      <c r="N1436" t="str">
        <f>IF(ISTEXT(E1436),IF(E1436="Amount",N$14,""),IF(ISBLANK(E1436),"",IF(ISTEXT(D1436),"",IF(A1431="Invoice No. : ",INDEX(Sheet2!E$14:E$154,MATCH(B1431,Sheet2!A$14:A$154,0)),N1435))))</f>
        <v>RUBY</v>
      </c>
      <c r="O1436" t="str">
        <f>IF(ISTEXT(E1436),IF(E1436="Amount",O$14,""),IF(ISBLANK(E1436),"",IF(ISTEXT(D1436),"",IF(A1431="Invoice No. : ",INDEX(Sheet2!G$14:G$154,MATCH(B1431,Sheet2!A$14:A$154,0)),O1435))))</f>
        <v>SISON, REYNALDO CULPOTURA</v>
      </c>
      <c r="P1436">
        <f t="shared" si="94"/>
        <v>4193.5</v>
      </c>
      <c r="Q1436">
        <f t="shared" si="95"/>
        <v>195197.25</v>
      </c>
    </row>
    <row r="1437" spans="1:17" x14ac:dyDescent="0.25">
      <c r="D1437" s="12" t="s">
        <v>18</v>
      </c>
      <c r="E1437" s="13">
        <v>4193.5</v>
      </c>
      <c r="F1437" t="str">
        <f t="shared" si="92"/>
        <v/>
      </c>
      <c r="G1437" t="str">
        <f>IF(ISTEXT(E1437),IF(E1437="Amount",G$14,""),IF(ISBLANK(E1437),"",IF(ISTEXT(D1437),"",IF(A1432="Invoice No. : ",INDEX(Sheet2!F$14:F$154,MATCH(B1432,Sheet2!A$14:A$154,0)),G1436))))</f>
        <v/>
      </c>
      <c r="H1437" t="str">
        <f t="shared" si="93"/>
        <v/>
      </c>
      <c r="I1437" t="str">
        <f>IF(ISTEXT(E1437),IF(E1437="Amount",I$14,""),IF(ISBLANK(E1437),"",IF(ISTEXT(D1437),"",IF(A1432="Invoice No. : ",TEXT(INDEX(Sheet2!C$14:C$154,MATCH(B1432,Sheet2!A$14:A$154,0)),"hh:mm:ss"),I1436))))</f>
        <v/>
      </c>
      <c r="J1437" t="str">
        <f>IF(ISBLANK(G1437),"",IF(ISTEXT(G1437),IF(E1437="Amount",J$14,""),INDEX(Sheet2!H$14:H$154,MATCH(F1437,Sheet2!A$14:A$154,0))))</f>
        <v/>
      </c>
      <c r="K1437" t="str">
        <f>IF(ISBLANK(G1437),"",IF(ISTEXT(G1437),IF(E1437="Amount",K$14,""),INDEX(Sheet2!I$14:I$154,MATCH(F1437,Sheet2!A$14:A$154,0))))</f>
        <v/>
      </c>
      <c r="L1437" t="str">
        <f>IF(ISBLANK(G1437),"",IF(ISTEXT(G1437),IF(E1437="Amount",L$14,""),IF(INDEX(Sheet2!H$14:H$154,MATCH(F1437,Sheet2!A$14:A$154,0)) &lt;&gt; 0, IF(INDEX(Sheet2!I$14:I$154,MATCH(F1437,Sheet2!A$14:A$154,0)) &lt;&gt; 0, "Loan","Loan"),"Cash")))</f>
        <v/>
      </c>
      <c r="M1437" t="str">
        <f>IF(ISTEXT(E1437),IF(E1437="Amount",M$14,""),IF(ISBLANK(E1437),"",IF(ISTEXT(D1437),"",IF(A1432="Invoice No. : ",INDEX(Sheet2!D$14:D$154,MATCH(B1432,Sheet2!A$14:A$154,0)),M1436))))</f>
        <v/>
      </c>
      <c r="N1437" t="str">
        <f>IF(ISTEXT(E1437),IF(E1437="Amount",N$14,""),IF(ISBLANK(E1437),"",IF(ISTEXT(D1437),"",IF(A1432="Invoice No. : ",INDEX(Sheet2!E$14:E$154,MATCH(B1432,Sheet2!A$14:A$154,0)),N1436))))</f>
        <v/>
      </c>
      <c r="O1437" t="str">
        <f>IF(ISTEXT(E1437),IF(E1437="Amount",O$14,""),IF(ISBLANK(E1437),"",IF(ISTEXT(D1437),"",IF(A1432="Invoice No. : ",INDEX(Sheet2!G$14:G$154,MATCH(B1432,Sheet2!A$14:A$154,0)),O1436))))</f>
        <v/>
      </c>
      <c r="P1437" t="str">
        <f t="shared" si="94"/>
        <v/>
      </c>
      <c r="Q1437" t="str">
        <f t="shared" si="95"/>
        <v/>
      </c>
    </row>
    <row r="1438" spans="1:17" x14ac:dyDescent="0.25">
      <c r="F1438" t="str">
        <f t="shared" si="92"/>
        <v/>
      </c>
      <c r="G1438" t="str">
        <f>IF(ISTEXT(E1438),IF(E1438="Amount",G$14,""),IF(ISBLANK(E1438),"",IF(ISTEXT(D1438),"",IF(A1433="Invoice No. : ",INDEX(Sheet2!F$14:F$154,MATCH(B1433,Sheet2!A$14:A$154,0)),G1437))))</f>
        <v/>
      </c>
      <c r="H1438" t="str">
        <f t="shared" si="93"/>
        <v/>
      </c>
      <c r="I1438" t="str">
        <f>IF(ISTEXT(E1438),IF(E1438="Amount",I$14,""),IF(ISBLANK(E1438),"",IF(ISTEXT(D1438),"",IF(A1433="Invoice No. : ",TEXT(INDEX(Sheet2!C$14:C$154,MATCH(B1433,Sheet2!A$14:A$154,0)),"hh:mm:ss"),I1437))))</f>
        <v/>
      </c>
      <c r="J1438" t="str">
        <f>IF(ISBLANK(G1438),"",IF(ISTEXT(G1438),IF(E1438="Amount",J$14,""),INDEX(Sheet2!H$14:H$154,MATCH(F1438,Sheet2!A$14:A$154,0))))</f>
        <v/>
      </c>
      <c r="K1438" t="str">
        <f>IF(ISBLANK(G1438),"",IF(ISTEXT(G1438),IF(E1438="Amount",K$14,""),INDEX(Sheet2!I$14:I$154,MATCH(F1438,Sheet2!A$14:A$154,0))))</f>
        <v/>
      </c>
      <c r="L1438" t="str">
        <f>IF(ISBLANK(G1438),"",IF(ISTEXT(G1438),IF(E1438="Amount",L$14,""),IF(INDEX(Sheet2!H$14:H$154,MATCH(F1438,Sheet2!A$14:A$154,0)) &lt;&gt; 0, IF(INDEX(Sheet2!I$14:I$154,MATCH(F1438,Sheet2!A$14:A$154,0)) &lt;&gt; 0, "Loan","Loan"),"Cash")))</f>
        <v/>
      </c>
      <c r="M1438" t="str">
        <f>IF(ISTEXT(E1438),IF(E1438="Amount",M$14,""),IF(ISBLANK(E1438),"",IF(ISTEXT(D1438),"",IF(A1433="Invoice No. : ",INDEX(Sheet2!D$14:D$154,MATCH(B1433,Sheet2!A$14:A$154,0)),M1437))))</f>
        <v/>
      </c>
      <c r="N1438" t="str">
        <f>IF(ISTEXT(E1438),IF(E1438="Amount",N$14,""),IF(ISBLANK(E1438),"",IF(ISTEXT(D1438),"",IF(A1433="Invoice No. : ",INDEX(Sheet2!E$14:E$154,MATCH(B1433,Sheet2!A$14:A$154,0)),N1437))))</f>
        <v/>
      </c>
      <c r="O1438" t="str">
        <f>IF(ISTEXT(E1438),IF(E1438="Amount",O$14,""),IF(ISBLANK(E1438),"",IF(ISTEXT(D1438),"",IF(A1433="Invoice No. : ",INDEX(Sheet2!G$14:G$154,MATCH(B1433,Sheet2!A$14:A$154,0)),O1437))))</f>
        <v/>
      </c>
      <c r="P1438" t="str">
        <f t="shared" si="94"/>
        <v/>
      </c>
      <c r="Q1438" t="str">
        <f t="shared" si="95"/>
        <v/>
      </c>
    </row>
    <row r="1439" spans="1:17" x14ac:dyDescent="0.25">
      <c r="F1439" t="str">
        <f t="shared" si="92"/>
        <v/>
      </c>
      <c r="G1439" t="str">
        <f>IF(ISTEXT(E1439),IF(E1439="Amount",G$14,""),IF(ISBLANK(E1439),"",IF(ISTEXT(D1439),"",IF(A1434="Invoice No. : ",INDEX(Sheet2!F$14:F$154,MATCH(B1434,Sheet2!A$14:A$154,0)),G1438))))</f>
        <v/>
      </c>
      <c r="H1439" t="str">
        <f t="shared" si="93"/>
        <v/>
      </c>
      <c r="I1439" t="str">
        <f>IF(ISTEXT(E1439),IF(E1439="Amount",I$14,""),IF(ISBLANK(E1439),"",IF(ISTEXT(D1439),"",IF(A1434="Invoice No. : ",TEXT(INDEX(Sheet2!C$14:C$154,MATCH(B1434,Sheet2!A$14:A$154,0)),"hh:mm:ss"),I1438))))</f>
        <v/>
      </c>
      <c r="J1439" t="str">
        <f>IF(ISBLANK(G1439),"",IF(ISTEXT(G1439),IF(E1439="Amount",J$14,""),INDEX(Sheet2!H$14:H$154,MATCH(F1439,Sheet2!A$14:A$154,0))))</f>
        <v/>
      </c>
      <c r="K1439" t="str">
        <f>IF(ISBLANK(G1439),"",IF(ISTEXT(G1439),IF(E1439="Amount",K$14,""),INDEX(Sheet2!I$14:I$154,MATCH(F1439,Sheet2!A$14:A$154,0))))</f>
        <v/>
      </c>
      <c r="L1439" t="str">
        <f>IF(ISBLANK(G1439),"",IF(ISTEXT(G1439),IF(E1439="Amount",L$14,""),IF(INDEX(Sheet2!H$14:H$154,MATCH(F1439,Sheet2!A$14:A$154,0)) &lt;&gt; 0, IF(INDEX(Sheet2!I$14:I$154,MATCH(F1439,Sheet2!A$14:A$154,0)) &lt;&gt; 0, "Loan","Loan"),"Cash")))</f>
        <v/>
      </c>
      <c r="M1439" t="str">
        <f>IF(ISTEXT(E1439),IF(E1439="Amount",M$14,""),IF(ISBLANK(E1439),"",IF(ISTEXT(D1439),"",IF(A1434="Invoice No. : ",INDEX(Sheet2!D$14:D$154,MATCH(B1434,Sheet2!A$14:A$154,0)),M1438))))</f>
        <v/>
      </c>
      <c r="N1439" t="str">
        <f>IF(ISTEXT(E1439),IF(E1439="Amount",N$14,""),IF(ISBLANK(E1439),"",IF(ISTEXT(D1439),"",IF(A1434="Invoice No. : ",INDEX(Sheet2!E$14:E$154,MATCH(B1434,Sheet2!A$14:A$154,0)),N1438))))</f>
        <v/>
      </c>
      <c r="O1439" t="str">
        <f>IF(ISTEXT(E1439),IF(E1439="Amount",O$14,""),IF(ISBLANK(E1439),"",IF(ISTEXT(D1439),"",IF(A1434="Invoice No. : ",INDEX(Sheet2!G$14:G$154,MATCH(B1434,Sheet2!A$14:A$154,0)),O1438))))</f>
        <v/>
      </c>
      <c r="P1439" t="str">
        <f t="shared" si="94"/>
        <v/>
      </c>
      <c r="Q1439" t="str">
        <f t="shared" si="95"/>
        <v/>
      </c>
    </row>
    <row r="1440" spans="1:17" x14ac:dyDescent="0.25">
      <c r="A1440" s="3" t="s">
        <v>4</v>
      </c>
      <c r="B1440" s="4">
        <v>2144331</v>
      </c>
      <c r="C1440" s="3" t="s">
        <v>5</v>
      </c>
      <c r="D1440" s="5" t="s">
        <v>953</v>
      </c>
      <c r="F1440" t="str">
        <f t="shared" si="92"/>
        <v/>
      </c>
      <c r="G1440" t="str">
        <f>IF(ISTEXT(E1440),IF(E1440="Amount",G$14,""),IF(ISBLANK(E1440),"",IF(ISTEXT(D1440),"",IF(A1435="Invoice No. : ",INDEX(Sheet2!F$14:F$154,MATCH(B1435,Sheet2!A$14:A$154,0)),G1439))))</f>
        <v/>
      </c>
      <c r="H1440" t="str">
        <f t="shared" si="93"/>
        <v/>
      </c>
      <c r="I1440" t="str">
        <f>IF(ISTEXT(E1440),IF(E1440="Amount",I$14,""),IF(ISBLANK(E1440),"",IF(ISTEXT(D1440),"",IF(A1435="Invoice No. : ",TEXT(INDEX(Sheet2!C$14:C$154,MATCH(B1435,Sheet2!A$14:A$154,0)),"hh:mm:ss"),I1439))))</f>
        <v/>
      </c>
      <c r="J1440" t="str">
        <f>IF(ISBLANK(G1440),"",IF(ISTEXT(G1440),IF(E1440="Amount",J$14,""),INDEX(Sheet2!H$14:H$154,MATCH(F1440,Sheet2!A$14:A$154,0))))</f>
        <v/>
      </c>
      <c r="K1440" t="str">
        <f>IF(ISBLANK(G1440),"",IF(ISTEXT(G1440),IF(E1440="Amount",K$14,""),INDEX(Sheet2!I$14:I$154,MATCH(F1440,Sheet2!A$14:A$154,0))))</f>
        <v/>
      </c>
      <c r="L1440" t="str">
        <f>IF(ISBLANK(G1440),"",IF(ISTEXT(G1440),IF(E1440="Amount",L$14,""),IF(INDEX(Sheet2!H$14:H$154,MATCH(F1440,Sheet2!A$14:A$154,0)) &lt;&gt; 0, IF(INDEX(Sheet2!I$14:I$154,MATCH(F1440,Sheet2!A$14:A$154,0)) &lt;&gt; 0, "Loan","Loan"),"Cash")))</f>
        <v/>
      </c>
      <c r="M1440" t="str">
        <f>IF(ISTEXT(E1440),IF(E1440="Amount",M$14,""),IF(ISBLANK(E1440),"",IF(ISTEXT(D1440),"",IF(A1435="Invoice No. : ",INDEX(Sheet2!D$14:D$154,MATCH(B1435,Sheet2!A$14:A$154,0)),M1439))))</f>
        <v/>
      </c>
      <c r="N1440" t="str">
        <f>IF(ISTEXT(E1440),IF(E1440="Amount",N$14,""),IF(ISBLANK(E1440),"",IF(ISTEXT(D1440),"",IF(A1435="Invoice No. : ",INDEX(Sheet2!E$14:E$154,MATCH(B1435,Sheet2!A$14:A$154,0)),N1439))))</f>
        <v/>
      </c>
      <c r="O1440" t="str">
        <f>IF(ISTEXT(E1440),IF(E1440="Amount",O$14,""),IF(ISBLANK(E1440),"",IF(ISTEXT(D1440),"",IF(A1435="Invoice No. : ",INDEX(Sheet2!G$14:G$154,MATCH(B1435,Sheet2!A$14:A$154,0)),O1439))))</f>
        <v/>
      </c>
      <c r="P1440" t="str">
        <f t="shared" si="94"/>
        <v/>
      </c>
      <c r="Q1440" t="str">
        <f t="shared" si="95"/>
        <v/>
      </c>
    </row>
    <row r="1441" spans="1:17" x14ac:dyDescent="0.25">
      <c r="A1441" s="3" t="s">
        <v>7</v>
      </c>
      <c r="B1441" s="6">
        <v>44931</v>
      </c>
      <c r="C1441" s="3" t="s">
        <v>8</v>
      </c>
      <c r="D1441" s="7">
        <v>2</v>
      </c>
      <c r="F1441" t="str">
        <f t="shared" si="92"/>
        <v/>
      </c>
      <c r="G1441" t="str">
        <f>IF(ISTEXT(E1441),IF(E1441="Amount",G$14,""),IF(ISBLANK(E1441),"",IF(ISTEXT(D1441),"",IF(A1436="Invoice No. : ",INDEX(Sheet2!F$14:F$154,MATCH(B1436,Sheet2!A$14:A$154,0)),G1440))))</f>
        <v/>
      </c>
      <c r="H1441" t="str">
        <f t="shared" si="93"/>
        <v/>
      </c>
      <c r="I1441" t="str">
        <f>IF(ISTEXT(E1441),IF(E1441="Amount",I$14,""),IF(ISBLANK(E1441),"",IF(ISTEXT(D1441),"",IF(A1436="Invoice No. : ",TEXT(INDEX(Sheet2!C$14:C$154,MATCH(B1436,Sheet2!A$14:A$154,0)),"hh:mm:ss"),I1440))))</f>
        <v/>
      </c>
      <c r="J1441" t="str">
        <f>IF(ISBLANK(G1441),"",IF(ISTEXT(G1441),IF(E1441="Amount",J$14,""),INDEX(Sheet2!H$14:H$154,MATCH(F1441,Sheet2!A$14:A$154,0))))</f>
        <v/>
      </c>
      <c r="K1441" t="str">
        <f>IF(ISBLANK(G1441),"",IF(ISTEXT(G1441),IF(E1441="Amount",K$14,""),INDEX(Sheet2!I$14:I$154,MATCH(F1441,Sheet2!A$14:A$154,0))))</f>
        <v/>
      </c>
      <c r="L1441" t="str">
        <f>IF(ISBLANK(G1441),"",IF(ISTEXT(G1441),IF(E1441="Amount",L$14,""),IF(INDEX(Sheet2!H$14:H$154,MATCH(F1441,Sheet2!A$14:A$154,0)) &lt;&gt; 0, IF(INDEX(Sheet2!I$14:I$154,MATCH(F1441,Sheet2!A$14:A$154,0)) &lt;&gt; 0, "Loan","Loan"),"Cash")))</f>
        <v/>
      </c>
      <c r="M1441" t="str">
        <f>IF(ISTEXT(E1441),IF(E1441="Amount",M$14,""),IF(ISBLANK(E1441),"",IF(ISTEXT(D1441),"",IF(A1436="Invoice No. : ",INDEX(Sheet2!D$14:D$154,MATCH(B1436,Sheet2!A$14:A$154,0)),M1440))))</f>
        <v/>
      </c>
      <c r="N1441" t="str">
        <f>IF(ISTEXT(E1441),IF(E1441="Amount",N$14,""),IF(ISBLANK(E1441),"",IF(ISTEXT(D1441),"",IF(A1436="Invoice No. : ",INDEX(Sheet2!E$14:E$154,MATCH(B1436,Sheet2!A$14:A$154,0)),N1440))))</f>
        <v/>
      </c>
      <c r="O1441" t="str">
        <f>IF(ISTEXT(E1441),IF(E1441="Amount",O$14,""),IF(ISBLANK(E1441),"",IF(ISTEXT(D1441),"",IF(A1436="Invoice No. : ",INDEX(Sheet2!G$14:G$154,MATCH(B1436,Sheet2!A$14:A$154,0)),O1440))))</f>
        <v/>
      </c>
      <c r="P1441" t="str">
        <f t="shared" si="94"/>
        <v/>
      </c>
      <c r="Q1441" t="str">
        <f t="shared" si="95"/>
        <v/>
      </c>
    </row>
    <row r="1442" spans="1:17" x14ac:dyDescent="0.25">
      <c r="F1442" t="str">
        <f t="shared" si="92"/>
        <v/>
      </c>
      <c r="G1442" t="str">
        <f>IF(ISTEXT(E1442),IF(E1442="Amount",G$14,""),IF(ISBLANK(E1442),"",IF(ISTEXT(D1442),"",IF(A1437="Invoice No. : ",INDEX(Sheet2!F$14:F$154,MATCH(B1437,Sheet2!A$14:A$154,0)),G1441))))</f>
        <v/>
      </c>
      <c r="H1442" t="str">
        <f t="shared" si="93"/>
        <v/>
      </c>
      <c r="I1442" t="str">
        <f>IF(ISTEXT(E1442),IF(E1442="Amount",I$14,""),IF(ISBLANK(E1442),"",IF(ISTEXT(D1442),"",IF(A1437="Invoice No. : ",TEXT(INDEX(Sheet2!C$14:C$154,MATCH(B1437,Sheet2!A$14:A$154,0)),"hh:mm:ss"),I1441))))</f>
        <v/>
      </c>
      <c r="J1442" t="str">
        <f>IF(ISBLANK(G1442),"",IF(ISTEXT(G1442),IF(E1442="Amount",J$14,""),INDEX(Sheet2!H$14:H$154,MATCH(F1442,Sheet2!A$14:A$154,0))))</f>
        <v/>
      </c>
      <c r="K1442" t="str">
        <f>IF(ISBLANK(G1442),"",IF(ISTEXT(G1442),IF(E1442="Amount",K$14,""),INDEX(Sheet2!I$14:I$154,MATCH(F1442,Sheet2!A$14:A$154,0))))</f>
        <v/>
      </c>
      <c r="L1442" t="str">
        <f>IF(ISBLANK(G1442),"",IF(ISTEXT(G1442),IF(E1442="Amount",L$14,""),IF(INDEX(Sheet2!H$14:H$154,MATCH(F1442,Sheet2!A$14:A$154,0)) &lt;&gt; 0, IF(INDEX(Sheet2!I$14:I$154,MATCH(F1442,Sheet2!A$14:A$154,0)) &lt;&gt; 0, "Loan","Loan"),"Cash")))</f>
        <v/>
      </c>
      <c r="M1442" t="str">
        <f>IF(ISTEXT(E1442),IF(E1442="Amount",M$14,""),IF(ISBLANK(E1442),"",IF(ISTEXT(D1442),"",IF(A1437="Invoice No. : ",INDEX(Sheet2!D$14:D$154,MATCH(B1437,Sheet2!A$14:A$154,0)),M1441))))</f>
        <v/>
      </c>
      <c r="N1442" t="str">
        <f>IF(ISTEXT(E1442),IF(E1442="Amount",N$14,""),IF(ISBLANK(E1442),"",IF(ISTEXT(D1442),"",IF(A1437="Invoice No. : ",INDEX(Sheet2!E$14:E$154,MATCH(B1437,Sheet2!A$14:A$154,0)),N1441))))</f>
        <v/>
      </c>
      <c r="O1442" t="str">
        <f>IF(ISTEXT(E1442),IF(E1442="Amount",O$14,""),IF(ISBLANK(E1442),"",IF(ISTEXT(D1442),"",IF(A1437="Invoice No. : ",INDEX(Sheet2!G$14:G$154,MATCH(B1437,Sheet2!A$14:A$154,0)),O1441))))</f>
        <v/>
      </c>
      <c r="P1442" t="str">
        <f t="shared" si="94"/>
        <v/>
      </c>
      <c r="Q1442" t="str">
        <f t="shared" si="95"/>
        <v/>
      </c>
    </row>
    <row r="1443" spans="1:17" x14ac:dyDescent="0.25">
      <c r="A1443" s="8" t="s">
        <v>9</v>
      </c>
      <c r="B1443" s="8" t="s">
        <v>10</v>
      </c>
      <c r="C1443" s="9" t="s">
        <v>11</v>
      </c>
      <c r="D1443" s="9" t="s">
        <v>12</v>
      </c>
      <c r="E1443" s="9" t="s">
        <v>13</v>
      </c>
      <c r="F1443" t="str">
        <f t="shared" si="92"/>
        <v>Invoice No.</v>
      </c>
      <c r="G1443" t="str">
        <f>IF(ISTEXT(E1443),IF(E1443="Amount",G$14,""),IF(ISBLANK(E1443),"",IF(ISTEXT(D1443),"",IF(A1438="Invoice No. : ",INDEX(Sheet2!F$14:F$154,MATCH(B1438,Sheet2!A$14:A$154,0)),G1442))))</f>
        <v>Member ID</v>
      </c>
      <c r="H1443" t="str">
        <f t="shared" si="93"/>
        <v>Invoice Date</v>
      </c>
      <c r="I1443" t="str">
        <f>IF(ISTEXT(E1443),IF(E1443="Amount",I$14,""),IF(ISBLANK(E1443),"",IF(ISTEXT(D1443),"",IF(A1438="Invoice No. : ",TEXT(INDEX(Sheet2!C$14:C$154,MATCH(B1438,Sheet2!A$14:A$154,0)),"hh:mm:ss"),I1442))))</f>
        <v>Invoice Time</v>
      </c>
      <c r="J1443" t="str">
        <f>IF(ISBLANK(G1443),"",IF(ISTEXT(G1443),IF(E1443="Amount",J$14,""),INDEX(Sheet2!H$14:H$154,MATCH(F1443,Sheet2!A$14:A$154,0))))</f>
        <v>Loan Amount</v>
      </c>
      <c r="K1443" t="str">
        <f>IF(ISBLANK(G1443),"",IF(ISTEXT(G1443),IF(E1443="Amount",K$14,""),INDEX(Sheet2!I$14:I$154,MATCH(F1443,Sheet2!A$14:A$154,0))))</f>
        <v>Cash Amount</v>
      </c>
      <c r="L1443" t="str">
        <f>IF(ISBLANK(G1443),"",IF(ISTEXT(G1443),IF(E1443="Amount",L$14,""),IF(INDEX(Sheet2!H$14:H$154,MATCH(F1443,Sheet2!A$14:A$154,0)) &lt;&gt; 0, IF(INDEX(Sheet2!I$14:I$154,MATCH(F1443,Sheet2!A$14:A$154,0)) &lt;&gt; 0, "Loan","Loan"),"Cash")))</f>
        <v>Payment Mode</v>
      </c>
      <c r="M1443" t="str">
        <f>IF(ISTEXT(E1443),IF(E1443="Amount",M$14,""),IF(ISBLANK(E1443),"",IF(ISTEXT(D1443),"",IF(A1438="Invoice No. : ",INDEX(Sheet2!D$14:D$154,MATCH(B1438,Sheet2!A$14:A$154,0)),M1442))))</f>
        <v>Terminal</v>
      </c>
      <c r="N1443" t="str">
        <f>IF(ISTEXT(E1443),IF(E1443="Amount",N$14,""),IF(ISBLANK(E1443),"",IF(ISTEXT(D1443),"",IF(A1438="Invoice No. : ",INDEX(Sheet2!E$14:E$154,MATCH(B1438,Sheet2!A$14:A$154,0)),N1442))))</f>
        <v>Cashier</v>
      </c>
      <c r="O1443" t="str">
        <f>IF(ISTEXT(E1443),IF(E1443="Amount",O$14,""),IF(ISBLANK(E1443),"",IF(ISTEXT(D1443),"",IF(A1438="Invoice No. : ",INDEX(Sheet2!G$14:G$154,MATCH(B1438,Sheet2!A$14:A$154,0)),O1442))))</f>
        <v>Name</v>
      </c>
      <c r="P1443" t="str">
        <f t="shared" si="94"/>
        <v>Invoice Amount</v>
      </c>
      <c r="Q1443" t="str">
        <f t="shared" si="95"/>
        <v>Grand Total</v>
      </c>
    </row>
    <row r="1444" spans="1:17" x14ac:dyDescent="0.25">
      <c r="F1444" t="str">
        <f t="shared" si="92"/>
        <v/>
      </c>
      <c r="G1444" t="str">
        <f>IF(ISTEXT(E1444),IF(E1444="Amount",G$14,""),IF(ISBLANK(E1444),"",IF(ISTEXT(D1444),"",IF(A1439="Invoice No. : ",INDEX(Sheet2!F$14:F$154,MATCH(B1439,Sheet2!A$14:A$154,0)),G1443))))</f>
        <v/>
      </c>
      <c r="H1444" t="str">
        <f t="shared" si="93"/>
        <v/>
      </c>
      <c r="I1444" t="str">
        <f>IF(ISTEXT(E1444),IF(E1444="Amount",I$14,""),IF(ISBLANK(E1444),"",IF(ISTEXT(D1444),"",IF(A1439="Invoice No. : ",TEXT(INDEX(Sheet2!C$14:C$154,MATCH(B1439,Sheet2!A$14:A$154,0)),"hh:mm:ss"),I1443))))</f>
        <v/>
      </c>
      <c r="J1444" t="str">
        <f>IF(ISBLANK(G1444),"",IF(ISTEXT(G1444),IF(E1444="Amount",J$14,""),INDEX(Sheet2!H$14:H$154,MATCH(F1444,Sheet2!A$14:A$154,0))))</f>
        <v/>
      </c>
      <c r="K1444" t="str">
        <f>IF(ISBLANK(G1444),"",IF(ISTEXT(G1444),IF(E1444="Amount",K$14,""),INDEX(Sheet2!I$14:I$154,MATCH(F1444,Sheet2!A$14:A$154,0))))</f>
        <v/>
      </c>
      <c r="L1444" t="str">
        <f>IF(ISBLANK(G1444),"",IF(ISTEXT(G1444),IF(E1444="Amount",L$14,""),IF(INDEX(Sheet2!H$14:H$154,MATCH(F1444,Sheet2!A$14:A$154,0)) &lt;&gt; 0, IF(INDEX(Sheet2!I$14:I$154,MATCH(F1444,Sheet2!A$14:A$154,0)) &lt;&gt; 0, "Loan","Loan"),"Cash")))</f>
        <v/>
      </c>
      <c r="M1444" t="str">
        <f>IF(ISTEXT(E1444),IF(E1444="Amount",M$14,""),IF(ISBLANK(E1444),"",IF(ISTEXT(D1444),"",IF(A1439="Invoice No. : ",INDEX(Sheet2!D$14:D$154,MATCH(B1439,Sheet2!A$14:A$154,0)),M1443))))</f>
        <v/>
      </c>
      <c r="N1444" t="str">
        <f>IF(ISTEXT(E1444),IF(E1444="Amount",N$14,""),IF(ISBLANK(E1444),"",IF(ISTEXT(D1444),"",IF(A1439="Invoice No. : ",INDEX(Sheet2!E$14:E$154,MATCH(B1439,Sheet2!A$14:A$154,0)),N1443))))</f>
        <v/>
      </c>
      <c r="O1444" t="str">
        <f>IF(ISTEXT(E1444),IF(E1444="Amount",O$14,""),IF(ISBLANK(E1444),"",IF(ISTEXT(D1444),"",IF(A1439="Invoice No. : ",INDEX(Sheet2!G$14:G$154,MATCH(B1439,Sheet2!A$14:A$154,0)),O1443))))</f>
        <v/>
      </c>
      <c r="P1444" t="str">
        <f t="shared" si="94"/>
        <v/>
      </c>
      <c r="Q1444" t="str">
        <f t="shared" si="95"/>
        <v/>
      </c>
    </row>
    <row r="1445" spans="1:17" x14ac:dyDescent="0.25">
      <c r="A1445" s="10" t="s">
        <v>1253</v>
      </c>
      <c r="B1445" s="10" t="s">
        <v>1254</v>
      </c>
      <c r="C1445" s="11">
        <v>1</v>
      </c>
      <c r="D1445" s="11">
        <v>18.5</v>
      </c>
      <c r="E1445" s="11">
        <v>18.5</v>
      </c>
      <c r="F1445">
        <f t="shared" si="92"/>
        <v>2144331</v>
      </c>
      <c r="G1445">
        <f>IF(ISTEXT(E1445),IF(E1445="Amount",G$14,""),IF(ISBLANK(E1445),"",IF(ISTEXT(D1445),"",IF(A1440="Invoice No. : ",INDEX(Sheet2!F$14:F$154,MATCH(B1440,Sheet2!A$14:A$154,0)),G1444))))</f>
        <v>34866</v>
      </c>
      <c r="H1445" t="str">
        <f t="shared" si="93"/>
        <v>01/05/2023</v>
      </c>
      <c r="I1445" t="str">
        <f>IF(ISTEXT(E1445),IF(E1445="Amount",I$14,""),IF(ISBLANK(E1445),"",IF(ISTEXT(D1445),"",IF(A1440="Invoice No. : ",TEXT(INDEX(Sheet2!C$14:C$154,MATCH(B1440,Sheet2!A$14:A$154,0)),"hh:mm:ss"),I1444))))</f>
        <v>11:00:56</v>
      </c>
      <c r="J1445">
        <f>IF(ISBLANK(G1445),"",IF(ISTEXT(G1445),IF(E1445="Amount",J$14,""),INDEX(Sheet2!H$14:H$154,MATCH(F1445,Sheet2!A$14:A$154,0))))</f>
        <v>0</v>
      </c>
      <c r="K1445">
        <f>IF(ISBLANK(G1445),"",IF(ISTEXT(G1445),IF(E1445="Amount",K$14,""),INDEX(Sheet2!I$14:I$154,MATCH(F1445,Sheet2!A$14:A$154,0))))</f>
        <v>110.25</v>
      </c>
      <c r="L1445" t="str">
        <f>IF(ISBLANK(G1445),"",IF(ISTEXT(G1445),IF(E1445="Amount",L$14,""),IF(INDEX(Sheet2!H$14:H$154,MATCH(F1445,Sheet2!A$14:A$154,0)) &lt;&gt; 0, IF(INDEX(Sheet2!I$14:I$154,MATCH(F1445,Sheet2!A$14:A$154,0)) &lt;&gt; 0, "Loan","Loan"),"Cash")))</f>
        <v>Cash</v>
      </c>
      <c r="M1445">
        <f>IF(ISTEXT(E1445),IF(E1445="Amount",M$14,""),IF(ISBLANK(E1445),"",IF(ISTEXT(D1445),"",IF(A1440="Invoice No. : ",INDEX(Sheet2!D$14:D$154,MATCH(B1440,Sheet2!A$14:A$154,0)),M1444))))</f>
        <v>2</v>
      </c>
      <c r="N1445" t="str">
        <f>IF(ISTEXT(E1445),IF(E1445="Amount",N$14,""),IF(ISBLANK(E1445),"",IF(ISTEXT(D1445),"",IF(A1440="Invoice No. : ",INDEX(Sheet2!E$14:E$154,MATCH(B1440,Sheet2!A$14:A$154,0)),N1444))))</f>
        <v>RUBY</v>
      </c>
      <c r="O1445" t="str">
        <f>IF(ISTEXT(E1445),IF(E1445="Amount",O$14,""),IF(ISBLANK(E1445),"",IF(ISTEXT(D1445),"",IF(A1440="Invoice No. : ",INDEX(Sheet2!G$14:G$154,MATCH(B1440,Sheet2!A$14:A$154,0)),O1444))))</f>
        <v>HIPOL, LUCRECIA MAMANAO</v>
      </c>
      <c r="P1445">
        <f t="shared" si="94"/>
        <v>110.25</v>
      </c>
      <c r="Q1445">
        <f t="shared" si="95"/>
        <v>195197.25</v>
      </c>
    </row>
    <row r="1446" spans="1:17" x14ac:dyDescent="0.25">
      <c r="A1446" s="10" t="s">
        <v>1255</v>
      </c>
      <c r="B1446" s="10" t="s">
        <v>1256</v>
      </c>
      <c r="C1446" s="11">
        <v>1</v>
      </c>
      <c r="D1446" s="11">
        <v>29.75</v>
      </c>
      <c r="E1446" s="11">
        <v>29.75</v>
      </c>
      <c r="F1446">
        <f t="shared" si="92"/>
        <v>2144331</v>
      </c>
      <c r="G1446">
        <f>IF(ISTEXT(E1446),IF(E1446="Amount",G$14,""),IF(ISBLANK(E1446),"",IF(ISTEXT(D1446),"",IF(A1441="Invoice No. : ",INDEX(Sheet2!F$14:F$154,MATCH(B1441,Sheet2!A$14:A$154,0)),G1445))))</f>
        <v>34866</v>
      </c>
      <c r="H1446" t="str">
        <f t="shared" si="93"/>
        <v>01/05/2023</v>
      </c>
      <c r="I1446" t="str">
        <f>IF(ISTEXT(E1446),IF(E1446="Amount",I$14,""),IF(ISBLANK(E1446),"",IF(ISTEXT(D1446),"",IF(A1441="Invoice No. : ",TEXT(INDEX(Sheet2!C$14:C$154,MATCH(B1441,Sheet2!A$14:A$154,0)),"hh:mm:ss"),I1445))))</f>
        <v>11:00:56</v>
      </c>
      <c r="J1446">
        <f>IF(ISBLANK(G1446),"",IF(ISTEXT(G1446),IF(E1446="Amount",J$14,""),INDEX(Sheet2!H$14:H$154,MATCH(F1446,Sheet2!A$14:A$154,0))))</f>
        <v>0</v>
      </c>
      <c r="K1446">
        <f>IF(ISBLANK(G1446),"",IF(ISTEXT(G1446),IF(E1446="Amount",K$14,""),INDEX(Sheet2!I$14:I$154,MATCH(F1446,Sheet2!A$14:A$154,0))))</f>
        <v>110.25</v>
      </c>
      <c r="L1446" t="str">
        <f>IF(ISBLANK(G1446),"",IF(ISTEXT(G1446),IF(E1446="Amount",L$14,""),IF(INDEX(Sheet2!H$14:H$154,MATCH(F1446,Sheet2!A$14:A$154,0)) &lt;&gt; 0, IF(INDEX(Sheet2!I$14:I$154,MATCH(F1446,Sheet2!A$14:A$154,0)) &lt;&gt; 0, "Loan","Loan"),"Cash")))</f>
        <v>Cash</v>
      </c>
      <c r="M1446">
        <f>IF(ISTEXT(E1446),IF(E1446="Amount",M$14,""),IF(ISBLANK(E1446),"",IF(ISTEXT(D1446),"",IF(A1441="Invoice No. : ",INDEX(Sheet2!D$14:D$154,MATCH(B1441,Sheet2!A$14:A$154,0)),M1445))))</f>
        <v>2</v>
      </c>
      <c r="N1446" t="str">
        <f>IF(ISTEXT(E1446),IF(E1446="Amount",N$14,""),IF(ISBLANK(E1446),"",IF(ISTEXT(D1446),"",IF(A1441="Invoice No. : ",INDEX(Sheet2!E$14:E$154,MATCH(B1441,Sheet2!A$14:A$154,0)),N1445))))</f>
        <v>RUBY</v>
      </c>
      <c r="O1446" t="str">
        <f>IF(ISTEXT(E1446),IF(E1446="Amount",O$14,""),IF(ISBLANK(E1446),"",IF(ISTEXT(D1446),"",IF(A1441="Invoice No. : ",INDEX(Sheet2!G$14:G$154,MATCH(B1441,Sheet2!A$14:A$154,0)),O1445))))</f>
        <v>HIPOL, LUCRECIA MAMANAO</v>
      </c>
      <c r="P1446">
        <f t="shared" si="94"/>
        <v>110.25</v>
      </c>
      <c r="Q1446">
        <f t="shared" si="95"/>
        <v>195197.25</v>
      </c>
    </row>
    <row r="1447" spans="1:17" x14ac:dyDescent="0.25">
      <c r="A1447" s="10" t="s">
        <v>1257</v>
      </c>
      <c r="B1447" s="10" t="s">
        <v>1258</v>
      </c>
      <c r="C1447" s="11">
        <v>1</v>
      </c>
      <c r="D1447" s="11">
        <v>20</v>
      </c>
      <c r="E1447" s="11">
        <v>20</v>
      </c>
      <c r="F1447">
        <f t="shared" si="92"/>
        <v>2144331</v>
      </c>
      <c r="G1447">
        <f>IF(ISTEXT(E1447),IF(E1447="Amount",G$14,""),IF(ISBLANK(E1447),"",IF(ISTEXT(D1447),"",IF(A1442="Invoice No. : ",INDEX(Sheet2!F$14:F$154,MATCH(B1442,Sheet2!A$14:A$154,0)),G1446))))</f>
        <v>34866</v>
      </c>
      <c r="H1447" t="str">
        <f t="shared" si="93"/>
        <v>01/05/2023</v>
      </c>
      <c r="I1447" t="str">
        <f>IF(ISTEXT(E1447),IF(E1447="Amount",I$14,""),IF(ISBLANK(E1447),"",IF(ISTEXT(D1447),"",IF(A1442="Invoice No. : ",TEXT(INDEX(Sheet2!C$14:C$154,MATCH(B1442,Sheet2!A$14:A$154,0)),"hh:mm:ss"),I1446))))</f>
        <v>11:00:56</v>
      </c>
      <c r="J1447">
        <f>IF(ISBLANK(G1447),"",IF(ISTEXT(G1447),IF(E1447="Amount",J$14,""),INDEX(Sheet2!H$14:H$154,MATCH(F1447,Sheet2!A$14:A$154,0))))</f>
        <v>0</v>
      </c>
      <c r="K1447">
        <f>IF(ISBLANK(G1447),"",IF(ISTEXT(G1447),IF(E1447="Amount",K$14,""),INDEX(Sheet2!I$14:I$154,MATCH(F1447,Sheet2!A$14:A$154,0))))</f>
        <v>110.25</v>
      </c>
      <c r="L1447" t="str">
        <f>IF(ISBLANK(G1447),"",IF(ISTEXT(G1447),IF(E1447="Amount",L$14,""),IF(INDEX(Sheet2!H$14:H$154,MATCH(F1447,Sheet2!A$14:A$154,0)) &lt;&gt; 0, IF(INDEX(Sheet2!I$14:I$154,MATCH(F1447,Sheet2!A$14:A$154,0)) &lt;&gt; 0, "Loan","Loan"),"Cash")))</f>
        <v>Cash</v>
      </c>
      <c r="M1447">
        <f>IF(ISTEXT(E1447),IF(E1447="Amount",M$14,""),IF(ISBLANK(E1447),"",IF(ISTEXT(D1447),"",IF(A1442="Invoice No. : ",INDEX(Sheet2!D$14:D$154,MATCH(B1442,Sheet2!A$14:A$154,0)),M1446))))</f>
        <v>2</v>
      </c>
      <c r="N1447" t="str">
        <f>IF(ISTEXT(E1447),IF(E1447="Amount",N$14,""),IF(ISBLANK(E1447),"",IF(ISTEXT(D1447),"",IF(A1442="Invoice No. : ",INDEX(Sheet2!E$14:E$154,MATCH(B1442,Sheet2!A$14:A$154,0)),N1446))))</f>
        <v>RUBY</v>
      </c>
      <c r="O1447" t="str">
        <f>IF(ISTEXT(E1447),IF(E1447="Amount",O$14,""),IF(ISBLANK(E1447),"",IF(ISTEXT(D1447),"",IF(A1442="Invoice No. : ",INDEX(Sheet2!G$14:G$154,MATCH(B1442,Sheet2!A$14:A$154,0)),O1446))))</f>
        <v>HIPOL, LUCRECIA MAMANAO</v>
      </c>
      <c r="P1447">
        <f t="shared" si="94"/>
        <v>110.25</v>
      </c>
      <c r="Q1447">
        <f t="shared" si="95"/>
        <v>195197.25</v>
      </c>
    </row>
    <row r="1448" spans="1:17" x14ac:dyDescent="0.25">
      <c r="A1448" s="10" t="s">
        <v>1259</v>
      </c>
      <c r="B1448" s="10" t="s">
        <v>1260</v>
      </c>
      <c r="C1448" s="11">
        <v>1</v>
      </c>
      <c r="D1448" s="11">
        <v>12</v>
      </c>
      <c r="E1448" s="11">
        <v>12</v>
      </c>
      <c r="F1448">
        <f t="shared" si="92"/>
        <v>2144331</v>
      </c>
      <c r="G1448">
        <f>IF(ISTEXT(E1448),IF(E1448="Amount",G$14,""),IF(ISBLANK(E1448),"",IF(ISTEXT(D1448),"",IF(A1443="Invoice No. : ",INDEX(Sheet2!F$14:F$154,MATCH(B1443,Sheet2!A$14:A$154,0)),G1447))))</f>
        <v>34866</v>
      </c>
      <c r="H1448" t="str">
        <f t="shared" si="93"/>
        <v>01/05/2023</v>
      </c>
      <c r="I1448" t="str">
        <f>IF(ISTEXT(E1448),IF(E1448="Amount",I$14,""),IF(ISBLANK(E1448),"",IF(ISTEXT(D1448),"",IF(A1443="Invoice No. : ",TEXT(INDEX(Sheet2!C$14:C$154,MATCH(B1443,Sheet2!A$14:A$154,0)),"hh:mm:ss"),I1447))))</f>
        <v>11:00:56</v>
      </c>
      <c r="J1448">
        <f>IF(ISBLANK(G1448),"",IF(ISTEXT(G1448),IF(E1448="Amount",J$14,""),INDEX(Sheet2!H$14:H$154,MATCH(F1448,Sheet2!A$14:A$154,0))))</f>
        <v>0</v>
      </c>
      <c r="K1448">
        <f>IF(ISBLANK(G1448),"",IF(ISTEXT(G1448),IF(E1448="Amount",K$14,""),INDEX(Sheet2!I$14:I$154,MATCH(F1448,Sheet2!A$14:A$154,0))))</f>
        <v>110.25</v>
      </c>
      <c r="L1448" t="str">
        <f>IF(ISBLANK(G1448),"",IF(ISTEXT(G1448),IF(E1448="Amount",L$14,""),IF(INDEX(Sheet2!H$14:H$154,MATCH(F1448,Sheet2!A$14:A$154,0)) &lt;&gt; 0, IF(INDEX(Sheet2!I$14:I$154,MATCH(F1448,Sheet2!A$14:A$154,0)) &lt;&gt; 0, "Loan","Loan"),"Cash")))</f>
        <v>Cash</v>
      </c>
      <c r="M1448">
        <f>IF(ISTEXT(E1448),IF(E1448="Amount",M$14,""),IF(ISBLANK(E1448),"",IF(ISTEXT(D1448),"",IF(A1443="Invoice No. : ",INDEX(Sheet2!D$14:D$154,MATCH(B1443,Sheet2!A$14:A$154,0)),M1447))))</f>
        <v>2</v>
      </c>
      <c r="N1448" t="str">
        <f>IF(ISTEXT(E1448),IF(E1448="Amount",N$14,""),IF(ISBLANK(E1448),"",IF(ISTEXT(D1448),"",IF(A1443="Invoice No. : ",INDEX(Sheet2!E$14:E$154,MATCH(B1443,Sheet2!A$14:A$154,0)),N1447))))</f>
        <v>RUBY</v>
      </c>
      <c r="O1448" t="str">
        <f>IF(ISTEXT(E1448),IF(E1448="Amount",O$14,""),IF(ISBLANK(E1448),"",IF(ISTEXT(D1448),"",IF(A1443="Invoice No. : ",INDEX(Sheet2!G$14:G$154,MATCH(B1443,Sheet2!A$14:A$154,0)),O1447))))</f>
        <v>HIPOL, LUCRECIA MAMANAO</v>
      </c>
      <c r="P1448">
        <f t="shared" si="94"/>
        <v>110.25</v>
      </c>
      <c r="Q1448">
        <f t="shared" si="95"/>
        <v>195197.25</v>
      </c>
    </row>
    <row r="1449" spans="1:17" x14ac:dyDescent="0.25">
      <c r="A1449" s="10" t="s">
        <v>1261</v>
      </c>
      <c r="B1449" s="10" t="s">
        <v>1262</v>
      </c>
      <c r="C1449" s="11">
        <v>2</v>
      </c>
      <c r="D1449" s="11">
        <v>15</v>
      </c>
      <c r="E1449" s="11">
        <v>30</v>
      </c>
      <c r="F1449">
        <f t="shared" si="92"/>
        <v>2144331</v>
      </c>
      <c r="G1449">
        <f>IF(ISTEXT(E1449),IF(E1449="Amount",G$14,""),IF(ISBLANK(E1449),"",IF(ISTEXT(D1449),"",IF(A1444="Invoice No. : ",INDEX(Sheet2!F$14:F$154,MATCH(B1444,Sheet2!A$14:A$154,0)),G1448))))</f>
        <v>34866</v>
      </c>
      <c r="H1449" t="str">
        <f t="shared" si="93"/>
        <v>01/05/2023</v>
      </c>
      <c r="I1449" t="str">
        <f>IF(ISTEXT(E1449),IF(E1449="Amount",I$14,""),IF(ISBLANK(E1449),"",IF(ISTEXT(D1449),"",IF(A1444="Invoice No. : ",TEXT(INDEX(Sheet2!C$14:C$154,MATCH(B1444,Sheet2!A$14:A$154,0)),"hh:mm:ss"),I1448))))</f>
        <v>11:00:56</v>
      </c>
      <c r="J1449">
        <f>IF(ISBLANK(G1449),"",IF(ISTEXT(G1449),IF(E1449="Amount",J$14,""),INDEX(Sheet2!H$14:H$154,MATCH(F1449,Sheet2!A$14:A$154,0))))</f>
        <v>0</v>
      </c>
      <c r="K1449">
        <f>IF(ISBLANK(G1449),"",IF(ISTEXT(G1449),IF(E1449="Amount",K$14,""),INDEX(Sheet2!I$14:I$154,MATCH(F1449,Sheet2!A$14:A$154,0))))</f>
        <v>110.25</v>
      </c>
      <c r="L1449" t="str">
        <f>IF(ISBLANK(G1449),"",IF(ISTEXT(G1449),IF(E1449="Amount",L$14,""),IF(INDEX(Sheet2!H$14:H$154,MATCH(F1449,Sheet2!A$14:A$154,0)) &lt;&gt; 0, IF(INDEX(Sheet2!I$14:I$154,MATCH(F1449,Sheet2!A$14:A$154,0)) &lt;&gt; 0, "Loan","Loan"),"Cash")))</f>
        <v>Cash</v>
      </c>
      <c r="M1449">
        <f>IF(ISTEXT(E1449),IF(E1449="Amount",M$14,""),IF(ISBLANK(E1449),"",IF(ISTEXT(D1449),"",IF(A1444="Invoice No. : ",INDEX(Sheet2!D$14:D$154,MATCH(B1444,Sheet2!A$14:A$154,0)),M1448))))</f>
        <v>2</v>
      </c>
      <c r="N1449" t="str">
        <f>IF(ISTEXT(E1449),IF(E1449="Amount",N$14,""),IF(ISBLANK(E1449),"",IF(ISTEXT(D1449),"",IF(A1444="Invoice No. : ",INDEX(Sheet2!E$14:E$154,MATCH(B1444,Sheet2!A$14:A$154,0)),N1448))))</f>
        <v>RUBY</v>
      </c>
      <c r="O1449" t="str">
        <f>IF(ISTEXT(E1449),IF(E1449="Amount",O$14,""),IF(ISBLANK(E1449),"",IF(ISTEXT(D1449),"",IF(A1444="Invoice No. : ",INDEX(Sheet2!G$14:G$154,MATCH(B1444,Sheet2!A$14:A$154,0)),O1448))))</f>
        <v>HIPOL, LUCRECIA MAMANAO</v>
      </c>
      <c r="P1449">
        <f t="shared" si="94"/>
        <v>110.25</v>
      </c>
      <c r="Q1449">
        <f t="shared" si="95"/>
        <v>195197.25</v>
      </c>
    </row>
    <row r="1450" spans="1:17" x14ac:dyDescent="0.25">
      <c r="D1450" s="12" t="s">
        <v>18</v>
      </c>
      <c r="E1450" s="13">
        <v>110.25</v>
      </c>
      <c r="F1450" t="str">
        <f t="shared" si="92"/>
        <v/>
      </c>
      <c r="G1450" t="str">
        <f>IF(ISTEXT(E1450),IF(E1450="Amount",G$14,""),IF(ISBLANK(E1450),"",IF(ISTEXT(D1450),"",IF(A1445="Invoice No. : ",INDEX(Sheet2!F$14:F$154,MATCH(B1445,Sheet2!A$14:A$154,0)),G1449))))</f>
        <v/>
      </c>
      <c r="H1450" t="str">
        <f t="shared" si="93"/>
        <v/>
      </c>
      <c r="I1450" t="str">
        <f>IF(ISTEXT(E1450),IF(E1450="Amount",I$14,""),IF(ISBLANK(E1450),"",IF(ISTEXT(D1450),"",IF(A1445="Invoice No. : ",TEXT(INDEX(Sheet2!C$14:C$154,MATCH(B1445,Sheet2!A$14:A$154,0)),"hh:mm:ss"),I1449))))</f>
        <v/>
      </c>
      <c r="J1450" t="str">
        <f>IF(ISBLANK(G1450),"",IF(ISTEXT(G1450),IF(E1450="Amount",J$14,""),INDEX(Sheet2!H$14:H$154,MATCH(F1450,Sheet2!A$14:A$154,0))))</f>
        <v/>
      </c>
      <c r="K1450" t="str">
        <f>IF(ISBLANK(G1450),"",IF(ISTEXT(G1450),IF(E1450="Amount",K$14,""),INDEX(Sheet2!I$14:I$154,MATCH(F1450,Sheet2!A$14:A$154,0))))</f>
        <v/>
      </c>
      <c r="L1450" t="str">
        <f>IF(ISBLANK(G1450),"",IF(ISTEXT(G1450),IF(E1450="Amount",L$14,""),IF(INDEX(Sheet2!H$14:H$154,MATCH(F1450,Sheet2!A$14:A$154,0)) &lt;&gt; 0, IF(INDEX(Sheet2!I$14:I$154,MATCH(F1450,Sheet2!A$14:A$154,0)) &lt;&gt; 0, "Loan","Loan"),"Cash")))</f>
        <v/>
      </c>
      <c r="M1450" t="str">
        <f>IF(ISTEXT(E1450),IF(E1450="Amount",M$14,""),IF(ISBLANK(E1450),"",IF(ISTEXT(D1450),"",IF(A1445="Invoice No. : ",INDEX(Sheet2!D$14:D$154,MATCH(B1445,Sheet2!A$14:A$154,0)),M1449))))</f>
        <v/>
      </c>
      <c r="N1450" t="str">
        <f>IF(ISTEXT(E1450),IF(E1450="Amount",N$14,""),IF(ISBLANK(E1450),"",IF(ISTEXT(D1450),"",IF(A1445="Invoice No. : ",INDEX(Sheet2!E$14:E$154,MATCH(B1445,Sheet2!A$14:A$154,0)),N1449))))</f>
        <v/>
      </c>
      <c r="O1450" t="str">
        <f>IF(ISTEXT(E1450),IF(E1450="Amount",O$14,""),IF(ISBLANK(E1450),"",IF(ISTEXT(D1450),"",IF(A1445="Invoice No. : ",INDEX(Sheet2!G$14:G$154,MATCH(B1445,Sheet2!A$14:A$154,0)),O1449))))</f>
        <v/>
      </c>
      <c r="P1450" t="str">
        <f t="shared" si="94"/>
        <v/>
      </c>
      <c r="Q1450" t="str">
        <f t="shared" si="95"/>
        <v/>
      </c>
    </row>
    <row r="1451" spans="1:17" x14ac:dyDescent="0.25">
      <c r="F1451" t="str">
        <f t="shared" si="92"/>
        <v/>
      </c>
      <c r="G1451" t="str">
        <f>IF(ISTEXT(E1451),IF(E1451="Amount",G$14,""),IF(ISBLANK(E1451),"",IF(ISTEXT(D1451),"",IF(A1446="Invoice No. : ",INDEX(Sheet2!F$14:F$154,MATCH(B1446,Sheet2!A$14:A$154,0)),G1450))))</f>
        <v/>
      </c>
      <c r="H1451" t="str">
        <f t="shared" si="93"/>
        <v/>
      </c>
      <c r="I1451" t="str">
        <f>IF(ISTEXT(E1451),IF(E1451="Amount",I$14,""),IF(ISBLANK(E1451),"",IF(ISTEXT(D1451),"",IF(A1446="Invoice No. : ",TEXT(INDEX(Sheet2!C$14:C$154,MATCH(B1446,Sheet2!A$14:A$154,0)),"hh:mm:ss"),I1450))))</f>
        <v/>
      </c>
      <c r="J1451" t="str">
        <f>IF(ISBLANK(G1451),"",IF(ISTEXT(G1451),IF(E1451="Amount",J$14,""),INDEX(Sheet2!H$14:H$154,MATCH(F1451,Sheet2!A$14:A$154,0))))</f>
        <v/>
      </c>
      <c r="K1451" t="str">
        <f>IF(ISBLANK(G1451),"",IF(ISTEXT(G1451),IF(E1451="Amount",K$14,""),INDEX(Sheet2!I$14:I$154,MATCH(F1451,Sheet2!A$14:A$154,0))))</f>
        <v/>
      </c>
      <c r="L1451" t="str">
        <f>IF(ISBLANK(G1451),"",IF(ISTEXT(G1451),IF(E1451="Amount",L$14,""),IF(INDEX(Sheet2!H$14:H$154,MATCH(F1451,Sheet2!A$14:A$154,0)) &lt;&gt; 0, IF(INDEX(Sheet2!I$14:I$154,MATCH(F1451,Sheet2!A$14:A$154,0)) &lt;&gt; 0, "Loan","Loan"),"Cash")))</f>
        <v/>
      </c>
      <c r="M1451" t="str">
        <f>IF(ISTEXT(E1451),IF(E1451="Amount",M$14,""),IF(ISBLANK(E1451),"",IF(ISTEXT(D1451),"",IF(A1446="Invoice No. : ",INDEX(Sheet2!D$14:D$154,MATCH(B1446,Sheet2!A$14:A$154,0)),M1450))))</f>
        <v/>
      </c>
      <c r="N1451" t="str">
        <f>IF(ISTEXT(E1451),IF(E1451="Amount",N$14,""),IF(ISBLANK(E1451),"",IF(ISTEXT(D1451),"",IF(A1446="Invoice No. : ",INDEX(Sheet2!E$14:E$154,MATCH(B1446,Sheet2!A$14:A$154,0)),N1450))))</f>
        <v/>
      </c>
      <c r="O1451" t="str">
        <f>IF(ISTEXT(E1451),IF(E1451="Amount",O$14,""),IF(ISBLANK(E1451),"",IF(ISTEXT(D1451),"",IF(A1446="Invoice No. : ",INDEX(Sheet2!G$14:G$154,MATCH(B1446,Sheet2!A$14:A$154,0)),O1450))))</f>
        <v/>
      </c>
      <c r="P1451" t="str">
        <f t="shared" si="94"/>
        <v/>
      </c>
      <c r="Q1451" t="str">
        <f t="shared" si="95"/>
        <v/>
      </c>
    </row>
    <row r="1452" spans="1:17" x14ac:dyDescent="0.25">
      <c r="F1452" t="str">
        <f t="shared" si="92"/>
        <v/>
      </c>
      <c r="G1452" t="str">
        <f>IF(ISTEXT(E1452),IF(E1452="Amount",G$14,""),IF(ISBLANK(E1452),"",IF(ISTEXT(D1452),"",IF(A1447="Invoice No. : ",INDEX(Sheet2!F$14:F$154,MATCH(B1447,Sheet2!A$14:A$154,0)),G1451))))</f>
        <v/>
      </c>
      <c r="H1452" t="str">
        <f t="shared" si="93"/>
        <v/>
      </c>
      <c r="I1452" t="str">
        <f>IF(ISTEXT(E1452),IF(E1452="Amount",I$14,""),IF(ISBLANK(E1452),"",IF(ISTEXT(D1452),"",IF(A1447="Invoice No. : ",TEXT(INDEX(Sheet2!C$14:C$154,MATCH(B1447,Sheet2!A$14:A$154,0)),"hh:mm:ss"),I1451))))</f>
        <v/>
      </c>
      <c r="J1452" t="str">
        <f>IF(ISBLANK(G1452),"",IF(ISTEXT(G1452),IF(E1452="Amount",J$14,""),INDEX(Sheet2!H$14:H$154,MATCH(F1452,Sheet2!A$14:A$154,0))))</f>
        <v/>
      </c>
      <c r="K1452" t="str">
        <f>IF(ISBLANK(G1452),"",IF(ISTEXT(G1452),IF(E1452="Amount",K$14,""),INDEX(Sheet2!I$14:I$154,MATCH(F1452,Sheet2!A$14:A$154,0))))</f>
        <v/>
      </c>
      <c r="L1452" t="str">
        <f>IF(ISBLANK(G1452),"",IF(ISTEXT(G1452),IF(E1452="Amount",L$14,""),IF(INDEX(Sheet2!H$14:H$154,MATCH(F1452,Sheet2!A$14:A$154,0)) &lt;&gt; 0, IF(INDEX(Sheet2!I$14:I$154,MATCH(F1452,Sheet2!A$14:A$154,0)) &lt;&gt; 0, "Loan","Loan"),"Cash")))</f>
        <v/>
      </c>
      <c r="M1452" t="str">
        <f>IF(ISTEXT(E1452),IF(E1452="Amount",M$14,""),IF(ISBLANK(E1452),"",IF(ISTEXT(D1452),"",IF(A1447="Invoice No. : ",INDEX(Sheet2!D$14:D$154,MATCH(B1447,Sheet2!A$14:A$154,0)),M1451))))</f>
        <v/>
      </c>
      <c r="N1452" t="str">
        <f>IF(ISTEXT(E1452),IF(E1452="Amount",N$14,""),IF(ISBLANK(E1452),"",IF(ISTEXT(D1452),"",IF(A1447="Invoice No. : ",INDEX(Sheet2!E$14:E$154,MATCH(B1447,Sheet2!A$14:A$154,0)),N1451))))</f>
        <v/>
      </c>
      <c r="O1452" t="str">
        <f>IF(ISTEXT(E1452),IF(E1452="Amount",O$14,""),IF(ISBLANK(E1452),"",IF(ISTEXT(D1452),"",IF(A1447="Invoice No. : ",INDEX(Sheet2!G$14:G$154,MATCH(B1447,Sheet2!A$14:A$154,0)),O1451))))</f>
        <v/>
      </c>
      <c r="P1452" t="str">
        <f t="shared" si="94"/>
        <v/>
      </c>
      <c r="Q1452" t="str">
        <f t="shared" si="95"/>
        <v/>
      </c>
    </row>
    <row r="1453" spans="1:17" x14ac:dyDescent="0.25">
      <c r="A1453" s="3" t="s">
        <v>4</v>
      </c>
      <c r="B1453" s="4">
        <v>2144332</v>
      </c>
      <c r="C1453" s="3" t="s">
        <v>5</v>
      </c>
      <c r="D1453" s="5" t="s">
        <v>953</v>
      </c>
      <c r="F1453" t="str">
        <f t="shared" si="92"/>
        <v/>
      </c>
      <c r="G1453" t="str">
        <f>IF(ISTEXT(E1453),IF(E1453="Amount",G$14,""),IF(ISBLANK(E1453),"",IF(ISTEXT(D1453),"",IF(A1448="Invoice No. : ",INDEX(Sheet2!F$14:F$154,MATCH(B1448,Sheet2!A$14:A$154,0)),G1452))))</f>
        <v/>
      </c>
      <c r="H1453" t="str">
        <f t="shared" si="93"/>
        <v/>
      </c>
      <c r="I1453" t="str">
        <f>IF(ISTEXT(E1453),IF(E1453="Amount",I$14,""),IF(ISBLANK(E1453),"",IF(ISTEXT(D1453),"",IF(A1448="Invoice No. : ",TEXT(INDEX(Sheet2!C$14:C$154,MATCH(B1448,Sheet2!A$14:A$154,0)),"hh:mm:ss"),I1452))))</f>
        <v/>
      </c>
      <c r="J1453" t="str">
        <f>IF(ISBLANK(G1453),"",IF(ISTEXT(G1453),IF(E1453="Amount",J$14,""),INDEX(Sheet2!H$14:H$154,MATCH(F1453,Sheet2!A$14:A$154,0))))</f>
        <v/>
      </c>
      <c r="K1453" t="str">
        <f>IF(ISBLANK(G1453),"",IF(ISTEXT(G1453),IF(E1453="Amount",K$14,""),INDEX(Sheet2!I$14:I$154,MATCH(F1453,Sheet2!A$14:A$154,0))))</f>
        <v/>
      </c>
      <c r="L1453" t="str">
        <f>IF(ISBLANK(G1453),"",IF(ISTEXT(G1453),IF(E1453="Amount",L$14,""),IF(INDEX(Sheet2!H$14:H$154,MATCH(F1453,Sheet2!A$14:A$154,0)) &lt;&gt; 0, IF(INDEX(Sheet2!I$14:I$154,MATCH(F1453,Sheet2!A$14:A$154,0)) &lt;&gt; 0, "Loan","Loan"),"Cash")))</f>
        <v/>
      </c>
      <c r="M1453" t="str">
        <f>IF(ISTEXT(E1453),IF(E1453="Amount",M$14,""),IF(ISBLANK(E1453),"",IF(ISTEXT(D1453),"",IF(A1448="Invoice No. : ",INDEX(Sheet2!D$14:D$154,MATCH(B1448,Sheet2!A$14:A$154,0)),M1452))))</f>
        <v/>
      </c>
      <c r="N1453" t="str">
        <f>IF(ISTEXT(E1453),IF(E1453="Amount",N$14,""),IF(ISBLANK(E1453),"",IF(ISTEXT(D1453),"",IF(A1448="Invoice No. : ",INDEX(Sheet2!E$14:E$154,MATCH(B1448,Sheet2!A$14:A$154,0)),N1452))))</f>
        <v/>
      </c>
      <c r="O1453" t="str">
        <f>IF(ISTEXT(E1453),IF(E1453="Amount",O$14,""),IF(ISBLANK(E1453),"",IF(ISTEXT(D1453),"",IF(A1448="Invoice No. : ",INDEX(Sheet2!G$14:G$154,MATCH(B1448,Sheet2!A$14:A$154,0)),O1452))))</f>
        <v/>
      </c>
      <c r="P1453" t="str">
        <f t="shared" si="94"/>
        <v/>
      </c>
      <c r="Q1453" t="str">
        <f t="shared" si="95"/>
        <v/>
      </c>
    </row>
    <row r="1454" spans="1:17" x14ac:dyDescent="0.25">
      <c r="A1454" s="3" t="s">
        <v>7</v>
      </c>
      <c r="B1454" s="6">
        <v>44931</v>
      </c>
      <c r="C1454" s="3" t="s">
        <v>8</v>
      </c>
      <c r="D1454" s="7">
        <v>2</v>
      </c>
      <c r="F1454" t="str">
        <f t="shared" si="92"/>
        <v/>
      </c>
      <c r="G1454" t="str">
        <f>IF(ISTEXT(E1454),IF(E1454="Amount",G$14,""),IF(ISBLANK(E1454),"",IF(ISTEXT(D1454),"",IF(A1449="Invoice No. : ",INDEX(Sheet2!F$14:F$154,MATCH(B1449,Sheet2!A$14:A$154,0)),G1453))))</f>
        <v/>
      </c>
      <c r="H1454" t="str">
        <f t="shared" si="93"/>
        <v/>
      </c>
      <c r="I1454" t="str">
        <f>IF(ISTEXT(E1454),IF(E1454="Amount",I$14,""),IF(ISBLANK(E1454),"",IF(ISTEXT(D1454),"",IF(A1449="Invoice No. : ",TEXT(INDEX(Sheet2!C$14:C$154,MATCH(B1449,Sheet2!A$14:A$154,0)),"hh:mm:ss"),I1453))))</f>
        <v/>
      </c>
      <c r="J1454" t="str">
        <f>IF(ISBLANK(G1454),"",IF(ISTEXT(G1454),IF(E1454="Amount",J$14,""),INDEX(Sheet2!H$14:H$154,MATCH(F1454,Sheet2!A$14:A$154,0))))</f>
        <v/>
      </c>
      <c r="K1454" t="str">
        <f>IF(ISBLANK(G1454),"",IF(ISTEXT(G1454),IF(E1454="Amount",K$14,""),INDEX(Sheet2!I$14:I$154,MATCH(F1454,Sheet2!A$14:A$154,0))))</f>
        <v/>
      </c>
      <c r="L1454" t="str">
        <f>IF(ISBLANK(G1454),"",IF(ISTEXT(G1454),IF(E1454="Amount",L$14,""),IF(INDEX(Sheet2!H$14:H$154,MATCH(F1454,Sheet2!A$14:A$154,0)) &lt;&gt; 0, IF(INDEX(Sheet2!I$14:I$154,MATCH(F1454,Sheet2!A$14:A$154,0)) &lt;&gt; 0, "Loan","Loan"),"Cash")))</f>
        <v/>
      </c>
      <c r="M1454" t="str">
        <f>IF(ISTEXT(E1454),IF(E1454="Amount",M$14,""),IF(ISBLANK(E1454),"",IF(ISTEXT(D1454),"",IF(A1449="Invoice No. : ",INDEX(Sheet2!D$14:D$154,MATCH(B1449,Sheet2!A$14:A$154,0)),M1453))))</f>
        <v/>
      </c>
      <c r="N1454" t="str">
        <f>IF(ISTEXT(E1454),IF(E1454="Amount",N$14,""),IF(ISBLANK(E1454),"",IF(ISTEXT(D1454),"",IF(A1449="Invoice No. : ",INDEX(Sheet2!E$14:E$154,MATCH(B1449,Sheet2!A$14:A$154,0)),N1453))))</f>
        <v/>
      </c>
      <c r="O1454" t="str">
        <f>IF(ISTEXT(E1454),IF(E1454="Amount",O$14,""),IF(ISBLANK(E1454),"",IF(ISTEXT(D1454),"",IF(A1449="Invoice No. : ",INDEX(Sheet2!G$14:G$154,MATCH(B1449,Sheet2!A$14:A$154,0)),O1453))))</f>
        <v/>
      </c>
      <c r="P1454" t="str">
        <f t="shared" si="94"/>
        <v/>
      </c>
      <c r="Q1454" t="str">
        <f t="shared" si="95"/>
        <v/>
      </c>
    </row>
    <row r="1455" spans="1:17" x14ac:dyDescent="0.25">
      <c r="F1455" t="str">
        <f t="shared" si="92"/>
        <v/>
      </c>
      <c r="G1455" t="str">
        <f>IF(ISTEXT(E1455),IF(E1455="Amount",G$14,""),IF(ISBLANK(E1455),"",IF(ISTEXT(D1455),"",IF(A1450="Invoice No. : ",INDEX(Sheet2!F$14:F$154,MATCH(B1450,Sheet2!A$14:A$154,0)),G1454))))</f>
        <v/>
      </c>
      <c r="H1455" t="str">
        <f t="shared" si="93"/>
        <v/>
      </c>
      <c r="I1455" t="str">
        <f>IF(ISTEXT(E1455),IF(E1455="Amount",I$14,""),IF(ISBLANK(E1455),"",IF(ISTEXT(D1455),"",IF(A1450="Invoice No. : ",TEXT(INDEX(Sheet2!C$14:C$154,MATCH(B1450,Sheet2!A$14:A$154,0)),"hh:mm:ss"),I1454))))</f>
        <v/>
      </c>
      <c r="J1455" t="str">
        <f>IF(ISBLANK(G1455),"",IF(ISTEXT(G1455),IF(E1455="Amount",J$14,""),INDEX(Sheet2!H$14:H$154,MATCH(F1455,Sheet2!A$14:A$154,0))))</f>
        <v/>
      </c>
      <c r="K1455" t="str">
        <f>IF(ISBLANK(G1455),"",IF(ISTEXT(G1455),IF(E1455="Amount",K$14,""),INDEX(Sheet2!I$14:I$154,MATCH(F1455,Sheet2!A$14:A$154,0))))</f>
        <v/>
      </c>
      <c r="L1455" t="str">
        <f>IF(ISBLANK(G1455),"",IF(ISTEXT(G1455),IF(E1455="Amount",L$14,""),IF(INDEX(Sheet2!H$14:H$154,MATCH(F1455,Sheet2!A$14:A$154,0)) &lt;&gt; 0, IF(INDEX(Sheet2!I$14:I$154,MATCH(F1455,Sheet2!A$14:A$154,0)) &lt;&gt; 0, "Loan","Loan"),"Cash")))</f>
        <v/>
      </c>
      <c r="M1455" t="str">
        <f>IF(ISTEXT(E1455),IF(E1455="Amount",M$14,""),IF(ISBLANK(E1455),"",IF(ISTEXT(D1455),"",IF(A1450="Invoice No. : ",INDEX(Sheet2!D$14:D$154,MATCH(B1450,Sheet2!A$14:A$154,0)),M1454))))</f>
        <v/>
      </c>
      <c r="N1455" t="str">
        <f>IF(ISTEXT(E1455),IF(E1455="Amount",N$14,""),IF(ISBLANK(E1455),"",IF(ISTEXT(D1455),"",IF(A1450="Invoice No. : ",INDEX(Sheet2!E$14:E$154,MATCH(B1450,Sheet2!A$14:A$154,0)),N1454))))</f>
        <v/>
      </c>
      <c r="O1455" t="str">
        <f>IF(ISTEXT(E1455),IF(E1455="Amount",O$14,""),IF(ISBLANK(E1455),"",IF(ISTEXT(D1455),"",IF(A1450="Invoice No. : ",INDEX(Sheet2!G$14:G$154,MATCH(B1450,Sheet2!A$14:A$154,0)),O1454))))</f>
        <v/>
      </c>
      <c r="P1455" t="str">
        <f t="shared" si="94"/>
        <v/>
      </c>
      <c r="Q1455" t="str">
        <f t="shared" si="95"/>
        <v/>
      </c>
    </row>
    <row r="1456" spans="1:17" x14ac:dyDescent="0.25">
      <c r="A1456" s="8" t="s">
        <v>9</v>
      </c>
      <c r="B1456" s="8" t="s">
        <v>10</v>
      </c>
      <c r="C1456" s="9" t="s">
        <v>11</v>
      </c>
      <c r="D1456" s="9" t="s">
        <v>12</v>
      </c>
      <c r="E1456" s="9" t="s">
        <v>13</v>
      </c>
      <c r="F1456" t="str">
        <f t="shared" si="92"/>
        <v>Invoice No.</v>
      </c>
      <c r="G1456" t="str">
        <f>IF(ISTEXT(E1456),IF(E1456="Amount",G$14,""),IF(ISBLANK(E1456),"",IF(ISTEXT(D1456),"",IF(A1451="Invoice No. : ",INDEX(Sheet2!F$14:F$154,MATCH(B1451,Sheet2!A$14:A$154,0)),G1455))))</f>
        <v>Member ID</v>
      </c>
      <c r="H1456" t="str">
        <f t="shared" si="93"/>
        <v>Invoice Date</v>
      </c>
      <c r="I1456" t="str">
        <f>IF(ISTEXT(E1456),IF(E1456="Amount",I$14,""),IF(ISBLANK(E1456),"",IF(ISTEXT(D1456),"",IF(A1451="Invoice No. : ",TEXT(INDEX(Sheet2!C$14:C$154,MATCH(B1451,Sheet2!A$14:A$154,0)),"hh:mm:ss"),I1455))))</f>
        <v>Invoice Time</v>
      </c>
      <c r="J1456" t="str">
        <f>IF(ISBLANK(G1456),"",IF(ISTEXT(G1456),IF(E1456="Amount",J$14,""),INDEX(Sheet2!H$14:H$154,MATCH(F1456,Sheet2!A$14:A$154,0))))</f>
        <v>Loan Amount</v>
      </c>
      <c r="K1456" t="str">
        <f>IF(ISBLANK(G1456),"",IF(ISTEXT(G1456),IF(E1456="Amount",K$14,""),INDEX(Sheet2!I$14:I$154,MATCH(F1456,Sheet2!A$14:A$154,0))))</f>
        <v>Cash Amount</v>
      </c>
      <c r="L1456" t="str">
        <f>IF(ISBLANK(G1456),"",IF(ISTEXT(G1456),IF(E1456="Amount",L$14,""),IF(INDEX(Sheet2!H$14:H$154,MATCH(F1456,Sheet2!A$14:A$154,0)) &lt;&gt; 0, IF(INDEX(Sheet2!I$14:I$154,MATCH(F1456,Sheet2!A$14:A$154,0)) &lt;&gt; 0, "Loan","Loan"),"Cash")))</f>
        <v>Payment Mode</v>
      </c>
      <c r="M1456" t="str">
        <f>IF(ISTEXT(E1456),IF(E1456="Amount",M$14,""),IF(ISBLANK(E1456),"",IF(ISTEXT(D1456),"",IF(A1451="Invoice No. : ",INDEX(Sheet2!D$14:D$154,MATCH(B1451,Sheet2!A$14:A$154,0)),M1455))))</f>
        <v>Terminal</v>
      </c>
      <c r="N1456" t="str">
        <f>IF(ISTEXT(E1456),IF(E1456="Amount",N$14,""),IF(ISBLANK(E1456),"",IF(ISTEXT(D1456),"",IF(A1451="Invoice No. : ",INDEX(Sheet2!E$14:E$154,MATCH(B1451,Sheet2!A$14:A$154,0)),N1455))))</f>
        <v>Cashier</v>
      </c>
      <c r="O1456" t="str">
        <f>IF(ISTEXT(E1456),IF(E1456="Amount",O$14,""),IF(ISBLANK(E1456),"",IF(ISTEXT(D1456),"",IF(A1451="Invoice No. : ",INDEX(Sheet2!G$14:G$154,MATCH(B1451,Sheet2!A$14:A$154,0)),O1455))))</f>
        <v>Name</v>
      </c>
      <c r="P1456" t="str">
        <f t="shared" si="94"/>
        <v>Invoice Amount</v>
      </c>
      <c r="Q1456" t="str">
        <f t="shared" si="95"/>
        <v>Grand Total</v>
      </c>
    </row>
    <row r="1457" spans="1:17" x14ac:dyDescent="0.25">
      <c r="F1457" t="str">
        <f t="shared" si="92"/>
        <v/>
      </c>
      <c r="G1457" t="str">
        <f>IF(ISTEXT(E1457),IF(E1457="Amount",G$14,""),IF(ISBLANK(E1457),"",IF(ISTEXT(D1457),"",IF(A1452="Invoice No. : ",INDEX(Sheet2!F$14:F$154,MATCH(B1452,Sheet2!A$14:A$154,0)),G1456))))</f>
        <v/>
      </c>
      <c r="H1457" t="str">
        <f t="shared" si="93"/>
        <v/>
      </c>
      <c r="I1457" t="str">
        <f>IF(ISTEXT(E1457),IF(E1457="Amount",I$14,""),IF(ISBLANK(E1457),"",IF(ISTEXT(D1457),"",IF(A1452="Invoice No. : ",TEXT(INDEX(Sheet2!C$14:C$154,MATCH(B1452,Sheet2!A$14:A$154,0)),"hh:mm:ss"),I1456))))</f>
        <v/>
      </c>
      <c r="J1457" t="str">
        <f>IF(ISBLANK(G1457),"",IF(ISTEXT(G1457),IF(E1457="Amount",J$14,""),INDEX(Sheet2!H$14:H$154,MATCH(F1457,Sheet2!A$14:A$154,0))))</f>
        <v/>
      </c>
      <c r="K1457" t="str">
        <f>IF(ISBLANK(G1457),"",IF(ISTEXT(G1457),IF(E1457="Amount",K$14,""),INDEX(Sheet2!I$14:I$154,MATCH(F1457,Sheet2!A$14:A$154,0))))</f>
        <v/>
      </c>
      <c r="L1457" t="str">
        <f>IF(ISBLANK(G1457),"",IF(ISTEXT(G1457),IF(E1457="Amount",L$14,""),IF(INDEX(Sheet2!H$14:H$154,MATCH(F1457,Sheet2!A$14:A$154,0)) &lt;&gt; 0, IF(INDEX(Sheet2!I$14:I$154,MATCH(F1457,Sheet2!A$14:A$154,0)) &lt;&gt; 0, "Loan","Loan"),"Cash")))</f>
        <v/>
      </c>
      <c r="M1457" t="str">
        <f>IF(ISTEXT(E1457),IF(E1457="Amount",M$14,""),IF(ISBLANK(E1457),"",IF(ISTEXT(D1457),"",IF(A1452="Invoice No. : ",INDEX(Sheet2!D$14:D$154,MATCH(B1452,Sheet2!A$14:A$154,0)),M1456))))</f>
        <v/>
      </c>
      <c r="N1457" t="str">
        <f>IF(ISTEXT(E1457),IF(E1457="Amount",N$14,""),IF(ISBLANK(E1457),"",IF(ISTEXT(D1457),"",IF(A1452="Invoice No. : ",INDEX(Sheet2!E$14:E$154,MATCH(B1452,Sheet2!A$14:A$154,0)),N1456))))</f>
        <v/>
      </c>
      <c r="O1457" t="str">
        <f>IF(ISTEXT(E1457),IF(E1457="Amount",O$14,""),IF(ISBLANK(E1457),"",IF(ISTEXT(D1457),"",IF(A1452="Invoice No. : ",INDEX(Sheet2!G$14:G$154,MATCH(B1452,Sheet2!A$14:A$154,0)),O1456))))</f>
        <v/>
      </c>
      <c r="P1457" t="str">
        <f t="shared" si="94"/>
        <v/>
      </c>
      <c r="Q1457" t="str">
        <f t="shared" si="95"/>
        <v/>
      </c>
    </row>
    <row r="1458" spans="1:17" x14ac:dyDescent="0.25">
      <c r="A1458" s="10" t="s">
        <v>1263</v>
      </c>
      <c r="B1458" s="10" t="s">
        <v>1264</v>
      </c>
      <c r="C1458" s="11">
        <v>3</v>
      </c>
      <c r="D1458" s="11">
        <v>500</v>
      </c>
      <c r="E1458" s="11">
        <v>1500</v>
      </c>
      <c r="F1458">
        <f t="shared" si="92"/>
        <v>2144332</v>
      </c>
      <c r="G1458">
        <f>IF(ISTEXT(E1458),IF(E1458="Amount",G$14,""),IF(ISBLANK(E1458),"",IF(ISTEXT(D1458),"",IF(A1453="Invoice No. : ",INDEX(Sheet2!F$14:F$154,MATCH(B1453,Sheet2!A$14:A$154,0)),G1457))))</f>
        <v>19942</v>
      </c>
      <c r="H1458" t="str">
        <f t="shared" si="93"/>
        <v>01/05/2023</v>
      </c>
      <c r="I1458" t="str">
        <f>IF(ISTEXT(E1458),IF(E1458="Amount",I$14,""),IF(ISBLANK(E1458),"",IF(ISTEXT(D1458),"",IF(A1453="Invoice No. : ",TEXT(INDEX(Sheet2!C$14:C$154,MATCH(B1453,Sheet2!A$14:A$154,0)),"hh:mm:ss"),I1457))))</f>
        <v>11:10:21</v>
      </c>
      <c r="J1458">
        <f>IF(ISBLANK(G1458),"",IF(ISTEXT(G1458),IF(E1458="Amount",J$14,""),INDEX(Sheet2!H$14:H$154,MATCH(F1458,Sheet2!A$14:A$154,0))))</f>
        <v>2404.5</v>
      </c>
      <c r="K1458">
        <f>IF(ISBLANK(G1458),"",IF(ISTEXT(G1458),IF(E1458="Amount",K$14,""),INDEX(Sheet2!I$14:I$154,MATCH(F1458,Sheet2!A$14:A$154,0))))</f>
        <v>0</v>
      </c>
      <c r="L1458" t="str">
        <f>IF(ISBLANK(G1458),"",IF(ISTEXT(G1458),IF(E1458="Amount",L$14,""),IF(INDEX(Sheet2!H$14:H$154,MATCH(F1458,Sheet2!A$14:A$154,0)) &lt;&gt; 0, IF(INDEX(Sheet2!I$14:I$154,MATCH(F1458,Sheet2!A$14:A$154,0)) &lt;&gt; 0, "Loan","Loan"),"Cash")))</f>
        <v>Loan</v>
      </c>
      <c r="M1458">
        <f>IF(ISTEXT(E1458),IF(E1458="Amount",M$14,""),IF(ISBLANK(E1458),"",IF(ISTEXT(D1458),"",IF(A1453="Invoice No. : ",INDEX(Sheet2!D$14:D$154,MATCH(B1453,Sheet2!A$14:A$154,0)),M1457))))</f>
        <v>2</v>
      </c>
      <c r="N1458" t="str">
        <f>IF(ISTEXT(E1458),IF(E1458="Amount",N$14,""),IF(ISBLANK(E1458),"",IF(ISTEXT(D1458),"",IF(A1453="Invoice No. : ",INDEX(Sheet2!E$14:E$154,MATCH(B1453,Sheet2!A$14:A$154,0)),N1457))))</f>
        <v>RUBY</v>
      </c>
      <c r="O1458" t="str">
        <f>IF(ISTEXT(E1458),IF(E1458="Amount",O$14,""),IF(ISBLANK(E1458),"",IF(ISTEXT(D1458),"",IF(A1453="Invoice No. : ",INDEX(Sheet2!G$14:G$154,MATCH(B1453,Sheet2!A$14:A$154,0)),O1457))))</f>
        <v>INSO, BETTY BALANTIN</v>
      </c>
      <c r="P1458">
        <f t="shared" si="94"/>
        <v>2404.5</v>
      </c>
      <c r="Q1458">
        <f t="shared" si="95"/>
        <v>195197.25</v>
      </c>
    </row>
    <row r="1459" spans="1:17" x14ac:dyDescent="0.25">
      <c r="A1459" s="10" t="s">
        <v>1020</v>
      </c>
      <c r="B1459" s="10" t="s">
        <v>1021</v>
      </c>
      <c r="C1459" s="11">
        <v>2</v>
      </c>
      <c r="D1459" s="11">
        <v>33</v>
      </c>
      <c r="E1459" s="11">
        <v>66</v>
      </c>
      <c r="F1459">
        <f t="shared" si="92"/>
        <v>2144332</v>
      </c>
      <c r="G1459">
        <f>IF(ISTEXT(E1459),IF(E1459="Amount",G$14,""),IF(ISBLANK(E1459),"",IF(ISTEXT(D1459),"",IF(A1454="Invoice No. : ",INDEX(Sheet2!F$14:F$154,MATCH(B1454,Sheet2!A$14:A$154,0)),G1458))))</f>
        <v>19942</v>
      </c>
      <c r="H1459" t="str">
        <f t="shared" si="93"/>
        <v>01/05/2023</v>
      </c>
      <c r="I1459" t="str">
        <f>IF(ISTEXT(E1459),IF(E1459="Amount",I$14,""),IF(ISBLANK(E1459),"",IF(ISTEXT(D1459),"",IF(A1454="Invoice No. : ",TEXT(INDEX(Sheet2!C$14:C$154,MATCH(B1454,Sheet2!A$14:A$154,0)),"hh:mm:ss"),I1458))))</f>
        <v>11:10:21</v>
      </c>
      <c r="J1459">
        <f>IF(ISBLANK(G1459),"",IF(ISTEXT(G1459),IF(E1459="Amount",J$14,""),INDEX(Sheet2!H$14:H$154,MATCH(F1459,Sheet2!A$14:A$154,0))))</f>
        <v>2404.5</v>
      </c>
      <c r="K1459">
        <f>IF(ISBLANK(G1459),"",IF(ISTEXT(G1459),IF(E1459="Amount",K$14,""),INDEX(Sheet2!I$14:I$154,MATCH(F1459,Sheet2!A$14:A$154,0))))</f>
        <v>0</v>
      </c>
      <c r="L1459" t="str">
        <f>IF(ISBLANK(G1459),"",IF(ISTEXT(G1459),IF(E1459="Amount",L$14,""),IF(INDEX(Sheet2!H$14:H$154,MATCH(F1459,Sheet2!A$14:A$154,0)) &lt;&gt; 0, IF(INDEX(Sheet2!I$14:I$154,MATCH(F1459,Sheet2!A$14:A$154,0)) &lt;&gt; 0, "Loan","Loan"),"Cash")))</f>
        <v>Loan</v>
      </c>
      <c r="M1459">
        <f>IF(ISTEXT(E1459),IF(E1459="Amount",M$14,""),IF(ISBLANK(E1459),"",IF(ISTEXT(D1459),"",IF(A1454="Invoice No. : ",INDEX(Sheet2!D$14:D$154,MATCH(B1454,Sheet2!A$14:A$154,0)),M1458))))</f>
        <v>2</v>
      </c>
      <c r="N1459" t="str">
        <f>IF(ISTEXT(E1459),IF(E1459="Amount",N$14,""),IF(ISBLANK(E1459),"",IF(ISTEXT(D1459),"",IF(A1454="Invoice No. : ",INDEX(Sheet2!E$14:E$154,MATCH(B1454,Sheet2!A$14:A$154,0)),N1458))))</f>
        <v>RUBY</v>
      </c>
      <c r="O1459" t="str">
        <f>IF(ISTEXT(E1459),IF(E1459="Amount",O$14,""),IF(ISBLANK(E1459),"",IF(ISTEXT(D1459),"",IF(A1454="Invoice No. : ",INDEX(Sheet2!G$14:G$154,MATCH(B1454,Sheet2!A$14:A$154,0)),O1458))))</f>
        <v>INSO, BETTY BALANTIN</v>
      </c>
      <c r="P1459">
        <f t="shared" si="94"/>
        <v>2404.5</v>
      </c>
      <c r="Q1459">
        <f t="shared" si="95"/>
        <v>195197.25</v>
      </c>
    </row>
    <row r="1460" spans="1:17" x14ac:dyDescent="0.25">
      <c r="A1460" s="10" t="s">
        <v>1265</v>
      </c>
      <c r="B1460" s="10" t="s">
        <v>1266</v>
      </c>
      <c r="C1460" s="11">
        <v>4</v>
      </c>
      <c r="D1460" s="11">
        <v>53.25</v>
      </c>
      <c r="E1460" s="11">
        <v>213</v>
      </c>
      <c r="F1460">
        <f t="shared" si="92"/>
        <v>2144332</v>
      </c>
      <c r="G1460">
        <f>IF(ISTEXT(E1460),IF(E1460="Amount",G$14,""),IF(ISBLANK(E1460),"",IF(ISTEXT(D1460),"",IF(A1455="Invoice No. : ",INDEX(Sheet2!F$14:F$154,MATCH(B1455,Sheet2!A$14:A$154,0)),G1459))))</f>
        <v>19942</v>
      </c>
      <c r="H1460" t="str">
        <f t="shared" si="93"/>
        <v>01/05/2023</v>
      </c>
      <c r="I1460" t="str">
        <f>IF(ISTEXT(E1460),IF(E1460="Amount",I$14,""),IF(ISBLANK(E1460),"",IF(ISTEXT(D1460),"",IF(A1455="Invoice No. : ",TEXT(INDEX(Sheet2!C$14:C$154,MATCH(B1455,Sheet2!A$14:A$154,0)),"hh:mm:ss"),I1459))))</f>
        <v>11:10:21</v>
      </c>
      <c r="J1460">
        <f>IF(ISBLANK(G1460),"",IF(ISTEXT(G1460),IF(E1460="Amount",J$14,""),INDEX(Sheet2!H$14:H$154,MATCH(F1460,Sheet2!A$14:A$154,0))))</f>
        <v>2404.5</v>
      </c>
      <c r="K1460">
        <f>IF(ISBLANK(G1460),"",IF(ISTEXT(G1460),IF(E1460="Amount",K$14,""),INDEX(Sheet2!I$14:I$154,MATCH(F1460,Sheet2!A$14:A$154,0))))</f>
        <v>0</v>
      </c>
      <c r="L1460" t="str">
        <f>IF(ISBLANK(G1460),"",IF(ISTEXT(G1460),IF(E1460="Amount",L$14,""),IF(INDEX(Sheet2!H$14:H$154,MATCH(F1460,Sheet2!A$14:A$154,0)) &lt;&gt; 0, IF(INDEX(Sheet2!I$14:I$154,MATCH(F1460,Sheet2!A$14:A$154,0)) &lt;&gt; 0, "Loan","Loan"),"Cash")))</f>
        <v>Loan</v>
      </c>
      <c r="M1460">
        <f>IF(ISTEXT(E1460),IF(E1460="Amount",M$14,""),IF(ISBLANK(E1460),"",IF(ISTEXT(D1460),"",IF(A1455="Invoice No. : ",INDEX(Sheet2!D$14:D$154,MATCH(B1455,Sheet2!A$14:A$154,0)),M1459))))</f>
        <v>2</v>
      </c>
      <c r="N1460" t="str">
        <f>IF(ISTEXT(E1460),IF(E1460="Amount",N$14,""),IF(ISBLANK(E1460),"",IF(ISTEXT(D1460),"",IF(A1455="Invoice No. : ",INDEX(Sheet2!E$14:E$154,MATCH(B1455,Sheet2!A$14:A$154,0)),N1459))))</f>
        <v>RUBY</v>
      </c>
      <c r="O1460" t="str">
        <f>IF(ISTEXT(E1460),IF(E1460="Amount",O$14,""),IF(ISBLANK(E1460),"",IF(ISTEXT(D1460),"",IF(A1455="Invoice No. : ",INDEX(Sheet2!G$14:G$154,MATCH(B1455,Sheet2!A$14:A$154,0)),O1459))))</f>
        <v>INSO, BETTY BALANTIN</v>
      </c>
      <c r="P1460">
        <f t="shared" si="94"/>
        <v>2404.5</v>
      </c>
      <c r="Q1460">
        <f t="shared" si="95"/>
        <v>195197.25</v>
      </c>
    </row>
    <row r="1461" spans="1:17" x14ac:dyDescent="0.25">
      <c r="A1461" s="10" t="s">
        <v>1267</v>
      </c>
      <c r="B1461" s="10" t="s">
        <v>1268</v>
      </c>
      <c r="C1461" s="11">
        <v>4</v>
      </c>
      <c r="D1461" s="11">
        <v>23</v>
      </c>
      <c r="E1461" s="11">
        <v>92</v>
      </c>
      <c r="F1461">
        <f t="shared" si="92"/>
        <v>2144332</v>
      </c>
      <c r="G1461">
        <f>IF(ISTEXT(E1461),IF(E1461="Amount",G$14,""),IF(ISBLANK(E1461),"",IF(ISTEXT(D1461),"",IF(A1456="Invoice No. : ",INDEX(Sheet2!F$14:F$154,MATCH(B1456,Sheet2!A$14:A$154,0)),G1460))))</f>
        <v>19942</v>
      </c>
      <c r="H1461" t="str">
        <f t="shared" si="93"/>
        <v>01/05/2023</v>
      </c>
      <c r="I1461" t="str">
        <f>IF(ISTEXT(E1461),IF(E1461="Amount",I$14,""),IF(ISBLANK(E1461),"",IF(ISTEXT(D1461),"",IF(A1456="Invoice No. : ",TEXT(INDEX(Sheet2!C$14:C$154,MATCH(B1456,Sheet2!A$14:A$154,0)),"hh:mm:ss"),I1460))))</f>
        <v>11:10:21</v>
      </c>
      <c r="J1461">
        <f>IF(ISBLANK(G1461),"",IF(ISTEXT(G1461),IF(E1461="Amount",J$14,""),INDEX(Sheet2!H$14:H$154,MATCH(F1461,Sheet2!A$14:A$154,0))))</f>
        <v>2404.5</v>
      </c>
      <c r="K1461">
        <f>IF(ISBLANK(G1461),"",IF(ISTEXT(G1461),IF(E1461="Amount",K$14,""),INDEX(Sheet2!I$14:I$154,MATCH(F1461,Sheet2!A$14:A$154,0))))</f>
        <v>0</v>
      </c>
      <c r="L1461" t="str">
        <f>IF(ISBLANK(G1461),"",IF(ISTEXT(G1461),IF(E1461="Amount",L$14,""),IF(INDEX(Sheet2!H$14:H$154,MATCH(F1461,Sheet2!A$14:A$154,0)) &lt;&gt; 0, IF(INDEX(Sheet2!I$14:I$154,MATCH(F1461,Sheet2!A$14:A$154,0)) &lt;&gt; 0, "Loan","Loan"),"Cash")))</f>
        <v>Loan</v>
      </c>
      <c r="M1461">
        <f>IF(ISTEXT(E1461),IF(E1461="Amount",M$14,""),IF(ISBLANK(E1461),"",IF(ISTEXT(D1461),"",IF(A1456="Invoice No. : ",INDEX(Sheet2!D$14:D$154,MATCH(B1456,Sheet2!A$14:A$154,0)),M1460))))</f>
        <v>2</v>
      </c>
      <c r="N1461" t="str">
        <f>IF(ISTEXT(E1461),IF(E1461="Amount",N$14,""),IF(ISBLANK(E1461),"",IF(ISTEXT(D1461),"",IF(A1456="Invoice No. : ",INDEX(Sheet2!E$14:E$154,MATCH(B1456,Sheet2!A$14:A$154,0)),N1460))))</f>
        <v>RUBY</v>
      </c>
      <c r="O1461" t="str">
        <f>IF(ISTEXT(E1461),IF(E1461="Amount",O$14,""),IF(ISBLANK(E1461),"",IF(ISTEXT(D1461),"",IF(A1456="Invoice No. : ",INDEX(Sheet2!G$14:G$154,MATCH(B1456,Sheet2!A$14:A$154,0)),O1460))))</f>
        <v>INSO, BETTY BALANTIN</v>
      </c>
      <c r="P1461">
        <f t="shared" si="94"/>
        <v>2404.5</v>
      </c>
      <c r="Q1461">
        <f t="shared" si="95"/>
        <v>195197.25</v>
      </c>
    </row>
    <row r="1462" spans="1:17" x14ac:dyDescent="0.25">
      <c r="A1462" s="10" t="s">
        <v>1269</v>
      </c>
      <c r="B1462" s="10" t="s">
        <v>1270</v>
      </c>
      <c r="C1462" s="11">
        <v>10</v>
      </c>
      <c r="D1462" s="11">
        <v>8.25</v>
      </c>
      <c r="E1462" s="11">
        <v>82.5</v>
      </c>
      <c r="F1462">
        <f t="shared" si="92"/>
        <v>2144332</v>
      </c>
      <c r="G1462">
        <f>IF(ISTEXT(E1462),IF(E1462="Amount",G$14,""),IF(ISBLANK(E1462),"",IF(ISTEXT(D1462),"",IF(A1457="Invoice No. : ",INDEX(Sheet2!F$14:F$154,MATCH(B1457,Sheet2!A$14:A$154,0)),G1461))))</f>
        <v>19942</v>
      </c>
      <c r="H1462" t="str">
        <f t="shared" si="93"/>
        <v>01/05/2023</v>
      </c>
      <c r="I1462" t="str">
        <f>IF(ISTEXT(E1462),IF(E1462="Amount",I$14,""),IF(ISBLANK(E1462),"",IF(ISTEXT(D1462),"",IF(A1457="Invoice No. : ",TEXT(INDEX(Sheet2!C$14:C$154,MATCH(B1457,Sheet2!A$14:A$154,0)),"hh:mm:ss"),I1461))))</f>
        <v>11:10:21</v>
      </c>
      <c r="J1462">
        <f>IF(ISBLANK(G1462),"",IF(ISTEXT(G1462),IF(E1462="Amount",J$14,""),INDEX(Sheet2!H$14:H$154,MATCH(F1462,Sheet2!A$14:A$154,0))))</f>
        <v>2404.5</v>
      </c>
      <c r="K1462">
        <f>IF(ISBLANK(G1462),"",IF(ISTEXT(G1462),IF(E1462="Amount",K$14,""),INDEX(Sheet2!I$14:I$154,MATCH(F1462,Sheet2!A$14:A$154,0))))</f>
        <v>0</v>
      </c>
      <c r="L1462" t="str">
        <f>IF(ISBLANK(G1462),"",IF(ISTEXT(G1462),IF(E1462="Amount",L$14,""),IF(INDEX(Sheet2!H$14:H$154,MATCH(F1462,Sheet2!A$14:A$154,0)) &lt;&gt; 0, IF(INDEX(Sheet2!I$14:I$154,MATCH(F1462,Sheet2!A$14:A$154,0)) &lt;&gt; 0, "Loan","Loan"),"Cash")))</f>
        <v>Loan</v>
      </c>
      <c r="M1462">
        <f>IF(ISTEXT(E1462),IF(E1462="Amount",M$14,""),IF(ISBLANK(E1462),"",IF(ISTEXT(D1462),"",IF(A1457="Invoice No. : ",INDEX(Sheet2!D$14:D$154,MATCH(B1457,Sheet2!A$14:A$154,0)),M1461))))</f>
        <v>2</v>
      </c>
      <c r="N1462" t="str">
        <f>IF(ISTEXT(E1462),IF(E1462="Amount",N$14,""),IF(ISBLANK(E1462),"",IF(ISTEXT(D1462),"",IF(A1457="Invoice No. : ",INDEX(Sheet2!E$14:E$154,MATCH(B1457,Sheet2!A$14:A$154,0)),N1461))))</f>
        <v>RUBY</v>
      </c>
      <c r="O1462" t="str">
        <f>IF(ISTEXT(E1462),IF(E1462="Amount",O$14,""),IF(ISBLANK(E1462),"",IF(ISTEXT(D1462),"",IF(A1457="Invoice No. : ",INDEX(Sheet2!G$14:G$154,MATCH(B1457,Sheet2!A$14:A$154,0)),O1461))))</f>
        <v>INSO, BETTY BALANTIN</v>
      </c>
      <c r="P1462">
        <f t="shared" si="94"/>
        <v>2404.5</v>
      </c>
      <c r="Q1462">
        <f t="shared" si="95"/>
        <v>195197.25</v>
      </c>
    </row>
    <row r="1463" spans="1:17" x14ac:dyDescent="0.25">
      <c r="A1463" s="10" t="s">
        <v>1170</v>
      </c>
      <c r="B1463" s="10" t="s">
        <v>1171</v>
      </c>
      <c r="C1463" s="11">
        <v>13</v>
      </c>
      <c r="D1463" s="11">
        <v>13</v>
      </c>
      <c r="E1463" s="11">
        <v>169</v>
      </c>
      <c r="F1463">
        <f t="shared" si="92"/>
        <v>2144332</v>
      </c>
      <c r="G1463">
        <f>IF(ISTEXT(E1463),IF(E1463="Amount",G$14,""),IF(ISBLANK(E1463),"",IF(ISTEXT(D1463),"",IF(A1458="Invoice No. : ",INDEX(Sheet2!F$14:F$154,MATCH(B1458,Sheet2!A$14:A$154,0)),G1462))))</f>
        <v>19942</v>
      </c>
      <c r="H1463" t="str">
        <f t="shared" si="93"/>
        <v>01/05/2023</v>
      </c>
      <c r="I1463" t="str">
        <f>IF(ISTEXT(E1463),IF(E1463="Amount",I$14,""),IF(ISBLANK(E1463),"",IF(ISTEXT(D1463),"",IF(A1458="Invoice No. : ",TEXT(INDEX(Sheet2!C$14:C$154,MATCH(B1458,Sheet2!A$14:A$154,0)),"hh:mm:ss"),I1462))))</f>
        <v>11:10:21</v>
      </c>
      <c r="J1463">
        <f>IF(ISBLANK(G1463),"",IF(ISTEXT(G1463),IF(E1463="Amount",J$14,""),INDEX(Sheet2!H$14:H$154,MATCH(F1463,Sheet2!A$14:A$154,0))))</f>
        <v>2404.5</v>
      </c>
      <c r="K1463">
        <f>IF(ISBLANK(G1463),"",IF(ISTEXT(G1463),IF(E1463="Amount",K$14,""),INDEX(Sheet2!I$14:I$154,MATCH(F1463,Sheet2!A$14:A$154,0))))</f>
        <v>0</v>
      </c>
      <c r="L1463" t="str">
        <f>IF(ISBLANK(G1463),"",IF(ISTEXT(G1463),IF(E1463="Amount",L$14,""),IF(INDEX(Sheet2!H$14:H$154,MATCH(F1463,Sheet2!A$14:A$154,0)) &lt;&gt; 0, IF(INDEX(Sheet2!I$14:I$154,MATCH(F1463,Sheet2!A$14:A$154,0)) &lt;&gt; 0, "Loan","Loan"),"Cash")))</f>
        <v>Loan</v>
      </c>
      <c r="M1463">
        <f>IF(ISTEXT(E1463),IF(E1463="Amount",M$14,""),IF(ISBLANK(E1463),"",IF(ISTEXT(D1463),"",IF(A1458="Invoice No. : ",INDEX(Sheet2!D$14:D$154,MATCH(B1458,Sheet2!A$14:A$154,0)),M1462))))</f>
        <v>2</v>
      </c>
      <c r="N1463" t="str">
        <f>IF(ISTEXT(E1463),IF(E1463="Amount",N$14,""),IF(ISBLANK(E1463),"",IF(ISTEXT(D1463),"",IF(A1458="Invoice No. : ",INDEX(Sheet2!E$14:E$154,MATCH(B1458,Sheet2!A$14:A$154,0)),N1462))))</f>
        <v>RUBY</v>
      </c>
      <c r="O1463" t="str">
        <f>IF(ISTEXT(E1463),IF(E1463="Amount",O$14,""),IF(ISBLANK(E1463),"",IF(ISTEXT(D1463),"",IF(A1458="Invoice No. : ",INDEX(Sheet2!G$14:G$154,MATCH(B1458,Sheet2!A$14:A$154,0)),O1462))))</f>
        <v>INSO, BETTY BALANTIN</v>
      </c>
      <c r="P1463">
        <f t="shared" si="94"/>
        <v>2404.5</v>
      </c>
      <c r="Q1463">
        <f t="shared" si="95"/>
        <v>195197.25</v>
      </c>
    </row>
    <row r="1464" spans="1:17" x14ac:dyDescent="0.25">
      <c r="A1464" s="10" t="s">
        <v>1271</v>
      </c>
      <c r="B1464" s="10" t="s">
        <v>1272</v>
      </c>
      <c r="C1464" s="11">
        <v>2</v>
      </c>
      <c r="D1464" s="11">
        <v>58</v>
      </c>
      <c r="E1464" s="11">
        <v>116</v>
      </c>
      <c r="F1464">
        <f t="shared" si="92"/>
        <v>2144332</v>
      </c>
      <c r="G1464">
        <f>IF(ISTEXT(E1464),IF(E1464="Amount",G$14,""),IF(ISBLANK(E1464),"",IF(ISTEXT(D1464),"",IF(A1459="Invoice No. : ",INDEX(Sheet2!F$14:F$154,MATCH(B1459,Sheet2!A$14:A$154,0)),G1463))))</f>
        <v>19942</v>
      </c>
      <c r="H1464" t="str">
        <f t="shared" si="93"/>
        <v>01/05/2023</v>
      </c>
      <c r="I1464" t="str">
        <f>IF(ISTEXT(E1464),IF(E1464="Amount",I$14,""),IF(ISBLANK(E1464),"",IF(ISTEXT(D1464),"",IF(A1459="Invoice No. : ",TEXT(INDEX(Sheet2!C$14:C$154,MATCH(B1459,Sheet2!A$14:A$154,0)),"hh:mm:ss"),I1463))))</f>
        <v>11:10:21</v>
      </c>
      <c r="J1464">
        <f>IF(ISBLANK(G1464),"",IF(ISTEXT(G1464),IF(E1464="Amount",J$14,""),INDEX(Sheet2!H$14:H$154,MATCH(F1464,Sheet2!A$14:A$154,0))))</f>
        <v>2404.5</v>
      </c>
      <c r="K1464">
        <f>IF(ISBLANK(G1464),"",IF(ISTEXT(G1464),IF(E1464="Amount",K$14,""),INDEX(Sheet2!I$14:I$154,MATCH(F1464,Sheet2!A$14:A$154,0))))</f>
        <v>0</v>
      </c>
      <c r="L1464" t="str">
        <f>IF(ISBLANK(G1464),"",IF(ISTEXT(G1464),IF(E1464="Amount",L$14,""),IF(INDEX(Sheet2!H$14:H$154,MATCH(F1464,Sheet2!A$14:A$154,0)) &lt;&gt; 0, IF(INDEX(Sheet2!I$14:I$154,MATCH(F1464,Sheet2!A$14:A$154,0)) &lt;&gt; 0, "Loan","Loan"),"Cash")))</f>
        <v>Loan</v>
      </c>
      <c r="M1464">
        <f>IF(ISTEXT(E1464),IF(E1464="Amount",M$14,""),IF(ISBLANK(E1464),"",IF(ISTEXT(D1464),"",IF(A1459="Invoice No. : ",INDEX(Sheet2!D$14:D$154,MATCH(B1459,Sheet2!A$14:A$154,0)),M1463))))</f>
        <v>2</v>
      </c>
      <c r="N1464" t="str">
        <f>IF(ISTEXT(E1464),IF(E1464="Amount",N$14,""),IF(ISBLANK(E1464),"",IF(ISTEXT(D1464),"",IF(A1459="Invoice No. : ",INDEX(Sheet2!E$14:E$154,MATCH(B1459,Sheet2!A$14:A$154,0)),N1463))))</f>
        <v>RUBY</v>
      </c>
      <c r="O1464" t="str">
        <f>IF(ISTEXT(E1464),IF(E1464="Amount",O$14,""),IF(ISBLANK(E1464),"",IF(ISTEXT(D1464),"",IF(A1459="Invoice No. : ",INDEX(Sheet2!G$14:G$154,MATCH(B1459,Sheet2!A$14:A$154,0)),O1463))))</f>
        <v>INSO, BETTY BALANTIN</v>
      </c>
      <c r="P1464">
        <f t="shared" si="94"/>
        <v>2404.5</v>
      </c>
      <c r="Q1464">
        <f t="shared" si="95"/>
        <v>195197.25</v>
      </c>
    </row>
    <row r="1465" spans="1:17" x14ac:dyDescent="0.25">
      <c r="A1465" s="10" t="s">
        <v>1273</v>
      </c>
      <c r="B1465" s="10" t="s">
        <v>1274</v>
      </c>
      <c r="C1465" s="11">
        <v>1</v>
      </c>
      <c r="D1465" s="11">
        <v>48.5</v>
      </c>
      <c r="E1465" s="11">
        <v>48.5</v>
      </c>
      <c r="F1465">
        <f t="shared" si="92"/>
        <v>2144332</v>
      </c>
      <c r="G1465">
        <f>IF(ISTEXT(E1465),IF(E1465="Amount",G$14,""),IF(ISBLANK(E1465),"",IF(ISTEXT(D1465),"",IF(A1460="Invoice No. : ",INDEX(Sheet2!F$14:F$154,MATCH(B1460,Sheet2!A$14:A$154,0)),G1464))))</f>
        <v>19942</v>
      </c>
      <c r="H1465" t="str">
        <f t="shared" si="93"/>
        <v>01/05/2023</v>
      </c>
      <c r="I1465" t="str">
        <f>IF(ISTEXT(E1465),IF(E1465="Amount",I$14,""),IF(ISBLANK(E1465),"",IF(ISTEXT(D1465),"",IF(A1460="Invoice No. : ",TEXT(INDEX(Sheet2!C$14:C$154,MATCH(B1460,Sheet2!A$14:A$154,0)),"hh:mm:ss"),I1464))))</f>
        <v>11:10:21</v>
      </c>
      <c r="J1465">
        <f>IF(ISBLANK(G1465),"",IF(ISTEXT(G1465),IF(E1465="Amount",J$14,""),INDEX(Sheet2!H$14:H$154,MATCH(F1465,Sheet2!A$14:A$154,0))))</f>
        <v>2404.5</v>
      </c>
      <c r="K1465">
        <f>IF(ISBLANK(G1465),"",IF(ISTEXT(G1465),IF(E1465="Amount",K$14,""),INDEX(Sheet2!I$14:I$154,MATCH(F1465,Sheet2!A$14:A$154,0))))</f>
        <v>0</v>
      </c>
      <c r="L1465" t="str">
        <f>IF(ISBLANK(G1465),"",IF(ISTEXT(G1465),IF(E1465="Amount",L$14,""),IF(INDEX(Sheet2!H$14:H$154,MATCH(F1465,Sheet2!A$14:A$154,0)) &lt;&gt; 0, IF(INDEX(Sheet2!I$14:I$154,MATCH(F1465,Sheet2!A$14:A$154,0)) &lt;&gt; 0, "Loan","Loan"),"Cash")))</f>
        <v>Loan</v>
      </c>
      <c r="M1465">
        <f>IF(ISTEXT(E1465),IF(E1465="Amount",M$14,""),IF(ISBLANK(E1465),"",IF(ISTEXT(D1465),"",IF(A1460="Invoice No. : ",INDEX(Sheet2!D$14:D$154,MATCH(B1460,Sheet2!A$14:A$154,0)),M1464))))</f>
        <v>2</v>
      </c>
      <c r="N1465" t="str">
        <f>IF(ISTEXT(E1465),IF(E1465="Amount",N$14,""),IF(ISBLANK(E1465),"",IF(ISTEXT(D1465),"",IF(A1460="Invoice No. : ",INDEX(Sheet2!E$14:E$154,MATCH(B1460,Sheet2!A$14:A$154,0)),N1464))))</f>
        <v>RUBY</v>
      </c>
      <c r="O1465" t="str">
        <f>IF(ISTEXT(E1465),IF(E1465="Amount",O$14,""),IF(ISBLANK(E1465),"",IF(ISTEXT(D1465),"",IF(A1460="Invoice No. : ",INDEX(Sheet2!G$14:G$154,MATCH(B1460,Sheet2!A$14:A$154,0)),O1464))))</f>
        <v>INSO, BETTY BALANTIN</v>
      </c>
      <c r="P1465">
        <f t="shared" si="94"/>
        <v>2404.5</v>
      </c>
      <c r="Q1465">
        <f t="shared" si="95"/>
        <v>195197.25</v>
      </c>
    </row>
    <row r="1466" spans="1:17" x14ac:dyDescent="0.25">
      <c r="A1466" s="10" t="s">
        <v>1078</v>
      </c>
      <c r="B1466" s="10" t="s">
        <v>1079</v>
      </c>
      <c r="C1466" s="11">
        <v>2</v>
      </c>
      <c r="D1466" s="11">
        <v>26</v>
      </c>
      <c r="E1466" s="11">
        <v>52</v>
      </c>
      <c r="F1466">
        <f t="shared" si="92"/>
        <v>2144332</v>
      </c>
      <c r="G1466">
        <f>IF(ISTEXT(E1466),IF(E1466="Amount",G$14,""),IF(ISBLANK(E1466),"",IF(ISTEXT(D1466),"",IF(A1461="Invoice No. : ",INDEX(Sheet2!F$14:F$154,MATCH(B1461,Sheet2!A$14:A$154,0)),G1465))))</f>
        <v>19942</v>
      </c>
      <c r="H1466" t="str">
        <f t="shared" si="93"/>
        <v>01/05/2023</v>
      </c>
      <c r="I1466" t="str">
        <f>IF(ISTEXT(E1466),IF(E1466="Amount",I$14,""),IF(ISBLANK(E1466),"",IF(ISTEXT(D1466),"",IF(A1461="Invoice No. : ",TEXT(INDEX(Sheet2!C$14:C$154,MATCH(B1461,Sheet2!A$14:A$154,0)),"hh:mm:ss"),I1465))))</f>
        <v>11:10:21</v>
      </c>
      <c r="J1466">
        <f>IF(ISBLANK(G1466),"",IF(ISTEXT(G1466),IF(E1466="Amount",J$14,""),INDEX(Sheet2!H$14:H$154,MATCH(F1466,Sheet2!A$14:A$154,0))))</f>
        <v>2404.5</v>
      </c>
      <c r="K1466">
        <f>IF(ISBLANK(G1466),"",IF(ISTEXT(G1466),IF(E1466="Amount",K$14,""),INDEX(Sheet2!I$14:I$154,MATCH(F1466,Sheet2!A$14:A$154,0))))</f>
        <v>0</v>
      </c>
      <c r="L1466" t="str">
        <f>IF(ISBLANK(G1466),"",IF(ISTEXT(G1466),IF(E1466="Amount",L$14,""),IF(INDEX(Sheet2!H$14:H$154,MATCH(F1466,Sheet2!A$14:A$154,0)) &lt;&gt; 0, IF(INDEX(Sheet2!I$14:I$154,MATCH(F1466,Sheet2!A$14:A$154,0)) &lt;&gt; 0, "Loan","Loan"),"Cash")))</f>
        <v>Loan</v>
      </c>
      <c r="M1466">
        <f>IF(ISTEXT(E1466),IF(E1466="Amount",M$14,""),IF(ISBLANK(E1466),"",IF(ISTEXT(D1466),"",IF(A1461="Invoice No. : ",INDEX(Sheet2!D$14:D$154,MATCH(B1461,Sheet2!A$14:A$154,0)),M1465))))</f>
        <v>2</v>
      </c>
      <c r="N1466" t="str">
        <f>IF(ISTEXT(E1466),IF(E1466="Amount",N$14,""),IF(ISBLANK(E1466),"",IF(ISTEXT(D1466),"",IF(A1461="Invoice No. : ",INDEX(Sheet2!E$14:E$154,MATCH(B1461,Sheet2!A$14:A$154,0)),N1465))))</f>
        <v>RUBY</v>
      </c>
      <c r="O1466" t="str">
        <f>IF(ISTEXT(E1466),IF(E1466="Amount",O$14,""),IF(ISBLANK(E1466),"",IF(ISTEXT(D1466),"",IF(A1461="Invoice No. : ",INDEX(Sheet2!G$14:G$154,MATCH(B1461,Sheet2!A$14:A$154,0)),O1465))))</f>
        <v>INSO, BETTY BALANTIN</v>
      </c>
      <c r="P1466">
        <f t="shared" si="94"/>
        <v>2404.5</v>
      </c>
      <c r="Q1466">
        <f t="shared" si="95"/>
        <v>195197.25</v>
      </c>
    </row>
    <row r="1467" spans="1:17" x14ac:dyDescent="0.25">
      <c r="A1467" s="10" t="s">
        <v>1275</v>
      </c>
      <c r="B1467" s="10" t="s">
        <v>1276</v>
      </c>
      <c r="C1467" s="11">
        <v>1</v>
      </c>
      <c r="D1467" s="11">
        <v>65.5</v>
      </c>
      <c r="E1467" s="11">
        <v>65.5</v>
      </c>
      <c r="F1467">
        <f t="shared" si="92"/>
        <v>2144332</v>
      </c>
      <c r="G1467">
        <f>IF(ISTEXT(E1467),IF(E1467="Amount",G$14,""),IF(ISBLANK(E1467),"",IF(ISTEXT(D1467),"",IF(A1462="Invoice No. : ",INDEX(Sheet2!F$14:F$154,MATCH(B1462,Sheet2!A$14:A$154,0)),G1466))))</f>
        <v>19942</v>
      </c>
      <c r="H1467" t="str">
        <f t="shared" si="93"/>
        <v>01/05/2023</v>
      </c>
      <c r="I1467" t="str">
        <f>IF(ISTEXT(E1467),IF(E1467="Amount",I$14,""),IF(ISBLANK(E1467),"",IF(ISTEXT(D1467),"",IF(A1462="Invoice No. : ",TEXT(INDEX(Sheet2!C$14:C$154,MATCH(B1462,Sheet2!A$14:A$154,0)),"hh:mm:ss"),I1466))))</f>
        <v>11:10:21</v>
      </c>
      <c r="J1467">
        <f>IF(ISBLANK(G1467),"",IF(ISTEXT(G1467),IF(E1467="Amount",J$14,""),INDEX(Sheet2!H$14:H$154,MATCH(F1467,Sheet2!A$14:A$154,0))))</f>
        <v>2404.5</v>
      </c>
      <c r="K1467">
        <f>IF(ISBLANK(G1467),"",IF(ISTEXT(G1467),IF(E1467="Amount",K$14,""),INDEX(Sheet2!I$14:I$154,MATCH(F1467,Sheet2!A$14:A$154,0))))</f>
        <v>0</v>
      </c>
      <c r="L1467" t="str">
        <f>IF(ISBLANK(G1467),"",IF(ISTEXT(G1467),IF(E1467="Amount",L$14,""),IF(INDEX(Sheet2!H$14:H$154,MATCH(F1467,Sheet2!A$14:A$154,0)) &lt;&gt; 0, IF(INDEX(Sheet2!I$14:I$154,MATCH(F1467,Sheet2!A$14:A$154,0)) &lt;&gt; 0, "Loan","Loan"),"Cash")))</f>
        <v>Loan</v>
      </c>
      <c r="M1467">
        <f>IF(ISTEXT(E1467),IF(E1467="Amount",M$14,""),IF(ISBLANK(E1467),"",IF(ISTEXT(D1467),"",IF(A1462="Invoice No. : ",INDEX(Sheet2!D$14:D$154,MATCH(B1462,Sheet2!A$14:A$154,0)),M1466))))</f>
        <v>2</v>
      </c>
      <c r="N1467" t="str">
        <f>IF(ISTEXT(E1467),IF(E1467="Amount",N$14,""),IF(ISBLANK(E1467),"",IF(ISTEXT(D1467),"",IF(A1462="Invoice No. : ",INDEX(Sheet2!E$14:E$154,MATCH(B1462,Sheet2!A$14:A$154,0)),N1466))))</f>
        <v>RUBY</v>
      </c>
      <c r="O1467" t="str">
        <f>IF(ISTEXT(E1467),IF(E1467="Amount",O$14,""),IF(ISBLANK(E1467),"",IF(ISTEXT(D1467),"",IF(A1462="Invoice No. : ",INDEX(Sheet2!G$14:G$154,MATCH(B1462,Sheet2!A$14:A$154,0)),O1466))))</f>
        <v>INSO, BETTY BALANTIN</v>
      </c>
      <c r="P1467">
        <f t="shared" si="94"/>
        <v>2404.5</v>
      </c>
      <c r="Q1467">
        <f t="shared" si="95"/>
        <v>195197.25</v>
      </c>
    </row>
    <row r="1468" spans="1:17" x14ac:dyDescent="0.25">
      <c r="D1468" s="12" t="s">
        <v>18</v>
      </c>
      <c r="E1468" s="13">
        <v>2404.5</v>
      </c>
      <c r="F1468" t="str">
        <f t="shared" si="92"/>
        <v/>
      </c>
      <c r="G1468" t="str">
        <f>IF(ISTEXT(E1468),IF(E1468="Amount",G$14,""),IF(ISBLANK(E1468),"",IF(ISTEXT(D1468),"",IF(A1463="Invoice No. : ",INDEX(Sheet2!F$14:F$154,MATCH(B1463,Sheet2!A$14:A$154,0)),G1467))))</f>
        <v/>
      </c>
      <c r="H1468" t="str">
        <f t="shared" si="93"/>
        <v/>
      </c>
      <c r="I1468" t="str">
        <f>IF(ISTEXT(E1468),IF(E1468="Amount",I$14,""),IF(ISBLANK(E1468),"",IF(ISTEXT(D1468),"",IF(A1463="Invoice No. : ",TEXT(INDEX(Sheet2!C$14:C$154,MATCH(B1463,Sheet2!A$14:A$154,0)),"hh:mm:ss"),I1467))))</f>
        <v/>
      </c>
      <c r="J1468" t="str">
        <f>IF(ISBLANK(G1468),"",IF(ISTEXT(G1468),IF(E1468="Amount",J$14,""),INDEX(Sheet2!H$14:H$154,MATCH(F1468,Sheet2!A$14:A$154,0))))</f>
        <v/>
      </c>
      <c r="K1468" t="str">
        <f>IF(ISBLANK(G1468),"",IF(ISTEXT(G1468),IF(E1468="Amount",K$14,""),INDEX(Sheet2!I$14:I$154,MATCH(F1468,Sheet2!A$14:A$154,0))))</f>
        <v/>
      </c>
      <c r="L1468" t="str">
        <f>IF(ISBLANK(G1468),"",IF(ISTEXT(G1468),IF(E1468="Amount",L$14,""),IF(INDEX(Sheet2!H$14:H$154,MATCH(F1468,Sheet2!A$14:A$154,0)) &lt;&gt; 0, IF(INDEX(Sheet2!I$14:I$154,MATCH(F1468,Sheet2!A$14:A$154,0)) &lt;&gt; 0, "Loan","Loan"),"Cash")))</f>
        <v/>
      </c>
      <c r="M1468" t="str">
        <f>IF(ISTEXT(E1468),IF(E1468="Amount",M$14,""),IF(ISBLANK(E1468),"",IF(ISTEXT(D1468),"",IF(A1463="Invoice No. : ",INDEX(Sheet2!D$14:D$154,MATCH(B1463,Sheet2!A$14:A$154,0)),M1467))))</f>
        <v/>
      </c>
      <c r="N1468" t="str">
        <f>IF(ISTEXT(E1468),IF(E1468="Amount",N$14,""),IF(ISBLANK(E1468),"",IF(ISTEXT(D1468),"",IF(A1463="Invoice No. : ",INDEX(Sheet2!E$14:E$154,MATCH(B1463,Sheet2!A$14:A$154,0)),N1467))))</f>
        <v/>
      </c>
      <c r="O1468" t="str">
        <f>IF(ISTEXT(E1468),IF(E1468="Amount",O$14,""),IF(ISBLANK(E1468),"",IF(ISTEXT(D1468),"",IF(A1463="Invoice No. : ",INDEX(Sheet2!G$14:G$154,MATCH(B1463,Sheet2!A$14:A$154,0)),O1467))))</f>
        <v/>
      </c>
      <c r="P1468" t="str">
        <f t="shared" si="94"/>
        <v/>
      </c>
      <c r="Q1468" t="str">
        <f t="shared" si="95"/>
        <v/>
      </c>
    </row>
    <row r="1469" spans="1:17" x14ac:dyDescent="0.25">
      <c r="F1469" t="str">
        <f t="shared" si="92"/>
        <v/>
      </c>
      <c r="G1469" t="str">
        <f>IF(ISTEXT(E1469),IF(E1469="Amount",G$14,""),IF(ISBLANK(E1469),"",IF(ISTEXT(D1469),"",IF(A1464="Invoice No. : ",INDEX(Sheet2!F$14:F$154,MATCH(B1464,Sheet2!A$14:A$154,0)),G1468))))</f>
        <v/>
      </c>
      <c r="H1469" t="str">
        <f t="shared" si="93"/>
        <v/>
      </c>
      <c r="I1469" t="str">
        <f>IF(ISTEXT(E1469),IF(E1469="Amount",I$14,""),IF(ISBLANK(E1469),"",IF(ISTEXT(D1469),"",IF(A1464="Invoice No. : ",TEXT(INDEX(Sheet2!C$14:C$154,MATCH(B1464,Sheet2!A$14:A$154,0)),"hh:mm:ss"),I1468))))</f>
        <v/>
      </c>
      <c r="J1469" t="str">
        <f>IF(ISBLANK(G1469),"",IF(ISTEXT(G1469),IF(E1469="Amount",J$14,""),INDEX(Sheet2!H$14:H$154,MATCH(F1469,Sheet2!A$14:A$154,0))))</f>
        <v/>
      </c>
      <c r="K1469" t="str">
        <f>IF(ISBLANK(G1469),"",IF(ISTEXT(G1469),IF(E1469="Amount",K$14,""),INDEX(Sheet2!I$14:I$154,MATCH(F1469,Sheet2!A$14:A$154,0))))</f>
        <v/>
      </c>
      <c r="L1469" t="str">
        <f>IF(ISBLANK(G1469),"",IF(ISTEXT(G1469),IF(E1469="Amount",L$14,""),IF(INDEX(Sheet2!H$14:H$154,MATCH(F1469,Sheet2!A$14:A$154,0)) &lt;&gt; 0, IF(INDEX(Sheet2!I$14:I$154,MATCH(F1469,Sheet2!A$14:A$154,0)) &lt;&gt; 0, "Loan","Loan"),"Cash")))</f>
        <v/>
      </c>
      <c r="M1469" t="str">
        <f>IF(ISTEXT(E1469),IF(E1469="Amount",M$14,""),IF(ISBLANK(E1469),"",IF(ISTEXT(D1469),"",IF(A1464="Invoice No. : ",INDEX(Sheet2!D$14:D$154,MATCH(B1464,Sheet2!A$14:A$154,0)),M1468))))</f>
        <v/>
      </c>
      <c r="N1469" t="str">
        <f>IF(ISTEXT(E1469),IF(E1469="Amount",N$14,""),IF(ISBLANK(E1469),"",IF(ISTEXT(D1469),"",IF(A1464="Invoice No. : ",INDEX(Sheet2!E$14:E$154,MATCH(B1464,Sheet2!A$14:A$154,0)),N1468))))</f>
        <v/>
      </c>
      <c r="O1469" t="str">
        <f>IF(ISTEXT(E1469),IF(E1469="Amount",O$14,""),IF(ISBLANK(E1469),"",IF(ISTEXT(D1469),"",IF(A1464="Invoice No. : ",INDEX(Sheet2!G$14:G$154,MATCH(B1464,Sheet2!A$14:A$154,0)),O1468))))</f>
        <v/>
      </c>
      <c r="P1469" t="str">
        <f t="shared" si="94"/>
        <v/>
      </c>
      <c r="Q1469" t="str">
        <f t="shared" si="95"/>
        <v/>
      </c>
    </row>
    <row r="1470" spans="1:17" x14ac:dyDescent="0.25">
      <c r="F1470" t="str">
        <f t="shared" si="92"/>
        <v/>
      </c>
      <c r="G1470" t="str">
        <f>IF(ISTEXT(E1470),IF(E1470="Amount",G$14,""),IF(ISBLANK(E1470),"",IF(ISTEXT(D1470),"",IF(A1465="Invoice No. : ",INDEX(Sheet2!F$14:F$154,MATCH(B1465,Sheet2!A$14:A$154,0)),G1469))))</f>
        <v/>
      </c>
      <c r="H1470" t="str">
        <f t="shared" si="93"/>
        <v/>
      </c>
      <c r="I1470" t="str">
        <f>IF(ISTEXT(E1470),IF(E1470="Amount",I$14,""),IF(ISBLANK(E1470),"",IF(ISTEXT(D1470),"",IF(A1465="Invoice No. : ",TEXT(INDEX(Sheet2!C$14:C$154,MATCH(B1465,Sheet2!A$14:A$154,0)),"hh:mm:ss"),I1469))))</f>
        <v/>
      </c>
      <c r="J1470" t="str">
        <f>IF(ISBLANK(G1470),"",IF(ISTEXT(G1470),IF(E1470="Amount",J$14,""),INDEX(Sheet2!H$14:H$154,MATCH(F1470,Sheet2!A$14:A$154,0))))</f>
        <v/>
      </c>
      <c r="K1470" t="str">
        <f>IF(ISBLANK(G1470),"",IF(ISTEXT(G1470),IF(E1470="Amount",K$14,""),INDEX(Sheet2!I$14:I$154,MATCH(F1470,Sheet2!A$14:A$154,0))))</f>
        <v/>
      </c>
      <c r="L1470" t="str">
        <f>IF(ISBLANK(G1470),"",IF(ISTEXT(G1470),IF(E1470="Amount",L$14,""),IF(INDEX(Sheet2!H$14:H$154,MATCH(F1470,Sheet2!A$14:A$154,0)) &lt;&gt; 0, IF(INDEX(Sheet2!I$14:I$154,MATCH(F1470,Sheet2!A$14:A$154,0)) &lt;&gt; 0, "Loan","Loan"),"Cash")))</f>
        <v/>
      </c>
      <c r="M1470" t="str">
        <f>IF(ISTEXT(E1470),IF(E1470="Amount",M$14,""),IF(ISBLANK(E1470),"",IF(ISTEXT(D1470),"",IF(A1465="Invoice No. : ",INDEX(Sheet2!D$14:D$154,MATCH(B1465,Sheet2!A$14:A$154,0)),M1469))))</f>
        <v/>
      </c>
      <c r="N1470" t="str">
        <f>IF(ISTEXT(E1470),IF(E1470="Amount",N$14,""),IF(ISBLANK(E1470),"",IF(ISTEXT(D1470),"",IF(A1465="Invoice No. : ",INDEX(Sheet2!E$14:E$154,MATCH(B1465,Sheet2!A$14:A$154,0)),N1469))))</f>
        <v/>
      </c>
      <c r="O1470" t="str">
        <f>IF(ISTEXT(E1470),IF(E1470="Amount",O$14,""),IF(ISBLANK(E1470),"",IF(ISTEXT(D1470),"",IF(A1465="Invoice No. : ",INDEX(Sheet2!G$14:G$154,MATCH(B1465,Sheet2!A$14:A$154,0)),O1469))))</f>
        <v/>
      </c>
      <c r="P1470" t="str">
        <f t="shared" si="94"/>
        <v/>
      </c>
      <c r="Q1470" t="str">
        <f t="shared" si="95"/>
        <v/>
      </c>
    </row>
    <row r="1471" spans="1:17" x14ac:dyDescent="0.25">
      <c r="A1471" s="3" t="s">
        <v>4</v>
      </c>
      <c r="B1471" s="4">
        <v>2144333</v>
      </c>
      <c r="C1471" s="3" t="s">
        <v>5</v>
      </c>
      <c r="D1471" s="5" t="s">
        <v>953</v>
      </c>
      <c r="F1471" t="str">
        <f t="shared" si="92"/>
        <v/>
      </c>
      <c r="G1471" t="str">
        <f>IF(ISTEXT(E1471),IF(E1471="Amount",G$14,""),IF(ISBLANK(E1471),"",IF(ISTEXT(D1471),"",IF(A1466="Invoice No. : ",INDEX(Sheet2!F$14:F$154,MATCH(B1466,Sheet2!A$14:A$154,0)),G1470))))</f>
        <v/>
      </c>
      <c r="H1471" t="str">
        <f t="shared" si="93"/>
        <v/>
      </c>
      <c r="I1471" t="str">
        <f>IF(ISTEXT(E1471),IF(E1471="Amount",I$14,""),IF(ISBLANK(E1471),"",IF(ISTEXT(D1471),"",IF(A1466="Invoice No. : ",TEXT(INDEX(Sheet2!C$14:C$154,MATCH(B1466,Sheet2!A$14:A$154,0)),"hh:mm:ss"),I1470))))</f>
        <v/>
      </c>
      <c r="J1471" t="str">
        <f>IF(ISBLANK(G1471),"",IF(ISTEXT(G1471),IF(E1471="Amount",J$14,""),INDEX(Sheet2!H$14:H$154,MATCH(F1471,Sheet2!A$14:A$154,0))))</f>
        <v/>
      </c>
      <c r="K1471" t="str">
        <f>IF(ISBLANK(G1471),"",IF(ISTEXT(G1471),IF(E1471="Amount",K$14,""),INDEX(Sheet2!I$14:I$154,MATCH(F1471,Sheet2!A$14:A$154,0))))</f>
        <v/>
      </c>
      <c r="L1471" t="str">
        <f>IF(ISBLANK(G1471),"",IF(ISTEXT(G1471),IF(E1471="Amount",L$14,""),IF(INDEX(Sheet2!H$14:H$154,MATCH(F1471,Sheet2!A$14:A$154,0)) &lt;&gt; 0, IF(INDEX(Sheet2!I$14:I$154,MATCH(F1471,Sheet2!A$14:A$154,0)) &lt;&gt; 0, "Loan","Loan"),"Cash")))</f>
        <v/>
      </c>
      <c r="M1471" t="str">
        <f>IF(ISTEXT(E1471),IF(E1471="Amount",M$14,""),IF(ISBLANK(E1471),"",IF(ISTEXT(D1471),"",IF(A1466="Invoice No. : ",INDEX(Sheet2!D$14:D$154,MATCH(B1466,Sheet2!A$14:A$154,0)),M1470))))</f>
        <v/>
      </c>
      <c r="N1471" t="str">
        <f>IF(ISTEXT(E1471),IF(E1471="Amount",N$14,""),IF(ISBLANK(E1471),"",IF(ISTEXT(D1471),"",IF(A1466="Invoice No. : ",INDEX(Sheet2!E$14:E$154,MATCH(B1466,Sheet2!A$14:A$154,0)),N1470))))</f>
        <v/>
      </c>
      <c r="O1471" t="str">
        <f>IF(ISTEXT(E1471),IF(E1471="Amount",O$14,""),IF(ISBLANK(E1471),"",IF(ISTEXT(D1471),"",IF(A1466="Invoice No. : ",INDEX(Sheet2!G$14:G$154,MATCH(B1466,Sheet2!A$14:A$154,0)),O1470))))</f>
        <v/>
      </c>
      <c r="P1471" t="str">
        <f t="shared" si="94"/>
        <v/>
      </c>
      <c r="Q1471" t="str">
        <f t="shared" si="95"/>
        <v/>
      </c>
    </row>
    <row r="1472" spans="1:17" x14ac:dyDescent="0.25">
      <c r="A1472" s="3" t="s">
        <v>7</v>
      </c>
      <c r="B1472" s="6">
        <v>44931</v>
      </c>
      <c r="C1472" s="3" t="s">
        <v>8</v>
      </c>
      <c r="D1472" s="7">
        <v>2</v>
      </c>
      <c r="F1472" t="str">
        <f t="shared" si="92"/>
        <v/>
      </c>
      <c r="G1472" t="str">
        <f>IF(ISTEXT(E1472),IF(E1472="Amount",G$14,""),IF(ISBLANK(E1472),"",IF(ISTEXT(D1472),"",IF(A1467="Invoice No. : ",INDEX(Sheet2!F$14:F$154,MATCH(B1467,Sheet2!A$14:A$154,0)),G1471))))</f>
        <v/>
      </c>
      <c r="H1472" t="str">
        <f t="shared" si="93"/>
        <v/>
      </c>
      <c r="I1472" t="str">
        <f>IF(ISTEXT(E1472),IF(E1472="Amount",I$14,""),IF(ISBLANK(E1472),"",IF(ISTEXT(D1472),"",IF(A1467="Invoice No. : ",TEXT(INDEX(Sheet2!C$14:C$154,MATCH(B1467,Sheet2!A$14:A$154,0)),"hh:mm:ss"),I1471))))</f>
        <v/>
      </c>
      <c r="J1472" t="str">
        <f>IF(ISBLANK(G1472),"",IF(ISTEXT(G1472),IF(E1472="Amount",J$14,""),INDEX(Sheet2!H$14:H$154,MATCH(F1472,Sheet2!A$14:A$154,0))))</f>
        <v/>
      </c>
      <c r="K1472" t="str">
        <f>IF(ISBLANK(G1472),"",IF(ISTEXT(G1472),IF(E1472="Amount",K$14,""),INDEX(Sheet2!I$14:I$154,MATCH(F1472,Sheet2!A$14:A$154,0))))</f>
        <v/>
      </c>
      <c r="L1472" t="str">
        <f>IF(ISBLANK(G1472),"",IF(ISTEXT(G1472),IF(E1472="Amount",L$14,""),IF(INDEX(Sheet2!H$14:H$154,MATCH(F1472,Sheet2!A$14:A$154,0)) &lt;&gt; 0, IF(INDEX(Sheet2!I$14:I$154,MATCH(F1472,Sheet2!A$14:A$154,0)) &lt;&gt; 0, "Loan","Loan"),"Cash")))</f>
        <v/>
      </c>
      <c r="M1472" t="str">
        <f>IF(ISTEXT(E1472),IF(E1472="Amount",M$14,""),IF(ISBLANK(E1472),"",IF(ISTEXT(D1472),"",IF(A1467="Invoice No. : ",INDEX(Sheet2!D$14:D$154,MATCH(B1467,Sheet2!A$14:A$154,0)),M1471))))</f>
        <v/>
      </c>
      <c r="N1472" t="str">
        <f>IF(ISTEXT(E1472),IF(E1472="Amount",N$14,""),IF(ISBLANK(E1472),"",IF(ISTEXT(D1472),"",IF(A1467="Invoice No. : ",INDEX(Sheet2!E$14:E$154,MATCH(B1467,Sheet2!A$14:A$154,0)),N1471))))</f>
        <v/>
      </c>
      <c r="O1472" t="str">
        <f>IF(ISTEXT(E1472),IF(E1472="Amount",O$14,""),IF(ISBLANK(E1472),"",IF(ISTEXT(D1472),"",IF(A1467="Invoice No. : ",INDEX(Sheet2!G$14:G$154,MATCH(B1467,Sheet2!A$14:A$154,0)),O1471))))</f>
        <v/>
      </c>
      <c r="P1472" t="str">
        <f t="shared" si="94"/>
        <v/>
      </c>
      <c r="Q1472" t="str">
        <f t="shared" si="95"/>
        <v/>
      </c>
    </row>
    <row r="1473" spans="1:17" x14ac:dyDescent="0.25">
      <c r="F1473" t="str">
        <f t="shared" si="92"/>
        <v/>
      </c>
      <c r="G1473" t="str">
        <f>IF(ISTEXT(E1473),IF(E1473="Amount",G$14,""),IF(ISBLANK(E1473),"",IF(ISTEXT(D1473),"",IF(A1468="Invoice No. : ",INDEX(Sheet2!F$14:F$154,MATCH(B1468,Sheet2!A$14:A$154,0)),G1472))))</f>
        <v/>
      </c>
      <c r="H1473" t="str">
        <f t="shared" si="93"/>
        <v/>
      </c>
      <c r="I1473" t="str">
        <f>IF(ISTEXT(E1473),IF(E1473="Amount",I$14,""),IF(ISBLANK(E1473),"",IF(ISTEXT(D1473),"",IF(A1468="Invoice No. : ",TEXT(INDEX(Sheet2!C$14:C$154,MATCH(B1468,Sheet2!A$14:A$154,0)),"hh:mm:ss"),I1472))))</f>
        <v/>
      </c>
      <c r="J1473" t="str">
        <f>IF(ISBLANK(G1473),"",IF(ISTEXT(G1473),IF(E1473="Amount",J$14,""),INDEX(Sheet2!H$14:H$154,MATCH(F1473,Sheet2!A$14:A$154,0))))</f>
        <v/>
      </c>
      <c r="K1473" t="str">
        <f>IF(ISBLANK(G1473),"",IF(ISTEXT(G1473),IF(E1473="Amount",K$14,""),INDEX(Sheet2!I$14:I$154,MATCH(F1473,Sheet2!A$14:A$154,0))))</f>
        <v/>
      </c>
      <c r="L1473" t="str">
        <f>IF(ISBLANK(G1473),"",IF(ISTEXT(G1473),IF(E1473="Amount",L$14,""),IF(INDEX(Sheet2!H$14:H$154,MATCH(F1473,Sheet2!A$14:A$154,0)) &lt;&gt; 0, IF(INDEX(Sheet2!I$14:I$154,MATCH(F1473,Sheet2!A$14:A$154,0)) &lt;&gt; 0, "Loan","Loan"),"Cash")))</f>
        <v/>
      </c>
      <c r="M1473" t="str">
        <f>IF(ISTEXT(E1473),IF(E1473="Amount",M$14,""),IF(ISBLANK(E1473),"",IF(ISTEXT(D1473),"",IF(A1468="Invoice No. : ",INDEX(Sheet2!D$14:D$154,MATCH(B1468,Sheet2!A$14:A$154,0)),M1472))))</f>
        <v/>
      </c>
      <c r="N1473" t="str">
        <f>IF(ISTEXT(E1473),IF(E1473="Amount",N$14,""),IF(ISBLANK(E1473),"",IF(ISTEXT(D1473),"",IF(A1468="Invoice No. : ",INDEX(Sheet2!E$14:E$154,MATCH(B1468,Sheet2!A$14:A$154,0)),N1472))))</f>
        <v/>
      </c>
      <c r="O1473" t="str">
        <f>IF(ISTEXT(E1473),IF(E1473="Amount",O$14,""),IF(ISBLANK(E1473),"",IF(ISTEXT(D1473),"",IF(A1468="Invoice No. : ",INDEX(Sheet2!G$14:G$154,MATCH(B1468,Sheet2!A$14:A$154,0)),O1472))))</f>
        <v/>
      </c>
      <c r="P1473" t="str">
        <f t="shared" si="94"/>
        <v/>
      </c>
      <c r="Q1473" t="str">
        <f t="shared" si="95"/>
        <v/>
      </c>
    </row>
    <row r="1474" spans="1:17" x14ac:dyDescent="0.25">
      <c r="A1474" s="8" t="s">
        <v>9</v>
      </c>
      <c r="B1474" s="8" t="s">
        <v>10</v>
      </c>
      <c r="C1474" s="9" t="s">
        <v>11</v>
      </c>
      <c r="D1474" s="9" t="s">
        <v>12</v>
      </c>
      <c r="E1474" s="9" t="s">
        <v>13</v>
      </c>
      <c r="F1474" t="str">
        <f t="shared" si="92"/>
        <v>Invoice No.</v>
      </c>
      <c r="G1474" t="str">
        <f>IF(ISTEXT(E1474),IF(E1474="Amount",G$14,""),IF(ISBLANK(E1474),"",IF(ISTEXT(D1474),"",IF(A1469="Invoice No. : ",INDEX(Sheet2!F$14:F$154,MATCH(B1469,Sheet2!A$14:A$154,0)),G1473))))</f>
        <v>Member ID</v>
      </c>
      <c r="H1474" t="str">
        <f t="shared" si="93"/>
        <v>Invoice Date</v>
      </c>
      <c r="I1474" t="str">
        <f>IF(ISTEXT(E1474),IF(E1474="Amount",I$14,""),IF(ISBLANK(E1474),"",IF(ISTEXT(D1474),"",IF(A1469="Invoice No. : ",TEXT(INDEX(Sheet2!C$14:C$154,MATCH(B1469,Sheet2!A$14:A$154,0)),"hh:mm:ss"),I1473))))</f>
        <v>Invoice Time</v>
      </c>
      <c r="J1474" t="str">
        <f>IF(ISBLANK(G1474),"",IF(ISTEXT(G1474),IF(E1474="Amount",J$14,""),INDEX(Sheet2!H$14:H$154,MATCH(F1474,Sheet2!A$14:A$154,0))))</f>
        <v>Loan Amount</v>
      </c>
      <c r="K1474" t="str">
        <f>IF(ISBLANK(G1474),"",IF(ISTEXT(G1474),IF(E1474="Amount",K$14,""),INDEX(Sheet2!I$14:I$154,MATCH(F1474,Sheet2!A$14:A$154,0))))</f>
        <v>Cash Amount</v>
      </c>
      <c r="L1474" t="str">
        <f>IF(ISBLANK(G1474),"",IF(ISTEXT(G1474),IF(E1474="Amount",L$14,""),IF(INDEX(Sheet2!H$14:H$154,MATCH(F1474,Sheet2!A$14:A$154,0)) &lt;&gt; 0, IF(INDEX(Sheet2!I$14:I$154,MATCH(F1474,Sheet2!A$14:A$154,0)) &lt;&gt; 0, "Loan","Loan"),"Cash")))</f>
        <v>Payment Mode</v>
      </c>
      <c r="M1474" t="str">
        <f>IF(ISTEXT(E1474),IF(E1474="Amount",M$14,""),IF(ISBLANK(E1474),"",IF(ISTEXT(D1474),"",IF(A1469="Invoice No. : ",INDEX(Sheet2!D$14:D$154,MATCH(B1469,Sheet2!A$14:A$154,0)),M1473))))</f>
        <v>Terminal</v>
      </c>
      <c r="N1474" t="str">
        <f>IF(ISTEXT(E1474),IF(E1474="Amount",N$14,""),IF(ISBLANK(E1474),"",IF(ISTEXT(D1474),"",IF(A1469="Invoice No. : ",INDEX(Sheet2!E$14:E$154,MATCH(B1469,Sheet2!A$14:A$154,0)),N1473))))</f>
        <v>Cashier</v>
      </c>
      <c r="O1474" t="str">
        <f>IF(ISTEXT(E1474),IF(E1474="Amount",O$14,""),IF(ISBLANK(E1474),"",IF(ISTEXT(D1474),"",IF(A1469="Invoice No. : ",INDEX(Sheet2!G$14:G$154,MATCH(B1469,Sheet2!A$14:A$154,0)),O1473))))</f>
        <v>Name</v>
      </c>
      <c r="P1474" t="str">
        <f t="shared" si="94"/>
        <v>Invoice Amount</v>
      </c>
      <c r="Q1474" t="str">
        <f t="shared" si="95"/>
        <v>Grand Total</v>
      </c>
    </row>
    <row r="1475" spans="1:17" x14ac:dyDescent="0.25">
      <c r="F1475" t="str">
        <f t="shared" si="92"/>
        <v/>
      </c>
      <c r="G1475" t="str">
        <f>IF(ISTEXT(E1475),IF(E1475="Amount",G$14,""),IF(ISBLANK(E1475),"",IF(ISTEXT(D1475),"",IF(A1470="Invoice No. : ",INDEX(Sheet2!F$14:F$154,MATCH(B1470,Sheet2!A$14:A$154,0)),G1474))))</f>
        <v/>
      </c>
      <c r="H1475" t="str">
        <f t="shared" si="93"/>
        <v/>
      </c>
      <c r="I1475" t="str">
        <f>IF(ISTEXT(E1475),IF(E1475="Amount",I$14,""),IF(ISBLANK(E1475),"",IF(ISTEXT(D1475),"",IF(A1470="Invoice No. : ",TEXT(INDEX(Sheet2!C$14:C$154,MATCH(B1470,Sheet2!A$14:A$154,0)),"hh:mm:ss"),I1474))))</f>
        <v/>
      </c>
      <c r="J1475" t="str">
        <f>IF(ISBLANK(G1475),"",IF(ISTEXT(G1475),IF(E1475="Amount",J$14,""),INDEX(Sheet2!H$14:H$154,MATCH(F1475,Sheet2!A$14:A$154,0))))</f>
        <v/>
      </c>
      <c r="K1475" t="str">
        <f>IF(ISBLANK(G1475),"",IF(ISTEXT(G1475),IF(E1475="Amount",K$14,""),INDEX(Sheet2!I$14:I$154,MATCH(F1475,Sheet2!A$14:A$154,0))))</f>
        <v/>
      </c>
      <c r="L1475" t="str">
        <f>IF(ISBLANK(G1475),"",IF(ISTEXT(G1475),IF(E1475="Amount",L$14,""),IF(INDEX(Sheet2!H$14:H$154,MATCH(F1475,Sheet2!A$14:A$154,0)) &lt;&gt; 0, IF(INDEX(Sheet2!I$14:I$154,MATCH(F1475,Sheet2!A$14:A$154,0)) &lt;&gt; 0, "Loan","Loan"),"Cash")))</f>
        <v/>
      </c>
      <c r="M1475" t="str">
        <f>IF(ISTEXT(E1475),IF(E1475="Amount",M$14,""),IF(ISBLANK(E1475),"",IF(ISTEXT(D1475),"",IF(A1470="Invoice No. : ",INDEX(Sheet2!D$14:D$154,MATCH(B1470,Sheet2!A$14:A$154,0)),M1474))))</f>
        <v/>
      </c>
      <c r="N1475" t="str">
        <f>IF(ISTEXT(E1475),IF(E1475="Amount",N$14,""),IF(ISBLANK(E1475),"",IF(ISTEXT(D1475),"",IF(A1470="Invoice No. : ",INDEX(Sheet2!E$14:E$154,MATCH(B1470,Sheet2!A$14:A$154,0)),N1474))))</f>
        <v/>
      </c>
      <c r="O1475" t="str">
        <f>IF(ISTEXT(E1475),IF(E1475="Amount",O$14,""),IF(ISBLANK(E1475),"",IF(ISTEXT(D1475),"",IF(A1470="Invoice No. : ",INDEX(Sheet2!G$14:G$154,MATCH(B1470,Sheet2!A$14:A$154,0)),O1474))))</f>
        <v/>
      </c>
      <c r="P1475" t="str">
        <f t="shared" si="94"/>
        <v/>
      </c>
      <c r="Q1475" t="str">
        <f t="shared" si="95"/>
        <v/>
      </c>
    </row>
    <row r="1476" spans="1:17" x14ac:dyDescent="0.25">
      <c r="A1476" s="10" t="s">
        <v>1277</v>
      </c>
      <c r="B1476" s="10" t="s">
        <v>1278</v>
      </c>
      <c r="C1476" s="11">
        <v>1</v>
      </c>
      <c r="D1476" s="11">
        <v>82</v>
      </c>
      <c r="E1476" s="11">
        <v>82</v>
      </c>
      <c r="F1476">
        <f t="shared" si="92"/>
        <v>2144333</v>
      </c>
      <c r="G1476">
        <f>IF(ISTEXT(E1476),IF(E1476="Amount",G$14,""),IF(ISBLANK(E1476),"",IF(ISTEXT(D1476),"",IF(A1471="Invoice No. : ",INDEX(Sheet2!F$14:F$154,MATCH(B1471,Sheet2!A$14:A$154,0)),G1475))))</f>
        <v>25799</v>
      </c>
      <c r="H1476" t="str">
        <f t="shared" si="93"/>
        <v>01/05/2023</v>
      </c>
      <c r="I1476" t="str">
        <f>IF(ISTEXT(E1476),IF(E1476="Amount",I$14,""),IF(ISBLANK(E1476),"",IF(ISTEXT(D1476),"",IF(A1471="Invoice No. : ",TEXT(INDEX(Sheet2!C$14:C$154,MATCH(B1471,Sheet2!A$14:A$154,0)),"hh:mm:ss"),I1475))))</f>
        <v>11:11:21</v>
      </c>
      <c r="J1476">
        <f>IF(ISBLANK(G1476),"",IF(ISTEXT(G1476),IF(E1476="Amount",J$14,""),INDEX(Sheet2!H$14:H$154,MATCH(F1476,Sheet2!A$14:A$154,0))))</f>
        <v>0</v>
      </c>
      <c r="K1476">
        <f>IF(ISBLANK(G1476),"",IF(ISTEXT(G1476),IF(E1476="Amount",K$14,""),INDEX(Sheet2!I$14:I$154,MATCH(F1476,Sheet2!A$14:A$154,0))))</f>
        <v>148.5</v>
      </c>
      <c r="L1476" t="str">
        <f>IF(ISBLANK(G1476),"",IF(ISTEXT(G1476),IF(E1476="Amount",L$14,""),IF(INDEX(Sheet2!H$14:H$154,MATCH(F1476,Sheet2!A$14:A$154,0)) &lt;&gt; 0, IF(INDEX(Sheet2!I$14:I$154,MATCH(F1476,Sheet2!A$14:A$154,0)) &lt;&gt; 0, "Loan","Loan"),"Cash")))</f>
        <v>Cash</v>
      </c>
      <c r="M1476">
        <f>IF(ISTEXT(E1476),IF(E1476="Amount",M$14,""),IF(ISBLANK(E1476),"",IF(ISTEXT(D1476),"",IF(A1471="Invoice No. : ",INDEX(Sheet2!D$14:D$154,MATCH(B1471,Sheet2!A$14:A$154,0)),M1475))))</f>
        <v>2</v>
      </c>
      <c r="N1476" t="str">
        <f>IF(ISTEXT(E1476),IF(E1476="Amount",N$14,""),IF(ISBLANK(E1476),"",IF(ISTEXT(D1476),"",IF(A1471="Invoice No. : ",INDEX(Sheet2!E$14:E$154,MATCH(B1471,Sheet2!A$14:A$154,0)),N1475))))</f>
        <v>RUBY</v>
      </c>
      <c r="O1476" t="str">
        <f>IF(ISTEXT(E1476),IF(E1476="Amount",O$14,""),IF(ISBLANK(E1476),"",IF(ISTEXT(D1476),"",IF(A1471="Invoice No. : ",INDEX(Sheet2!G$14:G$154,MATCH(B1471,Sheet2!A$14:A$154,0)),O1475))))</f>
        <v>LANGBIS, CHRISTOPHER PANGUSBAN</v>
      </c>
      <c r="P1476">
        <f t="shared" si="94"/>
        <v>148.5</v>
      </c>
      <c r="Q1476">
        <f t="shared" si="95"/>
        <v>195197.25</v>
      </c>
    </row>
    <row r="1477" spans="1:17" x14ac:dyDescent="0.25">
      <c r="A1477" s="10" t="s">
        <v>1279</v>
      </c>
      <c r="B1477" s="10" t="s">
        <v>1280</v>
      </c>
      <c r="C1477" s="11">
        <v>1</v>
      </c>
      <c r="D1477" s="11">
        <v>66.5</v>
      </c>
      <c r="E1477" s="11">
        <v>66.5</v>
      </c>
      <c r="F1477">
        <f t="shared" si="92"/>
        <v>2144333</v>
      </c>
      <c r="G1477">
        <f>IF(ISTEXT(E1477),IF(E1477="Amount",G$14,""),IF(ISBLANK(E1477),"",IF(ISTEXT(D1477),"",IF(A1472="Invoice No. : ",INDEX(Sheet2!F$14:F$154,MATCH(B1472,Sheet2!A$14:A$154,0)),G1476))))</f>
        <v>25799</v>
      </c>
      <c r="H1477" t="str">
        <f t="shared" si="93"/>
        <v>01/05/2023</v>
      </c>
      <c r="I1477" t="str">
        <f>IF(ISTEXT(E1477),IF(E1477="Amount",I$14,""),IF(ISBLANK(E1477),"",IF(ISTEXT(D1477),"",IF(A1472="Invoice No. : ",TEXT(INDEX(Sheet2!C$14:C$154,MATCH(B1472,Sheet2!A$14:A$154,0)),"hh:mm:ss"),I1476))))</f>
        <v>11:11:21</v>
      </c>
      <c r="J1477">
        <f>IF(ISBLANK(G1477),"",IF(ISTEXT(G1477),IF(E1477="Amount",J$14,""),INDEX(Sheet2!H$14:H$154,MATCH(F1477,Sheet2!A$14:A$154,0))))</f>
        <v>0</v>
      </c>
      <c r="K1477">
        <f>IF(ISBLANK(G1477),"",IF(ISTEXT(G1477),IF(E1477="Amount",K$14,""),INDEX(Sheet2!I$14:I$154,MATCH(F1477,Sheet2!A$14:A$154,0))))</f>
        <v>148.5</v>
      </c>
      <c r="L1477" t="str">
        <f>IF(ISBLANK(G1477),"",IF(ISTEXT(G1477),IF(E1477="Amount",L$14,""),IF(INDEX(Sheet2!H$14:H$154,MATCH(F1477,Sheet2!A$14:A$154,0)) &lt;&gt; 0, IF(INDEX(Sheet2!I$14:I$154,MATCH(F1477,Sheet2!A$14:A$154,0)) &lt;&gt; 0, "Loan","Loan"),"Cash")))</f>
        <v>Cash</v>
      </c>
      <c r="M1477">
        <f>IF(ISTEXT(E1477),IF(E1477="Amount",M$14,""),IF(ISBLANK(E1477),"",IF(ISTEXT(D1477),"",IF(A1472="Invoice No. : ",INDEX(Sheet2!D$14:D$154,MATCH(B1472,Sheet2!A$14:A$154,0)),M1476))))</f>
        <v>2</v>
      </c>
      <c r="N1477" t="str">
        <f>IF(ISTEXT(E1477),IF(E1477="Amount",N$14,""),IF(ISBLANK(E1477),"",IF(ISTEXT(D1477),"",IF(A1472="Invoice No. : ",INDEX(Sheet2!E$14:E$154,MATCH(B1472,Sheet2!A$14:A$154,0)),N1476))))</f>
        <v>RUBY</v>
      </c>
      <c r="O1477" t="str">
        <f>IF(ISTEXT(E1477),IF(E1477="Amount",O$14,""),IF(ISBLANK(E1477),"",IF(ISTEXT(D1477),"",IF(A1472="Invoice No. : ",INDEX(Sheet2!G$14:G$154,MATCH(B1472,Sheet2!A$14:A$154,0)),O1476))))</f>
        <v>LANGBIS, CHRISTOPHER PANGUSBAN</v>
      </c>
      <c r="P1477">
        <f t="shared" si="94"/>
        <v>148.5</v>
      </c>
      <c r="Q1477">
        <f t="shared" si="95"/>
        <v>195197.25</v>
      </c>
    </row>
    <row r="1478" spans="1:17" x14ac:dyDescent="0.25">
      <c r="D1478" s="12" t="s">
        <v>18</v>
      </c>
      <c r="E1478" s="13">
        <v>148.5</v>
      </c>
      <c r="F1478" t="str">
        <f t="shared" si="92"/>
        <v/>
      </c>
      <c r="G1478" t="str">
        <f>IF(ISTEXT(E1478),IF(E1478="Amount",G$14,""),IF(ISBLANK(E1478),"",IF(ISTEXT(D1478),"",IF(A1473="Invoice No. : ",INDEX(Sheet2!F$14:F$154,MATCH(B1473,Sheet2!A$14:A$154,0)),G1477))))</f>
        <v/>
      </c>
      <c r="H1478" t="str">
        <f t="shared" si="93"/>
        <v/>
      </c>
      <c r="I1478" t="str">
        <f>IF(ISTEXT(E1478),IF(E1478="Amount",I$14,""),IF(ISBLANK(E1478),"",IF(ISTEXT(D1478),"",IF(A1473="Invoice No. : ",TEXT(INDEX(Sheet2!C$14:C$154,MATCH(B1473,Sheet2!A$14:A$154,0)),"hh:mm:ss"),I1477))))</f>
        <v/>
      </c>
      <c r="J1478" t="str">
        <f>IF(ISBLANK(G1478),"",IF(ISTEXT(G1478),IF(E1478="Amount",J$14,""),INDEX(Sheet2!H$14:H$154,MATCH(F1478,Sheet2!A$14:A$154,0))))</f>
        <v/>
      </c>
      <c r="K1478" t="str">
        <f>IF(ISBLANK(G1478),"",IF(ISTEXT(G1478),IF(E1478="Amount",K$14,""),INDEX(Sheet2!I$14:I$154,MATCH(F1478,Sheet2!A$14:A$154,0))))</f>
        <v/>
      </c>
      <c r="L1478" t="str">
        <f>IF(ISBLANK(G1478),"",IF(ISTEXT(G1478),IF(E1478="Amount",L$14,""),IF(INDEX(Sheet2!H$14:H$154,MATCH(F1478,Sheet2!A$14:A$154,0)) &lt;&gt; 0, IF(INDEX(Sheet2!I$14:I$154,MATCH(F1478,Sheet2!A$14:A$154,0)) &lt;&gt; 0, "Loan","Loan"),"Cash")))</f>
        <v/>
      </c>
      <c r="M1478" t="str">
        <f>IF(ISTEXT(E1478),IF(E1478="Amount",M$14,""),IF(ISBLANK(E1478),"",IF(ISTEXT(D1478),"",IF(A1473="Invoice No. : ",INDEX(Sheet2!D$14:D$154,MATCH(B1473,Sheet2!A$14:A$154,0)),M1477))))</f>
        <v/>
      </c>
      <c r="N1478" t="str">
        <f>IF(ISTEXT(E1478),IF(E1478="Amount",N$14,""),IF(ISBLANK(E1478),"",IF(ISTEXT(D1478),"",IF(A1473="Invoice No. : ",INDEX(Sheet2!E$14:E$154,MATCH(B1473,Sheet2!A$14:A$154,0)),N1477))))</f>
        <v/>
      </c>
      <c r="O1478" t="str">
        <f>IF(ISTEXT(E1478),IF(E1478="Amount",O$14,""),IF(ISBLANK(E1478),"",IF(ISTEXT(D1478),"",IF(A1473="Invoice No. : ",INDEX(Sheet2!G$14:G$154,MATCH(B1473,Sheet2!A$14:A$154,0)),O1477))))</f>
        <v/>
      </c>
      <c r="P1478" t="str">
        <f t="shared" si="94"/>
        <v/>
      </c>
      <c r="Q1478" t="str">
        <f t="shared" si="95"/>
        <v/>
      </c>
    </row>
    <row r="1479" spans="1:17" x14ac:dyDescent="0.25">
      <c r="F1479" t="str">
        <f t="shared" si="92"/>
        <v/>
      </c>
      <c r="G1479" t="str">
        <f>IF(ISTEXT(E1479),IF(E1479="Amount",G$14,""),IF(ISBLANK(E1479),"",IF(ISTEXT(D1479),"",IF(A1474="Invoice No. : ",INDEX(Sheet2!F$14:F$154,MATCH(B1474,Sheet2!A$14:A$154,0)),G1478))))</f>
        <v/>
      </c>
      <c r="H1479" t="str">
        <f t="shared" si="93"/>
        <v/>
      </c>
      <c r="I1479" t="str">
        <f>IF(ISTEXT(E1479),IF(E1479="Amount",I$14,""),IF(ISBLANK(E1479),"",IF(ISTEXT(D1479),"",IF(A1474="Invoice No. : ",TEXT(INDEX(Sheet2!C$14:C$154,MATCH(B1474,Sheet2!A$14:A$154,0)),"hh:mm:ss"),I1478))))</f>
        <v/>
      </c>
      <c r="J1479" t="str">
        <f>IF(ISBLANK(G1479),"",IF(ISTEXT(G1479),IF(E1479="Amount",J$14,""),INDEX(Sheet2!H$14:H$154,MATCH(F1479,Sheet2!A$14:A$154,0))))</f>
        <v/>
      </c>
      <c r="K1479" t="str">
        <f>IF(ISBLANK(G1479),"",IF(ISTEXT(G1479),IF(E1479="Amount",K$14,""),INDEX(Sheet2!I$14:I$154,MATCH(F1479,Sheet2!A$14:A$154,0))))</f>
        <v/>
      </c>
      <c r="L1479" t="str">
        <f>IF(ISBLANK(G1479),"",IF(ISTEXT(G1479),IF(E1479="Amount",L$14,""),IF(INDEX(Sheet2!H$14:H$154,MATCH(F1479,Sheet2!A$14:A$154,0)) &lt;&gt; 0, IF(INDEX(Sheet2!I$14:I$154,MATCH(F1479,Sheet2!A$14:A$154,0)) &lt;&gt; 0, "Loan","Loan"),"Cash")))</f>
        <v/>
      </c>
      <c r="M1479" t="str">
        <f>IF(ISTEXT(E1479),IF(E1479="Amount",M$14,""),IF(ISBLANK(E1479),"",IF(ISTEXT(D1479),"",IF(A1474="Invoice No. : ",INDEX(Sheet2!D$14:D$154,MATCH(B1474,Sheet2!A$14:A$154,0)),M1478))))</f>
        <v/>
      </c>
      <c r="N1479" t="str">
        <f>IF(ISTEXT(E1479),IF(E1479="Amount",N$14,""),IF(ISBLANK(E1479),"",IF(ISTEXT(D1479),"",IF(A1474="Invoice No. : ",INDEX(Sheet2!E$14:E$154,MATCH(B1474,Sheet2!A$14:A$154,0)),N1478))))</f>
        <v/>
      </c>
      <c r="O1479" t="str">
        <f>IF(ISTEXT(E1479),IF(E1479="Amount",O$14,""),IF(ISBLANK(E1479),"",IF(ISTEXT(D1479),"",IF(A1474="Invoice No. : ",INDEX(Sheet2!G$14:G$154,MATCH(B1474,Sheet2!A$14:A$154,0)),O1478))))</f>
        <v/>
      </c>
      <c r="P1479" t="str">
        <f t="shared" si="94"/>
        <v/>
      </c>
      <c r="Q1479" t="str">
        <f t="shared" si="95"/>
        <v/>
      </c>
    </row>
    <row r="1480" spans="1:17" x14ac:dyDescent="0.25">
      <c r="F1480" t="str">
        <f t="shared" si="92"/>
        <v/>
      </c>
      <c r="G1480" t="str">
        <f>IF(ISTEXT(E1480),IF(E1480="Amount",G$14,""),IF(ISBLANK(E1480),"",IF(ISTEXT(D1480),"",IF(A1475="Invoice No. : ",INDEX(Sheet2!F$14:F$154,MATCH(B1475,Sheet2!A$14:A$154,0)),G1479))))</f>
        <v/>
      </c>
      <c r="H1480" t="str">
        <f t="shared" si="93"/>
        <v/>
      </c>
      <c r="I1480" t="str">
        <f>IF(ISTEXT(E1480),IF(E1480="Amount",I$14,""),IF(ISBLANK(E1480),"",IF(ISTEXT(D1480),"",IF(A1475="Invoice No. : ",TEXT(INDEX(Sheet2!C$14:C$154,MATCH(B1475,Sheet2!A$14:A$154,0)),"hh:mm:ss"),I1479))))</f>
        <v/>
      </c>
      <c r="J1480" t="str">
        <f>IF(ISBLANK(G1480),"",IF(ISTEXT(G1480),IF(E1480="Amount",J$14,""),INDEX(Sheet2!H$14:H$154,MATCH(F1480,Sheet2!A$14:A$154,0))))</f>
        <v/>
      </c>
      <c r="K1480" t="str">
        <f>IF(ISBLANK(G1480),"",IF(ISTEXT(G1480),IF(E1480="Amount",K$14,""),INDEX(Sheet2!I$14:I$154,MATCH(F1480,Sheet2!A$14:A$154,0))))</f>
        <v/>
      </c>
      <c r="L1480" t="str">
        <f>IF(ISBLANK(G1480),"",IF(ISTEXT(G1480),IF(E1480="Amount",L$14,""),IF(INDEX(Sheet2!H$14:H$154,MATCH(F1480,Sheet2!A$14:A$154,0)) &lt;&gt; 0, IF(INDEX(Sheet2!I$14:I$154,MATCH(F1480,Sheet2!A$14:A$154,0)) &lt;&gt; 0, "Loan","Loan"),"Cash")))</f>
        <v/>
      </c>
      <c r="M1480" t="str">
        <f>IF(ISTEXT(E1480),IF(E1480="Amount",M$14,""),IF(ISBLANK(E1480),"",IF(ISTEXT(D1480),"",IF(A1475="Invoice No. : ",INDEX(Sheet2!D$14:D$154,MATCH(B1475,Sheet2!A$14:A$154,0)),M1479))))</f>
        <v/>
      </c>
      <c r="N1480" t="str">
        <f>IF(ISTEXT(E1480),IF(E1480="Amount",N$14,""),IF(ISBLANK(E1480),"",IF(ISTEXT(D1480),"",IF(A1475="Invoice No. : ",INDEX(Sheet2!E$14:E$154,MATCH(B1475,Sheet2!A$14:A$154,0)),N1479))))</f>
        <v/>
      </c>
      <c r="O1480" t="str">
        <f>IF(ISTEXT(E1480),IF(E1480="Amount",O$14,""),IF(ISBLANK(E1480),"",IF(ISTEXT(D1480),"",IF(A1475="Invoice No. : ",INDEX(Sheet2!G$14:G$154,MATCH(B1475,Sheet2!A$14:A$154,0)),O1479))))</f>
        <v/>
      </c>
      <c r="P1480" t="str">
        <f t="shared" si="94"/>
        <v/>
      </c>
      <c r="Q1480" t="str">
        <f t="shared" si="95"/>
        <v/>
      </c>
    </row>
    <row r="1481" spans="1:17" x14ac:dyDescent="0.25">
      <c r="A1481" s="3" t="s">
        <v>4</v>
      </c>
      <c r="B1481" s="4">
        <v>2144334</v>
      </c>
      <c r="C1481" s="3" t="s">
        <v>5</v>
      </c>
      <c r="D1481" s="5" t="s">
        <v>953</v>
      </c>
      <c r="F1481" t="str">
        <f t="shared" si="92"/>
        <v/>
      </c>
      <c r="G1481" t="str">
        <f>IF(ISTEXT(E1481),IF(E1481="Amount",G$14,""),IF(ISBLANK(E1481),"",IF(ISTEXT(D1481),"",IF(A1476="Invoice No. : ",INDEX(Sheet2!F$14:F$154,MATCH(B1476,Sheet2!A$14:A$154,0)),G1480))))</f>
        <v/>
      </c>
      <c r="H1481" t="str">
        <f t="shared" si="93"/>
        <v/>
      </c>
      <c r="I1481" t="str">
        <f>IF(ISTEXT(E1481),IF(E1481="Amount",I$14,""),IF(ISBLANK(E1481),"",IF(ISTEXT(D1481),"",IF(A1476="Invoice No. : ",TEXT(INDEX(Sheet2!C$14:C$154,MATCH(B1476,Sheet2!A$14:A$154,0)),"hh:mm:ss"),I1480))))</f>
        <v/>
      </c>
      <c r="J1481" t="str">
        <f>IF(ISBLANK(G1481),"",IF(ISTEXT(G1481),IF(E1481="Amount",J$14,""),INDEX(Sheet2!H$14:H$154,MATCH(F1481,Sheet2!A$14:A$154,0))))</f>
        <v/>
      </c>
      <c r="K1481" t="str">
        <f>IF(ISBLANK(G1481),"",IF(ISTEXT(G1481),IF(E1481="Amount",K$14,""),INDEX(Sheet2!I$14:I$154,MATCH(F1481,Sheet2!A$14:A$154,0))))</f>
        <v/>
      </c>
      <c r="L1481" t="str">
        <f>IF(ISBLANK(G1481),"",IF(ISTEXT(G1481),IF(E1481="Amount",L$14,""),IF(INDEX(Sheet2!H$14:H$154,MATCH(F1481,Sheet2!A$14:A$154,0)) &lt;&gt; 0, IF(INDEX(Sheet2!I$14:I$154,MATCH(F1481,Sheet2!A$14:A$154,0)) &lt;&gt; 0, "Loan","Loan"),"Cash")))</f>
        <v/>
      </c>
      <c r="M1481" t="str">
        <f>IF(ISTEXT(E1481),IF(E1481="Amount",M$14,""),IF(ISBLANK(E1481),"",IF(ISTEXT(D1481),"",IF(A1476="Invoice No. : ",INDEX(Sheet2!D$14:D$154,MATCH(B1476,Sheet2!A$14:A$154,0)),M1480))))</f>
        <v/>
      </c>
      <c r="N1481" t="str">
        <f>IF(ISTEXT(E1481),IF(E1481="Amount",N$14,""),IF(ISBLANK(E1481),"",IF(ISTEXT(D1481),"",IF(A1476="Invoice No. : ",INDEX(Sheet2!E$14:E$154,MATCH(B1476,Sheet2!A$14:A$154,0)),N1480))))</f>
        <v/>
      </c>
      <c r="O1481" t="str">
        <f>IF(ISTEXT(E1481),IF(E1481="Amount",O$14,""),IF(ISBLANK(E1481),"",IF(ISTEXT(D1481),"",IF(A1476="Invoice No. : ",INDEX(Sheet2!G$14:G$154,MATCH(B1476,Sheet2!A$14:A$154,0)),O1480))))</f>
        <v/>
      </c>
      <c r="P1481" t="str">
        <f t="shared" si="94"/>
        <v/>
      </c>
      <c r="Q1481" t="str">
        <f t="shared" si="95"/>
        <v/>
      </c>
    </row>
    <row r="1482" spans="1:17" x14ac:dyDescent="0.25">
      <c r="A1482" s="3" t="s">
        <v>7</v>
      </c>
      <c r="B1482" s="6">
        <v>44931</v>
      </c>
      <c r="C1482" s="3" t="s">
        <v>8</v>
      </c>
      <c r="D1482" s="7">
        <v>2</v>
      </c>
      <c r="F1482" t="str">
        <f t="shared" si="92"/>
        <v/>
      </c>
      <c r="G1482" t="str">
        <f>IF(ISTEXT(E1482),IF(E1482="Amount",G$14,""),IF(ISBLANK(E1482),"",IF(ISTEXT(D1482),"",IF(A1477="Invoice No. : ",INDEX(Sheet2!F$14:F$154,MATCH(B1477,Sheet2!A$14:A$154,0)),G1481))))</f>
        <v/>
      </c>
      <c r="H1482" t="str">
        <f t="shared" si="93"/>
        <v/>
      </c>
      <c r="I1482" t="str">
        <f>IF(ISTEXT(E1482),IF(E1482="Amount",I$14,""),IF(ISBLANK(E1482),"",IF(ISTEXT(D1482),"",IF(A1477="Invoice No. : ",TEXT(INDEX(Sheet2!C$14:C$154,MATCH(B1477,Sheet2!A$14:A$154,0)),"hh:mm:ss"),I1481))))</f>
        <v/>
      </c>
      <c r="J1482" t="str">
        <f>IF(ISBLANK(G1482),"",IF(ISTEXT(G1482),IF(E1482="Amount",J$14,""),INDEX(Sheet2!H$14:H$154,MATCH(F1482,Sheet2!A$14:A$154,0))))</f>
        <v/>
      </c>
      <c r="K1482" t="str">
        <f>IF(ISBLANK(G1482),"",IF(ISTEXT(G1482),IF(E1482="Amount",K$14,""),INDEX(Sheet2!I$14:I$154,MATCH(F1482,Sheet2!A$14:A$154,0))))</f>
        <v/>
      </c>
      <c r="L1482" t="str">
        <f>IF(ISBLANK(G1482),"",IF(ISTEXT(G1482),IF(E1482="Amount",L$14,""),IF(INDEX(Sheet2!H$14:H$154,MATCH(F1482,Sheet2!A$14:A$154,0)) &lt;&gt; 0, IF(INDEX(Sheet2!I$14:I$154,MATCH(F1482,Sheet2!A$14:A$154,0)) &lt;&gt; 0, "Loan","Loan"),"Cash")))</f>
        <v/>
      </c>
      <c r="M1482" t="str">
        <f>IF(ISTEXT(E1482),IF(E1482="Amount",M$14,""),IF(ISBLANK(E1482),"",IF(ISTEXT(D1482),"",IF(A1477="Invoice No. : ",INDEX(Sheet2!D$14:D$154,MATCH(B1477,Sheet2!A$14:A$154,0)),M1481))))</f>
        <v/>
      </c>
      <c r="N1482" t="str">
        <f>IF(ISTEXT(E1482),IF(E1482="Amount",N$14,""),IF(ISBLANK(E1482),"",IF(ISTEXT(D1482),"",IF(A1477="Invoice No. : ",INDEX(Sheet2!E$14:E$154,MATCH(B1477,Sheet2!A$14:A$154,0)),N1481))))</f>
        <v/>
      </c>
      <c r="O1482" t="str">
        <f>IF(ISTEXT(E1482),IF(E1482="Amount",O$14,""),IF(ISBLANK(E1482),"",IF(ISTEXT(D1482),"",IF(A1477="Invoice No. : ",INDEX(Sheet2!G$14:G$154,MATCH(B1477,Sheet2!A$14:A$154,0)),O1481))))</f>
        <v/>
      </c>
      <c r="P1482" t="str">
        <f t="shared" si="94"/>
        <v/>
      </c>
      <c r="Q1482" t="str">
        <f t="shared" si="95"/>
        <v/>
      </c>
    </row>
    <row r="1483" spans="1:17" x14ac:dyDescent="0.25">
      <c r="F1483" t="str">
        <f t="shared" si="92"/>
        <v/>
      </c>
      <c r="G1483" t="str">
        <f>IF(ISTEXT(E1483),IF(E1483="Amount",G$14,""),IF(ISBLANK(E1483),"",IF(ISTEXT(D1483),"",IF(A1478="Invoice No. : ",INDEX(Sheet2!F$14:F$154,MATCH(B1478,Sheet2!A$14:A$154,0)),G1482))))</f>
        <v/>
      </c>
      <c r="H1483" t="str">
        <f t="shared" si="93"/>
        <v/>
      </c>
      <c r="I1483" t="str">
        <f>IF(ISTEXT(E1483),IF(E1483="Amount",I$14,""),IF(ISBLANK(E1483),"",IF(ISTEXT(D1483),"",IF(A1478="Invoice No. : ",TEXT(INDEX(Sheet2!C$14:C$154,MATCH(B1478,Sheet2!A$14:A$154,0)),"hh:mm:ss"),I1482))))</f>
        <v/>
      </c>
      <c r="J1483" t="str">
        <f>IF(ISBLANK(G1483),"",IF(ISTEXT(G1483),IF(E1483="Amount",J$14,""),INDEX(Sheet2!H$14:H$154,MATCH(F1483,Sheet2!A$14:A$154,0))))</f>
        <v/>
      </c>
      <c r="K1483" t="str">
        <f>IF(ISBLANK(G1483),"",IF(ISTEXT(G1483),IF(E1483="Amount",K$14,""),INDEX(Sheet2!I$14:I$154,MATCH(F1483,Sheet2!A$14:A$154,0))))</f>
        <v/>
      </c>
      <c r="L1483" t="str">
        <f>IF(ISBLANK(G1483),"",IF(ISTEXT(G1483),IF(E1483="Amount",L$14,""),IF(INDEX(Sheet2!H$14:H$154,MATCH(F1483,Sheet2!A$14:A$154,0)) &lt;&gt; 0, IF(INDEX(Sheet2!I$14:I$154,MATCH(F1483,Sheet2!A$14:A$154,0)) &lt;&gt; 0, "Loan","Loan"),"Cash")))</f>
        <v/>
      </c>
      <c r="M1483" t="str">
        <f>IF(ISTEXT(E1483),IF(E1483="Amount",M$14,""),IF(ISBLANK(E1483),"",IF(ISTEXT(D1483),"",IF(A1478="Invoice No. : ",INDEX(Sheet2!D$14:D$154,MATCH(B1478,Sheet2!A$14:A$154,0)),M1482))))</f>
        <v/>
      </c>
      <c r="N1483" t="str">
        <f>IF(ISTEXT(E1483),IF(E1483="Amount",N$14,""),IF(ISBLANK(E1483),"",IF(ISTEXT(D1483),"",IF(A1478="Invoice No. : ",INDEX(Sheet2!E$14:E$154,MATCH(B1478,Sheet2!A$14:A$154,0)),N1482))))</f>
        <v/>
      </c>
      <c r="O1483" t="str">
        <f>IF(ISTEXT(E1483),IF(E1483="Amount",O$14,""),IF(ISBLANK(E1483),"",IF(ISTEXT(D1483),"",IF(A1478="Invoice No. : ",INDEX(Sheet2!G$14:G$154,MATCH(B1478,Sheet2!A$14:A$154,0)),O1482))))</f>
        <v/>
      </c>
      <c r="P1483" t="str">
        <f t="shared" si="94"/>
        <v/>
      </c>
      <c r="Q1483" t="str">
        <f t="shared" si="95"/>
        <v/>
      </c>
    </row>
    <row r="1484" spans="1:17" x14ac:dyDescent="0.25">
      <c r="A1484" s="8" t="s">
        <v>9</v>
      </c>
      <c r="B1484" s="8" t="s">
        <v>10</v>
      </c>
      <c r="C1484" s="9" t="s">
        <v>11</v>
      </c>
      <c r="D1484" s="9" t="s">
        <v>12</v>
      </c>
      <c r="E1484" s="9" t="s">
        <v>13</v>
      </c>
      <c r="F1484" t="str">
        <f t="shared" si="92"/>
        <v>Invoice No.</v>
      </c>
      <c r="G1484" t="str">
        <f>IF(ISTEXT(E1484),IF(E1484="Amount",G$14,""),IF(ISBLANK(E1484),"",IF(ISTEXT(D1484),"",IF(A1479="Invoice No. : ",INDEX(Sheet2!F$14:F$154,MATCH(B1479,Sheet2!A$14:A$154,0)),G1483))))</f>
        <v>Member ID</v>
      </c>
      <c r="H1484" t="str">
        <f t="shared" si="93"/>
        <v>Invoice Date</v>
      </c>
      <c r="I1484" t="str">
        <f>IF(ISTEXT(E1484),IF(E1484="Amount",I$14,""),IF(ISBLANK(E1484),"",IF(ISTEXT(D1484),"",IF(A1479="Invoice No. : ",TEXT(INDEX(Sheet2!C$14:C$154,MATCH(B1479,Sheet2!A$14:A$154,0)),"hh:mm:ss"),I1483))))</f>
        <v>Invoice Time</v>
      </c>
      <c r="J1484" t="str">
        <f>IF(ISBLANK(G1484),"",IF(ISTEXT(G1484),IF(E1484="Amount",J$14,""),INDEX(Sheet2!H$14:H$154,MATCH(F1484,Sheet2!A$14:A$154,0))))</f>
        <v>Loan Amount</v>
      </c>
      <c r="K1484" t="str">
        <f>IF(ISBLANK(G1484),"",IF(ISTEXT(G1484),IF(E1484="Amount",K$14,""),INDEX(Sheet2!I$14:I$154,MATCH(F1484,Sheet2!A$14:A$154,0))))</f>
        <v>Cash Amount</v>
      </c>
      <c r="L1484" t="str">
        <f>IF(ISBLANK(G1484),"",IF(ISTEXT(G1484),IF(E1484="Amount",L$14,""),IF(INDEX(Sheet2!H$14:H$154,MATCH(F1484,Sheet2!A$14:A$154,0)) &lt;&gt; 0, IF(INDEX(Sheet2!I$14:I$154,MATCH(F1484,Sheet2!A$14:A$154,0)) &lt;&gt; 0, "Loan","Loan"),"Cash")))</f>
        <v>Payment Mode</v>
      </c>
      <c r="M1484" t="str">
        <f>IF(ISTEXT(E1484),IF(E1484="Amount",M$14,""),IF(ISBLANK(E1484),"",IF(ISTEXT(D1484),"",IF(A1479="Invoice No. : ",INDEX(Sheet2!D$14:D$154,MATCH(B1479,Sheet2!A$14:A$154,0)),M1483))))</f>
        <v>Terminal</v>
      </c>
      <c r="N1484" t="str">
        <f>IF(ISTEXT(E1484),IF(E1484="Amount",N$14,""),IF(ISBLANK(E1484),"",IF(ISTEXT(D1484),"",IF(A1479="Invoice No. : ",INDEX(Sheet2!E$14:E$154,MATCH(B1479,Sheet2!A$14:A$154,0)),N1483))))</f>
        <v>Cashier</v>
      </c>
      <c r="O1484" t="str">
        <f>IF(ISTEXT(E1484),IF(E1484="Amount",O$14,""),IF(ISBLANK(E1484),"",IF(ISTEXT(D1484),"",IF(A1479="Invoice No. : ",INDEX(Sheet2!G$14:G$154,MATCH(B1479,Sheet2!A$14:A$154,0)),O1483))))</f>
        <v>Name</v>
      </c>
      <c r="P1484" t="str">
        <f t="shared" si="94"/>
        <v>Invoice Amount</v>
      </c>
      <c r="Q1484" t="str">
        <f t="shared" si="95"/>
        <v>Grand Total</v>
      </c>
    </row>
    <row r="1485" spans="1:17" x14ac:dyDescent="0.25">
      <c r="F1485" t="str">
        <f t="shared" si="92"/>
        <v/>
      </c>
      <c r="G1485" t="str">
        <f>IF(ISTEXT(E1485),IF(E1485="Amount",G$14,""),IF(ISBLANK(E1485),"",IF(ISTEXT(D1485),"",IF(A1480="Invoice No. : ",INDEX(Sheet2!F$14:F$154,MATCH(B1480,Sheet2!A$14:A$154,0)),G1484))))</f>
        <v/>
      </c>
      <c r="H1485" t="str">
        <f t="shared" si="93"/>
        <v/>
      </c>
      <c r="I1485" t="str">
        <f>IF(ISTEXT(E1485),IF(E1485="Amount",I$14,""),IF(ISBLANK(E1485),"",IF(ISTEXT(D1485),"",IF(A1480="Invoice No. : ",TEXT(INDEX(Sheet2!C$14:C$154,MATCH(B1480,Sheet2!A$14:A$154,0)),"hh:mm:ss"),I1484))))</f>
        <v/>
      </c>
      <c r="J1485" t="str">
        <f>IF(ISBLANK(G1485),"",IF(ISTEXT(G1485),IF(E1485="Amount",J$14,""),INDEX(Sheet2!H$14:H$154,MATCH(F1485,Sheet2!A$14:A$154,0))))</f>
        <v/>
      </c>
      <c r="K1485" t="str">
        <f>IF(ISBLANK(G1485),"",IF(ISTEXT(G1485),IF(E1485="Amount",K$14,""),INDEX(Sheet2!I$14:I$154,MATCH(F1485,Sheet2!A$14:A$154,0))))</f>
        <v/>
      </c>
      <c r="L1485" t="str">
        <f>IF(ISBLANK(G1485),"",IF(ISTEXT(G1485),IF(E1485="Amount",L$14,""),IF(INDEX(Sheet2!H$14:H$154,MATCH(F1485,Sheet2!A$14:A$154,0)) &lt;&gt; 0, IF(INDEX(Sheet2!I$14:I$154,MATCH(F1485,Sheet2!A$14:A$154,0)) &lt;&gt; 0, "Loan","Loan"),"Cash")))</f>
        <v/>
      </c>
      <c r="M1485" t="str">
        <f>IF(ISTEXT(E1485),IF(E1485="Amount",M$14,""),IF(ISBLANK(E1485),"",IF(ISTEXT(D1485),"",IF(A1480="Invoice No. : ",INDEX(Sheet2!D$14:D$154,MATCH(B1480,Sheet2!A$14:A$154,0)),M1484))))</f>
        <v/>
      </c>
      <c r="N1485" t="str">
        <f>IF(ISTEXT(E1485),IF(E1485="Amount",N$14,""),IF(ISBLANK(E1485),"",IF(ISTEXT(D1485),"",IF(A1480="Invoice No. : ",INDEX(Sheet2!E$14:E$154,MATCH(B1480,Sheet2!A$14:A$154,0)),N1484))))</f>
        <v/>
      </c>
      <c r="O1485" t="str">
        <f>IF(ISTEXT(E1485),IF(E1485="Amount",O$14,""),IF(ISBLANK(E1485),"",IF(ISTEXT(D1485),"",IF(A1480="Invoice No. : ",INDEX(Sheet2!G$14:G$154,MATCH(B1480,Sheet2!A$14:A$154,0)),O1484))))</f>
        <v/>
      </c>
      <c r="P1485" t="str">
        <f t="shared" si="94"/>
        <v/>
      </c>
      <c r="Q1485" t="str">
        <f t="shared" si="95"/>
        <v/>
      </c>
    </row>
    <row r="1486" spans="1:17" x14ac:dyDescent="0.25">
      <c r="A1486" s="10" t="s">
        <v>968</v>
      </c>
      <c r="B1486" s="10" t="s">
        <v>969</v>
      </c>
      <c r="C1486" s="11">
        <v>2</v>
      </c>
      <c r="D1486" s="11">
        <v>30</v>
      </c>
      <c r="E1486" s="11">
        <v>60</v>
      </c>
      <c r="F1486">
        <f t="shared" si="92"/>
        <v>2144334</v>
      </c>
      <c r="G1486">
        <f>IF(ISTEXT(E1486),IF(E1486="Amount",G$14,""),IF(ISBLANK(E1486),"",IF(ISTEXT(D1486),"",IF(A1481="Invoice No. : ",INDEX(Sheet2!F$14:F$154,MATCH(B1481,Sheet2!A$14:A$154,0)),G1485))))</f>
        <v>11547</v>
      </c>
      <c r="H1486" t="str">
        <f t="shared" si="93"/>
        <v>01/05/2023</v>
      </c>
      <c r="I1486" t="str">
        <f>IF(ISTEXT(E1486),IF(E1486="Amount",I$14,""),IF(ISBLANK(E1486),"",IF(ISTEXT(D1486),"",IF(A1481="Invoice No. : ",TEXT(INDEX(Sheet2!C$14:C$154,MATCH(B1481,Sheet2!A$14:A$154,0)),"hh:mm:ss"),I1485))))</f>
        <v>11:12:13</v>
      </c>
      <c r="J1486">
        <f>IF(ISBLANK(G1486),"",IF(ISTEXT(G1486),IF(E1486="Amount",J$14,""),INDEX(Sheet2!H$14:H$154,MATCH(F1486,Sheet2!A$14:A$154,0))))</f>
        <v>0</v>
      </c>
      <c r="K1486">
        <f>IF(ISBLANK(G1486),"",IF(ISTEXT(G1486),IF(E1486="Amount",K$14,""),INDEX(Sheet2!I$14:I$154,MATCH(F1486,Sheet2!A$14:A$154,0))))</f>
        <v>60</v>
      </c>
      <c r="L1486" t="str">
        <f>IF(ISBLANK(G1486),"",IF(ISTEXT(G1486),IF(E1486="Amount",L$14,""),IF(INDEX(Sheet2!H$14:H$154,MATCH(F1486,Sheet2!A$14:A$154,0)) &lt;&gt; 0, IF(INDEX(Sheet2!I$14:I$154,MATCH(F1486,Sheet2!A$14:A$154,0)) &lt;&gt; 0, "Loan","Loan"),"Cash")))</f>
        <v>Cash</v>
      </c>
      <c r="M1486">
        <f>IF(ISTEXT(E1486),IF(E1486="Amount",M$14,""),IF(ISBLANK(E1486),"",IF(ISTEXT(D1486),"",IF(A1481="Invoice No. : ",INDEX(Sheet2!D$14:D$154,MATCH(B1481,Sheet2!A$14:A$154,0)),M1485))))</f>
        <v>2</v>
      </c>
      <c r="N1486" t="str">
        <f>IF(ISTEXT(E1486),IF(E1486="Amount",N$14,""),IF(ISBLANK(E1486),"",IF(ISTEXT(D1486),"",IF(A1481="Invoice No. : ",INDEX(Sheet2!E$14:E$154,MATCH(B1481,Sheet2!A$14:A$154,0)),N1485))))</f>
        <v>RUBY</v>
      </c>
      <c r="O1486" t="str">
        <f>IF(ISTEXT(E1486),IF(E1486="Amount",O$14,""),IF(ISBLANK(E1486),"",IF(ISTEXT(D1486),"",IF(A1481="Invoice No. : ",INDEX(Sheet2!G$14:G$154,MATCH(B1481,Sheet2!A$14:A$154,0)),O1485))))</f>
        <v>RAMOS, GEORGE KADCHAO</v>
      </c>
      <c r="P1486">
        <f t="shared" si="94"/>
        <v>60</v>
      </c>
      <c r="Q1486">
        <f t="shared" si="95"/>
        <v>195197.25</v>
      </c>
    </row>
    <row r="1487" spans="1:17" x14ac:dyDescent="0.25">
      <c r="D1487" s="12" t="s">
        <v>18</v>
      </c>
      <c r="E1487" s="13">
        <v>60</v>
      </c>
      <c r="F1487" t="str">
        <f t="shared" si="92"/>
        <v/>
      </c>
      <c r="G1487" t="str">
        <f>IF(ISTEXT(E1487),IF(E1487="Amount",G$14,""),IF(ISBLANK(E1487),"",IF(ISTEXT(D1487),"",IF(A1482="Invoice No. : ",INDEX(Sheet2!F$14:F$154,MATCH(B1482,Sheet2!A$14:A$154,0)),G1486))))</f>
        <v/>
      </c>
      <c r="H1487" t="str">
        <f t="shared" si="93"/>
        <v/>
      </c>
      <c r="I1487" t="str">
        <f>IF(ISTEXT(E1487),IF(E1487="Amount",I$14,""),IF(ISBLANK(E1487),"",IF(ISTEXT(D1487),"",IF(A1482="Invoice No. : ",TEXT(INDEX(Sheet2!C$14:C$154,MATCH(B1482,Sheet2!A$14:A$154,0)),"hh:mm:ss"),I1486))))</f>
        <v/>
      </c>
      <c r="J1487" t="str">
        <f>IF(ISBLANK(G1487),"",IF(ISTEXT(G1487),IF(E1487="Amount",J$14,""),INDEX(Sheet2!H$14:H$154,MATCH(F1487,Sheet2!A$14:A$154,0))))</f>
        <v/>
      </c>
      <c r="K1487" t="str">
        <f>IF(ISBLANK(G1487),"",IF(ISTEXT(G1487),IF(E1487="Amount",K$14,""),INDEX(Sheet2!I$14:I$154,MATCH(F1487,Sheet2!A$14:A$154,0))))</f>
        <v/>
      </c>
      <c r="L1487" t="str">
        <f>IF(ISBLANK(G1487),"",IF(ISTEXT(G1487),IF(E1487="Amount",L$14,""),IF(INDEX(Sheet2!H$14:H$154,MATCH(F1487,Sheet2!A$14:A$154,0)) &lt;&gt; 0, IF(INDEX(Sheet2!I$14:I$154,MATCH(F1487,Sheet2!A$14:A$154,0)) &lt;&gt; 0, "Loan","Loan"),"Cash")))</f>
        <v/>
      </c>
      <c r="M1487" t="str">
        <f>IF(ISTEXT(E1487),IF(E1487="Amount",M$14,""),IF(ISBLANK(E1487),"",IF(ISTEXT(D1487),"",IF(A1482="Invoice No. : ",INDEX(Sheet2!D$14:D$154,MATCH(B1482,Sheet2!A$14:A$154,0)),M1486))))</f>
        <v/>
      </c>
      <c r="N1487" t="str">
        <f>IF(ISTEXT(E1487),IF(E1487="Amount",N$14,""),IF(ISBLANK(E1487),"",IF(ISTEXT(D1487),"",IF(A1482="Invoice No. : ",INDEX(Sheet2!E$14:E$154,MATCH(B1482,Sheet2!A$14:A$154,0)),N1486))))</f>
        <v/>
      </c>
      <c r="O1487" t="str">
        <f>IF(ISTEXT(E1487),IF(E1487="Amount",O$14,""),IF(ISBLANK(E1487),"",IF(ISTEXT(D1487),"",IF(A1482="Invoice No. : ",INDEX(Sheet2!G$14:G$154,MATCH(B1482,Sheet2!A$14:A$154,0)),O1486))))</f>
        <v/>
      </c>
      <c r="P1487" t="str">
        <f t="shared" si="94"/>
        <v/>
      </c>
      <c r="Q1487" t="str">
        <f t="shared" si="95"/>
        <v/>
      </c>
    </row>
    <row r="1488" spans="1:17" x14ac:dyDescent="0.25">
      <c r="F1488" t="str">
        <f t="shared" si="92"/>
        <v/>
      </c>
      <c r="G1488" t="str">
        <f>IF(ISTEXT(E1488),IF(E1488="Amount",G$14,""),IF(ISBLANK(E1488),"",IF(ISTEXT(D1488),"",IF(A1483="Invoice No. : ",INDEX(Sheet2!F$14:F$154,MATCH(B1483,Sheet2!A$14:A$154,0)),G1487))))</f>
        <v/>
      </c>
      <c r="H1488" t="str">
        <f t="shared" si="93"/>
        <v/>
      </c>
      <c r="I1488" t="str">
        <f>IF(ISTEXT(E1488),IF(E1488="Amount",I$14,""),IF(ISBLANK(E1488),"",IF(ISTEXT(D1488),"",IF(A1483="Invoice No. : ",TEXT(INDEX(Sheet2!C$14:C$154,MATCH(B1483,Sheet2!A$14:A$154,0)),"hh:mm:ss"),I1487))))</f>
        <v/>
      </c>
      <c r="J1488" t="str">
        <f>IF(ISBLANK(G1488),"",IF(ISTEXT(G1488),IF(E1488="Amount",J$14,""),INDEX(Sheet2!H$14:H$154,MATCH(F1488,Sheet2!A$14:A$154,0))))</f>
        <v/>
      </c>
      <c r="K1488" t="str">
        <f>IF(ISBLANK(G1488),"",IF(ISTEXT(G1488),IF(E1488="Amount",K$14,""),INDEX(Sheet2!I$14:I$154,MATCH(F1488,Sheet2!A$14:A$154,0))))</f>
        <v/>
      </c>
      <c r="L1488" t="str">
        <f>IF(ISBLANK(G1488),"",IF(ISTEXT(G1488),IF(E1488="Amount",L$14,""),IF(INDEX(Sheet2!H$14:H$154,MATCH(F1488,Sheet2!A$14:A$154,0)) &lt;&gt; 0, IF(INDEX(Sheet2!I$14:I$154,MATCH(F1488,Sheet2!A$14:A$154,0)) &lt;&gt; 0, "Loan","Loan"),"Cash")))</f>
        <v/>
      </c>
      <c r="M1488" t="str">
        <f>IF(ISTEXT(E1488),IF(E1488="Amount",M$14,""),IF(ISBLANK(E1488),"",IF(ISTEXT(D1488),"",IF(A1483="Invoice No. : ",INDEX(Sheet2!D$14:D$154,MATCH(B1483,Sheet2!A$14:A$154,0)),M1487))))</f>
        <v/>
      </c>
      <c r="N1488" t="str">
        <f>IF(ISTEXT(E1488),IF(E1488="Amount",N$14,""),IF(ISBLANK(E1488),"",IF(ISTEXT(D1488),"",IF(A1483="Invoice No. : ",INDEX(Sheet2!E$14:E$154,MATCH(B1483,Sheet2!A$14:A$154,0)),N1487))))</f>
        <v/>
      </c>
      <c r="O1488" t="str">
        <f>IF(ISTEXT(E1488),IF(E1488="Amount",O$14,""),IF(ISBLANK(E1488),"",IF(ISTEXT(D1488),"",IF(A1483="Invoice No. : ",INDEX(Sheet2!G$14:G$154,MATCH(B1483,Sheet2!A$14:A$154,0)),O1487))))</f>
        <v/>
      </c>
      <c r="P1488" t="str">
        <f t="shared" si="94"/>
        <v/>
      </c>
      <c r="Q1488" t="str">
        <f t="shared" si="95"/>
        <v/>
      </c>
    </row>
    <row r="1489" spans="1:17" x14ac:dyDescent="0.25">
      <c r="F1489" t="str">
        <f t="shared" si="92"/>
        <v/>
      </c>
      <c r="G1489" t="str">
        <f>IF(ISTEXT(E1489),IF(E1489="Amount",G$14,""),IF(ISBLANK(E1489),"",IF(ISTEXT(D1489),"",IF(A1484="Invoice No. : ",INDEX(Sheet2!F$14:F$154,MATCH(B1484,Sheet2!A$14:A$154,0)),G1488))))</f>
        <v/>
      </c>
      <c r="H1489" t="str">
        <f t="shared" si="93"/>
        <v/>
      </c>
      <c r="I1489" t="str">
        <f>IF(ISTEXT(E1489),IF(E1489="Amount",I$14,""),IF(ISBLANK(E1489),"",IF(ISTEXT(D1489),"",IF(A1484="Invoice No. : ",TEXT(INDEX(Sheet2!C$14:C$154,MATCH(B1484,Sheet2!A$14:A$154,0)),"hh:mm:ss"),I1488))))</f>
        <v/>
      </c>
      <c r="J1489" t="str">
        <f>IF(ISBLANK(G1489),"",IF(ISTEXT(G1489),IF(E1489="Amount",J$14,""),INDEX(Sheet2!H$14:H$154,MATCH(F1489,Sheet2!A$14:A$154,0))))</f>
        <v/>
      </c>
      <c r="K1489" t="str">
        <f>IF(ISBLANK(G1489),"",IF(ISTEXT(G1489),IF(E1489="Amount",K$14,""),INDEX(Sheet2!I$14:I$154,MATCH(F1489,Sheet2!A$14:A$154,0))))</f>
        <v/>
      </c>
      <c r="L1489" t="str">
        <f>IF(ISBLANK(G1489),"",IF(ISTEXT(G1489),IF(E1489="Amount",L$14,""),IF(INDEX(Sheet2!H$14:H$154,MATCH(F1489,Sheet2!A$14:A$154,0)) &lt;&gt; 0, IF(INDEX(Sheet2!I$14:I$154,MATCH(F1489,Sheet2!A$14:A$154,0)) &lt;&gt; 0, "Loan","Loan"),"Cash")))</f>
        <v/>
      </c>
      <c r="M1489" t="str">
        <f>IF(ISTEXT(E1489),IF(E1489="Amount",M$14,""),IF(ISBLANK(E1489),"",IF(ISTEXT(D1489),"",IF(A1484="Invoice No. : ",INDEX(Sheet2!D$14:D$154,MATCH(B1484,Sheet2!A$14:A$154,0)),M1488))))</f>
        <v/>
      </c>
      <c r="N1489" t="str">
        <f>IF(ISTEXT(E1489),IF(E1489="Amount",N$14,""),IF(ISBLANK(E1489),"",IF(ISTEXT(D1489),"",IF(A1484="Invoice No. : ",INDEX(Sheet2!E$14:E$154,MATCH(B1484,Sheet2!A$14:A$154,0)),N1488))))</f>
        <v/>
      </c>
      <c r="O1489" t="str">
        <f>IF(ISTEXT(E1489),IF(E1489="Amount",O$14,""),IF(ISBLANK(E1489),"",IF(ISTEXT(D1489),"",IF(A1484="Invoice No. : ",INDEX(Sheet2!G$14:G$154,MATCH(B1484,Sheet2!A$14:A$154,0)),O1488))))</f>
        <v/>
      </c>
      <c r="P1489" t="str">
        <f t="shared" si="94"/>
        <v/>
      </c>
      <c r="Q1489" t="str">
        <f t="shared" si="95"/>
        <v/>
      </c>
    </row>
    <row r="1490" spans="1:17" x14ac:dyDescent="0.25">
      <c r="A1490" s="3" t="s">
        <v>4</v>
      </c>
      <c r="B1490" s="4">
        <v>2144335</v>
      </c>
      <c r="C1490" s="3" t="s">
        <v>5</v>
      </c>
      <c r="D1490" s="5" t="s">
        <v>953</v>
      </c>
      <c r="F1490" t="str">
        <f t="shared" si="92"/>
        <v/>
      </c>
      <c r="G1490" t="str">
        <f>IF(ISTEXT(E1490),IF(E1490="Amount",G$14,""),IF(ISBLANK(E1490),"",IF(ISTEXT(D1490),"",IF(A1485="Invoice No. : ",INDEX(Sheet2!F$14:F$154,MATCH(B1485,Sheet2!A$14:A$154,0)),G1489))))</f>
        <v/>
      </c>
      <c r="H1490" t="str">
        <f t="shared" si="93"/>
        <v/>
      </c>
      <c r="I1490" t="str">
        <f>IF(ISTEXT(E1490),IF(E1490="Amount",I$14,""),IF(ISBLANK(E1490),"",IF(ISTEXT(D1490),"",IF(A1485="Invoice No. : ",TEXT(INDEX(Sheet2!C$14:C$154,MATCH(B1485,Sheet2!A$14:A$154,0)),"hh:mm:ss"),I1489))))</f>
        <v/>
      </c>
      <c r="J1490" t="str">
        <f>IF(ISBLANK(G1490),"",IF(ISTEXT(G1490),IF(E1490="Amount",J$14,""),INDEX(Sheet2!H$14:H$154,MATCH(F1490,Sheet2!A$14:A$154,0))))</f>
        <v/>
      </c>
      <c r="K1490" t="str">
        <f>IF(ISBLANK(G1490),"",IF(ISTEXT(G1490),IF(E1490="Amount",K$14,""),INDEX(Sheet2!I$14:I$154,MATCH(F1490,Sheet2!A$14:A$154,0))))</f>
        <v/>
      </c>
      <c r="L1490" t="str">
        <f>IF(ISBLANK(G1490),"",IF(ISTEXT(G1490),IF(E1490="Amount",L$14,""),IF(INDEX(Sheet2!H$14:H$154,MATCH(F1490,Sheet2!A$14:A$154,0)) &lt;&gt; 0, IF(INDEX(Sheet2!I$14:I$154,MATCH(F1490,Sheet2!A$14:A$154,0)) &lt;&gt; 0, "Loan","Loan"),"Cash")))</f>
        <v/>
      </c>
      <c r="M1490" t="str">
        <f>IF(ISTEXT(E1490),IF(E1490="Amount",M$14,""),IF(ISBLANK(E1490),"",IF(ISTEXT(D1490),"",IF(A1485="Invoice No. : ",INDEX(Sheet2!D$14:D$154,MATCH(B1485,Sheet2!A$14:A$154,0)),M1489))))</f>
        <v/>
      </c>
      <c r="N1490" t="str">
        <f>IF(ISTEXT(E1490),IF(E1490="Amount",N$14,""),IF(ISBLANK(E1490),"",IF(ISTEXT(D1490),"",IF(A1485="Invoice No. : ",INDEX(Sheet2!E$14:E$154,MATCH(B1485,Sheet2!A$14:A$154,0)),N1489))))</f>
        <v/>
      </c>
      <c r="O1490" t="str">
        <f>IF(ISTEXT(E1490),IF(E1490="Amount",O$14,""),IF(ISBLANK(E1490),"",IF(ISTEXT(D1490),"",IF(A1485="Invoice No. : ",INDEX(Sheet2!G$14:G$154,MATCH(B1485,Sheet2!A$14:A$154,0)),O1489))))</f>
        <v/>
      </c>
      <c r="P1490" t="str">
        <f t="shared" si="94"/>
        <v/>
      </c>
      <c r="Q1490" t="str">
        <f t="shared" si="95"/>
        <v/>
      </c>
    </row>
    <row r="1491" spans="1:17" x14ac:dyDescent="0.25">
      <c r="A1491" s="3" t="s">
        <v>7</v>
      </c>
      <c r="B1491" s="6">
        <v>44931</v>
      </c>
      <c r="C1491" s="3" t="s">
        <v>8</v>
      </c>
      <c r="D1491" s="7">
        <v>2</v>
      </c>
      <c r="F1491" t="str">
        <f t="shared" si="92"/>
        <v/>
      </c>
      <c r="G1491" t="str">
        <f>IF(ISTEXT(E1491),IF(E1491="Amount",G$14,""),IF(ISBLANK(E1491),"",IF(ISTEXT(D1491),"",IF(A1486="Invoice No. : ",INDEX(Sheet2!F$14:F$154,MATCH(B1486,Sheet2!A$14:A$154,0)),G1490))))</f>
        <v/>
      </c>
      <c r="H1491" t="str">
        <f t="shared" si="93"/>
        <v/>
      </c>
      <c r="I1491" t="str">
        <f>IF(ISTEXT(E1491),IF(E1491="Amount",I$14,""),IF(ISBLANK(E1491),"",IF(ISTEXT(D1491),"",IF(A1486="Invoice No. : ",TEXT(INDEX(Sheet2!C$14:C$154,MATCH(B1486,Sheet2!A$14:A$154,0)),"hh:mm:ss"),I1490))))</f>
        <v/>
      </c>
      <c r="J1491" t="str">
        <f>IF(ISBLANK(G1491),"",IF(ISTEXT(G1491),IF(E1491="Amount",J$14,""),INDEX(Sheet2!H$14:H$154,MATCH(F1491,Sheet2!A$14:A$154,0))))</f>
        <v/>
      </c>
      <c r="K1491" t="str">
        <f>IF(ISBLANK(G1491),"",IF(ISTEXT(G1491),IF(E1491="Amount",K$14,""),INDEX(Sheet2!I$14:I$154,MATCH(F1491,Sheet2!A$14:A$154,0))))</f>
        <v/>
      </c>
      <c r="L1491" t="str">
        <f>IF(ISBLANK(G1491),"",IF(ISTEXT(G1491),IF(E1491="Amount",L$14,""),IF(INDEX(Sheet2!H$14:H$154,MATCH(F1491,Sheet2!A$14:A$154,0)) &lt;&gt; 0, IF(INDEX(Sheet2!I$14:I$154,MATCH(F1491,Sheet2!A$14:A$154,0)) &lt;&gt; 0, "Loan","Loan"),"Cash")))</f>
        <v/>
      </c>
      <c r="M1491" t="str">
        <f>IF(ISTEXT(E1491),IF(E1491="Amount",M$14,""),IF(ISBLANK(E1491),"",IF(ISTEXT(D1491),"",IF(A1486="Invoice No. : ",INDEX(Sheet2!D$14:D$154,MATCH(B1486,Sheet2!A$14:A$154,0)),M1490))))</f>
        <v/>
      </c>
      <c r="N1491" t="str">
        <f>IF(ISTEXT(E1491),IF(E1491="Amount",N$14,""),IF(ISBLANK(E1491),"",IF(ISTEXT(D1491),"",IF(A1486="Invoice No. : ",INDEX(Sheet2!E$14:E$154,MATCH(B1486,Sheet2!A$14:A$154,0)),N1490))))</f>
        <v/>
      </c>
      <c r="O1491" t="str">
        <f>IF(ISTEXT(E1491),IF(E1491="Amount",O$14,""),IF(ISBLANK(E1491),"",IF(ISTEXT(D1491),"",IF(A1486="Invoice No. : ",INDEX(Sheet2!G$14:G$154,MATCH(B1486,Sheet2!A$14:A$154,0)),O1490))))</f>
        <v/>
      </c>
      <c r="P1491" t="str">
        <f t="shared" si="94"/>
        <v/>
      </c>
      <c r="Q1491" t="str">
        <f t="shared" si="95"/>
        <v/>
      </c>
    </row>
    <row r="1492" spans="1:17" x14ac:dyDescent="0.25">
      <c r="F1492" t="str">
        <f t="shared" si="92"/>
        <v/>
      </c>
      <c r="G1492" t="str">
        <f>IF(ISTEXT(E1492),IF(E1492="Amount",G$14,""),IF(ISBLANK(E1492),"",IF(ISTEXT(D1492),"",IF(A1487="Invoice No. : ",INDEX(Sheet2!F$14:F$154,MATCH(B1487,Sheet2!A$14:A$154,0)),G1491))))</f>
        <v/>
      </c>
      <c r="H1492" t="str">
        <f t="shared" si="93"/>
        <v/>
      </c>
      <c r="I1492" t="str">
        <f>IF(ISTEXT(E1492),IF(E1492="Amount",I$14,""),IF(ISBLANK(E1492),"",IF(ISTEXT(D1492),"",IF(A1487="Invoice No. : ",TEXT(INDEX(Sheet2!C$14:C$154,MATCH(B1487,Sheet2!A$14:A$154,0)),"hh:mm:ss"),I1491))))</f>
        <v/>
      </c>
      <c r="J1492" t="str">
        <f>IF(ISBLANK(G1492),"",IF(ISTEXT(G1492),IF(E1492="Amount",J$14,""),INDEX(Sheet2!H$14:H$154,MATCH(F1492,Sheet2!A$14:A$154,0))))</f>
        <v/>
      </c>
      <c r="K1492" t="str">
        <f>IF(ISBLANK(G1492),"",IF(ISTEXT(G1492),IF(E1492="Amount",K$14,""),INDEX(Sheet2!I$14:I$154,MATCH(F1492,Sheet2!A$14:A$154,0))))</f>
        <v/>
      </c>
      <c r="L1492" t="str">
        <f>IF(ISBLANK(G1492),"",IF(ISTEXT(G1492),IF(E1492="Amount",L$14,""),IF(INDEX(Sheet2!H$14:H$154,MATCH(F1492,Sheet2!A$14:A$154,0)) &lt;&gt; 0, IF(INDEX(Sheet2!I$14:I$154,MATCH(F1492,Sheet2!A$14:A$154,0)) &lt;&gt; 0, "Loan","Loan"),"Cash")))</f>
        <v/>
      </c>
      <c r="M1492" t="str">
        <f>IF(ISTEXT(E1492),IF(E1492="Amount",M$14,""),IF(ISBLANK(E1492),"",IF(ISTEXT(D1492),"",IF(A1487="Invoice No. : ",INDEX(Sheet2!D$14:D$154,MATCH(B1487,Sheet2!A$14:A$154,0)),M1491))))</f>
        <v/>
      </c>
      <c r="N1492" t="str">
        <f>IF(ISTEXT(E1492),IF(E1492="Amount",N$14,""),IF(ISBLANK(E1492),"",IF(ISTEXT(D1492),"",IF(A1487="Invoice No. : ",INDEX(Sheet2!E$14:E$154,MATCH(B1487,Sheet2!A$14:A$154,0)),N1491))))</f>
        <v/>
      </c>
      <c r="O1492" t="str">
        <f>IF(ISTEXT(E1492),IF(E1492="Amount",O$14,""),IF(ISBLANK(E1492),"",IF(ISTEXT(D1492),"",IF(A1487="Invoice No. : ",INDEX(Sheet2!G$14:G$154,MATCH(B1487,Sheet2!A$14:A$154,0)),O1491))))</f>
        <v/>
      </c>
      <c r="P1492" t="str">
        <f t="shared" si="94"/>
        <v/>
      </c>
      <c r="Q1492" t="str">
        <f t="shared" si="95"/>
        <v/>
      </c>
    </row>
    <row r="1493" spans="1:17" x14ac:dyDescent="0.25">
      <c r="A1493" s="8" t="s">
        <v>9</v>
      </c>
      <c r="B1493" s="8" t="s">
        <v>10</v>
      </c>
      <c r="C1493" s="9" t="s">
        <v>11</v>
      </c>
      <c r="D1493" s="9" t="s">
        <v>12</v>
      </c>
      <c r="E1493" s="9" t="s">
        <v>13</v>
      </c>
      <c r="F1493" t="str">
        <f t="shared" si="92"/>
        <v>Invoice No.</v>
      </c>
      <c r="G1493" t="str">
        <f>IF(ISTEXT(E1493),IF(E1493="Amount",G$14,""),IF(ISBLANK(E1493),"",IF(ISTEXT(D1493),"",IF(A1488="Invoice No. : ",INDEX(Sheet2!F$14:F$154,MATCH(B1488,Sheet2!A$14:A$154,0)),G1492))))</f>
        <v>Member ID</v>
      </c>
      <c r="H1493" t="str">
        <f t="shared" si="93"/>
        <v>Invoice Date</v>
      </c>
      <c r="I1493" t="str">
        <f>IF(ISTEXT(E1493),IF(E1493="Amount",I$14,""),IF(ISBLANK(E1493),"",IF(ISTEXT(D1493),"",IF(A1488="Invoice No. : ",TEXT(INDEX(Sheet2!C$14:C$154,MATCH(B1488,Sheet2!A$14:A$154,0)),"hh:mm:ss"),I1492))))</f>
        <v>Invoice Time</v>
      </c>
      <c r="J1493" t="str">
        <f>IF(ISBLANK(G1493),"",IF(ISTEXT(G1493),IF(E1493="Amount",J$14,""),INDEX(Sheet2!H$14:H$154,MATCH(F1493,Sheet2!A$14:A$154,0))))</f>
        <v>Loan Amount</v>
      </c>
      <c r="K1493" t="str">
        <f>IF(ISBLANK(G1493),"",IF(ISTEXT(G1493),IF(E1493="Amount",K$14,""),INDEX(Sheet2!I$14:I$154,MATCH(F1493,Sheet2!A$14:A$154,0))))</f>
        <v>Cash Amount</v>
      </c>
      <c r="L1493" t="str">
        <f>IF(ISBLANK(G1493),"",IF(ISTEXT(G1493),IF(E1493="Amount",L$14,""),IF(INDEX(Sheet2!H$14:H$154,MATCH(F1493,Sheet2!A$14:A$154,0)) &lt;&gt; 0, IF(INDEX(Sheet2!I$14:I$154,MATCH(F1493,Sheet2!A$14:A$154,0)) &lt;&gt; 0, "Loan","Loan"),"Cash")))</f>
        <v>Payment Mode</v>
      </c>
      <c r="M1493" t="str">
        <f>IF(ISTEXT(E1493),IF(E1493="Amount",M$14,""),IF(ISBLANK(E1493),"",IF(ISTEXT(D1493),"",IF(A1488="Invoice No. : ",INDEX(Sheet2!D$14:D$154,MATCH(B1488,Sheet2!A$14:A$154,0)),M1492))))</f>
        <v>Terminal</v>
      </c>
      <c r="N1493" t="str">
        <f>IF(ISTEXT(E1493),IF(E1493="Amount",N$14,""),IF(ISBLANK(E1493),"",IF(ISTEXT(D1493),"",IF(A1488="Invoice No. : ",INDEX(Sheet2!E$14:E$154,MATCH(B1488,Sheet2!A$14:A$154,0)),N1492))))</f>
        <v>Cashier</v>
      </c>
      <c r="O1493" t="str">
        <f>IF(ISTEXT(E1493),IF(E1493="Amount",O$14,""),IF(ISBLANK(E1493),"",IF(ISTEXT(D1493),"",IF(A1488="Invoice No. : ",INDEX(Sheet2!G$14:G$154,MATCH(B1488,Sheet2!A$14:A$154,0)),O1492))))</f>
        <v>Name</v>
      </c>
      <c r="P1493" t="str">
        <f t="shared" si="94"/>
        <v>Invoice Amount</v>
      </c>
      <c r="Q1493" t="str">
        <f t="shared" si="95"/>
        <v>Grand Total</v>
      </c>
    </row>
    <row r="1494" spans="1:17" x14ac:dyDescent="0.25">
      <c r="F1494" t="str">
        <f t="shared" si="92"/>
        <v/>
      </c>
      <c r="G1494" t="str">
        <f>IF(ISTEXT(E1494),IF(E1494="Amount",G$14,""),IF(ISBLANK(E1494),"",IF(ISTEXT(D1494),"",IF(A1489="Invoice No. : ",INDEX(Sheet2!F$14:F$154,MATCH(B1489,Sheet2!A$14:A$154,0)),G1493))))</f>
        <v/>
      </c>
      <c r="H1494" t="str">
        <f t="shared" si="93"/>
        <v/>
      </c>
      <c r="I1494" t="str">
        <f>IF(ISTEXT(E1494),IF(E1494="Amount",I$14,""),IF(ISBLANK(E1494),"",IF(ISTEXT(D1494),"",IF(A1489="Invoice No. : ",TEXT(INDEX(Sheet2!C$14:C$154,MATCH(B1489,Sheet2!A$14:A$154,0)),"hh:mm:ss"),I1493))))</f>
        <v/>
      </c>
      <c r="J1494" t="str">
        <f>IF(ISBLANK(G1494),"",IF(ISTEXT(G1494),IF(E1494="Amount",J$14,""),INDEX(Sheet2!H$14:H$154,MATCH(F1494,Sheet2!A$14:A$154,0))))</f>
        <v/>
      </c>
      <c r="K1494" t="str">
        <f>IF(ISBLANK(G1494),"",IF(ISTEXT(G1494),IF(E1494="Amount",K$14,""),INDEX(Sheet2!I$14:I$154,MATCH(F1494,Sheet2!A$14:A$154,0))))</f>
        <v/>
      </c>
      <c r="L1494" t="str">
        <f>IF(ISBLANK(G1494),"",IF(ISTEXT(G1494),IF(E1494="Amount",L$14,""),IF(INDEX(Sheet2!H$14:H$154,MATCH(F1494,Sheet2!A$14:A$154,0)) &lt;&gt; 0, IF(INDEX(Sheet2!I$14:I$154,MATCH(F1494,Sheet2!A$14:A$154,0)) &lt;&gt; 0, "Loan","Loan"),"Cash")))</f>
        <v/>
      </c>
      <c r="M1494" t="str">
        <f>IF(ISTEXT(E1494),IF(E1494="Amount",M$14,""),IF(ISBLANK(E1494),"",IF(ISTEXT(D1494),"",IF(A1489="Invoice No. : ",INDEX(Sheet2!D$14:D$154,MATCH(B1489,Sheet2!A$14:A$154,0)),M1493))))</f>
        <v/>
      </c>
      <c r="N1494" t="str">
        <f>IF(ISTEXT(E1494),IF(E1494="Amount",N$14,""),IF(ISBLANK(E1494),"",IF(ISTEXT(D1494),"",IF(A1489="Invoice No. : ",INDEX(Sheet2!E$14:E$154,MATCH(B1489,Sheet2!A$14:A$154,0)),N1493))))</f>
        <v/>
      </c>
      <c r="O1494" t="str">
        <f>IF(ISTEXT(E1494),IF(E1494="Amount",O$14,""),IF(ISBLANK(E1494),"",IF(ISTEXT(D1494),"",IF(A1489="Invoice No. : ",INDEX(Sheet2!G$14:G$154,MATCH(B1489,Sheet2!A$14:A$154,0)),O1493))))</f>
        <v/>
      </c>
      <c r="P1494" t="str">
        <f t="shared" si="94"/>
        <v/>
      </c>
      <c r="Q1494" t="str">
        <f t="shared" si="95"/>
        <v/>
      </c>
    </row>
    <row r="1495" spans="1:17" x14ac:dyDescent="0.25">
      <c r="A1495" s="10" t="s">
        <v>269</v>
      </c>
      <c r="B1495" s="10" t="s">
        <v>270</v>
      </c>
      <c r="C1495" s="11">
        <v>3</v>
      </c>
      <c r="D1495" s="11">
        <v>23.75</v>
      </c>
      <c r="E1495" s="11">
        <v>71.25</v>
      </c>
      <c r="F1495">
        <f t="shared" si="92"/>
        <v>2144335</v>
      </c>
      <c r="G1495">
        <f>IF(ISTEXT(E1495),IF(E1495="Amount",G$14,""),IF(ISBLANK(E1495),"",IF(ISTEXT(D1495),"",IF(A1490="Invoice No. : ",INDEX(Sheet2!F$14:F$154,MATCH(B1490,Sheet2!A$14:A$154,0)),G1494))))</f>
        <v>49824</v>
      </c>
      <c r="H1495" t="str">
        <f t="shared" si="93"/>
        <v>01/05/2023</v>
      </c>
      <c r="I1495" t="str">
        <f>IF(ISTEXT(E1495),IF(E1495="Amount",I$14,""),IF(ISBLANK(E1495),"",IF(ISTEXT(D1495),"",IF(A1490="Invoice No. : ",TEXT(INDEX(Sheet2!C$14:C$154,MATCH(B1490,Sheet2!A$14:A$154,0)),"hh:mm:ss"),I1494))))</f>
        <v>11:21:08</v>
      </c>
      <c r="J1495">
        <f>IF(ISBLANK(G1495),"",IF(ISTEXT(G1495),IF(E1495="Amount",J$14,""),INDEX(Sheet2!H$14:H$154,MATCH(F1495,Sheet2!A$14:A$154,0))))</f>
        <v>0</v>
      </c>
      <c r="K1495">
        <f>IF(ISBLANK(G1495),"",IF(ISTEXT(G1495),IF(E1495="Amount",K$14,""),INDEX(Sheet2!I$14:I$154,MATCH(F1495,Sheet2!A$14:A$154,0))))</f>
        <v>1026</v>
      </c>
      <c r="L1495" t="str">
        <f>IF(ISBLANK(G1495),"",IF(ISTEXT(G1495),IF(E1495="Amount",L$14,""),IF(INDEX(Sheet2!H$14:H$154,MATCH(F1495,Sheet2!A$14:A$154,0)) &lt;&gt; 0, IF(INDEX(Sheet2!I$14:I$154,MATCH(F1495,Sheet2!A$14:A$154,0)) &lt;&gt; 0, "Loan","Loan"),"Cash")))</f>
        <v>Cash</v>
      </c>
      <c r="M1495">
        <f>IF(ISTEXT(E1495),IF(E1495="Amount",M$14,""),IF(ISBLANK(E1495),"",IF(ISTEXT(D1495),"",IF(A1490="Invoice No. : ",INDEX(Sheet2!D$14:D$154,MATCH(B1490,Sheet2!A$14:A$154,0)),M1494))))</f>
        <v>2</v>
      </c>
      <c r="N1495" t="str">
        <f>IF(ISTEXT(E1495),IF(E1495="Amount",N$14,""),IF(ISBLANK(E1495),"",IF(ISTEXT(D1495),"",IF(A1490="Invoice No. : ",INDEX(Sheet2!E$14:E$154,MATCH(B1490,Sheet2!A$14:A$154,0)),N1494))))</f>
        <v>RUBY</v>
      </c>
      <c r="O1495" t="str">
        <f>IF(ISTEXT(E1495),IF(E1495="Amount",O$14,""),IF(ISBLANK(E1495),"",IF(ISTEXT(D1495),"",IF(A1490="Invoice No. : ",INDEX(Sheet2!G$14:G$154,MATCH(B1490,Sheet2!A$14:A$154,0)),O1494))))</f>
        <v>ANTONIO, IPHY MAGALIM</v>
      </c>
      <c r="P1495">
        <f t="shared" si="94"/>
        <v>1026</v>
      </c>
      <c r="Q1495">
        <f t="shared" si="95"/>
        <v>195197.25</v>
      </c>
    </row>
    <row r="1496" spans="1:17" x14ac:dyDescent="0.25">
      <c r="A1496" s="10" t="s">
        <v>485</v>
      </c>
      <c r="B1496" s="10" t="s">
        <v>486</v>
      </c>
      <c r="C1496" s="11">
        <v>8</v>
      </c>
      <c r="D1496" s="11">
        <v>10.25</v>
      </c>
      <c r="E1496" s="11">
        <v>82</v>
      </c>
      <c r="F1496">
        <f t="shared" si="92"/>
        <v>2144335</v>
      </c>
      <c r="G1496">
        <f>IF(ISTEXT(E1496),IF(E1496="Amount",G$14,""),IF(ISBLANK(E1496),"",IF(ISTEXT(D1496),"",IF(A1491="Invoice No. : ",INDEX(Sheet2!F$14:F$154,MATCH(B1491,Sheet2!A$14:A$154,0)),G1495))))</f>
        <v>49824</v>
      </c>
      <c r="H1496" t="str">
        <f t="shared" si="93"/>
        <v>01/05/2023</v>
      </c>
      <c r="I1496" t="str">
        <f>IF(ISTEXT(E1496),IF(E1496="Amount",I$14,""),IF(ISBLANK(E1496),"",IF(ISTEXT(D1496),"",IF(A1491="Invoice No. : ",TEXT(INDEX(Sheet2!C$14:C$154,MATCH(B1491,Sheet2!A$14:A$154,0)),"hh:mm:ss"),I1495))))</f>
        <v>11:21:08</v>
      </c>
      <c r="J1496">
        <f>IF(ISBLANK(G1496),"",IF(ISTEXT(G1496),IF(E1496="Amount",J$14,""),INDEX(Sheet2!H$14:H$154,MATCH(F1496,Sheet2!A$14:A$154,0))))</f>
        <v>0</v>
      </c>
      <c r="K1496">
        <f>IF(ISBLANK(G1496),"",IF(ISTEXT(G1496),IF(E1496="Amount",K$14,""),INDEX(Sheet2!I$14:I$154,MATCH(F1496,Sheet2!A$14:A$154,0))))</f>
        <v>1026</v>
      </c>
      <c r="L1496" t="str">
        <f>IF(ISBLANK(G1496),"",IF(ISTEXT(G1496),IF(E1496="Amount",L$14,""),IF(INDEX(Sheet2!H$14:H$154,MATCH(F1496,Sheet2!A$14:A$154,0)) &lt;&gt; 0, IF(INDEX(Sheet2!I$14:I$154,MATCH(F1496,Sheet2!A$14:A$154,0)) &lt;&gt; 0, "Loan","Loan"),"Cash")))</f>
        <v>Cash</v>
      </c>
      <c r="M1496">
        <f>IF(ISTEXT(E1496),IF(E1496="Amount",M$14,""),IF(ISBLANK(E1496),"",IF(ISTEXT(D1496),"",IF(A1491="Invoice No. : ",INDEX(Sheet2!D$14:D$154,MATCH(B1491,Sheet2!A$14:A$154,0)),M1495))))</f>
        <v>2</v>
      </c>
      <c r="N1496" t="str">
        <f>IF(ISTEXT(E1496),IF(E1496="Amount",N$14,""),IF(ISBLANK(E1496),"",IF(ISTEXT(D1496),"",IF(A1491="Invoice No. : ",INDEX(Sheet2!E$14:E$154,MATCH(B1491,Sheet2!A$14:A$154,0)),N1495))))</f>
        <v>RUBY</v>
      </c>
      <c r="O1496" t="str">
        <f>IF(ISTEXT(E1496),IF(E1496="Amount",O$14,""),IF(ISBLANK(E1496),"",IF(ISTEXT(D1496),"",IF(A1491="Invoice No. : ",INDEX(Sheet2!G$14:G$154,MATCH(B1491,Sheet2!A$14:A$154,0)),O1495))))</f>
        <v>ANTONIO, IPHY MAGALIM</v>
      </c>
      <c r="P1496">
        <f t="shared" si="94"/>
        <v>1026</v>
      </c>
      <c r="Q1496">
        <f t="shared" si="95"/>
        <v>195197.25</v>
      </c>
    </row>
    <row r="1497" spans="1:17" x14ac:dyDescent="0.25">
      <c r="A1497" s="10" t="s">
        <v>1281</v>
      </c>
      <c r="B1497" s="10" t="s">
        <v>1282</v>
      </c>
      <c r="C1497" s="11">
        <v>1</v>
      </c>
      <c r="D1497" s="11">
        <v>25.25</v>
      </c>
      <c r="E1497" s="11">
        <v>25.25</v>
      </c>
      <c r="F1497">
        <f t="shared" ref="F1497:F1560" si="96">IF(ISTEXT(E1497),IF(E1497="Amount",F$14,""),IF(ISBLANK(E1497),"",IF(ISTEXT(D1497),"",IF(A1492="Invoice No. : ",B1492,F1496))))</f>
        <v>2144335</v>
      </c>
      <c r="G1497">
        <f>IF(ISTEXT(E1497),IF(E1497="Amount",G$14,""),IF(ISBLANK(E1497),"",IF(ISTEXT(D1497),"",IF(A1492="Invoice No. : ",INDEX(Sheet2!F$14:F$154,MATCH(B1492,Sheet2!A$14:A$154,0)),G1496))))</f>
        <v>49824</v>
      </c>
      <c r="H1497" t="str">
        <f t="shared" ref="H1497:H1560" si="97">IF(ISTEXT(E1497),IF(E1497="Amount",H$14,""),IF(ISBLANK(E1497),"",IF(ISTEXT(D1497),"",IF(A1492="Invoice No. : ",TEXT(B1493,"mm/dd/yyyy"),H1496))))</f>
        <v>01/05/2023</v>
      </c>
      <c r="I1497" t="str">
        <f>IF(ISTEXT(E1497),IF(E1497="Amount",I$14,""),IF(ISBLANK(E1497),"",IF(ISTEXT(D1497),"",IF(A1492="Invoice No. : ",TEXT(INDEX(Sheet2!C$14:C$154,MATCH(B1492,Sheet2!A$14:A$154,0)),"hh:mm:ss"),I1496))))</f>
        <v>11:21:08</v>
      </c>
      <c r="J1497">
        <f>IF(ISBLANK(G1497),"",IF(ISTEXT(G1497),IF(E1497="Amount",J$14,""),INDEX(Sheet2!H$14:H$154,MATCH(F1497,Sheet2!A$14:A$154,0))))</f>
        <v>0</v>
      </c>
      <c r="K1497">
        <f>IF(ISBLANK(G1497),"",IF(ISTEXT(G1497),IF(E1497="Amount",K$14,""),INDEX(Sheet2!I$14:I$154,MATCH(F1497,Sheet2!A$14:A$154,0))))</f>
        <v>1026</v>
      </c>
      <c r="L1497" t="str">
        <f>IF(ISBLANK(G1497),"",IF(ISTEXT(G1497),IF(E1497="Amount",L$14,""),IF(INDEX(Sheet2!H$14:H$154,MATCH(F1497,Sheet2!A$14:A$154,0)) &lt;&gt; 0, IF(INDEX(Sheet2!I$14:I$154,MATCH(F1497,Sheet2!A$14:A$154,0)) &lt;&gt; 0, "Loan","Loan"),"Cash")))</f>
        <v>Cash</v>
      </c>
      <c r="M1497">
        <f>IF(ISTEXT(E1497),IF(E1497="Amount",M$14,""),IF(ISBLANK(E1497),"",IF(ISTEXT(D1497),"",IF(A1492="Invoice No. : ",INDEX(Sheet2!D$14:D$154,MATCH(B1492,Sheet2!A$14:A$154,0)),M1496))))</f>
        <v>2</v>
      </c>
      <c r="N1497" t="str">
        <f>IF(ISTEXT(E1497),IF(E1497="Amount",N$14,""),IF(ISBLANK(E1497),"",IF(ISTEXT(D1497),"",IF(A1492="Invoice No. : ",INDEX(Sheet2!E$14:E$154,MATCH(B1492,Sheet2!A$14:A$154,0)),N1496))))</f>
        <v>RUBY</v>
      </c>
      <c r="O1497" t="str">
        <f>IF(ISTEXT(E1497),IF(E1497="Amount",O$14,""),IF(ISBLANK(E1497),"",IF(ISTEXT(D1497),"",IF(A1492="Invoice No. : ",INDEX(Sheet2!G$14:G$154,MATCH(B1492,Sheet2!A$14:A$154,0)),O1496))))</f>
        <v>ANTONIO, IPHY MAGALIM</v>
      </c>
      <c r="P1497">
        <f t="shared" ref="P1497:P1560" si="98">IF(ISTEXT(E1497),IF(E1497="Amount",P$14,""),IF(D1498="Invoice Amount",E1498,IF(ISBLANK(D1497),"",P1498)))</f>
        <v>1026</v>
      </c>
      <c r="Q1497">
        <f t="shared" ref="Q1497:Q1560" si="99">IF(ISTEXT(E1497),IF(E1497="Amount",Q$14,""),IF(ISBLANK(C1497),"",IF(ISNUMBER(C1497),VLOOKUP("Grand Total : ",D:E,2,FALSE),"")))</f>
        <v>195197.25</v>
      </c>
    </row>
    <row r="1498" spans="1:17" x14ac:dyDescent="0.25">
      <c r="A1498" s="10" t="s">
        <v>1283</v>
      </c>
      <c r="B1498" s="10" t="s">
        <v>1284</v>
      </c>
      <c r="C1498" s="11">
        <v>1</v>
      </c>
      <c r="D1498" s="11">
        <v>30.25</v>
      </c>
      <c r="E1498" s="11">
        <v>30.25</v>
      </c>
      <c r="F1498">
        <f t="shared" si="96"/>
        <v>2144335</v>
      </c>
      <c r="G1498">
        <f>IF(ISTEXT(E1498),IF(E1498="Amount",G$14,""),IF(ISBLANK(E1498),"",IF(ISTEXT(D1498),"",IF(A1493="Invoice No. : ",INDEX(Sheet2!F$14:F$154,MATCH(B1493,Sheet2!A$14:A$154,0)),G1497))))</f>
        <v>49824</v>
      </c>
      <c r="H1498" t="str">
        <f t="shared" si="97"/>
        <v>01/05/2023</v>
      </c>
      <c r="I1498" t="str">
        <f>IF(ISTEXT(E1498),IF(E1498="Amount",I$14,""),IF(ISBLANK(E1498),"",IF(ISTEXT(D1498),"",IF(A1493="Invoice No. : ",TEXT(INDEX(Sheet2!C$14:C$154,MATCH(B1493,Sheet2!A$14:A$154,0)),"hh:mm:ss"),I1497))))</f>
        <v>11:21:08</v>
      </c>
      <c r="J1498">
        <f>IF(ISBLANK(G1498),"",IF(ISTEXT(G1498),IF(E1498="Amount",J$14,""),INDEX(Sheet2!H$14:H$154,MATCH(F1498,Sheet2!A$14:A$154,0))))</f>
        <v>0</v>
      </c>
      <c r="K1498">
        <f>IF(ISBLANK(G1498),"",IF(ISTEXT(G1498),IF(E1498="Amount",K$14,""),INDEX(Sheet2!I$14:I$154,MATCH(F1498,Sheet2!A$14:A$154,0))))</f>
        <v>1026</v>
      </c>
      <c r="L1498" t="str">
        <f>IF(ISBLANK(G1498),"",IF(ISTEXT(G1498),IF(E1498="Amount",L$14,""),IF(INDEX(Sheet2!H$14:H$154,MATCH(F1498,Sheet2!A$14:A$154,0)) &lt;&gt; 0, IF(INDEX(Sheet2!I$14:I$154,MATCH(F1498,Sheet2!A$14:A$154,0)) &lt;&gt; 0, "Loan","Loan"),"Cash")))</f>
        <v>Cash</v>
      </c>
      <c r="M1498">
        <f>IF(ISTEXT(E1498),IF(E1498="Amount",M$14,""),IF(ISBLANK(E1498),"",IF(ISTEXT(D1498),"",IF(A1493="Invoice No. : ",INDEX(Sheet2!D$14:D$154,MATCH(B1493,Sheet2!A$14:A$154,0)),M1497))))</f>
        <v>2</v>
      </c>
      <c r="N1498" t="str">
        <f>IF(ISTEXT(E1498),IF(E1498="Amount",N$14,""),IF(ISBLANK(E1498),"",IF(ISTEXT(D1498),"",IF(A1493="Invoice No. : ",INDEX(Sheet2!E$14:E$154,MATCH(B1493,Sheet2!A$14:A$154,0)),N1497))))</f>
        <v>RUBY</v>
      </c>
      <c r="O1498" t="str">
        <f>IF(ISTEXT(E1498),IF(E1498="Amount",O$14,""),IF(ISBLANK(E1498),"",IF(ISTEXT(D1498),"",IF(A1493="Invoice No. : ",INDEX(Sheet2!G$14:G$154,MATCH(B1493,Sheet2!A$14:A$154,0)),O1497))))</f>
        <v>ANTONIO, IPHY MAGALIM</v>
      </c>
      <c r="P1498">
        <f t="shared" si="98"/>
        <v>1026</v>
      </c>
      <c r="Q1498">
        <f t="shared" si="99"/>
        <v>195197.25</v>
      </c>
    </row>
    <row r="1499" spans="1:17" x14ac:dyDescent="0.25">
      <c r="A1499" s="10" t="s">
        <v>1277</v>
      </c>
      <c r="B1499" s="10" t="s">
        <v>1278</v>
      </c>
      <c r="C1499" s="11">
        <v>1</v>
      </c>
      <c r="D1499" s="11">
        <v>82</v>
      </c>
      <c r="E1499" s="11">
        <v>82</v>
      </c>
      <c r="F1499">
        <f t="shared" si="96"/>
        <v>2144335</v>
      </c>
      <c r="G1499">
        <f>IF(ISTEXT(E1499),IF(E1499="Amount",G$14,""),IF(ISBLANK(E1499),"",IF(ISTEXT(D1499),"",IF(A1494="Invoice No. : ",INDEX(Sheet2!F$14:F$154,MATCH(B1494,Sheet2!A$14:A$154,0)),G1498))))</f>
        <v>49824</v>
      </c>
      <c r="H1499" t="str">
        <f t="shared" si="97"/>
        <v>01/05/2023</v>
      </c>
      <c r="I1499" t="str">
        <f>IF(ISTEXT(E1499),IF(E1499="Amount",I$14,""),IF(ISBLANK(E1499),"",IF(ISTEXT(D1499),"",IF(A1494="Invoice No. : ",TEXT(INDEX(Sheet2!C$14:C$154,MATCH(B1494,Sheet2!A$14:A$154,0)),"hh:mm:ss"),I1498))))</f>
        <v>11:21:08</v>
      </c>
      <c r="J1499">
        <f>IF(ISBLANK(G1499),"",IF(ISTEXT(G1499),IF(E1499="Amount",J$14,""),INDEX(Sheet2!H$14:H$154,MATCH(F1499,Sheet2!A$14:A$154,0))))</f>
        <v>0</v>
      </c>
      <c r="K1499">
        <f>IF(ISBLANK(G1499),"",IF(ISTEXT(G1499),IF(E1499="Amount",K$14,""),INDEX(Sheet2!I$14:I$154,MATCH(F1499,Sheet2!A$14:A$154,0))))</f>
        <v>1026</v>
      </c>
      <c r="L1499" t="str">
        <f>IF(ISBLANK(G1499),"",IF(ISTEXT(G1499),IF(E1499="Amount",L$14,""),IF(INDEX(Sheet2!H$14:H$154,MATCH(F1499,Sheet2!A$14:A$154,0)) &lt;&gt; 0, IF(INDEX(Sheet2!I$14:I$154,MATCH(F1499,Sheet2!A$14:A$154,0)) &lt;&gt; 0, "Loan","Loan"),"Cash")))</f>
        <v>Cash</v>
      </c>
      <c r="M1499">
        <f>IF(ISTEXT(E1499),IF(E1499="Amount",M$14,""),IF(ISBLANK(E1499),"",IF(ISTEXT(D1499),"",IF(A1494="Invoice No. : ",INDEX(Sheet2!D$14:D$154,MATCH(B1494,Sheet2!A$14:A$154,0)),M1498))))</f>
        <v>2</v>
      </c>
      <c r="N1499" t="str">
        <f>IF(ISTEXT(E1499),IF(E1499="Amount",N$14,""),IF(ISBLANK(E1499),"",IF(ISTEXT(D1499),"",IF(A1494="Invoice No. : ",INDEX(Sheet2!E$14:E$154,MATCH(B1494,Sheet2!A$14:A$154,0)),N1498))))</f>
        <v>RUBY</v>
      </c>
      <c r="O1499" t="str">
        <f>IF(ISTEXT(E1499),IF(E1499="Amount",O$14,""),IF(ISBLANK(E1499),"",IF(ISTEXT(D1499),"",IF(A1494="Invoice No. : ",INDEX(Sheet2!G$14:G$154,MATCH(B1494,Sheet2!A$14:A$154,0)),O1498))))</f>
        <v>ANTONIO, IPHY MAGALIM</v>
      </c>
      <c r="P1499">
        <f t="shared" si="98"/>
        <v>1026</v>
      </c>
      <c r="Q1499">
        <f t="shared" si="99"/>
        <v>195197.25</v>
      </c>
    </row>
    <row r="1500" spans="1:17" x14ac:dyDescent="0.25">
      <c r="A1500" s="10" t="s">
        <v>1285</v>
      </c>
      <c r="B1500" s="10" t="s">
        <v>1286</v>
      </c>
      <c r="C1500" s="11">
        <v>1</v>
      </c>
      <c r="D1500" s="11">
        <v>57.75</v>
      </c>
      <c r="E1500" s="11">
        <v>57.75</v>
      </c>
      <c r="F1500">
        <f t="shared" si="96"/>
        <v>2144335</v>
      </c>
      <c r="G1500">
        <f>IF(ISTEXT(E1500),IF(E1500="Amount",G$14,""),IF(ISBLANK(E1500),"",IF(ISTEXT(D1500),"",IF(A1495="Invoice No. : ",INDEX(Sheet2!F$14:F$154,MATCH(B1495,Sheet2!A$14:A$154,0)),G1499))))</f>
        <v>49824</v>
      </c>
      <c r="H1500" t="str">
        <f t="shared" si="97"/>
        <v>01/05/2023</v>
      </c>
      <c r="I1500" t="str">
        <f>IF(ISTEXT(E1500),IF(E1500="Amount",I$14,""),IF(ISBLANK(E1500),"",IF(ISTEXT(D1500),"",IF(A1495="Invoice No. : ",TEXT(INDEX(Sheet2!C$14:C$154,MATCH(B1495,Sheet2!A$14:A$154,0)),"hh:mm:ss"),I1499))))</f>
        <v>11:21:08</v>
      </c>
      <c r="J1500">
        <f>IF(ISBLANK(G1500),"",IF(ISTEXT(G1500),IF(E1500="Amount",J$14,""),INDEX(Sheet2!H$14:H$154,MATCH(F1500,Sheet2!A$14:A$154,0))))</f>
        <v>0</v>
      </c>
      <c r="K1500">
        <f>IF(ISBLANK(G1500),"",IF(ISTEXT(G1500),IF(E1500="Amount",K$14,""),INDEX(Sheet2!I$14:I$154,MATCH(F1500,Sheet2!A$14:A$154,0))))</f>
        <v>1026</v>
      </c>
      <c r="L1500" t="str">
        <f>IF(ISBLANK(G1500),"",IF(ISTEXT(G1500),IF(E1500="Amount",L$14,""),IF(INDEX(Sheet2!H$14:H$154,MATCH(F1500,Sheet2!A$14:A$154,0)) &lt;&gt; 0, IF(INDEX(Sheet2!I$14:I$154,MATCH(F1500,Sheet2!A$14:A$154,0)) &lt;&gt; 0, "Loan","Loan"),"Cash")))</f>
        <v>Cash</v>
      </c>
      <c r="M1500">
        <f>IF(ISTEXT(E1500),IF(E1500="Amount",M$14,""),IF(ISBLANK(E1500),"",IF(ISTEXT(D1500),"",IF(A1495="Invoice No. : ",INDEX(Sheet2!D$14:D$154,MATCH(B1495,Sheet2!A$14:A$154,0)),M1499))))</f>
        <v>2</v>
      </c>
      <c r="N1500" t="str">
        <f>IF(ISTEXT(E1500),IF(E1500="Amount",N$14,""),IF(ISBLANK(E1500),"",IF(ISTEXT(D1500),"",IF(A1495="Invoice No. : ",INDEX(Sheet2!E$14:E$154,MATCH(B1495,Sheet2!A$14:A$154,0)),N1499))))</f>
        <v>RUBY</v>
      </c>
      <c r="O1500" t="str">
        <f>IF(ISTEXT(E1500),IF(E1500="Amount",O$14,""),IF(ISBLANK(E1500),"",IF(ISTEXT(D1500),"",IF(A1495="Invoice No. : ",INDEX(Sheet2!G$14:G$154,MATCH(B1495,Sheet2!A$14:A$154,0)),O1499))))</f>
        <v>ANTONIO, IPHY MAGALIM</v>
      </c>
      <c r="P1500">
        <f t="shared" si="98"/>
        <v>1026</v>
      </c>
      <c r="Q1500">
        <f t="shared" si="99"/>
        <v>195197.25</v>
      </c>
    </row>
    <row r="1501" spans="1:17" x14ac:dyDescent="0.25">
      <c r="A1501" s="10" t="s">
        <v>1287</v>
      </c>
      <c r="B1501" s="10" t="s">
        <v>1288</v>
      </c>
      <c r="C1501" s="11">
        <v>1</v>
      </c>
      <c r="D1501" s="11">
        <v>35.5</v>
      </c>
      <c r="E1501" s="11">
        <v>35.5</v>
      </c>
      <c r="F1501">
        <f t="shared" si="96"/>
        <v>2144335</v>
      </c>
      <c r="G1501">
        <f>IF(ISTEXT(E1501),IF(E1501="Amount",G$14,""),IF(ISBLANK(E1501),"",IF(ISTEXT(D1501),"",IF(A1496="Invoice No. : ",INDEX(Sheet2!F$14:F$154,MATCH(B1496,Sheet2!A$14:A$154,0)),G1500))))</f>
        <v>49824</v>
      </c>
      <c r="H1501" t="str">
        <f t="shared" si="97"/>
        <v>01/05/2023</v>
      </c>
      <c r="I1501" t="str">
        <f>IF(ISTEXT(E1501),IF(E1501="Amount",I$14,""),IF(ISBLANK(E1501),"",IF(ISTEXT(D1501),"",IF(A1496="Invoice No. : ",TEXT(INDEX(Sheet2!C$14:C$154,MATCH(B1496,Sheet2!A$14:A$154,0)),"hh:mm:ss"),I1500))))</f>
        <v>11:21:08</v>
      </c>
      <c r="J1501">
        <f>IF(ISBLANK(G1501),"",IF(ISTEXT(G1501),IF(E1501="Amount",J$14,""),INDEX(Sheet2!H$14:H$154,MATCH(F1501,Sheet2!A$14:A$154,0))))</f>
        <v>0</v>
      </c>
      <c r="K1501">
        <f>IF(ISBLANK(G1501),"",IF(ISTEXT(G1501),IF(E1501="Amount",K$14,""),INDEX(Sheet2!I$14:I$154,MATCH(F1501,Sheet2!A$14:A$154,0))))</f>
        <v>1026</v>
      </c>
      <c r="L1501" t="str">
        <f>IF(ISBLANK(G1501),"",IF(ISTEXT(G1501),IF(E1501="Amount",L$14,""),IF(INDEX(Sheet2!H$14:H$154,MATCH(F1501,Sheet2!A$14:A$154,0)) &lt;&gt; 0, IF(INDEX(Sheet2!I$14:I$154,MATCH(F1501,Sheet2!A$14:A$154,0)) &lt;&gt; 0, "Loan","Loan"),"Cash")))</f>
        <v>Cash</v>
      </c>
      <c r="M1501">
        <f>IF(ISTEXT(E1501),IF(E1501="Amount",M$14,""),IF(ISBLANK(E1501),"",IF(ISTEXT(D1501),"",IF(A1496="Invoice No. : ",INDEX(Sheet2!D$14:D$154,MATCH(B1496,Sheet2!A$14:A$154,0)),M1500))))</f>
        <v>2</v>
      </c>
      <c r="N1501" t="str">
        <f>IF(ISTEXT(E1501),IF(E1501="Amount",N$14,""),IF(ISBLANK(E1501),"",IF(ISTEXT(D1501),"",IF(A1496="Invoice No. : ",INDEX(Sheet2!E$14:E$154,MATCH(B1496,Sheet2!A$14:A$154,0)),N1500))))</f>
        <v>RUBY</v>
      </c>
      <c r="O1501" t="str">
        <f>IF(ISTEXT(E1501),IF(E1501="Amount",O$14,""),IF(ISBLANK(E1501),"",IF(ISTEXT(D1501),"",IF(A1496="Invoice No. : ",INDEX(Sheet2!G$14:G$154,MATCH(B1496,Sheet2!A$14:A$154,0)),O1500))))</f>
        <v>ANTONIO, IPHY MAGALIM</v>
      </c>
      <c r="P1501">
        <f t="shared" si="98"/>
        <v>1026</v>
      </c>
      <c r="Q1501">
        <f t="shared" si="99"/>
        <v>195197.25</v>
      </c>
    </row>
    <row r="1502" spans="1:17" x14ac:dyDescent="0.25">
      <c r="A1502" s="10" t="s">
        <v>921</v>
      </c>
      <c r="B1502" s="10" t="s">
        <v>922</v>
      </c>
      <c r="C1502" s="11">
        <v>1</v>
      </c>
      <c r="D1502" s="11">
        <v>19.25</v>
      </c>
      <c r="E1502" s="11">
        <v>19.25</v>
      </c>
      <c r="F1502">
        <f t="shared" si="96"/>
        <v>2144335</v>
      </c>
      <c r="G1502">
        <f>IF(ISTEXT(E1502),IF(E1502="Amount",G$14,""),IF(ISBLANK(E1502),"",IF(ISTEXT(D1502),"",IF(A1497="Invoice No. : ",INDEX(Sheet2!F$14:F$154,MATCH(B1497,Sheet2!A$14:A$154,0)),G1501))))</f>
        <v>49824</v>
      </c>
      <c r="H1502" t="str">
        <f t="shared" si="97"/>
        <v>01/05/2023</v>
      </c>
      <c r="I1502" t="str">
        <f>IF(ISTEXT(E1502),IF(E1502="Amount",I$14,""),IF(ISBLANK(E1502),"",IF(ISTEXT(D1502),"",IF(A1497="Invoice No. : ",TEXT(INDEX(Sheet2!C$14:C$154,MATCH(B1497,Sheet2!A$14:A$154,0)),"hh:mm:ss"),I1501))))</f>
        <v>11:21:08</v>
      </c>
      <c r="J1502">
        <f>IF(ISBLANK(G1502),"",IF(ISTEXT(G1502),IF(E1502="Amount",J$14,""),INDEX(Sheet2!H$14:H$154,MATCH(F1502,Sheet2!A$14:A$154,0))))</f>
        <v>0</v>
      </c>
      <c r="K1502">
        <f>IF(ISBLANK(G1502),"",IF(ISTEXT(G1502),IF(E1502="Amount",K$14,""),INDEX(Sheet2!I$14:I$154,MATCH(F1502,Sheet2!A$14:A$154,0))))</f>
        <v>1026</v>
      </c>
      <c r="L1502" t="str">
        <f>IF(ISBLANK(G1502),"",IF(ISTEXT(G1502),IF(E1502="Amount",L$14,""),IF(INDEX(Sheet2!H$14:H$154,MATCH(F1502,Sheet2!A$14:A$154,0)) &lt;&gt; 0, IF(INDEX(Sheet2!I$14:I$154,MATCH(F1502,Sheet2!A$14:A$154,0)) &lt;&gt; 0, "Loan","Loan"),"Cash")))</f>
        <v>Cash</v>
      </c>
      <c r="M1502">
        <f>IF(ISTEXT(E1502),IF(E1502="Amount",M$14,""),IF(ISBLANK(E1502),"",IF(ISTEXT(D1502),"",IF(A1497="Invoice No. : ",INDEX(Sheet2!D$14:D$154,MATCH(B1497,Sheet2!A$14:A$154,0)),M1501))))</f>
        <v>2</v>
      </c>
      <c r="N1502" t="str">
        <f>IF(ISTEXT(E1502),IF(E1502="Amount",N$14,""),IF(ISBLANK(E1502),"",IF(ISTEXT(D1502),"",IF(A1497="Invoice No. : ",INDEX(Sheet2!E$14:E$154,MATCH(B1497,Sheet2!A$14:A$154,0)),N1501))))</f>
        <v>RUBY</v>
      </c>
      <c r="O1502" t="str">
        <f>IF(ISTEXT(E1502),IF(E1502="Amount",O$14,""),IF(ISBLANK(E1502),"",IF(ISTEXT(D1502),"",IF(A1497="Invoice No. : ",INDEX(Sheet2!G$14:G$154,MATCH(B1497,Sheet2!A$14:A$154,0)),O1501))))</f>
        <v>ANTONIO, IPHY MAGALIM</v>
      </c>
      <c r="P1502">
        <f t="shared" si="98"/>
        <v>1026</v>
      </c>
      <c r="Q1502">
        <f t="shared" si="99"/>
        <v>195197.25</v>
      </c>
    </row>
    <row r="1503" spans="1:17" x14ac:dyDescent="0.25">
      <c r="A1503" s="10" t="s">
        <v>1289</v>
      </c>
      <c r="B1503" s="10" t="s">
        <v>1290</v>
      </c>
      <c r="C1503" s="11">
        <v>2</v>
      </c>
      <c r="D1503" s="11">
        <v>19.25</v>
      </c>
      <c r="E1503" s="11">
        <v>38.5</v>
      </c>
      <c r="F1503">
        <f t="shared" si="96"/>
        <v>2144335</v>
      </c>
      <c r="G1503">
        <f>IF(ISTEXT(E1503),IF(E1503="Amount",G$14,""),IF(ISBLANK(E1503),"",IF(ISTEXT(D1503),"",IF(A1498="Invoice No. : ",INDEX(Sheet2!F$14:F$154,MATCH(B1498,Sheet2!A$14:A$154,0)),G1502))))</f>
        <v>49824</v>
      </c>
      <c r="H1503" t="str">
        <f t="shared" si="97"/>
        <v>01/05/2023</v>
      </c>
      <c r="I1503" t="str">
        <f>IF(ISTEXT(E1503),IF(E1503="Amount",I$14,""),IF(ISBLANK(E1503),"",IF(ISTEXT(D1503),"",IF(A1498="Invoice No. : ",TEXT(INDEX(Sheet2!C$14:C$154,MATCH(B1498,Sheet2!A$14:A$154,0)),"hh:mm:ss"),I1502))))</f>
        <v>11:21:08</v>
      </c>
      <c r="J1503">
        <f>IF(ISBLANK(G1503),"",IF(ISTEXT(G1503),IF(E1503="Amount",J$14,""),INDEX(Sheet2!H$14:H$154,MATCH(F1503,Sheet2!A$14:A$154,0))))</f>
        <v>0</v>
      </c>
      <c r="K1503">
        <f>IF(ISBLANK(G1503),"",IF(ISTEXT(G1503),IF(E1503="Amount",K$14,""),INDEX(Sheet2!I$14:I$154,MATCH(F1503,Sheet2!A$14:A$154,0))))</f>
        <v>1026</v>
      </c>
      <c r="L1503" t="str">
        <f>IF(ISBLANK(G1503),"",IF(ISTEXT(G1503),IF(E1503="Amount",L$14,""),IF(INDEX(Sheet2!H$14:H$154,MATCH(F1503,Sheet2!A$14:A$154,0)) &lt;&gt; 0, IF(INDEX(Sheet2!I$14:I$154,MATCH(F1503,Sheet2!A$14:A$154,0)) &lt;&gt; 0, "Loan","Loan"),"Cash")))</f>
        <v>Cash</v>
      </c>
      <c r="M1503">
        <f>IF(ISTEXT(E1503),IF(E1503="Amount",M$14,""),IF(ISBLANK(E1503),"",IF(ISTEXT(D1503),"",IF(A1498="Invoice No. : ",INDEX(Sheet2!D$14:D$154,MATCH(B1498,Sheet2!A$14:A$154,0)),M1502))))</f>
        <v>2</v>
      </c>
      <c r="N1503" t="str">
        <f>IF(ISTEXT(E1503),IF(E1503="Amount",N$14,""),IF(ISBLANK(E1503),"",IF(ISTEXT(D1503),"",IF(A1498="Invoice No. : ",INDEX(Sheet2!E$14:E$154,MATCH(B1498,Sheet2!A$14:A$154,0)),N1502))))</f>
        <v>RUBY</v>
      </c>
      <c r="O1503" t="str">
        <f>IF(ISTEXT(E1503),IF(E1503="Amount",O$14,""),IF(ISBLANK(E1503),"",IF(ISTEXT(D1503),"",IF(A1498="Invoice No. : ",INDEX(Sheet2!G$14:G$154,MATCH(B1498,Sheet2!A$14:A$154,0)),O1502))))</f>
        <v>ANTONIO, IPHY MAGALIM</v>
      </c>
      <c r="P1503">
        <f t="shared" si="98"/>
        <v>1026</v>
      </c>
      <c r="Q1503">
        <f t="shared" si="99"/>
        <v>195197.25</v>
      </c>
    </row>
    <row r="1504" spans="1:17" x14ac:dyDescent="0.25">
      <c r="A1504" s="10" t="s">
        <v>1291</v>
      </c>
      <c r="B1504" s="10" t="s">
        <v>1292</v>
      </c>
      <c r="C1504" s="11">
        <v>1</v>
      </c>
      <c r="D1504" s="11">
        <v>37.75</v>
      </c>
      <c r="E1504" s="11">
        <v>37.75</v>
      </c>
      <c r="F1504">
        <f t="shared" si="96"/>
        <v>2144335</v>
      </c>
      <c r="G1504">
        <f>IF(ISTEXT(E1504),IF(E1504="Amount",G$14,""),IF(ISBLANK(E1504),"",IF(ISTEXT(D1504),"",IF(A1499="Invoice No. : ",INDEX(Sheet2!F$14:F$154,MATCH(B1499,Sheet2!A$14:A$154,0)),G1503))))</f>
        <v>49824</v>
      </c>
      <c r="H1504" t="str">
        <f t="shared" si="97"/>
        <v>01/05/2023</v>
      </c>
      <c r="I1504" t="str">
        <f>IF(ISTEXT(E1504),IF(E1504="Amount",I$14,""),IF(ISBLANK(E1504),"",IF(ISTEXT(D1504),"",IF(A1499="Invoice No. : ",TEXT(INDEX(Sheet2!C$14:C$154,MATCH(B1499,Sheet2!A$14:A$154,0)),"hh:mm:ss"),I1503))))</f>
        <v>11:21:08</v>
      </c>
      <c r="J1504">
        <f>IF(ISBLANK(G1504),"",IF(ISTEXT(G1504),IF(E1504="Amount",J$14,""),INDEX(Sheet2!H$14:H$154,MATCH(F1504,Sheet2!A$14:A$154,0))))</f>
        <v>0</v>
      </c>
      <c r="K1504">
        <f>IF(ISBLANK(G1504),"",IF(ISTEXT(G1504),IF(E1504="Amount",K$14,""),INDEX(Sheet2!I$14:I$154,MATCH(F1504,Sheet2!A$14:A$154,0))))</f>
        <v>1026</v>
      </c>
      <c r="L1504" t="str">
        <f>IF(ISBLANK(G1504),"",IF(ISTEXT(G1504),IF(E1504="Amount",L$14,""),IF(INDEX(Sheet2!H$14:H$154,MATCH(F1504,Sheet2!A$14:A$154,0)) &lt;&gt; 0, IF(INDEX(Sheet2!I$14:I$154,MATCH(F1504,Sheet2!A$14:A$154,0)) &lt;&gt; 0, "Loan","Loan"),"Cash")))</f>
        <v>Cash</v>
      </c>
      <c r="M1504">
        <f>IF(ISTEXT(E1504),IF(E1504="Amount",M$14,""),IF(ISBLANK(E1504),"",IF(ISTEXT(D1504),"",IF(A1499="Invoice No. : ",INDEX(Sheet2!D$14:D$154,MATCH(B1499,Sheet2!A$14:A$154,0)),M1503))))</f>
        <v>2</v>
      </c>
      <c r="N1504" t="str">
        <f>IF(ISTEXT(E1504),IF(E1504="Amount",N$14,""),IF(ISBLANK(E1504),"",IF(ISTEXT(D1504),"",IF(A1499="Invoice No. : ",INDEX(Sheet2!E$14:E$154,MATCH(B1499,Sheet2!A$14:A$154,0)),N1503))))</f>
        <v>RUBY</v>
      </c>
      <c r="O1504" t="str">
        <f>IF(ISTEXT(E1504),IF(E1504="Amount",O$14,""),IF(ISBLANK(E1504),"",IF(ISTEXT(D1504),"",IF(A1499="Invoice No. : ",INDEX(Sheet2!G$14:G$154,MATCH(B1499,Sheet2!A$14:A$154,0)),O1503))))</f>
        <v>ANTONIO, IPHY MAGALIM</v>
      </c>
      <c r="P1504">
        <f t="shared" si="98"/>
        <v>1026</v>
      </c>
      <c r="Q1504">
        <f t="shared" si="99"/>
        <v>195197.25</v>
      </c>
    </row>
    <row r="1505" spans="1:17" x14ac:dyDescent="0.25">
      <c r="A1505" s="10" t="s">
        <v>231</v>
      </c>
      <c r="B1505" s="10" t="s">
        <v>232</v>
      </c>
      <c r="C1505" s="11">
        <v>1</v>
      </c>
      <c r="D1505" s="11">
        <v>52</v>
      </c>
      <c r="E1505" s="11">
        <v>52</v>
      </c>
      <c r="F1505">
        <f t="shared" si="96"/>
        <v>2144335</v>
      </c>
      <c r="G1505">
        <f>IF(ISTEXT(E1505),IF(E1505="Amount",G$14,""),IF(ISBLANK(E1505),"",IF(ISTEXT(D1505),"",IF(A1500="Invoice No. : ",INDEX(Sheet2!F$14:F$154,MATCH(B1500,Sheet2!A$14:A$154,0)),G1504))))</f>
        <v>49824</v>
      </c>
      <c r="H1505" t="str">
        <f t="shared" si="97"/>
        <v>01/05/2023</v>
      </c>
      <c r="I1505" t="str">
        <f>IF(ISTEXT(E1505),IF(E1505="Amount",I$14,""),IF(ISBLANK(E1505),"",IF(ISTEXT(D1505),"",IF(A1500="Invoice No. : ",TEXT(INDEX(Sheet2!C$14:C$154,MATCH(B1500,Sheet2!A$14:A$154,0)),"hh:mm:ss"),I1504))))</f>
        <v>11:21:08</v>
      </c>
      <c r="J1505">
        <f>IF(ISBLANK(G1505),"",IF(ISTEXT(G1505),IF(E1505="Amount",J$14,""),INDEX(Sheet2!H$14:H$154,MATCH(F1505,Sheet2!A$14:A$154,0))))</f>
        <v>0</v>
      </c>
      <c r="K1505">
        <f>IF(ISBLANK(G1505),"",IF(ISTEXT(G1505),IF(E1505="Amount",K$14,""),INDEX(Sheet2!I$14:I$154,MATCH(F1505,Sheet2!A$14:A$154,0))))</f>
        <v>1026</v>
      </c>
      <c r="L1505" t="str">
        <f>IF(ISBLANK(G1505),"",IF(ISTEXT(G1505),IF(E1505="Amount",L$14,""),IF(INDEX(Sheet2!H$14:H$154,MATCH(F1505,Sheet2!A$14:A$154,0)) &lt;&gt; 0, IF(INDEX(Sheet2!I$14:I$154,MATCH(F1505,Sheet2!A$14:A$154,0)) &lt;&gt; 0, "Loan","Loan"),"Cash")))</f>
        <v>Cash</v>
      </c>
      <c r="M1505">
        <f>IF(ISTEXT(E1505),IF(E1505="Amount",M$14,""),IF(ISBLANK(E1505),"",IF(ISTEXT(D1505),"",IF(A1500="Invoice No. : ",INDEX(Sheet2!D$14:D$154,MATCH(B1500,Sheet2!A$14:A$154,0)),M1504))))</f>
        <v>2</v>
      </c>
      <c r="N1505" t="str">
        <f>IF(ISTEXT(E1505),IF(E1505="Amount",N$14,""),IF(ISBLANK(E1505),"",IF(ISTEXT(D1505),"",IF(A1500="Invoice No. : ",INDEX(Sheet2!E$14:E$154,MATCH(B1500,Sheet2!A$14:A$154,0)),N1504))))</f>
        <v>RUBY</v>
      </c>
      <c r="O1505" t="str">
        <f>IF(ISTEXT(E1505),IF(E1505="Amount",O$14,""),IF(ISBLANK(E1505),"",IF(ISTEXT(D1505),"",IF(A1500="Invoice No. : ",INDEX(Sheet2!G$14:G$154,MATCH(B1500,Sheet2!A$14:A$154,0)),O1504))))</f>
        <v>ANTONIO, IPHY MAGALIM</v>
      </c>
      <c r="P1505">
        <f t="shared" si="98"/>
        <v>1026</v>
      </c>
      <c r="Q1505">
        <f t="shared" si="99"/>
        <v>195197.25</v>
      </c>
    </row>
    <row r="1506" spans="1:17" x14ac:dyDescent="0.25">
      <c r="A1506" s="10" t="s">
        <v>1293</v>
      </c>
      <c r="B1506" s="10" t="s">
        <v>1294</v>
      </c>
      <c r="C1506" s="11">
        <v>12</v>
      </c>
      <c r="D1506" s="11">
        <v>8.25</v>
      </c>
      <c r="E1506" s="11">
        <v>99</v>
      </c>
      <c r="F1506">
        <f t="shared" si="96"/>
        <v>2144335</v>
      </c>
      <c r="G1506">
        <f>IF(ISTEXT(E1506),IF(E1506="Amount",G$14,""),IF(ISBLANK(E1506),"",IF(ISTEXT(D1506),"",IF(A1501="Invoice No. : ",INDEX(Sheet2!F$14:F$154,MATCH(B1501,Sheet2!A$14:A$154,0)),G1505))))</f>
        <v>49824</v>
      </c>
      <c r="H1506" t="str">
        <f t="shared" si="97"/>
        <v>01/05/2023</v>
      </c>
      <c r="I1506" t="str">
        <f>IF(ISTEXT(E1506),IF(E1506="Amount",I$14,""),IF(ISBLANK(E1506),"",IF(ISTEXT(D1506),"",IF(A1501="Invoice No. : ",TEXT(INDEX(Sheet2!C$14:C$154,MATCH(B1501,Sheet2!A$14:A$154,0)),"hh:mm:ss"),I1505))))</f>
        <v>11:21:08</v>
      </c>
      <c r="J1506">
        <f>IF(ISBLANK(G1506),"",IF(ISTEXT(G1506),IF(E1506="Amount",J$14,""),INDEX(Sheet2!H$14:H$154,MATCH(F1506,Sheet2!A$14:A$154,0))))</f>
        <v>0</v>
      </c>
      <c r="K1506">
        <f>IF(ISBLANK(G1506),"",IF(ISTEXT(G1506),IF(E1506="Amount",K$14,""),INDEX(Sheet2!I$14:I$154,MATCH(F1506,Sheet2!A$14:A$154,0))))</f>
        <v>1026</v>
      </c>
      <c r="L1506" t="str">
        <f>IF(ISBLANK(G1506),"",IF(ISTEXT(G1506),IF(E1506="Amount",L$14,""),IF(INDEX(Sheet2!H$14:H$154,MATCH(F1506,Sheet2!A$14:A$154,0)) &lt;&gt; 0, IF(INDEX(Sheet2!I$14:I$154,MATCH(F1506,Sheet2!A$14:A$154,0)) &lt;&gt; 0, "Loan","Loan"),"Cash")))</f>
        <v>Cash</v>
      </c>
      <c r="M1506">
        <f>IF(ISTEXT(E1506),IF(E1506="Amount",M$14,""),IF(ISBLANK(E1506),"",IF(ISTEXT(D1506),"",IF(A1501="Invoice No. : ",INDEX(Sheet2!D$14:D$154,MATCH(B1501,Sheet2!A$14:A$154,0)),M1505))))</f>
        <v>2</v>
      </c>
      <c r="N1506" t="str">
        <f>IF(ISTEXT(E1506),IF(E1506="Amount",N$14,""),IF(ISBLANK(E1506),"",IF(ISTEXT(D1506),"",IF(A1501="Invoice No. : ",INDEX(Sheet2!E$14:E$154,MATCH(B1501,Sheet2!A$14:A$154,0)),N1505))))</f>
        <v>RUBY</v>
      </c>
      <c r="O1506" t="str">
        <f>IF(ISTEXT(E1506),IF(E1506="Amount",O$14,""),IF(ISBLANK(E1506),"",IF(ISTEXT(D1506),"",IF(A1501="Invoice No. : ",INDEX(Sheet2!G$14:G$154,MATCH(B1501,Sheet2!A$14:A$154,0)),O1505))))</f>
        <v>ANTONIO, IPHY MAGALIM</v>
      </c>
      <c r="P1506">
        <f t="shared" si="98"/>
        <v>1026</v>
      </c>
      <c r="Q1506">
        <f t="shared" si="99"/>
        <v>195197.25</v>
      </c>
    </row>
    <row r="1507" spans="1:17" x14ac:dyDescent="0.25">
      <c r="A1507" s="10" t="s">
        <v>994</v>
      </c>
      <c r="B1507" s="10" t="s">
        <v>995</v>
      </c>
      <c r="C1507" s="11">
        <v>1</v>
      </c>
      <c r="D1507" s="11">
        <v>77</v>
      </c>
      <c r="E1507" s="11">
        <v>77</v>
      </c>
      <c r="F1507">
        <f t="shared" si="96"/>
        <v>2144335</v>
      </c>
      <c r="G1507">
        <f>IF(ISTEXT(E1507),IF(E1507="Amount",G$14,""),IF(ISBLANK(E1507),"",IF(ISTEXT(D1507),"",IF(A1502="Invoice No. : ",INDEX(Sheet2!F$14:F$154,MATCH(B1502,Sheet2!A$14:A$154,0)),G1506))))</f>
        <v>49824</v>
      </c>
      <c r="H1507" t="str">
        <f t="shared" si="97"/>
        <v>01/05/2023</v>
      </c>
      <c r="I1507" t="str">
        <f>IF(ISTEXT(E1507),IF(E1507="Amount",I$14,""),IF(ISBLANK(E1507),"",IF(ISTEXT(D1507),"",IF(A1502="Invoice No. : ",TEXT(INDEX(Sheet2!C$14:C$154,MATCH(B1502,Sheet2!A$14:A$154,0)),"hh:mm:ss"),I1506))))</f>
        <v>11:21:08</v>
      </c>
      <c r="J1507">
        <f>IF(ISBLANK(G1507),"",IF(ISTEXT(G1507),IF(E1507="Amount",J$14,""),INDEX(Sheet2!H$14:H$154,MATCH(F1507,Sheet2!A$14:A$154,0))))</f>
        <v>0</v>
      </c>
      <c r="K1507">
        <f>IF(ISBLANK(G1507),"",IF(ISTEXT(G1507),IF(E1507="Amount",K$14,""),INDEX(Sheet2!I$14:I$154,MATCH(F1507,Sheet2!A$14:A$154,0))))</f>
        <v>1026</v>
      </c>
      <c r="L1507" t="str">
        <f>IF(ISBLANK(G1507),"",IF(ISTEXT(G1507),IF(E1507="Amount",L$14,""),IF(INDEX(Sheet2!H$14:H$154,MATCH(F1507,Sheet2!A$14:A$154,0)) &lt;&gt; 0, IF(INDEX(Sheet2!I$14:I$154,MATCH(F1507,Sheet2!A$14:A$154,0)) &lt;&gt; 0, "Loan","Loan"),"Cash")))</f>
        <v>Cash</v>
      </c>
      <c r="M1507">
        <f>IF(ISTEXT(E1507),IF(E1507="Amount",M$14,""),IF(ISBLANK(E1507),"",IF(ISTEXT(D1507),"",IF(A1502="Invoice No. : ",INDEX(Sheet2!D$14:D$154,MATCH(B1502,Sheet2!A$14:A$154,0)),M1506))))</f>
        <v>2</v>
      </c>
      <c r="N1507" t="str">
        <f>IF(ISTEXT(E1507),IF(E1507="Amount",N$14,""),IF(ISBLANK(E1507),"",IF(ISTEXT(D1507),"",IF(A1502="Invoice No. : ",INDEX(Sheet2!E$14:E$154,MATCH(B1502,Sheet2!A$14:A$154,0)),N1506))))</f>
        <v>RUBY</v>
      </c>
      <c r="O1507" t="str">
        <f>IF(ISTEXT(E1507),IF(E1507="Amount",O$14,""),IF(ISBLANK(E1507),"",IF(ISTEXT(D1507),"",IF(A1502="Invoice No. : ",INDEX(Sheet2!G$14:G$154,MATCH(B1502,Sheet2!A$14:A$154,0)),O1506))))</f>
        <v>ANTONIO, IPHY MAGALIM</v>
      </c>
      <c r="P1507">
        <f t="shared" si="98"/>
        <v>1026</v>
      </c>
      <c r="Q1507">
        <f t="shared" si="99"/>
        <v>195197.25</v>
      </c>
    </row>
    <row r="1508" spans="1:17" x14ac:dyDescent="0.25">
      <c r="A1508" s="10" t="s">
        <v>449</v>
      </c>
      <c r="B1508" s="10" t="s">
        <v>450</v>
      </c>
      <c r="C1508" s="11">
        <v>4</v>
      </c>
      <c r="D1508" s="11">
        <v>7.25</v>
      </c>
      <c r="E1508" s="11">
        <v>29</v>
      </c>
      <c r="F1508">
        <f t="shared" si="96"/>
        <v>2144335</v>
      </c>
      <c r="G1508">
        <f>IF(ISTEXT(E1508),IF(E1508="Amount",G$14,""),IF(ISBLANK(E1508),"",IF(ISTEXT(D1508),"",IF(A1503="Invoice No. : ",INDEX(Sheet2!F$14:F$154,MATCH(B1503,Sheet2!A$14:A$154,0)),G1507))))</f>
        <v>49824</v>
      </c>
      <c r="H1508" t="str">
        <f t="shared" si="97"/>
        <v>01/05/2023</v>
      </c>
      <c r="I1508" t="str">
        <f>IF(ISTEXT(E1508),IF(E1508="Amount",I$14,""),IF(ISBLANK(E1508),"",IF(ISTEXT(D1508),"",IF(A1503="Invoice No. : ",TEXT(INDEX(Sheet2!C$14:C$154,MATCH(B1503,Sheet2!A$14:A$154,0)),"hh:mm:ss"),I1507))))</f>
        <v>11:21:08</v>
      </c>
      <c r="J1508">
        <f>IF(ISBLANK(G1508),"",IF(ISTEXT(G1508),IF(E1508="Amount",J$14,""),INDEX(Sheet2!H$14:H$154,MATCH(F1508,Sheet2!A$14:A$154,0))))</f>
        <v>0</v>
      </c>
      <c r="K1508">
        <f>IF(ISBLANK(G1508),"",IF(ISTEXT(G1508),IF(E1508="Amount",K$14,""),INDEX(Sheet2!I$14:I$154,MATCH(F1508,Sheet2!A$14:A$154,0))))</f>
        <v>1026</v>
      </c>
      <c r="L1508" t="str">
        <f>IF(ISBLANK(G1508),"",IF(ISTEXT(G1508),IF(E1508="Amount",L$14,""),IF(INDEX(Sheet2!H$14:H$154,MATCH(F1508,Sheet2!A$14:A$154,0)) &lt;&gt; 0, IF(INDEX(Sheet2!I$14:I$154,MATCH(F1508,Sheet2!A$14:A$154,0)) &lt;&gt; 0, "Loan","Loan"),"Cash")))</f>
        <v>Cash</v>
      </c>
      <c r="M1508">
        <f>IF(ISTEXT(E1508),IF(E1508="Amount",M$14,""),IF(ISBLANK(E1508),"",IF(ISTEXT(D1508),"",IF(A1503="Invoice No. : ",INDEX(Sheet2!D$14:D$154,MATCH(B1503,Sheet2!A$14:A$154,0)),M1507))))</f>
        <v>2</v>
      </c>
      <c r="N1508" t="str">
        <f>IF(ISTEXT(E1508),IF(E1508="Amount",N$14,""),IF(ISBLANK(E1508),"",IF(ISTEXT(D1508),"",IF(A1503="Invoice No. : ",INDEX(Sheet2!E$14:E$154,MATCH(B1503,Sheet2!A$14:A$154,0)),N1507))))</f>
        <v>RUBY</v>
      </c>
      <c r="O1508" t="str">
        <f>IF(ISTEXT(E1508),IF(E1508="Amount",O$14,""),IF(ISBLANK(E1508),"",IF(ISTEXT(D1508),"",IF(A1503="Invoice No. : ",INDEX(Sheet2!G$14:G$154,MATCH(B1503,Sheet2!A$14:A$154,0)),O1507))))</f>
        <v>ANTONIO, IPHY MAGALIM</v>
      </c>
      <c r="P1508">
        <f t="shared" si="98"/>
        <v>1026</v>
      </c>
      <c r="Q1508">
        <f t="shared" si="99"/>
        <v>195197.25</v>
      </c>
    </row>
    <row r="1509" spans="1:17" x14ac:dyDescent="0.25">
      <c r="A1509" s="10" t="s">
        <v>355</v>
      </c>
      <c r="B1509" s="10" t="s">
        <v>356</v>
      </c>
      <c r="C1509" s="11">
        <v>2</v>
      </c>
      <c r="D1509" s="11">
        <v>18.25</v>
      </c>
      <c r="E1509" s="11">
        <v>36.5</v>
      </c>
      <c r="F1509">
        <f t="shared" si="96"/>
        <v>2144335</v>
      </c>
      <c r="G1509">
        <f>IF(ISTEXT(E1509),IF(E1509="Amount",G$14,""),IF(ISBLANK(E1509),"",IF(ISTEXT(D1509),"",IF(A1504="Invoice No. : ",INDEX(Sheet2!F$14:F$154,MATCH(B1504,Sheet2!A$14:A$154,0)),G1508))))</f>
        <v>49824</v>
      </c>
      <c r="H1509" t="str">
        <f t="shared" si="97"/>
        <v>01/05/2023</v>
      </c>
      <c r="I1509" t="str">
        <f>IF(ISTEXT(E1509),IF(E1509="Amount",I$14,""),IF(ISBLANK(E1509),"",IF(ISTEXT(D1509),"",IF(A1504="Invoice No. : ",TEXT(INDEX(Sheet2!C$14:C$154,MATCH(B1504,Sheet2!A$14:A$154,0)),"hh:mm:ss"),I1508))))</f>
        <v>11:21:08</v>
      </c>
      <c r="J1509">
        <f>IF(ISBLANK(G1509),"",IF(ISTEXT(G1509),IF(E1509="Amount",J$14,""),INDEX(Sheet2!H$14:H$154,MATCH(F1509,Sheet2!A$14:A$154,0))))</f>
        <v>0</v>
      </c>
      <c r="K1509">
        <f>IF(ISBLANK(G1509),"",IF(ISTEXT(G1509),IF(E1509="Amount",K$14,""),INDEX(Sheet2!I$14:I$154,MATCH(F1509,Sheet2!A$14:A$154,0))))</f>
        <v>1026</v>
      </c>
      <c r="L1509" t="str">
        <f>IF(ISBLANK(G1509),"",IF(ISTEXT(G1509),IF(E1509="Amount",L$14,""),IF(INDEX(Sheet2!H$14:H$154,MATCH(F1509,Sheet2!A$14:A$154,0)) &lt;&gt; 0, IF(INDEX(Sheet2!I$14:I$154,MATCH(F1509,Sheet2!A$14:A$154,0)) &lt;&gt; 0, "Loan","Loan"),"Cash")))</f>
        <v>Cash</v>
      </c>
      <c r="M1509">
        <f>IF(ISTEXT(E1509),IF(E1509="Amount",M$14,""),IF(ISBLANK(E1509),"",IF(ISTEXT(D1509),"",IF(A1504="Invoice No. : ",INDEX(Sheet2!D$14:D$154,MATCH(B1504,Sheet2!A$14:A$154,0)),M1508))))</f>
        <v>2</v>
      </c>
      <c r="N1509" t="str">
        <f>IF(ISTEXT(E1509),IF(E1509="Amount",N$14,""),IF(ISBLANK(E1509),"",IF(ISTEXT(D1509),"",IF(A1504="Invoice No. : ",INDEX(Sheet2!E$14:E$154,MATCH(B1504,Sheet2!A$14:A$154,0)),N1508))))</f>
        <v>RUBY</v>
      </c>
      <c r="O1509" t="str">
        <f>IF(ISTEXT(E1509),IF(E1509="Amount",O$14,""),IF(ISBLANK(E1509),"",IF(ISTEXT(D1509),"",IF(A1504="Invoice No. : ",INDEX(Sheet2!G$14:G$154,MATCH(B1504,Sheet2!A$14:A$154,0)),O1508))))</f>
        <v>ANTONIO, IPHY MAGALIM</v>
      </c>
      <c r="P1509">
        <f t="shared" si="98"/>
        <v>1026</v>
      </c>
      <c r="Q1509">
        <f t="shared" si="99"/>
        <v>195197.25</v>
      </c>
    </row>
    <row r="1510" spans="1:17" x14ac:dyDescent="0.25">
      <c r="A1510" s="10" t="s">
        <v>1295</v>
      </c>
      <c r="B1510" s="10" t="s">
        <v>1296</v>
      </c>
      <c r="C1510" s="11">
        <v>1</v>
      </c>
      <c r="D1510" s="11">
        <v>54</v>
      </c>
      <c r="E1510" s="11">
        <v>54</v>
      </c>
      <c r="F1510">
        <f t="shared" si="96"/>
        <v>2144335</v>
      </c>
      <c r="G1510">
        <f>IF(ISTEXT(E1510),IF(E1510="Amount",G$14,""),IF(ISBLANK(E1510),"",IF(ISTEXT(D1510),"",IF(A1505="Invoice No. : ",INDEX(Sheet2!F$14:F$154,MATCH(B1505,Sheet2!A$14:A$154,0)),G1509))))</f>
        <v>49824</v>
      </c>
      <c r="H1510" t="str">
        <f t="shared" si="97"/>
        <v>01/05/2023</v>
      </c>
      <c r="I1510" t="str">
        <f>IF(ISTEXT(E1510),IF(E1510="Amount",I$14,""),IF(ISBLANK(E1510),"",IF(ISTEXT(D1510),"",IF(A1505="Invoice No. : ",TEXT(INDEX(Sheet2!C$14:C$154,MATCH(B1505,Sheet2!A$14:A$154,0)),"hh:mm:ss"),I1509))))</f>
        <v>11:21:08</v>
      </c>
      <c r="J1510">
        <f>IF(ISBLANK(G1510),"",IF(ISTEXT(G1510),IF(E1510="Amount",J$14,""),INDEX(Sheet2!H$14:H$154,MATCH(F1510,Sheet2!A$14:A$154,0))))</f>
        <v>0</v>
      </c>
      <c r="K1510">
        <f>IF(ISBLANK(G1510),"",IF(ISTEXT(G1510),IF(E1510="Amount",K$14,""),INDEX(Sheet2!I$14:I$154,MATCH(F1510,Sheet2!A$14:A$154,0))))</f>
        <v>1026</v>
      </c>
      <c r="L1510" t="str">
        <f>IF(ISBLANK(G1510),"",IF(ISTEXT(G1510),IF(E1510="Amount",L$14,""),IF(INDEX(Sheet2!H$14:H$154,MATCH(F1510,Sheet2!A$14:A$154,0)) &lt;&gt; 0, IF(INDEX(Sheet2!I$14:I$154,MATCH(F1510,Sheet2!A$14:A$154,0)) &lt;&gt; 0, "Loan","Loan"),"Cash")))</f>
        <v>Cash</v>
      </c>
      <c r="M1510">
        <f>IF(ISTEXT(E1510),IF(E1510="Amount",M$14,""),IF(ISBLANK(E1510),"",IF(ISTEXT(D1510),"",IF(A1505="Invoice No. : ",INDEX(Sheet2!D$14:D$154,MATCH(B1505,Sheet2!A$14:A$154,0)),M1509))))</f>
        <v>2</v>
      </c>
      <c r="N1510" t="str">
        <f>IF(ISTEXT(E1510),IF(E1510="Amount",N$14,""),IF(ISBLANK(E1510),"",IF(ISTEXT(D1510),"",IF(A1505="Invoice No. : ",INDEX(Sheet2!E$14:E$154,MATCH(B1505,Sheet2!A$14:A$154,0)),N1509))))</f>
        <v>RUBY</v>
      </c>
      <c r="O1510" t="str">
        <f>IF(ISTEXT(E1510),IF(E1510="Amount",O$14,""),IF(ISBLANK(E1510),"",IF(ISTEXT(D1510),"",IF(A1505="Invoice No. : ",INDEX(Sheet2!G$14:G$154,MATCH(B1505,Sheet2!A$14:A$154,0)),O1509))))</f>
        <v>ANTONIO, IPHY MAGALIM</v>
      </c>
      <c r="P1510">
        <f t="shared" si="98"/>
        <v>1026</v>
      </c>
      <c r="Q1510">
        <f t="shared" si="99"/>
        <v>195197.25</v>
      </c>
    </row>
    <row r="1511" spans="1:17" x14ac:dyDescent="0.25">
      <c r="A1511" s="10" t="s">
        <v>1297</v>
      </c>
      <c r="B1511" s="10" t="s">
        <v>1298</v>
      </c>
      <c r="C1511" s="11">
        <v>1</v>
      </c>
      <c r="D1511" s="11">
        <v>153.25</v>
      </c>
      <c r="E1511" s="11">
        <v>153.25</v>
      </c>
      <c r="F1511">
        <f t="shared" si="96"/>
        <v>2144335</v>
      </c>
      <c r="G1511">
        <f>IF(ISTEXT(E1511),IF(E1511="Amount",G$14,""),IF(ISBLANK(E1511),"",IF(ISTEXT(D1511),"",IF(A1506="Invoice No. : ",INDEX(Sheet2!F$14:F$154,MATCH(B1506,Sheet2!A$14:A$154,0)),G1510))))</f>
        <v>49824</v>
      </c>
      <c r="H1511" t="str">
        <f t="shared" si="97"/>
        <v>01/05/2023</v>
      </c>
      <c r="I1511" t="str">
        <f>IF(ISTEXT(E1511),IF(E1511="Amount",I$14,""),IF(ISBLANK(E1511),"",IF(ISTEXT(D1511),"",IF(A1506="Invoice No. : ",TEXT(INDEX(Sheet2!C$14:C$154,MATCH(B1506,Sheet2!A$14:A$154,0)),"hh:mm:ss"),I1510))))</f>
        <v>11:21:08</v>
      </c>
      <c r="J1511">
        <f>IF(ISBLANK(G1511),"",IF(ISTEXT(G1511),IF(E1511="Amount",J$14,""),INDEX(Sheet2!H$14:H$154,MATCH(F1511,Sheet2!A$14:A$154,0))))</f>
        <v>0</v>
      </c>
      <c r="K1511">
        <f>IF(ISBLANK(G1511),"",IF(ISTEXT(G1511),IF(E1511="Amount",K$14,""),INDEX(Sheet2!I$14:I$154,MATCH(F1511,Sheet2!A$14:A$154,0))))</f>
        <v>1026</v>
      </c>
      <c r="L1511" t="str">
        <f>IF(ISBLANK(G1511),"",IF(ISTEXT(G1511),IF(E1511="Amount",L$14,""),IF(INDEX(Sheet2!H$14:H$154,MATCH(F1511,Sheet2!A$14:A$154,0)) &lt;&gt; 0, IF(INDEX(Sheet2!I$14:I$154,MATCH(F1511,Sheet2!A$14:A$154,0)) &lt;&gt; 0, "Loan","Loan"),"Cash")))</f>
        <v>Cash</v>
      </c>
      <c r="M1511">
        <f>IF(ISTEXT(E1511),IF(E1511="Amount",M$14,""),IF(ISBLANK(E1511),"",IF(ISTEXT(D1511),"",IF(A1506="Invoice No. : ",INDEX(Sheet2!D$14:D$154,MATCH(B1506,Sheet2!A$14:A$154,0)),M1510))))</f>
        <v>2</v>
      </c>
      <c r="N1511" t="str">
        <f>IF(ISTEXT(E1511),IF(E1511="Amount",N$14,""),IF(ISBLANK(E1511),"",IF(ISTEXT(D1511),"",IF(A1506="Invoice No. : ",INDEX(Sheet2!E$14:E$154,MATCH(B1506,Sheet2!A$14:A$154,0)),N1510))))</f>
        <v>RUBY</v>
      </c>
      <c r="O1511" t="str">
        <f>IF(ISTEXT(E1511),IF(E1511="Amount",O$14,""),IF(ISBLANK(E1511),"",IF(ISTEXT(D1511),"",IF(A1506="Invoice No. : ",INDEX(Sheet2!G$14:G$154,MATCH(B1506,Sheet2!A$14:A$154,0)),O1510))))</f>
        <v>ANTONIO, IPHY MAGALIM</v>
      </c>
      <c r="P1511">
        <f t="shared" si="98"/>
        <v>1026</v>
      </c>
      <c r="Q1511">
        <f t="shared" si="99"/>
        <v>195197.25</v>
      </c>
    </row>
    <row r="1512" spans="1:17" x14ac:dyDescent="0.25">
      <c r="A1512" s="10" t="s">
        <v>1299</v>
      </c>
      <c r="B1512" s="10" t="s">
        <v>1300</v>
      </c>
      <c r="C1512" s="11">
        <v>1</v>
      </c>
      <c r="D1512" s="11">
        <v>13</v>
      </c>
      <c r="E1512" s="11">
        <v>13</v>
      </c>
      <c r="F1512">
        <f t="shared" si="96"/>
        <v>2144335</v>
      </c>
      <c r="G1512">
        <f>IF(ISTEXT(E1512),IF(E1512="Amount",G$14,""),IF(ISBLANK(E1512),"",IF(ISTEXT(D1512),"",IF(A1507="Invoice No. : ",INDEX(Sheet2!F$14:F$154,MATCH(B1507,Sheet2!A$14:A$154,0)),G1511))))</f>
        <v>49824</v>
      </c>
      <c r="H1512" t="str">
        <f t="shared" si="97"/>
        <v>01/05/2023</v>
      </c>
      <c r="I1512" t="str">
        <f>IF(ISTEXT(E1512),IF(E1512="Amount",I$14,""),IF(ISBLANK(E1512),"",IF(ISTEXT(D1512),"",IF(A1507="Invoice No. : ",TEXT(INDEX(Sheet2!C$14:C$154,MATCH(B1507,Sheet2!A$14:A$154,0)),"hh:mm:ss"),I1511))))</f>
        <v>11:21:08</v>
      </c>
      <c r="J1512">
        <f>IF(ISBLANK(G1512),"",IF(ISTEXT(G1512),IF(E1512="Amount",J$14,""),INDEX(Sheet2!H$14:H$154,MATCH(F1512,Sheet2!A$14:A$154,0))))</f>
        <v>0</v>
      </c>
      <c r="K1512">
        <f>IF(ISBLANK(G1512),"",IF(ISTEXT(G1512),IF(E1512="Amount",K$14,""),INDEX(Sheet2!I$14:I$154,MATCH(F1512,Sheet2!A$14:A$154,0))))</f>
        <v>1026</v>
      </c>
      <c r="L1512" t="str">
        <f>IF(ISBLANK(G1512),"",IF(ISTEXT(G1512),IF(E1512="Amount",L$14,""),IF(INDEX(Sheet2!H$14:H$154,MATCH(F1512,Sheet2!A$14:A$154,0)) &lt;&gt; 0, IF(INDEX(Sheet2!I$14:I$154,MATCH(F1512,Sheet2!A$14:A$154,0)) &lt;&gt; 0, "Loan","Loan"),"Cash")))</f>
        <v>Cash</v>
      </c>
      <c r="M1512">
        <f>IF(ISTEXT(E1512),IF(E1512="Amount",M$14,""),IF(ISBLANK(E1512),"",IF(ISTEXT(D1512),"",IF(A1507="Invoice No. : ",INDEX(Sheet2!D$14:D$154,MATCH(B1507,Sheet2!A$14:A$154,0)),M1511))))</f>
        <v>2</v>
      </c>
      <c r="N1512" t="str">
        <f>IF(ISTEXT(E1512),IF(E1512="Amount",N$14,""),IF(ISBLANK(E1512),"",IF(ISTEXT(D1512),"",IF(A1507="Invoice No. : ",INDEX(Sheet2!E$14:E$154,MATCH(B1507,Sheet2!A$14:A$154,0)),N1511))))</f>
        <v>RUBY</v>
      </c>
      <c r="O1512" t="str">
        <f>IF(ISTEXT(E1512),IF(E1512="Amount",O$14,""),IF(ISBLANK(E1512),"",IF(ISTEXT(D1512),"",IF(A1507="Invoice No. : ",INDEX(Sheet2!G$14:G$154,MATCH(B1507,Sheet2!A$14:A$154,0)),O1511))))</f>
        <v>ANTONIO, IPHY MAGALIM</v>
      </c>
      <c r="P1512">
        <f t="shared" si="98"/>
        <v>1026</v>
      </c>
      <c r="Q1512">
        <f t="shared" si="99"/>
        <v>195197.25</v>
      </c>
    </row>
    <row r="1513" spans="1:17" x14ac:dyDescent="0.25">
      <c r="A1513" s="10" t="s">
        <v>1301</v>
      </c>
      <c r="B1513" s="10" t="s">
        <v>1302</v>
      </c>
      <c r="C1513" s="11">
        <v>1</v>
      </c>
      <c r="D1513" s="11">
        <v>32.75</v>
      </c>
      <c r="E1513" s="11">
        <v>32.75</v>
      </c>
      <c r="F1513">
        <f t="shared" si="96"/>
        <v>2144335</v>
      </c>
      <c r="G1513">
        <f>IF(ISTEXT(E1513),IF(E1513="Amount",G$14,""),IF(ISBLANK(E1513),"",IF(ISTEXT(D1513),"",IF(A1508="Invoice No. : ",INDEX(Sheet2!F$14:F$154,MATCH(B1508,Sheet2!A$14:A$154,0)),G1512))))</f>
        <v>49824</v>
      </c>
      <c r="H1513" t="str">
        <f t="shared" si="97"/>
        <v>01/05/2023</v>
      </c>
      <c r="I1513" t="str">
        <f>IF(ISTEXT(E1513),IF(E1513="Amount",I$14,""),IF(ISBLANK(E1513),"",IF(ISTEXT(D1513),"",IF(A1508="Invoice No. : ",TEXT(INDEX(Sheet2!C$14:C$154,MATCH(B1508,Sheet2!A$14:A$154,0)),"hh:mm:ss"),I1512))))</f>
        <v>11:21:08</v>
      </c>
      <c r="J1513">
        <f>IF(ISBLANK(G1513),"",IF(ISTEXT(G1513),IF(E1513="Amount",J$14,""),INDEX(Sheet2!H$14:H$154,MATCH(F1513,Sheet2!A$14:A$154,0))))</f>
        <v>0</v>
      </c>
      <c r="K1513">
        <f>IF(ISBLANK(G1513),"",IF(ISTEXT(G1513),IF(E1513="Amount",K$14,""),INDEX(Sheet2!I$14:I$154,MATCH(F1513,Sheet2!A$14:A$154,0))))</f>
        <v>1026</v>
      </c>
      <c r="L1513" t="str">
        <f>IF(ISBLANK(G1513),"",IF(ISTEXT(G1513),IF(E1513="Amount",L$14,""),IF(INDEX(Sheet2!H$14:H$154,MATCH(F1513,Sheet2!A$14:A$154,0)) &lt;&gt; 0, IF(INDEX(Sheet2!I$14:I$154,MATCH(F1513,Sheet2!A$14:A$154,0)) &lt;&gt; 0, "Loan","Loan"),"Cash")))</f>
        <v>Cash</v>
      </c>
      <c r="M1513">
        <f>IF(ISTEXT(E1513),IF(E1513="Amount",M$14,""),IF(ISBLANK(E1513),"",IF(ISTEXT(D1513),"",IF(A1508="Invoice No. : ",INDEX(Sheet2!D$14:D$154,MATCH(B1508,Sheet2!A$14:A$154,0)),M1512))))</f>
        <v>2</v>
      </c>
      <c r="N1513" t="str">
        <f>IF(ISTEXT(E1513),IF(E1513="Amount",N$14,""),IF(ISBLANK(E1513),"",IF(ISTEXT(D1513),"",IF(A1508="Invoice No. : ",INDEX(Sheet2!E$14:E$154,MATCH(B1508,Sheet2!A$14:A$154,0)),N1512))))</f>
        <v>RUBY</v>
      </c>
      <c r="O1513" t="str">
        <f>IF(ISTEXT(E1513),IF(E1513="Amount",O$14,""),IF(ISBLANK(E1513),"",IF(ISTEXT(D1513),"",IF(A1508="Invoice No. : ",INDEX(Sheet2!G$14:G$154,MATCH(B1508,Sheet2!A$14:A$154,0)),O1512))))</f>
        <v>ANTONIO, IPHY MAGALIM</v>
      </c>
      <c r="P1513">
        <f t="shared" si="98"/>
        <v>1026</v>
      </c>
      <c r="Q1513">
        <f t="shared" si="99"/>
        <v>195197.25</v>
      </c>
    </row>
    <row r="1514" spans="1:17" x14ac:dyDescent="0.25">
      <c r="D1514" s="12" t="s">
        <v>18</v>
      </c>
      <c r="E1514" s="13">
        <v>1026</v>
      </c>
      <c r="F1514" t="str">
        <f t="shared" si="96"/>
        <v/>
      </c>
      <c r="G1514" t="str">
        <f>IF(ISTEXT(E1514),IF(E1514="Amount",G$14,""),IF(ISBLANK(E1514),"",IF(ISTEXT(D1514),"",IF(A1509="Invoice No. : ",INDEX(Sheet2!F$14:F$154,MATCH(B1509,Sheet2!A$14:A$154,0)),G1513))))</f>
        <v/>
      </c>
      <c r="H1514" t="str">
        <f t="shared" si="97"/>
        <v/>
      </c>
      <c r="I1514" t="str">
        <f>IF(ISTEXT(E1514),IF(E1514="Amount",I$14,""),IF(ISBLANK(E1514),"",IF(ISTEXT(D1514),"",IF(A1509="Invoice No. : ",TEXT(INDEX(Sheet2!C$14:C$154,MATCH(B1509,Sheet2!A$14:A$154,0)),"hh:mm:ss"),I1513))))</f>
        <v/>
      </c>
      <c r="J1514" t="str">
        <f>IF(ISBLANK(G1514),"",IF(ISTEXT(G1514),IF(E1514="Amount",J$14,""),INDEX(Sheet2!H$14:H$154,MATCH(F1514,Sheet2!A$14:A$154,0))))</f>
        <v/>
      </c>
      <c r="K1514" t="str">
        <f>IF(ISBLANK(G1514),"",IF(ISTEXT(G1514),IF(E1514="Amount",K$14,""),INDEX(Sheet2!I$14:I$154,MATCH(F1514,Sheet2!A$14:A$154,0))))</f>
        <v/>
      </c>
      <c r="L1514" t="str">
        <f>IF(ISBLANK(G1514),"",IF(ISTEXT(G1514),IF(E1514="Amount",L$14,""),IF(INDEX(Sheet2!H$14:H$154,MATCH(F1514,Sheet2!A$14:A$154,0)) &lt;&gt; 0, IF(INDEX(Sheet2!I$14:I$154,MATCH(F1514,Sheet2!A$14:A$154,0)) &lt;&gt; 0, "Loan","Loan"),"Cash")))</f>
        <v/>
      </c>
      <c r="M1514" t="str">
        <f>IF(ISTEXT(E1514),IF(E1514="Amount",M$14,""),IF(ISBLANK(E1514),"",IF(ISTEXT(D1514),"",IF(A1509="Invoice No. : ",INDEX(Sheet2!D$14:D$154,MATCH(B1509,Sheet2!A$14:A$154,0)),M1513))))</f>
        <v/>
      </c>
      <c r="N1514" t="str">
        <f>IF(ISTEXT(E1514),IF(E1514="Amount",N$14,""),IF(ISBLANK(E1514),"",IF(ISTEXT(D1514),"",IF(A1509="Invoice No. : ",INDEX(Sheet2!E$14:E$154,MATCH(B1509,Sheet2!A$14:A$154,0)),N1513))))</f>
        <v/>
      </c>
      <c r="O1514" t="str">
        <f>IF(ISTEXT(E1514),IF(E1514="Amount",O$14,""),IF(ISBLANK(E1514),"",IF(ISTEXT(D1514),"",IF(A1509="Invoice No. : ",INDEX(Sheet2!G$14:G$154,MATCH(B1509,Sheet2!A$14:A$154,0)),O1513))))</f>
        <v/>
      </c>
      <c r="P1514" t="str">
        <f t="shared" si="98"/>
        <v/>
      </c>
      <c r="Q1514" t="str">
        <f t="shared" si="99"/>
        <v/>
      </c>
    </row>
    <row r="1515" spans="1:17" x14ac:dyDescent="0.25">
      <c r="F1515" t="str">
        <f t="shared" si="96"/>
        <v/>
      </c>
      <c r="G1515" t="str">
        <f>IF(ISTEXT(E1515),IF(E1515="Amount",G$14,""),IF(ISBLANK(E1515),"",IF(ISTEXT(D1515),"",IF(A1510="Invoice No. : ",INDEX(Sheet2!F$14:F$154,MATCH(B1510,Sheet2!A$14:A$154,0)),G1514))))</f>
        <v/>
      </c>
      <c r="H1515" t="str">
        <f t="shared" si="97"/>
        <v/>
      </c>
      <c r="I1515" t="str">
        <f>IF(ISTEXT(E1515),IF(E1515="Amount",I$14,""),IF(ISBLANK(E1515),"",IF(ISTEXT(D1515),"",IF(A1510="Invoice No. : ",TEXT(INDEX(Sheet2!C$14:C$154,MATCH(B1510,Sheet2!A$14:A$154,0)),"hh:mm:ss"),I1514))))</f>
        <v/>
      </c>
      <c r="J1515" t="str">
        <f>IF(ISBLANK(G1515),"",IF(ISTEXT(G1515),IF(E1515="Amount",J$14,""),INDEX(Sheet2!H$14:H$154,MATCH(F1515,Sheet2!A$14:A$154,0))))</f>
        <v/>
      </c>
      <c r="K1515" t="str">
        <f>IF(ISBLANK(G1515),"",IF(ISTEXT(G1515),IF(E1515="Amount",K$14,""),INDEX(Sheet2!I$14:I$154,MATCH(F1515,Sheet2!A$14:A$154,0))))</f>
        <v/>
      </c>
      <c r="L1515" t="str">
        <f>IF(ISBLANK(G1515),"",IF(ISTEXT(G1515),IF(E1515="Amount",L$14,""),IF(INDEX(Sheet2!H$14:H$154,MATCH(F1515,Sheet2!A$14:A$154,0)) &lt;&gt; 0, IF(INDEX(Sheet2!I$14:I$154,MATCH(F1515,Sheet2!A$14:A$154,0)) &lt;&gt; 0, "Loan","Loan"),"Cash")))</f>
        <v/>
      </c>
      <c r="M1515" t="str">
        <f>IF(ISTEXT(E1515),IF(E1515="Amount",M$14,""),IF(ISBLANK(E1515),"",IF(ISTEXT(D1515),"",IF(A1510="Invoice No. : ",INDEX(Sheet2!D$14:D$154,MATCH(B1510,Sheet2!A$14:A$154,0)),M1514))))</f>
        <v/>
      </c>
      <c r="N1515" t="str">
        <f>IF(ISTEXT(E1515),IF(E1515="Amount",N$14,""),IF(ISBLANK(E1515),"",IF(ISTEXT(D1515),"",IF(A1510="Invoice No. : ",INDEX(Sheet2!E$14:E$154,MATCH(B1510,Sheet2!A$14:A$154,0)),N1514))))</f>
        <v/>
      </c>
      <c r="O1515" t="str">
        <f>IF(ISTEXT(E1515),IF(E1515="Amount",O$14,""),IF(ISBLANK(E1515),"",IF(ISTEXT(D1515),"",IF(A1510="Invoice No. : ",INDEX(Sheet2!G$14:G$154,MATCH(B1510,Sheet2!A$14:A$154,0)),O1514))))</f>
        <v/>
      </c>
      <c r="P1515" t="str">
        <f t="shared" si="98"/>
        <v/>
      </c>
      <c r="Q1515" t="str">
        <f t="shared" si="99"/>
        <v/>
      </c>
    </row>
    <row r="1516" spans="1:17" x14ac:dyDescent="0.25">
      <c r="F1516" t="str">
        <f t="shared" si="96"/>
        <v/>
      </c>
      <c r="G1516" t="str">
        <f>IF(ISTEXT(E1516),IF(E1516="Amount",G$14,""),IF(ISBLANK(E1516),"",IF(ISTEXT(D1516),"",IF(A1511="Invoice No. : ",INDEX(Sheet2!F$14:F$154,MATCH(B1511,Sheet2!A$14:A$154,0)),G1515))))</f>
        <v/>
      </c>
      <c r="H1516" t="str">
        <f t="shared" si="97"/>
        <v/>
      </c>
      <c r="I1516" t="str">
        <f>IF(ISTEXT(E1516),IF(E1516="Amount",I$14,""),IF(ISBLANK(E1516),"",IF(ISTEXT(D1516),"",IF(A1511="Invoice No. : ",TEXT(INDEX(Sheet2!C$14:C$154,MATCH(B1511,Sheet2!A$14:A$154,0)),"hh:mm:ss"),I1515))))</f>
        <v/>
      </c>
      <c r="J1516" t="str">
        <f>IF(ISBLANK(G1516),"",IF(ISTEXT(G1516),IF(E1516="Amount",J$14,""),INDEX(Sheet2!H$14:H$154,MATCH(F1516,Sheet2!A$14:A$154,0))))</f>
        <v/>
      </c>
      <c r="K1516" t="str">
        <f>IF(ISBLANK(G1516),"",IF(ISTEXT(G1516),IF(E1516="Amount",K$14,""),INDEX(Sheet2!I$14:I$154,MATCH(F1516,Sheet2!A$14:A$154,0))))</f>
        <v/>
      </c>
      <c r="L1516" t="str">
        <f>IF(ISBLANK(G1516),"",IF(ISTEXT(G1516),IF(E1516="Amount",L$14,""),IF(INDEX(Sheet2!H$14:H$154,MATCH(F1516,Sheet2!A$14:A$154,0)) &lt;&gt; 0, IF(INDEX(Sheet2!I$14:I$154,MATCH(F1516,Sheet2!A$14:A$154,0)) &lt;&gt; 0, "Loan","Loan"),"Cash")))</f>
        <v/>
      </c>
      <c r="M1516" t="str">
        <f>IF(ISTEXT(E1516),IF(E1516="Amount",M$14,""),IF(ISBLANK(E1516),"",IF(ISTEXT(D1516),"",IF(A1511="Invoice No. : ",INDEX(Sheet2!D$14:D$154,MATCH(B1511,Sheet2!A$14:A$154,0)),M1515))))</f>
        <v/>
      </c>
      <c r="N1516" t="str">
        <f>IF(ISTEXT(E1516),IF(E1516="Amount",N$14,""),IF(ISBLANK(E1516),"",IF(ISTEXT(D1516),"",IF(A1511="Invoice No. : ",INDEX(Sheet2!E$14:E$154,MATCH(B1511,Sheet2!A$14:A$154,0)),N1515))))</f>
        <v/>
      </c>
      <c r="O1516" t="str">
        <f>IF(ISTEXT(E1516),IF(E1516="Amount",O$14,""),IF(ISBLANK(E1516),"",IF(ISTEXT(D1516),"",IF(A1511="Invoice No. : ",INDEX(Sheet2!G$14:G$154,MATCH(B1511,Sheet2!A$14:A$154,0)),O1515))))</f>
        <v/>
      </c>
      <c r="P1516" t="str">
        <f t="shared" si="98"/>
        <v/>
      </c>
      <c r="Q1516" t="str">
        <f t="shared" si="99"/>
        <v/>
      </c>
    </row>
    <row r="1517" spans="1:17" x14ac:dyDescent="0.25">
      <c r="A1517" s="3" t="s">
        <v>4</v>
      </c>
      <c r="B1517" s="4">
        <v>2144336</v>
      </c>
      <c r="C1517" s="3" t="s">
        <v>5</v>
      </c>
      <c r="D1517" s="5" t="s">
        <v>953</v>
      </c>
      <c r="F1517" t="str">
        <f t="shared" si="96"/>
        <v/>
      </c>
      <c r="G1517" t="str">
        <f>IF(ISTEXT(E1517),IF(E1517="Amount",G$14,""),IF(ISBLANK(E1517),"",IF(ISTEXT(D1517),"",IF(A1512="Invoice No. : ",INDEX(Sheet2!F$14:F$154,MATCH(B1512,Sheet2!A$14:A$154,0)),G1516))))</f>
        <v/>
      </c>
      <c r="H1517" t="str">
        <f t="shared" si="97"/>
        <v/>
      </c>
      <c r="I1517" t="str">
        <f>IF(ISTEXT(E1517),IF(E1517="Amount",I$14,""),IF(ISBLANK(E1517),"",IF(ISTEXT(D1517),"",IF(A1512="Invoice No. : ",TEXT(INDEX(Sheet2!C$14:C$154,MATCH(B1512,Sheet2!A$14:A$154,0)),"hh:mm:ss"),I1516))))</f>
        <v/>
      </c>
      <c r="J1517" t="str">
        <f>IF(ISBLANK(G1517),"",IF(ISTEXT(G1517),IF(E1517="Amount",J$14,""),INDEX(Sheet2!H$14:H$154,MATCH(F1517,Sheet2!A$14:A$154,0))))</f>
        <v/>
      </c>
      <c r="K1517" t="str">
        <f>IF(ISBLANK(G1517),"",IF(ISTEXT(G1517),IF(E1517="Amount",K$14,""),INDEX(Sheet2!I$14:I$154,MATCH(F1517,Sheet2!A$14:A$154,0))))</f>
        <v/>
      </c>
      <c r="L1517" t="str">
        <f>IF(ISBLANK(G1517),"",IF(ISTEXT(G1517),IF(E1517="Amount",L$14,""),IF(INDEX(Sheet2!H$14:H$154,MATCH(F1517,Sheet2!A$14:A$154,0)) &lt;&gt; 0, IF(INDEX(Sheet2!I$14:I$154,MATCH(F1517,Sheet2!A$14:A$154,0)) &lt;&gt; 0, "Loan","Loan"),"Cash")))</f>
        <v/>
      </c>
      <c r="M1517" t="str">
        <f>IF(ISTEXT(E1517),IF(E1517="Amount",M$14,""),IF(ISBLANK(E1517),"",IF(ISTEXT(D1517),"",IF(A1512="Invoice No. : ",INDEX(Sheet2!D$14:D$154,MATCH(B1512,Sheet2!A$14:A$154,0)),M1516))))</f>
        <v/>
      </c>
      <c r="N1517" t="str">
        <f>IF(ISTEXT(E1517),IF(E1517="Amount",N$14,""),IF(ISBLANK(E1517),"",IF(ISTEXT(D1517),"",IF(A1512="Invoice No. : ",INDEX(Sheet2!E$14:E$154,MATCH(B1512,Sheet2!A$14:A$154,0)),N1516))))</f>
        <v/>
      </c>
      <c r="O1517" t="str">
        <f>IF(ISTEXT(E1517),IF(E1517="Amount",O$14,""),IF(ISBLANK(E1517),"",IF(ISTEXT(D1517),"",IF(A1512="Invoice No. : ",INDEX(Sheet2!G$14:G$154,MATCH(B1512,Sheet2!A$14:A$154,0)),O1516))))</f>
        <v/>
      </c>
      <c r="P1517" t="str">
        <f t="shared" si="98"/>
        <v/>
      </c>
      <c r="Q1517" t="str">
        <f t="shared" si="99"/>
        <v/>
      </c>
    </row>
    <row r="1518" spans="1:17" x14ac:dyDescent="0.25">
      <c r="A1518" s="3" t="s">
        <v>7</v>
      </c>
      <c r="B1518" s="6">
        <v>44931</v>
      </c>
      <c r="C1518" s="3" t="s">
        <v>8</v>
      </c>
      <c r="D1518" s="7">
        <v>2</v>
      </c>
      <c r="F1518" t="str">
        <f t="shared" si="96"/>
        <v/>
      </c>
      <c r="G1518" t="str">
        <f>IF(ISTEXT(E1518),IF(E1518="Amount",G$14,""),IF(ISBLANK(E1518),"",IF(ISTEXT(D1518),"",IF(A1513="Invoice No. : ",INDEX(Sheet2!F$14:F$154,MATCH(B1513,Sheet2!A$14:A$154,0)),G1517))))</f>
        <v/>
      </c>
      <c r="H1518" t="str">
        <f t="shared" si="97"/>
        <v/>
      </c>
      <c r="I1518" t="str">
        <f>IF(ISTEXT(E1518),IF(E1518="Amount",I$14,""),IF(ISBLANK(E1518),"",IF(ISTEXT(D1518),"",IF(A1513="Invoice No. : ",TEXT(INDEX(Sheet2!C$14:C$154,MATCH(B1513,Sheet2!A$14:A$154,0)),"hh:mm:ss"),I1517))))</f>
        <v/>
      </c>
      <c r="J1518" t="str">
        <f>IF(ISBLANK(G1518),"",IF(ISTEXT(G1518),IF(E1518="Amount",J$14,""),INDEX(Sheet2!H$14:H$154,MATCH(F1518,Sheet2!A$14:A$154,0))))</f>
        <v/>
      </c>
      <c r="K1518" t="str">
        <f>IF(ISBLANK(G1518),"",IF(ISTEXT(G1518),IF(E1518="Amount",K$14,""),INDEX(Sheet2!I$14:I$154,MATCH(F1518,Sheet2!A$14:A$154,0))))</f>
        <v/>
      </c>
      <c r="L1518" t="str">
        <f>IF(ISBLANK(G1518),"",IF(ISTEXT(G1518),IF(E1518="Amount",L$14,""),IF(INDEX(Sheet2!H$14:H$154,MATCH(F1518,Sheet2!A$14:A$154,0)) &lt;&gt; 0, IF(INDEX(Sheet2!I$14:I$154,MATCH(F1518,Sheet2!A$14:A$154,0)) &lt;&gt; 0, "Loan","Loan"),"Cash")))</f>
        <v/>
      </c>
      <c r="M1518" t="str">
        <f>IF(ISTEXT(E1518),IF(E1518="Amount",M$14,""),IF(ISBLANK(E1518),"",IF(ISTEXT(D1518),"",IF(A1513="Invoice No. : ",INDEX(Sheet2!D$14:D$154,MATCH(B1513,Sheet2!A$14:A$154,0)),M1517))))</f>
        <v/>
      </c>
      <c r="N1518" t="str">
        <f>IF(ISTEXT(E1518),IF(E1518="Amount",N$14,""),IF(ISBLANK(E1518),"",IF(ISTEXT(D1518),"",IF(A1513="Invoice No. : ",INDEX(Sheet2!E$14:E$154,MATCH(B1513,Sheet2!A$14:A$154,0)),N1517))))</f>
        <v/>
      </c>
      <c r="O1518" t="str">
        <f>IF(ISTEXT(E1518),IF(E1518="Amount",O$14,""),IF(ISBLANK(E1518),"",IF(ISTEXT(D1518),"",IF(A1513="Invoice No. : ",INDEX(Sheet2!G$14:G$154,MATCH(B1513,Sheet2!A$14:A$154,0)),O1517))))</f>
        <v/>
      </c>
      <c r="P1518" t="str">
        <f t="shared" si="98"/>
        <v/>
      </c>
      <c r="Q1518" t="str">
        <f t="shared" si="99"/>
        <v/>
      </c>
    </row>
    <row r="1519" spans="1:17" x14ac:dyDescent="0.25">
      <c r="F1519" t="str">
        <f t="shared" si="96"/>
        <v/>
      </c>
      <c r="G1519" t="str">
        <f>IF(ISTEXT(E1519),IF(E1519="Amount",G$14,""),IF(ISBLANK(E1519),"",IF(ISTEXT(D1519),"",IF(A1514="Invoice No. : ",INDEX(Sheet2!F$14:F$154,MATCH(B1514,Sheet2!A$14:A$154,0)),G1518))))</f>
        <v/>
      </c>
      <c r="H1519" t="str">
        <f t="shared" si="97"/>
        <v/>
      </c>
      <c r="I1519" t="str">
        <f>IF(ISTEXT(E1519),IF(E1519="Amount",I$14,""),IF(ISBLANK(E1519),"",IF(ISTEXT(D1519),"",IF(A1514="Invoice No. : ",TEXT(INDEX(Sheet2!C$14:C$154,MATCH(B1514,Sheet2!A$14:A$154,0)),"hh:mm:ss"),I1518))))</f>
        <v/>
      </c>
      <c r="J1519" t="str">
        <f>IF(ISBLANK(G1519),"",IF(ISTEXT(G1519),IF(E1519="Amount",J$14,""),INDEX(Sheet2!H$14:H$154,MATCH(F1519,Sheet2!A$14:A$154,0))))</f>
        <v/>
      </c>
      <c r="K1519" t="str">
        <f>IF(ISBLANK(G1519),"",IF(ISTEXT(G1519),IF(E1519="Amount",K$14,""),INDEX(Sheet2!I$14:I$154,MATCH(F1519,Sheet2!A$14:A$154,0))))</f>
        <v/>
      </c>
      <c r="L1519" t="str">
        <f>IF(ISBLANK(G1519),"",IF(ISTEXT(G1519),IF(E1519="Amount",L$14,""),IF(INDEX(Sheet2!H$14:H$154,MATCH(F1519,Sheet2!A$14:A$154,0)) &lt;&gt; 0, IF(INDEX(Sheet2!I$14:I$154,MATCH(F1519,Sheet2!A$14:A$154,0)) &lt;&gt; 0, "Loan","Loan"),"Cash")))</f>
        <v/>
      </c>
      <c r="M1519" t="str">
        <f>IF(ISTEXT(E1519),IF(E1519="Amount",M$14,""),IF(ISBLANK(E1519),"",IF(ISTEXT(D1519),"",IF(A1514="Invoice No. : ",INDEX(Sheet2!D$14:D$154,MATCH(B1514,Sheet2!A$14:A$154,0)),M1518))))</f>
        <v/>
      </c>
      <c r="N1519" t="str">
        <f>IF(ISTEXT(E1519),IF(E1519="Amount",N$14,""),IF(ISBLANK(E1519),"",IF(ISTEXT(D1519),"",IF(A1514="Invoice No. : ",INDEX(Sheet2!E$14:E$154,MATCH(B1514,Sheet2!A$14:A$154,0)),N1518))))</f>
        <v/>
      </c>
      <c r="O1519" t="str">
        <f>IF(ISTEXT(E1519),IF(E1519="Amount",O$14,""),IF(ISBLANK(E1519),"",IF(ISTEXT(D1519),"",IF(A1514="Invoice No. : ",INDEX(Sheet2!G$14:G$154,MATCH(B1514,Sheet2!A$14:A$154,0)),O1518))))</f>
        <v/>
      </c>
      <c r="P1519" t="str">
        <f t="shared" si="98"/>
        <v/>
      </c>
      <c r="Q1519" t="str">
        <f t="shared" si="99"/>
        <v/>
      </c>
    </row>
    <row r="1520" spans="1:17" x14ac:dyDescent="0.25">
      <c r="A1520" s="8" t="s">
        <v>9</v>
      </c>
      <c r="B1520" s="8" t="s">
        <v>10</v>
      </c>
      <c r="C1520" s="9" t="s">
        <v>11</v>
      </c>
      <c r="D1520" s="9" t="s">
        <v>12</v>
      </c>
      <c r="E1520" s="9" t="s">
        <v>13</v>
      </c>
      <c r="F1520" t="str">
        <f t="shared" si="96"/>
        <v>Invoice No.</v>
      </c>
      <c r="G1520" t="str">
        <f>IF(ISTEXT(E1520),IF(E1520="Amount",G$14,""),IF(ISBLANK(E1520),"",IF(ISTEXT(D1520),"",IF(A1515="Invoice No. : ",INDEX(Sheet2!F$14:F$154,MATCH(B1515,Sheet2!A$14:A$154,0)),G1519))))</f>
        <v>Member ID</v>
      </c>
      <c r="H1520" t="str">
        <f t="shared" si="97"/>
        <v>Invoice Date</v>
      </c>
      <c r="I1520" t="str">
        <f>IF(ISTEXT(E1520),IF(E1520="Amount",I$14,""),IF(ISBLANK(E1520),"",IF(ISTEXT(D1520),"",IF(A1515="Invoice No. : ",TEXT(INDEX(Sheet2!C$14:C$154,MATCH(B1515,Sheet2!A$14:A$154,0)),"hh:mm:ss"),I1519))))</f>
        <v>Invoice Time</v>
      </c>
      <c r="J1520" t="str">
        <f>IF(ISBLANK(G1520),"",IF(ISTEXT(G1520),IF(E1520="Amount",J$14,""),INDEX(Sheet2!H$14:H$154,MATCH(F1520,Sheet2!A$14:A$154,0))))</f>
        <v>Loan Amount</v>
      </c>
      <c r="K1520" t="str">
        <f>IF(ISBLANK(G1520),"",IF(ISTEXT(G1520),IF(E1520="Amount",K$14,""),INDEX(Sheet2!I$14:I$154,MATCH(F1520,Sheet2!A$14:A$154,0))))</f>
        <v>Cash Amount</v>
      </c>
      <c r="L1520" t="str">
        <f>IF(ISBLANK(G1520),"",IF(ISTEXT(G1520),IF(E1520="Amount",L$14,""),IF(INDEX(Sheet2!H$14:H$154,MATCH(F1520,Sheet2!A$14:A$154,0)) &lt;&gt; 0, IF(INDEX(Sheet2!I$14:I$154,MATCH(F1520,Sheet2!A$14:A$154,0)) &lt;&gt; 0, "Loan","Loan"),"Cash")))</f>
        <v>Payment Mode</v>
      </c>
      <c r="M1520" t="str">
        <f>IF(ISTEXT(E1520),IF(E1520="Amount",M$14,""),IF(ISBLANK(E1520),"",IF(ISTEXT(D1520),"",IF(A1515="Invoice No. : ",INDEX(Sheet2!D$14:D$154,MATCH(B1515,Sheet2!A$14:A$154,0)),M1519))))</f>
        <v>Terminal</v>
      </c>
      <c r="N1520" t="str">
        <f>IF(ISTEXT(E1520),IF(E1520="Amount",N$14,""),IF(ISBLANK(E1520),"",IF(ISTEXT(D1520),"",IF(A1515="Invoice No. : ",INDEX(Sheet2!E$14:E$154,MATCH(B1515,Sheet2!A$14:A$154,0)),N1519))))</f>
        <v>Cashier</v>
      </c>
      <c r="O1520" t="str">
        <f>IF(ISTEXT(E1520),IF(E1520="Amount",O$14,""),IF(ISBLANK(E1520),"",IF(ISTEXT(D1520),"",IF(A1515="Invoice No. : ",INDEX(Sheet2!G$14:G$154,MATCH(B1515,Sheet2!A$14:A$154,0)),O1519))))</f>
        <v>Name</v>
      </c>
      <c r="P1520" t="str">
        <f t="shared" si="98"/>
        <v>Invoice Amount</v>
      </c>
      <c r="Q1520" t="str">
        <f t="shared" si="99"/>
        <v>Grand Total</v>
      </c>
    </row>
    <row r="1521" spans="1:17" x14ac:dyDescent="0.25">
      <c r="F1521" t="str">
        <f t="shared" si="96"/>
        <v/>
      </c>
      <c r="G1521" t="str">
        <f>IF(ISTEXT(E1521),IF(E1521="Amount",G$14,""),IF(ISBLANK(E1521),"",IF(ISTEXT(D1521),"",IF(A1516="Invoice No. : ",INDEX(Sheet2!F$14:F$154,MATCH(B1516,Sheet2!A$14:A$154,0)),G1520))))</f>
        <v/>
      </c>
      <c r="H1521" t="str">
        <f t="shared" si="97"/>
        <v/>
      </c>
      <c r="I1521" t="str">
        <f>IF(ISTEXT(E1521),IF(E1521="Amount",I$14,""),IF(ISBLANK(E1521),"",IF(ISTEXT(D1521),"",IF(A1516="Invoice No. : ",TEXT(INDEX(Sheet2!C$14:C$154,MATCH(B1516,Sheet2!A$14:A$154,0)),"hh:mm:ss"),I1520))))</f>
        <v/>
      </c>
      <c r="J1521" t="str">
        <f>IF(ISBLANK(G1521),"",IF(ISTEXT(G1521),IF(E1521="Amount",J$14,""),INDEX(Sheet2!H$14:H$154,MATCH(F1521,Sheet2!A$14:A$154,0))))</f>
        <v/>
      </c>
      <c r="K1521" t="str">
        <f>IF(ISBLANK(G1521),"",IF(ISTEXT(G1521),IF(E1521="Amount",K$14,""),INDEX(Sheet2!I$14:I$154,MATCH(F1521,Sheet2!A$14:A$154,0))))</f>
        <v/>
      </c>
      <c r="L1521" t="str">
        <f>IF(ISBLANK(G1521),"",IF(ISTEXT(G1521),IF(E1521="Amount",L$14,""),IF(INDEX(Sheet2!H$14:H$154,MATCH(F1521,Sheet2!A$14:A$154,0)) &lt;&gt; 0, IF(INDEX(Sheet2!I$14:I$154,MATCH(F1521,Sheet2!A$14:A$154,0)) &lt;&gt; 0, "Loan","Loan"),"Cash")))</f>
        <v/>
      </c>
      <c r="M1521" t="str">
        <f>IF(ISTEXT(E1521),IF(E1521="Amount",M$14,""),IF(ISBLANK(E1521),"",IF(ISTEXT(D1521),"",IF(A1516="Invoice No. : ",INDEX(Sheet2!D$14:D$154,MATCH(B1516,Sheet2!A$14:A$154,0)),M1520))))</f>
        <v/>
      </c>
      <c r="N1521" t="str">
        <f>IF(ISTEXT(E1521),IF(E1521="Amount",N$14,""),IF(ISBLANK(E1521),"",IF(ISTEXT(D1521),"",IF(A1516="Invoice No. : ",INDEX(Sheet2!E$14:E$154,MATCH(B1516,Sheet2!A$14:A$154,0)),N1520))))</f>
        <v/>
      </c>
      <c r="O1521" t="str">
        <f>IF(ISTEXT(E1521),IF(E1521="Amount",O$14,""),IF(ISBLANK(E1521),"",IF(ISTEXT(D1521),"",IF(A1516="Invoice No. : ",INDEX(Sheet2!G$14:G$154,MATCH(B1516,Sheet2!A$14:A$154,0)),O1520))))</f>
        <v/>
      </c>
      <c r="P1521" t="str">
        <f t="shared" si="98"/>
        <v/>
      </c>
      <c r="Q1521" t="str">
        <f t="shared" si="99"/>
        <v/>
      </c>
    </row>
    <row r="1522" spans="1:17" x14ac:dyDescent="0.25">
      <c r="A1522" s="10" t="s">
        <v>37</v>
      </c>
      <c r="B1522" s="10" t="s">
        <v>38</v>
      </c>
      <c r="C1522" s="11">
        <v>2</v>
      </c>
      <c r="D1522" s="11">
        <v>1030</v>
      </c>
      <c r="E1522" s="11">
        <v>2060</v>
      </c>
      <c r="F1522">
        <f t="shared" si="96"/>
        <v>2144336</v>
      </c>
      <c r="G1522">
        <f>IF(ISTEXT(E1522),IF(E1522="Amount",G$14,""),IF(ISBLANK(E1522),"",IF(ISTEXT(D1522),"",IF(A1517="Invoice No. : ",INDEX(Sheet2!F$14:F$154,MATCH(B1517,Sheet2!A$14:A$154,0)),G1521))))</f>
        <v>12410</v>
      </c>
      <c r="H1522" t="str">
        <f t="shared" si="97"/>
        <v>01/05/2023</v>
      </c>
      <c r="I1522" t="str">
        <f>IF(ISTEXT(E1522),IF(E1522="Amount",I$14,""),IF(ISBLANK(E1522),"",IF(ISTEXT(D1522),"",IF(A1517="Invoice No. : ",TEXT(INDEX(Sheet2!C$14:C$154,MATCH(B1517,Sheet2!A$14:A$154,0)),"hh:mm:ss"),I1521))))</f>
        <v>11:23:00</v>
      </c>
      <c r="J1522">
        <f>IF(ISBLANK(G1522),"",IF(ISTEXT(G1522),IF(E1522="Amount",J$14,""),INDEX(Sheet2!H$14:H$154,MATCH(F1522,Sheet2!A$14:A$154,0))))</f>
        <v>2060</v>
      </c>
      <c r="K1522">
        <f>IF(ISBLANK(G1522),"",IF(ISTEXT(G1522),IF(E1522="Amount",K$14,""),INDEX(Sheet2!I$14:I$154,MATCH(F1522,Sheet2!A$14:A$154,0))))</f>
        <v>0</v>
      </c>
      <c r="L1522" t="str">
        <f>IF(ISBLANK(G1522),"",IF(ISTEXT(G1522),IF(E1522="Amount",L$14,""),IF(INDEX(Sheet2!H$14:H$154,MATCH(F1522,Sheet2!A$14:A$154,0)) &lt;&gt; 0, IF(INDEX(Sheet2!I$14:I$154,MATCH(F1522,Sheet2!A$14:A$154,0)) &lt;&gt; 0, "Loan","Loan"),"Cash")))</f>
        <v>Loan</v>
      </c>
      <c r="M1522">
        <f>IF(ISTEXT(E1522),IF(E1522="Amount",M$14,""),IF(ISBLANK(E1522),"",IF(ISTEXT(D1522),"",IF(A1517="Invoice No. : ",INDEX(Sheet2!D$14:D$154,MATCH(B1517,Sheet2!A$14:A$154,0)),M1521))))</f>
        <v>2</v>
      </c>
      <c r="N1522" t="str">
        <f>IF(ISTEXT(E1522),IF(E1522="Amount",N$14,""),IF(ISBLANK(E1522),"",IF(ISTEXT(D1522),"",IF(A1517="Invoice No. : ",INDEX(Sheet2!E$14:E$154,MATCH(B1517,Sheet2!A$14:A$154,0)),N1521))))</f>
        <v>RUBY</v>
      </c>
      <c r="O1522" t="str">
        <f>IF(ISTEXT(E1522),IF(E1522="Amount",O$14,""),IF(ISBLANK(E1522),"",IF(ISTEXT(D1522),"",IF(A1517="Invoice No. : ",INDEX(Sheet2!G$14:G$154,MATCH(B1517,Sheet2!A$14:A$154,0)),O1521))))</f>
        <v>VILLACRUCIS, JEAN MARIE TAGURE</v>
      </c>
      <c r="P1522">
        <f t="shared" si="98"/>
        <v>2060</v>
      </c>
      <c r="Q1522">
        <f t="shared" si="99"/>
        <v>195197.25</v>
      </c>
    </row>
    <row r="1523" spans="1:17" x14ac:dyDescent="0.25">
      <c r="D1523" s="12" t="s">
        <v>18</v>
      </c>
      <c r="E1523" s="13">
        <v>2060</v>
      </c>
      <c r="F1523" t="str">
        <f t="shared" si="96"/>
        <v/>
      </c>
      <c r="G1523" t="str">
        <f>IF(ISTEXT(E1523),IF(E1523="Amount",G$14,""),IF(ISBLANK(E1523),"",IF(ISTEXT(D1523),"",IF(A1518="Invoice No. : ",INDEX(Sheet2!F$14:F$154,MATCH(B1518,Sheet2!A$14:A$154,0)),G1522))))</f>
        <v/>
      </c>
      <c r="H1523" t="str">
        <f t="shared" si="97"/>
        <v/>
      </c>
      <c r="I1523" t="str">
        <f>IF(ISTEXT(E1523),IF(E1523="Amount",I$14,""),IF(ISBLANK(E1523),"",IF(ISTEXT(D1523),"",IF(A1518="Invoice No. : ",TEXT(INDEX(Sheet2!C$14:C$154,MATCH(B1518,Sheet2!A$14:A$154,0)),"hh:mm:ss"),I1522))))</f>
        <v/>
      </c>
      <c r="J1523" t="str">
        <f>IF(ISBLANK(G1523),"",IF(ISTEXT(G1523),IF(E1523="Amount",J$14,""),INDEX(Sheet2!H$14:H$154,MATCH(F1523,Sheet2!A$14:A$154,0))))</f>
        <v/>
      </c>
      <c r="K1523" t="str">
        <f>IF(ISBLANK(G1523),"",IF(ISTEXT(G1523),IF(E1523="Amount",K$14,""),INDEX(Sheet2!I$14:I$154,MATCH(F1523,Sheet2!A$14:A$154,0))))</f>
        <v/>
      </c>
      <c r="L1523" t="str">
        <f>IF(ISBLANK(G1523),"",IF(ISTEXT(G1523),IF(E1523="Amount",L$14,""),IF(INDEX(Sheet2!H$14:H$154,MATCH(F1523,Sheet2!A$14:A$154,0)) &lt;&gt; 0, IF(INDEX(Sheet2!I$14:I$154,MATCH(F1523,Sheet2!A$14:A$154,0)) &lt;&gt; 0, "Loan","Loan"),"Cash")))</f>
        <v/>
      </c>
      <c r="M1523" t="str">
        <f>IF(ISTEXT(E1523),IF(E1523="Amount",M$14,""),IF(ISBLANK(E1523),"",IF(ISTEXT(D1523),"",IF(A1518="Invoice No. : ",INDEX(Sheet2!D$14:D$154,MATCH(B1518,Sheet2!A$14:A$154,0)),M1522))))</f>
        <v/>
      </c>
      <c r="N1523" t="str">
        <f>IF(ISTEXT(E1523),IF(E1523="Amount",N$14,""),IF(ISBLANK(E1523),"",IF(ISTEXT(D1523),"",IF(A1518="Invoice No. : ",INDEX(Sheet2!E$14:E$154,MATCH(B1518,Sheet2!A$14:A$154,0)),N1522))))</f>
        <v/>
      </c>
      <c r="O1523" t="str">
        <f>IF(ISTEXT(E1523),IF(E1523="Amount",O$14,""),IF(ISBLANK(E1523),"",IF(ISTEXT(D1523),"",IF(A1518="Invoice No. : ",INDEX(Sheet2!G$14:G$154,MATCH(B1518,Sheet2!A$14:A$154,0)),O1522))))</f>
        <v/>
      </c>
      <c r="P1523" t="str">
        <f t="shared" si="98"/>
        <v/>
      </c>
      <c r="Q1523" t="str">
        <f t="shared" si="99"/>
        <v/>
      </c>
    </row>
    <row r="1524" spans="1:17" x14ac:dyDescent="0.25">
      <c r="F1524" t="str">
        <f t="shared" si="96"/>
        <v/>
      </c>
      <c r="G1524" t="str">
        <f>IF(ISTEXT(E1524),IF(E1524="Amount",G$14,""),IF(ISBLANK(E1524),"",IF(ISTEXT(D1524),"",IF(A1519="Invoice No. : ",INDEX(Sheet2!F$14:F$154,MATCH(B1519,Sheet2!A$14:A$154,0)),G1523))))</f>
        <v/>
      </c>
      <c r="H1524" t="str">
        <f t="shared" si="97"/>
        <v/>
      </c>
      <c r="I1524" t="str">
        <f>IF(ISTEXT(E1524),IF(E1524="Amount",I$14,""),IF(ISBLANK(E1524),"",IF(ISTEXT(D1524),"",IF(A1519="Invoice No. : ",TEXT(INDEX(Sheet2!C$14:C$154,MATCH(B1519,Sheet2!A$14:A$154,0)),"hh:mm:ss"),I1523))))</f>
        <v/>
      </c>
      <c r="J1524" t="str">
        <f>IF(ISBLANK(G1524),"",IF(ISTEXT(G1524),IF(E1524="Amount",J$14,""),INDEX(Sheet2!H$14:H$154,MATCH(F1524,Sheet2!A$14:A$154,0))))</f>
        <v/>
      </c>
      <c r="K1524" t="str">
        <f>IF(ISBLANK(G1524),"",IF(ISTEXT(G1524),IF(E1524="Amount",K$14,""),INDEX(Sheet2!I$14:I$154,MATCH(F1524,Sheet2!A$14:A$154,0))))</f>
        <v/>
      </c>
      <c r="L1524" t="str">
        <f>IF(ISBLANK(G1524),"",IF(ISTEXT(G1524),IF(E1524="Amount",L$14,""),IF(INDEX(Sheet2!H$14:H$154,MATCH(F1524,Sheet2!A$14:A$154,0)) &lt;&gt; 0, IF(INDEX(Sheet2!I$14:I$154,MATCH(F1524,Sheet2!A$14:A$154,0)) &lt;&gt; 0, "Loan","Loan"),"Cash")))</f>
        <v/>
      </c>
      <c r="M1524" t="str">
        <f>IF(ISTEXT(E1524),IF(E1524="Amount",M$14,""),IF(ISBLANK(E1524),"",IF(ISTEXT(D1524),"",IF(A1519="Invoice No. : ",INDEX(Sheet2!D$14:D$154,MATCH(B1519,Sheet2!A$14:A$154,0)),M1523))))</f>
        <v/>
      </c>
      <c r="N1524" t="str">
        <f>IF(ISTEXT(E1524),IF(E1524="Amount",N$14,""),IF(ISBLANK(E1524),"",IF(ISTEXT(D1524),"",IF(A1519="Invoice No. : ",INDEX(Sheet2!E$14:E$154,MATCH(B1519,Sheet2!A$14:A$154,0)),N1523))))</f>
        <v/>
      </c>
      <c r="O1524" t="str">
        <f>IF(ISTEXT(E1524),IF(E1524="Amount",O$14,""),IF(ISBLANK(E1524),"",IF(ISTEXT(D1524),"",IF(A1519="Invoice No. : ",INDEX(Sheet2!G$14:G$154,MATCH(B1519,Sheet2!A$14:A$154,0)),O1523))))</f>
        <v/>
      </c>
      <c r="P1524" t="str">
        <f t="shared" si="98"/>
        <v/>
      </c>
      <c r="Q1524" t="str">
        <f t="shared" si="99"/>
        <v/>
      </c>
    </row>
    <row r="1525" spans="1:17" x14ac:dyDescent="0.25">
      <c r="F1525" t="str">
        <f t="shared" si="96"/>
        <v/>
      </c>
      <c r="G1525" t="str">
        <f>IF(ISTEXT(E1525),IF(E1525="Amount",G$14,""),IF(ISBLANK(E1525),"",IF(ISTEXT(D1525),"",IF(A1520="Invoice No. : ",INDEX(Sheet2!F$14:F$154,MATCH(B1520,Sheet2!A$14:A$154,0)),G1524))))</f>
        <v/>
      </c>
      <c r="H1525" t="str">
        <f t="shared" si="97"/>
        <v/>
      </c>
      <c r="I1525" t="str">
        <f>IF(ISTEXT(E1525),IF(E1525="Amount",I$14,""),IF(ISBLANK(E1525),"",IF(ISTEXT(D1525),"",IF(A1520="Invoice No. : ",TEXT(INDEX(Sheet2!C$14:C$154,MATCH(B1520,Sheet2!A$14:A$154,0)),"hh:mm:ss"),I1524))))</f>
        <v/>
      </c>
      <c r="J1525" t="str">
        <f>IF(ISBLANK(G1525),"",IF(ISTEXT(G1525),IF(E1525="Amount",J$14,""),INDEX(Sheet2!H$14:H$154,MATCH(F1525,Sheet2!A$14:A$154,0))))</f>
        <v/>
      </c>
      <c r="K1525" t="str">
        <f>IF(ISBLANK(G1525),"",IF(ISTEXT(G1525),IF(E1525="Amount",K$14,""),INDEX(Sheet2!I$14:I$154,MATCH(F1525,Sheet2!A$14:A$154,0))))</f>
        <v/>
      </c>
      <c r="L1525" t="str">
        <f>IF(ISBLANK(G1525),"",IF(ISTEXT(G1525),IF(E1525="Amount",L$14,""),IF(INDEX(Sheet2!H$14:H$154,MATCH(F1525,Sheet2!A$14:A$154,0)) &lt;&gt; 0, IF(INDEX(Sheet2!I$14:I$154,MATCH(F1525,Sheet2!A$14:A$154,0)) &lt;&gt; 0, "Loan","Loan"),"Cash")))</f>
        <v/>
      </c>
      <c r="M1525" t="str">
        <f>IF(ISTEXT(E1525),IF(E1525="Amount",M$14,""),IF(ISBLANK(E1525),"",IF(ISTEXT(D1525),"",IF(A1520="Invoice No. : ",INDEX(Sheet2!D$14:D$154,MATCH(B1520,Sheet2!A$14:A$154,0)),M1524))))</f>
        <v/>
      </c>
      <c r="N1525" t="str">
        <f>IF(ISTEXT(E1525),IF(E1525="Amount",N$14,""),IF(ISBLANK(E1525),"",IF(ISTEXT(D1525),"",IF(A1520="Invoice No. : ",INDEX(Sheet2!E$14:E$154,MATCH(B1520,Sheet2!A$14:A$154,0)),N1524))))</f>
        <v/>
      </c>
      <c r="O1525" t="str">
        <f>IF(ISTEXT(E1525),IF(E1525="Amount",O$14,""),IF(ISBLANK(E1525),"",IF(ISTEXT(D1525),"",IF(A1520="Invoice No. : ",INDEX(Sheet2!G$14:G$154,MATCH(B1520,Sheet2!A$14:A$154,0)),O1524))))</f>
        <v/>
      </c>
      <c r="P1525" t="str">
        <f t="shared" si="98"/>
        <v/>
      </c>
      <c r="Q1525" t="str">
        <f t="shared" si="99"/>
        <v/>
      </c>
    </row>
    <row r="1526" spans="1:17" x14ac:dyDescent="0.25">
      <c r="A1526" s="3" t="s">
        <v>4</v>
      </c>
      <c r="B1526" s="4">
        <v>2144337</v>
      </c>
      <c r="C1526" s="3" t="s">
        <v>5</v>
      </c>
      <c r="D1526" s="5" t="s">
        <v>953</v>
      </c>
      <c r="F1526" t="str">
        <f t="shared" si="96"/>
        <v/>
      </c>
      <c r="G1526" t="str">
        <f>IF(ISTEXT(E1526),IF(E1526="Amount",G$14,""),IF(ISBLANK(E1526),"",IF(ISTEXT(D1526),"",IF(A1521="Invoice No. : ",INDEX(Sheet2!F$14:F$154,MATCH(B1521,Sheet2!A$14:A$154,0)),G1525))))</f>
        <v/>
      </c>
      <c r="H1526" t="str">
        <f t="shared" si="97"/>
        <v/>
      </c>
      <c r="I1526" t="str">
        <f>IF(ISTEXT(E1526),IF(E1526="Amount",I$14,""),IF(ISBLANK(E1526),"",IF(ISTEXT(D1526),"",IF(A1521="Invoice No. : ",TEXT(INDEX(Sheet2!C$14:C$154,MATCH(B1521,Sheet2!A$14:A$154,0)),"hh:mm:ss"),I1525))))</f>
        <v/>
      </c>
      <c r="J1526" t="str">
        <f>IF(ISBLANK(G1526),"",IF(ISTEXT(G1526),IF(E1526="Amount",J$14,""),INDEX(Sheet2!H$14:H$154,MATCH(F1526,Sheet2!A$14:A$154,0))))</f>
        <v/>
      </c>
      <c r="K1526" t="str">
        <f>IF(ISBLANK(G1526),"",IF(ISTEXT(G1526),IF(E1526="Amount",K$14,""),INDEX(Sheet2!I$14:I$154,MATCH(F1526,Sheet2!A$14:A$154,0))))</f>
        <v/>
      </c>
      <c r="L1526" t="str">
        <f>IF(ISBLANK(G1526),"",IF(ISTEXT(G1526),IF(E1526="Amount",L$14,""),IF(INDEX(Sheet2!H$14:H$154,MATCH(F1526,Sheet2!A$14:A$154,0)) &lt;&gt; 0, IF(INDEX(Sheet2!I$14:I$154,MATCH(F1526,Sheet2!A$14:A$154,0)) &lt;&gt; 0, "Loan","Loan"),"Cash")))</f>
        <v/>
      </c>
      <c r="M1526" t="str">
        <f>IF(ISTEXT(E1526),IF(E1526="Amount",M$14,""),IF(ISBLANK(E1526),"",IF(ISTEXT(D1526),"",IF(A1521="Invoice No. : ",INDEX(Sheet2!D$14:D$154,MATCH(B1521,Sheet2!A$14:A$154,0)),M1525))))</f>
        <v/>
      </c>
      <c r="N1526" t="str">
        <f>IF(ISTEXT(E1526),IF(E1526="Amount",N$14,""),IF(ISBLANK(E1526),"",IF(ISTEXT(D1526),"",IF(A1521="Invoice No. : ",INDEX(Sheet2!E$14:E$154,MATCH(B1521,Sheet2!A$14:A$154,0)),N1525))))</f>
        <v/>
      </c>
      <c r="O1526" t="str">
        <f>IF(ISTEXT(E1526),IF(E1526="Amount",O$14,""),IF(ISBLANK(E1526),"",IF(ISTEXT(D1526),"",IF(A1521="Invoice No. : ",INDEX(Sheet2!G$14:G$154,MATCH(B1521,Sheet2!A$14:A$154,0)),O1525))))</f>
        <v/>
      </c>
      <c r="P1526" t="str">
        <f t="shared" si="98"/>
        <v/>
      </c>
      <c r="Q1526" t="str">
        <f t="shared" si="99"/>
        <v/>
      </c>
    </row>
    <row r="1527" spans="1:17" x14ac:dyDescent="0.25">
      <c r="A1527" s="3" t="s">
        <v>7</v>
      </c>
      <c r="B1527" s="6">
        <v>44931</v>
      </c>
      <c r="C1527" s="3" t="s">
        <v>8</v>
      </c>
      <c r="D1527" s="7">
        <v>2</v>
      </c>
      <c r="F1527" t="str">
        <f t="shared" si="96"/>
        <v/>
      </c>
      <c r="G1527" t="str">
        <f>IF(ISTEXT(E1527),IF(E1527="Amount",G$14,""),IF(ISBLANK(E1527),"",IF(ISTEXT(D1527),"",IF(A1522="Invoice No. : ",INDEX(Sheet2!F$14:F$154,MATCH(B1522,Sheet2!A$14:A$154,0)),G1526))))</f>
        <v/>
      </c>
      <c r="H1527" t="str">
        <f t="shared" si="97"/>
        <v/>
      </c>
      <c r="I1527" t="str">
        <f>IF(ISTEXT(E1527),IF(E1527="Amount",I$14,""),IF(ISBLANK(E1527),"",IF(ISTEXT(D1527),"",IF(A1522="Invoice No. : ",TEXT(INDEX(Sheet2!C$14:C$154,MATCH(B1522,Sheet2!A$14:A$154,0)),"hh:mm:ss"),I1526))))</f>
        <v/>
      </c>
      <c r="J1527" t="str">
        <f>IF(ISBLANK(G1527),"",IF(ISTEXT(G1527),IF(E1527="Amount",J$14,""),INDEX(Sheet2!H$14:H$154,MATCH(F1527,Sheet2!A$14:A$154,0))))</f>
        <v/>
      </c>
      <c r="K1527" t="str">
        <f>IF(ISBLANK(G1527),"",IF(ISTEXT(G1527),IF(E1527="Amount",K$14,""),INDEX(Sheet2!I$14:I$154,MATCH(F1527,Sheet2!A$14:A$154,0))))</f>
        <v/>
      </c>
      <c r="L1527" t="str">
        <f>IF(ISBLANK(G1527),"",IF(ISTEXT(G1527),IF(E1527="Amount",L$14,""),IF(INDEX(Sheet2!H$14:H$154,MATCH(F1527,Sheet2!A$14:A$154,0)) &lt;&gt; 0, IF(INDEX(Sheet2!I$14:I$154,MATCH(F1527,Sheet2!A$14:A$154,0)) &lt;&gt; 0, "Loan","Loan"),"Cash")))</f>
        <v/>
      </c>
      <c r="M1527" t="str">
        <f>IF(ISTEXT(E1527),IF(E1527="Amount",M$14,""),IF(ISBLANK(E1527),"",IF(ISTEXT(D1527),"",IF(A1522="Invoice No. : ",INDEX(Sheet2!D$14:D$154,MATCH(B1522,Sheet2!A$14:A$154,0)),M1526))))</f>
        <v/>
      </c>
      <c r="N1527" t="str">
        <f>IF(ISTEXT(E1527),IF(E1527="Amount",N$14,""),IF(ISBLANK(E1527),"",IF(ISTEXT(D1527),"",IF(A1522="Invoice No. : ",INDEX(Sheet2!E$14:E$154,MATCH(B1522,Sheet2!A$14:A$154,0)),N1526))))</f>
        <v/>
      </c>
      <c r="O1527" t="str">
        <f>IF(ISTEXT(E1527),IF(E1527="Amount",O$14,""),IF(ISBLANK(E1527),"",IF(ISTEXT(D1527),"",IF(A1522="Invoice No. : ",INDEX(Sheet2!G$14:G$154,MATCH(B1522,Sheet2!A$14:A$154,0)),O1526))))</f>
        <v/>
      </c>
      <c r="P1527" t="str">
        <f t="shared" si="98"/>
        <v/>
      </c>
      <c r="Q1527" t="str">
        <f t="shared" si="99"/>
        <v/>
      </c>
    </row>
    <row r="1528" spans="1:17" x14ac:dyDescent="0.25">
      <c r="F1528" t="str">
        <f t="shared" si="96"/>
        <v/>
      </c>
      <c r="G1528" t="str">
        <f>IF(ISTEXT(E1528),IF(E1528="Amount",G$14,""),IF(ISBLANK(E1528),"",IF(ISTEXT(D1528),"",IF(A1523="Invoice No. : ",INDEX(Sheet2!F$14:F$154,MATCH(B1523,Sheet2!A$14:A$154,0)),G1527))))</f>
        <v/>
      </c>
      <c r="H1528" t="str">
        <f t="shared" si="97"/>
        <v/>
      </c>
      <c r="I1528" t="str">
        <f>IF(ISTEXT(E1528),IF(E1528="Amount",I$14,""),IF(ISBLANK(E1528),"",IF(ISTEXT(D1528),"",IF(A1523="Invoice No. : ",TEXT(INDEX(Sheet2!C$14:C$154,MATCH(B1523,Sheet2!A$14:A$154,0)),"hh:mm:ss"),I1527))))</f>
        <v/>
      </c>
      <c r="J1528" t="str">
        <f>IF(ISBLANK(G1528),"",IF(ISTEXT(G1528),IF(E1528="Amount",J$14,""),INDEX(Sheet2!H$14:H$154,MATCH(F1528,Sheet2!A$14:A$154,0))))</f>
        <v/>
      </c>
      <c r="K1528" t="str">
        <f>IF(ISBLANK(G1528),"",IF(ISTEXT(G1528),IF(E1528="Amount",K$14,""),INDEX(Sheet2!I$14:I$154,MATCH(F1528,Sheet2!A$14:A$154,0))))</f>
        <v/>
      </c>
      <c r="L1528" t="str">
        <f>IF(ISBLANK(G1528),"",IF(ISTEXT(G1528),IF(E1528="Amount",L$14,""),IF(INDEX(Sheet2!H$14:H$154,MATCH(F1528,Sheet2!A$14:A$154,0)) &lt;&gt; 0, IF(INDEX(Sheet2!I$14:I$154,MATCH(F1528,Sheet2!A$14:A$154,0)) &lt;&gt; 0, "Loan","Loan"),"Cash")))</f>
        <v/>
      </c>
      <c r="M1528" t="str">
        <f>IF(ISTEXT(E1528),IF(E1528="Amount",M$14,""),IF(ISBLANK(E1528),"",IF(ISTEXT(D1528),"",IF(A1523="Invoice No. : ",INDEX(Sheet2!D$14:D$154,MATCH(B1523,Sheet2!A$14:A$154,0)),M1527))))</f>
        <v/>
      </c>
      <c r="N1528" t="str">
        <f>IF(ISTEXT(E1528),IF(E1528="Amount",N$14,""),IF(ISBLANK(E1528),"",IF(ISTEXT(D1528),"",IF(A1523="Invoice No. : ",INDEX(Sheet2!E$14:E$154,MATCH(B1523,Sheet2!A$14:A$154,0)),N1527))))</f>
        <v/>
      </c>
      <c r="O1528" t="str">
        <f>IF(ISTEXT(E1528),IF(E1528="Amount",O$14,""),IF(ISBLANK(E1528),"",IF(ISTEXT(D1528),"",IF(A1523="Invoice No. : ",INDEX(Sheet2!G$14:G$154,MATCH(B1523,Sheet2!A$14:A$154,0)),O1527))))</f>
        <v/>
      </c>
      <c r="P1528" t="str">
        <f t="shared" si="98"/>
        <v/>
      </c>
      <c r="Q1528" t="str">
        <f t="shared" si="99"/>
        <v/>
      </c>
    </row>
    <row r="1529" spans="1:17" x14ac:dyDescent="0.25">
      <c r="A1529" s="8" t="s">
        <v>9</v>
      </c>
      <c r="B1529" s="8" t="s">
        <v>10</v>
      </c>
      <c r="C1529" s="9" t="s">
        <v>11</v>
      </c>
      <c r="D1529" s="9" t="s">
        <v>12</v>
      </c>
      <c r="E1529" s="9" t="s">
        <v>13</v>
      </c>
      <c r="F1529" t="str">
        <f t="shared" si="96"/>
        <v>Invoice No.</v>
      </c>
      <c r="G1529" t="str">
        <f>IF(ISTEXT(E1529),IF(E1529="Amount",G$14,""),IF(ISBLANK(E1529),"",IF(ISTEXT(D1529),"",IF(A1524="Invoice No. : ",INDEX(Sheet2!F$14:F$154,MATCH(B1524,Sheet2!A$14:A$154,0)),G1528))))</f>
        <v>Member ID</v>
      </c>
      <c r="H1529" t="str">
        <f t="shared" si="97"/>
        <v>Invoice Date</v>
      </c>
      <c r="I1529" t="str">
        <f>IF(ISTEXT(E1529),IF(E1529="Amount",I$14,""),IF(ISBLANK(E1529),"",IF(ISTEXT(D1529),"",IF(A1524="Invoice No. : ",TEXT(INDEX(Sheet2!C$14:C$154,MATCH(B1524,Sheet2!A$14:A$154,0)),"hh:mm:ss"),I1528))))</f>
        <v>Invoice Time</v>
      </c>
      <c r="J1529" t="str">
        <f>IF(ISBLANK(G1529),"",IF(ISTEXT(G1529),IF(E1529="Amount",J$14,""),INDEX(Sheet2!H$14:H$154,MATCH(F1529,Sheet2!A$14:A$154,0))))</f>
        <v>Loan Amount</v>
      </c>
      <c r="K1529" t="str">
        <f>IF(ISBLANK(G1529),"",IF(ISTEXT(G1529),IF(E1529="Amount",K$14,""),INDEX(Sheet2!I$14:I$154,MATCH(F1529,Sheet2!A$14:A$154,0))))</f>
        <v>Cash Amount</v>
      </c>
      <c r="L1529" t="str">
        <f>IF(ISBLANK(G1529),"",IF(ISTEXT(G1529),IF(E1529="Amount",L$14,""),IF(INDEX(Sheet2!H$14:H$154,MATCH(F1529,Sheet2!A$14:A$154,0)) &lt;&gt; 0, IF(INDEX(Sheet2!I$14:I$154,MATCH(F1529,Sheet2!A$14:A$154,0)) &lt;&gt; 0, "Loan","Loan"),"Cash")))</f>
        <v>Payment Mode</v>
      </c>
      <c r="M1529" t="str">
        <f>IF(ISTEXT(E1529),IF(E1529="Amount",M$14,""),IF(ISBLANK(E1529),"",IF(ISTEXT(D1529),"",IF(A1524="Invoice No. : ",INDEX(Sheet2!D$14:D$154,MATCH(B1524,Sheet2!A$14:A$154,0)),M1528))))</f>
        <v>Terminal</v>
      </c>
      <c r="N1529" t="str">
        <f>IF(ISTEXT(E1529),IF(E1529="Amount",N$14,""),IF(ISBLANK(E1529),"",IF(ISTEXT(D1529),"",IF(A1524="Invoice No. : ",INDEX(Sheet2!E$14:E$154,MATCH(B1524,Sheet2!A$14:A$154,0)),N1528))))</f>
        <v>Cashier</v>
      </c>
      <c r="O1529" t="str">
        <f>IF(ISTEXT(E1529),IF(E1529="Amount",O$14,""),IF(ISBLANK(E1529),"",IF(ISTEXT(D1529),"",IF(A1524="Invoice No. : ",INDEX(Sheet2!G$14:G$154,MATCH(B1524,Sheet2!A$14:A$154,0)),O1528))))</f>
        <v>Name</v>
      </c>
      <c r="P1529" t="str">
        <f t="shared" si="98"/>
        <v>Invoice Amount</v>
      </c>
      <c r="Q1529" t="str">
        <f t="shared" si="99"/>
        <v>Grand Total</v>
      </c>
    </row>
    <row r="1530" spans="1:17" x14ac:dyDescent="0.25">
      <c r="F1530" t="str">
        <f t="shared" si="96"/>
        <v/>
      </c>
      <c r="G1530" t="str">
        <f>IF(ISTEXT(E1530),IF(E1530="Amount",G$14,""),IF(ISBLANK(E1530),"",IF(ISTEXT(D1530),"",IF(A1525="Invoice No. : ",INDEX(Sheet2!F$14:F$154,MATCH(B1525,Sheet2!A$14:A$154,0)),G1529))))</f>
        <v/>
      </c>
      <c r="H1530" t="str">
        <f t="shared" si="97"/>
        <v/>
      </c>
      <c r="I1530" t="str">
        <f>IF(ISTEXT(E1530),IF(E1530="Amount",I$14,""),IF(ISBLANK(E1530),"",IF(ISTEXT(D1530),"",IF(A1525="Invoice No. : ",TEXT(INDEX(Sheet2!C$14:C$154,MATCH(B1525,Sheet2!A$14:A$154,0)),"hh:mm:ss"),I1529))))</f>
        <v/>
      </c>
      <c r="J1530" t="str">
        <f>IF(ISBLANK(G1530),"",IF(ISTEXT(G1530),IF(E1530="Amount",J$14,""),INDEX(Sheet2!H$14:H$154,MATCH(F1530,Sheet2!A$14:A$154,0))))</f>
        <v/>
      </c>
      <c r="K1530" t="str">
        <f>IF(ISBLANK(G1530),"",IF(ISTEXT(G1530),IF(E1530="Amount",K$14,""),INDEX(Sheet2!I$14:I$154,MATCH(F1530,Sheet2!A$14:A$154,0))))</f>
        <v/>
      </c>
      <c r="L1530" t="str">
        <f>IF(ISBLANK(G1530),"",IF(ISTEXT(G1530),IF(E1530="Amount",L$14,""),IF(INDEX(Sheet2!H$14:H$154,MATCH(F1530,Sheet2!A$14:A$154,0)) &lt;&gt; 0, IF(INDEX(Sheet2!I$14:I$154,MATCH(F1530,Sheet2!A$14:A$154,0)) &lt;&gt; 0, "Loan","Loan"),"Cash")))</f>
        <v/>
      </c>
      <c r="M1530" t="str">
        <f>IF(ISTEXT(E1530),IF(E1530="Amount",M$14,""),IF(ISBLANK(E1530),"",IF(ISTEXT(D1530),"",IF(A1525="Invoice No. : ",INDEX(Sheet2!D$14:D$154,MATCH(B1525,Sheet2!A$14:A$154,0)),M1529))))</f>
        <v/>
      </c>
      <c r="N1530" t="str">
        <f>IF(ISTEXT(E1530),IF(E1530="Amount",N$14,""),IF(ISBLANK(E1530),"",IF(ISTEXT(D1530),"",IF(A1525="Invoice No. : ",INDEX(Sheet2!E$14:E$154,MATCH(B1525,Sheet2!A$14:A$154,0)),N1529))))</f>
        <v/>
      </c>
      <c r="O1530" t="str">
        <f>IF(ISTEXT(E1530),IF(E1530="Amount",O$14,""),IF(ISBLANK(E1530),"",IF(ISTEXT(D1530),"",IF(A1525="Invoice No. : ",INDEX(Sheet2!G$14:G$154,MATCH(B1525,Sheet2!A$14:A$154,0)),O1529))))</f>
        <v/>
      </c>
      <c r="P1530" t="str">
        <f t="shared" si="98"/>
        <v/>
      </c>
      <c r="Q1530" t="str">
        <f t="shared" si="99"/>
        <v/>
      </c>
    </row>
    <row r="1531" spans="1:17" x14ac:dyDescent="0.25">
      <c r="A1531" s="10" t="s">
        <v>1303</v>
      </c>
      <c r="B1531" s="10" t="s">
        <v>1304</v>
      </c>
      <c r="C1531" s="11">
        <v>1</v>
      </c>
      <c r="D1531" s="11">
        <v>265.5</v>
      </c>
      <c r="E1531" s="11">
        <v>265.5</v>
      </c>
      <c r="F1531">
        <f t="shared" si="96"/>
        <v>2144337</v>
      </c>
      <c r="G1531">
        <f>IF(ISTEXT(E1531),IF(E1531="Amount",G$14,""),IF(ISBLANK(E1531),"",IF(ISTEXT(D1531),"",IF(A1526="Invoice No. : ",INDEX(Sheet2!F$14:F$154,MATCH(B1526,Sheet2!A$14:A$154,0)),G1530))))</f>
        <v>12410</v>
      </c>
      <c r="H1531" t="str">
        <f t="shared" si="97"/>
        <v>01/05/2023</v>
      </c>
      <c r="I1531" t="str">
        <f>IF(ISTEXT(E1531),IF(E1531="Amount",I$14,""),IF(ISBLANK(E1531),"",IF(ISTEXT(D1531),"",IF(A1526="Invoice No. : ",TEXT(INDEX(Sheet2!C$14:C$154,MATCH(B1526,Sheet2!A$14:A$154,0)),"hh:mm:ss"),I1530))))</f>
        <v>11:26:58</v>
      </c>
      <c r="J1531">
        <f>IF(ISBLANK(G1531),"",IF(ISTEXT(G1531),IF(E1531="Amount",J$14,""),INDEX(Sheet2!H$14:H$154,MATCH(F1531,Sheet2!A$14:A$154,0))))</f>
        <v>3454</v>
      </c>
      <c r="K1531">
        <f>IF(ISBLANK(G1531),"",IF(ISTEXT(G1531),IF(E1531="Amount",K$14,""),INDEX(Sheet2!I$14:I$154,MATCH(F1531,Sheet2!A$14:A$154,0))))</f>
        <v>0</v>
      </c>
      <c r="L1531" t="str">
        <f>IF(ISBLANK(G1531),"",IF(ISTEXT(G1531),IF(E1531="Amount",L$14,""),IF(INDEX(Sheet2!H$14:H$154,MATCH(F1531,Sheet2!A$14:A$154,0)) &lt;&gt; 0, IF(INDEX(Sheet2!I$14:I$154,MATCH(F1531,Sheet2!A$14:A$154,0)) &lt;&gt; 0, "Loan","Loan"),"Cash")))</f>
        <v>Loan</v>
      </c>
      <c r="M1531">
        <f>IF(ISTEXT(E1531),IF(E1531="Amount",M$14,""),IF(ISBLANK(E1531),"",IF(ISTEXT(D1531),"",IF(A1526="Invoice No. : ",INDEX(Sheet2!D$14:D$154,MATCH(B1526,Sheet2!A$14:A$154,0)),M1530))))</f>
        <v>2</v>
      </c>
      <c r="N1531" t="str">
        <f>IF(ISTEXT(E1531),IF(E1531="Amount",N$14,""),IF(ISBLANK(E1531),"",IF(ISTEXT(D1531),"",IF(A1526="Invoice No. : ",INDEX(Sheet2!E$14:E$154,MATCH(B1526,Sheet2!A$14:A$154,0)),N1530))))</f>
        <v>RUBY</v>
      </c>
      <c r="O1531" t="str">
        <f>IF(ISTEXT(E1531),IF(E1531="Amount",O$14,""),IF(ISBLANK(E1531),"",IF(ISTEXT(D1531),"",IF(A1526="Invoice No. : ",INDEX(Sheet2!G$14:G$154,MATCH(B1526,Sheet2!A$14:A$154,0)),O1530))))</f>
        <v>VILLACRUCIS, JEAN MARIE TAGURE</v>
      </c>
      <c r="P1531">
        <f t="shared" si="98"/>
        <v>3454</v>
      </c>
      <c r="Q1531">
        <f t="shared" si="99"/>
        <v>195197.25</v>
      </c>
    </row>
    <row r="1532" spans="1:17" x14ac:dyDescent="0.25">
      <c r="A1532" s="10" t="s">
        <v>281</v>
      </c>
      <c r="B1532" s="10" t="s">
        <v>282</v>
      </c>
      <c r="C1532" s="11">
        <v>1</v>
      </c>
      <c r="D1532" s="11">
        <v>216.25</v>
      </c>
      <c r="E1532" s="11">
        <v>216.25</v>
      </c>
      <c r="F1532">
        <f t="shared" si="96"/>
        <v>2144337</v>
      </c>
      <c r="G1532">
        <f>IF(ISTEXT(E1532),IF(E1532="Amount",G$14,""),IF(ISBLANK(E1532),"",IF(ISTEXT(D1532),"",IF(A1527="Invoice No. : ",INDEX(Sheet2!F$14:F$154,MATCH(B1527,Sheet2!A$14:A$154,0)),G1531))))</f>
        <v>12410</v>
      </c>
      <c r="H1532" t="str">
        <f t="shared" si="97"/>
        <v>01/05/2023</v>
      </c>
      <c r="I1532" t="str">
        <f>IF(ISTEXT(E1532),IF(E1532="Amount",I$14,""),IF(ISBLANK(E1532),"",IF(ISTEXT(D1532),"",IF(A1527="Invoice No. : ",TEXT(INDEX(Sheet2!C$14:C$154,MATCH(B1527,Sheet2!A$14:A$154,0)),"hh:mm:ss"),I1531))))</f>
        <v>11:26:58</v>
      </c>
      <c r="J1532">
        <f>IF(ISBLANK(G1532),"",IF(ISTEXT(G1532),IF(E1532="Amount",J$14,""),INDEX(Sheet2!H$14:H$154,MATCH(F1532,Sheet2!A$14:A$154,0))))</f>
        <v>3454</v>
      </c>
      <c r="K1532">
        <f>IF(ISBLANK(G1532),"",IF(ISTEXT(G1532),IF(E1532="Amount",K$14,""),INDEX(Sheet2!I$14:I$154,MATCH(F1532,Sheet2!A$14:A$154,0))))</f>
        <v>0</v>
      </c>
      <c r="L1532" t="str">
        <f>IF(ISBLANK(G1532),"",IF(ISTEXT(G1532),IF(E1532="Amount",L$14,""),IF(INDEX(Sheet2!H$14:H$154,MATCH(F1532,Sheet2!A$14:A$154,0)) &lt;&gt; 0, IF(INDEX(Sheet2!I$14:I$154,MATCH(F1532,Sheet2!A$14:A$154,0)) &lt;&gt; 0, "Loan","Loan"),"Cash")))</f>
        <v>Loan</v>
      </c>
      <c r="M1532">
        <f>IF(ISTEXT(E1532),IF(E1532="Amount",M$14,""),IF(ISBLANK(E1532),"",IF(ISTEXT(D1532),"",IF(A1527="Invoice No. : ",INDEX(Sheet2!D$14:D$154,MATCH(B1527,Sheet2!A$14:A$154,0)),M1531))))</f>
        <v>2</v>
      </c>
      <c r="N1532" t="str">
        <f>IF(ISTEXT(E1532),IF(E1532="Amount",N$14,""),IF(ISBLANK(E1532),"",IF(ISTEXT(D1532),"",IF(A1527="Invoice No. : ",INDEX(Sheet2!E$14:E$154,MATCH(B1527,Sheet2!A$14:A$154,0)),N1531))))</f>
        <v>RUBY</v>
      </c>
      <c r="O1532" t="str">
        <f>IF(ISTEXT(E1532),IF(E1532="Amount",O$14,""),IF(ISBLANK(E1532),"",IF(ISTEXT(D1532),"",IF(A1527="Invoice No. : ",INDEX(Sheet2!G$14:G$154,MATCH(B1527,Sheet2!A$14:A$154,0)),O1531))))</f>
        <v>VILLACRUCIS, JEAN MARIE TAGURE</v>
      </c>
      <c r="P1532">
        <f t="shared" si="98"/>
        <v>3454</v>
      </c>
      <c r="Q1532">
        <f t="shared" si="99"/>
        <v>195197.25</v>
      </c>
    </row>
    <row r="1533" spans="1:17" x14ac:dyDescent="0.25">
      <c r="A1533" s="10" t="s">
        <v>1305</v>
      </c>
      <c r="B1533" s="10" t="s">
        <v>1306</v>
      </c>
      <c r="C1533" s="11">
        <v>1</v>
      </c>
      <c r="D1533" s="11">
        <v>112.5</v>
      </c>
      <c r="E1533" s="11">
        <v>112.5</v>
      </c>
      <c r="F1533">
        <f t="shared" si="96"/>
        <v>2144337</v>
      </c>
      <c r="G1533">
        <f>IF(ISTEXT(E1533),IF(E1533="Amount",G$14,""),IF(ISBLANK(E1533),"",IF(ISTEXT(D1533),"",IF(A1528="Invoice No. : ",INDEX(Sheet2!F$14:F$154,MATCH(B1528,Sheet2!A$14:A$154,0)),G1532))))</f>
        <v>12410</v>
      </c>
      <c r="H1533" t="str">
        <f t="shared" si="97"/>
        <v>01/05/2023</v>
      </c>
      <c r="I1533" t="str">
        <f>IF(ISTEXT(E1533),IF(E1533="Amount",I$14,""),IF(ISBLANK(E1533),"",IF(ISTEXT(D1533),"",IF(A1528="Invoice No. : ",TEXT(INDEX(Sheet2!C$14:C$154,MATCH(B1528,Sheet2!A$14:A$154,0)),"hh:mm:ss"),I1532))))</f>
        <v>11:26:58</v>
      </c>
      <c r="J1533">
        <f>IF(ISBLANK(G1533),"",IF(ISTEXT(G1533),IF(E1533="Amount",J$14,""),INDEX(Sheet2!H$14:H$154,MATCH(F1533,Sheet2!A$14:A$154,0))))</f>
        <v>3454</v>
      </c>
      <c r="K1533">
        <f>IF(ISBLANK(G1533),"",IF(ISTEXT(G1533),IF(E1533="Amount",K$14,""),INDEX(Sheet2!I$14:I$154,MATCH(F1533,Sheet2!A$14:A$154,0))))</f>
        <v>0</v>
      </c>
      <c r="L1533" t="str">
        <f>IF(ISBLANK(G1533),"",IF(ISTEXT(G1533),IF(E1533="Amount",L$14,""),IF(INDEX(Sheet2!H$14:H$154,MATCH(F1533,Sheet2!A$14:A$154,0)) &lt;&gt; 0, IF(INDEX(Sheet2!I$14:I$154,MATCH(F1533,Sheet2!A$14:A$154,0)) &lt;&gt; 0, "Loan","Loan"),"Cash")))</f>
        <v>Loan</v>
      </c>
      <c r="M1533">
        <f>IF(ISTEXT(E1533),IF(E1533="Amount",M$14,""),IF(ISBLANK(E1533),"",IF(ISTEXT(D1533),"",IF(A1528="Invoice No. : ",INDEX(Sheet2!D$14:D$154,MATCH(B1528,Sheet2!A$14:A$154,0)),M1532))))</f>
        <v>2</v>
      </c>
      <c r="N1533" t="str">
        <f>IF(ISTEXT(E1533),IF(E1533="Amount",N$14,""),IF(ISBLANK(E1533),"",IF(ISTEXT(D1533),"",IF(A1528="Invoice No. : ",INDEX(Sheet2!E$14:E$154,MATCH(B1528,Sheet2!A$14:A$154,0)),N1532))))</f>
        <v>RUBY</v>
      </c>
      <c r="O1533" t="str">
        <f>IF(ISTEXT(E1533),IF(E1533="Amount",O$14,""),IF(ISBLANK(E1533),"",IF(ISTEXT(D1533),"",IF(A1528="Invoice No. : ",INDEX(Sheet2!G$14:G$154,MATCH(B1528,Sheet2!A$14:A$154,0)),O1532))))</f>
        <v>VILLACRUCIS, JEAN MARIE TAGURE</v>
      </c>
      <c r="P1533">
        <f t="shared" si="98"/>
        <v>3454</v>
      </c>
      <c r="Q1533">
        <f t="shared" si="99"/>
        <v>195197.25</v>
      </c>
    </row>
    <row r="1534" spans="1:17" x14ac:dyDescent="0.25">
      <c r="A1534" s="10" t="s">
        <v>1213</v>
      </c>
      <c r="B1534" s="10" t="s">
        <v>1214</v>
      </c>
      <c r="C1534" s="11">
        <v>1</v>
      </c>
      <c r="D1534" s="11">
        <v>196</v>
      </c>
      <c r="E1534" s="11">
        <v>196</v>
      </c>
      <c r="F1534">
        <f t="shared" si="96"/>
        <v>2144337</v>
      </c>
      <c r="G1534">
        <f>IF(ISTEXT(E1534),IF(E1534="Amount",G$14,""),IF(ISBLANK(E1534),"",IF(ISTEXT(D1534),"",IF(A1529="Invoice No. : ",INDEX(Sheet2!F$14:F$154,MATCH(B1529,Sheet2!A$14:A$154,0)),G1533))))</f>
        <v>12410</v>
      </c>
      <c r="H1534" t="str">
        <f t="shared" si="97"/>
        <v>01/05/2023</v>
      </c>
      <c r="I1534" t="str">
        <f>IF(ISTEXT(E1534),IF(E1534="Amount",I$14,""),IF(ISBLANK(E1534),"",IF(ISTEXT(D1534),"",IF(A1529="Invoice No. : ",TEXT(INDEX(Sheet2!C$14:C$154,MATCH(B1529,Sheet2!A$14:A$154,0)),"hh:mm:ss"),I1533))))</f>
        <v>11:26:58</v>
      </c>
      <c r="J1534">
        <f>IF(ISBLANK(G1534),"",IF(ISTEXT(G1534),IF(E1534="Amount",J$14,""),INDEX(Sheet2!H$14:H$154,MATCH(F1534,Sheet2!A$14:A$154,0))))</f>
        <v>3454</v>
      </c>
      <c r="K1534">
        <f>IF(ISBLANK(G1534),"",IF(ISTEXT(G1534),IF(E1534="Amount",K$14,""),INDEX(Sheet2!I$14:I$154,MATCH(F1534,Sheet2!A$14:A$154,0))))</f>
        <v>0</v>
      </c>
      <c r="L1534" t="str">
        <f>IF(ISBLANK(G1534),"",IF(ISTEXT(G1534),IF(E1534="Amount",L$14,""),IF(INDEX(Sheet2!H$14:H$154,MATCH(F1534,Sheet2!A$14:A$154,0)) &lt;&gt; 0, IF(INDEX(Sheet2!I$14:I$154,MATCH(F1534,Sheet2!A$14:A$154,0)) &lt;&gt; 0, "Loan","Loan"),"Cash")))</f>
        <v>Loan</v>
      </c>
      <c r="M1534">
        <f>IF(ISTEXT(E1534),IF(E1534="Amount",M$14,""),IF(ISBLANK(E1534),"",IF(ISTEXT(D1534),"",IF(A1529="Invoice No. : ",INDEX(Sheet2!D$14:D$154,MATCH(B1529,Sheet2!A$14:A$154,0)),M1533))))</f>
        <v>2</v>
      </c>
      <c r="N1534" t="str">
        <f>IF(ISTEXT(E1534),IF(E1534="Amount",N$14,""),IF(ISBLANK(E1534),"",IF(ISTEXT(D1534),"",IF(A1529="Invoice No. : ",INDEX(Sheet2!E$14:E$154,MATCH(B1529,Sheet2!A$14:A$154,0)),N1533))))</f>
        <v>RUBY</v>
      </c>
      <c r="O1534" t="str">
        <f>IF(ISTEXT(E1534),IF(E1534="Amount",O$14,""),IF(ISBLANK(E1534),"",IF(ISTEXT(D1534),"",IF(A1529="Invoice No. : ",INDEX(Sheet2!G$14:G$154,MATCH(B1529,Sheet2!A$14:A$154,0)),O1533))))</f>
        <v>VILLACRUCIS, JEAN MARIE TAGURE</v>
      </c>
      <c r="P1534">
        <f t="shared" si="98"/>
        <v>3454</v>
      </c>
      <c r="Q1534">
        <f t="shared" si="99"/>
        <v>195197.25</v>
      </c>
    </row>
    <row r="1535" spans="1:17" x14ac:dyDescent="0.25">
      <c r="A1535" s="10" t="s">
        <v>777</v>
      </c>
      <c r="B1535" s="10" t="s">
        <v>778</v>
      </c>
      <c r="C1535" s="11">
        <v>1</v>
      </c>
      <c r="D1535" s="11">
        <v>190</v>
      </c>
      <c r="E1535" s="11">
        <v>190</v>
      </c>
      <c r="F1535">
        <f t="shared" si="96"/>
        <v>2144337</v>
      </c>
      <c r="G1535">
        <f>IF(ISTEXT(E1535),IF(E1535="Amount",G$14,""),IF(ISBLANK(E1535),"",IF(ISTEXT(D1535),"",IF(A1530="Invoice No. : ",INDEX(Sheet2!F$14:F$154,MATCH(B1530,Sheet2!A$14:A$154,0)),G1534))))</f>
        <v>12410</v>
      </c>
      <c r="H1535" t="str">
        <f t="shared" si="97"/>
        <v>01/05/2023</v>
      </c>
      <c r="I1535" t="str">
        <f>IF(ISTEXT(E1535),IF(E1535="Amount",I$14,""),IF(ISBLANK(E1535),"",IF(ISTEXT(D1535),"",IF(A1530="Invoice No. : ",TEXT(INDEX(Sheet2!C$14:C$154,MATCH(B1530,Sheet2!A$14:A$154,0)),"hh:mm:ss"),I1534))))</f>
        <v>11:26:58</v>
      </c>
      <c r="J1535">
        <f>IF(ISBLANK(G1535),"",IF(ISTEXT(G1535),IF(E1535="Amount",J$14,""),INDEX(Sheet2!H$14:H$154,MATCH(F1535,Sheet2!A$14:A$154,0))))</f>
        <v>3454</v>
      </c>
      <c r="K1535">
        <f>IF(ISBLANK(G1535),"",IF(ISTEXT(G1535),IF(E1535="Amount",K$14,""),INDEX(Sheet2!I$14:I$154,MATCH(F1535,Sheet2!A$14:A$154,0))))</f>
        <v>0</v>
      </c>
      <c r="L1535" t="str">
        <f>IF(ISBLANK(G1535),"",IF(ISTEXT(G1535),IF(E1535="Amount",L$14,""),IF(INDEX(Sheet2!H$14:H$154,MATCH(F1535,Sheet2!A$14:A$154,0)) &lt;&gt; 0, IF(INDEX(Sheet2!I$14:I$154,MATCH(F1535,Sheet2!A$14:A$154,0)) &lt;&gt; 0, "Loan","Loan"),"Cash")))</f>
        <v>Loan</v>
      </c>
      <c r="M1535">
        <f>IF(ISTEXT(E1535),IF(E1535="Amount",M$14,""),IF(ISBLANK(E1535),"",IF(ISTEXT(D1535),"",IF(A1530="Invoice No. : ",INDEX(Sheet2!D$14:D$154,MATCH(B1530,Sheet2!A$14:A$154,0)),M1534))))</f>
        <v>2</v>
      </c>
      <c r="N1535" t="str">
        <f>IF(ISTEXT(E1535),IF(E1535="Amount",N$14,""),IF(ISBLANK(E1535),"",IF(ISTEXT(D1535),"",IF(A1530="Invoice No. : ",INDEX(Sheet2!E$14:E$154,MATCH(B1530,Sheet2!A$14:A$154,0)),N1534))))</f>
        <v>RUBY</v>
      </c>
      <c r="O1535" t="str">
        <f>IF(ISTEXT(E1535),IF(E1535="Amount",O$14,""),IF(ISBLANK(E1535),"",IF(ISTEXT(D1535),"",IF(A1530="Invoice No. : ",INDEX(Sheet2!G$14:G$154,MATCH(B1530,Sheet2!A$14:A$154,0)),O1534))))</f>
        <v>VILLACRUCIS, JEAN MARIE TAGURE</v>
      </c>
      <c r="P1535">
        <f t="shared" si="98"/>
        <v>3454</v>
      </c>
      <c r="Q1535">
        <f t="shared" si="99"/>
        <v>195197.25</v>
      </c>
    </row>
    <row r="1536" spans="1:17" x14ac:dyDescent="0.25">
      <c r="A1536" s="10" t="s">
        <v>1307</v>
      </c>
      <c r="B1536" s="10" t="s">
        <v>1308</v>
      </c>
      <c r="C1536" s="11">
        <v>1</v>
      </c>
      <c r="D1536" s="11">
        <v>91.75</v>
      </c>
      <c r="E1536" s="11">
        <v>91.75</v>
      </c>
      <c r="F1536">
        <f t="shared" si="96"/>
        <v>2144337</v>
      </c>
      <c r="G1536">
        <f>IF(ISTEXT(E1536),IF(E1536="Amount",G$14,""),IF(ISBLANK(E1536),"",IF(ISTEXT(D1536),"",IF(A1531="Invoice No. : ",INDEX(Sheet2!F$14:F$154,MATCH(B1531,Sheet2!A$14:A$154,0)),G1535))))</f>
        <v>12410</v>
      </c>
      <c r="H1536" t="str">
        <f t="shared" si="97"/>
        <v>01/05/2023</v>
      </c>
      <c r="I1536" t="str">
        <f>IF(ISTEXT(E1536),IF(E1536="Amount",I$14,""),IF(ISBLANK(E1536),"",IF(ISTEXT(D1536),"",IF(A1531="Invoice No. : ",TEXT(INDEX(Sheet2!C$14:C$154,MATCH(B1531,Sheet2!A$14:A$154,0)),"hh:mm:ss"),I1535))))</f>
        <v>11:26:58</v>
      </c>
      <c r="J1536">
        <f>IF(ISBLANK(G1536),"",IF(ISTEXT(G1536),IF(E1536="Amount",J$14,""),INDEX(Sheet2!H$14:H$154,MATCH(F1536,Sheet2!A$14:A$154,0))))</f>
        <v>3454</v>
      </c>
      <c r="K1536">
        <f>IF(ISBLANK(G1536),"",IF(ISTEXT(G1536),IF(E1536="Amount",K$14,""),INDEX(Sheet2!I$14:I$154,MATCH(F1536,Sheet2!A$14:A$154,0))))</f>
        <v>0</v>
      </c>
      <c r="L1536" t="str">
        <f>IF(ISBLANK(G1536),"",IF(ISTEXT(G1536),IF(E1536="Amount",L$14,""),IF(INDEX(Sheet2!H$14:H$154,MATCH(F1536,Sheet2!A$14:A$154,0)) &lt;&gt; 0, IF(INDEX(Sheet2!I$14:I$154,MATCH(F1536,Sheet2!A$14:A$154,0)) &lt;&gt; 0, "Loan","Loan"),"Cash")))</f>
        <v>Loan</v>
      </c>
      <c r="M1536">
        <f>IF(ISTEXT(E1536),IF(E1536="Amount",M$14,""),IF(ISBLANK(E1536),"",IF(ISTEXT(D1536),"",IF(A1531="Invoice No. : ",INDEX(Sheet2!D$14:D$154,MATCH(B1531,Sheet2!A$14:A$154,0)),M1535))))</f>
        <v>2</v>
      </c>
      <c r="N1536" t="str">
        <f>IF(ISTEXT(E1536),IF(E1536="Amount",N$14,""),IF(ISBLANK(E1536),"",IF(ISTEXT(D1536),"",IF(A1531="Invoice No. : ",INDEX(Sheet2!E$14:E$154,MATCH(B1531,Sheet2!A$14:A$154,0)),N1535))))</f>
        <v>RUBY</v>
      </c>
      <c r="O1536" t="str">
        <f>IF(ISTEXT(E1536),IF(E1536="Amount",O$14,""),IF(ISBLANK(E1536),"",IF(ISTEXT(D1536),"",IF(A1531="Invoice No. : ",INDEX(Sheet2!G$14:G$154,MATCH(B1531,Sheet2!A$14:A$154,0)),O1535))))</f>
        <v>VILLACRUCIS, JEAN MARIE TAGURE</v>
      </c>
      <c r="P1536">
        <f t="shared" si="98"/>
        <v>3454</v>
      </c>
      <c r="Q1536">
        <f t="shared" si="99"/>
        <v>195197.25</v>
      </c>
    </row>
    <row r="1537" spans="1:17" x14ac:dyDescent="0.25">
      <c r="A1537" s="10" t="s">
        <v>527</v>
      </c>
      <c r="B1537" s="10" t="s">
        <v>528</v>
      </c>
      <c r="C1537" s="11">
        <v>1</v>
      </c>
      <c r="D1537" s="11">
        <v>103</v>
      </c>
      <c r="E1537" s="11">
        <v>103</v>
      </c>
      <c r="F1537">
        <f t="shared" si="96"/>
        <v>2144337</v>
      </c>
      <c r="G1537">
        <f>IF(ISTEXT(E1537),IF(E1537="Amount",G$14,""),IF(ISBLANK(E1537),"",IF(ISTEXT(D1537),"",IF(A1532="Invoice No. : ",INDEX(Sheet2!F$14:F$154,MATCH(B1532,Sheet2!A$14:A$154,0)),G1536))))</f>
        <v>12410</v>
      </c>
      <c r="H1537" t="str">
        <f t="shared" si="97"/>
        <v>01/05/2023</v>
      </c>
      <c r="I1537" t="str">
        <f>IF(ISTEXT(E1537),IF(E1537="Amount",I$14,""),IF(ISBLANK(E1537),"",IF(ISTEXT(D1537),"",IF(A1532="Invoice No. : ",TEXT(INDEX(Sheet2!C$14:C$154,MATCH(B1532,Sheet2!A$14:A$154,0)),"hh:mm:ss"),I1536))))</f>
        <v>11:26:58</v>
      </c>
      <c r="J1537">
        <f>IF(ISBLANK(G1537),"",IF(ISTEXT(G1537),IF(E1537="Amount",J$14,""),INDEX(Sheet2!H$14:H$154,MATCH(F1537,Sheet2!A$14:A$154,0))))</f>
        <v>3454</v>
      </c>
      <c r="K1537">
        <f>IF(ISBLANK(G1537),"",IF(ISTEXT(G1537),IF(E1537="Amount",K$14,""),INDEX(Sheet2!I$14:I$154,MATCH(F1537,Sheet2!A$14:A$154,0))))</f>
        <v>0</v>
      </c>
      <c r="L1537" t="str">
        <f>IF(ISBLANK(G1537),"",IF(ISTEXT(G1537),IF(E1537="Amount",L$14,""),IF(INDEX(Sheet2!H$14:H$154,MATCH(F1537,Sheet2!A$14:A$154,0)) &lt;&gt; 0, IF(INDEX(Sheet2!I$14:I$154,MATCH(F1537,Sheet2!A$14:A$154,0)) &lt;&gt; 0, "Loan","Loan"),"Cash")))</f>
        <v>Loan</v>
      </c>
      <c r="M1537">
        <f>IF(ISTEXT(E1537),IF(E1537="Amount",M$14,""),IF(ISBLANK(E1537),"",IF(ISTEXT(D1537),"",IF(A1532="Invoice No. : ",INDEX(Sheet2!D$14:D$154,MATCH(B1532,Sheet2!A$14:A$154,0)),M1536))))</f>
        <v>2</v>
      </c>
      <c r="N1537" t="str">
        <f>IF(ISTEXT(E1537),IF(E1537="Amount",N$14,""),IF(ISBLANK(E1537),"",IF(ISTEXT(D1537),"",IF(A1532="Invoice No. : ",INDEX(Sheet2!E$14:E$154,MATCH(B1532,Sheet2!A$14:A$154,0)),N1536))))</f>
        <v>RUBY</v>
      </c>
      <c r="O1537" t="str">
        <f>IF(ISTEXT(E1537),IF(E1537="Amount",O$14,""),IF(ISBLANK(E1537),"",IF(ISTEXT(D1537),"",IF(A1532="Invoice No. : ",INDEX(Sheet2!G$14:G$154,MATCH(B1532,Sheet2!A$14:A$154,0)),O1536))))</f>
        <v>VILLACRUCIS, JEAN MARIE TAGURE</v>
      </c>
      <c r="P1537">
        <f t="shared" si="98"/>
        <v>3454</v>
      </c>
      <c r="Q1537">
        <f t="shared" si="99"/>
        <v>195197.25</v>
      </c>
    </row>
    <row r="1538" spans="1:17" x14ac:dyDescent="0.25">
      <c r="A1538" s="10" t="s">
        <v>1309</v>
      </c>
      <c r="B1538" s="10" t="s">
        <v>1310</v>
      </c>
      <c r="C1538" s="11">
        <v>10</v>
      </c>
      <c r="D1538" s="11">
        <v>7</v>
      </c>
      <c r="E1538" s="11">
        <v>70</v>
      </c>
      <c r="F1538">
        <f t="shared" si="96"/>
        <v>2144337</v>
      </c>
      <c r="G1538">
        <f>IF(ISTEXT(E1538),IF(E1538="Amount",G$14,""),IF(ISBLANK(E1538),"",IF(ISTEXT(D1538),"",IF(A1533="Invoice No. : ",INDEX(Sheet2!F$14:F$154,MATCH(B1533,Sheet2!A$14:A$154,0)),G1537))))</f>
        <v>12410</v>
      </c>
      <c r="H1538" t="str">
        <f t="shared" si="97"/>
        <v>01/05/2023</v>
      </c>
      <c r="I1538" t="str">
        <f>IF(ISTEXT(E1538),IF(E1538="Amount",I$14,""),IF(ISBLANK(E1538),"",IF(ISTEXT(D1538),"",IF(A1533="Invoice No. : ",TEXT(INDEX(Sheet2!C$14:C$154,MATCH(B1533,Sheet2!A$14:A$154,0)),"hh:mm:ss"),I1537))))</f>
        <v>11:26:58</v>
      </c>
      <c r="J1538">
        <f>IF(ISBLANK(G1538),"",IF(ISTEXT(G1538),IF(E1538="Amount",J$14,""),INDEX(Sheet2!H$14:H$154,MATCH(F1538,Sheet2!A$14:A$154,0))))</f>
        <v>3454</v>
      </c>
      <c r="K1538">
        <f>IF(ISBLANK(G1538),"",IF(ISTEXT(G1538),IF(E1538="Amount",K$14,""),INDEX(Sheet2!I$14:I$154,MATCH(F1538,Sheet2!A$14:A$154,0))))</f>
        <v>0</v>
      </c>
      <c r="L1538" t="str">
        <f>IF(ISBLANK(G1538),"",IF(ISTEXT(G1538),IF(E1538="Amount",L$14,""),IF(INDEX(Sheet2!H$14:H$154,MATCH(F1538,Sheet2!A$14:A$154,0)) &lt;&gt; 0, IF(INDEX(Sheet2!I$14:I$154,MATCH(F1538,Sheet2!A$14:A$154,0)) &lt;&gt; 0, "Loan","Loan"),"Cash")))</f>
        <v>Loan</v>
      </c>
      <c r="M1538">
        <f>IF(ISTEXT(E1538),IF(E1538="Amount",M$14,""),IF(ISBLANK(E1538),"",IF(ISTEXT(D1538),"",IF(A1533="Invoice No. : ",INDEX(Sheet2!D$14:D$154,MATCH(B1533,Sheet2!A$14:A$154,0)),M1537))))</f>
        <v>2</v>
      </c>
      <c r="N1538" t="str">
        <f>IF(ISTEXT(E1538),IF(E1538="Amount",N$14,""),IF(ISBLANK(E1538),"",IF(ISTEXT(D1538),"",IF(A1533="Invoice No. : ",INDEX(Sheet2!E$14:E$154,MATCH(B1533,Sheet2!A$14:A$154,0)),N1537))))</f>
        <v>RUBY</v>
      </c>
      <c r="O1538" t="str">
        <f>IF(ISTEXT(E1538),IF(E1538="Amount",O$14,""),IF(ISBLANK(E1538),"",IF(ISTEXT(D1538),"",IF(A1533="Invoice No. : ",INDEX(Sheet2!G$14:G$154,MATCH(B1533,Sheet2!A$14:A$154,0)),O1537))))</f>
        <v>VILLACRUCIS, JEAN MARIE TAGURE</v>
      </c>
      <c r="P1538">
        <f t="shared" si="98"/>
        <v>3454</v>
      </c>
      <c r="Q1538">
        <f t="shared" si="99"/>
        <v>195197.25</v>
      </c>
    </row>
    <row r="1539" spans="1:17" x14ac:dyDescent="0.25">
      <c r="A1539" s="10" t="s">
        <v>1311</v>
      </c>
      <c r="B1539" s="10" t="s">
        <v>1312</v>
      </c>
      <c r="C1539" s="11">
        <v>1</v>
      </c>
      <c r="D1539" s="11">
        <v>182</v>
      </c>
      <c r="E1539" s="11">
        <v>182</v>
      </c>
      <c r="F1539">
        <f t="shared" si="96"/>
        <v>2144337</v>
      </c>
      <c r="G1539">
        <f>IF(ISTEXT(E1539),IF(E1539="Amount",G$14,""),IF(ISBLANK(E1539),"",IF(ISTEXT(D1539),"",IF(A1534="Invoice No. : ",INDEX(Sheet2!F$14:F$154,MATCH(B1534,Sheet2!A$14:A$154,0)),G1538))))</f>
        <v>12410</v>
      </c>
      <c r="H1539" t="str">
        <f t="shared" si="97"/>
        <v>01/05/2023</v>
      </c>
      <c r="I1539" t="str">
        <f>IF(ISTEXT(E1539),IF(E1539="Amount",I$14,""),IF(ISBLANK(E1539),"",IF(ISTEXT(D1539),"",IF(A1534="Invoice No. : ",TEXT(INDEX(Sheet2!C$14:C$154,MATCH(B1534,Sheet2!A$14:A$154,0)),"hh:mm:ss"),I1538))))</f>
        <v>11:26:58</v>
      </c>
      <c r="J1539">
        <f>IF(ISBLANK(G1539),"",IF(ISTEXT(G1539),IF(E1539="Amount",J$14,""),INDEX(Sheet2!H$14:H$154,MATCH(F1539,Sheet2!A$14:A$154,0))))</f>
        <v>3454</v>
      </c>
      <c r="K1539">
        <f>IF(ISBLANK(G1539),"",IF(ISTEXT(G1539),IF(E1539="Amount",K$14,""),INDEX(Sheet2!I$14:I$154,MATCH(F1539,Sheet2!A$14:A$154,0))))</f>
        <v>0</v>
      </c>
      <c r="L1539" t="str">
        <f>IF(ISBLANK(G1539),"",IF(ISTEXT(G1539),IF(E1539="Amount",L$14,""),IF(INDEX(Sheet2!H$14:H$154,MATCH(F1539,Sheet2!A$14:A$154,0)) &lt;&gt; 0, IF(INDEX(Sheet2!I$14:I$154,MATCH(F1539,Sheet2!A$14:A$154,0)) &lt;&gt; 0, "Loan","Loan"),"Cash")))</f>
        <v>Loan</v>
      </c>
      <c r="M1539">
        <f>IF(ISTEXT(E1539),IF(E1539="Amount",M$14,""),IF(ISBLANK(E1539),"",IF(ISTEXT(D1539),"",IF(A1534="Invoice No. : ",INDEX(Sheet2!D$14:D$154,MATCH(B1534,Sheet2!A$14:A$154,0)),M1538))))</f>
        <v>2</v>
      </c>
      <c r="N1539" t="str">
        <f>IF(ISTEXT(E1539),IF(E1539="Amount",N$14,""),IF(ISBLANK(E1539),"",IF(ISTEXT(D1539),"",IF(A1534="Invoice No. : ",INDEX(Sheet2!E$14:E$154,MATCH(B1534,Sheet2!A$14:A$154,0)),N1538))))</f>
        <v>RUBY</v>
      </c>
      <c r="O1539" t="str">
        <f>IF(ISTEXT(E1539),IF(E1539="Amount",O$14,""),IF(ISBLANK(E1539),"",IF(ISTEXT(D1539),"",IF(A1534="Invoice No. : ",INDEX(Sheet2!G$14:G$154,MATCH(B1534,Sheet2!A$14:A$154,0)),O1538))))</f>
        <v>VILLACRUCIS, JEAN MARIE TAGURE</v>
      </c>
      <c r="P1539">
        <f t="shared" si="98"/>
        <v>3454</v>
      </c>
      <c r="Q1539">
        <f t="shared" si="99"/>
        <v>195197.25</v>
      </c>
    </row>
    <row r="1540" spans="1:17" x14ac:dyDescent="0.25">
      <c r="A1540" s="10" t="s">
        <v>539</v>
      </c>
      <c r="B1540" s="10" t="s">
        <v>540</v>
      </c>
      <c r="C1540" s="11">
        <v>4</v>
      </c>
      <c r="D1540" s="11">
        <v>27.25</v>
      </c>
      <c r="E1540" s="11">
        <v>109</v>
      </c>
      <c r="F1540">
        <f t="shared" si="96"/>
        <v>2144337</v>
      </c>
      <c r="G1540">
        <f>IF(ISTEXT(E1540),IF(E1540="Amount",G$14,""),IF(ISBLANK(E1540),"",IF(ISTEXT(D1540),"",IF(A1535="Invoice No. : ",INDEX(Sheet2!F$14:F$154,MATCH(B1535,Sheet2!A$14:A$154,0)),G1539))))</f>
        <v>12410</v>
      </c>
      <c r="H1540" t="str">
        <f t="shared" si="97"/>
        <v>01/05/2023</v>
      </c>
      <c r="I1540" t="str">
        <f>IF(ISTEXT(E1540),IF(E1540="Amount",I$14,""),IF(ISBLANK(E1540),"",IF(ISTEXT(D1540),"",IF(A1535="Invoice No. : ",TEXT(INDEX(Sheet2!C$14:C$154,MATCH(B1535,Sheet2!A$14:A$154,0)),"hh:mm:ss"),I1539))))</f>
        <v>11:26:58</v>
      </c>
      <c r="J1540">
        <f>IF(ISBLANK(G1540),"",IF(ISTEXT(G1540),IF(E1540="Amount",J$14,""),INDEX(Sheet2!H$14:H$154,MATCH(F1540,Sheet2!A$14:A$154,0))))</f>
        <v>3454</v>
      </c>
      <c r="K1540">
        <f>IF(ISBLANK(G1540),"",IF(ISTEXT(G1540),IF(E1540="Amount",K$14,""),INDEX(Sheet2!I$14:I$154,MATCH(F1540,Sheet2!A$14:A$154,0))))</f>
        <v>0</v>
      </c>
      <c r="L1540" t="str">
        <f>IF(ISBLANK(G1540),"",IF(ISTEXT(G1540),IF(E1540="Amount",L$14,""),IF(INDEX(Sheet2!H$14:H$154,MATCH(F1540,Sheet2!A$14:A$154,0)) &lt;&gt; 0, IF(INDEX(Sheet2!I$14:I$154,MATCH(F1540,Sheet2!A$14:A$154,0)) &lt;&gt; 0, "Loan","Loan"),"Cash")))</f>
        <v>Loan</v>
      </c>
      <c r="M1540">
        <f>IF(ISTEXT(E1540),IF(E1540="Amount",M$14,""),IF(ISBLANK(E1540),"",IF(ISTEXT(D1540),"",IF(A1535="Invoice No. : ",INDEX(Sheet2!D$14:D$154,MATCH(B1535,Sheet2!A$14:A$154,0)),M1539))))</f>
        <v>2</v>
      </c>
      <c r="N1540" t="str">
        <f>IF(ISTEXT(E1540),IF(E1540="Amount",N$14,""),IF(ISBLANK(E1540),"",IF(ISTEXT(D1540),"",IF(A1535="Invoice No. : ",INDEX(Sheet2!E$14:E$154,MATCH(B1535,Sheet2!A$14:A$154,0)),N1539))))</f>
        <v>RUBY</v>
      </c>
      <c r="O1540" t="str">
        <f>IF(ISTEXT(E1540),IF(E1540="Amount",O$14,""),IF(ISBLANK(E1540),"",IF(ISTEXT(D1540),"",IF(A1535="Invoice No. : ",INDEX(Sheet2!G$14:G$154,MATCH(B1535,Sheet2!A$14:A$154,0)),O1539))))</f>
        <v>VILLACRUCIS, JEAN MARIE TAGURE</v>
      </c>
      <c r="P1540">
        <f t="shared" si="98"/>
        <v>3454</v>
      </c>
      <c r="Q1540">
        <f t="shared" si="99"/>
        <v>195197.25</v>
      </c>
    </row>
    <row r="1541" spans="1:17" x14ac:dyDescent="0.25">
      <c r="A1541" s="10" t="s">
        <v>671</v>
      </c>
      <c r="B1541" s="10" t="s">
        <v>672</v>
      </c>
      <c r="C1541" s="11">
        <v>1</v>
      </c>
      <c r="D1541" s="11">
        <v>144</v>
      </c>
      <c r="E1541" s="11">
        <v>144</v>
      </c>
      <c r="F1541">
        <f t="shared" si="96"/>
        <v>2144337</v>
      </c>
      <c r="G1541">
        <f>IF(ISTEXT(E1541),IF(E1541="Amount",G$14,""),IF(ISBLANK(E1541),"",IF(ISTEXT(D1541),"",IF(A1536="Invoice No. : ",INDEX(Sheet2!F$14:F$154,MATCH(B1536,Sheet2!A$14:A$154,0)),G1540))))</f>
        <v>12410</v>
      </c>
      <c r="H1541" t="str">
        <f t="shared" si="97"/>
        <v>01/05/2023</v>
      </c>
      <c r="I1541" t="str">
        <f>IF(ISTEXT(E1541),IF(E1541="Amount",I$14,""),IF(ISBLANK(E1541),"",IF(ISTEXT(D1541),"",IF(A1536="Invoice No. : ",TEXT(INDEX(Sheet2!C$14:C$154,MATCH(B1536,Sheet2!A$14:A$154,0)),"hh:mm:ss"),I1540))))</f>
        <v>11:26:58</v>
      </c>
      <c r="J1541">
        <f>IF(ISBLANK(G1541),"",IF(ISTEXT(G1541),IF(E1541="Amount",J$14,""),INDEX(Sheet2!H$14:H$154,MATCH(F1541,Sheet2!A$14:A$154,0))))</f>
        <v>3454</v>
      </c>
      <c r="K1541">
        <f>IF(ISBLANK(G1541),"",IF(ISTEXT(G1541),IF(E1541="Amount",K$14,""),INDEX(Sheet2!I$14:I$154,MATCH(F1541,Sheet2!A$14:A$154,0))))</f>
        <v>0</v>
      </c>
      <c r="L1541" t="str">
        <f>IF(ISBLANK(G1541),"",IF(ISTEXT(G1541),IF(E1541="Amount",L$14,""),IF(INDEX(Sheet2!H$14:H$154,MATCH(F1541,Sheet2!A$14:A$154,0)) &lt;&gt; 0, IF(INDEX(Sheet2!I$14:I$154,MATCH(F1541,Sheet2!A$14:A$154,0)) &lt;&gt; 0, "Loan","Loan"),"Cash")))</f>
        <v>Loan</v>
      </c>
      <c r="M1541">
        <f>IF(ISTEXT(E1541),IF(E1541="Amount",M$14,""),IF(ISBLANK(E1541),"",IF(ISTEXT(D1541),"",IF(A1536="Invoice No. : ",INDEX(Sheet2!D$14:D$154,MATCH(B1536,Sheet2!A$14:A$154,0)),M1540))))</f>
        <v>2</v>
      </c>
      <c r="N1541" t="str">
        <f>IF(ISTEXT(E1541),IF(E1541="Amount",N$14,""),IF(ISBLANK(E1541),"",IF(ISTEXT(D1541),"",IF(A1536="Invoice No. : ",INDEX(Sheet2!E$14:E$154,MATCH(B1536,Sheet2!A$14:A$154,0)),N1540))))</f>
        <v>RUBY</v>
      </c>
      <c r="O1541" t="str">
        <f>IF(ISTEXT(E1541),IF(E1541="Amount",O$14,""),IF(ISBLANK(E1541),"",IF(ISTEXT(D1541),"",IF(A1536="Invoice No. : ",INDEX(Sheet2!G$14:G$154,MATCH(B1536,Sheet2!A$14:A$154,0)),O1540))))</f>
        <v>VILLACRUCIS, JEAN MARIE TAGURE</v>
      </c>
      <c r="P1541">
        <f t="shared" si="98"/>
        <v>3454</v>
      </c>
      <c r="Q1541">
        <f t="shared" si="99"/>
        <v>195197.25</v>
      </c>
    </row>
    <row r="1542" spans="1:17" x14ac:dyDescent="0.25">
      <c r="A1542" s="10" t="s">
        <v>1170</v>
      </c>
      <c r="B1542" s="10" t="s">
        <v>1171</v>
      </c>
      <c r="C1542" s="11">
        <v>15</v>
      </c>
      <c r="D1542" s="11">
        <v>13</v>
      </c>
      <c r="E1542" s="11">
        <v>195</v>
      </c>
      <c r="F1542">
        <f t="shared" si="96"/>
        <v>2144337</v>
      </c>
      <c r="G1542">
        <f>IF(ISTEXT(E1542),IF(E1542="Amount",G$14,""),IF(ISBLANK(E1542),"",IF(ISTEXT(D1542),"",IF(A1537="Invoice No. : ",INDEX(Sheet2!F$14:F$154,MATCH(B1537,Sheet2!A$14:A$154,0)),G1541))))</f>
        <v>12410</v>
      </c>
      <c r="H1542" t="str">
        <f t="shared" si="97"/>
        <v>01/05/2023</v>
      </c>
      <c r="I1542" t="str">
        <f>IF(ISTEXT(E1542),IF(E1542="Amount",I$14,""),IF(ISBLANK(E1542),"",IF(ISTEXT(D1542),"",IF(A1537="Invoice No. : ",TEXT(INDEX(Sheet2!C$14:C$154,MATCH(B1537,Sheet2!A$14:A$154,0)),"hh:mm:ss"),I1541))))</f>
        <v>11:26:58</v>
      </c>
      <c r="J1542">
        <f>IF(ISBLANK(G1542),"",IF(ISTEXT(G1542),IF(E1542="Amount",J$14,""),INDEX(Sheet2!H$14:H$154,MATCH(F1542,Sheet2!A$14:A$154,0))))</f>
        <v>3454</v>
      </c>
      <c r="K1542">
        <f>IF(ISBLANK(G1542),"",IF(ISTEXT(G1542),IF(E1542="Amount",K$14,""),INDEX(Sheet2!I$14:I$154,MATCH(F1542,Sheet2!A$14:A$154,0))))</f>
        <v>0</v>
      </c>
      <c r="L1542" t="str">
        <f>IF(ISBLANK(G1542),"",IF(ISTEXT(G1542),IF(E1542="Amount",L$14,""),IF(INDEX(Sheet2!H$14:H$154,MATCH(F1542,Sheet2!A$14:A$154,0)) &lt;&gt; 0, IF(INDEX(Sheet2!I$14:I$154,MATCH(F1542,Sheet2!A$14:A$154,0)) &lt;&gt; 0, "Loan","Loan"),"Cash")))</f>
        <v>Loan</v>
      </c>
      <c r="M1542">
        <f>IF(ISTEXT(E1542),IF(E1542="Amount",M$14,""),IF(ISBLANK(E1542),"",IF(ISTEXT(D1542),"",IF(A1537="Invoice No. : ",INDEX(Sheet2!D$14:D$154,MATCH(B1537,Sheet2!A$14:A$154,0)),M1541))))</f>
        <v>2</v>
      </c>
      <c r="N1542" t="str">
        <f>IF(ISTEXT(E1542),IF(E1542="Amount",N$14,""),IF(ISBLANK(E1542),"",IF(ISTEXT(D1542),"",IF(A1537="Invoice No. : ",INDEX(Sheet2!E$14:E$154,MATCH(B1537,Sheet2!A$14:A$154,0)),N1541))))</f>
        <v>RUBY</v>
      </c>
      <c r="O1542" t="str">
        <f>IF(ISTEXT(E1542),IF(E1542="Amount",O$14,""),IF(ISBLANK(E1542),"",IF(ISTEXT(D1542),"",IF(A1537="Invoice No. : ",INDEX(Sheet2!G$14:G$154,MATCH(B1537,Sheet2!A$14:A$154,0)),O1541))))</f>
        <v>VILLACRUCIS, JEAN MARIE TAGURE</v>
      </c>
      <c r="P1542">
        <f t="shared" si="98"/>
        <v>3454</v>
      </c>
      <c r="Q1542">
        <f t="shared" si="99"/>
        <v>195197.25</v>
      </c>
    </row>
    <row r="1543" spans="1:17" x14ac:dyDescent="0.25">
      <c r="A1543" s="10" t="s">
        <v>1313</v>
      </c>
      <c r="B1543" s="10" t="s">
        <v>1314</v>
      </c>
      <c r="C1543" s="11">
        <v>1</v>
      </c>
      <c r="D1543" s="11">
        <v>143</v>
      </c>
      <c r="E1543" s="11">
        <v>143</v>
      </c>
      <c r="F1543">
        <f t="shared" si="96"/>
        <v>2144337</v>
      </c>
      <c r="G1543">
        <f>IF(ISTEXT(E1543),IF(E1543="Amount",G$14,""),IF(ISBLANK(E1543),"",IF(ISTEXT(D1543),"",IF(A1538="Invoice No. : ",INDEX(Sheet2!F$14:F$154,MATCH(B1538,Sheet2!A$14:A$154,0)),G1542))))</f>
        <v>12410</v>
      </c>
      <c r="H1543" t="str">
        <f t="shared" si="97"/>
        <v>01/05/2023</v>
      </c>
      <c r="I1543" t="str">
        <f>IF(ISTEXT(E1543),IF(E1543="Amount",I$14,""),IF(ISBLANK(E1543),"",IF(ISTEXT(D1543),"",IF(A1538="Invoice No. : ",TEXT(INDEX(Sheet2!C$14:C$154,MATCH(B1538,Sheet2!A$14:A$154,0)),"hh:mm:ss"),I1542))))</f>
        <v>11:26:58</v>
      </c>
      <c r="J1543">
        <f>IF(ISBLANK(G1543),"",IF(ISTEXT(G1543),IF(E1543="Amount",J$14,""),INDEX(Sheet2!H$14:H$154,MATCH(F1543,Sheet2!A$14:A$154,0))))</f>
        <v>3454</v>
      </c>
      <c r="K1543">
        <f>IF(ISBLANK(G1543),"",IF(ISTEXT(G1543),IF(E1543="Amount",K$14,""),INDEX(Sheet2!I$14:I$154,MATCH(F1543,Sheet2!A$14:A$154,0))))</f>
        <v>0</v>
      </c>
      <c r="L1543" t="str">
        <f>IF(ISBLANK(G1543),"",IF(ISTEXT(G1543),IF(E1543="Amount",L$14,""),IF(INDEX(Sheet2!H$14:H$154,MATCH(F1543,Sheet2!A$14:A$154,0)) &lt;&gt; 0, IF(INDEX(Sheet2!I$14:I$154,MATCH(F1543,Sheet2!A$14:A$154,0)) &lt;&gt; 0, "Loan","Loan"),"Cash")))</f>
        <v>Loan</v>
      </c>
      <c r="M1543">
        <f>IF(ISTEXT(E1543),IF(E1543="Amount",M$14,""),IF(ISBLANK(E1543),"",IF(ISTEXT(D1543),"",IF(A1538="Invoice No. : ",INDEX(Sheet2!D$14:D$154,MATCH(B1538,Sheet2!A$14:A$154,0)),M1542))))</f>
        <v>2</v>
      </c>
      <c r="N1543" t="str">
        <f>IF(ISTEXT(E1543),IF(E1543="Amount",N$14,""),IF(ISBLANK(E1543),"",IF(ISTEXT(D1543),"",IF(A1538="Invoice No. : ",INDEX(Sheet2!E$14:E$154,MATCH(B1538,Sheet2!A$14:A$154,0)),N1542))))</f>
        <v>RUBY</v>
      </c>
      <c r="O1543" t="str">
        <f>IF(ISTEXT(E1543),IF(E1543="Amount",O$14,""),IF(ISBLANK(E1543),"",IF(ISTEXT(D1543),"",IF(A1538="Invoice No. : ",INDEX(Sheet2!G$14:G$154,MATCH(B1538,Sheet2!A$14:A$154,0)),O1542))))</f>
        <v>VILLACRUCIS, JEAN MARIE TAGURE</v>
      </c>
      <c r="P1543">
        <f t="shared" si="98"/>
        <v>3454</v>
      </c>
      <c r="Q1543">
        <f t="shared" si="99"/>
        <v>195197.25</v>
      </c>
    </row>
    <row r="1544" spans="1:17" x14ac:dyDescent="0.25">
      <c r="A1544" s="10" t="s">
        <v>1315</v>
      </c>
      <c r="B1544" s="10" t="s">
        <v>1316</v>
      </c>
      <c r="C1544" s="11">
        <v>3</v>
      </c>
      <c r="D1544" s="11">
        <v>14.5</v>
      </c>
      <c r="E1544" s="11">
        <v>43.5</v>
      </c>
      <c r="F1544">
        <f t="shared" si="96"/>
        <v>2144337</v>
      </c>
      <c r="G1544">
        <f>IF(ISTEXT(E1544),IF(E1544="Amount",G$14,""),IF(ISBLANK(E1544),"",IF(ISTEXT(D1544),"",IF(A1539="Invoice No. : ",INDEX(Sheet2!F$14:F$154,MATCH(B1539,Sheet2!A$14:A$154,0)),G1543))))</f>
        <v>12410</v>
      </c>
      <c r="H1544" t="str">
        <f t="shared" si="97"/>
        <v>01/05/2023</v>
      </c>
      <c r="I1544" t="str">
        <f>IF(ISTEXT(E1544),IF(E1544="Amount",I$14,""),IF(ISBLANK(E1544),"",IF(ISTEXT(D1544),"",IF(A1539="Invoice No. : ",TEXT(INDEX(Sheet2!C$14:C$154,MATCH(B1539,Sheet2!A$14:A$154,0)),"hh:mm:ss"),I1543))))</f>
        <v>11:26:58</v>
      </c>
      <c r="J1544">
        <f>IF(ISBLANK(G1544),"",IF(ISTEXT(G1544),IF(E1544="Amount",J$14,""),INDEX(Sheet2!H$14:H$154,MATCH(F1544,Sheet2!A$14:A$154,0))))</f>
        <v>3454</v>
      </c>
      <c r="K1544">
        <f>IF(ISBLANK(G1544),"",IF(ISTEXT(G1544),IF(E1544="Amount",K$14,""),INDEX(Sheet2!I$14:I$154,MATCH(F1544,Sheet2!A$14:A$154,0))))</f>
        <v>0</v>
      </c>
      <c r="L1544" t="str">
        <f>IF(ISBLANK(G1544),"",IF(ISTEXT(G1544),IF(E1544="Amount",L$14,""),IF(INDEX(Sheet2!H$14:H$154,MATCH(F1544,Sheet2!A$14:A$154,0)) &lt;&gt; 0, IF(INDEX(Sheet2!I$14:I$154,MATCH(F1544,Sheet2!A$14:A$154,0)) &lt;&gt; 0, "Loan","Loan"),"Cash")))</f>
        <v>Loan</v>
      </c>
      <c r="M1544">
        <f>IF(ISTEXT(E1544),IF(E1544="Amount",M$14,""),IF(ISBLANK(E1544),"",IF(ISTEXT(D1544),"",IF(A1539="Invoice No. : ",INDEX(Sheet2!D$14:D$154,MATCH(B1539,Sheet2!A$14:A$154,0)),M1543))))</f>
        <v>2</v>
      </c>
      <c r="N1544" t="str">
        <f>IF(ISTEXT(E1544),IF(E1544="Amount",N$14,""),IF(ISBLANK(E1544),"",IF(ISTEXT(D1544),"",IF(A1539="Invoice No. : ",INDEX(Sheet2!E$14:E$154,MATCH(B1539,Sheet2!A$14:A$154,0)),N1543))))</f>
        <v>RUBY</v>
      </c>
      <c r="O1544" t="str">
        <f>IF(ISTEXT(E1544),IF(E1544="Amount",O$14,""),IF(ISBLANK(E1544),"",IF(ISTEXT(D1544),"",IF(A1539="Invoice No. : ",INDEX(Sheet2!G$14:G$154,MATCH(B1539,Sheet2!A$14:A$154,0)),O1543))))</f>
        <v>VILLACRUCIS, JEAN MARIE TAGURE</v>
      </c>
      <c r="P1544">
        <f t="shared" si="98"/>
        <v>3454</v>
      </c>
      <c r="Q1544">
        <f t="shared" si="99"/>
        <v>195197.25</v>
      </c>
    </row>
    <row r="1545" spans="1:17" x14ac:dyDescent="0.25">
      <c r="A1545" s="10" t="s">
        <v>1317</v>
      </c>
      <c r="B1545" s="10" t="s">
        <v>1318</v>
      </c>
      <c r="C1545" s="11">
        <v>1</v>
      </c>
      <c r="D1545" s="11">
        <v>73.25</v>
      </c>
      <c r="E1545" s="11">
        <v>73.25</v>
      </c>
      <c r="F1545">
        <f t="shared" si="96"/>
        <v>2144337</v>
      </c>
      <c r="G1545">
        <f>IF(ISTEXT(E1545),IF(E1545="Amount",G$14,""),IF(ISBLANK(E1545),"",IF(ISTEXT(D1545),"",IF(A1540="Invoice No. : ",INDEX(Sheet2!F$14:F$154,MATCH(B1540,Sheet2!A$14:A$154,0)),G1544))))</f>
        <v>12410</v>
      </c>
      <c r="H1545" t="str">
        <f t="shared" si="97"/>
        <v>01/05/2023</v>
      </c>
      <c r="I1545" t="str">
        <f>IF(ISTEXT(E1545),IF(E1545="Amount",I$14,""),IF(ISBLANK(E1545),"",IF(ISTEXT(D1545),"",IF(A1540="Invoice No. : ",TEXT(INDEX(Sheet2!C$14:C$154,MATCH(B1540,Sheet2!A$14:A$154,0)),"hh:mm:ss"),I1544))))</f>
        <v>11:26:58</v>
      </c>
      <c r="J1545">
        <f>IF(ISBLANK(G1545),"",IF(ISTEXT(G1545),IF(E1545="Amount",J$14,""),INDEX(Sheet2!H$14:H$154,MATCH(F1545,Sheet2!A$14:A$154,0))))</f>
        <v>3454</v>
      </c>
      <c r="K1545">
        <f>IF(ISBLANK(G1545),"",IF(ISTEXT(G1545),IF(E1545="Amount",K$14,""),INDEX(Sheet2!I$14:I$154,MATCH(F1545,Sheet2!A$14:A$154,0))))</f>
        <v>0</v>
      </c>
      <c r="L1545" t="str">
        <f>IF(ISBLANK(G1545),"",IF(ISTEXT(G1545),IF(E1545="Amount",L$14,""),IF(INDEX(Sheet2!H$14:H$154,MATCH(F1545,Sheet2!A$14:A$154,0)) &lt;&gt; 0, IF(INDEX(Sheet2!I$14:I$154,MATCH(F1545,Sheet2!A$14:A$154,0)) &lt;&gt; 0, "Loan","Loan"),"Cash")))</f>
        <v>Loan</v>
      </c>
      <c r="M1545">
        <f>IF(ISTEXT(E1545),IF(E1545="Amount",M$14,""),IF(ISBLANK(E1545),"",IF(ISTEXT(D1545),"",IF(A1540="Invoice No. : ",INDEX(Sheet2!D$14:D$154,MATCH(B1540,Sheet2!A$14:A$154,0)),M1544))))</f>
        <v>2</v>
      </c>
      <c r="N1545" t="str">
        <f>IF(ISTEXT(E1545),IF(E1545="Amount",N$14,""),IF(ISBLANK(E1545),"",IF(ISTEXT(D1545),"",IF(A1540="Invoice No. : ",INDEX(Sheet2!E$14:E$154,MATCH(B1540,Sheet2!A$14:A$154,0)),N1544))))</f>
        <v>RUBY</v>
      </c>
      <c r="O1545" t="str">
        <f>IF(ISTEXT(E1545),IF(E1545="Amount",O$14,""),IF(ISBLANK(E1545),"",IF(ISTEXT(D1545),"",IF(A1540="Invoice No. : ",INDEX(Sheet2!G$14:G$154,MATCH(B1540,Sheet2!A$14:A$154,0)),O1544))))</f>
        <v>VILLACRUCIS, JEAN MARIE TAGURE</v>
      </c>
      <c r="P1545">
        <f t="shared" si="98"/>
        <v>3454</v>
      </c>
      <c r="Q1545">
        <f t="shared" si="99"/>
        <v>195197.25</v>
      </c>
    </row>
    <row r="1546" spans="1:17" x14ac:dyDescent="0.25">
      <c r="A1546" s="10" t="s">
        <v>1319</v>
      </c>
      <c r="B1546" s="10" t="s">
        <v>1320</v>
      </c>
      <c r="C1546" s="11">
        <v>2</v>
      </c>
      <c r="D1546" s="11">
        <v>109</v>
      </c>
      <c r="E1546" s="11">
        <v>218</v>
      </c>
      <c r="F1546">
        <f t="shared" si="96"/>
        <v>2144337</v>
      </c>
      <c r="G1546">
        <f>IF(ISTEXT(E1546),IF(E1546="Amount",G$14,""),IF(ISBLANK(E1546),"",IF(ISTEXT(D1546),"",IF(A1541="Invoice No. : ",INDEX(Sheet2!F$14:F$154,MATCH(B1541,Sheet2!A$14:A$154,0)),G1545))))</f>
        <v>12410</v>
      </c>
      <c r="H1546" t="str">
        <f t="shared" si="97"/>
        <v>01/05/2023</v>
      </c>
      <c r="I1546" t="str">
        <f>IF(ISTEXT(E1546),IF(E1546="Amount",I$14,""),IF(ISBLANK(E1546),"",IF(ISTEXT(D1546),"",IF(A1541="Invoice No. : ",TEXT(INDEX(Sheet2!C$14:C$154,MATCH(B1541,Sheet2!A$14:A$154,0)),"hh:mm:ss"),I1545))))</f>
        <v>11:26:58</v>
      </c>
      <c r="J1546">
        <f>IF(ISBLANK(G1546),"",IF(ISTEXT(G1546),IF(E1546="Amount",J$14,""),INDEX(Sheet2!H$14:H$154,MATCH(F1546,Sheet2!A$14:A$154,0))))</f>
        <v>3454</v>
      </c>
      <c r="K1546">
        <f>IF(ISBLANK(G1546),"",IF(ISTEXT(G1546),IF(E1546="Amount",K$14,""),INDEX(Sheet2!I$14:I$154,MATCH(F1546,Sheet2!A$14:A$154,0))))</f>
        <v>0</v>
      </c>
      <c r="L1546" t="str">
        <f>IF(ISBLANK(G1546),"",IF(ISTEXT(G1546),IF(E1546="Amount",L$14,""),IF(INDEX(Sheet2!H$14:H$154,MATCH(F1546,Sheet2!A$14:A$154,0)) &lt;&gt; 0, IF(INDEX(Sheet2!I$14:I$154,MATCH(F1546,Sheet2!A$14:A$154,0)) &lt;&gt; 0, "Loan","Loan"),"Cash")))</f>
        <v>Loan</v>
      </c>
      <c r="M1546">
        <f>IF(ISTEXT(E1546),IF(E1546="Amount",M$14,""),IF(ISBLANK(E1546),"",IF(ISTEXT(D1546),"",IF(A1541="Invoice No. : ",INDEX(Sheet2!D$14:D$154,MATCH(B1541,Sheet2!A$14:A$154,0)),M1545))))</f>
        <v>2</v>
      </c>
      <c r="N1546" t="str">
        <f>IF(ISTEXT(E1546),IF(E1546="Amount",N$14,""),IF(ISBLANK(E1546),"",IF(ISTEXT(D1546),"",IF(A1541="Invoice No. : ",INDEX(Sheet2!E$14:E$154,MATCH(B1541,Sheet2!A$14:A$154,0)),N1545))))</f>
        <v>RUBY</v>
      </c>
      <c r="O1546" t="str">
        <f>IF(ISTEXT(E1546),IF(E1546="Amount",O$14,""),IF(ISBLANK(E1546),"",IF(ISTEXT(D1546),"",IF(A1541="Invoice No. : ",INDEX(Sheet2!G$14:G$154,MATCH(B1541,Sheet2!A$14:A$154,0)),O1545))))</f>
        <v>VILLACRUCIS, JEAN MARIE TAGURE</v>
      </c>
      <c r="P1546">
        <f t="shared" si="98"/>
        <v>3454</v>
      </c>
      <c r="Q1546">
        <f t="shared" si="99"/>
        <v>195197.25</v>
      </c>
    </row>
    <row r="1547" spans="1:17" x14ac:dyDescent="0.25">
      <c r="A1547" s="10" t="s">
        <v>1321</v>
      </c>
      <c r="B1547" s="10" t="s">
        <v>1322</v>
      </c>
      <c r="C1547" s="11">
        <v>2</v>
      </c>
      <c r="D1547" s="11">
        <v>76.5</v>
      </c>
      <c r="E1547" s="11">
        <v>153</v>
      </c>
      <c r="F1547">
        <f t="shared" si="96"/>
        <v>2144337</v>
      </c>
      <c r="G1547">
        <f>IF(ISTEXT(E1547),IF(E1547="Amount",G$14,""),IF(ISBLANK(E1547),"",IF(ISTEXT(D1547),"",IF(A1542="Invoice No. : ",INDEX(Sheet2!F$14:F$154,MATCH(B1542,Sheet2!A$14:A$154,0)),G1546))))</f>
        <v>12410</v>
      </c>
      <c r="H1547" t="str">
        <f t="shared" si="97"/>
        <v>01/05/2023</v>
      </c>
      <c r="I1547" t="str">
        <f>IF(ISTEXT(E1547),IF(E1547="Amount",I$14,""),IF(ISBLANK(E1547),"",IF(ISTEXT(D1547),"",IF(A1542="Invoice No. : ",TEXT(INDEX(Sheet2!C$14:C$154,MATCH(B1542,Sheet2!A$14:A$154,0)),"hh:mm:ss"),I1546))))</f>
        <v>11:26:58</v>
      </c>
      <c r="J1547">
        <f>IF(ISBLANK(G1547),"",IF(ISTEXT(G1547),IF(E1547="Amount",J$14,""),INDEX(Sheet2!H$14:H$154,MATCH(F1547,Sheet2!A$14:A$154,0))))</f>
        <v>3454</v>
      </c>
      <c r="K1547">
        <f>IF(ISBLANK(G1547),"",IF(ISTEXT(G1547),IF(E1547="Amount",K$14,""),INDEX(Sheet2!I$14:I$154,MATCH(F1547,Sheet2!A$14:A$154,0))))</f>
        <v>0</v>
      </c>
      <c r="L1547" t="str">
        <f>IF(ISBLANK(G1547),"",IF(ISTEXT(G1547),IF(E1547="Amount",L$14,""),IF(INDEX(Sheet2!H$14:H$154,MATCH(F1547,Sheet2!A$14:A$154,0)) &lt;&gt; 0, IF(INDEX(Sheet2!I$14:I$154,MATCH(F1547,Sheet2!A$14:A$154,0)) &lt;&gt; 0, "Loan","Loan"),"Cash")))</f>
        <v>Loan</v>
      </c>
      <c r="M1547">
        <f>IF(ISTEXT(E1547),IF(E1547="Amount",M$14,""),IF(ISBLANK(E1547),"",IF(ISTEXT(D1547),"",IF(A1542="Invoice No. : ",INDEX(Sheet2!D$14:D$154,MATCH(B1542,Sheet2!A$14:A$154,0)),M1546))))</f>
        <v>2</v>
      </c>
      <c r="N1547" t="str">
        <f>IF(ISTEXT(E1547),IF(E1547="Amount",N$14,""),IF(ISBLANK(E1547),"",IF(ISTEXT(D1547),"",IF(A1542="Invoice No. : ",INDEX(Sheet2!E$14:E$154,MATCH(B1542,Sheet2!A$14:A$154,0)),N1546))))</f>
        <v>RUBY</v>
      </c>
      <c r="O1547" t="str">
        <f>IF(ISTEXT(E1547),IF(E1547="Amount",O$14,""),IF(ISBLANK(E1547),"",IF(ISTEXT(D1547),"",IF(A1542="Invoice No. : ",INDEX(Sheet2!G$14:G$154,MATCH(B1542,Sheet2!A$14:A$154,0)),O1546))))</f>
        <v>VILLACRUCIS, JEAN MARIE TAGURE</v>
      </c>
      <c r="P1547">
        <f t="shared" si="98"/>
        <v>3454</v>
      </c>
      <c r="Q1547">
        <f t="shared" si="99"/>
        <v>195197.25</v>
      </c>
    </row>
    <row r="1548" spans="1:17" x14ac:dyDescent="0.25">
      <c r="A1548" s="10" t="s">
        <v>689</v>
      </c>
      <c r="B1548" s="10" t="s">
        <v>690</v>
      </c>
      <c r="C1548" s="11">
        <v>1</v>
      </c>
      <c r="D1548" s="11">
        <v>75.5</v>
      </c>
      <c r="E1548" s="11">
        <v>75.5</v>
      </c>
      <c r="F1548">
        <f t="shared" si="96"/>
        <v>2144337</v>
      </c>
      <c r="G1548">
        <f>IF(ISTEXT(E1548),IF(E1548="Amount",G$14,""),IF(ISBLANK(E1548),"",IF(ISTEXT(D1548),"",IF(A1543="Invoice No. : ",INDEX(Sheet2!F$14:F$154,MATCH(B1543,Sheet2!A$14:A$154,0)),G1547))))</f>
        <v>12410</v>
      </c>
      <c r="H1548" t="str">
        <f t="shared" si="97"/>
        <v>01/05/2023</v>
      </c>
      <c r="I1548" t="str">
        <f>IF(ISTEXT(E1548),IF(E1548="Amount",I$14,""),IF(ISBLANK(E1548),"",IF(ISTEXT(D1548),"",IF(A1543="Invoice No. : ",TEXT(INDEX(Sheet2!C$14:C$154,MATCH(B1543,Sheet2!A$14:A$154,0)),"hh:mm:ss"),I1547))))</f>
        <v>11:26:58</v>
      </c>
      <c r="J1548">
        <f>IF(ISBLANK(G1548),"",IF(ISTEXT(G1548),IF(E1548="Amount",J$14,""),INDEX(Sheet2!H$14:H$154,MATCH(F1548,Sheet2!A$14:A$154,0))))</f>
        <v>3454</v>
      </c>
      <c r="K1548">
        <f>IF(ISBLANK(G1548),"",IF(ISTEXT(G1548),IF(E1548="Amount",K$14,""),INDEX(Sheet2!I$14:I$154,MATCH(F1548,Sheet2!A$14:A$154,0))))</f>
        <v>0</v>
      </c>
      <c r="L1548" t="str">
        <f>IF(ISBLANK(G1548),"",IF(ISTEXT(G1548),IF(E1548="Amount",L$14,""),IF(INDEX(Sheet2!H$14:H$154,MATCH(F1548,Sheet2!A$14:A$154,0)) &lt;&gt; 0, IF(INDEX(Sheet2!I$14:I$154,MATCH(F1548,Sheet2!A$14:A$154,0)) &lt;&gt; 0, "Loan","Loan"),"Cash")))</f>
        <v>Loan</v>
      </c>
      <c r="M1548">
        <f>IF(ISTEXT(E1548),IF(E1548="Amount",M$14,""),IF(ISBLANK(E1548),"",IF(ISTEXT(D1548),"",IF(A1543="Invoice No. : ",INDEX(Sheet2!D$14:D$154,MATCH(B1543,Sheet2!A$14:A$154,0)),M1547))))</f>
        <v>2</v>
      </c>
      <c r="N1548" t="str">
        <f>IF(ISTEXT(E1548),IF(E1548="Amount",N$14,""),IF(ISBLANK(E1548),"",IF(ISTEXT(D1548),"",IF(A1543="Invoice No. : ",INDEX(Sheet2!E$14:E$154,MATCH(B1543,Sheet2!A$14:A$154,0)),N1547))))</f>
        <v>RUBY</v>
      </c>
      <c r="O1548" t="str">
        <f>IF(ISTEXT(E1548),IF(E1548="Amount",O$14,""),IF(ISBLANK(E1548),"",IF(ISTEXT(D1548),"",IF(A1543="Invoice No. : ",INDEX(Sheet2!G$14:G$154,MATCH(B1543,Sheet2!A$14:A$154,0)),O1547))))</f>
        <v>VILLACRUCIS, JEAN MARIE TAGURE</v>
      </c>
      <c r="P1548">
        <f t="shared" si="98"/>
        <v>3454</v>
      </c>
      <c r="Q1548">
        <f t="shared" si="99"/>
        <v>195197.25</v>
      </c>
    </row>
    <row r="1549" spans="1:17" x14ac:dyDescent="0.25">
      <c r="A1549" s="10" t="s">
        <v>1323</v>
      </c>
      <c r="B1549" s="10" t="s">
        <v>1324</v>
      </c>
      <c r="C1549" s="11">
        <v>2</v>
      </c>
      <c r="D1549" s="11">
        <v>30.75</v>
      </c>
      <c r="E1549" s="11">
        <v>61.5</v>
      </c>
      <c r="F1549">
        <f t="shared" si="96"/>
        <v>2144337</v>
      </c>
      <c r="G1549">
        <f>IF(ISTEXT(E1549),IF(E1549="Amount",G$14,""),IF(ISBLANK(E1549),"",IF(ISTEXT(D1549),"",IF(A1544="Invoice No. : ",INDEX(Sheet2!F$14:F$154,MATCH(B1544,Sheet2!A$14:A$154,0)),G1548))))</f>
        <v>12410</v>
      </c>
      <c r="H1549" t="str">
        <f t="shared" si="97"/>
        <v>01/05/2023</v>
      </c>
      <c r="I1549" t="str">
        <f>IF(ISTEXT(E1549),IF(E1549="Amount",I$14,""),IF(ISBLANK(E1549),"",IF(ISTEXT(D1549),"",IF(A1544="Invoice No. : ",TEXT(INDEX(Sheet2!C$14:C$154,MATCH(B1544,Sheet2!A$14:A$154,0)),"hh:mm:ss"),I1548))))</f>
        <v>11:26:58</v>
      </c>
      <c r="J1549">
        <f>IF(ISBLANK(G1549),"",IF(ISTEXT(G1549),IF(E1549="Amount",J$14,""),INDEX(Sheet2!H$14:H$154,MATCH(F1549,Sheet2!A$14:A$154,0))))</f>
        <v>3454</v>
      </c>
      <c r="K1549">
        <f>IF(ISBLANK(G1549),"",IF(ISTEXT(G1549),IF(E1549="Amount",K$14,""),INDEX(Sheet2!I$14:I$154,MATCH(F1549,Sheet2!A$14:A$154,0))))</f>
        <v>0</v>
      </c>
      <c r="L1549" t="str">
        <f>IF(ISBLANK(G1549),"",IF(ISTEXT(G1549),IF(E1549="Amount",L$14,""),IF(INDEX(Sheet2!H$14:H$154,MATCH(F1549,Sheet2!A$14:A$154,0)) &lt;&gt; 0, IF(INDEX(Sheet2!I$14:I$154,MATCH(F1549,Sheet2!A$14:A$154,0)) &lt;&gt; 0, "Loan","Loan"),"Cash")))</f>
        <v>Loan</v>
      </c>
      <c r="M1549">
        <f>IF(ISTEXT(E1549),IF(E1549="Amount",M$14,""),IF(ISBLANK(E1549),"",IF(ISTEXT(D1549),"",IF(A1544="Invoice No. : ",INDEX(Sheet2!D$14:D$154,MATCH(B1544,Sheet2!A$14:A$154,0)),M1548))))</f>
        <v>2</v>
      </c>
      <c r="N1549" t="str">
        <f>IF(ISTEXT(E1549),IF(E1549="Amount",N$14,""),IF(ISBLANK(E1549),"",IF(ISTEXT(D1549),"",IF(A1544="Invoice No. : ",INDEX(Sheet2!E$14:E$154,MATCH(B1544,Sheet2!A$14:A$154,0)),N1548))))</f>
        <v>RUBY</v>
      </c>
      <c r="O1549" t="str">
        <f>IF(ISTEXT(E1549),IF(E1549="Amount",O$14,""),IF(ISBLANK(E1549),"",IF(ISTEXT(D1549),"",IF(A1544="Invoice No. : ",INDEX(Sheet2!G$14:G$154,MATCH(B1544,Sheet2!A$14:A$154,0)),O1548))))</f>
        <v>VILLACRUCIS, JEAN MARIE TAGURE</v>
      </c>
      <c r="P1549">
        <f t="shared" si="98"/>
        <v>3454</v>
      </c>
      <c r="Q1549">
        <f t="shared" si="99"/>
        <v>195197.25</v>
      </c>
    </row>
    <row r="1550" spans="1:17" x14ac:dyDescent="0.25">
      <c r="A1550" s="10" t="s">
        <v>1325</v>
      </c>
      <c r="B1550" s="10" t="s">
        <v>1326</v>
      </c>
      <c r="C1550" s="11">
        <v>1</v>
      </c>
      <c r="D1550" s="11">
        <v>55.25</v>
      </c>
      <c r="E1550" s="11">
        <v>55.25</v>
      </c>
      <c r="F1550">
        <f t="shared" si="96"/>
        <v>2144337</v>
      </c>
      <c r="G1550">
        <f>IF(ISTEXT(E1550),IF(E1550="Amount",G$14,""),IF(ISBLANK(E1550),"",IF(ISTEXT(D1550),"",IF(A1545="Invoice No. : ",INDEX(Sheet2!F$14:F$154,MATCH(B1545,Sheet2!A$14:A$154,0)),G1549))))</f>
        <v>12410</v>
      </c>
      <c r="H1550" t="str">
        <f t="shared" si="97"/>
        <v>01/05/2023</v>
      </c>
      <c r="I1550" t="str">
        <f>IF(ISTEXT(E1550),IF(E1550="Amount",I$14,""),IF(ISBLANK(E1550),"",IF(ISTEXT(D1550),"",IF(A1545="Invoice No. : ",TEXT(INDEX(Sheet2!C$14:C$154,MATCH(B1545,Sheet2!A$14:A$154,0)),"hh:mm:ss"),I1549))))</f>
        <v>11:26:58</v>
      </c>
      <c r="J1550">
        <f>IF(ISBLANK(G1550),"",IF(ISTEXT(G1550),IF(E1550="Amount",J$14,""),INDEX(Sheet2!H$14:H$154,MATCH(F1550,Sheet2!A$14:A$154,0))))</f>
        <v>3454</v>
      </c>
      <c r="K1550">
        <f>IF(ISBLANK(G1550),"",IF(ISTEXT(G1550),IF(E1550="Amount",K$14,""),INDEX(Sheet2!I$14:I$154,MATCH(F1550,Sheet2!A$14:A$154,0))))</f>
        <v>0</v>
      </c>
      <c r="L1550" t="str">
        <f>IF(ISBLANK(G1550),"",IF(ISTEXT(G1550),IF(E1550="Amount",L$14,""),IF(INDEX(Sheet2!H$14:H$154,MATCH(F1550,Sheet2!A$14:A$154,0)) &lt;&gt; 0, IF(INDEX(Sheet2!I$14:I$154,MATCH(F1550,Sheet2!A$14:A$154,0)) &lt;&gt; 0, "Loan","Loan"),"Cash")))</f>
        <v>Loan</v>
      </c>
      <c r="M1550">
        <f>IF(ISTEXT(E1550),IF(E1550="Amount",M$14,""),IF(ISBLANK(E1550),"",IF(ISTEXT(D1550),"",IF(A1545="Invoice No. : ",INDEX(Sheet2!D$14:D$154,MATCH(B1545,Sheet2!A$14:A$154,0)),M1549))))</f>
        <v>2</v>
      </c>
      <c r="N1550" t="str">
        <f>IF(ISTEXT(E1550),IF(E1550="Amount",N$14,""),IF(ISBLANK(E1550),"",IF(ISTEXT(D1550),"",IF(A1545="Invoice No. : ",INDEX(Sheet2!E$14:E$154,MATCH(B1545,Sheet2!A$14:A$154,0)),N1549))))</f>
        <v>RUBY</v>
      </c>
      <c r="O1550" t="str">
        <f>IF(ISTEXT(E1550),IF(E1550="Amount",O$14,""),IF(ISBLANK(E1550),"",IF(ISTEXT(D1550),"",IF(A1545="Invoice No. : ",INDEX(Sheet2!G$14:G$154,MATCH(B1545,Sheet2!A$14:A$154,0)),O1549))))</f>
        <v>VILLACRUCIS, JEAN MARIE TAGURE</v>
      </c>
      <c r="P1550">
        <f t="shared" si="98"/>
        <v>3454</v>
      </c>
      <c r="Q1550">
        <f t="shared" si="99"/>
        <v>195197.25</v>
      </c>
    </row>
    <row r="1551" spans="1:17" x14ac:dyDescent="0.25">
      <c r="A1551" s="10" t="s">
        <v>1327</v>
      </c>
      <c r="B1551" s="10" t="s">
        <v>1328</v>
      </c>
      <c r="C1551" s="11">
        <v>1</v>
      </c>
      <c r="D1551" s="11">
        <v>46</v>
      </c>
      <c r="E1551" s="11">
        <v>46</v>
      </c>
      <c r="F1551">
        <f t="shared" si="96"/>
        <v>2144337</v>
      </c>
      <c r="G1551">
        <f>IF(ISTEXT(E1551),IF(E1551="Amount",G$14,""),IF(ISBLANK(E1551),"",IF(ISTEXT(D1551),"",IF(A1546="Invoice No. : ",INDEX(Sheet2!F$14:F$154,MATCH(B1546,Sheet2!A$14:A$154,0)),G1550))))</f>
        <v>12410</v>
      </c>
      <c r="H1551" t="str">
        <f t="shared" si="97"/>
        <v>01/05/2023</v>
      </c>
      <c r="I1551" t="str">
        <f>IF(ISTEXT(E1551),IF(E1551="Amount",I$14,""),IF(ISBLANK(E1551),"",IF(ISTEXT(D1551),"",IF(A1546="Invoice No. : ",TEXT(INDEX(Sheet2!C$14:C$154,MATCH(B1546,Sheet2!A$14:A$154,0)),"hh:mm:ss"),I1550))))</f>
        <v>11:26:58</v>
      </c>
      <c r="J1551">
        <f>IF(ISBLANK(G1551),"",IF(ISTEXT(G1551),IF(E1551="Amount",J$14,""),INDEX(Sheet2!H$14:H$154,MATCH(F1551,Sheet2!A$14:A$154,0))))</f>
        <v>3454</v>
      </c>
      <c r="K1551">
        <f>IF(ISBLANK(G1551),"",IF(ISTEXT(G1551),IF(E1551="Amount",K$14,""),INDEX(Sheet2!I$14:I$154,MATCH(F1551,Sheet2!A$14:A$154,0))))</f>
        <v>0</v>
      </c>
      <c r="L1551" t="str">
        <f>IF(ISBLANK(G1551),"",IF(ISTEXT(G1551),IF(E1551="Amount",L$14,""),IF(INDEX(Sheet2!H$14:H$154,MATCH(F1551,Sheet2!A$14:A$154,0)) &lt;&gt; 0, IF(INDEX(Sheet2!I$14:I$154,MATCH(F1551,Sheet2!A$14:A$154,0)) &lt;&gt; 0, "Loan","Loan"),"Cash")))</f>
        <v>Loan</v>
      </c>
      <c r="M1551">
        <f>IF(ISTEXT(E1551),IF(E1551="Amount",M$14,""),IF(ISBLANK(E1551),"",IF(ISTEXT(D1551),"",IF(A1546="Invoice No. : ",INDEX(Sheet2!D$14:D$154,MATCH(B1546,Sheet2!A$14:A$154,0)),M1550))))</f>
        <v>2</v>
      </c>
      <c r="N1551" t="str">
        <f>IF(ISTEXT(E1551),IF(E1551="Amount",N$14,""),IF(ISBLANK(E1551),"",IF(ISTEXT(D1551),"",IF(A1546="Invoice No. : ",INDEX(Sheet2!E$14:E$154,MATCH(B1546,Sheet2!A$14:A$154,0)),N1550))))</f>
        <v>RUBY</v>
      </c>
      <c r="O1551" t="str">
        <f>IF(ISTEXT(E1551),IF(E1551="Amount",O$14,""),IF(ISBLANK(E1551),"",IF(ISTEXT(D1551),"",IF(A1546="Invoice No. : ",INDEX(Sheet2!G$14:G$154,MATCH(B1546,Sheet2!A$14:A$154,0)),O1550))))</f>
        <v>VILLACRUCIS, JEAN MARIE TAGURE</v>
      </c>
      <c r="P1551">
        <f t="shared" si="98"/>
        <v>3454</v>
      </c>
      <c r="Q1551">
        <f t="shared" si="99"/>
        <v>195197.25</v>
      </c>
    </row>
    <row r="1552" spans="1:17" x14ac:dyDescent="0.25">
      <c r="A1552" s="10" t="s">
        <v>1329</v>
      </c>
      <c r="B1552" s="10" t="s">
        <v>1330</v>
      </c>
      <c r="C1552" s="11">
        <v>1</v>
      </c>
      <c r="D1552" s="11">
        <v>25</v>
      </c>
      <c r="E1552" s="11">
        <v>25</v>
      </c>
      <c r="F1552">
        <f t="shared" si="96"/>
        <v>2144337</v>
      </c>
      <c r="G1552">
        <f>IF(ISTEXT(E1552),IF(E1552="Amount",G$14,""),IF(ISBLANK(E1552),"",IF(ISTEXT(D1552),"",IF(A1547="Invoice No. : ",INDEX(Sheet2!F$14:F$154,MATCH(B1547,Sheet2!A$14:A$154,0)),G1551))))</f>
        <v>12410</v>
      </c>
      <c r="H1552" t="str">
        <f t="shared" si="97"/>
        <v>01/05/2023</v>
      </c>
      <c r="I1552" t="str">
        <f>IF(ISTEXT(E1552),IF(E1552="Amount",I$14,""),IF(ISBLANK(E1552),"",IF(ISTEXT(D1552),"",IF(A1547="Invoice No. : ",TEXT(INDEX(Sheet2!C$14:C$154,MATCH(B1547,Sheet2!A$14:A$154,0)),"hh:mm:ss"),I1551))))</f>
        <v>11:26:58</v>
      </c>
      <c r="J1552">
        <f>IF(ISBLANK(G1552),"",IF(ISTEXT(G1552),IF(E1552="Amount",J$14,""),INDEX(Sheet2!H$14:H$154,MATCH(F1552,Sheet2!A$14:A$154,0))))</f>
        <v>3454</v>
      </c>
      <c r="K1552">
        <f>IF(ISBLANK(G1552),"",IF(ISTEXT(G1552),IF(E1552="Amount",K$14,""),INDEX(Sheet2!I$14:I$154,MATCH(F1552,Sheet2!A$14:A$154,0))))</f>
        <v>0</v>
      </c>
      <c r="L1552" t="str">
        <f>IF(ISBLANK(G1552),"",IF(ISTEXT(G1552),IF(E1552="Amount",L$14,""),IF(INDEX(Sheet2!H$14:H$154,MATCH(F1552,Sheet2!A$14:A$154,0)) &lt;&gt; 0, IF(INDEX(Sheet2!I$14:I$154,MATCH(F1552,Sheet2!A$14:A$154,0)) &lt;&gt; 0, "Loan","Loan"),"Cash")))</f>
        <v>Loan</v>
      </c>
      <c r="M1552">
        <f>IF(ISTEXT(E1552),IF(E1552="Amount",M$14,""),IF(ISBLANK(E1552),"",IF(ISTEXT(D1552),"",IF(A1547="Invoice No. : ",INDEX(Sheet2!D$14:D$154,MATCH(B1547,Sheet2!A$14:A$154,0)),M1551))))</f>
        <v>2</v>
      </c>
      <c r="N1552" t="str">
        <f>IF(ISTEXT(E1552),IF(E1552="Amount",N$14,""),IF(ISBLANK(E1552),"",IF(ISTEXT(D1552),"",IF(A1547="Invoice No. : ",INDEX(Sheet2!E$14:E$154,MATCH(B1547,Sheet2!A$14:A$154,0)),N1551))))</f>
        <v>RUBY</v>
      </c>
      <c r="O1552" t="str">
        <f>IF(ISTEXT(E1552),IF(E1552="Amount",O$14,""),IF(ISBLANK(E1552),"",IF(ISTEXT(D1552),"",IF(A1547="Invoice No. : ",INDEX(Sheet2!G$14:G$154,MATCH(B1547,Sheet2!A$14:A$154,0)),O1551))))</f>
        <v>VILLACRUCIS, JEAN MARIE TAGURE</v>
      </c>
      <c r="P1552">
        <f t="shared" si="98"/>
        <v>3454</v>
      </c>
      <c r="Q1552">
        <f t="shared" si="99"/>
        <v>195197.25</v>
      </c>
    </row>
    <row r="1553" spans="1:17" x14ac:dyDescent="0.25">
      <c r="A1553" s="10" t="s">
        <v>751</v>
      </c>
      <c r="B1553" s="10" t="s">
        <v>752</v>
      </c>
      <c r="C1553" s="11">
        <v>2</v>
      </c>
      <c r="D1553" s="11">
        <v>64.75</v>
      </c>
      <c r="E1553" s="11">
        <v>129.5</v>
      </c>
      <c r="F1553">
        <f t="shared" si="96"/>
        <v>2144337</v>
      </c>
      <c r="G1553">
        <f>IF(ISTEXT(E1553),IF(E1553="Amount",G$14,""),IF(ISBLANK(E1553),"",IF(ISTEXT(D1553),"",IF(A1548="Invoice No. : ",INDEX(Sheet2!F$14:F$154,MATCH(B1548,Sheet2!A$14:A$154,0)),G1552))))</f>
        <v>12410</v>
      </c>
      <c r="H1553" t="str">
        <f t="shared" si="97"/>
        <v>01/05/2023</v>
      </c>
      <c r="I1553" t="str">
        <f>IF(ISTEXT(E1553),IF(E1553="Amount",I$14,""),IF(ISBLANK(E1553),"",IF(ISTEXT(D1553),"",IF(A1548="Invoice No. : ",TEXT(INDEX(Sheet2!C$14:C$154,MATCH(B1548,Sheet2!A$14:A$154,0)),"hh:mm:ss"),I1552))))</f>
        <v>11:26:58</v>
      </c>
      <c r="J1553">
        <f>IF(ISBLANK(G1553),"",IF(ISTEXT(G1553),IF(E1553="Amount",J$14,""),INDEX(Sheet2!H$14:H$154,MATCH(F1553,Sheet2!A$14:A$154,0))))</f>
        <v>3454</v>
      </c>
      <c r="K1553">
        <f>IF(ISBLANK(G1553),"",IF(ISTEXT(G1553),IF(E1553="Amount",K$14,""),INDEX(Sheet2!I$14:I$154,MATCH(F1553,Sheet2!A$14:A$154,0))))</f>
        <v>0</v>
      </c>
      <c r="L1553" t="str">
        <f>IF(ISBLANK(G1553),"",IF(ISTEXT(G1553),IF(E1553="Amount",L$14,""),IF(INDEX(Sheet2!H$14:H$154,MATCH(F1553,Sheet2!A$14:A$154,0)) &lt;&gt; 0, IF(INDEX(Sheet2!I$14:I$154,MATCH(F1553,Sheet2!A$14:A$154,0)) &lt;&gt; 0, "Loan","Loan"),"Cash")))</f>
        <v>Loan</v>
      </c>
      <c r="M1553">
        <f>IF(ISTEXT(E1553),IF(E1553="Amount",M$14,""),IF(ISBLANK(E1553),"",IF(ISTEXT(D1553),"",IF(A1548="Invoice No. : ",INDEX(Sheet2!D$14:D$154,MATCH(B1548,Sheet2!A$14:A$154,0)),M1552))))</f>
        <v>2</v>
      </c>
      <c r="N1553" t="str">
        <f>IF(ISTEXT(E1553),IF(E1553="Amount",N$14,""),IF(ISBLANK(E1553),"",IF(ISTEXT(D1553),"",IF(A1548="Invoice No. : ",INDEX(Sheet2!E$14:E$154,MATCH(B1548,Sheet2!A$14:A$154,0)),N1552))))</f>
        <v>RUBY</v>
      </c>
      <c r="O1553" t="str">
        <f>IF(ISTEXT(E1553),IF(E1553="Amount",O$14,""),IF(ISBLANK(E1553),"",IF(ISTEXT(D1553),"",IF(A1548="Invoice No. : ",INDEX(Sheet2!G$14:G$154,MATCH(B1548,Sheet2!A$14:A$154,0)),O1552))))</f>
        <v>VILLACRUCIS, JEAN MARIE TAGURE</v>
      </c>
      <c r="P1553">
        <f t="shared" si="98"/>
        <v>3454</v>
      </c>
      <c r="Q1553">
        <f t="shared" si="99"/>
        <v>195197.25</v>
      </c>
    </row>
    <row r="1554" spans="1:17" x14ac:dyDescent="0.25">
      <c r="A1554" s="10" t="s">
        <v>1331</v>
      </c>
      <c r="B1554" s="10" t="s">
        <v>1332</v>
      </c>
      <c r="C1554" s="11">
        <v>3</v>
      </c>
      <c r="D1554" s="11">
        <v>19.5</v>
      </c>
      <c r="E1554" s="11">
        <v>58.5</v>
      </c>
      <c r="F1554">
        <f t="shared" si="96"/>
        <v>2144337</v>
      </c>
      <c r="G1554">
        <f>IF(ISTEXT(E1554),IF(E1554="Amount",G$14,""),IF(ISBLANK(E1554),"",IF(ISTEXT(D1554),"",IF(A1549="Invoice No. : ",INDEX(Sheet2!F$14:F$154,MATCH(B1549,Sheet2!A$14:A$154,0)),G1553))))</f>
        <v>12410</v>
      </c>
      <c r="H1554" t="str">
        <f t="shared" si="97"/>
        <v>01/05/2023</v>
      </c>
      <c r="I1554" t="str">
        <f>IF(ISTEXT(E1554),IF(E1554="Amount",I$14,""),IF(ISBLANK(E1554),"",IF(ISTEXT(D1554),"",IF(A1549="Invoice No. : ",TEXT(INDEX(Sheet2!C$14:C$154,MATCH(B1549,Sheet2!A$14:A$154,0)),"hh:mm:ss"),I1553))))</f>
        <v>11:26:58</v>
      </c>
      <c r="J1554">
        <f>IF(ISBLANK(G1554),"",IF(ISTEXT(G1554),IF(E1554="Amount",J$14,""),INDEX(Sheet2!H$14:H$154,MATCH(F1554,Sheet2!A$14:A$154,0))))</f>
        <v>3454</v>
      </c>
      <c r="K1554">
        <f>IF(ISBLANK(G1554),"",IF(ISTEXT(G1554),IF(E1554="Amount",K$14,""),INDEX(Sheet2!I$14:I$154,MATCH(F1554,Sheet2!A$14:A$154,0))))</f>
        <v>0</v>
      </c>
      <c r="L1554" t="str">
        <f>IF(ISBLANK(G1554),"",IF(ISTEXT(G1554),IF(E1554="Amount",L$14,""),IF(INDEX(Sheet2!H$14:H$154,MATCH(F1554,Sheet2!A$14:A$154,0)) &lt;&gt; 0, IF(INDEX(Sheet2!I$14:I$154,MATCH(F1554,Sheet2!A$14:A$154,0)) &lt;&gt; 0, "Loan","Loan"),"Cash")))</f>
        <v>Loan</v>
      </c>
      <c r="M1554">
        <f>IF(ISTEXT(E1554),IF(E1554="Amount",M$14,""),IF(ISBLANK(E1554),"",IF(ISTEXT(D1554),"",IF(A1549="Invoice No. : ",INDEX(Sheet2!D$14:D$154,MATCH(B1549,Sheet2!A$14:A$154,0)),M1553))))</f>
        <v>2</v>
      </c>
      <c r="N1554" t="str">
        <f>IF(ISTEXT(E1554),IF(E1554="Amount",N$14,""),IF(ISBLANK(E1554),"",IF(ISTEXT(D1554),"",IF(A1549="Invoice No. : ",INDEX(Sheet2!E$14:E$154,MATCH(B1549,Sheet2!A$14:A$154,0)),N1553))))</f>
        <v>RUBY</v>
      </c>
      <c r="O1554" t="str">
        <f>IF(ISTEXT(E1554),IF(E1554="Amount",O$14,""),IF(ISBLANK(E1554),"",IF(ISTEXT(D1554),"",IF(A1549="Invoice No. : ",INDEX(Sheet2!G$14:G$154,MATCH(B1549,Sheet2!A$14:A$154,0)),O1553))))</f>
        <v>VILLACRUCIS, JEAN MARIE TAGURE</v>
      </c>
      <c r="P1554">
        <f t="shared" si="98"/>
        <v>3454</v>
      </c>
      <c r="Q1554">
        <f t="shared" si="99"/>
        <v>195197.25</v>
      </c>
    </row>
    <row r="1555" spans="1:17" x14ac:dyDescent="0.25">
      <c r="A1555" s="10" t="s">
        <v>21</v>
      </c>
      <c r="B1555" s="10" t="s">
        <v>22</v>
      </c>
      <c r="C1555" s="11">
        <v>1</v>
      </c>
      <c r="D1555" s="11">
        <v>85</v>
      </c>
      <c r="E1555" s="11">
        <v>85</v>
      </c>
      <c r="F1555">
        <f t="shared" si="96"/>
        <v>2144337</v>
      </c>
      <c r="G1555">
        <f>IF(ISTEXT(E1555),IF(E1555="Amount",G$14,""),IF(ISBLANK(E1555),"",IF(ISTEXT(D1555),"",IF(A1550="Invoice No. : ",INDEX(Sheet2!F$14:F$154,MATCH(B1550,Sheet2!A$14:A$154,0)),G1554))))</f>
        <v>12410</v>
      </c>
      <c r="H1555" t="str">
        <f t="shared" si="97"/>
        <v>01/05/2023</v>
      </c>
      <c r="I1555" t="str">
        <f>IF(ISTEXT(E1555),IF(E1555="Amount",I$14,""),IF(ISBLANK(E1555),"",IF(ISTEXT(D1555),"",IF(A1550="Invoice No. : ",TEXT(INDEX(Sheet2!C$14:C$154,MATCH(B1550,Sheet2!A$14:A$154,0)),"hh:mm:ss"),I1554))))</f>
        <v>11:26:58</v>
      </c>
      <c r="J1555">
        <f>IF(ISBLANK(G1555),"",IF(ISTEXT(G1555),IF(E1555="Amount",J$14,""),INDEX(Sheet2!H$14:H$154,MATCH(F1555,Sheet2!A$14:A$154,0))))</f>
        <v>3454</v>
      </c>
      <c r="K1555">
        <f>IF(ISBLANK(G1555),"",IF(ISTEXT(G1555),IF(E1555="Amount",K$14,""),INDEX(Sheet2!I$14:I$154,MATCH(F1555,Sheet2!A$14:A$154,0))))</f>
        <v>0</v>
      </c>
      <c r="L1555" t="str">
        <f>IF(ISBLANK(G1555),"",IF(ISTEXT(G1555),IF(E1555="Amount",L$14,""),IF(INDEX(Sheet2!H$14:H$154,MATCH(F1555,Sheet2!A$14:A$154,0)) &lt;&gt; 0, IF(INDEX(Sheet2!I$14:I$154,MATCH(F1555,Sheet2!A$14:A$154,0)) &lt;&gt; 0, "Loan","Loan"),"Cash")))</f>
        <v>Loan</v>
      </c>
      <c r="M1555">
        <f>IF(ISTEXT(E1555),IF(E1555="Amount",M$14,""),IF(ISBLANK(E1555),"",IF(ISTEXT(D1555),"",IF(A1550="Invoice No. : ",INDEX(Sheet2!D$14:D$154,MATCH(B1550,Sheet2!A$14:A$154,0)),M1554))))</f>
        <v>2</v>
      </c>
      <c r="N1555" t="str">
        <f>IF(ISTEXT(E1555),IF(E1555="Amount",N$14,""),IF(ISBLANK(E1555),"",IF(ISTEXT(D1555),"",IF(A1550="Invoice No. : ",INDEX(Sheet2!E$14:E$154,MATCH(B1550,Sheet2!A$14:A$154,0)),N1554))))</f>
        <v>RUBY</v>
      </c>
      <c r="O1555" t="str">
        <f>IF(ISTEXT(E1555),IF(E1555="Amount",O$14,""),IF(ISBLANK(E1555),"",IF(ISTEXT(D1555),"",IF(A1550="Invoice No. : ",INDEX(Sheet2!G$14:G$154,MATCH(B1550,Sheet2!A$14:A$154,0)),O1554))))</f>
        <v>VILLACRUCIS, JEAN MARIE TAGURE</v>
      </c>
      <c r="P1555">
        <f t="shared" si="98"/>
        <v>3454</v>
      </c>
      <c r="Q1555">
        <f t="shared" si="99"/>
        <v>195197.25</v>
      </c>
    </row>
    <row r="1556" spans="1:17" x14ac:dyDescent="0.25">
      <c r="A1556" s="10" t="s">
        <v>1000</v>
      </c>
      <c r="B1556" s="10" t="s">
        <v>1001</v>
      </c>
      <c r="C1556" s="11">
        <v>1</v>
      </c>
      <c r="D1556" s="11">
        <v>92</v>
      </c>
      <c r="E1556" s="11">
        <v>92</v>
      </c>
      <c r="F1556">
        <f t="shared" si="96"/>
        <v>2144337</v>
      </c>
      <c r="G1556">
        <f>IF(ISTEXT(E1556),IF(E1556="Amount",G$14,""),IF(ISBLANK(E1556),"",IF(ISTEXT(D1556),"",IF(A1551="Invoice No. : ",INDEX(Sheet2!F$14:F$154,MATCH(B1551,Sheet2!A$14:A$154,0)),G1555))))</f>
        <v>12410</v>
      </c>
      <c r="H1556" t="str">
        <f t="shared" si="97"/>
        <v>01/05/2023</v>
      </c>
      <c r="I1556" t="str">
        <f>IF(ISTEXT(E1556),IF(E1556="Amount",I$14,""),IF(ISBLANK(E1556),"",IF(ISTEXT(D1556),"",IF(A1551="Invoice No. : ",TEXT(INDEX(Sheet2!C$14:C$154,MATCH(B1551,Sheet2!A$14:A$154,0)),"hh:mm:ss"),I1555))))</f>
        <v>11:26:58</v>
      </c>
      <c r="J1556">
        <f>IF(ISBLANK(G1556),"",IF(ISTEXT(G1556),IF(E1556="Amount",J$14,""),INDEX(Sheet2!H$14:H$154,MATCH(F1556,Sheet2!A$14:A$154,0))))</f>
        <v>3454</v>
      </c>
      <c r="K1556">
        <f>IF(ISBLANK(G1556),"",IF(ISTEXT(G1556),IF(E1556="Amount",K$14,""),INDEX(Sheet2!I$14:I$154,MATCH(F1556,Sheet2!A$14:A$154,0))))</f>
        <v>0</v>
      </c>
      <c r="L1556" t="str">
        <f>IF(ISBLANK(G1556),"",IF(ISTEXT(G1556),IF(E1556="Amount",L$14,""),IF(INDEX(Sheet2!H$14:H$154,MATCH(F1556,Sheet2!A$14:A$154,0)) &lt;&gt; 0, IF(INDEX(Sheet2!I$14:I$154,MATCH(F1556,Sheet2!A$14:A$154,0)) &lt;&gt; 0, "Loan","Loan"),"Cash")))</f>
        <v>Loan</v>
      </c>
      <c r="M1556">
        <f>IF(ISTEXT(E1556),IF(E1556="Amount",M$14,""),IF(ISBLANK(E1556),"",IF(ISTEXT(D1556),"",IF(A1551="Invoice No. : ",INDEX(Sheet2!D$14:D$154,MATCH(B1551,Sheet2!A$14:A$154,0)),M1555))))</f>
        <v>2</v>
      </c>
      <c r="N1556" t="str">
        <f>IF(ISTEXT(E1556),IF(E1556="Amount",N$14,""),IF(ISBLANK(E1556),"",IF(ISTEXT(D1556),"",IF(A1551="Invoice No. : ",INDEX(Sheet2!E$14:E$154,MATCH(B1551,Sheet2!A$14:A$154,0)),N1555))))</f>
        <v>RUBY</v>
      </c>
      <c r="O1556" t="str">
        <f>IF(ISTEXT(E1556),IF(E1556="Amount",O$14,""),IF(ISBLANK(E1556),"",IF(ISTEXT(D1556),"",IF(A1551="Invoice No. : ",INDEX(Sheet2!G$14:G$154,MATCH(B1551,Sheet2!A$14:A$154,0)),O1555))))</f>
        <v>VILLACRUCIS, JEAN MARIE TAGURE</v>
      </c>
      <c r="P1556">
        <f t="shared" si="98"/>
        <v>3454</v>
      </c>
      <c r="Q1556">
        <f t="shared" si="99"/>
        <v>195197.25</v>
      </c>
    </row>
    <row r="1557" spans="1:17" x14ac:dyDescent="0.25">
      <c r="A1557" s="10" t="s">
        <v>1333</v>
      </c>
      <c r="B1557" s="10" t="s">
        <v>1334</v>
      </c>
      <c r="C1557" s="11">
        <v>2</v>
      </c>
      <c r="D1557" s="11">
        <v>50</v>
      </c>
      <c r="E1557" s="11">
        <v>100</v>
      </c>
      <c r="F1557">
        <f t="shared" si="96"/>
        <v>2144337</v>
      </c>
      <c r="G1557">
        <f>IF(ISTEXT(E1557),IF(E1557="Amount",G$14,""),IF(ISBLANK(E1557),"",IF(ISTEXT(D1557),"",IF(A1552="Invoice No. : ",INDEX(Sheet2!F$14:F$154,MATCH(B1552,Sheet2!A$14:A$154,0)),G1556))))</f>
        <v>12410</v>
      </c>
      <c r="H1557" t="str">
        <f t="shared" si="97"/>
        <v>01/05/2023</v>
      </c>
      <c r="I1557" t="str">
        <f>IF(ISTEXT(E1557),IF(E1557="Amount",I$14,""),IF(ISBLANK(E1557),"",IF(ISTEXT(D1557),"",IF(A1552="Invoice No. : ",TEXT(INDEX(Sheet2!C$14:C$154,MATCH(B1552,Sheet2!A$14:A$154,0)),"hh:mm:ss"),I1556))))</f>
        <v>11:26:58</v>
      </c>
      <c r="J1557">
        <f>IF(ISBLANK(G1557),"",IF(ISTEXT(G1557),IF(E1557="Amount",J$14,""),INDEX(Sheet2!H$14:H$154,MATCH(F1557,Sheet2!A$14:A$154,0))))</f>
        <v>3454</v>
      </c>
      <c r="K1557">
        <f>IF(ISBLANK(G1557),"",IF(ISTEXT(G1557),IF(E1557="Amount",K$14,""),INDEX(Sheet2!I$14:I$154,MATCH(F1557,Sheet2!A$14:A$154,0))))</f>
        <v>0</v>
      </c>
      <c r="L1557" t="str">
        <f>IF(ISBLANK(G1557),"",IF(ISTEXT(G1557),IF(E1557="Amount",L$14,""),IF(INDEX(Sheet2!H$14:H$154,MATCH(F1557,Sheet2!A$14:A$154,0)) &lt;&gt; 0, IF(INDEX(Sheet2!I$14:I$154,MATCH(F1557,Sheet2!A$14:A$154,0)) &lt;&gt; 0, "Loan","Loan"),"Cash")))</f>
        <v>Loan</v>
      </c>
      <c r="M1557">
        <f>IF(ISTEXT(E1557),IF(E1557="Amount",M$14,""),IF(ISBLANK(E1557),"",IF(ISTEXT(D1557),"",IF(A1552="Invoice No. : ",INDEX(Sheet2!D$14:D$154,MATCH(B1552,Sheet2!A$14:A$154,0)),M1556))))</f>
        <v>2</v>
      </c>
      <c r="N1557" t="str">
        <f>IF(ISTEXT(E1557),IF(E1557="Amount",N$14,""),IF(ISBLANK(E1557),"",IF(ISTEXT(D1557),"",IF(A1552="Invoice No. : ",INDEX(Sheet2!E$14:E$154,MATCH(B1552,Sheet2!A$14:A$154,0)),N1556))))</f>
        <v>RUBY</v>
      </c>
      <c r="O1557" t="str">
        <f>IF(ISTEXT(E1557),IF(E1557="Amount",O$14,""),IF(ISBLANK(E1557),"",IF(ISTEXT(D1557),"",IF(A1552="Invoice No. : ",INDEX(Sheet2!G$14:G$154,MATCH(B1552,Sheet2!A$14:A$154,0)),O1556))))</f>
        <v>VILLACRUCIS, JEAN MARIE TAGURE</v>
      </c>
      <c r="P1557">
        <f t="shared" si="98"/>
        <v>3454</v>
      </c>
      <c r="Q1557">
        <f t="shared" si="99"/>
        <v>195197.25</v>
      </c>
    </row>
    <row r="1558" spans="1:17" x14ac:dyDescent="0.25">
      <c r="A1558" s="10" t="s">
        <v>1335</v>
      </c>
      <c r="B1558" s="10" t="s">
        <v>1336</v>
      </c>
      <c r="C1558" s="11">
        <v>1</v>
      </c>
      <c r="D1558" s="11">
        <v>44.5</v>
      </c>
      <c r="E1558" s="11">
        <v>44.5</v>
      </c>
      <c r="F1558">
        <f t="shared" si="96"/>
        <v>2144337</v>
      </c>
      <c r="G1558">
        <f>IF(ISTEXT(E1558),IF(E1558="Amount",G$14,""),IF(ISBLANK(E1558),"",IF(ISTEXT(D1558),"",IF(A1553="Invoice No. : ",INDEX(Sheet2!F$14:F$154,MATCH(B1553,Sheet2!A$14:A$154,0)),G1557))))</f>
        <v>12410</v>
      </c>
      <c r="H1558" t="str">
        <f t="shared" si="97"/>
        <v>01/05/2023</v>
      </c>
      <c r="I1558" t="str">
        <f>IF(ISTEXT(E1558),IF(E1558="Amount",I$14,""),IF(ISBLANK(E1558),"",IF(ISTEXT(D1558),"",IF(A1553="Invoice No. : ",TEXT(INDEX(Sheet2!C$14:C$154,MATCH(B1553,Sheet2!A$14:A$154,0)),"hh:mm:ss"),I1557))))</f>
        <v>11:26:58</v>
      </c>
      <c r="J1558">
        <f>IF(ISBLANK(G1558),"",IF(ISTEXT(G1558),IF(E1558="Amount",J$14,""),INDEX(Sheet2!H$14:H$154,MATCH(F1558,Sheet2!A$14:A$154,0))))</f>
        <v>3454</v>
      </c>
      <c r="K1558">
        <f>IF(ISBLANK(G1558),"",IF(ISTEXT(G1558),IF(E1558="Amount",K$14,""),INDEX(Sheet2!I$14:I$154,MATCH(F1558,Sheet2!A$14:A$154,0))))</f>
        <v>0</v>
      </c>
      <c r="L1558" t="str">
        <f>IF(ISBLANK(G1558),"",IF(ISTEXT(G1558),IF(E1558="Amount",L$14,""),IF(INDEX(Sheet2!H$14:H$154,MATCH(F1558,Sheet2!A$14:A$154,0)) &lt;&gt; 0, IF(INDEX(Sheet2!I$14:I$154,MATCH(F1558,Sheet2!A$14:A$154,0)) &lt;&gt; 0, "Loan","Loan"),"Cash")))</f>
        <v>Loan</v>
      </c>
      <c r="M1558">
        <f>IF(ISTEXT(E1558),IF(E1558="Amount",M$14,""),IF(ISBLANK(E1558),"",IF(ISTEXT(D1558),"",IF(A1553="Invoice No. : ",INDEX(Sheet2!D$14:D$154,MATCH(B1553,Sheet2!A$14:A$154,0)),M1557))))</f>
        <v>2</v>
      </c>
      <c r="N1558" t="str">
        <f>IF(ISTEXT(E1558),IF(E1558="Amount",N$14,""),IF(ISBLANK(E1558),"",IF(ISTEXT(D1558),"",IF(A1553="Invoice No. : ",INDEX(Sheet2!E$14:E$154,MATCH(B1553,Sheet2!A$14:A$154,0)),N1557))))</f>
        <v>RUBY</v>
      </c>
      <c r="O1558" t="str">
        <f>IF(ISTEXT(E1558),IF(E1558="Amount",O$14,""),IF(ISBLANK(E1558),"",IF(ISTEXT(D1558),"",IF(A1553="Invoice No. : ",INDEX(Sheet2!G$14:G$154,MATCH(B1553,Sheet2!A$14:A$154,0)),O1557))))</f>
        <v>VILLACRUCIS, JEAN MARIE TAGURE</v>
      </c>
      <c r="P1558">
        <f t="shared" si="98"/>
        <v>3454</v>
      </c>
      <c r="Q1558">
        <f t="shared" si="99"/>
        <v>195197.25</v>
      </c>
    </row>
    <row r="1559" spans="1:17" x14ac:dyDescent="0.25">
      <c r="A1559" s="10" t="s">
        <v>1337</v>
      </c>
      <c r="B1559" s="10" t="s">
        <v>1338</v>
      </c>
      <c r="C1559" s="11">
        <v>2</v>
      </c>
      <c r="D1559" s="11">
        <v>87.75</v>
      </c>
      <c r="E1559" s="11">
        <v>175.5</v>
      </c>
      <c r="F1559">
        <f t="shared" si="96"/>
        <v>2144337</v>
      </c>
      <c r="G1559">
        <f>IF(ISTEXT(E1559),IF(E1559="Amount",G$14,""),IF(ISBLANK(E1559),"",IF(ISTEXT(D1559),"",IF(A1554="Invoice No. : ",INDEX(Sheet2!F$14:F$154,MATCH(B1554,Sheet2!A$14:A$154,0)),G1558))))</f>
        <v>12410</v>
      </c>
      <c r="H1559" t="str">
        <f t="shared" si="97"/>
        <v>01/05/2023</v>
      </c>
      <c r="I1559" t="str">
        <f>IF(ISTEXT(E1559),IF(E1559="Amount",I$14,""),IF(ISBLANK(E1559),"",IF(ISTEXT(D1559),"",IF(A1554="Invoice No. : ",TEXT(INDEX(Sheet2!C$14:C$154,MATCH(B1554,Sheet2!A$14:A$154,0)),"hh:mm:ss"),I1558))))</f>
        <v>11:26:58</v>
      </c>
      <c r="J1559">
        <f>IF(ISBLANK(G1559),"",IF(ISTEXT(G1559),IF(E1559="Amount",J$14,""),INDEX(Sheet2!H$14:H$154,MATCH(F1559,Sheet2!A$14:A$154,0))))</f>
        <v>3454</v>
      </c>
      <c r="K1559">
        <f>IF(ISBLANK(G1559),"",IF(ISTEXT(G1559),IF(E1559="Amount",K$14,""),INDEX(Sheet2!I$14:I$154,MATCH(F1559,Sheet2!A$14:A$154,0))))</f>
        <v>0</v>
      </c>
      <c r="L1559" t="str">
        <f>IF(ISBLANK(G1559),"",IF(ISTEXT(G1559),IF(E1559="Amount",L$14,""),IF(INDEX(Sheet2!H$14:H$154,MATCH(F1559,Sheet2!A$14:A$154,0)) &lt;&gt; 0, IF(INDEX(Sheet2!I$14:I$154,MATCH(F1559,Sheet2!A$14:A$154,0)) &lt;&gt; 0, "Loan","Loan"),"Cash")))</f>
        <v>Loan</v>
      </c>
      <c r="M1559">
        <f>IF(ISTEXT(E1559),IF(E1559="Amount",M$14,""),IF(ISBLANK(E1559),"",IF(ISTEXT(D1559),"",IF(A1554="Invoice No. : ",INDEX(Sheet2!D$14:D$154,MATCH(B1554,Sheet2!A$14:A$154,0)),M1558))))</f>
        <v>2</v>
      </c>
      <c r="N1559" t="str">
        <f>IF(ISTEXT(E1559),IF(E1559="Amount",N$14,""),IF(ISBLANK(E1559),"",IF(ISTEXT(D1559),"",IF(A1554="Invoice No. : ",INDEX(Sheet2!E$14:E$154,MATCH(B1554,Sheet2!A$14:A$154,0)),N1558))))</f>
        <v>RUBY</v>
      </c>
      <c r="O1559" t="str">
        <f>IF(ISTEXT(E1559),IF(E1559="Amount",O$14,""),IF(ISBLANK(E1559),"",IF(ISTEXT(D1559),"",IF(A1554="Invoice No. : ",INDEX(Sheet2!G$14:G$154,MATCH(B1554,Sheet2!A$14:A$154,0)),O1558))))</f>
        <v>VILLACRUCIS, JEAN MARIE TAGURE</v>
      </c>
      <c r="P1559">
        <f t="shared" si="98"/>
        <v>3454</v>
      </c>
      <c r="Q1559">
        <f t="shared" si="99"/>
        <v>195197.25</v>
      </c>
    </row>
    <row r="1560" spans="1:17" x14ac:dyDescent="0.25">
      <c r="D1560" s="12" t="s">
        <v>18</v>
      </c>
      <c r="E1560" s="13">
        <v>3454</v>
      </c>
      <c r="F1560" t="str">
        <f t="shared" si="96"/>
        <v/>
      </c>
      <c r="G1560" t="str">
        <f>IF(ISTEXT(E1560),IF(E1560="Amount",G$14,""),IF(ISBLANK(E1560),"",IF(ISTEXT(D1560),"",IF(A1555="Invoice No. : ",INDEX(Sheet2!F$14:F$154,MATCH(B1555,Sheet2!A$14:A$154,0)),G1559))))</f>
        <v/>
      </c>
      <c r="H1560" t="str">
        <f t="shared" si="97"/>
        <v/>
      </c>
      <c r="I1560" t="str">
        <f>IF(ISTEXT(E1560),IF(E1560="Amount",I$14,""),IF(ISBLANK(E1560),"",IF(ISTEXT(D1560),"",IF(A1555="Invoice No. : ",TEXT(INDEX(Sheet2!C$14:C$154,MATCH(B1555,Sheet2!A$14:A$154,0)),"hh:mm:ss"),I1559))))</f>
        <v/>
      </c>
      <c r="J1560" t="str">
        <f>IF(ISBLANK(G1560),"",IF(ISTEXT(G1560),IF(E1560="Amount",J$14,""),INDEX(Sheet2!H$14:H$154,MATCH(F1560,Sheet2!A$14:A$154,0))))</f>
        <v/>
      </c>
      <c r="K1560" t="str">
        <f>IF(ISBLANK(G1560),"",IF(ISTEXT(G1560),IF(E1560="Amount",K$14,""),INDEX(Sheet2!I$14:I$154,MATCH(F1560,Sheet2!A$14:A$154,0))))</f>
        <v/>
      </c>
      <c r="L1560" t="str">
        <f>IF(ISBLANK(G1560),"",IF(ISTEXT(G1560),IF(E1560="Amount",L$14,""),IF(INDEX(Sheet2!H$14:H$154,MATCH(F1560,Sheet2!A$14:A$154,0)) &lt;&gt; 0, IF(INDEX(Sheet2!I$14:I$154,MATCH(F1560,Sheet2!A$14:A$154,0)) &lt;&gt; 0, "Loan","Loan"),"Cash")))</f>
        <v/>
      </c>
      <c r="M1560" t="str">
        <f>IF(ISTEXT(E1560),IF(E1560="Amount",M$14,""),IF(ISBLANK(E1560),"",IF(ISTEXT(D1560),"",IF(A1555="Invoice No. : ",INDEX(Sheet2!D$14:D$154,MATCH(B1555,Sheet2!A$14:A$154,0)),M1559))))</f>
        <v/>
      </c>
      <c r="N1560" t="str">
        <f>IF(ISTEXT(E1560),IF(E1560="Amount",N$14,""),IF(ISBLANK(E1560),"",IF(ISTEXT(D1560),"",IF(A1555="Invoice No. : ",INDEX(Sheet2!E$14:E$154,MATCH(B1555,Sheet2!A$14:A$154,0)),N1559))))</f>
        <v/>
      </c>
      <c r="O1560" t="str">
        <f>IF(ISTEXT(E1560),IF(E1560="Amount",O$14,""),IF(ISBLANK(E1560),"",IF(ISTEXT(D1560),"",IF(A1555="Invoice No. : ",INDEX(Sheet2!G$14:G$154,MATCH(B1555,Sheet2!A$14:A$154,0)),O1559))))</f>
        <v/>
      </c>
      <c r="P1560" t="str">
        <f t="shared" si="98"/>
        <v/>
      </c>
      <c r="Q1560" t="str">
        <f t="shared" si="99"/>
        <v/>
      </c>
    </row>
    <row r="1561" spans="1:17" x14ac:dyDescent="0.25">
      <c r="F1561" t="str">
        <f t="shared" ref="F1561:F1624" si="100">IF(ISTEXT(E1561),IF(E1561="Amount",F$14,""),IF(ISBLANK(E1561),"",IF(ISTEXT(D1561),"",IF(A1556="Invoice No. : ",B1556,F1560))))</f>
        <v/>
      </c>
      <c r="G1561" t="str">
        <f>IF(ISTEXT(E1561),IF(E1561="Amount",G$14,""),IF(ISBLANK(E1561),"",IF(ISTEXT(D1561),"",IF(A1556="Invoice No. : ",INDEX(Sheet2!F$14:F$154,MATCH(B1556,Sheet2!A$14:A$154,0)),G1560))))</f>
        <v/>
      </c>
      <c r="H1561" t="str">
        <f t="shared" ref="H1561:H1624" si="101">IF(ISTEXT(E1561),IF(E1561="Amount",H$14,""),IF(ISBLANK(E1561),"",IF(ISTEXT(D1561),"",IF(A1556="Invoice No. : ",TEXT(B1557,"mm/dd/yyyy"),H1560))))</f>
        <v/>
      </c>
      <c r="I1561" t="str">
        <f>IF(ISTEXT(E1561),IF(E1561="Amount",I$14,""),IF(ISBLANK(E1561),"",IF(ISTEXT(D1561),"",IF(A1556="Invoice No. : ",TEXT(INDEX(Sheet2!C$14:C$154,MATCH(B1556,Sheet2!A$14:A$154,0)),"hh:mm:ss"),I1560))))</f>
        <v/>
      </c>
      <c r="J1561" t="str">
        <f>IF(ISBLANK(G1561),"",IF(ISTEXT(G1561),IF(E1561="Amount",J$14,""),INDEX(Sheet2!H$14:H$154,MATCH(F1561,Sheet2!A$14:A$154,0))))</f>
        <v/>
      </c>
      <c r="K1561" t="str">
        <f>IF(ISBLANK(G1561),"",IF(ISTEXT(G1561),IF(E1561="Amount",K$14,""),INDEX(Sheet2!I$14:I$154,MATCH(F1561,Sheet2!A$14:A$154,0))))</f>
        <v/>
      </c>
      <c r="L1561" t="str">
        <f>IF(ISBLANK(G1561),"",IF(ISTEXT(G1561),IF(E1561="Amount",L$14,""),IF(INDEX(Sheet2!H$14:H$154,MATCH(F1561,Sheet2!A$14:A$154,0)) &lt;&gt; 0, IF(INDEX(Sheet2!I$14:I$154,MATCH(F1561,Sheet2!A$14:A$154,0)) &lt;&gt; 0, "Loan","Loan"),"Cash")))</f>
        <v/>
      </c>
      <c r="M1561" t="str">
        <f>IF(ISTEXT(E1561),IF(E1561="Amount",M$14,""),IF(ISBLANK(E1561),"",IF(ISTEXT(D1561),"",IF(A1556="Invoice No. : ",INDEX(Sheet2!D$14:D$154,MATCH(B1556,Sheet2!A$14:A$154,0)),M1560))))</f>
        <v/>
      </c>
      <c r="N1561" t="str">
        <f>IF(ISTEXT(E1561),IF(E1561="Amount",N$14,""),IF(ISBLANK(E1561),"",IF(ISTEXT(D1561),"",IF(A1556="Invoice No. : ",INDEX(Sheet2!E$14:E$154,MATCH(B1556,Sheet2!A$14:A$154,0)),N1560))))</f>
        <v/>
      </c>
      <c r="O1561" t="str">
        <f>IF(ISTEXT(E1561),IF(E1561="Amount",O$14,""),IF(ISBLANK(E1561),"",IF(ISTEXT(D1561),"",IF(A1556="Invoice No. : ",INDEX(Sheet2!G$14:G$154,MATCH(B1556,Sheet2!A$14:A$154,0)),O1560))))</f>
        <v/>
      </c>
      <c r="P1561" t="str">
        <f t="shared" ref="P1561:P1624" si="102">IF(ISTEXT(E1561),IF(E1561="Amount",P$14,""),IF(D1562="Invoice Amount",E1562,IF(ISBLANK(D1561),"",P1562)))</f>
        <v/>
      </c>
      <c r="Q1561" t="str">
        <f t="shared" ref="Q1561:Q1624" si="103">IF(ISTEXT(E1561),IF(E1561="Amount",Q$14,""),IF(ISBLANK(C1561),"",IF(ISNUMBER(C1561),VLOOKUP("Grand Total : ",D:E,2,FALSE),"")))</f>
        <v/>
      </c>
    </row>
    <row r="1562" spans="1:17" x14ac:dyDescent="0.25">
      <c r="F1562" t="str">
        <f t="shared" si="100"/>
        <v/>
      </c>
      <c r="G1562" t="str">
        <f>IF(ISTEXT(E1562),IF(E1562="Amount",G$14,""),IF(ISBLANK(E1562),"",IF(ISTEXT(D1562),"",IF(A1557="Invoice No. : ",INDEX(Sheet2!F$14:F$154,MATCH(B1557,Sheet2!A$14:A$154,0)),G1561))))</f>
        <v/>
      </c>
      <c r="H1562" t="str">
        <f t="shared" si="101"/>
        <v/>
      </c>
      <c r="I1562" t="str">
        <f>IF(ISTEXT(E1562),IF(E1562="Amount",I$14,""),IF(ISBLANK(E1562),"",IF(ISTEXT(D1562),"",IF(A1557="Invoice No. : ",TEXT(INDEX(Sheet2!C$14:C$154,MATCH(B1557,Sheet2!A$14:A$154,0)),"hh:mm:ss"),I1561))))</f>
        <v/>
      </c>
      <c r="J1562" t="str">
        <f>IF(ISBLANK(G1562),"",IF(ISTEXT(G1562),IF(E1562="Amount",J$14,""),INDEX(Sheet2!H$14:H$154,MATCH(F1562,Sheet2!A$14:A$154,0))))</f>
        <v/>
      </c>
      <c r="K1562" t="str">
        <f>IF(ISBLANK(G1562),"",IF(ISTEXT(G1562),IF(E1562="Amount",K$14,""),INDEX(Sheet2!I$14:I$154,MATCH(F1562,Sheet2!A$14:A$154,0))))</f>
        <v/>
      </c>
      <c r="L1562" t="str">
        <f>IF(ISBLANK(G1562),"",IF(ISTEXT(G1562),IF(E1562="Amount",L$14,""),IF(INDEX(Sheet2!H$14:H$154,MATCH(F1562,Sheet2!A$14:A$154,0)) &lt;&gt; 0, IF(INDEX(Sheet2!I$14:I$154,MATCH(F1562,Sheet2!A$14:A$154,0)) &lt;&gt; 0, "Loan","Loan"),"Cash")))</f>
        <v/>
      </c>
      <c r="M1562" t="str">
        <f>IF(ISTEXT(E1562),IF(E1562="Amount",M$14,""),IF(ISBLANK(E1562),"",IF(ISTEXT(D1562),"",IF(A1557="Invoice No. : ",INDEX(Sheet2!D$14:D$154,MATCH(B1557,Sheet2!A$14:A$154,0)),M1561))))</f>
        <v/>
      </c>
      <c r="N1562" t="str">
        <f>IF(ISTEXT(E1562),IF(E1562="Amount",N$14,""),IF(ISBLANK(E1562),"",IF(ISTEXT(D1562),"",IF(A1557="Invoice No. : ",INDEX(Sheet2!E$14:E$154,MATCH(B1557,Sheet2!A$14:A$154,0)),N1561))))</f>
        <v/>
      </c>
      <c r="O1562" t="str">
        <f>IF(ISTEXT(E1562),IF(E1562="Amount",O$14,""),IF(ISBLANK(E1562),"",IF(ISTEXT(D1562),"",IF(A1557="Invoice No. : ",INDEX(Sheet2!G$14:G$154,MATCH(B1557,Sheet2!A$14:A$154,0)),O1561))))</f>
        <v/>
      </c>
      <c r="P1562" t="str">
        <f t="shared" si="102"/>
        <v/>
      </c>
      <c r="Q1562" t="str">
        <f t="shared" si="103"/>
        <v/>
      </c>
    </row>
    <row r="1563" spans="1:17" x14ac:dyDescent="0.25">
      <c r="A1563" s="3" t="s">
        <v>4</v>
      </c>
      <c r="B1563" s="4">
        <v>2144338</v>
      </c>
      <c r="C1563" s="3" t="s">
        <v>5</v>
      </c>
      <c r="D1563" s="5" t="s">
        <v>953</v>
      </c>
      <c r="F1563" t="str">
        <f t="shared" si="100"/>
        <v/>
      </c>
      <c r="G1563" t="str">
        <f>IF(ISTEXT(E1563),IF(E1563="Amount",G$14,""),IF(ISBLANK(E1563),"",IF(ISTEXT(D1563),"",IF(A1558="Invoice No. : ",INDEX(Sheet2!F$14:F$154,MATCH(B1558,Sheet2!A$14:A$154,0)),G1562))))</f>
        <v/>
      </c>
      <c r="H1563" t="str">
        <f t="shared" si="101"/>
        <v/>
      </c>
      <c r="I1563" t="str">
        <f>IF(ISTEXT(E1563),IF(E1563="Amount",I$14,""),IF(ISBLANK(E1563),"",IF(ISTEXT(D1563),"",IF(A1558="Invoice No. : ",TEXT(INDEX(Sheet2!C$14:C$154,MATCH(B1558,Sheet2!A$14:A$154,0)),"hh:mm:ss"),I1562))))</f>
        <v/>
      </c>
      <c r="J1563" t="str">
        <f>IF(ISBLANK(G1563),"",IF(ISTEXT(G1563),IF(E1563="Amount",J$14,""),INDEX(Sheet2!H$14:H$154,MATCH(F1563,Sheet2!A$14:A$154,0))))</f>
        <v/>
      </c>
      <c r="K1563" t="str">
        <f>IF(ISBLANK(G1563),"",IF(ISTEXT(G1563),IF(E1563="Amount",K$14,""),INDEX(Sheet2!I$14:I$154,MATCH(F1563,Sheet2!A$14:A$154,0))))</f>
        <v/>
      </c>
      <c r="L1563" t="str">
        <f>IF(ISBLANK(G1563),"",IF(ISTEXT(G1563),IF(E1563="Amount",L$14,""),IF(INDEX(Sheet2!H$14:H$154,MATCH(F1563,Sheet2!A$14:A$154,0)) &lt;&gt; 0, IF(INDEX(Sheet2!I$14:I$154,MATCH(F1563,Sheet2!A$14:A$154,0)) &lt;&gt; 0, "Loan","Loan"),"Cash")))</f>
        <v/>
      </c>
      <c r="M1563" t="str">
        <f>IF(ISTEXT(E1563),IF(E1563="Amount",M$14,""),IF(ISBLANK(E1563),"",IF(ISTEXT(D1563),"",IF(A1558="Invoice No. : ",INDEX(Sheet2!D$14:D$154,MATCH(B1558,Sheet2!A$14:A$154,0)),M1562))))</f>
        <v/>
      </c>
      <c r="N1563" t="str">
        <f>IF(ISTEXT(E1563),IF(E1563="Amount",N$14,""),IF(ISBLANK(E1563),"",IF(ISTEXT(D1563),"",IF(A1558="Invoice No. : ",INDEX(Sheet2!E$14:E$154,MATCH(B1558,Sheet2!A$14:A$154,0)),N1562))))</f>
        <v/>
      </c>
      <c r="O1563" t="str">
        <f>IF(ISTEXT(E1563),IF(E1563="Amount",O$14,""),IF(ISBLANK(E1563),"",IF(ISTEXT(D1563),"",IF(A1558="Invoice No. : ",INDEX(Sheet2!G$14:G$154,MATCH(B1558,Sheet2!A$14:A$154,0)),O1562))))</f>
        <v/>
      </c>
      <c r="P1563" t="str">
        <f t="shared" si="102"/>
        <v/>
      </c>
      <c r="Q1563" t="str">
        <f t="shared" si="103"/>
        <v/>
      </c>
    </row>
    <row r="1564" spans="1:17" x14ac:dyDescent="0.25">
      <c r="A1564" s="3" t="s">
        <v>7</v>
      </c>
      <c r="B1564" s="6">
        <v>44931</v>
      </c>
      <c r="C1564" s="3" t="s">
        <v>8</v>
      </c>
      <c r="D1564" s="7">
        <v>2</v>
      </c>
      <c r="F1564" t="str">
        <f t="shared" si="100"/>
        <v/>
      </c>
      <c r="G1564" t="str">
        <f>IF(ISTEXT(E1564),IF(E1564="Amount",G$14,""),IF(ISBLANK(E1564),"",IF(ISTEXT(D1564),"",IF(A1559="Invoice No. : ",INDEX(Sheet2!F$14:F$154,MATCH(B1559,Sheet2!A$14:A$154,0)),G1563))))</f>
        <v/>
      </c>
      <c r="H1564" t="str">
        <f t="shared" si="101"/>
        <v/>
      </c>
      <c r="I1564" t="str">
        <f>IF(ISTEXT(E1564),IF(E1564="Amount",I$14,""),IF(ISBLANK(E1564),"",IF(ISTEXT(D1564),"",IF(A1559="Invoice No. : ",TEXT(INDEX(Sheet2!C$14:C$154,MATCH(B1559,Sheet2!A$14:A$154,0)),"hh:mm:ss"),I1563))))</f>
        <v/>
      </c>
      <c r="J1564" t="str">
        <f>IF(ISBLANK(G1564),"",IF(ISTEXT(G1564),IF(E1564="Amount",J$14,""),INDEX(Sheet2!H$14:H$154,MATCH(F1564,Sheet2!A$14:A$154,0))))</f>
        <v/>
      </c>
      <c r="K1564" t="str">
        <f>IF(ISBLANK(G1564),"",IF(ISTEXT(G1564),IF(E1564="Amount",K$14,""),INDEX(Sheet2!I$14:I$154,MATCH(F1564,Sheet2!A$14:A$154,0))))</f>
        <v/>
      </c>
      <c r="L1564" t="str">
        <f>IF(ISBLANK(G1564),"",IF(ISTEXT(G1564),IF(E1564="Amount",L$14,""),IF(INDEX(Sheet2!H$14:H$154,MATCH(F1564,Sheet2!A$14:A$154,0)) &lt;&gt; 0, IF(INDEX(Sheet2!I$14:I$154,MATCH(F1564,Sheet2!A$14:A$154,0)) &lt;&gt; 0, "Loan","Loan"),"Cash")))</f>
        <v/>
      </c>
      <c r="M1564" t="str">
        <f>IF(ISTEXT(E1564),IF(E1564="Amount",M$14,""),IF(ISBLANK(E1564),"",IF(ISTEXT(D1564),"",IF(A1559="Invoice No. : ",INDEX(Sheet2!D$14:D$154,MATCH(B1559,Sheet2!A$14:A$154,0)),M1563))))</f>
        <v/>
      </c>
      <c r="N1564" t="str">
        <f>IF(ISTEXT(E1564),IF(E1564="Amount",N$14,""),IF(ISBLANK(E1564),"",IF(ISTEXT(D1564),"",IF(A1559="Invoice No. : ",INDEX(Sheet2!E$14:E$154,MATCH(B1559,Sheet2!A$14:A$154,0)),N1563))))</f>
        <v/>
      </c>
      <c r="O1564" t="str">
        <f>IF(ISTEXT(E1564),IF(E1564="Amount",O$14,""),IF(ISBLANK(E1564),"",IF(ISTEXT(D1564),"",IF(A1559="Invoice No. : ",INDEX(Sheet2!G$14:G$154,MATCH(B1559,Sheet2!A$14:A$154,0)),O1563))))</f>
        <v/>
      </c>
      <c r="P1564" t="str">
        <f t="shared" si="102"/>
        <v/>
      </c>
      <c r="Q1564" t="str">
        <f t="shared" si="103"/>
        <v/>
      </c>
    </row>
    <row r="1565" spans="1:17" x14ac:dyDescent="0.25">
      <c r="F1565" t="str">
        <f t="shared" si="100"/>
        <v/>
      </c>
      <c r="G1565" t="str">
        <f>IF(ISTEXT(E1565),IF(E1565="Amount",G$14,""),IF(ISBLANK(E1565),"",IF(ISTEXT(D1565),"",IF(A1560="Invoice No. : ",INDEX(Sheet2!F$14:F$154,MATCH(B1560,Sheet2!A$14:A$154,0)),G1564))))</f>
        <v/>
      </c>
      <c r="H1565" t="str">
        <f t="shared" si="101"/>
        <v/>
      </c>
      <c r="I1565" t="str">
        <f>IF(ISTEXT(E1565),IF(E1565="Amount",I$14,""),IF(ISBLANK(E1565),"",IF(ISTEXT(D1565),"",IF(A1560="Invoice No. : ",TEXT(INDEX(Sheet2!C$14:C$154,MATCH(B1560,Sheet2!A$14:A$154,0)),"hh:mm:ss"),I1564))))</f>
        <v/>
      </c>
      <c r="J1565" t="str">
        <f>IF(ISBLANK(G1565),"",IF(ISTEXT(G1565),IF(E1565="Amount",J$14,""),INDEX(Sheet2!H$14:H$154,MATCH(F1565,Sheet2!A$14:A$154,0))))</f>
        <v/>
      </c>
      <c r="K1565" t="str">
        <f>IF(ISBLANK(G1565),"",IF(ISTEXT(G1565),IF(E1565="Amount",K$14,""),INDEX(Sheet2!I$14:I$154,MATCH(F1565,Sheet2!A$14:A$154,0))))</f>
        <v/>
      </c>
      <c r="L1565" t="str">
        <f>IF(ISBLANK(G1565),"",IF(ISTEXT(G1565),IF(E1565="Amount",L$14,""),IF(INDEX(Sheet2!H$14:H$154,MATCH(F1565,Sheet2!A$14:A$154,0)) &lt;&gt; 0, IF(INDEX(Sheet2!I$14:I$154,MATCH(F1565,Sheet2!A$14:A$154,0)) &lt;&gt; 0, "Loan","Loan"),"Cash")))</f>
        <v/>
      </c>
      <c r="M1565" t="str">
        <f>IF(ISTEXT(E1565),IF(E1565="Amount",M$14,""),IF(ISBLANK(E1565),"",IF(ISTEXT(D1565),"",IF(A1560="Invoice No. : ",INDEX(Sheet2!D$14:D$154,MATCH(B1560,Sheet2!A$14:A$154,0)),M1564))))</f>
        <v/>
      </c>
      <c r="N1565" t="str">
        <f>IF(ISTEXT(E1565),IF(E1565="Amount",N$14,""),IF(ISBLANK(E1565),"",IF(ISTEXT(D1565),"",IF(A1560="Invoice No. : ",INDEX(Sheet2!E$14:E$154,MATCH(B1560,Sheet2!A$14:A$154,0)),N1564))))</f>
        <v/>
      </c>
      <c r="O1565" t="str">
        <f>IF(ISTEXT(E1565),IF(E1565="Amount",O$14,""),IF(ISBLANK(E1565),"",IF(ISTEXT(D1565),"",IF(A1560="Invoice No. : ",INDEX(Sheet2!G$14:G$154,MATCH(B1560,Sheet2!A$14:A$154,0)),O1564))))</f>
        <v/>
      </c>
      <c r="P1565" t="str">
        <f t="shared" si="102"/>
        <v/>
      </c>
      <c r="Q1565" t="str">
        <f t="shared" si="103"/>
        <v/>
      </c>
    </row>
    <row r="1566" spans="1:17" x14ac:dyDescent="0.25">
      <c r="A1566" s="8" t="s">
        <v>9</v>
      </c>
      <c r="B1566" s="8" t="s">
        <v>10</v>
      </c>
      <c r="C1566" s="9" t="s">
        <v>11</v>
      </c>
      <c r="D1566" s="9" t="s">
        <v>12</v>
      </c>
      <c r="E1566" s="9" t="s">
        <v>13</v>
      </c>
      <c r="F1566" t="str">
        <f t="shared" si="100"/>
        <v>Invoice No.</v>
      </c>
      <c r="G1566" t="str">
        <f>IF(ISTEXT(E1566),IF(E1566="Amount",G$14,""),IF(ISBLANK(E1566),"",IF(ISTEXT(D1566),"",IF(A1561="Invoice No. : ",INDEX(Sheet2!F$14:F$154,MATCH(B1561,Sheet2!A$14:A$154,0)),G1565))))</f>
        <v>Member ID</v>
      </c>
      <c r="H1566" t="str">
        <f t="shared" si="101"/>
        <v>Invoice Date</v>
      </c>
      <c r="I1566" t="str">
        <f>IF(ISTEXT(E1566),IF(E1566="Amount",I$14,""),IF(ISBLANK(E1566),"",IF(ISTEXT(D1566),"",IF(A1561="Invoice No. : ",TEXT(INDEX(Sheet2!C$14:C$154,MATCH(B1561,Sheet2!A$14:A$154,0)),"hh:mm:ss"),I1565))))</f>
        <v>Invoice Time</v>
      </c>
      <c r="J1566" t="str">
        <f>IF(ISBLANK(G1566),"",IF(ISTEXT(G1566),IF(E1566="Amount",J$14,""),INDEX(Sheet2!H$14:H$154,MATCH(F1566,Sheet2!A$14:A$154,0))))</f>
        <v>Loan Amount</v>
      </c>
      <c r="K1566" t="str">
        <f>IF(ISBLANK(G1566),"",IF(ISTEXT(G1566),IF(E1566="Amount",K$14,""),INDEX(Sheet2!I$14:I$154,MATCH(F1566,Sheet2!A$14:A$154,0))))</f>
        <v>Cash Amount</v>
      </c>
      <c r="L1566" t="str">
        <f>IF(ISBLANK(G1566),"",IF(ISTEXT(G1566),IF(E1566="Amount",L$14,""),IF(INDEX(Sheet2!H$14:H$154,MATCH(F1566,Sheet2!A$14:A$154,0)) &lt;&gt; 0, IF(INDEX(Sheet2!I$14:I$154,MATCH(F1566,Sheet2!A$14:A$154,0)) &lt;&gt; 0, "Loan","Loan"),"Cash")))</f>
        <v>Payment Mode</v>
      </c>
      <c r="M1566" t="str">
        <f>IF(ISTEXT(E1566),IF(E1566="Amount",M$14,""),IF(ISBLANK(E1566),"",IF(ISTEXT(D1566),"",IF(A1561="Invoice No. : ",INDEX(Sheet2!D$14:D$154,MATCH(B1561,Sheet2!A$14:A$154,0)),M1565))))</f>
        <v>Terminal</v>
      </c>
      <c r="N1566" t="str">
        <f>IF(ISTEXT(E1566),IF(E1566="Amount",N$14,""),IF(ISBLANK(E1566),"",IF(ISTEXT(D1566),"",IF(A1561="Invoice No. : ",INDEX(Sheet2!E$14:E$154,MATCH(B1561,Sheet2!A$14:A$154,0)),N1565))))</f>
        <v>Cashier</v>
      </c>
      <c r="O1566" t="str">
        <f>IF(ISTEXT(E1566),IF(E1566="Amount",O$14,""),IF(ISBLANK(E1566),"",IF(ISTEXT(D1566),"",IF(A1561="Invoice No. : ",INDEX(Sheet2!G$14:G$154,MATCH(B1561,Sheet2!A$14:A$154,0)),O1565))))</f>
        <v>Name</v>
      </c>
      <c r="P1566" t="str">
        <f t="shared" si="102"/>
        <v>Invoice Amount</v>
      </c>
      <c r="Q1566" t="str">
        <f t="shared" si="103"/>
        <v>Grand Total</v>
      </c>
    </row>
    <row r="1567" spans="1:17" x14ac:dyDescent="0.25">
      <c r="F1567" t="str">
        <f t="shared" si="100"/>
        <v/>
      </c>
      <c r="G1567" t="str">
        <f>IF(ISTEXT(E1567),IF(E1567="Amount",G$14,""),IF(ISBLANK(E1567),"",IF(ISTEXT(D1567),"",IF(A1562="Invoice No. : ",INDEX(Sheet2!F$14:F$154,MATCH(B1562,Sheet2!A$14:A$154,0)),G1566))))</f>
        <v/>
      </c>
      <c r="H1567" t="str">
        <f t="shared" si="101"/>
        <v/>
      </c>
      <c r="I1567" t="str">
        <f>IF(ISTEXT(E1567),IF(E1567="Amount",I$14,""),IF(ISBLANK(E1567),"",IF(ISTEXT(D1567),"",IF(A1562="Invoice No. : ",TEXT(INDEX(Sheet2!C$14:C$154,MATCH(B1562,Sheet2!A$14:A$154,0)),"hh:mm:ss"),I1566))))</f>
        <v/>
      </c>
      <c r="J1567" t="str">
        <f>IF(ISBLANK(G1567),"",IF(ISTEXT(G1567),IF(E1567="Amount",J$14,""),INDEX(Sheet2!H$14:H$154,MATCH(F1567,Sheet2!A$14:A$154,0))))</f>
        <v/>
      </c>
      <c r="K1567" t="str">
        <f>IF(ISBLANK(G1567),"",IF(ISTEXT(G1567),IF(E1567="Amount",K$14,""),INDEX(Sheet2!I$14:I$154,MATCH(F1567,Sheet2!A$14:A$154,0))))</f>
        <v/>
      </c>
      <c r="L1567" t="str">
        <f>IF(ISBLANK(G1567),"",IF(ISTEXT(G1567),IF(E1567="Amount",L$14,""),IF(INDEX(Sheet2!H$14:H$154,MATCH(F1567,Sheet2!A$14:A$154,0)) &lt;&gt; 0, IF(INDEX(Sheet2!I$14:I$154,MATCH(F1567,Sheet2!A$14:A$154,0)) &lt;&gt; 0, "Loan","Loan"),"Cash")))</f>
        <v/>
      </c>
      <c r="M1567" t="str">
        <f>IF(ISTEXT(E1567),IF(E1567="Amount",M$14,""),IF(ISBLANK(E1567),"",IF(ISTEXT(D1567),"",IF(A1562="Invoice No. : ",INDEX(Sheet2!D$14:D$154,MATCH(B1562,Sheet2!A$14:A$154,0)),M1566))))</f>
        <v/>
      </c>
      <c r="N1567" t="str">
        <f>IF(ISTEXT(E1567),IF(E1567="Amount",N$14,""),IF(ISBLANK(E1567),"",IF(ISTEXT(D1567),"",IF(A1562="Invoice No. : ",INDEX(Sheet2!E$14:E$154,MATCH(B1562,Sheet2!A$14:A$154,0)),N1566))))</f>
        <v/>
      </c>
      <c r="O1567" t="str">
        <f>IF(ISTEXT(E1567),IF(E1567="Amount",O$14,""),IF(ISBLANK(E1567),"",IF(ISTEXT(D1567),"",IF(A1562="Invoice No. : ",INDEX(Sheet2!G$14:G$154,MATCH(B1562,Sheet2!A$14:A$154,0)),O1566))))</f>
        <v/>
      </c>
      <c r="P1567" t="str">
        <f t="shared" si="102"/>
        <v/>
      </c>
      <c r="Q1567" t="str">
        <f t="shared" si="103"/>
        <v/>
      </c>
    </row>
    <row r="1568" spans="1:17" x14ac:dyDescent="0.25">
      <c r="A1568" s="10" t="s">
        <v>1339</v>
      </c>
      <c r="B1568" s="10" t="s">
        <v>1340</v>
      </c>
      <c r="C1568" s="11">
        <v>1</v>
      </c>
      <c r="D1568" s="11">
        <v>29</v>
      </c>
      <c r="E1568" s="11">
        <v>29</v>
      </c>
      <c r="F1568">
        <f t="shared" si="100"/>
        <v>2144338</v>
      </c>
      <c r="G1568">
        <f>IF(ISTEXT(E1568),IF(E1568="Amount",G$14,""),IF(ISBLANK(E1568),"",IF(ISTEXT(D1568),"",IF(A1563="Invoice No. : ",INDEX(Sheet2!F$14:F$154,MATCH(B1563,Sheet2!A$14:A$154,0)),G1567))))</f>
        <v>38856</v>
      </c>
      <c r="H1568" t="str">
        <f t="shared" si="101"/>
        <v>01/05/2023</v>
      </c>
      <c r="I1568" t="str">
        <f>IF(ISTEXT(E1568),IF(E1568="Amount",I$14,""),IF(ISBLANK(E1568),"",IF(ISTEXT(D1568),"",IF(A1563="Invoice No. : ",TEXT(INDEX(Sheet2!C$14:C$154,MATCH(B1563,Sheet2!A$14:A$154,0)),"hh:mm:ss"),I1567))))</f>
        <v>11:31:49</v>
      </c>
      <c r="J1568">
        <f>IF(ISBLANK(G1568),"",IF(ISTEXT(G1568),IF(E1568="Amount",J$14,""),INDEX(Sheet2!H$14:H$154,MATCH(F1568,Sheet2!A$14:A$154,0))))</f>
        <v>2206.75</v>
      </c>
      <c r="K1568">
        <f>IF(ISBLANK(G1568),"",IF(ISTEXT(G1568),IF(E1568="Amount",K$14,""),INDEX(Sheet2!I$14:I$154,MATCH(F1568,Sheet2!A$14:A$154,0))))</f>
        <v>0</v>
      </c>
      <c r="L1568" t="str">
        <f>IF(ISBLANK(G1568),"",IF(ISTEXT(G1568),IF(E1568="Amount",L$14,""),IF(INDEX(Sheet2!H$14:H$154,MATCH(F1568,Sheet2!A$14:A$154,0)) &lt;&gt; 0, IF(INDEX(Sheet2!I$14:I$154,MATCH(F1568,Sheet2!A$14:A$154,0)) &lt;&gt; 0, "Loan","Loan"),"Cash")))</f>
        <v>Loan</v>
      </c>
      <c r="M1568">
        <f>IF(ISTEXT(E1568),IF(E1568="Amount",M$14,""),IF(ISBLANK(E1568),"",IF(ISTEXT(D1568),"",IF(A1563="Invoice No. : ",INDEX(Sheet2!D$14:D$154,MATCH(B1563,Sheet2!A$14:A$154,0)),M1567))))</f>
        <v>2</v>
      </c>
      <c r="N1568" t="str">
        <f>IF(ISTEXT(E1568),IF(E1568="Amount",N$14,""),IF(ISBLANK(E1568),"",IF(ISTEXT(D1568),"",IF(A1563="Invoice No. : ",INDEX(Sheet2!E$14:E$154,MATCH(B1563,Sheet2!A$14:A$154,0)),N1567))))</f>
        <v>RUBY</v>
      </c>
      <c r="O1568" t="str">
        <f>IF(ISTEXT(E1568),IF(E1568="Amount",O$14,""),IF(ISBLANK(E1568),"",IF(ISTEXT(D1568),"",IF(A1563="Invoice No. : ",INDEX(Sheet2!G$14:G$154,MATCH(B1563,Sheet2!A$14:A$154,0)),O1567))))</f>
        <v>MORALES, CECILE ANOG</v>
      </c>
      <c r="P1568">
        <f t="shared" si="102"/>
        <v>2206.75</v>
      </c>
      <c r="Q1568">
        <f t="shared" si="103"/>
        <v>195197.25</v>
      </c>
    </row>
    <row r="1569" spans="1:17" x14ac:dyDescent="0.25">
      <c r="A1569" s="10" t="s">
        <v>1341</v>
      </c>
      <c r="B1569" s="10" t="s">
        <v>1342</v>
      </c>
      <c r="C1569" s="11">
        <v>1</v>
      </c>
      <c r="D1569" s="11">
        <v>27.5</v>
      </c>
      <c r="E1569" s="11">
        <v>27.5</v>
      </c>
      <c r="F1569">
        <f t="shared" si="100"/>
        <v>2144338</v>
      </c>
      <c r="G1569">
        <f>IF(ISTEXT(E1569),IF(E1569="Amount",G$14,""),IF(ISBLANK(E1569),"",IF(ISTEXT(D1569),"",IF(A1564="Invoice No. : ",INDEX(Sheet2!F$14:F$154,MATCH(B1564,Sheet2!A$14:A$154,0)),G1568))))</f>
        <v>38856</v>
      </c>
      <c r="H1569" t="str">
        <f t="shared" si="101"/>
        <v>01/05/2023</v>
      </c>
      <c r="I1569" t="str">
        <f>IF(ISTEXT(E1569),IF(E1569="Amount",I$14,""),IF(ISBLANK(E1569),"",IF(ISTEXT(D1569),"",IF(A1564="Invoice No. : ",TEXT(INDEX(Sheet2!C$14:C$154,MATCH(B1564,Sheet2!A$14:A$154,0)),"hh:mm:ss"),I1568))))</f>
        <v>11:31:49</v>
      </c>
      <c r="J1569">
        <f>IF(ISBLANK(G1569),"",IF(ISTEXT(G1569),IF(E1569="Amount",J$14,""),INDEX(Sheet2!H$14:H$154,MATCH(F1569,Sheet2!A$14:A$154,0))))</f>
        <v>2206.75</v>
      </c>
      <c r="K1569">
        <f>IF(ISBLANK(G1569),"",IF(ISTEXT(G1569),IF(E1569="Amount",K$14,""),INDEX(Sheet2!I$14:I$154,MATCH(F1569,Sheet2!A$14:A$154,0))))</f>
        <v>0</v>
      </c>
      <c r="L1569" t="str">
        <f>IF(ISBLANK(G1569),"",IF(ISTEXT(G1569),IF(E1569="Amount",L$14,""),IF(INDEX(Sheet2!H$14:H$154,MATCH(F1569,Sheet2!A$14:A$154,0)) &lt;&gt; 0, IF(INDEX(Sheet2!I$14:I$154,MATCH(F1569,Sheet2!A$14:A$154,0)) &lt;&gt; 0, "Loan","Loan"),"Cash")))</f>
        <v>Loan</v>
      </c>
      <c r="M1569">
        <f>IF(ISTEXT(E1569),IF(E1569="Amount",M$14,""),IF(ISBLANK(E1569),"",IF(ISTEXT(D1569),"",IF(A1564="Invoice No. : ",INDEX(Sheet2!D$14:D$154,MATCH(B1564,Sheet2!A$14:A$154,0)),M1568))))</f>
        <v>2</v>
      </c>
      <c r="N1569" t="str">
        <f>IF(ISTEXT(E1569),IF(E1569="Amount",N$14,""),IF(ISBLANK(E1569),"",IF(ISTEXT(D1569),"",IF(A1564="Invoice No. : ",INDEX(Sheet2!E$14:E$154,MATCH(B1564,Sheet2!A$14:A$154,0)),N1568))))</f>
        <v>RUBY</v>
      </c>
      <c r="O1569" t="str">
        <f>IF(ISTEXT(E1569),IF(E1569="Amount",O$14,""),IF(ISBLANK(E1569),"",IF(ISTEXT(D1569),"",IF(A1564="Invoice No. : ",INDEX(Sheet2!G$14:G$154,MATCH(B1564,Sheet2!A$14:A$154,0)),O1568))))</f>
        <v>MORALES, CECILE ANOG</v>
      </c>
      <c r="P1569">
        <f t="shared" si="102"/>
        <v>2206.75</v>
      </c>
      <c r="Q1569">
        <f t="shared" si="103"/>
        <v>195197.25</v>
      </c>
    </row>
    <row r="1570" spans="1:17" x14ac:dyDescent="0.25">
      <c r="A1570" s="10" t="s">
        <v>1343</v>
      </c>
      <c r="B1570" s="10" t="s">
        <v>1344</v>
      </c>
      <c r="C1570" s="11">
        <v>1</v>
      </c>
      <c r="D1570" s="11">
        <v>30.25</v>
      </c>
      <c r="E1570" s="11">
        <v>30.25</v>
      </c>
      <c r="F1570">
        <f t="shared" si="100"/>
        <v>2144338</v>
      </c>
      <c r="G1570">
        <f>IF(ISTEXT(E1570),IF(E1570="Amount",G$14,""),IF(ISBLANK(E1570),"",IF(ISTEXT(D1570),"",IF(A1565="Invoice No. : ",INDEX(Sheet2!F$14:F$154,MATCH(B1565,Sheet2!A$14:A$154,0)),G1569))))</f>
        <v>38856</v>
      </c>
      <c r="H1570" t="str">
        <f t="shared" si="101"/>
        <v>01/05/2023</v>
      </c>
      <c r="I1570" t="str">
        <f>IF(ISTEXT(E1570),IF(E1570="Amount",I$14,""),IF(ISBLANK(E1570),"",IF(ISTEXT(D1570),"",IF(A1565="Invoice No. : ",TEXT(INDEX(Sheet2!C$14:C$154,MATCH(B1565,Sheet2!A$14:A$154,0)),"hh:mm:ss"),I1569))))</f>
        <v>11:31:49</v>
      </c>
      <c r="J1570">
        <f>IF(ISBLANK(G1570),"",IF(ISTEXT(G1570),IF(E1570="Amount",J$14,""),INDEX(Sheet2!H$14:H$154,MATCH(F1570,Sheet2!A$14:A$154,0))))</f>
        <v>2206.75</v>
      </c>
      <c r="K1570">
        <f>IF(ISBLANK(G1570),"",IF(ISTEXT(G1570),IF(E1570="Amount",K$14,""),INDEX(Sheet2!I$14:I$154,MATCH(F1570,Sheet2!A$14:A$154,0))))</f>
        <v>0</v>
      </c>
      <c r="L1570" t="str">
        <f>IF(ISBLANK(G1570),"",IF(ISTEXT(G1570),IF(E1570="Amount",L$14,""),IF(INDEX(Sheet2!H$14:H$154,MATCH(F1570,Sheet2!A$14:A$154,0)) &lt;&gt; 0, IF(INDEX(Sheet2!I$14:I$154,MATCH(F1570,Sheet2!A$14:A$154,0)) &lt;&gt; 0, "Loan","Loan"),"Cash")))</f>
        <v>Loan</v>
      </c>
      <c r="M1570">
        <f>IF(ISTEXT(E1570),IF(E1570="Amount",M$14,""),IF(ISBLANK(E1570),"",IF(ISTEXT(D1570),"",IF(A1565="Invoice No. : ",INDEX(Sheet2!D$14:D$154,MATCH(B1565,Sheet2!A$14:A$154,0)),M1569))))</f>
        <v>2</v>
      </c>
      <c r="N1570" t="str">
        <f>IF(ISTEXT(E1570),IF(E1570="Amount",N$14,""),IF(ISBLANK(E1570),"",IF(ISTEXT(D1570),"",IF(A1565="Invoice No. : ",INDEX(Sheet2!E$14:E$154,MATCH(B1565,Sheet2!A$14:A$154,0)),N1569))))</f>
        <v>RUBY</v>
      </c>
      <c r="O1570" t="str">
        <f>IF(ISTEXT(E1570),IF(E1570="Amount",O$14,""),IF(ISBLANK(E1570),"",IF(ISTEXT(D1570),"",IF(A1565="Invoice No. : ",INDEX(Sheet2!G$14:G$154,MATCH(B1565,Sheet2!A$14:A$154,0)),O1569))))</f>
        <v>MORALES, CECILE ANOG</v>
      </c>
      <c r="P1570">
        <f t="shared" si="102"/>
        <v>2206.75</v>
      </c>
      <c r="Q1570">
        <f t="shared" si="103"/>
        <v>195197.25</v>
      </c>
    </row>
    <row r="1571" spans="1:17" x14ac:dyDescent="0.25">
      <c r="A1571" s="10" t="s">
        <v>1345</v>
      </c>
      <c r="B1571" s="10" t="s">
        <v>1346</v>
      </c>
      <c r="C1571" s="11">
        <v>1</v>
      </c>
      <c r="D1571" s="11">
        <v>46</v>
      </c>
      <c r="E1571" s="11">
        <v>46</v>
      </c>
      <c r="F1571">
        <f t="shared" si="100"/>
        <v>2144338</v>
      </c>
      <c r="G1571">
        <f>IF(ISTEXT(E1571),IF(E1571="Amount",G$14,""),IF(ISBLANK(E1571),"",IF(ISTEXT(D1571),"",IF(A1566="Invoice No. : ",INDEX(Sheet2!F$14:F$154,MATCH(B1566,Sheet2!A$14:A$154,0)),G1570))))</f>
        <v>38856</v>
      </c>
      <c r="H1571" t="str">
        <f t="shared" si="101"/>
        <v>01/05/2023</v>
      </c>
      <c r="I1571" t="str">
        <f>IF(ISTEXT(E1571),IF(E1571="Amount",I$14,""),IF(ISBLANK(E1571),"",IF(ISTEXT(D1571),"",IF(A1566="Invoice No. : ",TEXT(INDEX(Sheet2!C$14:C$154,MATCH(B1566,Sheet2!A$14:A$154,0)),"hh:mm:ss"),I1570))))</f>
        <v>11:31:49</v>
      </c>
      <c r="J1571">
        <f>IF(ISBLANK(G1571),"",IF(ISTEXT(G1571),IF(E1571="Amount",J$14,""),INDEX(Sheet2!H$14:H$154,MATCH(F1571,Sheet2!A$14:A$154,0))))</f>
        <v>2206.75</v>
      </c>
      <c r="K1571">
        <f>IF(ISBLANK(G1571),"",IF(ISTEXT(G1571),IF(E1571="Amount",K$14,""),INDEX(Sheet2!I$14:I$154,MATCH(F1571,Sheet2!A$14:A$154,0))))</f>
        <v>0</v>
      </c>
      <c r="L1571" t="str">
        <f>IF(ISBLANK(G1571),"",IF(ISTEXT(G1571),IF(E1571="Amount",L$14,""),IF(INDEX(Sheet2!H$14:H$154,MATCH(F1571,Sheet2!A$14:A$154,0)) &lt;&gt; 0, IF(INDEX(Sheet2!I$14:I$154,MATCH(F1571,Sheet2!A$14:A$154,0)) &lt;&gt; 0, "Loan","Loan"),"Cash")))</f>
        <v>Loan</v>
      </c>
      <c r="M1571">
        <f>IF(ISTEXT(E1571),IF(E1571="Amount",M$14,""),IF(ISBLANK(E1571),"",IF(ISTEXT(D1571),"",IF(A1566="Invoice No. : ",INDEX(Sheet2!D$14:D$154,MATCH(B1566,Sheet2!A$14:A$154,0)),M1570))))</f>
        <v>2</v>
      </c>
      <c r="N1571" t="str">
        <f>IF(ISTEXT(E1571),IF(E1571="Amount",N$14,""),IF(ISBLANK(E1571),"",IF(ISTEXT(D1571),"",IF(A1566="Invoice No. : ",INDEX(Sheet2!E$14:E$154,MATCH(B1566,Sheet2!A$14:A$154,0)),N1570))))</f>
        <v>RUBY</v>
      </c>
      <c r="O1571" t="str">
        <f>IF(ISTEXT(E1571),IF(E1571="Amount",O$14,""),IF(ISBLANK(E1571),"",IF(ISTEXT(D1571),"",IF(A1566="Invoice No. : ",INDEX(Sheet2!G$14:G$154,MATCH(B1566,Sheet2!A$14:A$154,0)),O1570))))</f>
        <v>MORALES, CECILE ANOG</v>
      </c>
      <c r="P1571">
        <f t="shared" si="102"/>
        <v>2206.75</v>
      </c>
      <c r="Q1571">
        <f t="shared" si="103"/>
        <v>195197.25</v>
      </c>
    </row>
    <row r="1572" spans="1:17" x14ac:dyDescent="0.25">
      <c r="A1572" s="10" t="s">
        <v>41</v>
      </c>
      <c r="B1572" s="10" t="s">
        <v>42</v>
      </c>
      <c r="C1572" s="11">
        <v>1</v>
      </c>
      <c r="D1572" s="11">
        <v>275.25</v>
      </c>
      <c r="E1572" s="11">
        <v>275.25</v>
      </c>
      <c r="F1572">
        <f t="shared" si="100"/>
        <v>2144338</v>
      </c>
      <c r="G1572">
        <f>IF(ISTEXT(E1572),IF(E1572="Amount",G$14,""),IF(ISBLANK(E1572),"",IF(ISTEXT(D1572),"",IF(A1567="Invoice No. : ",INDEX(Sheet2!F$14:F$154,MATCH(B1567,Sheet2!A$14:A$154,0)),G1571))))</f>
        <v>38856</v>
      </c>
      <c r="H1572" t="str">
        <f t="shared" si="101"/>
        <v>01/05/2023</v>
      </c>
      <c r="I1572" t="str">
        <f>IF(ISTEXT(E1572),IF(E1572="Amount",I$14,""),IF(ISBLANK(E1572),"",IF(ISTEXT(D1572),"",IF(A1567="Invoice No. : ",TEXT(INDEX(Sheet2!C$14:C$154,MATCH(B1567,Sheet2!A$14:A$154,0)),"hh:mm:ss"),I1571))))</f>
        <v>11:31:49</v>
      </c>
      <c r="J1572">
        <f>IF(ISBLANK(G1572),"",IF(ISTEXT(G1572),IF(E1572="Amount",J$14,""),INDEX(Sheet2!H$14:H$154,MATCH(F1572,Sheet2!A$14:A$154,0))))</f>
        <v>2206.75</v>
      </c>
      <c r="K1572">
        <f>IF(ISBLANK(G1572),"",IF(ISTEXT(G1572),IF(E1572="Amount",K$14,""),INDEX(Sheet2!I$14:I$154,MATCH(F1572,Sheet2!A$14:A$154,0))))</f>
        <v>0</v>
      </c>
      <c r="L1572" t="str">
        <f>IF(ISBLANK(G1572),"",IF(ISTEXT(G1572),IF(E1572="Amount",L$14,""),IF(INDEX(Sheet2!H$14:H$154,MATCH(F1572,Sheet2!A$14:A$154,0)) &lt;&gt; 0, IF(INDEX(Sheet2!I$14:I$154,MATCH(F1572,Sheet2!A$14:A$154,0)) &lt;&gt; 0, "Loan","Loan"),"Cash")))</f>
        <v>Loan</v>
      </c>
      <c r="M1572">
        <f>IF(ISTEXT(E1572),IF(E1572="Amount",M$14,""),IF(ISBLANK(E1572),"",IF(ISTEXT(D1572),"",IF(A1567="Invoice No. : ",INDEX(Sheet2!D$14:D$154,MATCH(B1567,Sheet2!A$14:A$154,0)),M1571))))</f>
        <v>2</v>
      </c>
      <c r="N1572" t="str">
        <f>IF(ISTEXT(E1572),IF(E1572="Amount",N$14,""),IF(ISBLANK(E1572),"",IF(ISTEXT(D1572),"",IF(A1567="Invoice No. : ",INDEX(Sheet2!E$14:E$154,MATCH(B1567,Sheet2!A$14:A$154,0)),N1571))))</f>
        <v>RUBY</v>
      </c>
      <c r="O1572" t="str">
        <f>IF(ISTEXT(E1572),IF(E1572="Amount",O$14,""),IF(ISBLANK(E1572),"",IF(ISTEXT(D1572),"",IF(A1567="Invoice No. : ",INDEX(Sheet2!G$14:G$154,MATCH(B1567,Sheet2!A$14:A$154,0)),O1571))))</f>
        <v>MORALES, CECILE ANOG</v>
      </c>
      <c r="P1572">
        <f t="shared" si="102"/>
        <v>2206.75</v>
      </c>
      <c r="Q1572">
        <f t="shared" si="103"/>
        <v>195197.25</v>
      </c>
    </row>
    <row r="1573" spans="1:17" x14ac:dyDescent="0.25">
      <c r="A1573" s="10" t="s">
        <v>1347</v>
      </c>
      <c r="B1573" s="10" t="s">
        <v>1348</v>
      </c>
      <c r="C1573" s="11">
        <v>1</v>
      </c>
      <c r="D1573" s="11">
        <v>39.5</v>
      </c>
      <c r="E1573" s="11">
        <v>39.5</v>
      </c>
      <c r="F1573">
        <f t="shared" si="100"/>
        <v>2144338</v>
      </c>
      <c r="G1573">
        <f>IF(ISTEXT(E1573),IF(E1573="Amount",G$14,""),IF(ISBLANK(E1573),"",IF(ISTEXT(D1573),"",IF(A1568="Invoice No. : ",INDEX(Sheet2!F$14:F$154,MATCH(B1568,Sheet2!A$14:A$154,0)),G1572))))</f>
        <v>38856</v>
      </c>
      <c r="H1573" t="str">
        <f t="shared" si="101"/>
        <v>01/05/2023</v>
      </c>
      <c r="I1573" t="str">
        <f>IF(ISTEXT(E1573),IF(E1573="Amount",I$14,""),IF(ISBLANK(E1573),"",IF(ISTEXT(D1573),"",IF(A1568="Invoice No. : ",TEXT(INDEX(Sheet2!C$14:C$154,MATCH(B1568,Sheet2!A$14:A$154,0)),"hh:mm:ss"),I1572))))</f>
        <v>11:31:49</v>
      </c>
      <c r="J1573">
        <f>IF(ISBLANK(G1573),"",IF(ISTEXT(G1573),IF(E1573="Amount",J$14,""),INDEX(Sheet2!H$14:H$154,MATCH(F1573,Sheet2!A$14:A$154,0))))</f>
        <v>2206.75</v>
      </c>
      <c r="K1573">
        <f>IF(ISBLANK(G1573),"",IF(ISTEXT(G1573),IF(E1573="Amount",K$14,""),INDEX(Sheet2!I$14:I$154,MATCH(F1573,Sheet2!A$14:A$154,0))))</f>
        <v>0</v>
      </c>
      <c r="L1573" t="str">
        <f>IF(ISBLANK(G1573),"",IF(ISTEXT(G1573),IF(E1573="Amount",L$14,""),IF(INDEX(Sheet2!H$14:H$154,MATCH(F1573,Sheet2!A$14:A$154,0)) &lt;&gt; 0, IF(INDEX(Sheet2!I$14:I$154,MATCH(F1573,Sheet2!A$14:A$154,0)) &lt;&gt; 0, "Loan","Loan"),"Cash")))</f>
        <v>Loan</v>
      </c>
      <c r="M1573">
        <f>IF(ISTEXT(E1573),IF(E1573="Amount",M$14,""),IF(ISBLANK(E1573),"",IF(ISTEXT(D1573),"",IF(A1568="Invoice No. : ",INDEX(Sheet2!D$14:D$154,MATCH(B1568,Sheet2!A$14:A$154,0)),M1572))))</f>
        <v>2</v>
      </c>
      <c r="N1573" t="str">
        <f>IF(ISTEXT(E1573),IF(E1573="Amount",N$14,""),IF(ISBLANK(E1573),"",IF(ISTEXT(D1573),"",IF(A1568="Invoice No. : ",INDEX(Sheet2!E$14:E$154,MATCH(B1568,Sheet2!A$14:A$154,0)),N1572))))</f>
        <v>RUBY</v>
      </c>
      <c r="O1573" t="str">
        <f>IF(ISTEXT(E1573),IF(E1573="Amount",O$14,""),IF(ISBLANK(E1573),"",IF(ISTEXT(D1573),"",IF(A1568="Invoice No. : ",INDEX(Sheet2!G$14:G$154,MATCH(B1568,Sheet2!A$14:A$154,0)),O1572))))</f>
        <v>MORALES, CECILE ANOG</v>
      </c>
      <c r="P1573">
        <f t="shared" si="102"/>
        <v>2206.75</v>
      </c>
      <c r="Q1573">
        <f t="shared" si="103"/>
        <v>195197.25</v>
      </c>
    </row>
    <row r="1574" spans="1:17" x14ac:dyDescent="0.25">
      <c r="A1574" s="10" t="s">
        <v>1349</v>
      </c>
      <c r="B1574" s="10" t="s">
        <v>1350</v>
      </c>
      <c r="C1574" s="11">
        <v>1</v>
      </c>
      <c r="D1574" s="11">
        <v>38.75</v>
      </c>
      <c r="E1574" s="11">
        <v>38.75</v>
      </c>
      <c r="F1574">
        <f t="shared" si="100"/>
        <v>2144338</v>
      </c>
      <c r="G1574">
        <f>IF(ISTEXT(E1574),IF(E1574="Amount",G$14,""),IF(ISBLANK(E1574),"",IF(ISTEXT(D1574),"",IF(A1569="Invoice No. : ",INDEX(Sheet2!F$14:F$154,MATCH(B1569,Sheet2!A$14:A$154,0)),G1573))))</f>
        <v>38856</v>
      </c>
      <c r="H1574" t="str">
        <f t="shared" si="101"/>
        <v>01/05/2023</v>
      </c>
      <c r="I1574" t="str">
        <f>IF(ISTEXT(E1574),IF(E1574="Amount",I$14,""),IF(ISBLANK(E1574),"",IF(ISTEXT(D1574),"",IF(A1569="Invoice No. : ",TEXT(INDEX(Sheet2!C$14:C$154,MATCH(B1569,Sheet2!A$14:A$154,0)),"hh:mm:ss"),I1573))))</f>
        <v>11:31:49</v>
      </c>
      <c r="J1574">
        <f>IF(ISBLANK(G1574),"",IF(ISTEXT(G1574),IF(E1574="Amount",J$14,""),INDEX(Sheet2!H$14:H$154,MATCH(F1574,Sheet2!A$14:A$154,0))))</f>
        <v>2206.75</v>
      </c>
      <c r="K1574">
        <f>IF(ISBLANK(G1574),"",IF(ISTEXT(G1574),IF(E1574="Amount",K$14,""),INDEX(Sheet2!I$14:I$154,MATCH(F1574,Sheet2!A$14:A$154,0))))</f>
        <v>0</v>
      </c>
      <c r="L1574" t="str">
        <f>IF(ISBLANK(G1574),"",IF(ISTEXT(G1574),IF(E1574="Amount",L$14,""),IF(INDEX(Sheet2!H$14:H$154,MATCH(F1574,Sheet2!A$14:A$154,0)) &lt;&gt; 0, IF(INDEX(Sheet2!I$14:I$154,MATCH(F1574,Sheet2!A$14:A$154,0)) &lt;&gt; 0, "Loan","Loan"),"Cash")))</f>
        <v>Loan</v>
      </c>
      <c r="M1574">
        <f>IF(ISTEXT(E1574),IF(E1574="Amount",M$14,""),IF(ISBLANK(E1574),"",IF(ISTEXT(D1574),"",IF(A1569="Invoice No. : ",INDEX(Sheet2!D$14:D$154,MATCH(B1569,Sheet2!A$14:A$154,0)),M1573))))</f>
        <v>2</v>
      </c>
      <c r="N1574" t="str">
        <f>IF(ISTEXT(E1574),IF(E1574="Amount",N$14,""),IF(ISBLANK(E1574),"",IF(ISTEXT(D1574),"",IF(A1569="Invoice No. : ",INDEX(Sheet2!E$14:E$154,MATCH(B1569,Sheet2!A$14:A$154,0)),N1573))))</f>
        <v>RUBY</v>
      </c>
      <c r="O1574" t="str">
        <f>IF(ISTEXT(E1574),IF(E1574="Amount",O$14,""),IF(ISBLANK(E1574),"",IF(ISTEXT(D1574),"",IF(A1569="Invoice No. : ",INDEX(Sheet2!G$14:G$154,MATCH(B1569,Sheet2!A$14:A$154,0)),O1573))))</f>
        <v>MORALES, CECILE ANOG</v>
      </c>
      <c r="P1574">
        <f t="shared" si="102"/>
        <v>2206.75</v>
      </c>
      <c r="Q1574">
        <f t="shared" si="103"/>
        <v>195197.25</v>
      </c>
    </row>
    <row r="1575" spans="1:17" x14ac:dyDescent="0.25">
      <c r="A1575" s="10" t="s">
        <v>293</v>
      </c>
      <c r="B1575" s="10" t="s">
        <v>294</v>
      </c>
      <c r="C1575" s="11">
        <v>1</v>
      </c>
      <c r="D1575" s="11">
        <v>16.5</v>
      </c>
      <c r="E1575" s="11">
        <v>16.5</v>
      </c>
      <c r="F1575">
        <f t="shared" si="100"/>
        <v>2144338</v>
      </c>
      <c r="G1575">
        <f>IF(ISTEXT(E1575),IF(E1575="Amount",G$14,""),IF(ISBLANK(E1575),"",IF(ISTEXT(D1575),"",IF(A1570="Invoice No. : ",INDEX(Sheet2!F$14:F$154,MATCH(B1570,Sheet2!A$14:A$154,0)),G1574))))</f>
        <v>38856</v>
      </c>
      <c r="H1575" t="str">
        <f t="shared" si="101"/>
        <v>01/05/2023</v>
      </c>
      <c r="I1575" t="str">
        <f>IF(ISTEXT(E1575),IF(E1575="Amount",I$14,""),IF(ISBLANK(E1575),"",IF(ISTEXT(D1575),"",IF(A1570="Invoice No. : ",TEXT(INDEX(Sheet2!C$14:C$154,MATCH(B1570,Sheet2!A$14:A$154,0)),"hh:mm:ss"),I1574))))</f>
        <v>11:31:49</v>
      </c>
      <c r="J1575">
        <f>IF(ISBLANK(G1575),"",IF(ISTEXT(G1575),IF(E1575="Amount",J$14,""),INDEX(Sheet2!H$14:H$154,MATCH(F1575,Sheet2!A$14:A$154,0))))</f>
        <v>2206.75</v>
      </c>
      <c r="K1575">
        <f>IF(ISBLANK(G1575),"",IF(ISTEXT(G1575),IF(E1575="Amount",K$14,""),INDEX(Sheet2!I$14:I$154,MATCH(F1575,Sheet2!A$14:A$154,0))))</f>
        <v>0</v>
      </c>
      <c r="L1575" t="str">
        <f>IF(ISBLANK(G1575),"",IF(ISTEXT(G1575),IF(E1575="Amount",L$14,""),IF(INDEX(Sheet2!H$14:H$154,MATCH(F1575,Sheet2!A$14:A$154,0)) &lt;&gt; 0, IF(INDEX(Sheet2!I$14:I$154,MATCH(F1575,Sheet2!A$14:A$154,0)) &lt;&gt; 0, "Loan","Loan"),"Cash")))</f>
        <v>Loan</v>
      </c>
      <c r="M1575">
        <f>IF(ISTEXT(E1575),IF(E1575="Amount",M$14,""),IF(ISBLANK(E1575),"",IF(ISTEXT(D1575),"",IF(A1570="Invoice No. : ",INDEX(Sheet2!D$14:D$154,MATCH(B1570,Sheet2!A$14:A$154,0)),M1574))))</f>
        <v>2</v>
      </c>
      <c r="N1575" t="str">
        <f>IF(ISTEXT(E1575),IF(E1575="Amount",N$14,""),IF(ISBLANK(E1575),"",IF(ISTEXT(D1575),"",IF(A1570="Invoice No. : ",INDEX(Sheet2!E$14:E$154,MATCH(B1570,Sheet2!A$14:A$154,0)),N1574))))</f>
        <v>RUBY</v>
      </c>
      <c r="O1575" t="str">
        <f>IF(ISTEXT(E1575),IF(E1575="Amount",O$14,""),IF(ISBLANK(E1575),"",IF(ISTEXT(D1575),"",IF(A1570="Invoice No. : ",INDEX(Sheet2!G$14:G$154,MATCH(B1570,Sheet2!A$14:A$154,0)),O1574))))</f>
        <v>MORALES, CECILE ANOG</v>
      </c>
      <c r="P1575">
        <f t="shared" si="102"/>
        <v>2206.75</v>
      </c>
      <c r="Q1575">
        <f t="shared" si="103"/>
        <v>195197.25</v>
      </c>
    </row>
    <row r="1576" spans="1:17" x14ac:dyDescent="0.25">
      <c r="A1576" s="10" t="s">
        <v>127</v>
      </c>
      <c r="B1576" s="10" t="s">
        <v>128</v>
      </c>
      <c r="C1576" s="11">
        <v>2</v>
      </c>
      <c r="D1576" s="11">
        <v>39.25</v>
      </c>
      <c r="E1576" s="11">
        <v>78.5</v>
      </c>
      <c r="F1576">
        <f t="shared" si="100"/>
        <v>2144338</v>
      </c>
      <c r="G1576">
        <f>IF(ISTEXT(E1576),IF(E1576="Amount",G$14,""),IF(ISBLANK(E1576),"",IF(ISTEXT(D1576),"",IF(A1571="Invoice No. : ",INDEX(Sheet2!F$14:F$154,MATCH(B1571,Sheet2!A$14:A$154,0)),G1575))))</f>
        <v>38856</v>
      </c>
      <c r="H1576" t="str">
        <f t="shared" si="101"/>
        <v>01/05/2023</v>
      </c>
      <c r="I1576" t="str">
        <f>IF(ISTEXT(E1576),IF(E1576="Amount",I$14,""),IF(ISBLANK(E1576),"",IF(ISTEXT(D1576),"",IF(A1571="Invoice No. : ",TEXT(INDEX(Sheet2!C$14:C$154,MATCH(B1571,Sheet2!A$14:A$154,0)),"hh:mm:ss"),I1575))))</f>
        <v>11:31:49</v>
      </c>
      <c r="J1576">
        <f>IF(ISBLANK(G1576),"",IF(ISTEXT(G1576),IF(E1576="Amount",J$14,""),INDEX(Sheet2!H$14:H$154,MATCH(F1576,Sheet2!A$14:A$154,0))))</f>
        <v>2206.75</v>
      </c>
      <c r="K1576">
        <f>IF(ISBLANK(G1576),"",IF(ISTEXT(G1576),IF(E1576="Amount",K$14,""),INDEX(Sheet2!I$14:I$154,MATCH(F1576,Sheet2!A$14:A$154,0))))</f>
        <v>0</v>
      </c>
      <c r="L1576" t="str">
        <f>IF(ISBLANK(G1576),"",IF(ISTEXT(G1576),IF(E1576="Amount",L$14,""),IF(INDEX(Sheet2!H$14:H$154,MATCH(F1576,Sheet2!A$14:A$154,0)) &lt;&gt; 0, IF(INDEX(Sheet2!I$14:I$154,MATCH(F1576,Sheet2!A$14:A$154,0)) &lt;&gt; 0, "Loan","Loan"),"Cash")))</f>
        <v>Loan</v>
      </c>
      <c r="M1576">
        <f>IF(ISTEXT(E1576),IF(E1576="Amount",M$14,""),IF(ISBLANK(E1576),"",IF(ISTEXT(D1576),"",IF(A1571="Invoice No. : ",INDEX(Sheet2!D$14:D$154,MATCH(B1571,Sheet2!A$14:A$154,0)),M1575))))</f>
        <v>2</v>
      </c>
      <c r="N1576" t="str">
        <f>IF(ISTEXT(E1576),IF(E1576="Amount",N$14,""),IF(ISBLANK(E1576),"",IF(ISTEXT(D1576),"",IF(A1571="Invoice No. : ",INDEX(Sheet2!E$14:E$154,MATCH(B1571,Sheet2!A$14:A$154,0)),N1575))))</f>
        <v>RUBY</v>
      </c>
      <c r="O1576" t="str">
        <f>IF(ISTEXT(E1576),IF(E1576="Amount",O$14,""),IF(ISBLANK(E1576),"",IF(ISTEXT(D1576),"",IF(A1571="Invoice No. : ",INDEX(Sheet2!G$14:G$154,MATCH(B1571,Sheet2!A$14:A$154,0)),O1575))))</f>
        <v>MORALES, CECILE ANOG</v>
      </c>
      <c r="P1576">
        <f t="shared" si="102"/>
        <v>2206.75</v>
      </c>
      <c r="Q1576">
        <f t="shared" si="103"/>
        <v>195197.25</v>
      </c>
    </row>
    <row r="1577" spans="1:17" x14ac:dyDescent="0.25">
      <c r="A1577" s="10" t="s">
        <v>1004</v>
      </c>
      <c r="B1577" s="10" t="s">
        <v>1005</v>
      </c>
      <c r="C1577" s="11">
        <v>1</v>
      </c>
      <c r="D1577" s="11">
        <v>49.25</v>
      </c>
      <c r="E1577" s="11">
        <v>49.25</v>
      </c>
      <c r="F1577">
        <f t="shared" si="100"/>
        <v>2144338</v>
      </c>
      <c r="G1577">
        <f>IF(ISTEXT(E1577),IF(E1577="Amount",G$14,""),IF(ISBLANK(E1577),"",IF(ISTEXT(D1577),"",IF(A1572="Invoice No. : ",INDEX(Sheet2!F$14:F$154,MATCH(B1572,Sheet2!A$14:A$154,0)),G1576))))</f>
        <v>38856</v>
      </c>
      <c r="H1577" t="str">
        <f t="shared" si="101"/>
        <v>01/05/2023</v>
      </c>
      <c r="I1577" t="str">
        <f>IF(ISTEXT(E1577),IF(E1577="Amount",I$14,""),IF(ISBLANK(E1577),"",IF(ISTEXT(D1577),"",IF(A1572="Invoice No. : ",TEXT(INDEX(Sheet2!C$14:C$154,MATCH(B1572,Sheet2!A$14:A$154,0)),"hh:mm:ss"),I1576))))</f>
        <v>11:31:49</v>
      </c>
      <c r="J1577">
        <f>IF(ISBLANK(G1577),"",IF(ISTEXT(G1577),IF(E1577="Amount",J$14,""),INDEX(Sheet2!H$14:H$154,MATCH(F1577,Sheet2!A$14:A$154,0))))</f>
        <v>2206.75</v>
      </c>
      <c r="K1577">
        <f>IF(ISBLANK(G1577),"",IF(ISTEXT(G1577),IF(E1577="Amount",K$14,""),INDEX(Sheet2!I$14:I$154,MATCH(F1577,Sheet2!A$14:A$154,0))))</f>
        <v>0</v>
      </c>
      <c r="L1577" t="str">
        <f>IF(ISBLANK(G1577),"",IF(ISTEXT(G1577),IF(E1577="Amount",L$14,""),IF(INDEX(Sheet2!H$14:H$154,MATCH(F1577,Sheet2!A$14:A$154,0)) &lt;&gt; 0, IF(INDEX(Sheet2!I$14:I$154,MATCH(F1577,Sheet2!A$14:A$154,0)) &lt;&gt; 0, "Loan","Loan"),"Cash")))</f>
        <v>Loan</v>
      </c>
      <c r="M1577">
        <f>IF(ISTEXT(E1577),IF(E1577="Amount",M$14,""),IF(ISBLANK(E1577),"",IF(ISTEXT(D1577),"",IF(A1572="Invoice No. : ",INDEX(Sheet2!D$14:D$154,MATCH(B1572,Sheet2!A$14:A$154,0)),M1576))))</f>
        <v>2</v>
      </c>
      <c r="N1577" t="str">
        <f>IF(ISTEXT(E1577),IF(E1577="Amount",N$14,""),IF(ISBLANK(E1577),"",IF(ISTEXT(D1577),"",IF(A1572="Invoice No. : ",INDEX(Sheet2!E$14:E$154,MATCH(B1572,Sheet2!A$14:A$154,0)),N1576))))</f>
        <v>RUBY</v>
      </c>
      <c r="O1577" t="str">
        <f>IF(ISTEXT(E1577),IF(E1577="Amount",O$14,""),IF(ISBLANK(E1577),"",IF(ISTEXT(D1577),"",IF(A1572="Invoice No. : ",INDEX(Sheet2!G$14:G$154,MATCH(B1572,Sheet2!A$14:A$154,0)),O1576))))</f>
        <v>MORALES, CECILE ANOG</v>
      </c>
      <c r="P1577">
        <f t="shared" si="102"/>
        <v>2206.75</v>
      </c>
      <c r="Q1577">
        <f t="shared" si="103"/>
        <v>195197.25</v>
      </c>
    </row>
    <row r="1578" spans="1:17" x14ac:dyDescent="0.25">
      <c r="A1578" s="10" t="s">
        <v>1351</v>
      </c>
      <c r="B1578" s="10" t="s">
        <v>1352</v>
      </c>
      <c r="C1578" s="11">
        <v>1</v>
      </c>
      <c r="D1578" s="11">
        <v>168</v>
      </c>
      <c r="E1578" s="11">
        <v>168</v>
      </c>
      <c r="F1578">
        <f t="shared" si="100"/>
        <v>2144338</v>
      </c>
      <c r="G1578">
        <f>IF(ISTEXT(E1578),IF(E1578="Amount",G$14,""),IF(ISBLANK(E1578),"",IF(ISTEXT(D1578),"",IF(A1573="Invoice No. : ",INDEX(Sheet2!F$14:F$154,MATCH(B1573,Sheet2!A$14:A$154,0)),G1577))))</f>
        <v>38856</v>
      </c>
      <c r="H1578" t="str">
        <f t="shared" si="101"/>
        <v>01/05/2023</v>
      </c>
      <c r="I1578" t="str">
        <f>IF(ISTEXT(E1578),IF(E1578="Amount",I$14,""),IF(ISBLANK(E1578),"",IF(ISTEXT(D1578),"",IF(A1573="Invoice No. : ",TEXT(INDEX(Sheet2!C$14:C$154,MATCH(B1573,Sheet2!A$14:A$154,0)),"hh:mm:ss"),I1577))))</f>
        <v>11:31:49</v>
      </c>
      <c r="J1578">
        <f>IF(ISBLANK(G1578),"",IF(ISTEXT(G1578),IF(E1578="Amount",J$14,""),INDEX(Sheet2!H$14:H$154,MATCH(F1578,Sheet2!A$14:A$154,0))))</f>
        <v>2206.75</v>
      </c>
      <c r="K1578">
        <f>IF(ISBLANK(G1578),"",IF(ISTEXT(G1578),IF(E1578="Amount",K$14,""),INDEX(Sheet2!I$14:I$154,MATCH(F1578,Sheet2!A$14:A$154,0))))</f>
        <v>0</v>
      </c>
      <c r="L1578" t="str">
        <f>IF(ISBLANK(G1578),"",IF(ISTEXT(G1578),IF(E1578="Amount",L$14,""),IF(INDEX(Sheet2!H$14:H$154,MATCH(F1578,Sheet2!A$14:A$154,0)) &lt;&gt; 0, IF(INDEX(Sheet2!I$14:I$154,MATCH(F1578,Sheet2!A$14:A$154,0)) &lt;&gt; 0, "Loan","Loan"),"Cash")))</f>
        <v>Loan</v>
      </c>
      <c r="M1578">
        <f>IF(ISTEXT(E1578),IF(E1578="Amount",M$14,""),IF(ISBLANK(E1578),"",IF(ISTEXT(D1578),"",IF(A1573="Invoice No. : ",INDEX(Sheet2!D$14:D$154,MATCH(B1573,Sheet2!A$14:A$154,0)),M1577))))</f>
        <v>2</v>
      </c>
      <c r="N1578" t="str">
        <f>IF(ISTEXT(E1578),IF(E1578="Amount",N$14,""),IF(ISBLANK(E1578),"",IF(ISTEXT(D1578),"",IF(A1573="Invoice No. : ",INDEX(Sheet2!E$14:E$154,MATCH(B1573,Sheet2!A$14:A$154,0)),N1577))))</f>
        <v>RUBY</v>
      </c>
      <c r="O1578" t="str">
        <f>IF(ISTEXT(E1578),IF(E1578="Amount",O$14,""),IF(ISBLANK(E1578),"",IF(ISTEXT(D1578),"",IF(A1573="Invoice No. : ",INDEX(Sheet2!G$14:G$154,MATCH(B1573,Sheet2!A$14:A$154,0)),O1577))))</f>
        <v>MORALES, CECILE ANOG</v>
      </c>
      <c r="P1578">
        <f t="shared" si="102"/>
        <v>2206.75</v>
      </c>
      <c r="Q1578">
        <f t="shared" si="103"/>
        <v>195197.25</v>
      </c>
    </row>
    <row r="1579" spans="1:17" x14ac:dyDescent="0.25">
      <c r="A1579" s="10" t="s">
        <v>433</v>
      </c>
      <c r="B1579" s="10" t="s">
        <v>434</v>
      </c>
      <c r="C1579" s="11">
        <v>1</v>
      </c>
      <c r="D1579" s="11">
        <v>20</v>
      </c>
      <c r="E1579" s="11">
        <v>20</v>
      </c>
      <c r="F1579">
        <f t="shared" si="100"/>
        <v>2144338</v>
      </c>
      <c r="G1579">
        <f>IF(ISTEXT(E1579),IF(E1579="Amount",G$14,""),IF(ISBLANK(E1579),"",IF(ISTEXT(D1579),"",IF(A1574="Invoice No. : ",INDEX(Sheet2!F$14:F$154,MATCH(B1574,Sheet2!A$14:A$154,0)),G1578))))</f>
        <v>38856</v>
      </c>
      <c r="H1579" t="str">
        <f t="shared" si="101"/>
        <v>01/05/2023</v>
      </c>
      <c r="I1579" t="str">
        <f>IF(ISTEXT(E1579),IF(E1579="Amount",I$14,""),IF(ISBLANK(E1579),"",IF(ISTEXT(D1579),"",IF(A1574="Invoice No. : ",TEXT(INDEX(Sheet2!C$14:C$154,MATCH(B1574,Sheet2!A$14:A$154,0)),"hh:mm:ss"),I1578))))</f>
        <v>11:31:49</v>
      </c>
      <c r="J1579">
        <f>IF(ISBLANK(G1579),"",IF(ISTEXT(G1579),IF(E1579="Amount",J$14,""),INDEX(Sheet2!H$14:H$154,MATCH(F1579,Sheet2!A$14:A$154,0))))</f>
        <v>2206.75</v>
      </c>
      <c r="K1579">
        <f>IF(ISBLANK(G1579),"",IF(ISTEXT(G1579),IF(E1579="Amount",K$14,""),INDEX(Sheet2!I$14:I$154,MATCH(F1579,Sheet2!A$14:A$154,0))))</f>
        <v>0</v>
      </c>
      <c r="L1579" t="str">
        <f>IF(ISBLANK(G1579),"",IF(ISTEXT(G1579),IF(E1579="Amount",L$14,""),IF(INDEX(Sheet2!H$14:H$154,MATCH(F1579,Sheet2!A$14:A$154,0)) &lt;&gt; 0, IF(INDEX(Sheet2!I$14:I$154,MATCH(F1579,Sheet2!A$14:A$154,0)) &lt;&gt; 0, "Loan","Loan"),"Cash")))</f>
        <v>Loan</v>
      </c>
      <c r="M1579">
        <f>IF(ISTEXT(E1579),IF(E1579="Amount",M$14,""),IF(ISBLANK(E1579),"",IF(ISTEXT(D1579),"",IF(A1574="Invoice No. : ",INDEX(Sheet2!D$14:D$154,MATCH(B1574,Sheet2!A$14:A$154,0)),M1578))))</f>
        <v>2</v>
      </c>
      <c r="N1579" t="str">
        <f>IF(ISTEXT(E1579),IF(E1579="Amount",N$14,""),IF(ISBLANK(E1579),"",IF(ISTEXT(D1579),"",IF(A1574="Invoice No. : ",INDEX(Sheet2!E$14:E$154,MATCH(B1574,Sheet2!A$14:A$154,0)),N1578))))</f>
        <v>RUBY</v>
      </c>
      <c r="O1579" t="str">
        <f>IF(ISTEXT(E1579),IF(E1579="Amount",O$14,""),IF(ISBLANK(E1579),"",IF(ISTEXT(D1579),"",IF(A1574="Invoice No. : ",INDEX(Sheet2!G$14:G$154,MATCH(B1574,Sheet2!A$14:A$154,0)),O1578))))</f>
        <v>MORALES, CECILE ANOG</v>
      </c>
      <c r="P1579">
        <f t="shared" si="102"/>
        <v>2206.75</v>
      </c>
      <c r="Q1579">
        <f t="shared" si="103"/>
        <v>195197.25</v>
      </c>
    </row>
    <row r="1580" spans="1:17" x14ac:dyDescent="0.25">
      <c r="A1580" s="10" t="s">
        <v>1353</v>
      </c>
      <c r="B1580" s="10" t="s">
        <v>1354</v>
      </c>
      <c r="C1580" s="11">
        <v>1</v>
      </c>
      <c r="D1580" s="11">
        <v>57.75</v>
      </c>
      <c r="E1580" s="11">
        <v>57.75</v>
      </c>
      <c r="F1580">
        <f t="shared" si="100"/>
        <v>2144338</v>
      </c>
      <c r="G1580">
        <f>IF(ISTEXT(E1580),IF(E1580="Amount",G$14,""),IF(ISBLANK(E1580),"",IF(ISTEXT(D1580),"",IF(A1575="Invoice No. : ",INDEX(Sheet2!F$14:F$154,MATCH(B1575,Sheet2!A$14:A$154,0)),G1579))))</f>
        <v>38856</v>
      </c>
      <c r="H1580" t="str">
        <f t="shared" si="101"/>
        <v>01/05/2023</v>
      </c>
      <c r="I1580" t="str">
        <f>IF(ISTEXT(E1580),IF(E1580="Amount",I$14,""),IF(ISBLANK(E1580),"",IF(ISTEXT(D1580),"",IF(A1575="Invoice No. : ",TEXT(INDEX(Sheet2!C$14:C$154,MATCH(B1575,Sheet2!A$14:A$154,0)),"hh:mm:ss"),I1579))))</f>
        <v>11:31:49</v>
      </c>
      <c r="J1580">
        <f>IF(ISBLANK(G1580),"",IF(ISTEXT(G1580),IF(E1580="Amount",J$14,""),INDEX(Sheet2!H$14:H$154,MATCH(F1580,Sheet2!A$14:A$154,0))))</f>
        <v>2206.75</v>
      </c>
      <c r="K1580">
        <f>IF(ISBLANK(G1580),"",IF(ISTEXT(G1580),IF(E1580="Amount",K$14,""),INDEX(Sheet2!I$14:I$154,MATCH(F1580,Sheet2!A$14:A$154,0))))</f>
        <v>0</v>
      </c>
      <c r="L1580" t="str">
        <f>IF(ISBLANK(G1580),"",IF(ISTEXT(G1580),IF(E1580="Amount",L$14,""),IF(INDEX(Sheet2!H$14:H$154,MATCH(F1580,Sheet2!A$14:A$154,0)) &lt;&gt; 0, IF(INDEX(Sheet2!I$14:I$154,MATCH(F1580,Sheet2!A$14:A$154,0)) &lt;&gt; 0, "Loan","Loan"),"Cash")))</f>
        <v>Loan</v>
      </c>
      <c r="M1580">
        <f>IF(ISTEXT(E1580),IF(E1580="Amount",M$14,""),IF(ISBLANK(E1580),"",IF(ISTEXT(D1580),"",IF(A1575="Invoice No. : ",INDEX(Sheet2!D$14:D$154,MATCH(B1575,Sheet2!A$14:A$154,0)),M1579))))</f>
        <v>2</v>
      </c>
      <c r="N1580" t="str">
        <f>IF(ISTEXT(E1580),IF(E1580="Amount",N$14,""),IF(ISBLANK(E1580),"",IF(ISTEXT(D1580),"",IF(A1575="Invoice No. : ",INDEX(Sheet2!E$14:E$154,MATCH(B1575,Sheet2!A$14:A$154,0)),N1579))))</f>
        <v>RUBY</v>
      </c>
      <c r="O1580" t="str">
        <f>IF(ISTEXT(E1580),IF(E1580="Amount",O$14,""),IF(ISBLANK(E1580),"",IF(ISTEXT(D1580),"",IF(A1575="Invoice No. : ",INDEX(Sheet2!G$14:G$154,MATCH(B1575,Sheet2!A$14:A$154,0)),O1579))))</f>
        <v>MORALES, CECILE ANOG</v>
      </c>
      <c r="P1580">
        <f t="shared" si="102"/>
        <v>2206.75</v>
      </c>
      <c r="Q1580">
        <f t="shared" si="103"/>
        <v>195197.25</v>
      </c>
    </row>
    <row r="1581" spans="1:17" x14ac:dyDescent="0.25">
      <c r="A1581" s="10" t="s">
        <v>307</v>
      </c>
      <c r="B1581" s="10" t="s">
        <v>308</v>
      </c>
      <c r="C1581" s="11">
        <v>12</v>
      </c>
      <c r="D1581" s="11">
        <v>5.5</v>
      </c>
      <c r="E1581" s="11">
        <v>66</v>
      </c>
      <c r="F1581">
        <f t="shared" si="100"/>
        <v>2144338</v>
      </c>
      <c r="G1581">
        <f>IF(ISTEXT(E1581),IF(E1581="Amount",G$14,""),IF(ISBLANK(E1581),"",IF(ISTEXT(D1581),"",IF(A1576="Invoice No. : ",INDEX(Sheet2!F$14:F$154,MATCH(B1576,Sheet2!A$14:A$154,0)),G1580))))</f>
        <v>38856</v>
      </c>
      <c r="H1581" t="str">
        <f t="shared" si="101"/>
        <v>01/05/2023</v>
      </c>
      <c r="I1581" t="str">
        <f>IF(ISTEXT(E1581),IF(E1581="Amount",I$14,""),IF(ISBLANK(E1581),"",IF(ISTEXT(D1581),"",IF(A1576="Invoice No. : ",TEXT(INDEX(Sheet2!C$14:C$154,MATCH(B1576,Sheet2!A$14:A$154,0)),"hh:mm:ss"),I1580))))</f>
        <v>11:31:49</v>
      </c>
      <c r="J1581">
        <f>IF(ISBLANK(G1581),"",IF(ISTEXT(G1581),IF(E1581="Amount",J$14,""),INDEX(Sheet2!H$14:H$154,MATCH(F1581,Sheet2!A$14:A$154,0))))</f>
        <v>2206.75</v>
      </c>
      <c r="K1581">
        <f>IF(ISBLANK(G1581),"",IF(ISTEXT(G1581),IF(E1581="Amount",K$14,""),INDEX(Sheet2!I$14:I$154,MATCH(F1581,Sheet2!A$14:A$154,0))))</f>
        <v>0</v>
      </c>
      <c r="L1581" t="str">
        <f>IF(ISBLANK(G1581),"",IF(ISTEXT(G1581),IF(E1581="Amount",L$14,""),IF(INDEX(Sheet2!H$14:H$154,MATCH(F1581,Sheet2!A$14:A$154,0)) &lt;&gt; 0, IF(INDEX(Sheet2!I$14:I$154,MATCH(F1581,Sheet2!A$14:A$154,0)) &lt;&gt; 0, "Loan","Loan"),"Cash")))</f>
        <v>Loan</v>
      </c>
      <c r="M1581">
        <f>IF(ISTEXT(E1581),IF(E1581="Amount",M$14,""),IF(ISBLANK(E1581),"",IF(ISTEXT(D1581),"",IF(A1576="Invoice No. : ",INDEX(Sheet2!D$14:D$154,MATCH(B1576,Sheet2!A$14:A$154,0)),M1580))))</f>
        <v>2</v>
      </c>
      <c r="N1581" t="str">
        <f>IF(ISTEXT(E1581),IF(E1581="Amount",N$14,""),IF(ISBLANK(E1581),"",IF(ISTEXT(D1581),"",IF(A1576="Invoice No. : ",INDEX(Sheet2!E$14:E$154,MATCH(B1576,Sheet2!A$14:A$154,0)),N1580))))</f>
        <v>RUBY</v>
      </c>
      <c r="O1581" t="str">
        <f>IF(ISTEXT(E1581),IF(E1581="Amount",O$14,""),IF(ISBLANK(E1581),"",IF(ISTEXT(D1581),"",IF(A1576="Invoice No. : ",INDEX(Sheet2!G$14:G$154,MATCH(B1576,Sheet2!A$14:A$154,0)),O1580))))</f>
        <v>MORALES, CECILE ANOG</v>
      </c>
      <c r="P1581">
        <f t="shared" si="102"/>
        <v>2206.75</v>
      </c>
      <c r="Q1581">
        <f t="shared" si="103"/>
        <v>195197.25</v>
      </c>
    </row>
    <row r="1582" spans="1:17" x14ac:dyDescent="0.25">
      <c r="A1582" s="10" t="s">
        <v>1355</v>
      </c>
      <c r="B1582" s="10" t="s">
        <v>1356</v>
      </c>
      <c r="C1582" s="11">
        <v>1</v>
      </c>
      <c r="D1582" s="11">
        <v>14.75</v>
      </c>
      <c r="E1582" s="11">
        <v>14.75</v>
      </c>
      <c r="F1582">
        <f t="shared" si="100"/>
        <v>2144338</v>
      </c>
      <c r="G1582">
        <f>IF(ISTEXT(E1582),IF(E1582="Amount",G$14,""),IF(ISBLANK(E1582),"",IF(ISTEXT(D1582),"",IF(A1577="Invoice No. : ",INDEX(Sheet2!F$14:F$154,MATCH(B1577,Sheet2!A$14:A$154,0)),G1581))))</f>
        <v>38856</v>
      </c>
      <c r="H1582" t="str">
        <f t="shared" si="101"/>
        <v>01/05/2023</v>
      </c>
      <c r="I1582" t="str">
        <f>IF(ISTEXT(E1582),IF(E1582="Amount",I$14,""),IF(ISBLANK(E1582),"",IF(ISTEXT(D1582),"",IF(A1577="Invoice No. : ",TEXT(INDEX(Sheet2!C$14:C$154,MATCH(B1577,Sheet2!A$14:A$154,0)),"hh:mm:ss"),I1581))))</f>
        <v>11:31:49</v>
      </c>
      <c r="J1582">
        <f>IF(ISBLANK(G1582),"",IF(ISTEXT(G1582),IF(E1582="Amount",J$14,""),INDEX(Sheet2!H$14:H$154,MATCH(F1582,Sheet2!A$14:A$154,0))))</f>
        <v>2206.75</v>
      </c>
      <c r="K1582">
        <f>IF(ISBLANK(G1582),"",IF(ISTEXT(G1582),IF(E1582="Amount",K$14,""),INDEX(Sheet2!I$14:I$154,MATCH(F1582,Sheet2!A$14:A$154,0))))</f>
        <v>0</v>
      </c>
      <c r="L1582" t="str">
        <f>IF(ISBLANK(G1582),"",IF(ISTEXT(G1582),IF(E1582="Amount",L$14,""),IF(INDEX(Sheet2!H$14:H$154,MATCH(F1582,Sheet2!A$14:A$154,0)) &lt;&gt; 0, IF(INDEX(Sheet2!I$14:I$154,MATCH(F1582,Sheet2!A$14:A$154,0)) &lt;&gt; 0, "Loan","Loan"),"Cash")))</f>
        <v>Loan</v>
      </c>
      <c r="M1582">
        <f>IF(ISTEXT(E1582),IF(E1582="Amount",M$14,""),IF(ISBLANK(E1582),"",IF(ISTEXT(D1582),"",IF(A1577="Invoice No. : ",INDEX(Sheet2!D$14:D$154,MATCH(B1577,Sheet2!A$14:A$154,0)),M1581))))</f>
        <v>2</v>
      </c>
      <c r="N1582" t="str">
        <f>IF(ISTEXT(E1582),IF(E1582="Amount",N$14,""),IF(ISBLANK(E1582),"",IF(ISTEXT(D1582),"",IF(A1577="Invoice No. : ",INDEX(Sheet2!E$14:E$154,MATCH(B1577,Sheet2!A$14:A$154,0)),N1581))))</f>
        <v>RUBY</v>
      </c>
      <c r="O1582" t="str">
        <f>IF(ISTEXT(E1582),IF(E1582="Amount",O$14,""),IF(ISBLANK(E1582),"",IF(ISTEXT(D1582),"",IF(A1577="Invoice No. : ",INDEX(Sheet2!G$14:G$154,MATCH(B1577,Sheet2!A$14:A$154,0)),O1581))))</f>
        <v>MORALES, CECILE ANOG</v>
      </c>
      <c r="P1582">
        <f t="shared" si="102"/>
        <v>2206.75</v>
      </c>
      <c r="Q1582">
        <f t="shared" si="103"/>
        <v>195197.25</v>
      </c>
    </row>
    <row r="1583" spans="1:17" x14ac:dyDescent="0.25">
      <c r="A1583" s="10" t="s">
        <v>1357</v>
      </c>
      <c r="B1583" s="10" t="s">
        <v>1358</v>
      </c>
      <c r="C1583" s="11">
        <v>1</v>
      </c>
      <c r="D1583" s="11">
        <v>74.75</v>
      </c>
      <c r="E1583" s="11">
        <v>74.75</v>
      </c>
      <c r="F1583">
        <f t="shared" si="100"/>
        <v>2144338</v>
      </c>
      <c r="G1583">
        <f>IF(ISTEXT(E1583),IF(E1583="Amount",G$14,""),IF(ISBLANK(E1583),"",IF(ISTEXT(D1583),"",IF(A1578="Invoice No. : ",INDEX(Sheet2!F$14:F$154,MATCH(B1578,Sheet2!A$14:A$154,0)),G1582))))</f>
        <v>38856</v>
      </c>
      <c r="H1583" t="str">
        <f t="shared" si="101"/>
        <v>01/05/2023</v>
      </c>
      <c r="I1583" t="str">
        <f>IF(ISTEXT(E1583),IF(E1583="Amount",I$14,""),IF(ISBLANK(E1583),"",IF(ISTEXT(D1583),"",IF(A1578="Invoice No. : ",TEXT(INDEX(Sheet2!C$14:C$154,MATCH(B1578,Sheet2!A$14:A$154,0)),"hh:mm:ss"),I1582))))</f>
        <v>11:31:49</v>
      </c>
      <c r="J1583">
        <f>IF(ISBLANK(G1583),"",IF(ISTEXT(G1583),IF(E1583="Amount",J$14,""),INDEX(Sheet2!H$14:H$154,MATCH(F1583,Sheet2!A$14:A$154,0))))</f>
        <v>2206.75</v>
      </c>
      <c r="K1583">
        <f>IF(ISBLANK(G1583),"",IF(ISTEXT(G1583),IF(E1583="Amount",K$14,""),INDEX(Sheet2!I$14:I$154,MATCH(F1583,Sheet2!A$14:A$154,0))))</f>
        <v>0</v>
      </c>
      <c r="L1583" t="str">
        <f>IF(ISBLANK(G1583),"",IF(ISTEXT(G1583),IF(E1583="Amount",L$14,""),IF(INDEX(Sheet2!H$14:H$154,MATCH(F1583,Sheet2!A$14:A$154,0)) &lt;&gt; 0, IF(INDEX(Sheet2!I$14:I$154,MATCH(F1583,Sheet2!A$14:A$154,0)) &lt;&gt; 0, "Loan","Loan"),"Cash")))</f>
        <v>Loan</v>
      </c>
      <c r="M1583">
        <f>IF(ISTEXT(E1583),IF(E1583="Amount",M$14,""),IF(ISBLANK(E1583),"",IF(ISTEXT(D1583),"",IF(A1578="Invoice No. : ",INDEX(Sheet2!D$14:D$154,MATCH(B1578,Sheet2!A$14:A$154,0)),M1582))))</f>
        <v>2</v>
      </c>
      <c r="N1583" t="str">
        <f>IF(ISTEXT(E1583),IF(E1583="Amount",N$14,""),IF(ISBLANK(E1583),"",IF(ISTEXT(D1583),"",IF(A1578="Invoice No. : ",INDEX(Sheet2!E$14:E$154,MATCH(B1578,Sheet2!A$14:A$154,0)),N1582))))</f>
        <v>RUBY</v>
      </c>
      <c r="O1583" t="str">
        <f>IF(ISTEXT(E1583),IF(E1583="Amount",O$14,""),IF(ISBLANK(E1583),"",IF(ISTEXT(D1583),"",IF(A1578="Invoice No. : ",INDEX(Sheet2!G$14:G$154,MATCH(B1578,Sheet2!A$14:A$154,0)),O1582))))</f>
        <v>MORALES, CECILE ANOG</v>
      </c>
      <c r="P1583">
        <f t="shared" si="102"/>
        <v>2206.75</v>
      </c>
      <c r="Q1583">
        <f t="shared" si="103"/>
        <v>195197.25</v>
      </c>
    </row>
    <row r="1584" spans="1:17" x14ac:dyDescent="0.25">
      <c r="A1584" s="10" t="s">
        <v>629</v>
      </c>
      <c r="B1584" s="10" t="s">
        <v>630</v>
      </c>
      <c r="C1584" s="11">
        <v>5</v>
      </c>
      <c r="D1584" s="11">
        <v>14.5</v>
      </c>
      <c r="E1584" s="11">
        <v>72.5</v>
      </c>
      <c r="F1584">
        <f t="shared" si="100"/>
        <v>2144338</v>
      </c>
      <c r="G1584">
        <f>IF(ISTEXT(E1584),IF(E1584="Amount",G$14,""),IF(ISBLANK(E1584),"",IF(ISTEXT(D1584),"",IF(A1579="Invoice No. : ",INDEX(Sheet2!F$14:F$154,MATCH(B1579,Sheet2!A$14:A$154,0)),G1583))))</f>
        <v>38856</v>
      </c>
      <c r="H1584" t="str">
        <f t="shared" si="101"/>
        <v>01/05/2023</v>
      </c>
      <c r="I1584" t="str">
        <f>IF(ISTEXT(E1584),IF(E1584="Amount",I$14,""),IF(ISBLANK(E1584),"",IF(ISTEXT(D1584),"",IF(A1579="Invoice No. : ",TEXT(INDEX(Sheet2!C$14:C$154,MATCH(B1579,Sheet2!A$14:A$154,0)),"hh:mm:ss"),I1583))))</f>
        <v>11:31:49</v>
      </c>
      <c r="J1584">
        <f>IF(ISBLANK(G1584),"",IF(ISTEXT(G1584),IF(E1584="Amount",J$14,""),INDEX(Sheet2!H$14:H$154,MATCH(F1584,Sheet2!A$14:A$154,0))))</f>
        <v>2206.75</v>
      </c>
      <c r="K1584">
        <f>IF(ISBLANK(G1584),"",IF(ISTEXT(G1584),IF(E1584="Amount",K$14,""),INDEX(Sheet2!I$14:I$154,MATCH(F1584,Sheet2!A$14:A$154,0))))</f>
        <v>0</v>
      </c>
      <c r="L1584" t="str">
        <f>IF(ISBLANK(G1584),"",IF(ISTEXT(G1584),IF(E1584="Amount",L$14,""),IF(INDEX(Sheet2!H$14:H$154,MATCH(F1584,Sheet2!A$14:A$154,0)) &lt;&gt; 0, IF(INDEX(Sheet2!I$14:I$154,MATCH(F1584,Sheet2!A$14:A$154,0)) &lt;&gt; 0, "Loan","Loan"),"Cash")))</f>
        <v>Loan</v>
      </c>
      <c r="M1584">
        <f>IF(ISTEXT(E1584),IF(E1584="Amount",M$14,""),IF(ISBLANK(E1584),"",IF(ISTEXT(D1584),"",IF(A1579="Invoice No. : ",INDEX(Sheet2!D$14:D$154,MATCH(B1579,Sheet2!A$14:A$154,0)),M1583))))</f>
        <v>2</v>
      </c>
      <c r="N1584" t="str">
        <f>IF(ISTEXT(E1584),IF(E1584="Amount",N$14,""),IF(ISBLANK(E1584),"",IF(ISTEXT(D1584),"",IF(A1579="Invoice No. : ",INDEX(Sheet2!E$14:E$154,MATCH(B1579,Sheet2!A$14:A$154,0)),N1583))))</f>
        <v>RUBY</v>
      </c>
      <c r="O1584" t="str">
        <f>IF(ISTEXT(E1584),IF(E1584="Amount",O$14,""),IF(ISBLANK(E1584),"",IF(ISTEXT(D1584),"",IF(A1579="Invoice No. : ",INDEX(Sheet2!G$14:G$154,MATCH(B1579,Sheet2!A$14:A$154,0)),O1583))))</f>
        <v>MORALES, CECILE ANOG</v>
      </c>
      <c r="P1584">
        <f t="shared" si="102"/>
        <v>2206.75</v>
      </c>
      <c r="Q1584">
        <f t="shared" si="103"/>
        <v>195197.25</v>
      </c>
    </row>
    <row r="1585" spans="1:17" x14ac:dyDescent="0.25">
      <c r="A1585" s="10" t="s">
        <v>805</v>
      </c>
      <c r="B1585" s="10" t="s">
        <v>806</v>
      </c>
      <c r="C1585" s="11">
        <v>5</v>
      </c>
      <c r="D1585" s="11">
        <v>14.5</v>
      </c>
      <c r="E1585" s="11">
        <v>72.5</v>
      </c>
      <c r="F1585">
        <f t="shared" si="100"/>
        <v>2144338</v>
      </c>
      <c r="G1585">
        <f>IF(ISTEXT(E1585),IF(E1585="Amount",G$14,""),IF(ISBLANK(E1585),"",IF(ISTEXT(D1585),"",IF(A1580="Invoice No. : ",INDEX(Sheet2!F$14:F$154,MATCH(B1580,Sheet2!A$14:A$154,0)),G1584))))</f>
        <v>38856</v>
      </c>
      <c r="H1585" t="str">
        <f t="shared" si="101"/>
        <v>01/05/2023</v>
      </c>
      <c r="I1585" t="str">
        <f>IF(ISTEXT(E1585),IF(E1585="Amount",I$14,""),IF(ISBLANK(E1585),"",IF(ISTEXT(D1585),"",IF(A1580="Invoice No. : ",TEXT(INDEX(Sheet2!C$14:C$154,MATCH(B1580,Sheet2!A$14:A$154,0)),"hh:mm:ss"),I1584))))</f>
        <v>11:31:49</v>
      </c>
      <c r="J1585">
        <f>IF(ISBLANK(G1585),"",IF(ISTEXT(G1585),IF(E1585="Amount",J$14,""),INDEX(Sheet2!H$14:H$154,MATCH(F1585,Sheet2!A$14:A$154,0))))</f>
        <v>2206.75</v>
      </c>
      <c r="K1585">
        <f>IF(ISBLANK(G1585),"",IF(ISTEXT(G1585),IF(E1585="Amount",K$14,""),INDEX(Sheet2!I$14:I$154,MATCH(F1585,Sheet2!A$14:A$154,0))))</f>
        <v>0</v>
      </c>
      <c r="L1585" t="str">
        <f>IF(ISBLANK(G1585),"",IF(ISTEXT(G1585),IF(E1585="Amount",L$14,""),IF(INDEX(Sheet2!H$14:H$154,MATCH(F1585,Sheet2!A$14:A$154,0)) &lt;&gt; 0, IF(INDEX(Sheet2!I$14:I$154,MATCH(F1585,Sheet2!A$14:A$154,0)) &lt;&gt; 0, "Loan","Loan"),"Cash")))</f>
        <v>Loan</v>
      </c>
      <c r="M1585">
        <f>IF(ISTEXT(E1585),IF(E1585="Amount",M$14,""),IF(ISBLANK(E1585),"",IF(ISTEXT(D1585),"",IF(A1580="Invoice No. : ",INDEX(Sheet2!D$14:D$154,MATCH(B1580,Sheet2!A$14:A$154,0)),M1584))))</f>
        <v>2</v>
      </c>
      <c r="N1585" t="str">
        <f>IF(ISTEXT(E1585),IF(E1585="Amount",N$14,""),IF(ISBLANK(E1585),"",IF(ISTEXT(D1585),"",IF(A1580="Invoice No. : ",INDEX(Sheet2!E$14:E$154,MATCH(B1580,Sheet2!A$14:A$154,0)),N1584))))</f>
        <v>RUBY</v>
      </c>
      <c r="O1585" t="str">
        <f>IF(ISTEXT(E1585),IF(E1585="Amount",O$14,""),IF(ISBLANK(E1585),"",IF(ISTEXT(D1585),"",IF(A1580="Invoice No. : ",INDEX(Sheet2!G$14:G$154,MATCH(B1580,Sheet2!A$14:A$154,0)),O1584))))</f>
        <v>MORALES, CECILE ANOG</v>
      </c>
      <c r="P1585">
        <f t="shared" si="102"/>
        <v>2206.75</v>
      </c>
      <c r="Q1585">
        <f t="shared" si="103"/>
        <v>195197.25</v>
      </c>
    </row>
    <row r="1586" spans="1:17" x14ac:dyDescent="0.25">
      <c r="A1586" s="10" t="s">
        <v>1359</v>
      </c>
      <c r="B1586" s="10" t="s">
        <v>1360</v>
      </c>
      <c r="C1586" s="11">
        <v>1</v>
      </c>
      <c r="D1586" s="11">
        <v>100</v>
      </c>
      <c r="E1586" s="11">
        <v>100</v>
      </c>
      <c r="F1586">
        <f t="shared" si="100"/>
        <v>2144338</v>
      </c>
      <c r="G1586">
        <f>IF(ISTEXT(E1586),IF(E1586="Amount",G$14,""),IF(ISBLANK(E1586),"",IF(ISTEXT(D1586),"",IF(A1581="Invoice No. : ",INDEX(Sheet2!F$14:F$154,MATCH(B1581,Sheet2!A$14:A$154,0)),G1585))))</f>
        <v>38856</v>
      </c>
      <c r="H1586" t="str">
        <f t="shared" si="101"/>
        <v>01/05/2023</v>
      </c>
      <c r="I1586" t="str">
        <f>IF(ISTEXT(E1586),IF(E1586="Amount",I$14,""),IF(ISBLANK(E1586),"",IF(ISTEXT(D1586),"",IF(A1581="Invoice No. : ",TEXT(INDEX(Sheet2!C$14:C$154,MATCH(B1581,Sheet2!A$14:A$154,0)),"hh:mm:ss"),I1585))))</f>
        <v>11:31:49</v>
      </c>
      <c r="J1586">
        <f>IF(ISBLANK(G1586),"",IF(ISTEXT(G1586),IF(E1586="Amount",J$14,""),INDEX(Sheet2!H$14:H$154,MATCH(F1586,Sheet2!A$14:A$154,0))))</f>
        <v>2206.75</v>
      </c>
      <c r="K1586">
        <f>IF(ISBLANK(G1586),"",IF(ISTEXT(G1586),IF(E1586="Amount",K$14,""),INDEX(Sheet2!I$14:I$154,MATCH(F1586,Sheet2!A$14:A$154,0))))</f>
        <v>0</v>
      </c>
      <c r="L1586" t="str">
        <f>IF(ISBLANK(G1586),"",IF(ISTEXT(G1586),IF(E1586="Amount",L$14,""),IF(INDEX(Sheet2!H$14:H$154,MATCH(F1586,Sheet2!A$14:A$154,0)) &lt;&gt; 0, IF(INDEX(Sheet2!I$14:I$154,MATCH(F1586,Sheet2!A$14:A$154,0)) &lt;&gt; 0, "Loan","Loan"),"Cash")))</f>
        <v>Loan</v>
      </c>
      <c r="M1586">
        <f>IF(ISTEXT(E1586),IF(E1586="Amount",M$14,""),IF(ISBLANK(E1586),"",IF(ISTEXT(D1586),"",IF(A1581="Invoice No. : ",INDEX(Sheet2!D$14:D$154,MATCH(B1581,Sheet2!A$14:A$154,0)),M1585))))</f>
        <v>2</v>
      </c>
      <c r="N1586" t="str">
        <f>IF(ISTEXT(E1586),IF(E1586="Amount",N$14,""),IF(ISBLANK(E1586),"",IF(ISTEXT(D1586),"",IF(A1581="Invoice No. : ",INDEX(Sheet2!E$14:E$154,MATCH(B1581,Sheet2!A$14:A$154,0)),N1585))))</f>
        <v>RUBY</v>
      </c>
      <c r="O1586" t="str">
        <f>IF(ISTEXT(E1586),IF(E1586="Amount",O$14,""),IF(ISBLANK(E1586),"",IF(ISTEXT(D1586),"",IF(A1581="Invoice No. : ",INDEX(Sheet2!G$14:G$154,MATCH(B1581,Sheet2!A$14:A$154,0)),O1585))))</f>
        <v>MORALES, CECILE ANOG</v>
      </c>
      <c r="P1586">
        <f t="shared" si="102"/>
        <v>2206.75</v>
      </c>
      <c r="Q1586">
        <f t="shared" si="103"/>
        <v>195197.25</v>
      </c>
    </row>
    <row r="1587" spans="1:17" x14ac:dyDescent="0.25">
      <c r="A1587" s="10" t="s">
        <v>1237</v>
      </c>
      <c r="B1587" s="10" t="s">
        <v>1238</v>
      </c>
      <c r="C1587" s="11">
        <v>1</v>
      </c>
      <c r="D1587" s="11">
        <v>126</v>
      </c>
      <c r="E1587" s="11">
        <v>126</v>
      </c>
      <c r="F1587">
        <f t="shared" si="100"/>
        <v>2144338</v>
      </c>
      <c r="G1587">
        <f>IF(ISTEXT(E1587),IF(E1587="Amount",G$14,""),IF(ISBLANK(E1587),"",IF(ISTEXT(D1587),"",IF(A1582="Invoice No. : ",INDEX(Sheet2!F$14:F$154,MATCH(B1582,Sheet2!A$14:A$154,0)),G1586))))</f>
        <v>38856</v>
      </c>
      <c r="H1587" t="str">
        <f t="shared" si="101"/>
        <v>01/05/2023</v>
      </c>
      <c r="I1587" t="str">
        <f>IF(ISTEXT(E1587),IF(E1587="Amount",I$14,""),IF(ISBLANK(E1587),"",IF(ISTEXT(D1587),"",IF(A1582="Invoice No. : ",TEXT(INDEX(Sheet2!C$14:C$154,MATCH(B1582,Sheet2!A$14:A$154,0)),"hh:mm:ss"),I1586))))</f>
        <v>11:31:49</v>
      </c>
      <c r="J1587">
        <f>IF(ISBLANK(G1587),"",IF(ISTEXT(G1587),IF(E1587="Amount",J$14,""),INDEX(Sheet2!H$14:H$154,MATCH(F1587,Sheet2!A$14:A$154,0))))</f>
        <v>2206.75</v>
      </c>
      <c r="K1587">
        <f>IF(ISBLANK(G1587),"",IF(ISTEXT(G1587),IF(E1587="Amount",K$14,""),INDEX(Sheet2!I$14:I$154,MATCH(F1587,Sheet2!A$14:A$154,0))))</f>
        <v>0</v>
      </c>
      <c r="L1587" t="str">
        <f>IF(ISBLANK(G1587),"",IF(ISTEXT(G1587),IF(E1587="Amount",L$14,""),IF(INDEX(Sheet2!H$14:H$154,MATCH(F1587,Sheet2!A$14:A$154,0)) &lt;&gt; 0, IF(INDEX(Sheet2!I$14:I$154,MATCH(F1587,Sheet2!A$14:A$154,0)) &lt;&gt; 0, "Loan","Loan"),"Cash")))</f>
        <v>Loan</v>
      </c>
      <c r="M1587">
        <f>IF(ISTEXT(E1587),IF(E1587="Amount",M$14,""),IF(ISBLANK(E1587),"",IF(ISTEXT(D1587),"",IF(A1582="Invoice No. : ",INDEX(Sheet2!D$14:D$154,MATCH(B1582,Sheet2!A$14:A$154,0)),M1586))))</f>
        <v>2</v>
      </c>
      <c r="N1587" t="str">
        <f>IF(ISTEXT(E1587),IF(E1587="Amount",N$14,""),IF(ISBLANK(E1587),"",IF(ISTEXT(D1587),"",IF(A1582="Invoice No. : ",INDEX(Sheet2!E$14:E$154,MATCH(B1582,Sheet2!A$14:A$154,0)),N1586))))</f>
        <v>RUBY</v>
      </c>
      <c r="O1587" t="str">
        <f>IF(ISTEXT(E1587),IF(E1587="Amount",O$14,""),IF(ISBLANK(E1587),"",IF(ISTEXT(D1587),"",IF(A1582="Invoice No. : ",INDEX(Sheet2!G$14:G$154,MATCH(B1582,Sheet2!A$14:A$154,0)),O1586))))</f>
        <v>MORALES, CECILE ANOG</v>
      </c>
      <c r="P1587">
        <f t="shared" si="102"/>
        <v>2206.75</v>
      </c>
      <c r="Q1587">
        <f t="shared" si="103"/>
        <v>195197.25</v>
      </c>
    </row>
    <row r="1588" spans="1:17" x14ac:dyDescent="0.25">
      <c r="A1588" s="10" t="s">
        <v>1361</v>
      </c>
      <c r="B1588" s="10" t="s">
        <v>1362</v>
      </c>
      <c r="C1588" s="11">
        <v>1</v>
      </c>
      <c r="D1588" s="11">
        <v>36</v>
      </c>
      <c r="E1588" s="11">
        <v>36</v>
      </c>
      <c r="F1588">
        <f t="shared" si="100"/>
        <v>2144338</v>
      </c>
      <c r="G1588">
        <f>IF(ISTEXT(E1588),IF(E1588="Amount",G$14,""),IF(ISBLANK(E1588),"",IF(ISTEXT(D1588),"",IF(A1583="Invoice No. : ",INDEX(Sheet2!F$14:F$154,MATCH(B1583,Sheet2!A$14:A$154,0)),G1587))))</f>
        <v>38856</v>
      </c>
      <c r="H1588" t="str">
        <f t="shared" si="101"/>
        <v>01/05/2023</v>
      </c>
      <c r="I1588" t="str">
        <f>IF(ISTEXT(E1588),IF(E1588="Amount",I$14,""),IF(ISBLANK(E1588),"",IF(ISTEXT(D1588),"",IF(A1583="Invoice No. : ",TEXT(INDEX(Sheet2!C$14:C$154,MATCH(B1583,Sheet2!A$14:A$154,0)),"hh:mm:ss"),I1587))))</f>
        <v>11:31:49</v>
      </c>
      <c r="J1588">
        <f>IF(ISBLANK(G1588),"",IF(ISTEXT(G1588),IF(E1588="Amount",J$14,""),INDEX(Sheet2!H$14:H$154,MATCH(F1588,Sheet2!A$14:A$154,0))))</f>
        <v>2206.75</v>
      </c>
      <c r="K1588">
        <f>IF(ISBLANK(G1588),"",IF(ISTEXT(G1588),IF(E1588="Amount",K$14,""),INDEX(Sheet2!I$14:I$154,MATCH(F1588,Sheet2!A$14:A$154,0))))</f>
        <v>0</v>
      </c>
      <c r="L1588" t="str">
        <f>IF(ISBLANK(G1588),"",IF(ISTEXT(G1588),IF(E1588="Amount",L$14,""),IF(INDEX(Sheet2!H$14:H$154,MATCH(F1588,Sheet2!A$14:A$154,0)) &lt;&gt; 0, IF(INDEX(Sheet2!I$14:I$154,MATCH(F1588,Sheet2!A$14:A$154,0)) &lt;&gt; 0, "Loan","Loan"),"Cash")))</f>
        <v>Loan</v>
      </c>
      <c r="M1588">
        <f>IF(ISTEXT(E1588),IF(E1588="Amount",M$14,""),IF(ISBLANK(E1588),"",IF(ISTEXT(D1588),"",IF(A1583="Invoice No. : ",INDEX(Sheet2!D$14:D$154,MATCH(B1583,Sheet2!A$14:A$154,0)),M1587))))</f>
        <v>2</v>
      </c>
      <c r="N1588" t="str">
        <f>IF(ISTEXT(E1588),IF(E1588="Amount",N$14,""),IF(ISBLANK(E1588),"",IF(ISTEXT(D1588),"",IF(A1583="Invoice No. : ",INDEX(Sheet2!E$14:E$154,MATCH(B1583,Sheet2!A$14:A$154,0)),N1587))))</f>
        <v>RUBY</v>
      </c>
      <c r="O1588" t="str">
        <f>IF(ISTEXT(E1588),IF(E1588="Amount",O$14,""),IF(ISBLANK(E1588),"",IF(ISTEXT(D1588),"",IF(A1583="Invoice No. : ",INDEX(Sheet2!G$14:G$154,MATCH(B1583,Sheet2!A$14:A$154,0)),O1587))))</f>
        <v>MORALES, CECILE ANOG</v>
      </c>
      <c r="P1588">
        <f t="shared" si="102"/>
        <v>2206.75</v>
      </c>
      <c r="Q1588">
        <f t="shared" si="103"/>
        <v>195197.25</v>
      </c>
    </row>
    <row r="1589" spans="1:17" x14ac:dyDescent="0.25">
      <c r="A1589" s="10" t="s">
        <v>1363</v>
      </c>
      <c r="B1589" s="10" t="s">
        <v>1364</v>
      </c>
      <c r="C1589" s="11">
        <v>1</v>
      </c>
      <c r="D1589" s="11">
        <v>41.75</v>
      </c>
      <c r="E1589" s="11">
        <v>41.75</v>
      </c>
      <c r="F1589">
        <f t="shared" si="100"/>
        <v>2144338</v>
      </c>
      <c r="G1589">
        <f>IF(ISTEXT(E1589),IF(E1589="Amount",G$14,""),IF(ISBLANK(E1589),"",IF(ISTEXT(D1589),"",IF(A1584="Invoice No. : ",INDEX(Sheet2!F$14:F$154,MATCH(B1584,Sheet2!A$14:A$154,0)),G1588))))</f>
        <v>38856</v>
      </c>
      <c r="H1589" t="str">
        <f t="shared" si="101"/>
        <v>01/05/2023</v>
      </c>
      <c r="I1589" t="str">
        <f>IF(ISTEXT(E1589),IF(E1589="Amount",I$14,""),IF(ISBLANK(E1589),"",IF(ISTEXT(D1589),"",IF(A1584="Invoice No. : ",TEXT(INDEX(Sheet2!C$14:C$154,MATCH(B1584,Sheet2!A$14:A$154,0)),"hh:mm:ss"),I1588))))</f>
        <v>11:31:49</v>
      </c>
      <c r="J1589">
        <f>IF(ISBLANK(G1589),"",IF(ISTEXT(G1589),IF(E1589="Amount",J$14,""),INDEX(Sheet2!H$14:H$154,MATCH(F1589,Sheet2!A$14:A$154,0))))</f>
        <v>2206.75</v>
      </c>
      <c r="K1589">
        <f>IF(ISBLANK(G1589),"",IF(ISTEXT(G1589),IF(E1589="Amount",K$14,""),INDEX(Sheet2!I$14:I$154,MATCH(F1589,Sheet2!A$14:A$154,0))))</f>
        <v>0</v>
      </c>
      <c r="L1589" t="str">
        <f>IF(ISBLANK(G1589),"",IF(ISTEXT(G1589),IF(E1589="Amount",L$14,""),IF(INDEX(Sheet2!H$14:H$154,MATCH(F1589,Sheet2!A$14:A$154,0)) &lt;&gt; 0, IF(INDEX(Sheet2!I$14:I$154,MATCH(F1589,Sheet2!A$14:A$154,0)) &lt;&gt; 0, "Loan","Loan"),"Cash")))</f>
        <v>Loan</v>
      </c>
      <c r="M1589">
        <f>IF(ISTEXT(E1589),IF(E1589="Amount",M$14,""),IF(ISBLANK(E1589),"",IF(ISTEXT(D1589),"",IF(A1584="Invoice No. : ",INDEX(Sheet2!D$14:D$154,MATCH(B1584,Sheet2!A$14:A$154,0)),M1588))))</f>
        <v>2</v>
      </c>
      <c r="N1589" t="str">
        <f>IF(ISTEXT(E1589),IF(E1589="Amount",N$14,""),IF(ISBLANK(E1589),"",IF(ISTEXT(D1589),"",IF(A1584="Invoice No. : ",INDEX(Sheet2!E$14:E$154,MATCH(B1584,Sheet2!A$14:A$154,0)),N1588))))</f>
        <v>RUBY</v>
      </c>
      <c r="O1589" t="str">
        <f>IF(ISTEXT(E1589),IF(E1589="Amount",O$14,""),IF(ISBLANK(E1589),"",IF(ISTEXT(D1589),"",IF(A1584="Invoice No. : ",INDEX(Sheet2!G$14:G$154,MATCH(B1584,Sheet2!A$14:A$154,0)),O1588))))</f>
        <v>MORALES, CECILE ANOG</v>
      </c>
      <c r="P1589">
        <f t="shared" si="102"/>
        <v>2206.75</v>
      </c>
      <c r="Q1589">
        <f t="shared" si="103"/>
        <v>195197.25</v>
      </c>
    </row>
    <row r="1590" spans="1:17" x14ac:dyDescent="0.25">
      <c r="A1590" s="10" t="s">
        <v>1365</v>
      </c>
      <c r="B1590" s="10" t="s">
        <v>1366</v>
      </c>
      <c r="C1590" s="11">
        <v>10</v>
      </c>
      <c r="D1590" s="11">
        <v>8.25</v>
      </c>
      <c r="E1590" s="11">
        <v>82.5</v>
      </c>
      <c r="F1590">
        <f t="shared" si="100"/>
        <v>2144338</v>
      </c>
      <c r="G1590">
        <f>IF(ISTEXT(E1590),IF(E1590="Amount",G$14,""),IF(ISBLANK(E1590),"",IF(ISTEXT(D1590),"",IF(A1585="Invoice No. : ",INDEX(Sheet2!F$14:F$154,MATCH(B1585,Sheet2!A$14:A$154,0)),G1589))))</f>
        <v>38856</v>
      </c>
      <c r="H1590" t="str">
        <f t="shared" si="101"/>
        <v>01/05/2023</v>
      </c>
      <c r="I1590" t="str">
        <f>IF(ISTEXT(E1590),IF(E1590="Amount",I$14,""),IF(ISBLANK(E1590),"",IF(ISTEXT(D1590),"",IF(A1585="Invoice No. : ",TEXT(INDEX(Sheet2!C$14:C$154,MATCH(B1585,Sheet2!A$14:A$154,0)),"hh:mm:ss"),I1589))))</f>
        <v>11:31:49</v>
      </c>
      <c r="J1590">
        <f>IF(ISBLANK(G1590),"",IF(ISTEXT(G1590),IF(E1590="Amount",J$14,""),INDEX(Sheet2!H$14:H$154,MATCH(F1590,Sheet2!A$14:A$154,0))))</f>
        <v>2206.75</v>
      </c>
      <c r="K1590">
        <f>IF(ISBLANK(G1590),"",IF(ISTEXT(G1590),IF(E1590="Amount",K$14,""),INDEX(Sheet2!I$14:I$154,MATCH(F1590,Sheet2!A$14:A$154,0))))</f>
        <v>0</v>
      </c>
      <c r="L1590" t="str">
        <f>IF(ISBLANK(G1590),"",IF(ISTEXT(G1590),IF(E1590="Amount",L$14,""),IF(INDEX(Sheet2!H$14:H$154,MATCH(F1590,Sheet2!A$14:A$154,0)) &lt;&gt; 0, IF(INDEX(Sheet2!I$14:I$154,MATCH(F1590,Sheet2!A$14:A$154,0)) &lt;&gt; 0, "Loan","Loan"),"Cash")))</f>
        <v>Loan</v>
      </c>
      <c r="M1590">
        <f>IF(ISTEXT(E1590),IF(E1590="Amount",M$14,""),IF(ISBLANK(E1590),"",IF(ISTEXT(D1590),"",IF(A1585="Invoice No. : ",INDEX(Sheet2!D$14:D$154,MATCH(B1585,Sheet2!A$14:A$154,0)),M1589))))</f>
        <v>2</v>
      </c>
      <c r="N1590" t="str">
        <f>IF(ISTEXT(E1590),IF(E1590="Amount",N$14,""),IF(ISBLANK(E1590),"",IF(ISTEXT(D1590),"",IF(A1585="Invoice No. : ",INDEX(Sheet2!E$14:E$154,MATCH(B1585,Sheet2!A$14:A$154,0)),N1589))))</f>
        <v>RUBY</v>
      </c>
      <c r="O1590" t="str">
        <f>IF(ISTEXT(E1590),IF(E1590="Amount",O$14,""),IF(ISBLANK(E1590),"",IF(ISTEXT(D1590),"",IF(A1585="Invoice No. : ",INDEX(Sheet2!G$14:G$154,MATCH(B1585,Sheet2!A$14:A$154,0)),O1589))))</f>
        <v>MORALES, CECILE ANOG</v>
      </c>
      <c r="P1590">
        <f t="shared" si="102"/>
        <v>2206.75</v>
      </c>
      <c r="Q1590">
        <f t="shared" si="103"/>
        <v>195197.25</v>
      </c>
    </row>
    <row r="1591" spans="1:17" x14ac:dyDescent="0.25">
      <c r="A1591" s="10" t="s">
        <v>349</v>
      </c>
      <c r="B1591" s="10" t="s">
        <v>350</v>
      </c>
      <c r="C1591" s="11">
        <v>5</v>
      </c>
      <c r="D1591" s="11">
        <v>13.5</v>
      </c>
      <c r="E1591" s="11">
        <v>67.5</v>
      </c>
      <c r="F1591">
        <f t="shared" si="100"/>
        <v>2144338</v>
      </c>
      <c r="G1591">
        <f>IF(ISTEXT(E1591),IF(E1591="Amount",G$14,""),IF(ISBLANK(E1591),"",IF(ISTEXT(D1591),"",IF(A1586="Invoice No. : ",INDEX(Sheet2!F$14:F$154,MATCH(B1586,Sheet2!A$14:A$154,0)),G1590))))</f>
        <v>38856</v>
      </c>
      <c r="H1591" t="str">
        <f t="shared" si="101"/>
        <v>01/05/2023</v>
      </c>
      <c r="I1591" t="str">
        <f>IF(ISTEXT(E1591),IF(E1591="Amount",I$14,""),IF(ISBLANK(E1591),"",IF(ISTEXT(D1591),"",IF(A1586="Invoice No. : ",TEXT(INDEX(Sheet2!C$14:C$154,MATCH(B1586,Sheet2!A$14:A$154,0)),"hh:mm:ss"),I1590))))</f>
        <v>11:31:49</v>
      </c>
      <c r="J1591">
        <f>IF(ISBLANK(G1591),"",IF(ISTEXT(G1591),IF(E1591="Amount",J$14,""),INDEX(Sheet2!H$14:H$154,MATCH(F1591,Sheet2!A$14:A$154,0))))</f>
        <v>2206.75</v>
      </c>
      <c r="K1591">
        <f>IF(ISBLANK(G1591),"",IF(ISTEXT(G1591),IF(E1591="Amount",K$14,""),INDEX(Sheet2!I$14:I$154,MATCH(F1591,Sheet2!A$14:A$154,0))))</f>
        <v>0</v>
      </c>
      <c r="L1591" t="str">
        <f>IF(ISBLANK(G1591),"",IF(ISTEXT(G1591),IF(E1591="Amount",L$14,""),IF(INDEX(Sheet2!H$14:H$154,MATCH(F1591,Sheet2!A$14:A$154,0)) &lt;&gt; 0, IF(INDEX(Sheet2!I$14:I$154,MATCH(F1591,Sheet2!A$14:A$154,0)) &lt;&gt; 0, "Loan","Loan"),"Cash")))</f>
        <v>Loan</v>
      </c>
      <c r="M1591">
        <f>IF(ISTEXT(E1591),IF(E1591="Amount",M$14,""),IF(ISBLANK(E1591),"",IF(ISTEXT(D1591),"",IF(A1586="Invoice No. : ",INDEX(Sheet2!D$14:D$154,MATCH(B1586,Sheet2!A$14:A$154,0)),M1590))))</f>
        <v>2</v>
      </c>
      <c r="N1591" t="str">
        <f>IF(ISTEXT(E1591),IF(E1591="Amount",N$14,""),IF(ISBLANK(E1591),"",IF(ISTEXT(D1591),"",IF(A1586="Invoice No. : ",INDEX(Sheet2!E$14:E$154,MATCH(B1586,Sheet2!A$14:A$154,0)),N1590))))</f>
        <v>RUBY</v>
      </c>
      <c r="O1591" t="str">
        <f>IF(ISTEXT(E1591),IF(E1591="Amount",O$14,""),IF(ISBLANK(E1591),"",IF(ISTEXT(D1591),"",IF(A1586="Invoice No. : ",INDEX(Sheet2!G$14:G$154,MATCH(B1586,Sheet2!A$14:A$154,0)),O1590))))</f>
        <v>MORALES, CECILE ANOG</v>
      </c>
      <c r="P1591">
        <f t="shared" si="102"/>
        <v>2206.75</v>
      </c>
      <c r="Q1591">
        <f t="shared" si="103"/>
        <v>195197.25</v>
      </c>
    </row>
    <row r="1592" spans="1:17" x14ac:dyDescent="0.25">
      <c r="A1592" s="10" t="s">
        <v>1367</v>
      </c>
      <c r="B1592" s="10" t="s">
        <v>1368</v>
      </c>
      <c r="C1592" s="11">
        <v>5</v>
      </c>
      <c r="D1592" s="11">
        <v>10.5</v>
      </c>
      <c r="E1592" s="11">
        <v>52.5</v>
      </c>
      <c r="F1592">
        <f t="shared" si="100"/>
        <v>2144338</v>
      </c>
      <c r="G1592">
        <f>IF(ISTEXT(E1592),IF(E1592="Amount",G$14,""),IF(ISBLANK(E1592),"",IF(ISTEXT(D1592),"",IF(A1587="Invoice No. : ",INDEX(Sheet2!F$14:F$154,MATCH(B1587,Sheet2!A$14:A$154,0)),G1591))))</f>
        <v>38856</v>
      </c>
      <c r="H1592" t="str">
        <f t="shared" si="101"/>
        <v>01/05/2023</v>
      </c>
      <c r="I1592" t="str">
        <f>IF(ISTEXT(E1592),IF(E1592="Amount",I$14,""),IF(ISBLANK(E1592),"",IF(ISTEXT(D1592),"",IF(A1587="Invoice No. : ",TEXT(INDEX(Sheet2!C$14:C$154,MATCH(B1587,Sheet2!A$14:A$154,0)),"hh:mm:ss"),I1591))))</f>
        <v>11:31:49</v>
      </c>
      <c r="J1592">
        <f>IF(ISBLANK(G1592),"",IF(ISTEXT(G1592),IF(E1592="Amount",J$14,""),INDEX(Sheet2!H$14:H$154,MATCH(F1592,Sheet2!A$14:A$154,0))))</f>
        <v>2206.75</v>
      </c>
      <c r="K1592">
        <f>IF(ISBLANK(G1592),"",IF(ISTEXT(G1592),IF(E1592="Amount",K$14,""),INDEX(Sheet2!I$14:I$154,MATCH(F1592,Sheet2!A$14:A$154,0))))</f>
        <v>0</v>
      </c>
      <c r="L1592" t="str">
        <f>IF(ISBLANK(G1592),"",IF(ISTEXT(G1592),IF(E1592="Amount",L$14,""),IF(INDEX(Sheet2!H$14:H$154,MATCH(F1592,Sheet2!A$14:A$154,0)) &lt;&gt; 0, IF(INDEX(Sheet2!I$14:I$154,MATCH(F1592,Sheet2!A$14:A$154,0)) &lt;&gt; 0, "Loan","Loan"),"Cash")))</f>
        <v>Loan</v>
      </c>
      <c r="M1592">
        <f>IF(ISTEXT(E1592),IF(E1592="Amount",M$14,""),IF(ISBLANK(E1592),"",IF(ISTEXT(D1592),"",IF(A1587="Invoice No. : ",INDEX(Sheet2!D$14:D$154,MATCH(B1587,Sheet2!A$14:A$154,0)),M1591))))</f>
        <v>2</v>
      </c>
      <c r="N1592" t="str">
        <f>IF(ISTEXT(E1592),IF(E1592="Amount",N$14,""),IF(ISBLANK(E1592),"",IF(ISTEXT(D1592),"",IF(A1587="Invoice No. : ",INDEX(Sheet2!E$14:E$154,MATCH(B1587,Sheet2!A$14:A$154,0)),N1591))))</f>
        <v>RUBY</v>
      </c>
      <c r="O1592" t="str">
        <f>IF(ISTEXT(E1592),IF(E1592="Amount",O$14,""),IF(ISBLANK(E1592),"",IF(ISTEXT(D1592),"",IF(A1587="Invoice No. : ",INDEX(Sheet2!G$14:G$154,MATCH(B1587,Sheet2!A$14:A$154,0)),O1591))))</f>
        <v>MORALES, CECILE ANOG</v>
      </c>
      <c r="P1592">
        <f t="shared" si="102"/>
        <v>2206.75</v>
      </c>
      <c r="Q1592">
        <f t="shared" si="103"/>
        <v>195197.25</v>
      </c>
    </row>
    <row r="1593" spans="1:17" x14ac:dyDescent="0.25">
      <c r="A1593" s="10" t="s">
        <v>351</v>
      </c>
      <c r="B1593" s="10" t="s">
        <v>352</v>
      </c>
      <c r="C1593" s="11">
        <v>5</v>
      </c>
      <c r="D1593" s="11">
        <v>13.5</v>
      </c>
      <c r="E1593" s="11">
        <v>67.5</v>
      </c>
      <c r="F1593">
        <f t="shared" si="100"/>
        <v>2144338</v>
      </c>
      <c r="G1593">
        <f>IF(ISTEXT(E1593),IF(E1593="Amount",G$14,""),IF(ISBLANK(E1593),"",IF(ISTEXT(D1593),"",IF(A1588="Invoice No. : ",INDEX(Sheet2!F$14:F$154,MATCH(B1588,Sheet2!A$14:A$154,0)),G1592))))</f>
        <v>38856</v>
      </c>
      <c r="H1593" t="str">
        <f t="shared" si="101"/>
        <v>01/05/2023</v>
      </c>
      <c r="I1593" t="str">
        <f>IF(ISTEXT(E1593),IF(E1593="Amount",I$14,""),IF(ISBLANK(E1593),"",IF(ISTEXT(D1593),"",IF(A1588="Invoice No. : ",TEXT(INDEX(Sheet2!C$14:C$154,MATCH(B1588,Sheet2!A$14:A$154,0)),"hh:mm:ss"),I1592))))</f>
        <v>11:31:49</v>
      </c>
      <c r="J1593">
        <f>IF(ISBLANK(G1593),"",IF(ISTEXT(G1593),IF(E1593="Amount",J$14,""),INDEX(Sheet2!H$14:H$154,MATCH(F1593,Sheet2!A$14:A$154,0))))</f>
        <v>2206.75</v>
      </c>
      <c r="K1593">
        <f>IF(ISBLANK(G1593),"",IF(ISTEXT(G1593),IF(E1593="Amount",K$14,""),INDEX(Sheet2!I$14:I$154,MATCH(F1593,Sheet2!A$14:A$154,0))))</f>
        <v>0</v>
      </c>
      <c r="L1593" t="str">
        <f>IF(ISBLANK(G1593),"",IF(ISTEXT(G1593),IF(E1593="Amount",L$14,""),IF(INDEX(Sheet2!H$14:H$154,MATCH(F1593,Sheet2!A$14:A$154,0)) &lt;&gt; 0, IF(INDEX(Sheet2!I$14:I$154,MATCH(F1593,Sheet2!A$14:A$154,0)) &lt;&gt; 0, "Loan","Loan"),"Cash")))</f>
        <v>Loan</v>
      </c>
      <c r="M1593">
        <f>IF(ISTEXT(E1593),IF(E1593="Amount",M$14,""),IF(ISBLANK(E1593),"",IF(ISTEXT(D1593),"",IF(A1588="Invoice No. : ",INDEX(Sheet2!D$14:D$154,MATCH(B1588,Sheet2!A$14:A$154,0)),M1592))))</f>
        <v>2</v>
      </c>
      <c r="N1593" t="str">
        <f>IF(ISTEXT(E1593),IF(E1593="Amount",N$14,""),IF(ISBLANK(E1593),"",IF(ISTEXT(D1593),"",IF(A1588="Invoice No. : ",INDEX(Sheet2!E$14:E$154,MATCH(B1588,Sheet2!A$14:A$154,0)),N1592))))</f>
        <v>RUBY</v>
      </c>
      <c r="O1593" t="str">
        <f>IF(ISTEXT(E1593),IF(E1593="Amount",O$14,""),IF(ISBLANK(E1593),"",IF(ISTEXT(D1593),"",IF(A1588="Invoice No. : ",INDEX(Sheet2!G$14:G$154,MATCH(B1588,Sheet2!A$14:A$154,0)),O1592))))</f>
        <v>MORALES, CECILE ANOG</v>
      </c>
      <c r="P1593">
        <f t="shared" si="102"/>
        <v>2206.75</v>
      </c>
      <c r="Q1593">
        <f t="shared" si="103"/>
        <v>195197.25</v>
      </c>
    </row>
    <row r="1594" spans="1:17" x14ac:dyDescent="0.25">
      <c r="A1594" s="10" t="s">
        <v>1369</v>
      </c>
      <c r="B1594" s="10" t="s">
        <v>1370</v>
      </c>
      <c r="C1594" s="11">
        <v>1</v>
      </c>
      <c r="D1594" s="11">
        <v>35.75</v>
      </c>
      <c r="E1594" s="11">
        <v>35.75</v>
      </c>
      <c r="F1594">
        <f t="shared" si="100"/>
        <v>2144338</v>
      </c>
      <c r="G1594">
        <f>IF(ISTEXT(E1594),IF(E1594="Amount",G$14,""),IF(ISBLANK(E1594),"",IF(ISTEXT(D1594),"",IF(A1589="Invoice No. : ",INDEX(Sheet2!F$14:F$154,MATCH(B1589,Sheet2!A$14:A$154,0)),G1593))))</f>
        <v>38856</v>
      </c>
      <c r="H1594" t="str">
        <f t="shared" si="101"/>
        <v>01/05/2023</v>
      </c>
      <c r="I1594" t="str">
        <f>IF(ISTEXT(E1594),IF(E1594="Amount",I$14,""),IF(ISBLANK(E1594),"",IF(ISTEXT(D1594),"",IF(A1589="Invoice No. : ",TEXT(INDEX(Sheet2!C$14:C$154,MATCH(B1589,Sheet2!A$14:A$154,0)),"hh:mm:ss"),I1593))))</f>
        <v>11:31:49</v>
      </c>
      <c r="J1594">
        <f>IF(ISBLANK(G1594),"",IF(ISTEXT(G1594),IF(E1594="Amount",J$14,""),INDEX(Sheet2!H$14:H$154,MATCH(F1594,Sheet2!A$14:A$154,0))))</f>
        <v>2206.75</v>
      </c>
      <c r="K1594">
        <f>IF(ISBLANK(G1594),"",IF(ISTEXT(G1594),IF(E1594="Amount",K$14,""),INDEX(Sheet2!I$14:I$154,MATCH(F1594,Sheet2!A$14:A$154,0))))</f>
        <v>0</v>
      </c>
      <c r="L1594" t="str">
        <f>IF(ISBLANK(G1594),"",IF(ISTEXT(G1594),IF(E1594="Amount",L$14,""),IF(INDEX(Sheet2!H$14:H$154,MATCH(F1594,Sheet2!A$14:A$154,0)) &lt;&gt; 0, IF(INDEX(Sheet2!I$14:I$154,MATCH(F1594,Sheet2!A$14:A$154,0)) &lt;&gt; 0, "Loan","Loan"),"Cash")))</f>
        <v>Loan</v>
      </c>
      <c r="M1594">
        <f>IF(ISTEXT(E1594),IF(E1594="Amount",M$14,""),IF(ISBLANK(E1594),"",IF(ISTEXT(D1594),"",IF(A1589="Invoice No. : ",INDEX(Sheet2!D$14:D$154,MATCH(B1589,Sheet2!A$14:A$154,0)),M1593))))</f>
        <v>2</v>
      </c>
      <c r="N1594" t="str">
        <f>IF(ISTEXT(E1594),IF(E1594="Amount",N$14,""),IF(ISBLANK(E1594),"",IF(ISTEXT(D1594),"",IF(A1589="Invoice No. : ",INDEX(Sheet2!E$14:E$154,MATCH(B1589,Sheet2!A$14:A$154,0)),N1593))))</f>
        <v>RUBY</v>
      </c>
      <c r="O1594" t="str">
        <f>IF(ISTEXT(E1594),IF(E1594="Amount",O$14,""),IF(ISBLANK(E1594),"",IF(ISTEXT(D1594),"",IF(A1589="Invoice No. : ",INDEX(Sheet2!G$14:G$154,MATCH(B1589,Sheet2!A$14:A$154,0)),O1593))))</f>
        <v>MORALES, CECILE ANOG</v>
      </c>
      <c r="P1594">
        <f t="shared" si="102"/>
        <v>2206.75</v>
      </c>
      <c r="Q1594">
        <f t="shared" si="103"/>
        <v>195197.25</v>
      </c>
    </row>
    <row r="1595" spans="1:17" x14ac:dyDescent="0.25">
      <c r="A1595" s="10" t="s">
        <v>1371</v>
      </c>
      <c r="B1595" s="10" t="s">
        <v>1372</v>
      </c>
      <c r="C1595" s="11">
        <v>1</v>
      </c>
      <c r="D1595" s="11">
        <v>38.25</v>
      </c>
      <c r="E1595" s="11">
        <v>38.25</v>
      </c>
      <c r="F1595">
        <f t="shared" si="100"/>
        <v>2144338</v>
      </c>
      <c r="G1595">
        <f>IF(ISTEXT(E1595),IF(E1595="Amount",G$14,""),IF(ISBLANK(E1595),"",IF(ISTEXT(D1595),"",IF(A1590="Invoice No. : ",INDEX(Sheet2!F$14:F$154,MATCH(B1590,Sheet2!A$14:A$154,0)),G1594))))</f>
        <v>38856</v>
      </c>
      <c r="H1595" t="str">
        <f t="shared" si="101"/>
        <v>01/05/2023</v>
      </c>
      <c r="I1595" t="str">
        <f>IF(ISTEXT(E1595),IF(E1595="Amount",I$14,""),IF(ISBLANK(E1595),"",IF(ISTEXT(D1595),"",IF(A1590="Invoice No. : ",TEXT(INDEX(Sheet2!C$14:C$154,MATCH(B1590,Sheet2!A$14:A$154,0)),"hh:mm:ss"),I1594))))</f>
        <v>11:31:49</v>
      </c>
      <c r="J1595">
        <f>IF(ISBLANK(G1595),"",IF(ISTEXT(G1595),IF(E1595="Amount",J$14,""),INDEX(Sheet2!H$14:H$154,MATCH(F1595,Sheet2!A$14:A$154,0))))</f>
        <v>2206.75</v>
      </c>
      <c r="K1595">
        <f>IF(ISBLANK(G1595),"",IF(ISTEXT(G1595),IF(E1595="Amount",K$14,""),INDEX(Sheet2!I$14:I$154,MATCH(F1595,Sheet2!A$14:A$154,0))))</f>
        <v>0</v>
      </c>
      <c r="L1595" t="str">
        <f>IF(ISBLANK(G1595),"",IF(ISTEXT(G1595),IF(E1595="Amount",L$14,""),IF(INDEX(Sheet2!H$14:H$154,MATCH(F1595,Sheet2!A$14:A$154,0)) &lt;&gt; 0, IF(INDEX(Sheet2!I$14:I$154,MATCH(F1595,Sheet2!A$14:A$154,0)) &lt;&gt; 0, "Loan","Loan"),"Cash")))</f>
        <v>Loan</v>
      </c>
      <c r="M1595">
        <f>IF(ISTEXT(E1595),IF(E1595="Amount",M$14,""),IF(ISBLANK(E1595),"",IF(ISTEXT(D1595),"",IF(A1590="Invoice No. : ",INDEX(Sheet2!D$14:D$154,MATCH(B1590,Sheet2!A$14:A$154,0)),M1594))))</f>
        <v>2</v>
      </c>
      <c r="N1595" t="str">
        <f>IF(ISTEXT(E1595),IF(E1595="Amount",N$14,""),IF(ISBLANK(E1595),"",IF(ISTEXT(D1595),"",IF(A1590="Invoice No. : ",INDEX(Sheet2!E$14:E$154,MATCH(B1590,Sheet2!A$14:A$154,0)),N1594))))</f>
        <v>RUBY</v>
      </c>
      <c r="O1595" t="str">
        <f>IF(ISTEXT(E1595),IF(E1595="Amount",O$14,""),IF(ISBLANK(E1595),"",IF(ISTEXT(D1595),"",IF(A1590="Invoice No. : ",INDEX(Sheet2!G$14:G$154,MATCH(B1590,Sheet2!A$14:A$154,0)),O1594))))</f>
        <v>MORALES, CECILE ANOG</v>
      </c>
      <c r="P1595">
        <f t="shared" si="102"/>
        <v>2206.75</v>
      </c>
      <c r="Q1595">
        <f t="shared" si="103"/>
        <v>195197.25</v>
      </c>
    </row>
    <row r="1596" spans="1:17" x14ac:dyDescent="0.25">
      <c r="A1596" s="10" t="s">
        <v>1373</v>
      </c>
      <c r="B1596" s="10" t="s">
        <v>1374</v>
      </c>
      <c r="C1596" s="11">
        <v>1</v>
      </c>
      <c r="D1596" s="11">
        <v>38.25</v>
      </c>
      <c r="E1596" s="11">
        <v>38.25</v>
      </c>
      <c r="F1596">
        <f t="shared" si="100"/>
        <v>2144338</v>
      </c>
      <c r="G1596">
        <f>IF(ISTEXT(E1596),IF(E1596="Amount",G$14,""),IF(ISBLANK(E1596),"",IF(ISTEXT(D1596),"",IF(A1591="Invoice No. : ",INDEX(Sheet2!F$14:F$154,MATCH(B1591,Sheet2!A$14:A$154,0)),G1595))))</f>
        <v>38856</v>
      </c>
      <c r="H1596" t="str">
        <f t="shared" si="101"/>
        <v>01/05/2023</v>
      </c>
      <c r="I1596" t="str">
        <f>IF(ISTEXT(E1596),IF(E1596="Amount",I$14,""),IF(ISBLANK(E1596),"",IF(ISTEXT(D1596),"",IF(A1591="Invoice No. : ",TEXT(INDEX(Sheet2!C$14:C$154,MATCH(B1591,Sheet2!A$14:A$154,0)),"hh:mm:ss"),I1595))))</f>
        <v>11:31:49</v>
      </c>
      <c r="J1596">
        <f>IF(ISBLANK(G1596),"",IF(ISTEXT(G1596),IF(E1596="Amount",J$14,""),INDEX(Sheet2!H$14:H$154,MATCH(F1596,Sheet2!A$14:A$154,0))))</f>
        <v>2206.75</v>
      </c>
      <c r="K1596">
        <f>IF(ISBLANK(G1596),"",IF(ISTEXT(G1596),IF(E1596="Amount",K$14,""),INDEX(Sheet2!I$14:I$154,MATCH(F1596,Sheet2!A$14:A$154,0))))</f>
        <v>0</v>
      </c>
      <c r="L1596" t="str">
        <f>IF(ISBLANK(G1596),"",IF(ISTEXT(G1596),IF(E1596="Amount",L$14,""),IF(INDEX(Sheet2!H$14:H$154,MATCH(F1596,Sheet2!A$14:A$154,0)) &lt;&gt; 0, IF(INDEX(Sheet2!I$14:I$154,MATCH(F1596,Sheet2!A$14:A$154,0)) &lt;&gt; 0, "Loan","Loan"),"Cash")))</f>
        <v>Loan</v>
      </c>
      <c r="M1596">
        <f>IF(ISTEXT(E1596),IF(E1596="Amount",M$14,""),IF(ISBLANK(E1596),"",IF(ISTEXT(D1596),"",IF(A1591="Invoice No. : ",INDEX(Sheet2!D$14:D$154,MATCH(B1591,Sheet2!A$14:A$154,0)),M1595))))</f>
        <v>2</v>
      </c>
      <c r="N1596" t="str">
        <f>IF(ISTEXT(E1596),IF(E1596="Amount",N$14,""),IF(ISBLANK(E1596),"",IF(ISTEXT(D1596),"",IF(A1591="Invoice No. : ",INDEX(Sheet2!E$14:E$154,MATCH(B1591,Sheet2!A$14:A$154,0)),N1595))))</f>
        <v>RUBY</v>
      </c>
      <c r="O1596" t="str">
        <f>IF(ISTEXT(E1596),IF(E1596="Amount",O$14,""),IF(ISBLANK(E1596),"",IF(ISTEXT(D1596),"",IF(A1591="Invoice No. : ",INDEX(Sheet2!G$14:G$154,MATCH(B1591,Sheet2!A$14:A$154,0)),O1595))))</f>
        <v>MORALES, CECILE ANOG</v>
      </c>
      <c r="P1596">
        <f t="shared" si="102"/>
        <v>2206.75</v>
      </c>
      <c r="Q1596">
        <f t="shared" si="103"/>
        <v>195197.25</v>
      </c>
    </row>
    <row r="1597" spans="1:17" x14ac:dyDescent="0.25">
      <c r="A1597" s="10" t="s">
        <v>1331</v>
      </c>
      <c r="B1597" s="10" t="s">
        <v>1332</v>
      </c>
      <c r="C1597" s="11">
        <v>2</v>
      </c>
      <c r="D1597" s="11">
        <v>19.5</v>
      </c>
      <c r="E1597" s="11">
        <v>39</v>
      </c>
      <c r="F1597">
        <f t="shared" si="100"/>
        <v>2144338</v>
      </c>
      <c r="G1597">
        <f>IF(ISTEXT(E1597),IF(E1597="Amount",G$14,""),IF(ISBLANK(E1597),"",IF(ISTEXT(D1597),"",IF(A1592="Invoice No. : ",INDEX(Sheet2!F$14:F$154,MATCH(B1592,Sheet2!A$14:A$154,0)),G1596))))</f>
        <v>38856</v>
      </c>
      <c r="H1597" t="str">
        <f t="shared" si="101"/>
        <v>01/05/2023</v>
      </c>
      <c r="I1597" t="str">
        <f>IF(ISTEXT(E1597),IF(E1597="Amount",I$14,""),IF(ISBLANK(E1597),"",IF(ISTEXT(D1597),"",IF(A1592="Invoice No. : ",TEXT(INDEX(Sheet2!C$14:C$154,MATCH(B1592,Sheet2!A$14:A$154,0)),"hh:mm:ss"),I1596))))</f>
        <v>11:31:49</v>
      </c>
      <c r="J1597">
        <f>IF(ISBLANK(G1597),"",IF(ISTEXT(G1597),IF(E1597="Amount",J$14,""),INDEX(Sheet2!H$14:H$154,MATCH(F1597,Sheet2!A$14:A$154,0))))</f>
        <v>2206.75</v>
      </c>
      <c r="K1597">
        <f>IF(ISBLANK(G1597),"",IF(ISTEXT(G1597),IF(E1597="Amount",K$14,""),INDEX(Sheet2!I$14:I$154,MATCH(F1597,Sheet2!A$14:A$154,0))))</f>
        <v>0</v>
      </c>
      <c r="L1597" t="str">
        <f>IF(ISBLANK(G1597),"",IF(ISTEXT(G1597),IF(E1597="Amount",L$14,""),IF(INDEX(Sheet2!H$14:H$154,MATCH(F1597,Sheet2!A$14:A$154,0)) &lt;&gt; 0, IF(INDEX(Sheet2!I$14:I$154,MATCH(F1597,Sheet2!A$14:A$154,0)) &lt;&gt; 0, "Loan","Loan"),"Cash")))</f>
        <v>Loan</v>
      </c>
      <c r="M1597">
        <f>IF(ISTEXT(E1597),IF(E1597="Amount",M$14,""),IF(ISBLANK(E1597),"",IF(ISTEXT(D1597),"",IF(A1592="Invoice No. : ",INDEX(Sheet2!D$14:D$154,MATCH(B1592,Sheet2!A$14:A$154,0)),M1596))))</f>
        <v>2</v>
      </c>
      <c r="N1597" t="str">
        <f>IF(ISTEXT(E1597),IF(E1597="Amount",N$14,""),IF(ISBLANK(E1597),"",IF(ISTEXT(D1597),"",IF(A1592="Invoice No. : ",INDEX(Sheet2!E$14:E$154,MATCH(B1592,Sheet2!A$14:A$154,0)),N1596))))</f>
        <v>RUBY</v>
      </c>
      <c r="O1597" t="str">
        <f>IF(ISTEXT(E1597),IF(E1597="Amount",O$14,""),IF(ISBLANK(E1597),"",IF(ISTEXT(D1597),"",IF(A1592="Invoice No. : ",INDEX(Sheet2!G$14:G$154,MATCH(B1592,Sheet2!A$14:A$154,0)),O1596))))</f>
        <v>MORALES, CECILE ANOG</v>
      </c>
      <c r="P1597">
        <f t="shared" si="102"/>
        <v>2206.75</v>
      </c>
      <c r="Q1597">
        <f t="shared" si="103"/>
        <v>195197.25</v>
      </c>
    </row>
    <row r="1598" spans="1:17" x14ac:dyDescent="0.25">
      <c r="A1598" s="10" t="s">
        <v>1375</v>
      </c>
      <c r="B1598" s="10" t="s">
        <v>1376</v>
      </c>
      <c r="C1598" s="11">
        <v>1</v>
      </c>
      <c r="D1598" s="11">
        <v>105</v>
      </c>
      <c r="E1598" s="11">
        <v>105</v>
      </c>
      <c r="F1598">
        <f t="shared" si="100"/>
        <v>2144338</v>
      </c>
      <c r="G1598">
        <f>IF(ISTEXT(E1598),IF(E1598="Amount",G$14,""),IF(ISBLANK(E1598),"",IF(ISTEXT(D1598),"",IF(A1593="Invoice No. : ",INDEX(Sheet2!F$14:F$154,MATCH(B1593,Sheet2!A$14:A$154,0)),G1597))))</f>
        <v>38856</v>
      </c>
      <c r="H1598" t="str">
        <f t="shared" si="101"/>
        <v>01/05/2023</v>
      </c>
      <c r="I1598" t="str">
        <f>IF(ISTEXT(E1598),IF(E1598="Amount",I$14,""),IF(ISBLANK(E1598),"",IF(ISTEXT(D1598),"",IF(A1593="Invoice No. : ",TEXT(INDEX(Sheet2!C$14:C$154,MATCH(B1593,Sheet2!A$14:A$154,0)),"hh:mm:ss"),I1597))))</f>
        <v>11:31:49</v>
      </c>
      <c r="J1598">
        <f>IF(ISBLANK(G1598),"",IF(ISTEXT(G1598),IF(E1598="Amount",J$14,""),INDEX(Sheet2!H$14:H$154,MATCH(F1598,Sheet2!A$14:A$154,0))))</f>
        <v>2206.75</v>
      </c>
      <c r="K1598">
        <f>IF(ISBLANK(G1598),"",IF(ISTEXT(G1598),IF(E1598="Amount",K$14,""),INDEX(Sheet2!I$14:I$154,MATCH(F1598,Sheet2!A$14:A$154,0))))</f>
        <v>0</v>
      </c>
      <c r="L1598" t="str">
        <f>IF(ISBLANK(G1598),"",IF(ISTEXT(G1598),IF(E1598="Amount",L$14,""),IF(INDEX(Sheet2!H$14:H$154,MATCH(F1598,Sheet2!A$14:A$154,0)) &lt;&gt; 0, IF(INDEX(Sheet2!I$14:I$154,MATCH(F1598,Sheet2!A$14:A$154,0)) &lt;&gt; 0, "Loan","Loan"),"Cash")))</f>
        <v>Loan</v>
      </c>
      <c r="M1598">
        <f>IF(ISTEXT(E1598),IF(E1598="Amount",M$14,""),IF(ISBLANK(E1598),"",IF(ISTEXT(D1598),"",IF(A1593="Invoice No. : ",INDEX(Sheet2!D$14:D$154,MATCH(B1593,Sheet2!A$14:A$154,0)),M1597))))</f>
        <v>2</v>
      </c>
      <c r="N1598" t="str">
        <f>IF(ISTEXT(E1598),IF(E1598="Amount",N$14,""),IF(ISBLANK(E1598),"",IF(ISTEXT(D1598),"",IF(A1593="Invoice No. : ",INDEX(Sheet2!E$14:E$154,MATCH(B1593,Sheet2!A$14:A$154,0)),N1597))))</f>
        <v>RUBY</v>
      </c>
      <c r="O1598" t="str">
        <f>IF(ISTEXT(E1598),IF(E1598="Amount",O$14,""),IF(ISBLANK(E1598),"",IF(ISTEXT(D1598),"",IF(A1593="Invoice No. : ",INDEX(Sheet2!G$14:G$154,MATCH(B1593,Sheet2!A$14:A$154,0)),O1597))))</f>
        <v>MORALES, CECILE ANOG</v>
      </c>
      <c r="P1598">
        <f t="shared" si="102"/>
        <v>2206.75</v>
      </c>
      <c r="Q1598">
        <f t="shared" si="103"/>
        <v>195197.25</v>
      </c>
    </row>
    <row r="1599" spans="1:17" x14ac:dyDescent="0.25">
      <c r="A1599" s="10" t="s">
        <v>21</v>
      </c>
      <c r="B1599" s="10" t="s">
        <v>22</v>
      </c>
      <c r="C1599" s="11">
        <v>1</v>
      </c>
      <c r="D1599" s="11">
        <v>85</v>
      </c>
      <c r="E1599" s="11">
        <v>85</v>
      </c>
      <c r="F1599">
        <f t="shared" si="100"/>
        <v>2144338</v>
      </c>
      <c r="G1599">
        <f>IF(ISTEXT(E1599),IF(E1599="Amount",G$14,""),IF(ISBLANK(E1599),"",IF(ISTEXT(D1599),"",IF(A1594="Invoice No. : ",INDEX(Sheet2!F$14:F$154,MATCH(B1594,Sheet2!A$14:A$154,0)),G1598))))</f>
        <v>38856</v>
      </c>
      <c r="H1599" t="str">
        <f t="shared" si="101"/>
        <v>01/05/2023</v>
      </c>
      <c r="I1599" t="str">
        <f>IF(ISTEXT(E1599),IF(E1599="Amount",I$14,""),IF(ISBLANK(E1599),"",IF(ISTEXT(D1599),"",IF(A1594="Invoice No. : ",TEXT(INDEX(Sheet2!C$14:C$154,MATCH(B1594,Sheet2!A$14:A$154,0)),"hh:mm:ss"),I1598))))</f>
        <v>11:31:49</v>
      </c>
      <c r="J1599">
        <f>IF(ISBLANK(G1599),"",IF(ISTEXT(G1599),IF(E1599="Amount",J$14,""),INDEX(Sheet2!H$14:H$154,MATCH(F1599,Sheet2!A$14:A$154,0))))</f>
        <v>2206.75</v>
      </c>
      <c r="K1599">
        <f>IF(ISBLANK(G1599),"",IF(ISTEXT(G1599),IF(E1599="Amount",K$14,""),INDEX(Sheet2!I$14:I$154,MATCH(F1599,Sheet2!A$14:A$154,0))))</f>
        <v>0</v>
      </c>
      <c r="L1599" t="str">
        <f>IF(ISBLANK(G1599),"",IF(ISTEXT(G1599),IF(E1599="Amount",L$14,""),IF(INDEX(Sheet2!H$14:H$154,MATCH(F1599,Sheet2!A$14:A$154,0)) &lt;&gt; 0, IF(INDEX(Sheet2!I$14:I$154,MATCH(F1599,Sheet2!A$14:A$154,0)) &lt;&gt; 0, "Loan","Loan"),"Cash")))</f>
        <v>Loan</v>
      </c>
      <c r="M1599">
        <f>IF(ISTEXT(E1599),IF(E1599="Amount",M$14,""),IF(ISBLANK(E1599),"",IF(ISTEXT(D1599),"",IF(A1594="Invoice No. : ",INDEX(Sheet2!D$14:D$154,MATCH(B1594,Sheet2!A$14:A$154,0)),M1598))))</f>
        <v>2</v>
      </c>
      <c r="N1599" t="str">
        <f>IF(ISTEXT(E1599),IF(E1599="Amount",N$14,""),IF(ISBLANK(E1599),"",IF(ISTEXT(D1599),"",IF(A1594="Invoice No. : ",INDEX(Sheet2!E$14:E$154,MATCH(B1594,Sheet2!A$14:A$154,0)),N1598))))</f>
        <v>RUBY</v>
      </c>
      <c r="O1599" t="str">
        <f>IF(ISTEXT(E1599),IF(E1599="Amount",O$14,""),IF(ISBLANK(E1599),"",IF(ISTEXT(D1599),"",IF(A1594="Invoice No. : ",INDEX(Sheet2!G$14:G$154,MATCH(B1594,Sheet2!A$14:A$154,0)),O1598))))</f>
        <v>MORALES, CECILE ANOG</v>
      </c>
      <c r="P1599">
        <f t="shared" si="102"/>
        <v>2206.75</v>
      </c>
      <c r="Q1599">
        <f t="shared" si="103"/>
        <v>195197.25</v>
      </c>
    </row>
    <row r="1600" spans="1:17" x14ac:dyDescent="0.25">
      <c r="A1600" s="10" t="s">
        <v>1040</v>
      </c>
      <c r="B1600" s="10" t="s">
        <v>1041</v>
      </c>
      <c r="C1600" s="11">
        <v>1</v>
      </c>
      <c r="D1600" s="11">
        <v>20</v>
      </c>
      <c r="E1600" s="11">
        <v>20</v>
      </c>
      <c r="F1600">
        <f t="shared" si="100"/>
        <v>2144338</v>
      </c>
      <c r="G1600">
        <f>IF(ISTEXT(E1600),IF(E1600="Amount",G$14,""),IF(ISBLANK(E1600),"",IF(ISTEXT(D1600),"",IF(A1595="Invoice No. : ",INDEX(Sheet2!F$14:F$154,MATCH(B1595,Sheet2!A$14:A$154,0)),G1599))))</f>
        <v>38856</v>
      </c>
      <c r="H1600" t="str">
        <f t="shared" si="101"/>
        <v>01/05/2023</v>
      </c>
      <c r="I1600" t="str">
        <f>IF(ISTEXT(E1600),IF(E1600="Amount",I$14,""),IF(ISBLANK(E1600),"",IF(ISTEXT(D1600),"",IF(A1595="Invoice No. : ",TEXT(INDEX(Sheet2!C$14:C$154,MATCH(B1595,Sheet2!A$14:A$154,0)),"hh:mm:ss"),I1599))))</f>
        <v>11:31:49</v>
      </c>
      <c r="J1600">
        <f>IF(ISBLANK(G1600),"",IF(ISTEXT(G1600),IF(E1600="Amount",J$14,""),INDEX(Sheet2!H$14:H$154,MATCH(F1600,Sheet2!A$14:A$154,0))))</f>
        <v>2206.75</v>
      </c>
      <c r="K1600">
        <f>IF(ISBLANK(G1600),"",IF(ISTEXT(G1600),IF(E1600="Amount",K$14,""),INDEX(Sheet2!I$14:I$154,MATCH(F1600,Sheet2!A$14:A$154,0))))</f>
        <v>0</v>
      </c>
      <c r="L1600" t="str">
        <f>IF(ISBLANK(G1600),"",IF(ISTEXT(G1600),IF(E1600="Amount",L$14,""),IF(INDEX(Sheet2!H$14:H$154,MATCH(F1600,Sheet2!A$14:A$154,0)) &lt;&gt; 0, IF(INDEX(Sheet2!I$14:I$154,MATCH(F1600,Sheet2!A$14:A$154,0)) &lt;&gt; 0, "Loan","Loan"),"Cash")))</f>
        <v>Loan</v>
      </c>
      <c r="M1600">
        <f>IF(ISTEXT(E1600),IF(E1600="Amount",M$14,""),IF(ISBLANK(E1600),"",IF(ISTEXT(D1600),"",IF(A1595="Invoice No. : ",INDEX(Sheet2!D$14:D$154,MATCH(B1595,Sheet2!A$14:A$154,0)),M1599))))</f>
        <v>2</v>
      </c>
      <c r="N1600" t="str">
        <f>IF(ISTEXT(E1600),IF(E1600="Amount",N$14,""),IF(ISBLANK(E1600),"",IF(ISTEXT(D1600),"",IF(A1595="Invoice No. : ",INDEX(Sheet2!E$14:E$154,MATCH(B1595,Sheet2!A$14:A$154,0)),N1599))))</f>
        <v>RUBY</v>
      </c>
      <c r="O1600" t="str">
        <f>IF(ISTEXT(E1600),IF(E1600="Amount",O$14,""),IF(ISBLANK(E1600),"",IF(ISTEXT(D1600),"",IF(A1595="Invoice No. : ",INDEX(Sheet2!G$14:G$154,MATCH(B1595,Sheet2!A$14:A$154,0)),O1599))))</f>
        <v>MORALES, CECILE ANOG</v>
      </c>
      <c r="P1600">
        <f t="shared" si="102"/>
        <v>2206.75</v>
      </c>
      <c r="Q1600">
        <f t="shared" si="103"/>
        <v>195197.25</v>
      </c>
    </row>
    <row r="1601" spans="1:17" x14ac:dyDescent="0.25">
      <c r="A1601" s="10" t="s">
        <v>1333</v>
      </c>
      <c r="B1601" s="10" t="s">
        <v>1334</v>
      </c>
      <c r="C1601" s="11">
        <v>1</v>
      </c>
      <c r="D1601" s="11">
        <v>50</v>
      </c>
      <c r="E1601" s="11">
        <v>50</v>
      </c>
      <c r="F1601">
        <f t="shared" si="100"/>
        <v>2144338</v>
      </c>
      <c r="G1601">
        <f>IF(ISTEXT(E1601),IF(E1601="Amount",G$14,""),IF(ISBLANK(E1601),"",IF(ISTEXT(D1601),"",IF(A1596="Invoice No. : ",INDEX(Sheet2!F$14:F$154,MATCH(B1596,Sheet2!A$14:A$154,0)),G1600))))</f>
        <v>38856</v>
      </c>
      <c r="H1601" t="str">
        <f t="shared" si="101"/>
        <v>01/05/2023</v>
      </c>
      <c r="I1601" t="str">
        <f>IF(ISTEXT(E1601),IF(E1601="Amount",I$14,""),IF(ISBLANK(E1601),"",IF(ISTEXT(D1601),"",IF(A1596="Invoice No. : ",TEXT(INDEX(Sheet2!C$14:C$154,MATCH(B1596,Sheet2!A$14:A$154,0)),"hh:mm:ss"),I1600))))</f>
        <v>11:31:49</v>
      </c>
      <c r="J1601">
        <f>IF(ISBLANK(G1601),"",IF(ISTEXT(G1601),IF(E1601="Amount",J$14,""),INDEX(Sheet2!H$14:H$154,MATCH(F1601,Sheet2!A$14:A$154,0))))</f>
        <v>2206.75</v>
      </c>
      <c r="K1601">
        <f>IF(ISBLANK(G1601),"",IF(ISTEXT(G1601),IF(E1601="Amount",K$14,""),INDEX(Sheet2!I$14:I$154,MATCH(F1601,Sheet2!A$14:A$154,0))))</f>
        <v>0</v>
      </c>
      <c r="L1601" t="str">
        <f>IF(ISBLANK(G1601),"",IF(ISTEXT(G1601),IF(E1601="Amount",L$14,""),IF(INDEX(Sheet2!H$14:H$154,MATCH(F1601,Sheet2!A$14:A$154,0)) &lt;&gt; 0, IF(INDEX(Sheet2!I$14:I$154,MATCH(F1601,Sheet2!A$14:A$154,0)) &lt;&gt; 0, "Loan","Loan"),"Cash")))</f>
        <v>Loan</v>
      </c>
      <c r="M1601">
        <f>IF(ISTEXT(E1601),IF(E1601="Amount",M$14,""),IF(ISBLANK(E1601),"",IF(ISTEXT(D1601),"",IF(A1596="Invoice No. : ",INDEX(Sheet2!D$14:D$154,MATCH(B1596,Sheet2!A$14:A$154,0)),M1600))))</f>
        <v>2</v>
      </c>
      <c r="N1601" t="str">
        <f>IF(ISTEXT(E1601),IF(E1601="Amount",N$14,""),IF(ISBLANK(E1601),"",IF(ISTEXT(D1601),"",IF(A1596="Invoice No. : ",INDEX(Sheet2!E$14:E$154,MATCH(B1596,Sheet2!A$14:A$154,0)),N1600))))</f>
        <v>RUBY</v>
      </c>
      <c r="O1601" t="str">
        <f>IF(ISTEXT(E1601),IF(E1601="Amount",O$14,""),IF(ISBLANK(E1601),"",IF(ISTEXT(D1601),"",IF(A1596="Invoice No. : ",INDEX(Sheet2!G$14:G$154,MATCH(B1596,Sheet2!A$14:A$154,0)),O1600))))</f>
        <v>MORALES, CECILE ANOG</v>
      </c>
      <c r="P1601">
        <f t="shared" si="102"/>
        <v>2206.75</v>
      </c>
      <c r="Q1601">
        <f t="shared" si="103"/>
        <v>195197.25</v>
      </c>
    </row>
    <row r="1602" spans="1:17" x14ac:dyDescent="0.25">
      <c r="A1602" s="10" t="s">
        <v>1377</v>
      </c>
      <c r="B1602" s="10" t="s">
        <v>1378</v>
      </c>
      <c r="C1602" s="11">
        <v>3</v>
      </c>
      <c r="D1602" s="11">
        <v>9</v>
      </c>
      <c r="E1602" s="11">
        <v>27</v>
      </c>
      <c r="F1602">
        <f t="shared" si="100"/>
        <v>2144338</v>
      </c>
      <c r="G1602">
        <f>IF(ISTEXT(E1602),IF(E1602="Amount",G$14,""),IF(ISBLANK(E1602),"",IF(ISTEXT(D1602),"",IF(A1597="Invoice No. : ",INDEX(Sheet2!F$14:F$154,MATCH(B1597,Sheet2!A$14:A$154,0)),G1601))))</f>
        <v>38856</v>
      </c>
      <c r="H1602" t="str">
        <f t="shared" si="101"/>
        <v>01/05/2023</v>
      </c>
      <c r="I1602" t="str">
        <f>IF(ISTEXT(E1602),IF(E1602="Amount",I$14,""),IF(ISBLANK(E1602),"",IF(ISTEXT(D1602),"",IF(A1597="Invoice No. : ",TEXT(INDEX(Sheet2!C$14:C$154,MATCH(B1597,Sheet2!A$14:A$154,0)),"hh:mm:ss"),I1601))))</f>
        <v>11:31:49</v>
      </c>
      <c r="J1602">
        <f>IF(ISBLANK(G1602),"",IF(ISTEXT(G1602),IF(E1602="Amount",J$14,""),INDEX(Sheet2!H$14:H$154,MATCH(F1602,Sheet2!A$14:A$154,0))))</f>
        <v>2206.75</v>
      </c>
      <c r="K1602">
        <f>IF(ISBLANK(G1602),"",IF(ISTEXT(G1602),IF(E1602="Amount",K$14,""),INDEX(Sheet2!I$14:I$154,MATCH(F1602,Sheet2!A$14:A$154,0))))</f>
        <v>0</v>
      </c>
      <c r="L1602" t="str">
        <f>IF(ISBLANK(G1602),"",IF(ISTEXT(G1602),IF(E1602="Amount",L$14,""),IF(INDEX(Sheet2!H$14:H$154,MATCH(F1602,Sheet2!A$14:A$154,0)) &lt;&gt; 0, IF(INDEX(Sheet2!I$14:I$154,MATCH(F1602,Sheet2!A$14:A$154,0)) &lt;&gt; 0, "Loan","Loan"),"Cash")))</f>
        <v>Loan</v>
      </c>
      <c r="M1602">
        <f>IF(ISTEXT(E1602),IF(E1602="Amount",M$14,""),IF(ISBLANK(E1602),"",IF(ISTEXT(D1602),"",IF(A1597="Invoice No. : ",INDEX(Sheet2!D$14:D$154,MATCH(B1597,Sheet2!A$14:A$154,0)),M1601))))</f>
        <v>2</v>
      </c>
      <c r="N1602" t="str">
        <f>IF(ISTEXT(E1602),IF(E1602="Amount",N$14,""),IF(ISBLANK(E1602),"",IF(ISTEXT(D1602),"",IF(A1597="Invoice No. : ",INDEX(Sheet2!E$14:E$154,MATCH(B1597,Sheet2!A$14:A$154,0)),N1601))))</f>
        <v>RUBY</v>
      </c>
      <c r="O1602" t="str">
        <f>IF(ISTEXT(E1602),IF(E1602="Amount",O$14,""),IF(ISBLANK(E1602),"",IF(ISTEXT(D1602),"",IF(A1597="Invoice No. : ",INDEX(Sheet2!G$14:G$154,MATCH(B1597,Sheet2!A$14:A$154,0)),O1601))))</f>
        <v>MORALES, CECILE ANOG</v>
      </c>
      <c r="P1602">
        <f t="shared" si="102"/>
        <v>2206.75</v>
      </c>
      <c r="Q1602">
        <f t="shared" si="103"/>
        <v>195197.25</v>
      </c>
    </row>
    <row r="1603" spans="1:17" x14ac:dyDescent="0.25">
      <c r="A1603" s="10" t="s">
        <v>1379</v>
      </c>
      <c r="B1603" s="10" t="s">
        <v>1380</v>
      </c>
      <c r="C1603" s="11">
        <v>2</v>
      </c>
      <c r="D1603" s="11">
        <v>9</v>
      </c>
      <c r="E1603" s="11">
        <v>18</v>
      </c>
      <c r="F1603">
        <f t="shared" si="100"/>
        <v>2144338</v>
      </c>
      <c r="G1603">
        <f>IF(ISTEXT(E1603),IF(E1603="Amount",G$14,""),IF(ISBLANK(E1603),"",IF(ISTEXT(D1603),"",IF(A1598="Invoice No. : ",INDEX(Sheet2!F$14:F$154,MATCH(B1598,Sheet2!A$14:A$154,0)),G1602))))</f>
        <v>38856</v>
      </c>
      <c r="H1603" t="str">
        <f t="shared" si="101"/>
        <v>01/05/2023</v>
      </c>
      <c r="I1603" t="str">
        <f>IF(ISTEXT(E1603),IF(E1603="Amount",I$14,""),IF(ISBLANK(E1603),"",IF(ISTEXT(D1603),"",IF(A1598="Invoice No. : ",TEXT(INDEX(Sheet2!C$14:C$154,MATCH(B1598,Sheet2!A$14:A$154,0)),"hh:mm:ss"),I1602))))</f>
        <v>11:31:49</v>
      </c>
      <c r="J1603">
        <f>IF(ISBLANK(G1603),"",IF(ISTEXT(G1603),IF(E1603="Amount",J$14,""),INDEX(Sheet2!H$14:H$154,MATCH(F1603,Sheet2!A$14:A$154,0))))</f>
        <v>2206.75</v>
      </c>
      <c r="K1603">
        <f>IF(ISBLANK(G1603),"",IF(ISTEXT(G1603),IF(E1603="Amount",K$14,""),INDEX(Sheet2!I$14:I$154,MATCH(F1603,Sheet2!A$14:A$154,0))))</f>
        <v>0</v>
      </c>
      <c r="L1603" t="str">
        <f>IF(ISBLANK(G1603),"",IF(ISTEXT(G1603),IF(E1603="Amount",L$14,""),IF(INDEX(Sheet2!H$14:H$154,MATCH(F1603,Sheet2!A$14:A$154,0)) &lt;&gt; 0, IF(INDEX(Sheet2!I$14:I$154,MATCH(F1603,Sheet2!A$14:A$154,0)) &lt;&gt; 0, "Loan","Loan"),"Cash")))</f>
        <v>Loan</v>
      </c>
      <c r="M1603">
        <f>IF(ISTEXT(E1603),IF(E1603="Amount",M$14,""),IF(ISBLANK(E1603),"",IF(ISTEXT(D1603),"",IF(A1598="Invoice No. : ",INDEX(Sheet2!D$14:D$154,MATCH(B1598,Sheet2!A$14:A$154,0)),M1602))))</f>
        <v>2</v>
      </c>
      <c r="N1603" t="str">
        <f>IF(ISTEXT(E1603),IF(E1603="Amount",N$14,""),IF(ISBLANK(E1603),"",IF(ISTEXT(D1603),"",IF(A1598="Invoice No. : ",INDEX(Sheet2!E$14:E$154,MATCH(B1598,Sheet2!A$14:A$154,0)),N1602))))</f>
        <v>RUBY</v>
      </c>
      <c r="O1603" t="str">
        <f>IF(ISTEXT(E1603),IF(E1603="Amount",O$14,""),IF(ISBLANK(E1603),"",IF(ISTEXT(D1603),"",IF(A1598="Invoice No. : ",INDEX(Sheet2!G$14:G$154,MATCH(B1598,Sheet2!A$14:A$154,0)),O1602))))</f>
        <v>MORALES, CECILE ANOG</v>
      </c>
      <c r="P1603">
        <f t="shared" si="102"/>
        <v>2206.75</v>
      </c>
      <c r="Q1603">
        <f t="shared" si="103"/>
        <v>195197.25</v>
      </c>
    </row>
    <row r="1604" spans="1:17" x14ac:dyDescent="0.25">
      <c r="D1604" s="12" t="s">
        <v>18</v>
      </c>
      <c r="E1604" s="13">
        <v>2206.75</v>
      </c>
      <c r="F1604" t="str">
        <f t="shared" si="100"/>
        <v/>
      </c>
      <c r="G1604" t="str">
        <f>IF(ISTEXT(E1604),IF(E1604="Amount",G$14,""),IF(ISBLANK(E1604),"",IF(ISTEXT(D1604),"",IF(A1599="Invoice No. : ",INDEX(Sheet2!F$14:F$154,MATCH(B1599,Sheet2!A$14:A$154,0)),G1603))))</f>
        <v/>
      </c>
      <c r="H1604" t="str">
        <f t="shared" si="101"/>
        <v/>
      </c>
      <c r="I1604" t="str">
        <f>IF(ISTEXT(E1604),IF(E1604="Amount",I$14,""),IF(ISBLANK(E1604),"",IF(ISTEXT(D1604),"",IF(A1599="Invoice No. : ",TEXT(INDEX(Sheet2!C$14:C$154,MATCH(B1599,Sheet2!A$14:A$154,0)),"hh:mm:ss"),I1603))))</f>
        <v/>
      </c>
      <c r="J1604" t="str">
        <f>IF(ISBLANK(G1604),"",IF(ISTEXT(G1604),IF(E1604="Amount",J$14,""),INDEX(Sheet2!H$14:H$154,MATCH(F1604,Sheet2!A$14:A$154,0))))</f>
        <v/>
      </c>
      <c r="K1604" t="str">
        <f>IF(ISBLANK(G1604),"",IF(ISTEXT(G1604),IF(E1604="Amount",K$14,""),INDEX(Sheet2!I$14:I$154,MATCH(F1604,Sheet2!A$14:A$154,0))))</f>
        <v/>
      </c>
      <c r="L1604" t="str">
        <f>IF(ISBLANK(G1604),"",IF(ISTEXT(G1604),IF(E1604="Amount",L$14,""),IF(INDEX(Sheet2!H$14:H$154,MATCH(F1604,Sheet2!A$14:A$154,0)) &lt;&gt; 0, IF(INDEX(Sheet2!I$14:I$154,MATCH(F1604,Sheet2!A$14:A$154,0)) &lt;&gt; 0, "Loan","Loan"),"Cash")))</f>
        <v/>
      </c>
      <c r="M1604" t="str">
        <f>IF(ISTEXT(E1604),IF(E1604="Amount",M$14,""),IF(ISBLANK(E1604),"",IF(ISTEXT(D1604),"",IF(A1599="Invoice No. : ",INDEX(Sheet2!D$14:D$154,MATCH(B1599,Sheet2!A$14:A$154,0)),M1603))))</f>
        <v/>
      </c>
      <c r="N1604" t="str">
        <f>IF(ISTEXT(E1604),IF(E1604="Amount",N$14,""),IF(ISBLANK(E1604),"",IF(ISTEXT(D1604),"",IF(A1599="Invoice No. : ",INDEX(Sheet2!E$14:E$154,MATCH(B1599,Sheet2!A$14:A$154,0)),N1603))))</f>
        <v/>
      </c>
      <c r="O1604" t="str">
        <f>IF(ISTEXT(E1604),IF(E1604="Amount",O$14,""),IF(ISBLANK(E1604),"",IF(ISTEXT(D1604),"",IF(A1599="Invoice No. : ",INDEX(Sheet2!G$14:G$154,MATCH(B1599,Sheet2!A$14:A$154,0)),O1603))))</f>
        <v/>
      </c>
      <c r="P1604" t="str">
        <f t="shared" si="102"/>
        <v/>
      </c>
      <c r="Q1604" t="str">
        <f t="shared" si="103"/>
        <v/>
      </c>
    </row>
    <row r="1605" spans="1:17" x14ac:dyDescent="0.25">
      <c r="F1605" t="str">
        <f t="shared" si="100"/>
        <v/>
      </c>
      <c r="G1605" t="str">
        <f>IF(ISTEXT(E1605),IF(E1605="Amount",G$14,""),IF(ISBLANK(E1605),"",IF(ISTEXT(D1605),"",IF(A1600="Invoice No. : ",INDEX(Sheet2!F$14:F$154,MATCH(B1600,Sheet2!A$14:A$154,0)),G1604))))</f>
        <v/>
      </c>
      <c r="H1605" t="str">
        <f t="shared" si="101"/>
        <v/>
      </c>
      <c r="I1605" t="str">
        <f>IF(ISTEXT(E1605),IF(E1605="Amount",I$14,""),IF(ISBLANK(E1605),"",IF(ISTEXT(D1605),"",IF(A1600="Invoice No. : ",TEXT(INDEX(Sheet2!C$14:C$154,MATCH(B1600,Sheet2!A$14:A$154,0)),"hh:mm:ss"),I1604))))</f>
        <v/>
      </c>
      <c r="J1605" t="str">
        <f>IF(ISBLANK(G1605),"",IF(ISTEXT(G1605),IF(E1605="Amount",J$14,""),INDEX(Sheet2!H$14:H$154,MATCH(F1605,Sheet2!A$14:A$154,0))))</f>
        <v/>
      </c>
      <c r="K1605" t="str">
        <f>IF(ISBLANK(G1605),"",IF(ISTEXT(G1605),IF(E1605="Amount",K$14,""),INDEX(Sheet2!I$14:I$154,MATCH(F1605,Sheet2!A$14:A$154,0))))</f>
        <v/>
      </c>
      <c r="L1605" t="str">
        <f>IF(ISBLANK(G1605),"",IF(ISTEXT(G1605),IF(E1605="Amount",L$14,""),IF(INDEX(Sheet2!H$14:H$154,MATCH(F1605,Sheet2!A$14:A$154,0)) &lt;&gt; 0, IF(INDEX(Sheet2!I$14:I$154,MATCH(F1605,Sheet2!A$14:A$154,0)) &lt;&gt; 0, "Loan","Loan"),"Cash")))</f>
        <v/>
      </c>
      <c r="M1605" t="str">
        <f>IF(ISTEXT(E1605),IF(E1605="Amount",M$14,""),IF(ISBLANK(E1605),"",IF(ISTEXT(D1605),"",IF(A1600="Invoice No. : ",INDEX(Sheet2!D$14:D$154,MATCH(B1600,Sheet2!A$14:A$154,0)),M1604))))</f>
        <v/>
      </c>
      <c r="N1605" t="str">
        <f>IF(ISTEXT(E1605),IF(E1605="Amount",N$14,""),IF(ISBLANK(E1605),"",IF(ISTEXT(D1605),"",IF(A1600="Invoice No. : ",INDEX(Sheet2!E$14:E$154,MATCH(B1600,Sheet2!A$14:A$154,0)),N1604))))</f>
        <v/>
      </c>
      <c r="O1605" t="str">
        <f>IF(ISTEXT(E1605),IF(E1605="Amount",O$14,""),IF(ISBLANK(E1605),"",IF(ISTEXT(D1605),"",IF(A1600="Invoice No. : ",INDEX(Sheet2!G$14:G$154,MATCH(B1600,Sheet2!A$14:A$154,0)),O1604))))</f>
        <v/>
      </c>
      <c r="P1605" t="str">
        <f t="shared" si="102"/>
        <v/>
      </c>
      <c r="Q1605" t="str">
        <f t="shared" si="103"/>
        <v/>
      </c>
    </row>
    <row r="1606" spans="1:17" x14ac:dyDescent="0.25">
      <c r="F1606" t="str">
        <f t="shared" si="100"/>
        <v/>
      </c>
      <c r="G1606" t="str">
        <f>IF(ISTEXT(E1606),IF(E1606="Amount",G$14,""),IF(ISBLANK(E1606),"",IF(ISTEXT(D1606),"",IF(A1601="Invoice No. : ",INDEX(Sheet2!F$14:F$154,MATCH(B1601,Sheet2!A$14:A$154,0)),G1605))))</f>
        <v/>
      </c>
      <c r="H1606" t="str">
        <f t="shared" si="101"/>
        <v/>
      </c>
      <c r="I1606" t="str">
        <f>IF(ISTEXT(E1606),IF(E1606="Amount",I$14,""),IF(ISBLANK(E1606),"",IF(ISTEXT(D1606),"",IF(A1601="Invoice No. : ",TEXT(INDEX(Sheet2!C$14:C$154,MATCH(B1601,Sheet2!A$14:A$154,0)),"hh:mm:ss"),I1605))))</f>
        <v/>
      </c>
      <c r="J1606" t="str">
        <f>IF(ISBLANK(G1606),"",IF(ISTEXT(G1606),IF(E1606="Amount",J$14,""),INDEX(Sheet2!H$14:H$154,MATCH(F1606,Sheet2!A$14:A$154,0))))</f>
        <v/>
      </c>
      <c r="K1606" t="str">
        <f>IF(ISBLANK(G1606),"",IF(ISTEXT(G1606),IF(E1606="Amount",K$14,""),INDEX(Sheet2!I$14:I$154,MATCH(F1606,Sheet2!A$14:A$154,0))))</f>
        <v/>
      </c>
      <c r="L1606" t="str">
        <f>IF(ISBLANK(G1606),"",IF(ISTEXT(G1606),IF(E1606="Amount",L$14,""),IF(INDEX(Sheet2!H$14:H$154,MATCH(F1606,Sheet2!A$14:A$154,0)) &lt;&gt; 0, IF(INDEX(Sheet2!I$14:I$154,MATCH(F1606,Sheet2!A$14:A$154,0)) &lt;&gt; 0, "Loan","Loan"),"Cash")))</f>
        <v/>
      </c>
      <c r="M1606" t="str">
        <f>IF(ISTEXT(E1606),IF(E1606="Amount",M$14,""),IF(ISBLANK(E1606),"",IF(ISTEXT(D1606),"",IF(A1601="Invoice No. : ",INDEX(Sheet2!D$14:D$154,MATCH(B1601,Sheet2!A$14:A$154,0)),M1605))))</f>
        <v/>
      </c>
      <c r="N1606" t="str">
        <f>IF(ISTEXT(E1606),IF(E1606="Amount",N$14,""),IF(ISBLANK(E1606),"",IF(ISTEXT(D1606),"",IF(A1601="Invoice No. : ",INDEX(Sheet2!E$14:E$154,MATCH(B1601,Sheet2!A$14:A$154,0)),N1605))))</f>
        <v/>
      </c>
      <c r="O1606" t="str">
        <f>IF(ISTEXT(E1606),IF(E1606="Amount",O$14,""),IF(ISBLANK(E1606),"",IF(ISTEXT(D1606),"",IF(A1601="Invoice No. : ",INDEX(Sheet2!G$14:G$154,MATCH(B1601,Sheet2!A$14:A$154,0)),O1605))))</f>
        <v/>
      </c>
      <c r="P1606" t="str">
        <f t="shared" si="102"/>
        <v/>
      </c>
      <c r="Q1606" t="str">
        <f t="shared" si="103"/>
        <v/>
      </c>
    </row>
    <row r="1607" spans="1:17" x14ac:dyDescent="0.25">
      <c r="A1607" s="3" t="s">
        <v>4</v>
      </c>
      <c r="B1607" s="4">
        <v>2144339</v>
      </c>
      <c r="C1607" s="3" t="s">
        <v>5</v>
      </c>
      <c r="D1607" s="5" t="s">
        <v>953</v>
      </c>
      <c r="F1607" t="str">
        <f t="shared" si="100"/>
        <v/>
      </c>
      <c r="G1607" t="str">
        <f>IF(ISTEXT(E1607),IF(E1607="Amount",G$14,""),IF(ISBLANK(E1607),"",IF(ISTEXT(D1607),"",IF(A1602="Invoice No. : ",INDEX(Sheet2!F$14:F$154,MATCH(B1602,Sheet2!A$14:A$154,0)),G1606))))</f>
        <v/>
      </c>
      <c r="H1607" t="str">
        <f t="shared" si="101"/>
        <v/>
      </c>
      <c r="I1607" t="str">
        <f>IF(ISTEXT(E1607),IF(E1607="Amount",I$14,""),IF(ISBLANK(E1607),"",IF(ISTEXT(D1607),"",IF(A1602="Invoice No. : ",TEXT(INDEX(Sheet2!C$14:C$154,MATCH(B1602,Sheet2!A$14:A$154,0)),"hh:mm:ss"),I1606))))</f>
        <v/>
      </c>
      <c r="J1607" t="str">
        <f>IF(ISBLANK(G1607),"",IF(ISTEXT(G1607),IF(E1607="Amount",J$14,""),INDEX(Sheet2!H$14:H$154,MATCH(F1607,Sheet2!A$14:A$154,0))))</f>
        <v/>
      </c>
      <c r="K1607" t="str">
        <f>IF(ISBLANK(G1607),"",IF(ISTEXT(G1607),IF(E1607="Amount",K$14,""),INDEX(Sheet2!I$14:I$154,MATCH(F1607,Sheet2!A$14:A$154,0))))</f>
        <v/>
      </c>
      <c r="L1607" t="str">
        <f>IF(ISBLANK(G1607),"",IF(ISTEXT(G1607),IF(E1607="Amount",L$14,""),IF(INDEX(Sheet2!H$14:H$154,MATCH(F1607,Sheet2!A$14:A$154,0)) &lt;&gt; 0, IF(INDEX(Sheet2!I$14:I$154,MATCH(F1607,Sheet2!A$14:A$154,0)) &lt;&gt; 0, "Loan","Loan"),"Cash")))</f>
        <v/>
      </c>
      <c r="M1607" t="str">
        <f>IF(ISTEXT(E1607),IF(E1607="Amount",M$14,""),IF(ISBLANK(E1607),"",IF(ISTEXT(D1607),"",IF(A1602="Invoice No. : ",INDEX(Sheet2!D$14:D$154,MATCH(B1602,Sheet2!A$14:A$154,0)),M1606))))</f>
        <v/>
      </c>
      <c r="N1607" t="str">
        <f>IF(ISTEXT(E1607),IF(E1607="Amount",N$14,""),IF(ISBLANK(E1607),"",IF(ISTEXT(D1607),"",IF(A1602="Invoice No. : ",INDEX(Sheet2!E$14:E$154,MATCH(B1602,Sheet2!A$14:A$154,0)),N1606))))</f>
        <v/>
      </c>
      <c r="O1607" t="str">
        <f>IF(ISTEXT(E1607),IF(E1607="Amount",O$14,""),IF(ISBLANK(E1607),"",IF(ISTEXT(D1607),"",IF(A1602="Invoice No. : ",INDEX(Sheet2!G$14:G$154,MATCH(B1602,Sheet2!A$14:A$154,0)),O1606))))</f>
        <v/>
      </c>
      <c r="P1607" t="str">
        <f t="shared" si="102"/>
        <v/>
      </c>
      <c r="Q1607" t="str">
        <f t="shared" si="103"/>
        <v/>
      </c>
    </row>
    <row r="1608" spans="1:17" x14ac:dyDescent="0.25">
      <c r="A1608" s="3" t="s">
        <v>7</v>
      </c>
      <c r="B1608" s="6">
        <v>44931</v>
      </c>
      <c r="C1608" s="3" t="s">
        <v>8</v>
      </c>
      <c r="D1608" s="7">
        <v>2</v>
      </c>
      <c r="F1608" t="str">
        <f t="shared" si="100"/>
        <v/>
      </c>
      <c r="G1608" t="str">
        <f>IF(ISTEXT(E1608),IF(E1608="Amount",G$14,""),IF(ISBLANK(E1608),"",IF(ISTEXT(D1608),"",IF(A1603="Invoice No. : ",INDEX(Sheet2!F$14:F$154,MATCH(B1603,Sheet2!A$14:A$154,0)),G1607))))</f>
        <v/>
      </c>
      <c r="H1608" t="str">
        <f t="shared" si="101"/>
        <v/>
      </c>
      <c r="I1608" t="str">
        <f>IF(ISTEXT(E1608),IF(E1608="Amount",I$14,""),IF(ISBLANK(E1608),"",IF(ISTEXT(D1608),"",IF(A1603="Invoice No. : ",TEXT(INDEX(Sheet2!C$14:C$154,MATCH(B1603,Sheet2!A$14:A$154,0)),"hh:mm:ss"),I1607))))</f>
        <v/>
      </c>
      <c r="J1608" t="str">
        <f>IF(ISBLANK(G1608),"",IF(ISTEXT(G1608),IF(E1608="Amount",J$14,""),INDEX(Sheet2!H$14:H$154,MATCH(F1608,Sheet2!A$14:A$154,0))))</f>
        <v/>
      </c>
      <c r="K1608" t="str">
        <f>IF(ISBLANK(G1608),"",IF(ISTEXT(G1608),IF(E1608="Amount",K$14,""),INDEX(Sheet2!I$14:I$154,MATCH(F1608,Sheet2!A$14:A$154,0))))</f>
        <v/>
      </c>
      <c r="L1608" t="str">
        <f>IF(ISBLANK(G1608),"",IF(ISTEXT(G1608),IF(E1608="Amount",L$14,""),IF(INDEX(Sheet2!H$14:H$154,MATCH(F1608,Sheet2!A$14:A$154,0)) &lt;&gt; 0, IF(INDEX(Sheet2!I$14:I$154,MATCH(F1608,Sheet2!A$14:A$154,0)) &lt;&gt; 0, "Loan","Loan"),"Cash")))</f>
        <v/>
      </c>
      <c r="M1608" t="str">
        <f>IF(ISTEXT(E1608),IF(E1608="Amount",M$14,""),IF(ISBLANK(E1608),"",IF(ISTEXT(D1608),"",IF(A1603="Invoice No. : ",INDEX(Sheet2!D$14:D$154,MATCH(B1603,Sheet2!A$14:A$154,0)),M1607))))</f>
        <v/>
      </c>
      <c r="N1608" t="str">
        <f>IF(ISTEXT(E1608),IF(E1608="Amount",N$14,""),IF(ISBLANK(E1608),"",IF(ISTEXT(D1608),"",IF(A1603="Invoice No. : ",INDEX(Sheet2!E$14:E$154,MATCH(B1603,Sheet2!A$14:A$154,0)),N1607))))</f>
        <v/>
      </c>
      <c r="O1608" t="str">
        <f>IF(ISTEXT(E1608),IF(E1608="Amount",O$14,""),IF(ISBLANK(E1608),"",IF(ISTEXT(D1608),"",IF(A1603="Invoice No. : ",INDEX(Sheet2!G$14:G$154,MATCH(B1603,Sheet2!A$14:A$154,0)),O1607))))</f>
        <v/>
      </c>
      <c r="P1608" t="str">
        <f t="shared" si="102"/>
        <v/>
      </c>
      <c r="Q1608" t="str">
        <f t="shared" si="103"/>
        <v/>
      </c>
    </row>
    <row r="1609" spans="1:17" x14ac:dyDescent="0.25">
      <c r="F1609" t="str">
        <f t="shared" si="100"/>
        <v/>
      </c>
      <c r="G1609" t="str">
        <f>IF(ISTEXT(E1609),IF(E1609="Amount",G$14,""),IF(ISBLANK(E1609),"",IF(ISTEXT(D1609),"",IF(A1604="Invoice No. : ",INDEX(Sheet2!F$14:F$154,MATCH(B1604,Sheet2!A$14:A$154,0)),G1608))))</f>
        <v/>
      </c>
      <c r="H1609" t="str">
        <f t="shared" si="101"/>
        <v/>
      </c>
      <c r="I1609" t="str">
        <f>IF(ISTEXT(E1609),IF(E1609="Amount",I$14,""),IF(ISBLANK(E1609),"",IF(ISTEXT(D1609),"",IF(A1604="Invoice No. : ",TEXT(INDEX(Sheet2!C$14:C$154,MATCH(B1604,Sheet2!A$14:A$154,0)),"hh:mm:ss"),I1608))))</f>
        <v/>
      </c>
      <c r="J1609" t="str">
        <f>IF(ISBLANK(G1609),"",IF(ISTEXT(G1609),IF(E1609="Amount",J$14,""),INDEX(Sheet2!H$14:H$154,MATCH(F1609,Sheet2!A$14:A$154,0))))</f>
        <v/>
      </c>
      <c r="K1609" t="str">
        <f>IF(ISBLANK(G1609),"",IF(ISTEXT(G1609),IF(E1609="Amount",K$14,""),INDEX(Sheet2!I$14:I$154,MATCH(F1609,Sheet2!A$14:A$154,0))))</f>
        <v/>
      </c>
      <c r="L1609" t="str">
        <f>IF(ISBLANK(G1609),"",IF(ISTEXT(G1609),IF(E1609="Amount",L$14,""),IF(INDEX(Sheet2!H$14:H$154,MATCH(F1609,Sheet2!A$14:A$154,0)) &lt;&gt; 0, IF(INDEX(Sheet2!I$14:I$154,MATCH(F1609,Sheet2!A$14:A$154,0)) &lt;&gt; 0, "Loan","Loan"),"Cash")))</f>
        <v/>
      </c>
      <c r="M1609" t="str">
        <f>IF(ISTEXT(E1609),IF(E1609="Amount",M$14,""),IF(ISBLANK(E1609),"",IF(ISTEXT(D1609),"",IF(A1604="Invoice No. : ",INDEX(Sheet2!D$14:D$154,MATCH(B1604,Sheet2!A$14:A$154,0)),M1608))))</f>
        <v/>
      </c>
      <c r="N1609" t="str">
        <f>IF(ISTEXT(E1609),IF(E1609="Amount",N$14,""),IF(ISBLANK(E1609),"",IF(ISTEXT(D1609),"",IF(A1604="Invoice No. : ",INDEX(Sheet2!E$14:E$154,MATCH(B1604,Sheet2!A$14:A$154,0)),N1608))))</f>
        <v/>
      </c>
      <c r="O1609" t="str">
        <f>IF(ISTEXT(E1609),IF(E1609="Amount",O$14,""),IF(ISBLANK(E1609),"",IF(ISTEXT(D1609),"",IF(A1604="Invoice No. : ",INDEX(Sheet2!G$14:G$154,MATCH(B1604,Sheet2!A$14:A$154,0)),O1608))))</f>
        <v/>
      </c>
      <c r="P1609" t="str">
        <f t="shared" si="102"/>
        <v/>
      </c>
      <c r="Q1609" t="str">
        <f t="shared" si="103"/>
        <v/>
      </c>
    </row>
    <row r="1610" spans="1:17" x14ac:dyDescent="0.25">
      <c r="A1610" s="8" t="s">
        <v>9</v>
      </c>
      <c r="B1610" s="8" t="s">
        <v>10</v>
      </c>
      <c r="C1610" s="9" t="s">
        <v>11</v>
      </c>
      <c r="D1610" s="9" t="s">
        <v>12</v>
      </c>
      <c r="E1610" s="9" t="s">
        <v>13</v>
      </c>
      <c r="F1610" t="str">
        <f t="shared" si="100"/>
        <v>Invoice No.</v>
      </c>
      <c r="G1610" t="str">
        <f>IF(ISTEXT(E1610),IF(E1610="Amount",G$14,""),IF(ISBLANK(E1610),"",IF(ISTEXT(D1610),"",IF(A1605="Invoice No. : ",INDEX(Sheet2!F$14:F$154,MATCH(B1605,Sheet2!A$14:A$154,0)),G1609))))</f>
        <v>Member ID</v>
      </c>
      <c r="H1610" t="str">
        <f t="shared" si="101"/>
        <v>Invoice Date</v>
      </c>
      <c r="I1610" t="str">
        <f>IF(ISTEXT(E1610),IF(E1610="Amount",I$14,""),IF(ISBLANK(E1610),"",IF(ISTEXT(D1610),"",IF(A1605="Invoice No. : ",TEXT(INDEX(Sheet2!C$14:C$154,MATCH(B1605,Sheet2!A$14:A$154,0)),"hh:mm:ss"),I1609))))</f>
        <v>Invoice Time</v>
      </c>
      <c r="J1610" t="str">
        <f>IF(ISBLANK(G1610),"",IF(ISTEXT(G1610),IF(E1610="Amount",J$14,""),INDEX(Sheet2!H$14:H$154,MATCH(F1610,Sheet2!A$14:A$154,0))))</f>
        <v>Loan Amount</v>
      </c>
      <c r="K1610" t="str">
        <f>IF(ISBLANK(G1610),"",IF(ISTEXT(G1610),IF(E1610="Amount",K$14,""),INDEX(Sheet2!I$14:I$154,MATCH(F1610,Sheet2!A$14:A$154,0))))</f>
        <v>Cash Amount</v>
      </c>
      <c r="L1610" t="str">
        <f>IF(ISBLANK(G1610),"",IF(ISTEXT(G1610),IF(E1610="Amount",L$14,""),IF(INDEX(Sheet2!H$14:H$154,MATCH(F1610,Sheet2!A$14:A$154,0)) &lt;&gt; 0, IF(INDEX(Sheet2!I$14:I$154,MATCH(F1610,Sheet2!A$14:A$154,0)) &lt;&gt; 0, "Loan","Loan"),"Cash")))</f>
        <v>Payment Mode</v>
      </c>
      <c r="M1610" t="str">
        <f>IF(ISTEXT(E1610),IF(E1610="Amount",M$14,""),IF(ISBLANK(E1610),"",IF(ISTEXT(D1610),"",IF(A1605="Invoice No. : ",INDEX(Sheet2!D$14:D$154,MATCH(B1605,Sheet2!A$14:A$154,0)),M1609))))</f>
        <v>Terminal</v>
      </c>
      <c r="N1610" t="str">
        <f>IF(ISTEXT(E1610),IF(E1610="Amount",N$14,""),IF(ISBLANK(E1610),"",IF(ISTEXT(D1610),"",IF(A1605="Invoice No. : ",INDEX(Sheet2!E$14:E$154,MATCH(B1605,Sheet2!A$14:A$154,0)),N1609))))</f>
        <v>Cashier</v>
      </c>
      <c r="O1610" t="str">
        <f>IF(ISTEXT(E1610),IF(E1610="Amount",O$14,""),IF(ISBLANK(E1610),"",IF(ISTEXT(D1610),"",IF(A1605="Invoice No. : ",INDEX(Sheet2!G$14:G$154,MATCH(B1605,Sheet2!A$14:A$154,0)),O1609))))</f>
        <v>Name</v>
      </c>
      <c r="P1610" t="str">
        <f t="shared" si="102"/>
        <v>Invoice Amount</v>
      </c>
      <c r="Q1610" t="str">
        <f t="shared" si="103"/>
        <v>Grand Total</v>
      </c>
    </row>
    <row r="1611" spans="1:17" x14ac:dyDescent="0.25">
      <c r="F1611" t="str">
        <f t="shared" si="100"/>
        <v/>
      </c>
      <c r="G1611" t="str">
        <f>IF(ISTEXT(E1611),IF(E1611="Amount",G$14,""),IF(ISBLANK(E1611),"",IF(ISTEXT(D1611),"",IF(A1606="Invoice No. : ",INDEX(Sheet2!F$14:F$154,MATCH(B1606,Sheet2!A$14:A$154,0)),G1610))))</f>
        <v/>
      </c>
      <c r="H1611" t="str">
        <f t="shared" si="101"/>
        <v/>
      </c>
      <c r="I1611" t="str">
        <f>IF(ISTEXT(E1611),IF(E1611="Amount",I$14,""),IF(ISBLANK(E1611),"",IF(ISTEXT(D1611),"",IF(A1606="Invoice No. : ",TEXT(INDEX(Sheet2!C$14:C$154,MATCH(B1606,Sheet2!A$14:A$154,0)),"hh:mm:ss"),I1610))))</f>
        <v/>
      </c>
      <c r="J1611" t="str">
        <f>IF(ISBLANK(G1611),"",IF(ISTEXT(G1611),IF(E1611="Amount",J$14,""),INDEX(Sheet2!H$14:H$154,MATCH(F1611,Sheet2!A$14:A$154,0))))</f>
        <v/>
      </c>
      <c r="K1611" t="str">
        <f>IF(ISBLANK(G1611),"",IF(ISTEXT(G1611),IF(E1611="Amount",K$14,""),INDEX(Sheet2!I$14:I$154,MATCH(F1611,Sheet2!A$14:A$154,0))))</f>
        <v/>
      </c>
      <c r="L1611" t="str">
        <f>IF(ISBLANK(G1611),"",IF(ISTEXT(G1611),IF(E1611="Amount",L$14,""),IF(INDEX(Sheet2!H$14:H$154,MATCH(F1611,Sheet2!A$14:A$154,0)) &lt;&gt; 0, IF(INDEX(Sheet2!I$14:I$154,MATCH(F1611,Sheet2!A$14:A$154,0)) &lt;&gt; 0, "Loan","Loan"),"Cash")))</f>
        <v/>
      </c>
      <c r="M1611" t="str">
        <f>IF(ISTEXT(E1611),IF(E1611="Amount",M$14,""),IF(ISBLANK(E1611),"",IF(ISTEXT(D1611),"",IF(A1606="Invoice No. : ",INDEX(Sheet2!D$14:D$154,MATCH(B1606,Sheet2!A$14:A$154,0)),M1610))))</f>
        <v/>
      </c>
      <c r="N1611" t="str">
        <f>IF(ISTEXT(E1611),IF(E1611="Amount",N$14,""),IF(ISBLANK(E1611),"",IF(ISTEXT(D1611),"",IF(A1606="Invoice No. : ",INDEX(Sheet2!E$14:E$154,MATCH(B1606,Sheet2!A$14:A$154,0)),N1610))))</f>
        <v/>
      </c>
      <c r="O1611" t="str">
        <f>IF(ISTEXT(E1611),IF(E1611="Amount",O$14,""),IF(ISBLANK(E1611),"",IF(ISTEXT(D1611),"",IF(A1606="Invoice No. : ",INDEX(Sheet2!G$14:G$154,MATCH(B1606,Sheet2!A$14:A$154,0)),O1610))))</f>
        <v/>
      </c>
      <c r="P1611" t="str">
        <f t="shared" si="102"/>
        <v/>
      </c>
      <c r="Q1611" t="str">
        <f t="shared" si="103"/>
        <v/>
      </c>
    </row>
    <row r="1612" spans="1:17" x14ac:dyDescent="0.25">
      <c r="A1612" s="10" t="s">
        <v>966</v>
      </c>
      <c r="B1612" s="10" t="s">
        <v>967</v>
      </c>
      <c r="C1612" s="11">
        <v>3</v>
      </c>
      <c r="D1612" s="11">
        <v>40</v>
      </c>
      <c r="E1612" s="11">
        <v>120</v>
      </c>
      <c r="F1612">
        <f t="shared" si="100"/>
        <v>2144339</v>
      </c>
      <c r="G1612">
        <f>IF(ISTEXT(E1612),IF(E1612="Amount",G$14,""),IF(ISBLANK(E1612),"",IF(ISTEXT(D1612),"",IF(A1607="Invoice No. : ",INDEX(Sheet2!F$14:F$154,MATCH(B1607,Sheet2!A$14:A$154,0)),G1611))))</f>
        <v>52217</v>
      </c>
      <c r="H1612" t="str">
        <f t="shared" si="101"/>
        <v>01/05/2023</v>
      </c>
      <c r="I1612" t="str">
        <f>IF(ISTEXT(E1612),IF(E1612="Amount",I$14,""),IF(ISBLANK(E1612),"",IF(ISTEXT(D1612),"",IF(A1607="Invoice No. : ",TEXT(INDEX(Sheet2!C$14:C$154,MATCH(B1607,Sheet2!A$14:A$154,0)),"hh:mm:ss"),I1611))))</f>
        <v>11:39:31</v>
      </c>
      <c r="J1612">
        <f>IF(ISBLANK(G1612),"",IF(ISTEXT(G1612),IF(E1612="Amount",J$14,""),INDEX(Sheet2!H$14:H$154,MATCH(F1612,Sheet2!A$14:A$154,0))))</f>
        <v>1500</v>
      </c>
      <c r="K1612">
        <f>IF(ISBLANK(G1612),"",IF(ISTEXT(G1612),IF(E1612="Amount",K$14,""),INDEX(Sheet2!I$14:I$154,MATCH(F1612,Sheet2!A$14:A$154,0))))</f>
        <v>634.25</v>
      </c>
      <c r="L1612" t="str">
        <f>IF(ISBLANK(G1612),"",IF(ISTEXT(G1612),IF(E1612="Amount",L$14,""),IF(INDEX(Sheet2!H$14:H$154,MATCH(F1612,Sheet2!A$14:A$154,0)) &lt;&gt; 0, IF(INDEX(Sheet2!I$14:I$154,MATCH(F1612,Sheet2!A$14:A$154,0)) &lt;&gt; 0, "Loan","Loan"),"Cash")))</f>
        <v>Loan</v>
      </c>
      <c r="M1612">
        <f>IF(ISTEXT(E1612),IF(E1612="Amount",M$14,""),IF(ISBLANK(E1612),"",IF(ISTEXT(D1612),"",IF(A1607="Invoice No. : ",INDEX(Sheet2!D$14:D$154,MATCH(B1607,Sheet2!A$14:A$154,0)),M1611))))</f>
        <v>2</v>
      </c>
      <c r="N1612" t="str">
        <f>IF(ISTEXT(E1612),IF(E1612="Amount",N$14,""),IF(ISBLANK(E1612),"",IF(ISTEXT(D1612),"",IF(A1607="Invoice No. : ",INDEX(Sheet2!E$14:E$154,MATCH(B1607,Sheet2!A$14:A$154,0)),N1611))))</f>
        <v>RUBY</v>
      </c>
      <c r="O1612" t="str">
        <f>IF(ISTEXT(E1612),IF(E1612="Amount",O$14,""),IF(ISBLANK(E1612),"",IF(ISTEXT(D1612),"",IF(A1607="Invoice No. : ",INDEX(Sheet2!G$14:G$154,MATCH(B1607,Sheet2!A$14:A$154,0)),O1611))))</f>
        <v>VELASCO, RIEZELYN ATILANO</v>
      </c>
      <c r="P1612">
        <f t="shared" si="102"/>
        <v>2134.25</v>
      </c>
      <c r="Q1612">
        <f t="shared" si="103"/>
        <v>195197.25</v>
      </c>
    </row>
    <row r="1613" spans="1:17" x14ac:dyDescent="0.25">
      <c r="A1613" s="10" t="s">
        <v>153</v>
      </c>
      <c r="B1613" s="10" t="s">
        <v>154</v>
      </c>
      <c r="C1613" s="11">
        <v>1</v>
      </c>
      <c r="D1613" s="11">
        <v>182.5</v>
      </c>
      <c r="E1613" s="11">
        <v>182.5</v>
      </c>
      <c r="F1613">
        <f t="shared" si="100"/>
        <v>2144339</v>
      </c>
      <c r="G1613">
        <f>IF(ISTEXT(E1613),IF(E1613="Amount",G$14,""),IF(ISBLANK(E1613),"",IF(ISTEXT(D1613),"",IF(A1608="Invoice No. : ",INDEX(Sheet2!F$14:F$154,MATCH(B1608,Sheet2!A$14:A$154,0)),G1612))))</f>
        <v>52217</v>
      </c>
      <c r="H1613" t="str">
        <f t="shared" si="101"/>
        <v>01/05/2023</v>
      </c>
      <c r="I1613" t="str">
        <f>IF(ISTEXT(E1613),IF(E1613="Amount",I$14,""),IF(ISBLANK(E1613),"",IF(ISTEXT(D1613),"",IF(A1608="Invoice No. : ",TEXT(INDEX(Sheet2!C$14:C$154,MATCH(B1608,Sheet2!A$14:A$154,0)),"hh:mm:ss"),I1612))))</f>
        <v>11:39:31</v>
      </c>
      <c r="J1613">
        <f>IF(ISBLANK(G1613),"",IF(ISTEXT(G1613),IF(E1613="Amount",J$14,""),INDEX(Sheet2!H$14:H$154,MATCH(F1613,Sheet2!A$14:A$154,0))))</f>
        <v>1500</v>
      </c>
      <c r="K1613">
        <f>IF(ISBLANK(G1613),"",IF(ISTEXT(G1613),IF(E1613="Amount",K$14,""),INDEX(Sheet2!I$14:I$154,MATCH(F1613,Sheet2!A$14:A$154,0))))</f>
        <v>634.25</v>
      </c>
      <c r="L1613" t="str">
        <f>IF(ISBLANK(G1613),"",IF(ISTEXT(G1613),IF(E1613="Amount",L$14,""),IF(INDEX(Sheet2!H$14:H$154,MATCH(F1613,Sheet2!A$14:A$154,0)) &lt;&gt; 0, IF(INDEX(Sheet2!I$14:I$154,MATCH(F1613,Sheet2!A$14:A$154,0)) &lt;&gt; 0, "Loan","Loan"),"Cash")))</f>
        <v>Loan</v>
      </c>
      <c r="M1613">
        <f>IF(ISTEXT(E1613),IF(E1613="Amount",M$14,""),IF(ISBLANK(E1613),"",IF(ISTEXT(D1613),"",IF(A1608="Invoice No. : ",INDEX(Sheet2!D$14:D$154,MATCH(B1608,Sheet2!A$14:A$154,0)),M1612))))</f>
        <v>2</v>
      </c>
      <c r="N1613" t="str">
        <f>IF(ISTEXT(E1613),IF(E1613="Amount",N$14,""),IF(ISBLANK(E1613),"",IF(ISTEXT(D1613),"",IF(A1608="Invoice No. : ",INDEX(Sheet2!E$14:E$154,MATCH(B1608,Sheet2!A$14:A$154,0)),N1612))))</f>
        <v>RUBY</v>
      </c>
      <c r="O1613" t="str">
        <f>IF(ISTEXT(E1613),IF(E1613="Amount",O$14,""),IF(ISBLANK(E1613),"",IF(ISTEXT(D1613),"",IF(A1608="Invoice No. : ",INDEX(Sheet2!G$14:G$154,MATCH(B1608,Sheet2!A$14:A$154,0)),O1612))))</f>
        <v>VELASCO, RIEZELYN ATILANO</v>
      </c>
      <c r="P1613">
        <f t="shared" si="102"/>
        <v>2134.25</v>
      </c>
      <c r="Q1613">
        <f t="shared" si="103"/>
        <v>195197.25</v>
      </c>
    </row>
    <row r="1614" spans="1:17" x14ac:dyDescent="0.25">
      <c r="A1614" s="10" t="s">
        <v>1381</v>
      </c>
      <c r="B1614" s="10" t="s">
        <v>1382</v>
      </c>
      <c r="C1614" s="11">
        <v>1</v>
      </c>
      <c r="D1614" s="11">
        <v>25.25</v>
      </c>
      <c r="E1614" s="11">
        <v>25.25</v>
      </c>
      <c r="F1614">
        <f t="shared" si="100"/>
        <v>2144339</v>
      </c>
      <c r="G1614">
        <f>IF(ISTEXT(E1614),IF(E1614="Amount",G$14,""),IF(ISBLANK(E1614),"",IF(ISTEXT(D1614),"",IF(A1609="Invoice No. : ",INDEX(Sheet2!F$14:F$154,MATCH(B1609,Sheet2!A$14:A$154,0)),G1613))))</f>
        <v>52217</v>
      </c>
      <c r="H1614" t="str">
        <f t="shared" si="101"/>
        <v>01/05/2023</v>
      </c>
      <c r="I1614" t="str">
        <f>IF(ISTEXT(E1614),IF(E1614="Amount",I$14,""),IF(ISBLANK(E1614),"",IF(ISTEXT(D1614),"",IF(A1609="Invoice No. : ",TEXT(INDEX(Sheet2!C$14:C$154,MATCH(B1609,Sheet2!A$14:A$154,0)),"hh:mm:ss"),I1613))))</f>
        <v>11:39:31</v>
      </c>
      <c r="J1614">
        <f>IF(ISBLANK(G1614),"",IF(ISTEXT(G1614),IF(E1614="Amount",J$14,""),INDEX(Sheet2!H$14:H$154,MATCH(F1614,Sheet2!A$14:A$154,0))))</f>
        <v>1500</v>
      </c>
      <c r="K1614">
        <f>IF(ISBLANK(G1614),"",IF(ISTEXT(G1614),IF(E1614="Amount",K$14,""),INDEX(Sheet2!I$14:I$154,MATCH(F1614,Sheet2!A$14:A$154,0))))</f>
        <v>634.25</v>
      </c>
      <c r="L1614" t="str">
        <f>IF(ISBLANK(G1614),"",IF(ISTEXT(G1614),IF(E1614="Amount",L$14,""),IF(INDEX(Sheet2!H$14:H$154,MATCH(F1614,Sheet2!A$14:A$154,0)) &lt;&gt; 0, IF(INDEX(Sheet2!I$14:I$154,MATCH(F1614,Sheet2!A$14:A$154,0)) &lt;&gt; 0, "Loan","Loan"),"Cash")))</f>
        <v>Loan</v>
      </c>
      <c r="M1614">
        <f>IF(ISTEXT(E1614),IF(E1614="Amount",M$14,""),IF(ISBLANK(E1614),"",IF(ISTEXT(D1614),"",IF(A1609="Invoice No. : ",INDEX(Sheet2!D$14:D$154,MATCH(B1609,Sheet2!A$14:A$154,0)),M1613))))</f>
        <v>2</v>
      </c>
      <c r="N1614" t="str">
        <f>IF(ISTEXT(E1614),IF(E1614="Amount",N$14,""),IF(ISBLANK(E1614),"",IF(ISTEXT(D1614),"",IF(A1609="Invoice No. : ",INDEX(Sheet2!E$14:E$154,MATCH(B1609,Sheet2!A$14:A$154,0)),N1613))))</f>
        <v>RUBY</v>
      </c>
      <c r="O1614" t="str">
        <f>IF(ISTEXT(E1614),IF(E1614="Amount",O$14,""),IF(ISBLANK(E1614),"",IF(ISTEXT(D1614),"",IF(A1609="Invoice No. : ",INDEX(Sheet2!G$14:G$154,MATCH(B1609,Sheet2!A$14:A$154,0)),O1613))))</f>
        <v>VELASCO, RIEZELYN ATILANO</v>
      </c>
      <c r="P1614">
        <f t="shared" si="102"/>
        <v>2134.25</v>
      </c>
      <c r="Q1614">
        <f t="shared" si="103"/>
        <v>195197.25</v>
      </c>
    </row>
    <row r="1615" spans="1:17" x14ac:dyDescent="0.25">
      <c r="A1615" s="10" t="s">
        <v>1383</v>
      </c>
      <c r="B1615" s="10" t="s">
        <v>1384</v>
      </c>
      <c r="C1615" s="11">
        <v>1</v>
      </c>
      <c r="D1615" s="11">
        <v>19.5</v>
      </c>
      <c r="E1615" s="11">
        <v>19.5</v>
      </c>
      <c r="F1615">
        <f t="shared" si="100"/>
        <v>2144339</v>
      </c>
      <c r="G1615">
        <f>IF(ISTEXT(E1615),IF(E1615="Amount",G$14,""),IF(ISBLANK(E1615),"",IF(ISTEXT(D1615),"",IF(A1610="Invoice No. : ",INDEX(Sheet2!F$14:F$154,MATCH(B1610,Sheet2!A$14:A$154,0)),G1614))))</f>
        <v>52217</v>
      </c>
      <c r="H1615" t="str">
        <f t="shared" si="101"/>
        <v>01/05/2023</v>
      </c>
      <c r="I1615" t="str">
        <f>IF(ISTEXT(E1615),IF(E1615="Amount",I$14,""),IF(ISBLANK(E1615),"",IF(ISTEXT(D1615),"",IF(A1610="Invoice No. : ",TEXT(INDEX(Sheet2!C$14:C$154,MATCH(B1610,Sheet2!A$14:A$154,0)),"hh:mm:ss"),I1614))))</f>
        <v>11:39:31</v>
      </c>
      <c r="J1615">
        <f>IF(ISBLANK(G1615),"",IF(ISTEXT(G1615),IF(E1615="Amount",J$14,""),INDEX(Sheet2!H$14:H$154,MATCH(F1615,Sheet2!A$14:A$154,0))))</f>
        <v>1500</v>
      </c>
      <c r="K1615">
        <f>IF(ISBLANK(G1615),"",IF(ISTEXT(G1615),IF(E1615="Amount",K$14,""),INDEX(Sheet2!I$14:I$154,MATCH(F1615,Sheet2!A$14:A$154,0))))</f>
        <v>634.25</v>
      </c>
      <c r="L1615" t="str">
        <f>IF(ISBLANK(G1615),"",IF(ISTEXT(G1615),IF(E1615="Amount",L$14,""),IF(INDEX(Sheet2!H$14:H$154,MATCH(F1615,Sheet2!A$14:A$154,0)) &lt;&gt; 0, IF(INDEX(Sheet2!I$14:I$154,MATCH(F1615,Sheet2!A$14:A$154,0)) &lt;&gt; 0, "Loan","Loan"),"Cash")))</f>
        <v>Loan</v>
      </c>
      <c r="M1615">
        <f>IF(ISTEXT(E1615),IF(E1615="Amount",M$14,""),IF(ISBLANK(E1615),"",IF(ISTEXT(D1615),"",IF(A1610="Invoice No. : ",INDEX(Sheet2!D$14:D$154,MATCH(B1610,Sheet2!A$14:A$154,0)),M1614))))</f>
        <v>2</v>
      </c>
      <c r="N1615" t="str">
        <f>IF(ISTEXT(E1615),IF(E1615="Amount",N$14,""),IF(ISBLANK(E1615),"",IF(ISTEXT(D1615),"",IF(A1610="Invoice No. : ",INDEX(Sheet2!E$14:E$154,MATCH(B1610,Sheet2!A$14:A$154,0)),N1614))))</f>
        <v>RUBY</v>
      </c>
      <c r="O1615" t="str">
        <f>IF(ISTEXT(E1615),IF(E1615="Amount",O$14,""),IF(ISBLANK(E1615),"",IF(ISTEXT(D1615),"",IF(A1610="Invoice No. : ",INDEX(Sheet2!G$14:G$154,MATCH(B1610,Sheet2!A$14:A$154,0)),O1614))))</f>
        <v>VELASCO, RIEZELYN ATILANO</v>
      </c>
      <c r="P1615">
        <f t="shared" si="102"/>
        <v>2134.25</v>
      </c>
      <c r="Q1615">
        <f t="shared" si="103"/>
        <v>195197.25</v>
      </c>
    </row>
    <row r="1616" spans="1:17" x14ac:dyDescent="0.25">
      <c r="A1616" s="10" t="s">
        <v>1385</v>
      </c>
      <c r="B1616" s="10" t="s">
        <v>1386</v>
      </c>
      <c r="C1616" s="11">
        <v>1</v>
      </c>
      <c r="D1616" s="11">
        <v>134</v>
      </c>
      <c r="E1616" s="11">
        <v>134</v>
      </c>
      <c r="F1616">
        <f t="shared" si="100"/>
        <v>2144339</v>
      </c>
      <c r="G1616">
        <f>IF(ISTEXT(E1616),IF(E1616="Amount",G$14,""),IF(ISBLANK(E1616),"",IF(ISTEXT(D1616),"",IF(A1611="Invoice No. : ",INDEX(Sheet2!F$14:F$154,MATCH(B1611,Sheet2!A$14:A$154,0)),G1615))))</f>
        <v>52217</v>
      </c>
      <c r="H1616" t="str">
        <f t="shared" si="101"/>
        <v>01/05/2023</v>
      </c>
      <c r="I1616" t="str">
        <f>IF(ISTEXT(E1616),IF(E1616="Amount",I$14,""),IF(ISBLANK(E1616),"",IF(ISTEXT(D1616),"",IF(A1611="Invoice No. : ",TEXT(INDEX(Sheet2!C$14:C$154,MATCH(B1611,Sheet2!A$14:A$154,0)),"hh:mm:ss"),I1615))))</f>
        <v>11:39:31</v>
      </c>
      <c r="J1616">
        <f>IF(ISBLANK(G1616),"",IF(ISTEXT(G1616),IF(E1616="Amount",J$14,""),INDEX(Sheet2!H$14:H$154,MATCH(F1616,Sheet2!A$14:A$154,0))))</f>
        <v>1500</v>
      </c>
      <c r="K1616">
        <f>IF(ISBLANK(G1616),"",IF(ISTEXT(G1616),IF(E1616="Amount",K$14,""),INDEX(Sheet2!I$14:I$154,MATCH(F1616,Sheet2!A$14:A$154,0))))</f>
        <v>634.25</v>
      </c>
      <c r="L1616" t="str">
        <f>IF(ISBLANK(G1616),"",IF(ISTEXT(G1616),IF(E1616="Amount",L$14,""),IF(INDEX(Sheet2!H$14:H$154,MATCH(F1616,Sheet2!A$14:A$154,0)) &lt;&gt; 0, IF(INDEX(Sheet2!I$14:I$154,MATCH(F1616,Sheet2!A$14:A$154,0)) &lt;&gt; 0, "Loan","Loan"),"Cash")))</f>
        <v>Loan</v>
      </c>
      <c r="M1616">
        <f>IF(ISTEXT(E1616),IF(E1616="Amount",M$14,""),IF(ISBLANK(E1616),"",IF(ISTEXT(D1616),"",IF(A1611="Invoice No. : ",INDEX(Sheet2!D$14:D$154,MATCH(B1611,Sheet2!A$14:A$154,0)),M1615))))</f>
        <v>2</v>
      </c>
      <c r="N1616" t="str">
        <f>IF(ISTEXT(E1616),IF(E1616="Amount",N$14,""),IF(ISBLANK(E1616),"",IF(ISTEXT(D1616),"",IF(A1611="Invoice No. : ",INDEX(Sheet2!E$14:E$154,MATCH(B1611,Sheet2!A$14:A$154,0)),N1615))))</f>
        <v>RUBY</v>
      </c>
      <c r="O1616" t="str">
        <f>IF(ISTEXT(E1616),IF(E1616="Amount",O$14,""),IF(ISBLANK(E1616),"",IF(ISTEXT(D1616),"",IF(A1611="Invoice No. : ",INDEX(Sheet2!G$14:G$154,MATCH(B1611,Sheet2!A$14:A$154,0)),O1615))))</f>
        <v>VELASCO, RIEZELYN ATILANO</v>
      </c>
      <c r="P1616">
        <f t="shared" si="102"/>
        <v>2134.25</v>
      </c>
      <c r="Q1616">
        <f t="shared" si="103"/>
        <v>195197.25</v>
      </c>
    </row>
    <row r="1617" spans="1:17" x14ac:dyDescent="0.25">
      <c r="A1617" s="10" t="s">
        <v>301</v>
      </c>
      <c r="B1617" s="10" t="s">
        <v>302</v>
      </c>
      <c r="C1617" s="11">
        <v>2</v>
      </c>
      <c r="D1617" s="11">
        <v>28.75</v>
      </c>
      <c r="E1617" s="11">
        <v>57.5</v>
      </c>
      <c r="F1617">
        <f t="shared" si="100"/>
        <v>2144339</v>
      </c>
      <c r="G1617">
        <f>IF(ISTEXT(E1617),IF(E1617="Amount",G$14,""),IF(ISBLANK(E1617),"",IF(ISTEXT(D1617),"",IF(A1612="Invoice No. : ",INDEX(Sheet2!F$14:F$154,MATCH(B1612,Sheet2!A$14:A$154,0)),G1616))))</f>
        <v>52217</v>
      </c>
      <c r="H1617" t="str">
        <f t="shared" si="101"/>
        <v>01/05/2023</v>
      </c>
      <c r="I1617" t="str">
        <f>IF(ISTEXT(E1617),IF(E1617="Amount",I$14,""),IF(ISBLANK(E1617),"",IF(ISTEXT(D1617),"",IF(A1612="Invoice No. : ",TEXT(INDEX(Sheet2!C$14:C$154,MATCH(B1612,Sheet2!A$14:A$154,0)),"hh:mm:ss"),I1616))))</f>
        <v>11:39:31</v>
      </c>
      <c r="J1617">
        <f>IF(ISBLANK(G1617),"",IF(ISTEXT(G1617),IF(E1617="Amount",J$14,""),INDEX(Sheet2!H$14:H$154,MATCH(F1617,Sheet2!A$14:A$154,0))))</f>
        <v>1500</v>
      </c>
      <c r="K1617">
        <f>IF(ISBLANK(G1617),"",IF(ISTEXT(G1617),IF(E1617="Amount",K$14,""),INDEX(Sheet2!I$14:I$154,MATCH(F1617,Sheet2!A$14:A$154,0))))</f>
        <v>634.25</v>
      </c>
      <c r="L1617" t="str">
        <f>IF(ISBLANK(G1617),"",IF(ISTEXT(G1617),IF(E1617="Amount",L$14,""),IF(INDEX(Sheet2!H$14:H$154,MATCH(F1617,Sheet2!A$14:A$154,0)) &lt;&gt; 0, IF(INDEX(Sheet2!I$14:I$154,MATCH(F1617,Sheet2!A$14:A$154,0)) &lt;&gt; 0, "Loan","Loan"),"Cash")))</f>
        <v>Loan</v>
      </c>
      <c r="M1617">
        <f>IF(ISTEXT(E1617),IF(E1617="Amount",M$14,""),IF(ISBLANK(E1617),"",IF(ISTEXT(D1617),"",IF(A1612="Invoice No. : ",INDEX(Sheet2!D$14:D$154,MATCH(B1612,Sheet2!A$14:A$154,0)),M1616))))</f>
        <v>2</v>
      </c>
      <c r="N1617" t="str">
        <f>IF(ISTEXT(E1617),IF(E1617="Amount",N$14,""),IF(ISBLANK(E1617),"",IF(ISTEXT(D1617),"",IF(A1612="Invoice No. : ",INDEX(Sheet2!E$14:E$154,MATCH(B1612,Sheet2!A$14:A$154,0)),N1616))))</f>
        <v>RUBY</v>
      </c>
      <c r="O1617" t="str">
        <f>IF(ISTEXT(E1617),IF(E1617="Amount",O$14,""),IF(ISBLANK(E1617),"",IF(ISTEXT(D1617),"",IF(A1612="Invoice No. : ",INDEX(Sheet2!G$14:G$154,MATCH(B1612,Sheet2!A$14:A$154,0)),O1616))))</f>
        <v>VELASCO, RIEZELYN ATILANO</v>
      </c>
      <c r="P1617">
        <f t="shared" si="102"/>
        <v>2134.25</v>
      </c>
      <c r="Q1617">
        <f t="shared" si="103"/>
        <v>195197.25</v>
      </c>
    </row>
    <row r="1618" spans="1:17" x14ac:dyDescent="0.25">
      <c r="A1618" s="10" t="s">
        <v>471</v>
      </c>
      <c r="B1618" s="10" t="s">
        <v>472</v>
      </c>
      <c r="C1618" s="11">
        <v>1</v>
      </c>
      <c r="D1618" s="11">
        <v>28.5</v>
      </c>
      <c r="E1618" s="11">
        <v>28.5</v>
      </c>
      <c r="F1618">
        <f t="shared" si="100"/>
        <v>2144339</v>
      </c>
      <c r="G1618">
        <f>IF(ISTEXT(E1618),IF(E1618="Amount",G$14,""),IF(ISBLANK(E1618),"",IF(ISTEXT(D1618),"",IF(A1613="Invoice No. : ",INDEX(Sheet2!F$14:F$154,MATCH(B1613,Sheet2!A$14:A$154,0)),G1617))))</f>
        <v>52217</v>
      </c>
      <c r="H1618" t="str">
        <f t="shared" si="101"/>
        <v>01/05/2023</v>
      </c>
      <c r="I1618" t="str">
        <f>IF(ISTEXT(E1618),IF(E1618="Amount",I$14,""),IF(ISBLANK(E1618),"",IF(ISTEXT(D1618),"",IF(A1613="Invoice No. : ",TEXT(INDEX(Sheet2!C$14:C$154,MATCH(B1613,Sheet2!A$14:A$154,0)),"hh:mm:ss"),I1617))))</f>
        <v>11:39:31</v>
      </c>
      <c r="J1618">
        <f>IF(ISBLANK(G1618),"",IF(ISTEXT(G1618),IF(E1618="Amount",J$14,""),INDEX(Sheet2!H$14:H$154,MATCH(F1618,Sheet2!A$14:A$154,0))))</f>
        <v>1500</v>
      </c>
      <c r="K1618">
        <f>IF(ISBLANK(G1618),"",IF(ISTEXT(G1618),IF(E1618="Amount",K$14,""),INDEX(Sheet2!I$14:I$154,MATCH(F1618,Sheet2!A$14:A$154,0))))</f>
        <v>634.25</v>
      </c>
      <c r="L1618" t="str">
        <f>IF(ISBLANK(G1618),"",IF(ISTEXT(G1618),IF(E1618="Amount",L$14,""),IF(INDEX(Sheet2!H$14:H$154,MATCH(F1618,Sheet2!A$14:A$154,0)) &lt;&gt; 0, IF(INDEX(Sheet2!I$14:I$154,MATCH(F1618,Sheet2!A$14:A$154,0)) &lt;&gt; 0, "Loan","Loan"),"Cash")))</f>
        <v>Loan</v>
      </c>
      <c r="M1618">
        <f>IF(ISTEXT(E1618),IF(E1618="Amount",M$14,""),IF(ISBLANK(E1618),"",IF(ISTEXT(D1618),"",IF(A1613="Invoice No. : ",INDEX(Sheet2!D$14:D$154,MATCH(B1613,Sheet2!A$14:A$154,0)),M1617))))</f>
        <v>2</v>
      </c>
      <c r="N1618" t="str">
        <f>IF(ISTEXT(E1618),IF(E1618="Amount",N$14,""),IF(ISBLANK(E1618),"",IF(ISTEXT(D1618),"",IF(A1613="Invoice No. : ",INDEX(Sheet2!E$14:E$154,MATCH(B1613,Sheet2!A$14:A$154,0)),N1617))))</f>
        <v>RUBY</v>
      </c>
      <c r="O1618" t="str">
        <f>IF(ISTEXT(E1618),IF(E1618="Amount",O$14,""),IF(ISBLANK(E1618),"",IF(ISTEXT(D1618),"",IF(A1613="Invoice No. : ",INDEX(Sheet2!G$14:G$154,MATCH(B1613,Sheet2!A$14:A$154,0)),O1617))))</f>
        <v>VELASCO, RIEZELYN ATILANO</v>
      </c>
      <c r="P1618">
        <f t="shared" si="102"/>
        <v>2134.25</v>
      </c>
      <c r="Q1618">
        <f t="shared" si="103"/>
        <v>195197.25</v>
      </c>
    </row>
    <row r="1619" spans="1:17" x14ac:dyDescent="0.25">
      <c r="A1619" s="10" t="s">
        <v>303</v>
      </c>
      <c r="B1619" s="10" t="s">
        <v>304</v>
      </c>
      <c r="C1619" s="11">
        <v>2</v>
      </c>
      <c r="D1619" s="11">
        <v>32</v>
      </c>
      <c r="E1619" s="11">
        <v>64</v>
      </c>
      <c r="F1619">
        <f t="shared" si="100"/>
        <v>2144339</v>
      </c>
      <c r="G1619">
        <f>IF(ISTEXT(E1619),IF(E1619="Amount",G$14,""),IF(ISBLANK(E1619),"",IF(ISTEXT(D1619),"",IF(A1614="Invoice No. : ",INDEX(Sheet2!F$14:F$154,MATCH(B1614,Sheet2!A$14:A$154,0)),G1618))))</f>
        <v>52217</v>
      </c>
      <c r="H1619" t="str">
        <f t="shared" si="101"/>
        <v>01/05/2023</v>
      </c>
      <c r="I1619" t="str">
        <f>IF(ISTEXT(E1619),IF(E1619="Amount",I$14,""),IF(ISBLANK(E1619),"",IF(ISTEXT(D1619),"",IF(A1614="Invoice No. : ",TEXT(INDEX(Sheet2!C$14:C$154,MATCH(B1614,Sheet2!A$14:A$154,0)),"hh:mm:ss"),I1618))))</f>
        <v>11:39:31</v>
      </c>
      <c r="J1619">
        <f>IF(ISBLANK(G1619),"",IF(ISTEXT(G1619),IF(E1619="Amount",J$14,""),INDEX(Sheet2!H$14:H$154,MATCH(F1619,Sheet2!A$14:A$154,0))))</f>
        <v>1500</v>
      </c>
      <c r="K1619">
        <f>IF(ISBLANK(G1619),"",IF(ISTEXT(G1619),IF(E1619="Amount",K$14,""),INDEX(Sheet2!I$14:I$154,MATCH(F1619,Sheet2!A$14:A$154,0))))</f>
        <v>634.25</v>
      </c>
      <c r="L1619" t="str">
        <f>IF(ISBLANK(G1619),"",IF(ISTEXT(G1619),IF(E1619="Amount",L$14,""),IF(INDEX(Sheet2!H$14:H$154,MATCH(F1619,Sheet2!A$14:A$154,0)) &lt;&gt; 0, IF(INDEX(Sheet2!I$14:I$154,MATCH(F1619,Sheet2!A$14:A$154,0)) &lt;&gt; 0, "Loan","Loan"),"Cash")))</f>
        <v>Loan</v>
      </c>
      <c r="M1619">
        <f>IF(ISTEXT(E1619),IF(E1619="Amount",M$14,""),IF(ISBLANK(E1619),"",IF(ISTEXT(D1619),"",IF(A1614="Invoice No. : ",INDEX(Sheet2!D$14:D$154,MATCH(B1614,Sheet2!A$14:A$154,0)),M1618))))</f>
        <v>2</v>
      </c>
      <c r="N1619" t="str">
        <f>IF(ISTEXT(E1619),IF(E1619="Amount",N$14,""),IF(ISBLANK(E1619),"",IF(ISTEXT(D1619),"",IF(A1614="Invoice No. : ",INDEX(Sheet2!E$14:E$154,MATCH(B1614,Sheet2!A$14:A$154,0)),N1618))))</f>
        <v>RUBY</v>
      </c>
      <c r="O1619" t="str">
        <f>IF(ISTEXT(E1619),IF(E1619="Amount",O$14,""),IF(ISBLANK(E1619),"",IF(ISTEXT(D1619),"",IF(A1614="Invoice No. : ",INDEX(Sheet2!G$14:G$154,MATCH(B1614,Sheet2!A$14:A$154,0)),O1618))))</f>
        <v>VELASCO, RIEZELYN ATILANO</v>
      </c>
      <c r="P1619">
        <f t="shared" si="102"/>
        <v>2134.25</v>
      </c>
      <c r="Q1619">
        <f t="shared" si="103"/>
        <v>195197.25</v>
      </c>
    </row>
    <row r="1620" spans="1:17" x14ac:dyDescent="0.25">
      <c r="A1620" s="10" t="s">
        <v>305</v>
      </c>
      <c r="B1620" s="10" t="s">
        <v>306</v>
      </c>
      <c r="C1620" s="11">
        <v>2</v>
      </c>
      <c r="D1620" s="11">
        <v>28.5</v>
      </c>
      <c r="E1620" s="11">
        <v>57</v>
      </c>
      <c r="F1620">
        <f t="shared" si="100"/>
        <v>2144339</v>
      </c>
      <c r="G1620">
        <f>IF(ISTEXT(E1620),IF(E1620="Amount",G$14,""),IF(ISBLANK(E1620),"",IF(ISTEXT(D1620),"",IF(A1615="Invoice No. : ",INDEX(Sheet2!F$14:F$154,MATCH(B1615,Sheet2!A$14:A$154,0)),G1619))))</f>
        <v>52217</v>
      </c>
      <c r="H1620" t="str">
        <f t="shared" si="101"/>
        <v>01/05/2023</v>
      </c>
      <c r="I1620" t="str">
        <f>IF(ISTEXT(E1620),IF(E1620="Amount",I$14,""),IF(ISBLANK(E1620),"",IF(ISTEXT(D1620),"",IF(A1615="Invoice No. : ",TEXT(INDEX(Sheet2!C$14:C$154,MATCH(B1615,Sheet2!A$14:A$154,0)),"hh:mm:ss"),I1619))))</f>
        <v>11:39:31</v>
      </c>
      <c r="J1620">
        <f>IF(ISBLANK(G1620),"",IF(ISTEXT(G1620),IF(E1620="Amount",J$14,""),INDEX(Sheet2!H$14:H$154,MATCH(F1620,Sheet2!A$14:A$154,0))))</f>
        <v>1500</v>
      </c>
      <c r="K1620">
        <f>IF(ISBLANK(G1620),"",IF(ISTEXT(G1620),IF(E1620="Amount",K$14,""),INDEX(Sheet2!I$14:I$154,MATCH(F1620,Sheet2!A$14:A$154,0))))</f>
        <v>634.25</v>
      </c>
      <c r="L1620" t="str">
        <f>IF(ISBLANK(G1620),"",IF(ISTEXT(G1620),IF(E1620="Amount",L$14,""),IF(INDEX(Sheet2!H$14:H$154,MATCH(F1620,Sheet2!A$14:A$154,0)) &lt;&gt; 0, IF(INDEX(Sheet2!I$14:I$154,MATCH(F1620,Sheet2!A$14:A$154,0)) &lt;&gt; 0, "Loan","Loan"),"Cash")))</f>
        <v>Loan</v>
      </c>
      <c r="M1620">
        <f>IF(ISTEXT(E1620),IF(E1620="Amount",M$14,""),IF(ISBLANK(E1620),"",IF(ISTEXT(D1620),"",IF(A1615="Invoice No. : ",INDEX(Sheet2!D$14:D$154,MATCH(B1615,Sheet2!A$14:A$154,0)),M1619))))</f>
        <v>2</v>
      </c>
      <c r="N1620" t="str">
        <f>IF(ISTEXT(E1620),IF(E1620="Amount",N$14,""),IF(ISBLANK(E1620),"",IF(ISTEXT(D1620),"",IF(A1615="Invoice No. : ",INDEX(Sheet2!E$14:E$154,MATCH(B1615,Sheet2!A$14:A$154,0)),N1619))))</f>
        <v>RUBY</v>
      </c>
      <c r="O1620" t="str">
        <f>IF(ISTEXT(E1620),IF(E1620="Amount",O$14,""),IF(ISBLANK(E1620),"",IF(ISTEXT(D1620),"",IF(A1615="Invoice No. : ",INDEX(Sheet2!G$14:G$154,MATCH(B1615,Sheet2!A$14:A$154,0)),O1619))))</f>
        <v>VELASCO, RIEZELYN ATILANO</v>
      </c>
      <c r="P1620">
        <f t="shared" si="102"/>
        <v>2134.25</v>
      </c>
      <c r="Q1620">
        <f t="shared" si="103"/>
        <v>195197.25</v>
      </c>
    </row>
    <row r="1621" spans="1:17" x14ac:dyDescent="0.25">
      <c r="A1621" s="10" t="s">
        <v>57</v>
      </c>
      <c r="B1621" s="10" t="s">
        <v>58</v>
      </c>
      <c r="C1621" s="11">
        <v>2</v>
      </c>
      <c r="D1621" s="11">
        <v>25</v>
      </c>
      <c r="E1621" s="11">
        <v>50</v>
      </c>
      <c r="F1621">
        <f t="shared" si="100"/>
        <v>2144339</v>
      </c>
      <c r="G1621">
        <f>IF(ISTEXT(E1621),IF(E1621="Amount",G$14,""),IF(ISBLANK(E1621),"",IF(ISTEXT(D1621),"",IF(A1616="Invoice No. : ",INDEX(Sheet2!F$14:F$154,MATCH(B1616,Sheet2!A$14:A$154,0)),G1620))))</f>
        <v>52217</v>
      </c>
      <c r="H1621" t="str">
        <f t="shared" si="101"/>
        <v>01/05/2023</v>
      </c>
      <c r="I1621" t="str">
        <f>IF(ISTEXT(E1621),IF(E1621="Amount",I$14,""),IF(ISBLANK(E1621),"",IF(ISTEXT(D1621),"",IF(A1616="Invoice No. : ",TEXT(INDEX(Sheet2!C$14:C$154,MATCH(B1616,Sheet2!A$14:A$154,0)),"hh:mm:ss"),I1620))))</f>
        <v>11:39:31</v>
      </c>
      <c r="J1621">
        <f>IF(ISBLANK(G1621),"",IF(ISTEXT(G1621),IF(E1621="Amount",J$14,""),INDEX(Sheet2!H$14:H$154,MATCH(F1621,Sheet2!A$14:A$154,0))))</f>
        <v>1500</v>
      </c>
      <c r="K1621">
        <f>IF(ISBLANK(G1621),"",IF(ISTEXT(G1621),IF(E1621="Amount",K$14,""),INDEX(Sheet2!I$14:I$154,MATCH(F1621,Sheet2!A$14:A$154,0))))</f>
        <v>634.25</v>
      </c>
      <c r="L1621" t="str">
        <f>IF(ISBLANK(G1621),"",IF(ISTEXT(G1621),IF(E1621="Amount",L$14,""),IF(INDEX(Sheet2!H$14:H$154,MATCH(F1621,Sheet2!A$14:A$154,0)) &lt;&gt; 0, IF(INDEX(Sheet2!I$14:I$154,MATCH(F1621,Sheet2!A$14:A$154,0)) &lt;&gt; 0, "Loan","Loan"),"Cash")))</f>
        <v>Loan</v>
      </c>
      <c r="M1621">
        <f>IF(ISTEXT(E1621),IF(E1621="Amount",M$14,""),IF(ISBLANK(E1621),"",IF(ISTEXT(D1621),"",IF(A1616="Invoice No. : ",INDEX(Sheet2!D$14:D$154,MATCH(B1616,Sheet2!A$14:A$154,0)),M1620))))</f>
        <v>2</v>
      </c>
      <c r="N1621" t="str">
        <f>IF(ISTEXT(E1621),IF(E1621="Amount",N$14,""),IF(ISBLANK(E1621),"",IF(ISTEXT(D1621),"",IF(A1616="Invoice No. : ",INDEX(Sheet2!E$14:E$154,MATCH(B1616,Sheet2!A$14:A$154,0)),N1620))))</f>
        <v>RUBY</v>
      </c>
      <c r="O1621" t="str">
        <f>IF(ISTEXT(E1621),IF(E1621="Amount",O$14,""),IF(ISBLANK(E1621),"",IF(ISTEXT(D1621),"",IF(A1616="Invoice No. : ",INDEX(Sheet2!G$14:G$154,MATCH(B1616,Sheet2!A$14:A$154,0)),O1620))))</f>
        <v>VELASCO, RIEZELYN ATILANO</v>
      </c>
      <c r="P1621">
        <f t="shared" si="102"/>
        <v>2134.25</v>
      </c>
      <c r="Q1621">
        <f t="shared" si="103"/>
        <v>195197.25</v>
      </c>
    </row>
    <row r="1622" spans="1:17" x14ac:dyDescent="0.25">
      <c r="A1622" s="10" t="s">
        <v>1387</v>
      </c>
      <c r="B1622" s="10" t="s">
        <v>1388</v>
      </c>
      <c r="C1622" s="11">
        <v>1</v>
      </c>
      <c r="D1622" s="11">
        <v>37.5</v>
      </c>
      <c r="E1622" s="11">
        <v>37.5</v>
      </c>
      <c r="F1622">
        <f t="shared" si="100"/>
        <v>2144339</v>
      </c>
      <c r="G1622">
        <f>IF(ISTEXT(E1622),IF(E1622="Amount",G$14,""),IF(ISBLANK(E1622),"",IF(ISTEXT(D1622),"",IF(A1617="Invoice No. : ",INDEX(Sheet2!F$14:F$154,MATCH(B1617,Sheet2!A$14:A$154,0)),G1621))))</f>
        <v>52217</v>
      </c>
      <c r="H1622" t="str">
        <f t="shared" si="101"/>
        <v>01/05/2023</v>
      </c>
      <c r="I1622" t="str">
        <f>IF(ISTEXT(E1622),IF(E1622="Amount",I$14,""),IF(ISBLANK(E1622),"",IF(ISTEXT(D1622),"",IF(A1617="Invoice No. : ",TEXT(INDEX(Sheet2!C$14:C$154,MATCH(B1617,Sheet2!A$14:A$154,0)),"hh:mm:ss"),I1621))))</f>
        <v>11:39:31</v>
      </c>
      <c r="J1622">
        <f>IF(ISBLANK(G1622),"",IF(ISTEXT(G1622),IF(E1622="Amount",J$14,""),INDEX(Sheet2!H$14:H$154,MATCH(F1622,Sheet2!A$14:A$154,0))))</f>
        <v>1500</v>
      </c>
      <c r="K1622">
        <f>IF(ISBLANK(G1622),"",IF(ISTEXT(G1622),IF(E1622="Amount",K$14,""),INDEX(Sheet2!I$14:I$154,MATCH(F1622,Sheet2!A$14:A$154,0))))</f>
        <v>634.25</v>
      </c>
      <c r="L1622" t="str">
        <f>IF(ISBLANK(G1622),"",IF(ISTEXT(G1622),IF(E1622="Amount",L$14,""),IF(INDEX(Sheet2!H$14:H$154,MATCH(F1622,Sheet2!A$14:A$154,0)) &lt;&gt; 0, IF(INDEX(Sheet2!I$14:I$154,MATCH(F1622,Sheet2!A$14:A$154,0)) &lt;&gt; 0, "Loan","Loan"),"Cash")))</f>
        <v>Loan</v>
      </c>
      <c r="M1622">
        <f>IF(ISTEXT(E1622),IF(E1622="Amount",M$14,""),IF(ISBLANK(E1622),"",IF(ISTEXT(D1622),"",IF(A1617="Invoice No. : ",INDEX(Sheet2!D$14:D$154,MATCH(B1617,Sheet2!A$14:A$154,0)),M1621))))</f>
        <v>2</v>
      </c>
      <c r="N1622" t="str">
        <f>IF(ISTEXT(E1622),IF(E1622="Amount",N$14,""),IF(ISBLANK(E1622),"",IF(ISTEXT(D1622),"",IF(A1617="Invoice No. : ",INDEX(Sheet2!E$14:E$154,MATCH(B1617,Sheet2!A$14:A$154,0)),N1621))))</f>
        <v>RUBY</v>
      </c>
      <c r="O1622" t="str">
        <f>IF(ISTEXT(E1622),IF(E1622="Amount",O$14,""),IF(ISBLANK(E1622),"",IF(ISTEXT(D1622),"",IF(A1617="Invoice No. : ",INDEX(Sheet2!G$14:G$154,MATCH(B1617,Sheet2!A$14:A$154,0)),O1621))))</f>
        <v>VELASCO, RIEZELYN ATILANO</v>
      </c>
      <c r="P1622">
        <f t="shared" si="102"/>
        <v>2134.25</v>
      </c>
      <c r="Q1622">
        <f t="shared" si="103"/>
        <v>195197.25</v>
      </c>
    </row>
    <row r="1623" spans="1:17" x14ac:dyDescent="0.25">
      <c r="A1623" s="10" t="s">
        <v>1389</v>
      </c>
      <c r="B1623" s="10" t="s">
        <v>1390</v>
      </c>
      <c r="C1623" s="11">
        <v>2</v>
      </c>
      <c r="D1623" s="11">
        <v>55</v>
      </c>
      <c r="E1623" s="11">
        <v>110</v>
      </c>
      <c r="F1623">
        <f t="shared" si="100"/>
        <v>2144339</v>
      </c>
      <c r="G1623">
        <f>IF(ISTEXT(E1623),IF(E1623="Amount",G$14,""),IF(ISBLANK(E1623),"",IF(ISTEXT(D1623),"",IF(A1618="Invoice No. : ",INDEX(Sheet2!F$14:F$154,MATCH(B1618,Sheet2!A$14:A$154,0)),G1622))))</f>
        <v>52217</v>
      </c>
      <c r="H1623" t="str">
        <f t="shared" si="101"/>
        <v>01/05/2023</v>
      </c>
      <c r="I1623" t="str">
        <f>IF(ISTEXT(E1623),IF(E1623="Amount",I$14,""),IF(ISBLANK(E1623),"",IF(ISTEXT(D1623),"",IF(A1618="Invoice No. : ",TEXT(INDEX(Sheet2!C$14:C$154,MATCH(B1618,Sheet2!A$14:A$154,0)),"hh:mm:ss"),I1622))))</f>
        <v>11:39:31</v>
      </c>
      <c r="J1623">
        <f>IF(ISBLANK(G1623),"",IF(ISTEXT(G1623),IF(E1623="Amount",J$14,""),INDEX(Sheet2!H$14:H$154,MATCH(F1623,Sheet2!A$14:A$154,0))))</f>
        <v>1500</v>
      </c>
      <c r="K1623">
        <f>IF(ISBLANK(G1623),"",IF(ISTEXT(G1623),IF(E1623="Amount",K$14,""),INDEX(Sheet2!I$14:I$154,MATCH(F1623,Sheet2!A$14:A$154,0))))</f>
        <v>634.25</v>
      </c>
      <c r="L1623" t="str">
        <f>IF(ISBLANK(G1623),"",IF(ISTEXT(G1623),IF(E1623="Amount",L$14,""),IF(INDEX(Sheet2!H$14:H$154,MATCH(F1623,Sheet2!A$14:A$154,0)) &lt;&gt; 0, IF(INDEX(Sheet2!I$14:I$154,MATCH(F1623,Sheet2!A$14:A$154,0)) &lt;&gt; 0, "Loan","Loan"),"Cash")))</f>
        <v>Loan</v>
      </c>
      <c r="M1623">
        <f>IF(ISTEXT(E1623),IF(E1623="Amount",M$14,""),IF(ISBLANK(E1623),"",IF(ISTEXT(D1623),"",IF(A1618="Invoice No. : ",INDEX(Sheet2!D$14:D$154,MATCH(B1618,Sheet2!A$14:A$154,0)),M1622))))</f>
        <v>2</v>
      </c>
      <c r="N1623" t="str">
        <f>IF(ISTEXT(E1623),IF(E1623="Amount",N$14,""),IF(ISBLANK(E1623),"",IF(ISTEXT(D1623),"",IF(A1618="Invoice No. : ",INDEX(Sheet2!E$14:E$154,MATCH(B1618,Sheet2!A$14:A$154,0)),N1622))))</f>
        <v>RUBY</v>
      </c>
      <c r="O1623" t="str">
        <f>IF(ISTEXT(E1623),IF(E1623="Amount",O$14,""),IF(ISBLANK(E1623),"",IF(ISTEXT(D1623),"",IF(A1618="Invoice No. : ",INDEX(Sheet2!G$14:G$154,MATCH(B1618,Sheet2!A$14:A$154,0)),O1622))))</f>
        <v>VELASCO, RIEZELYN ATILANO</v>
      </c>
      <c r="P1623">
        <f t="shared" si="102"/>
        <v>2134.25</v>
      </c>
      <c r="Q1623">
        <f t="shared" si="103"/>
        <v>195197.25</v>
      </c>
    </row>
    <row r="1624" spans="1:17" x14ac:dyDescent="0.25">
      <c r="A1624" s="10" t="s">
        <v>1391</v>
      </c>
      <c r="B1624" s="10" t="s">
        <v>1392</v>
      </c>
      <c r="C1624" s="11">
        <v>1</v>
      </c>
      <c r="D1624" s="11">
        <v>167.25</v>
      </c>
      <c r="E1624" s="11">
        <v>167.25</v>
      </c>
      <c r="F1624">
        <f t="shared" si="100"/>
        <v>2144339</v>
      </c>
      <c r="G1624">
        <f>IF(ISTEXT(E1624),IF(E1624="Amount",G$14,""),IF(ISBLANK(E1624),"",IF(ISTEXT(D1624),"",IF(A1619="Invoice No. : ",INDEX(Sheet2!F$14:F$154,MATCH(B1619,Sheet2!A$14:A$154,0)),G1623))))</f>
        <v>52217</v>
      </c>
      <c r="H1624" t="str">
        <f t="shared" si="101"/>
        <v>01/05/2023</v>
      </c>
      <c r="I1624" t="str">
        <f>IF(ISTEXT(E1624),IF(E1624="Amount",I$14,""),IF(ISBLANK(E1624),"",IF(ISTEXT(D1624),"",IF(A1619="Invoice No. : ",TEXT(INDEX(Sheet2!C$14:C$154,MATCH(B1619,Sheet2!A$14:A$154,0)),"hh:mm:ss"),I1623))))</f>
        <v>11:39:31</v>
      </c>
      <c r="J1624">
        <f>IF(ISBLANK(G1624),"",IF(ISTEXT(G1624),IF(E1624="Amount",J$14,""),INDEX(Sheet2!H$14:H$154,MATCH(F1624,Sheet2!A$14:A$154,0))))</f>
        <v>1500</v>
      </c>
      <c r="K1624">
        <f>IF(ISBLANK(G1624),"",IF(ISTEXT(G1624),IF(E1624="Amount",K$14,""),INDEX(Sheet2!I$14:I$154,MATCH(F1624,Sheet2!A$14:A$154,0))))</f>
        <v>634.25</v>
      </c>
      <c r="L1624" t="str">
        <f>IF(ISBLANK(G1624),"",IF(ISTEXT(G1624),IF(E1624="Amount",L$14,""),IF(INDEX(Sheet2!H$14:H$154,MATCH(F1624,Sheet2!A$14:A$154,0)) &lt;&gt; 0, IF(INDEX(Sheet2!I$14:I$154,MATCH(F1624,Sheet2!A$14:A$154,0)) &lt;&gt; 0, "Loan","Loan"),"Cash")))</f>
        <v>Loan</v>
      </c>
      <c r="M1624">
        <f>IF(ISTEXT(E1624),IF(E1624="Amount",M$14,""),IF(ISBLANK(E1624),"",IF(ISTEXT(D1624),"",IF(A1619="Invoice No. : ",INDEX(Sheet2!D$14:D$154,MATCH(B1619,Sheet2!A$14:A$154,0)),M1623))))</f>
        <v>2</v>
      </c>
      <c r="N1624" t="str">
        <f>IF(ISTEXT(E1624),IF(E1624="Amount",N$14,""),IF(ISBLANK(E1624),"",IF(ISTEXT(D1624),"",IF(A1619="Invoice No. : ",INDEX(Sheet2!E$14:E$154,MATCH(B1619,Sheet2!A$14:A$154,0)),N1623))))</f>
        <v>RUBY</v>
      </c>
      <c r="O1624" t="str">
        <f>IF(ISTEXT(E1624),IF(E1624="Amount",O$14,""),IF(ISBLANK(E1624),"",IF(ISTEXT(D1624),"",IF(A1619="Invoice No. : ",INDEX(Sheet2!G$14:G$154,MATCH(B1619,Sheet2!A$14:A$154,0)),O1623))))</f>
        <v>VELASCO, RIEZELYN ATILANO</v>
      </c>
      <c r="P1624">
        <f t="shared" si="102"/>
        <v>2134.25</v>
      </c>
      <c r="Q1624">
        <f t="shared" si="103"/>
        <v>195197.25</v>
      </c>
    </row>
    <row r="1625" spans="1:17" x14ac:dyDescent="0.25">
      <c r="A1625" s="10" t="s">
        <v>191</v>
      </c>
      <c r="B1625" s="10" t="s">
        <v>192</v>
      </c>
      <c r="C1625" s="11">
        <v>2</v>
      </c>
      <c r="D1625" s="11">
        <v>59.25</v>
      </c>
      <c r="E1625" s="11">
        <v>118.5</v>
      </c>
      <c r="F1625">
        <f t="shared" ref="F1625:F1688" si="104">IF(ISTEXT(E1625),IF(E1625="Amount",F$14,""),IF(ISBLANK(E1625),"",IF(ISTEXT(D1625),"",IF(A1620="Invoice No. : ",B1620,F1624))))</f>
        <v>2144339</v>
      </c>
      <c r="G1625">
        <f>IF(ISTEXT(E1625),IF(E1625="Amount",G$14,""),IF(ISBLANK(E1625),"",IF(ISTEXT(D1625),"",IF(A1620="Invoice No. : ",INDEX(Sheet2!F$14:F$154,MATCH(B1620,Sheet2!A$14:A$154,0)),G1624))))</f>
        <v>52217</v>
      </c>
      <c r="H1625" t="str">
        <f t="shared" ref="H1625:H1688" si="105">IF(ISTEXT(E1625),IF(E1625="Amount",H$14,""),IF(ISBLANK(E1625),"",IF(ISTEXT(D1625),"",IF(A1620="Invoice No. : ",TEXT(B1621,"mm/dd/yyyy"),H1624))))</f>
        <v>01/05/2023</v>
      </c>
      <c r="I1625" t="str">
        <f>IF(ISTEXT(E1625),IF(E1625="Amount",I$14,""),IF(ISBLANK(E1625),"",IF(ISTEXT(D1625),"",IF(A1620="Invoice No. : ",TEXT(INDEX(Sheet2!C$14:C$154,MATCH(B1620,Sheet2!A$14:A$154,0)),"hh:mm:ss"),I1624))))</f>
        <v>11:39:31</v>
      </c>
      <c r="J1625">
        <f>IF(ISBLANK(G1625),"",IF(ISTEXT(G1625),IF(E1625="Amount",J$14,""),INDEX(Sheet2!H$14:H$154,MATCH(F1625,Sheet2!A$14:A$154,0))))</f>
        <v>1500</v>
      </c>
      <c r="K1625">
        <f>IF(ISBLANK(G1625),"",IF(ISTEXT(G1625),IF(E1625="Amount",K$14,""),INDEX(Sheet2!I$14:I$154,MATCH(F1625,Sheet2!A$14:A$154,0))))</f>
        <v>634.25</v>
      </c>
      <c r="L1625" t="str">
        <f>IF(ISBLANK(G1625),"",IF(ISTEXT(G1625),IF(E1625="Amount",L$14,""),IF(INDEX(Sheet2!H$14:H$154,MATCH(F1625,Sheet2!A$14:A$154,0)) &lt;&gt; 0, IF(INDEX(Sheet2!I$14:I$154,MATCH(F1625,Sheet2!A$14:A$154,0)) &lt;&gt; 0, "Loan","Loan"),"Cash")))</f>
        <v>Loan</v>
      </c>
      <c r="M1625">
        <f>IF(ISTEXT(E1625),IF(E1625="Amount",M$14,""),IF(ISBLANK(E1625),"",IF(ISTEXT(D1625),"",IF(A1620="Invoice No. : ",INDEX(Sheet2!D$14:D$154,MATCH(B1620,Sheet2!A$14:A$154,0)),M1624))))</f>
        <v>2</v>
      </c>
      <c r="N1625" t="str">
        <f>IF(ISTEXT(E1625),IF(E1625="Amount",N$14,""),IF(ISBLANK(E1625),"",IF(ISTEXT(D1625),"",IF(A1620="Invoice No. : ",INDEX(Sheet2!E$14:E$154,MATCH(B1620,Sheet2!A$14:A$154,0)),N1624))))</f>
        <v>RUBY</v>
      </c>
      <c r="O1625" t="str">
        <f>IF(ISTEXT(E1625),IF(E1625="Amount",O$14,""),IF(ISBLANK(E1625),"",IF(ISTEXT(D1625),"",IF(A1620="Invoice No. : ",INDEX(Sheet2!G$14:G$154,MATCH(B1620,Sheet2!A$14:A$154,0)),O1624))))</f>
        <v>VELASCO, RIEZELYN ATILANO</v>
      </c>
      <c r="P1625">
        <f t="shared" ref="P1625:P1688" si="106">IF(ISTEXT(E1625),IF(E1625="Amount",P$14,""),IF(D1626="Invoice Amount",E1626,IF(ISBLANK(D1625),"",P1626)))</f>
        <v>2134.25</v>
      </c>
      <c r="Q1625">
        <f t="shared" ref="Q1625:Q1688" si="107">IF(ISTEXT(E1625),IF(E1625="Amount",Q$14,""),IF(ISBLANK(C1625),"",IF(ISNUMBER(C1625),VLOOKUP("Grand Total : ",D:E,2,FALSE),"")))</f>
        <v>195197.25</v>
      </c>
    </row>
    <row r="1626" spans="1:17" x14ac:dyDescent="0.25">
      <c r="A1626" s="10" t="s">
        <v>195</v>
      </c>
      <c r="B1626" s="10" t="s">
        <v>196</v>
      </c>
      <c r="C1626" s="11">
        <v>2</v>
      </c>
      <c r="D1626" s="11">
        <v>108</v>
      </c>
      <c r="E1626" s="11">
        <v>216</v>
      </c>
      <c r="F1626">
        <f t="shared" si="104"/>
        <v>2144339</v>
      </c>
      <c r="G1626">
        <f>IF(ISTEXT(E1626),IF(E1626="Amount",G$14,""),IF(ISBLANK(E1626),"",IF(ISTEXT(D1626),"",IF(A1621="Invoice No. : ",INDEX(Sheet2!F$14:F$154,MATCH(B1621,Sheet2!A$14:A$154,0)),G1625))))</f>
        <v>52217</v>
      </c>
      <c r="H1626" t="str">
        <f t="shared" si="105"/>
        <v>01/05/2023</v>
      </c>
      <c r="I1626" t="str">
        <f>IF(ISTEXT(E1626),IF(E1626="Amount",I$14,""),IF(ISBLANK(E1626),"",IF(ISTEXT(D1626),"",IF(A1621="Invoice No. : ",TEXT(INDEX(Sheet2!C$14:C$154,MATCH(B1621,Sheet2!A$14:A$154,0)),"hh:mm:ss"),I1625))))</f>
        <v>11:39:31</v>
      </c>
      <c r="J1626">
        <f>IF(ISBLANK(G1626),"",IF(ISTEXT(G1626),IF(E1626="Amount",J$14,""),INDEX(Sheet2!H$14:H$154,MATCH(F1626,Sheet2!A$14:A$154,0))))</f>
        <v>1500</v>
      </c>
      <c r="K1626">
        <f>IF(ISBLANK(G1626),"",IF(ISTEXT(G1626),IF(E1626="Amount",K$14,""),INDEX(Sheet2!I$14:I$154,MATCH(F1626,Sheet2!A$14:A$154,0))))</f>
        <v>634.25</v>
      </c>
      <c r="L1626" t="str">
        <f>IF(ISBLANK(G1626),"",IF(ISTEXT(G1626),IF(E1626="Amount",L$14,""),IF(INDEX(Sheet2!H$14:H$154,MATCH(F1626,Sheet2!A$14:A$154,0)) &lt;&gt; 0, IF(INDEX(Sheet2!I$14:I$154,MATCH(F1626,Sheet2!A$14:A$154,0)) &lt;&gt; 0, "Loan","Loan"),"Cash")))</f>
        <v>Loan</v>
      </c>
      <c r="M1626">
        <f>IF(ISTEXT(E1626),IF(E1626="Amount",M$14,""),IF(ISBLANK(E1626),"",IF(ISTEXT(D1626),"",IF(A1621="Invoice No. : ",INDEX(Sheet2!D$14:D$154,MATCH(B1621,Sheet2!A$14:A$154,0)),M1625))))</f>
        <v>2</v>
      </c>
      <c r="N1626" t="str">
        <f>IF(ISTEXT(E1626),IF(E1626="Amount",N$14,""),IF(ISBLANK(E1626),"",IF(ISTEXT(D1626),"",IF(A1621="Invoice No. : ",INDEX(Sheet2!E$14:E$154,MATCH(B1621,Sheet2!A$14:A$154,0)),N1625))))</f>
        <v>RUBY</v>
      </c>
      <c r="O1626" t="str">
        <f>IF(ISTEXT(E1626),IF(E1626="Amount",O$14,""),IF(ISBLANK(E1626),"",IF(ISTEXT(D1626),"",IF(A1621="Invoice No. : ",INDEX(Sheet2!G$14:G$154,MATCH(B1621,Sheet2!A$14:A$154,0)),O1625))))</f>
        <v>VELASCO, RIEZELYN ATILANO</v>
      </c>
      <c r="P1626">
        <f t="shared" si="106"/>
        <v>2134.25</v>
      </c>
      <c r="Q1626">
        <f t="shared" si="107"/>
        <v>195197.25</v>
      </c>
    </row>
    <row r="1627" spans="1:17" x14ac:dyDescent="0.25">
      <c r="A1627" s="10" t="s">
        <v>197</v>
      </c>
      <c r="B1627" s="10" t="s">
        <v>198</v>
      </c>
      <c r="C1627" s="11">
        <v>2</v>
      </c>
      <c r="D1627" s="11">
        <v>91.5</v>
      </c>
      <c r="E1627" s="11">
        <v>183</v>
      </c>
      <c r="F1627">
        <f t="shared" si="104"/>
        <v>2144339</v>
      </c>
      <c r="G1627">
        <f>IF(ISTEXT(E1627),IF(E1627="Amount",G$14,""),IF(ISBLANK(E1627),"",IF(ISTEXT(D1627),"",IF(A1622="Invoice No. : ",INDEX(Sheet2!F$14:F$154,MATCH(B1622,Sheet2!A$14:A$154,0)),G1626))))</f>
        <v>52217</v>
      </c>
      <c r="H1627" t="str">
        <f t="shared" si="105"/>
        <v>01/05/2023</v>
      </c>
      <c r="I1627" t="str">
        <f>IF(ISTEXT(E1627),IF(E1627="Amount",I$14,""),IF(ISBLANK(E1627),"",IF(ISTEXT(D1627),"",IF(A1622="Invoice No. : ",TEXT(INDEX(Sheet2!C$14:C$154,MATCH(B1622,Sheet2!A$14:A$154,0)),"hh:mm:ss"),I1626))))</f>
        <v>11:39:31</v>
      </c>
      <c r="J1627">
        <f>IF(ISBLANK(G1627),"",IF(ISTEXT(G1627),IF(E1627="Amount",J$14,""),INDEX(Sheet2!H$14:H$154,MATCH(F1627,Sheet2!A$14:A$154,0))))</f>
        <v>1500</v>
      </c>
      <c r="K1627">
        <f>IF(ISBLANK(G1627),"",IF(ISTEXT(G1627),IF(E1627="Amount",K$14,""),INDEX(Sheet2!I$14:I$154,MATCH(F1627,Sheet2!A$14:A$154,0))))</f>
        <v>634.25</v>
      </c>
      <c r="L1627" t="str">
        <f>IF(ISBLANK(G1627),"",IF(ISTEXT(G1627),IF(E1627="Amount",L$14,""),IF(INDEX(Sheet2!H$14:H$154,MATCH(F1627,Sheet2!A$14:A$154,0)) &lt;&gt; 0, IF(INDEX(Sheet2!I$14:I$154,MATCH(F1627,Sheet2!A$14:A$154,0)) &lt;&gt; 0, "Loan","Loan"),"Cash")))</f>
        <v>Loan</v>
      </c>
      <c r="M1627">
        <f>IF(ISTEXT(E1627),IF(E1627="Amount",M$14,""),IF(ISBLANK(E1627),"",IF(ISTEXT(D1627),"",IF(A1622="Invoice No. : ",INDEX(Sheet2!D$14:D$154,MATCH(B1622,Sheet2!A$14:A$154,0)),M1626))))</f>
        <v>2</v>
      </c>
      <c r="N1627" t="str">
        <f>IF(ISTEXT(E1627),IF(E1627="Amount",N$14,""),IF(ISBLANK(E1627),"",IF(ISTEXT(D1627),"",IF(A1622="Invoice No. : ",INDEX(Sheet2!E$14:E$154,MATCH(B1622,Sheet2!A$14:A$154,0)),N1626))))</f>
        <v>RUBY</v>
      </c>
      <c r="O1627" t="str">
        <f>IF(ISTEXT(E1627),IF(E1627="Amount",O$14,""),IF(ISBLANK(E1627),"",IF(ISTEXT(D1627),"",IF(A1622="Invoice No. : ",INDEX(Sheet2!G$14:G$154,MATCH(B1622,Sheet2!A$14:A$154,0)),O1626))))</f>
        <v>VELASCO, RIEZELYN ATILANO</v>
      </c>
      <c r="P1627">
        <f t="shared" si="106"/>
        <v>2134.25</v>
      </c>
      <c r="Q1627">
        <f t="shared" si="107"/>
        <v>195197.25</v>
      </c>
    </row>
    <row r="1628" spans="1:17" x14ac:dyDescent="0.25">
      <c r="A1628" s="10" t="s">
        <v>437</v>
      </c>
      <c r="B1628" s="10" t="s">
        <v>438</v>
      </c>
      <c r="C1628" s="11">
        <v>1</v>
      </c>
      <c r="D1628" s="11">
        <v>106</v>
      </c>
      <c r="E1628" s="11">
        <v>106</v>
      </c>
      <c r="F1628">
        <f t="shared" si="104"/>
        <v>2144339</v>
      </c>
      <c r="G1628">
        <f>IF(ISTEXT(E1628),IF(E1628="Amount",G$14,""),IF(ISBLANK(E1628),"",IF(ISTEXT(D1628),"",IF(A1623="Invoice No. : ",INDEX(Sheet2!F$14:F$154,MATCH(B1623,Sheet2!A$14:A$154,0)),G1627))))</f>
        <v>52217</v>
      </c>
      <c r="H1628" t="str">
        <f t="shared" si="105"/>
        <v>01/05/2023</v>
      </c>
      <c r="I1628" t="str">
        <f>IF(ISTEXT(E1628),IF(E1628="Amount",I$14,""),IF(ISBLANK(E1628),"",IF(ISTEXT(D1628),"",IF(A1623="Invoice No. : ",TEXT(INDEX(Sheet2!C$14:C$154,MATCH(B1623,Sheet2!A$14:A$154,0)),"hh:mm:ss"),I1627))))</f>
        <v>11:39:31</v>
      </c>
      <c r="J1628">
        <f>IF(ISBLANK(G1628),"",IF(ISTEXT(G1628),IF(E1628="Amount",J$14,""),INDEX(Sheet2!H$14:H$154,MATCH(F1628,Sheet2!A$14:A$154,0))))</f>
        <v>1500</v>
      </c>
      <c r="K1628">
        <f>IF(ISBLANK(G1628),"",IF(ISTEXT(G1628),IF(E1628="Amount",K$14,""),INDEX(Sheet2!I$14:I$154,MATCH(F1628,Sheet2!A$14:A$154,0))))</f>
        <v>634.25</v>
      </c>
      <c r="L1628" t="str">
        <f>IF(ISBLANK(G1628),"",IF(ISTEXT(G1628),IF(E1628="Amount",L$14,""),IF(INDEX(Sheet2!H$14:H$154,MATCH(F1628,Sheet2!A$14:A$154,0)) &lt;&gt; 0, IF(INDEX(Sheet2!I$14:I$154,MATCH(F1628,Sheet2!A$14:A$154,0)) &lt;&gt; 0, "Loan","Loan"),"Cash")))</f>
        <v>Loan</v>
      </c>
      <c r="M1628">
        <f>IF(ISTEXT(E1628),IF(E1628="Amount",M$14,""),IF(ISBLANK(E1628),"",IF(ISTEXT(D1628),"",IF(A1623="Invoice No. : ",INDEX(Sheet2!D$14:D$154,MATCH(B1623,Sheet2!A$14:A$154,0)),M1627))))</f>
        <v>2</v>
      </c>
      <c r="N1628" t="str">
        <f>IF(ISTEXT(E1628),IF(E1628="Amount",N$14,""),IF(ISBLANK(E1628),"",IF(ISTEXT(D1628),"",IF(A1623="Invoice No. : ",INDEX(Sheet2!E$14:E$154,MATCH(B1623,Sheet2!A$14:A$154,0)),N1627))))</f>
        <v>RUBY</v>
      </c>
      <c r="O1628" t="str">
        <f>IF(ISTEXT(E1628),IF(E1628="Amount",O$14,""),IF(ISBLANK(E1628),"",IF(ISTEXT(D1628),"",IF(A1623="Invoice No. : ",INDEX(Sheet2!G$14:G$154,MATCH(B1623,Sheet2!A$14:A$154,0)),O1627))))</f>
        <v>VELASCO, RIEZELYN ATILANO</v>
      </c>
      <c r="P1628">
        <f t="shared" si="106"/>
        <v>2134.25</v>
      </c>
      <c r="Q1628">
        <f t="shared" si="107"/>
        <v>195197.25</v>
      </c>
    </row>
    <row r="1629" spans="1:17" x14ac:dyDescent="0.25">
      <c r="A1629" s="10" t="s">
        <v>19</v>
      </c>
      <c r="B1629" s="10" t="s">
        <v>20</v>
      </c>
      <c r="C1629" s="11">
        <v>1</v>
      </c>
      <c r="D1629" s="11">
        <v>160</v>
      </c>
      <c r="E1629" s="11">
        <v>160</v>
      </c>
      <c r="F1629">
        <f t="shared" si="104"/>
        <v>2144339</v>
      </c>
      <c r="G1629">
        <f>IF(ISTEXT(E1629),IF(E1629="Amount",G$14,""),IF(ISBLANK(E1629),"",IF(ISTEXT(D1629),"",IF(A1624="Invoice No. : ",INDEX(Sheet2!F$14:F$154,MATCH(B1624,Sheet2!A$14:A$154,0)),G1628))))</f>
        <v>52217</v>
      </c>
      <c r="H1629" t="str">
        <f t="shared" si="105"/>
        <v>01/05/2023</v>
      </c>
      <c r="I1629" t="str">
        <f>IF(ISTEXT(E1629),IF(E1629="Amount",I$14,""),IF(ISBLANK(E1629),"",IF(ISTEXT(D1629),"",IF(A1624="Invoice No. : ",TEXT(INDEX(Sheet2!C$14:C$154,MATCH(B1624,Sheet2!A$14:A$154,0)),"hh:mm:ss"),I1628))))</f>
        <v>11:39:31</v>
      </c>
      <c r="J1629">
        <f>IF(ISBLANK(G1629),"",IF(ISTEXT(G1629),IF(E1629="Amount",J$14,""),INDEX(Sheet2!H$14:H$154,MATCH(F1629,Sheet2!A$14:A$154,0))))</f>
        <v>1500</v>
      </c>
      <c r="K1629">
        <f>IF(ISBLANK(G1629),"",IF(ISTEXT(G1629),IF(E1629="Amount",K$14,""),INDEX(Sheet2!I$14:I$154,MATCH(F1629,Sheet2!A$14:A$154,0))))</f>
        <v>634.25</v>
      </c>
      <c r="L1629" t="str">
        <f>IF(ISBLANK(G1629),"",IF(ISTEXT(G1629),IF(E1629="Amount",L$14,""),IF(INDEX(Sheet2!H$14:H$154,MATCH(F1629,Sheet2!A$14:A$154,0)) &lt;&gt; 0, IF(INDEX(Sheet2!I$14:I$154,MATCH(F1629,Sheet2!A$14:A$154,0)) &lt;&gt; 0, "Loan","Loan"),"Cash")))</f>
        <v>Loan</v>
      </c>
      <c r="M1629">
        <f>IF(ISTEXT(E1629),IF(E1629="Amount",M$14,""),IF(ISBLANK(E1629),"",IF(ISTEXT(D1629),"",IF(A1624="Invoice No. : ",INDEX(Sheet2!D$14:D$154,MATCH(B1624,Sheet2!A$14:A$154,0)),M1628))))</f>
        <v>2</v>
      </c>
      <c r="N1629" t="str">
        <f>IF(ISTEXT(E1629),IF(E1629="Amount",N$14,""),IF(ISBLANK(E1629),"",IF(ISTEXT(D1629),"",IF(A1624="Invoice No. : ",INDEX(Sheet2!E$14:E$154,MATCH(B1624,Sheet2!A$14:A$154,0)),N1628))))</f>
        <v>RUBY</v>
      </c>
      <c r="O1629" t="str">
        <f>IF(ISTEXT(E1629),IF(E1629="Amount",O$14,""),IF(ISBLANK(E1629),"",IF(ISTEXT(D1629),"",IF(A1624="Invoice No. : ",INDEX(Sheet2!G$14:G$154,MATCH(B1624,Sheet2!A$14:A$154,0)),O1628))))</f>
        <v>VELASCO, RIEZELYN ATILANO</v>
      </c>
      <c r="P1629">
        <f t="shared" si="106"/>
        <v>2134.25</v>
      </c>
      <c r="Q1629">
        <f t="shared" si="107"/>
        <v>195197.25</v>
      </c>
    </row>
    <row r="1630" spans="1:17" x14ac:dyDescent="0.25">
      <c r="A1630" s="10" t="s">
        <v>1393</v>
      </c>
      <c r="B1630" s="10" t="s">
        <v>1394</v>
      </c>
      <c r="C1630" s="11">
        <v>12</v>
      </c>
      <c r="D1630" s="11">
        <v>6</v>
      </c>
      <c r="E1630" s="11">
        <v>72</v>
      </c>
      <c r="F1630">
        <f t="shared" si="104"/>
        <v>2144339</v>
      </c>
      <c r="G1630">
        <f>IF(ISTEXT(E1630),IF(E1630="Amount",G$14,""),IF(ISBLANK(E1630),"",IF(ISTEXT(D1630),"",IF(A1625="Invoice No. : ",INDEX(Sheet2!F$14:F$154,MATCH(B1625,Sheet2!A$14:A$154,0)),G1629))))</f>
        <v>52217</v>
      </c>
      <c r="H1630" t="str">
        <f t="shared" si="105"/>
        <v>01/05/2023</v>
      </c>
      <c r="I1630" t="str">
        <f>IF(ISTEXT(E1630),IF(E1630="Amount",I$14,""),IF(ISBLANK(E1630),"",IF(ISTEXT(D1630),"",IF(A1625="Invoice No. : ",TEXT(INDEX(Sheet2!C$14:C$154,MATCH(B1625,Sheet2!A$14:A$154,0)),"hh:mm:ss"),I1629))))</f>
        <v>11:39:31</v>
      </c>
      <c r="J1630">
        <f>IF(ISBLANK(G1630),"",IF(ISTEXT(G1630),IF(E1630="Amount",J$14,""),INDEX(Sheet2!H$14:H$154,MATCH(F1630,Sheet2!A$14:A$154,0))))</f>
        <v>1500</v>
      </c>
      <c r="K1630">
        <f>IF(ISBLANK(G1630),"",IF(ISTEXT(G1630),IF(E1630="Amount",K$14,""),INDEX(Sheet2!I$14:I$154,MATCH(F1630,Sheet2!A$14:A$154,0))))</f>
        <v>634.25</v>
      </c>
      <c r="L1630" t="str">
        <f>IF(ISBLANK(G1630),"",IF(ISTEXT(G1630),IF(E1630="Amount",L$14,""),IF(INDEX(Sheet2!H$14:H$154,MATCH(F1630,Sheet2!A$14:A$154,0)) &lt;&gt; 0, IF(INDEX(Sheet2!I$14:I$154,MATCH(F1630,Sheet2!A$14:A$154,0)) &lt;&gt; 0, "Loan","Loan"),"Cash")))</f>
        <v>Loan</v>
      </c>
      <c r="M1630">
        <f>IF(ISTEXT(E1630),IF(E1630="Amount",M$14,""),IF(ISBLANK(E1630),"",IF(ISTEXT(D1630),"",IF(A1625="Invoice No. : ",INDEX(Sheet2!D$14:D$154,MATCH(B1625,Sheet2!A$14:A$154,0)),M1629))))</f>
        <v>2</v>
      </c>
      <c r="N1630" t="str">
        <f>IF(ISTEXT(E1630),IF(E1630="Amount",N$14,""),IF(ISBLANK(E1630),"",IF(ISTEXT(D1630),"",IF(A1625="Invoice No. : ",INDEX(Sheet2!E$14:E$154,MATCH(B1625,Sheet2!A$14:A$154,0)),N1629))))</f>
        <v>RUBY</v>
      </c>
      <c r="O1630" t="str">
        <f>IF(ISTEXT(E1630),IF(E1630="Amount",O$14,""),IF(ISBLANK(E1630),"",IF(ISTEXT(D1630),"",IF(A1625="Invoice No. : ",INDEX(Sheet2!G$14:G$154,MATCH(B1625,Sheet2!A$14:A$154,0)),O1629))))</f>
        <v>VELASCO, RIEZELYN ATILANO</v>
      </c>
      <c r="P1630">
        <f t="shared" si="106"/>
        <v>2134.25</v>
      </c>
      <c r="Q1630">
        <f t="shared" si="107"/>
        <v>195197.25</v>
      </c>
    </row>
    <row r="1631" spans="1:17" x14ac:dyDescent="0.25">
      <c r="A1631" s="10" t="s">
        <v>1395</v>
      </c>
      <c r="B1631" s="10" t="s">
        <v>1396</v>
      </c>
      <c r="C1631" s="11">
        <v>1</v>
      </c>
      <c r="D1631" s="11">
        <v>24.25</v>
      </c>
      <c r="E1631" s="11">
        <v>24.25</v>
      </c>
      <c r="F1631">
        <f t="shared" si="104"/>
        <v>2144339</v>
      </c>
      <c r="G1631">
        <f>IF(ISTEXT(E1631),IF(E1631="Amount",G$14,""),IF(ISBLANK(E1631),"",IF(ISTEXT(D1631),"",IF(A1626="Invoice No. : ",INDEX(Sheet2!F$14:F$154,MATCH(B1626,Sheet2!A$14:A$154,0)),G1630))))</f>
        <v>52217</v>
      </c>
      <c r="H1631" t="str">
        <f t="shared" si="105"/>
        <v>01/05/2023</v>
      </c>
      <c r="I1631" t="str">
        <f>IF(ISTEXT(E1631),IF(E1631="Amount",I$14,""),IF(ISBLANK(E1631),"",IF(ISTEXT(D1631),"",IF(A1626="Invoice No. : ",TEXT(INDEX(Sheet2!C$14:C$154,MATCH(B1626,Sheet2!A$14:A$154,0)),"hh:mm:ss"),I1630))))</f>
        <v>11:39:31</v>
      </c>
      <c r="J1631">
        <f>IF(ISBLANK(G1631),"",IF(ISTEXT(G1631),IF(E1631="Amount",J$14,""),INDEX(Sheet2!H$14:H$154,MATCH(F1631,Sheet2!A$14:A$154,0))))</f>
        <v>1500</v>
      </c>
      <c r="K1631">
        <f>IF(ISBLANK(G1631),"",IF(ISTEXT(G1631),IF(E1631="Amount",K$14,""),INDEX(Sheet2!I$14:I$154,MATCH(F1631,Sheet2!A$14:A$154,0))))</f>
        <v>634.25</v>
      </c>
      <c r="L1631" t="str">
        <f>IF(ISBLANK(G1631),"",IF(ISTEXT(G1631),IF(E1631="Amount",L$14,""),IF(INDEX(Sheet2!H$14:H$154,MATCH(F1631,Sheet2!A$14:A$154,0)) &lt;&gt; 0, IF(INDEX(Sheet2!I$14:I$154,MATCH(F1631,Sheet2!A$14:A$154,0)) &lt;&gt; 0, "Loan","Loan"),"Cash")))</f>
        <v>Loan</v>
      </c>
      <c r="M1631">
        <f>IF(ISTEXT(E1631),IF(E1631="Amount",M$14,""),IF(ISBLANK(E1631),"",IF(ISTEXT(D1631),"",IF(A1626="Invoice No. : ",INDEX(Sheet2!D$14:D$154,MATCH(B1626,Sheet2!A$14:A$154,0)),M1630))))</f>
        <v>2</v>
      </c>
      <c r="N1631" t="str">
        <f>IF(ISTEXT(E1631),IF(E1631="Amount",N$14,""),IF(ISBLANK(E1631),"",IF(ISTEXT(D1631),"",IF(A1626="Invoice No. : ",INDEX(Sheet2!E$14:E$154,MATCH(B1626,Sheet2!A$14:A$154,0)),N1630))))</f>
        <v>RUBY</v>
      </c>
      <c r="O1631" t="str">
        <f>IF(ISTEXT(E1631),IF(E1631="Amount",O$14,""),IF(ISBLANK(E1631),"",IF(ISTEXT(D1631),"",IF(A1626="Invoice No. : ",INDEX(Sheet2!G$14:G$154,MATCH(B1626,Sheet2!A$14:A$154,0)),O1630))))</f>
        <v>VELASCO, RIEZELYN ATILANO</v>
      </c>
      <c r="P1631">
        <f t="shared" si="106"/>
        <v>2134.25</v>
      </c>
      <c r="Q1631">
        <f t="shared" si="107"/>
        <v>195197.25</v>
      </c>
    </row>
    <row r="1632" spans="1:17" x14ac:dyDescent="0.25">
      <c r="A1632" s="10" t="s">
        <v>21</v>
      </c>
      <c r="B1632" s="10" t="s">
        <v>22</v>
      </c>
      <c r="C1632" s="11">
        <v>1</v>
      </c>
      <c r="D1632" s="11">
        <v>85</v>
      </c>
      <c r="E1632" s="11">
        <v>85</v>
      </c>
      <c r="F1632">
        <f t="shared" si="104"/>
        <v>2144339</v>
      </c>
      <c r="G1632">
        <f>IF(ISTEXT(E1632),IF(E1632="Amount",G$14,""),IF(ISBLANK(E1632),"",IF(ISTEXT(D1632),"",IF(A1627="Invoice No. : ",INDEX(Sheet2!F$14:F$154,MATCH(B1627,Sheet2!A$14:A$154,0)),G1631))))</f>
        <v>52217</v>
      </c>
      <c r="H1632" t="str">
        <f t="shared" si="105"/>
        <v>01/05/2023</v>
      </c>
      <c r="I1632" t="str">
        <f>IF(ISTEXT(E1632),IF(E1632="Amount",I$14,""),IF(ISBLANK(E1632),"",IF(ISTEXT(D1632),"",IF(A1627="Invoice No. : ",TEXT(INDEX(Sheet2!C$14:C$154,MATCH(B1627,Sheet2!A$14:A$154,0)),"hh:mm:ss"),I1631))))</f>
        <v>11:39:31</v>
      </c>
      <c r="J1632">
        <f>IF(ISBLANK(G1632),"",IF(ISTEXT(G1632),IF(E1632="Amount",J$14,""),INDEX(Sheet2!H$14:H$154,MATCH(F1632,Sheet2!A$14:A$154,0))))</f>
        <v>1500</v>
      </c>
      <c r="K1632">
        <f>IF(ISBLANK(G1632),"",IF(ISTEXT(G1632),IF(E1632="Amount",K$14,""),INDEX(Sheet2!I$14:I$154,MATCH(F1632,Sheet2!A$14:A$154,0))))</f>
        <v>634.25</v>
      </c>
      <c r="L1632" t="str">
        <f>IF(ISBLANK(G1632),"",IF(ISTEXT(G1632),IF(E1632="Amount",L$14,""),IF(INDEX(Sheet2!H$14:H$154,MATCH(F1632,Sheet2!A$14:A$154,0)) &lt;&gt; 0, IF(INDEX(Sheet2!I$14:I$154,MATCH(F1632,Sheet2!A$14:A$154,0)) &lt;&gt; 0, "Loan","Loan"),"Cash")))</f>
        <v>Loan</v>
      </c>
      <c r="M1632">
        <f>IF(ISTEXT(E1632),IF(E1632="Amount",M$14,""),IF(ISBLANK(E1632),"",IF(ISTEXT(D1632),"",IF(A1627="Invoice No. : ",INDEX(Sheet2!D$14:D$154,MATCH(B1627,Sheet2!A$14:A$154,0)),M1631))))</f>
        <v>2</v>
      </c>
      <c r="N1632" t="str">
        <f>IF(ISTEXT(E1632),IF(E1632="Amount",N$14,""),IF(ISBLANK(E1632),"",IF(ISTEXT(D1632),"",IF(A1627="Invoice No. : ",INDEX(Sheet2!E$14:E$154,MATCH(B1627,Sheet2!A$14:A$154,0)),N1631))))</f>
        <v>RUBY</v>
      </c>
      <c r="O1632" t="str">
        <f>IF(ISTEXT(E1632),IF(E1632="Amount",O$14,""),IF(ISBLANK(E1632),"",IF(ISTEXT(D1632),"",IF(A1627="Invoice No. : ",INDEX(Sheet2!G$14:G$154,MATCH(B1627,Sheet2!A$14:A$154,0)),O1631))))</f>
        <v>VELASCO, RIEZELYN ATILANO</v>
      </c>
      <c r="P1632">
        <f t="shared" si="106"/>
        <v>2134.25</v>
      </c>
      <c r="Q1632">
        <f t="shared" si="107"/>
        <v>195197.25</v>
      </c>
    </row>
    <row r="1633" spans="1:17" x14ac:dyDescent="0.25">
      <c r="A1633" s="10" t="s">
        <v>467</v>
      </c>
      <c r="B1633" s="10" t="s">
        <v>468</v>
      </c>
      <c r="C1633" s="11">
        <v>6</v>
      </c>
      <c r="D1633" s="11">
        <v>6.25</v>
      </c>
      <c r="E1633" s="11">
        <v>37.5</v>
      </c>
      <c r="F1633">
        <f t="shared" si="104"/>
        <v>2144339</v>
      </c>
      <c r="G1633">
        <f>IF(ISTEXT(E1633),IF(E1633="Amount",G$14,""),IF(ISBLANK(E1633),"",IF(ISTEXT(D1633),"",IF(A1628="Invoice No. : ",INDEX(Sheet2!F$14:F$154,MATCH(B1628,Sheet2!A$14:A$154,0)),G1632))))</f>
        <v>52217</v>
      </c>
      <c r="H1633" t="str">
        <f t="shared" si="105"/>
        <v>01/05/2023</v>
      </c>
      <c r="I1633" t="str">
        <f>IF(ISTEXT(E1633),IF(E1633="Amount",I$14,""),IF(ISBLANK(E1633),"",IF(ISTEXT(D1633),"",IF(A1628="Invoice No. : ",TEXT(INDEX(Sheet2!C$14:C$154,MATCH(B1628,Sheet2!A$14:A$154,0)),"hh:mm:ss"),I1632))))</f>
        <v>11:39:31</v>
      </c>
      <c r="J1633">
        <f>IF(ISBLANK(G1633),"",IF(ISTEXT(G1633),IF(E1633="Amount",J$14,""),INDEX(Sheet2!H$14:H$154,MATCH(F1633,Sheet2!A$14:A$154,0))))</f>
        <v>1500</v>
      </c>
      <c r="K1633">
        <f>IF(ISBLANK(G1633),"",IF(ISTEXT(G1633),IF(E1633="Amount",K$14,""),INDEX(Sheet2!I$14:I$154,MATCH(F1633,Sheet2!A$14:A$154,0))))</f>
        <v>634.25</v>
      </c>
      <c r="L1633" t="str">
        <f>IF(ISBLANK(G1633),"",IF(ISTEXT(G1633),IF(E1633="Amount",L$14,""),IF(INDEX(Sheet2!H$14:H$154,MATCH(F1633,Sheet2!A$14:A$154,0)) &lt;&gt; 0, IF(INDEX(Sheet2!I$14:I$154,MATCH(F1633,Sheet2!A$14:A$154,0)) &lt;&gt; 0, "Loan","Loan"),"Cash")))</f>
        <v>Loan</v>
      </c>
      <c r="M1633">
        <f>IF(ISTEXT(E1633),IF(E1633="Amount",M$14,""),IF(ISBLANK(E1633),"",IF(ISTEXT(D1633),"",IF(A1628="Invoice No. : ",INDEX(Sheet2!D$14:D$154,MATCH(B1628,Sheet2!A$14:A$154,0)),M1632))))</f>
        <v>2</v>
      </c>
      <c r="N1633" t="str">
        <f>IF(ISTEXT(E1633),IF(E1633="Amount",N$14,""),IF(ISBLANK(E1633),"",IF(ISTEXT(D1633),"",IF(A1628="Invoice No. : ",INDEX(Sheet2!E$14:E$154,MATCH(B1628,Sheet2!A$14:A$154,0)),N1632))))</f>
        <v>RUBY</v>
      </c>
      <c r="O1633" t="str">
        <f>IF(ISTEXT(E1633),IF(E1633="Amount",O$14,""),IF(ISBLANK(E1633),"",IF(ISTEXT(D1633),"",IF(A1628="Invoice No. : ",INDEX(Sheet2!G$14:G$154,MATCH(B1628,Sheet2!A$14:A$154,0)),O1632))))</f>
        <v>VELASCO, RIEZELYN ATILANO</v>
      </c>
      <c r="P1633">
        <f t="shared" si="106"/>
        <v>2134.25</v>
      </c>
      <c r="Q1633">
        <f t="shared" si="107"/>
        <v>195197.25</v>
      </c>
    </row>
    <row r="1634" spans="1:17" x14ac:dyDescent="0.25">
      <c r="A1634" s="10" t="s">
        <v>1397</v>
      </c>
      <c r="B1634" s="10" t="s">
        <v>1398</v>
      </c>
      <c r="C1634" s="11">
        <v>2</v>
      </c>
      <c r="D1634" s="11">
        <v>16.5</v>
      </c>
      <c r="E1634" s="11">
        <v>33</v>
      </c>
      <c r="F1634">
        <f t="shared" si="104"/>
        <v>2144339</v>
      </c>
      <c r="G1634">
        <f>IF(ISTEXT(E1634),IF(E1634="Amount",G$14,""),IF(ISBLANK(E1634),"",IF(ISTEXT(D1634),"",IF(A1629="Invoice No. : ",INDEX(Sheet2!F$14:F$154,MATCH(B1629,Sheet2!A$14:A$154,0)),G1633))))</f>
        <v>52217</v>
      </c>
      <c r="H1634" t="str">
        <f t="shared" si="105"/>
        <v>01/05/2023</v>
      </c>
      <c r="I1634" t="str">
        <f>IF(ISTEXT(E1634),IF(E1634="Amount",I$14,""),IF(ISBLANK(E1634),"",IF(ISTEXT(D1634),"",IF(A1629="Invoice No. : ",TEXT(INDEX(Sheet2!C$14:C$154,MATCH(B1629,Sheet2!A$14:A$154,0)),"hh:mm:ss"),I1633))))</f>
        <v>11:39:31</v>
      </c>
      <c r="J1634">
        <f>IF(ISBLANK(G1634),"",IF(ISTEXT(G1634),IF(E1634="Amount",J$14,""),INDEX(Sheet2!H$14:H$154,MATCH(F1634,Sheet2!A$14:A$154,0))))</f>
        <v>1500</v>
      </c>
      <c r="K1634">
        <f>IF(ISBLANK(G1634),"",IF(ISTEXT(G1634),IF(E1634="Amount",K$14,""),INDEX(Sheet2!I$14:I$154,MATCH(F1634,Sheet2!A$14:A$154,0))))</f>
        <v>634.25</v>
      </c>
      <c r="L1634" t="str">
        <f>IF(ISBLANK(G1634),"",IF(ISTEXT(G1634),IF(E1634="Amount",L$14,""),IF(INDEX(Sheet2!H$14:H$154,MATCH(F1634,Sheet2!A$14:A$154,0)) &lt;&gt; 0, IF(INDEX(Sheet2!I$14:I$154,MATCH(F1634,Sheet2!A$14:A$154,0)) &lt;&gt; 0, "Loan","Loan"),"Cash")))</f>
        <v>Loan</v>
      </c>
      <c r="M1634">
        <f>IF(ISTEXT(E1634),IF(E1634="Amount",M$14,""),IF(ISBLANK(E1634),"",IF(ISTEXT(D1634),"",IF(A1629="Invoice No. : ",INDEX(Sheet2!D$14:D$154,MATCH(B1629,Sheet2!A$14:A$154,0)),M1633))))</f>
        <v>2</v>
      </c>
      <c r="N1634" t="str">
        <f>IF(ISTEXT(E1634),IF(E1634="Amount",N$14,""),IF(ISBLANK(E1634),"",IF(ISTEXT(D1634),"",IF(A1629="Invoice No. : ",INDEX(Sheet2!E$14:E$154,MATCH(B1629,Sheet2!A$14:A$154,0)),N1633))))</f>
        <v>RUBY</v>
      </c>
      <c r="O1634" t="str">
        <f>IF(ISTEXT(E1634),IF(E1634="Amount",O$14,""),IF(ISBLANK(E1634),"",IF(ISTEXT(D1634),"",IF(A1629="Invoice No. : ",INDEX(Sheet2!G$14:G$154,MATCH(B1629,Sheet2!A$14:A$154,0)),O1633))))</f>
        <v>VELASCO, RIEZELYN ATILANO</v>
      </c>
      <c r="P1634">
        <f t="shared" si="106"/>
        <v>2134.25</v>
      </c>
      <c r="Q1634">
        <f t="shared" si="107"/>
        <v>195197.25</v>
      </c>
    </row>
    <row r="1635" spans="1:17" x14ac:dyDescent="0.25">
      <c r="A1635" s="10" t="s">
        <v>1399</v>
      </c>
      <c r="B1635" s="10" t="s">
        <v>1400</v>
      </c>
      <c r="C1635" s="11">
        <v>1</v>
      </c>
      <c r="D1635" s="11">
        <v>46</v>
      </c>
      <c r="E1635" s="11">
        <v>46</v>
      </c>
      <c r="F1635">
        <f t="shared" si="104"/>
        <v>2144339</v>
      </c>
      <c r="G1635">
        <f>IF(ISTEXT(E1635),IF(E1635="Amount",G$14,""),IF(ISBLANK(E1635),"",IF(ISTEXT(D1635),"",IF(A1630="Invoice No. : ",INDEX(Sheet2!F$14:F$154,MATCH(B1630,Sheet2!A$14:A$154,0)),G1634))))</f>
        <v>52217</v>
      </c>
      <c r="H1635" t="str">
        <f t="shared" si="105"/>
        <v>01/05/2023</v>
      </c>
      <c r="I1635" t="str">
        <f>IF(ISTEXT(E1635),IF(E1635="Amount",I$14,""),IF(ISBLANK(E1635),"",IF(ISTEXT(D1635),"",IF(A1630="Invoice No. : ",TEXT(INDEX(Sheet2!C$14:C$154,MATCH(B1630,Sheet2!A$14:A$154,0)),"hh:mm:ss"),I1634))))</f>
        <v>11:39:31</v>
      </c>
      <c r="J1635">
        <f>IF(ISBLANK(G1635),"",IF(ISTEXT(G1635),IF(E1635="Amount",J$14,""),INDEX(Sheet2!H$14:H$154,MATCH(F1635,Sheet2!A$14:A$154,0))))</f>
        <v>1500</v>
      </c>
      <c r="K1635">
        <f>IF(ISBLANK(G1635),"",IF(ISTEXT(G1635),IF(E1635="Amount",K$14,""),INDEX(Sheet2!I$14:I$154,MATCH(F1635,Sheet2!A$14:A$154,0))))</f>
        <v>634.25</v>
      </c>
      <c r="L1635" t="str">
        <f>IF(ISBLANK(G1635),"",IF(ISTEXT(G1635),IF(E1635="Amount",L$14,""),IF(INDEX(Sheet2!H$14:H$154,MATCH(F1635,Sheet2!A$14:A$154,0)) &lt;&gt; 0, IF(INDEX(Sheet2!I$14:I$154,MATCH(F1635,Sheet2!A$14:A$154,0)) &lt;&gt; 0, "Loan","Loan"),"Cash")))</f>
        <v>Loan</v>
      </c>
      <c r="M1635">
        <f>IF(ISTEXT(E1635),IF(E1635="Amount",M$14,""),IF(ISBLANK(E1635),"",IF(ISTEXT(D1635),"",IF(A1630="Invoice No. : ",INDEX(Sheet2!D$14:D$154,MATCH(B1630,Sheet2!A$14:A$154,0)),M1634))))</f>
        <v>2</v>
      </c>
      <c r="N1635" t="str">
        <f>IF(ISTEXT(E1635),IF(E1635="Amount",N$14,""),IF(ISBLANK(E1635),"",IF(ISTEXT(D1635),"",IF(A1630="Invoice No. : ",INDEX(Sheet2!E$14:E$154,MATCH(B1630,Sheet2!A$14:A$154,0)),N1634))))</f>
        <v>RUBY</v>
      </c>
      <c r="O1635" t="str">
        <f>IF(ISTEXT(E1635),IF(E1635="Amount",O$14,""),IF(ISBLANK(E1635),"",IF(ISTEXT(D1635),"",IF(A1630="Invoice No. : ",INDEX(Sheet2!G$14:G$154,MATCH(B1630,Sheet2!A$14:A$154,0)),O1634))))</f>
        <v>VELASCO, RIEZELYN ATILANO</v>
      </c>
      <c r="P1635">
        <f t="shared" si="106"/>
        <v>2134.25</v>
      </c>
      <c r="Q1635">
        <f t="shared" si="107"/>
        <v>195197.25</v>
      </c>
    </row>
    <row r="1636" spans="1:17" x14ac:dyDescent="0.25">
      <c r="D1636" s="12" t="s">
        <v>18</v>
      </c>
      <c r="E1636" s="13">
        <v>2134.25</v>
      </c>
      <c r="F1636" t="str">
        <f t="shared" si="104"/>
        <v/>
      </c>
      <c r="G1636" t="str">
        <f>IF(ISTEXT(E1636),IF(E1636="Amount",G$14,""),IF(ISBLANK(E1636),"",IF(ISTEXT(D1636),"",IF(A1631="Invoice No. : ",INDEX(Sheet2!F$14:F$154,MATCH(B1631,Sheet2!A$14:A$154,0)),G1635))))</f>
        <v/>
      </c>
      <c r="H1636" t="str">
        <f t="shared" si="105"/>
        <v/>
      </c>
      <c r="I1636" t="str">
        <f>IF(ISTEXT(E1636),IF(E1636="Amount",I$14,""),IF(ISBLANK(E1636),"",IF(ISTEXT(D1636),"",IF(A1631="Invoice No. : ",TEXT(INDEX(Sheet2!C$14:C$154,MATCH(B1631,Sheet2!A$14:A$154,0)),"hh:mm:ss"),I1635))))</f>
        <v/>
      </c>
      <c r="J1636" t="str">
        <f>IF(ISBLANK(G1636),"",IF(ISTEXT(G1636),IF(E1636="Amount",J$14,""),INDEX(Sheet2!H$14:H$154,MATCH(F1636,Sheet2!A$14:A$154,0))))</f>
        <v/>
      </c>
      <c r="K1636" t="str">
        <f>IF(ISBLANK(G1636),"",IF(ISTEXT(G1636),IF(E1636="Amount",K$14,""),INDEX(Sheet2!I$14:I$154,MATCH(F1636,Sheet2!A$14:A$154,0))))</f>
        <v/>
      </c>
      <c r="L1636" t="str">
        <f>IF(ISBLANK(G1636),"",IF(ISTEXT(G1636),IF(E1636="Amount",L$14,""),IF(INDEX(Sheet2!H$14:H$154,MATCH(F1636,Sheet2!A$14:A$154,0)) &lt;&gt; 0, IF(INDEX(Sheet2!I$14:I$154,MATCH(F1636,Sheet2!A$14:A$154,0)) &lt;&gt; 0, "Loan","Loan"),"Cash")))</f>
        <v/>
      </c>
      <c r="M1636" t="str">
        <f>IF(ISTEXT(E1636),IF(E1636="Amount",M$14,""),IF(ISBLANK(E1636),"",IF(ISTEXT(D1636),"",IF(A1631="Invoice No. : ",INDEX(Sheet2!D$14:D$154,MATCH(B1631,Sheet2!A$14:A$154,0)),M1635))))</f>
        <v/>
      </c>
      <c r="N1636" t="str">
        <f>IF(ISTEXT(E1636),IF(E1636="Amount",N$14,""),IF(ISBLANK(E1636),"",IF(ISTEXT(D1636),"",IF(A1631="Invoice No. : ",INDEX(Sheet2!E$14:E$154,MATCH(B1631,Sheet2!A$14:A$154,0)),N1635))))</f>
        <v/>
      </c>
      <c r="O1636" t="str">
        <f>IF(ISTEXT(E1636),IF(E1636="Amount",O$14,""),IF(ISBLANK(E1636),"",IF(ISTEXT(D1636),"",IF(A1631="Invoice No. : ",INDEX(Sheet2!G$14:G$154,MATCH(B1631,Sheet2!A$14:A$154,0)),O1635))))</f>
        <v/>
      </c>
      <c r="P1636" t="str">
        <f t="shared" si="106"/>
        <v/>
      </c>
      <c r="Q1636" t="str">
        <f t="shared" si="107"/>
        <v/>
      </c>
    </row>
    <row r="1637" spans="1:17" x14ac:dyDescent="0.25">
      <c r="F1637" t="str">
        <f t="shared" si="104"/>
        <v/>
      </c>
      <c r="G1637" t="str">
        <f>IF(ISTEXT(E1637),IF(E1637="Amount",G$14,""),IF(ISBLANK(E1637),"",IF(ISTEXT(D1637),"",IF(A1632="Invoice No. : ",INDEX(Sheet2!F$14:F$154,MATCH(B1632,Sheet2!A$14:A$154,0)),G1636))))</f>
        <v/>
      </c>
      <c r="H1637" t="str">
        <f t="shared" si="105"/>
        <v/>
      </c>
      <c r="I1637" t="str">
        <f>IF(ISTEXT(E1637),IF(E1637="Amount",I$14,""),IF(ISBLANK(E1637),"",IF(ISTEXT(D1637),"",IF(A1632="Invoice No. : ",TEXT(INDEX(Sheet2!C$14:C$154,MATCH(B1632,Sheet2!A$14:A$154,0)),"hh:mm:ss"),I1636))))</f>
        <v/>
      </c>
      <c r="J1637" t="str">
        <f>IF(ISBLANK(G1637),"",IF(ISTEXT(G1637),IF(E1637="Amount",J$14,""),INDEX(Sheet2!H$14:H$154,MATCH(F1637,Sheet2!A$14:A$154,0))))</f>
        <v/>
      </c>
      <c r="K1637" t="str">
        <f>IF(ISBLANK(G1637),"",IF(ISTEXT(G1637),IF(E1637="Amount",K$14,""),INDEX(Sheet2!I$14:I$154,MATCH(F1637,Sheet2!A$14:A$154,0))))</f>
        <v/>
      </c>
      <c r="L1637" t="str">
        <f>IF(ISBLANK(G1637),"",IF(ISTEXT(G1637),IF(E1637="Amount",L$14,""),IF(INDEX(Sheet2!H$14:H$154,MATCH(F1637,Sheet2!A$14:A$154,0)) &lt;&gt; 0, IF(INDEX(Sheet2!I$14:I$154,MATCH(F1637,Sheet2!A$14:A$154,0)) &lt;&gt; 0, "Loan","Loan"),"Cash")))</f>
        <v/>
      </c>
      <c r="M1637" t="str">
        <f>IF(ISTEXT(E1637),IF(E1637="Amount",M$14,""),IF(ISBLANK(E1637),"",IF(ISTEXT(D1637),"",IF(A1632="Invoice No. : ",INDEX(Sheet2!D$14:D$154,MATCH(B1632,Sheet2!A$14:A$154,0)),M1636))))</f>
        <v/>
      </c>
      <c r="N1637" t="str">
        <f>IF(ISTEXT(E1637),IF(E1637="Amount",N$14,""),IF(ISBLANK(E1637),"",IF(ISTEXT(D1637),"",IF(A1632="Invoice No. : ",INDEX(Sheet2!E$14:E$154,MATCH(B1632,Sheet2!A$14:A$154,0)),N1636))))</f>
        <v/>
      </c>
      <c r="O1637" t="str">
        <f>IF(ISTEXT(E1637),IF(E1637="Amount",O$14,""),IF(ISBLANK(E1637),"",IF(ISTEXT(D1637),"",IF(A1632="Invoice No. : ",INDEX(Sheet2!G$14:G$154,MATCH(B1632,Sheet2!A$14:A$154,0)),O1636))))</f>
        <v/>
      </c>
      <c r="P1637" t="str">
        <f t="shared" si="106"/>
        <v/>
      </c>
      <c r="Q1637" t="str">
        <f t="shared" si="107"/>
        <v/>
      </c>
    </row>
    <row r="1638" spans="1:17" x14ac:dyDescent="0.25">
      <c r="F1638" t="str">
        <f t="shared" si="104"/>
        <v/>
      </c>
      <c r="G1638" t="str">
        <f>IF(ISTEXT(E1638),IF(E1638="Amount",G$14,""),IF(ISBLANK(E1638),"",IF(ISTEXT(D1638),"",IF(A1633="Invoice No. : ",INDEX(Sheet2!F$14:F$154,MATCH(B1633,Sheet2!A$14:A$154,0)),G1637))))</f>
        <v/>
      </c>
      <c r="H1638" t="str">
        <f t="shared" si="105"/>
        <v/>
      </c>
      <c r="I1638" t="str">
        <f>IF(ISTEXT(E1638),IF(E1638="Amount",I$14,""),IF(ISBLANK(E1638),"",IF(ISTEXT(D1638),"",IF(A1633="Invoice No. : ",TEXT(INDEX(Sheet2!C$14:C$154,MATCH(B1633,Sheet2!A$14:A$154,0)),"hh:mm:ss"),I1637))))</f>
        <v/>
      </c>
      <c r="J1638" t="str">
        <f>IF(ISBLANK(G1638),"",IF(ISTEXT(G1638),IF(E1638="Amount",J$14,""),INDEX(Sheet2!H$14:H$154,MATCH(F1638,Sheet2!A$14:A$154,0))))</f>
        <v/>
      </c>
      <c r="K1638" t="str">
        <f>IF(ISBLANK(G1638),"",IF(ISTEXT(G1638),IF(E1638="Amount",K$14,""),INDEX(Sheet2!I$14:I$154,MATCH(F1638,Sheet2!A$14:A$154,0))))</f>
        <v/>
      </c>
      <c r="L1638" t="str">
        <f>IF(ISBLANK(G1638),"",IF(ISTEXT(G1638),IF(E1638="Amount",L$14,""),IF(INDEX(Sheet2!H$14:H$154,MATCH(F1638,Sheet2!A$14:A$154,0)) &lt;&gt; 0, IF(INDEX(Sheet2!I$14:I$154,MATCH(F1638,Sheet2!A$14:A$154,0)) &lt;&gt; 0, "Loan","Loan"),"Cash")))</f>
        <v/>
      </c>
      <c r="M1638" t="str">
        <f>IF(ISTEXT(E1638),IF(E1638="Amount",M$14,""),IF(ISBLANK(E1638),"",IF(ISTEXT(D1638),"",IF(A1633="Invoice No. : ",INDEX(Sheet2!D$14:D$154,MATCH(B1633,Sheet2!A$14:A$154,0)),M1637))))</f>
        <v/>
      </c>
      <c r="N1638" t="str">
        <f>IF(ISTEXT(E1638),IF(E1638="Amount",N$14,""),IF(ISBLANK(E1638),"",IF(ISTEXT(D1638),"",IF(A1633="Invoice No. : ",INDEX(Sheet2!E$14:E$154,MATCH(B1633,Sheet2!A$14:A$154,0)),N1637))))</f>
        <v/>
      </c>
      <c r="O1638" t="str">
        <f>IF(ISTEXT(E1638),IF(E1638="Amount",O$14,""),IF(ISBLANK(E1638),"",IF(ISTEXT(D1638),"",IF(A1633="Invoice No. : ",INDEX(Sheet2!G$14:G$154,MATCH(B1633,Sheet2!A$14:A$154,0)),O1637))))</f>
        <v/>
      </c>
      <c r="P1638" t="str">
        <f t="shared" si="106"/>
        <v/>
      </c>
      <c r="Q1638" t="str">
        <f t="shared" si="107"/>
        <v/>
      </c>
    </row>
    <row r="1639" spans="1:17" x14ac:dyDescent="0.25">
      <c r="A1639" s="3" t="s">
        <v>4</v>
      </c>
      <c r="B1639" s="4">
        <v>2144340</v>
      </c>
      <c r="C1639" s="3" t="s">
        <v>5</v>
      </c>
      <c r="D1639" s="5" t="s">
        <v>953</v>
      </c>
      <c r="F1639" t="str">
        <f t="shared" si="104"/>
        <v/>
      </c>
      <c r="G1639" t="str">
        <f>IF(ISTEXT(E1639),IF(E1639="Amount",G$14,""),IF(ISBLANK(E1639),"",IF(ISTEXT(D1639),"",IF(A1634="Invoice No. : ",INDEX(Sheet2!F$14:F$154,MATCH(B1634,Sheet2!A$14:A$154,0)),G1638))))</f>
        <v/>
      </c>
      <c r="H1639" t="str">
        <f t="shared" si="105"/>
        <v/>
      </c>
      <c r="I1639" t="str">
        <f>IF(ISTEXT(E1639),IF(E1639="Amount",I$14,""),IF(ISBLANK(E1639),"",IF(ISTEXT(D1639),"",IF(A1634="Invoice No. : ",TEXT(INDEX(Sheet2!C$14:C$154,MATCH(B1634,Sheet2!A$14:A$154,0)),"hh:mm:ss"),I1638))))</f>
        <v/>
      </c>
      <c r="J1639" t="str">
        <f>IF(ISBLANK(G1639),"",IF(ISTEXT(G1639),IF(E1639="Amount",J$14,""),INDEX(Sheet2!H$14:H$154,MATCH(F1639,Sheet2!A$14:A$154,0))))</f>
        <v/>
      </c>
      <c r="K1639" t="str">
        <f>IF(ISBLANK(G1639),"",IF(ISTEXT(G1639),IF(E1639="Amount",K$14,""),INDEX(Sheet2!I$14:I$154,MATCH(F1639,Sheet2!A$14:A$154,0))))</f>
        <v/>
      </c>
      <c r="L1639" t="str">
        <f>IF(ISBLANK(G1639),"",IF(ISTEXT(G1639),IF(E1639="Amount",L$14,""),IF(INDEX(Sheet2!H$14:H$154,MATCH(F1639,Sheet2!A$14:A$154,0)) &lt;&gt; 0, IF(INDEX(Sheet2!I$14:I$154,MATCH(F1639,Sheet2!A$14:A$154,0)) &lt;&gt; 0, "Loan","Loan"),"Cash")))</f>
        <v/>
      </c>
      <c r="M1639" t="str">
        <f>IF(ISTEXT(E1639),IF(E1639="Amount",M$14,""),IF(ISBLANK(E1639),"",IF(ISTEXT(D1639),"",IF(A1634="Invoice No. : ",INDEX(Sheet2!D$14:D$154,MATCH(B1634,Sheet2!A$14:A$154,0)),M1638))))</f>
        <v/>
      </c>
      <c r="N1639" t="str">
        <f>IF(ISTEXT(E1639),IF(E1639="Amount",N$14,""),IF(ISBLANK(E1639),"",IF(ISTEXT(D1639),"",IF(A1634="Invoice No. : ",INDEX(Sheet2!E$14:E$154,MATCH(B1634,Sheet2!A$14:A$154,0)),N1638))))</f>
        <v/>
      </c>
      <c r="O1639" t="str">
        <f>IF(ISTEXT(E1639),IF(E1639="Amount",O$14,""),IF(ISBLANK(E1639),"",IF(ISTEXT(D1639),"",IF(A1634="Invoice No. : ",INDEX(Sheet2!G$14:G$154,MATCH(B1634,Sheet2!A$14:A$154,0)),O1638))))</f>
        <v/>
      </c>
      <c r="P1639" t="str">
        <f t="shared" si="106"/>
        <v/>
      </c>
      <c r="Q1639" t="str">
        <f t="shared" si="107"/>
        <v/>
      </c>
    </row>
    <row r="1640" spans="1:17" x14ac:dyDescent="0.25">
      <c r="A1640" s="3" t="s">
        <v>7</v>
      </c>
      <c r="B1640" s="6">
        <v>44931</v>
      </c>
      <c r="C1640" s="3" t="s">
        <v>8</v>
      </c>
      <c r="D1640" s="7">
        <v>2</v>
      </c>
      <c r="F1640" t="str">
        <f t="shared" si="104"/>
        <v/>
      </c>
      <c r="G1640" t="str">
        <f>IF(ISTEXT(E1640),IF(E1640="Amount",G$14,""),IF(ISBLANK(E1640),"",IF(ISTEXT(D1640),"",IF(A1635="Invoice No. : ",INDEX(Sheet2!F$14:F$154,MATCH(B1635,Sheet2!A$14:A$154,0)),G1639))))</f>
        <v/>
      </c>
      <c r="H1640" t="str">
        <f t="shared" si="105"/>
        <v/>
      </c>
      <c r="I1640" t="str">
        <f>IF(ISTEXT(E1640),IF(E1640="Amount",I$14,""),IF(ISBLANK(E1640),"",IF(ISTEXT(D1640),"",IF(A1635="Invoice No. : ",TEXT(INDEX(Sheet2!C$14:C$154,MATCH(B1635,Sheet2!A$14:A$154,0)),"hh:mm:ss"),I1639))))</f>
        <v/>
      </c>
      <c r="J1640" t="str">
        <f>IF(ISBLANK(G1640),"",IF(ISTEXT(G1640),IF(E1640="Amount",J$14,""),INDEX(Sheet2!H$14:H$154,MATCH(F1640,Sheet2!A$14:A$154,0))))</f>
        <v/>
      </c>
      <c r="K1640" t="str">
        <f>IF(ISBLANK(G1640),"",IF(ISTEXT(G1640),IF(E1640="Amount",K$14,""),INDEX(Sheet2!I$14:I$154,MATCH(F1640,Sheet2!A$14:A$154,0))))</f>
        <v/>
      </c>
      <c r="L1640" t="str">
        <f>IF(ISBLANK(G1640),"",IF(ISTEXT(G1640),IF(E1640="Amount",L$14,""),IF(INDEX(Sheet2!H$14:H$154,MATCH(F1640,Sheet2!A$14:A$154,0)) &lt;&gt; 0, IF(INDEX(Sheet2!I$14:I$154,MATCH(F1640,Sheet2!A$14:A$154,0)) &lt;&gt; 0, "Loan","Loan"),"Cash")))</f>
        <v/>
      </c>
      <c r="M1640" t="str">
        <f>IF(ISTEXT(E1640),IF(E1640="Amount",M$14,""),IF(ISBLANK(E1640),"",IF(ISTEXT(D1640),"",IF(A1635="Invoice No. : ",INDEX(Sheet2!D$14:D$154,MATCH(B1635,Sheet2!A$14:A$154,0)),M1639))))</f>
        <v/>
      </c>
      <c r="N1640" t="str">
        <f>IF(ISTEXT(E1640),IF(E1640="Amount",N$14,""),IF(ISBLANK(E1640),"",IF(ISTEXT(D1640),"",IF(A1635="Invoice No. : ",INDEX(Sheet2!E$14:E$154,MATCH(B1635,Sheet2!A$14:A$154,0)),N1639))))</f>
        <v/>
      </c>
      <c r="O1640" t="str">
        <f>IF(ISTEXT(E1640),IF(E1640="Amount",O$14,""),IF(ISBLANK(E1640),"",IF(ISTEXT(D1640),"",IF(A1635="Invoice No. : ",INDEX(Sheet2!G$14:G$154,MATCH(B1635,Sheet2!A$14:A$154,0)),O1639))))</f>
        <v/>
      </c>
      <c r="P1640" t="str">
        <f t="shared" si="106"/>
        <v/>
      </c>
      <c r="Q1640" t="str">
        <f t="shared" si="107"/>
        <v/>
      </c>
    </row>
    <row r="1641" spans="1:17" x14ac:dyDescent="0.25">
      <c r="F1641" t="str">
        <f t="shared" si="104"/>
        <v/>
      </c>
      <c r="G1641" t="str">
        <f>IF(ISTEXT(E1641),IF(E1641="Amount",G$14,""),IF(ISBLANK(E1641),"",IF(ISTEXT(D1641),"",IF(A1636="Invoice No. : ",INDEX(Sheet2!F$14:F$154,MATCH(B1636,Sheet2!A$14:A$154,0)),G1640))))</f>
        <v/>
      </c>
      <c r="H1641" t="str">
        <f t="shared" si="105"/>
        <v/>
      </c>
      <c r="I1641" t="str">
        <f>IF(ISTEXT(E1641),IF(E1641="Amount",I$14,""),IF(ISBLANK(E1641),"",IF(ISTEXT(D1641),"",IF(A1636="Invoice No. : ",TEXT(INDEX(Sheet2!C$14:C$154,MATCH(B1636,Sheet2!A$14:A$154,0)),"hh:mm:ss"),I1640))))</f>
        <v/>
      </c>
      <c r="J1641" t="str">
        <f>IF(ISBLANK(G1641),"",IF(ISTEXT(G1641),IF(E1641="Amount",J$14,""),INDEX(Sheet2!H$14:H$154,MATCH(F1641,Sheet2!A$14:A$154,0))))</f>
        <v/>
      </c>
      <c r="K1641" t="str">
        <f>IF(ISBLANK(G1641),"",IF(ISTEXT(G1641),IF(E1641="Amount",K$14,""),INDEX(Sheet2!I$14:I$154,MATCH(F1641,Sheet2!A$14:A$154,0))))</f>
        <v/>
      </c>
      <c r="L1641" t="str">
        <f>IF(ISBLANK(G1641),"",IF(ISTEXT(G1641),IF(E1641="Amount",L$14,""),IF(INDEX(Sheet2!H$14:H$154,MATCH(F1641,Sheet2!A$14:A$154,0)) &lt;&gt; 0, IF(INDEX(Sheet2!I$14:I$154,MATCH(F1641,Sheet2!A$14:A$154,0)) &lt;&gt; 0, "Loan","Loan"),"Cash")))</f>
        <v/>
      </c>
      <c r="M1641" t="str">
        <f>IF(ISTEXT(E1641),IF(E1641="Amount",M$14,""),IF(ISBLANK(E1641),"",IF(ISTEXT(D1641),"",IF(A1636="Invoice No. : ",INDEX(Sheet2!D$14:D$154,MATCH(B1636,Sheet2!A$14:A$154,0)),M1640))))</f>
        <v/>
      </c>
      <c r="N1641" t="str">
        <f>IF(ISTEXT(E1641),IF(E1641="Amount",N$14,""),IF(ISBLANK(E1641),"",IF(ISTEXT(D1641),"",IF(A1636="Invoice No. : ",INDEX(Sheet2!E$14:E$154,MATCH(B1636,Sheet2!A$14:A$154,0)),N1640))))</f>
        <v/>
      </c>
      <c r="O1641" t="str">
        <f>IF(ISTEXT(E1641),IF(E1641="Amount",O$14,""),IF(ISBLANK(E1641),"",IF(ISTEXT(D1641),"",IF(A1636="Invoice No. : ",INDEX(Sheet2!G$14:G$154,MATCH(B1636,Sheet2!A$14:A$154,0)),O1640))))</f>
        <v/>
      </c>
      <c r="P1641" t="str">
        <f t="shared" si="106"/>
        <v/>
      </c>
      <c r="Q1641" t="str">
        <f t="shared" si="107"/>
        <v/>
      </c>
    </row>
    <row r="1642" spans="1:17" x14ac:dyDescent="0.25">
      <c r="A1642" s="8" t="s">
        <v>9</v>
      </c>
      <c r="B1642" s="8" t="s">
        <v>10</v>
      </c>
      <c r="C1642" s="9" t="s">
        <v>11</v>
      </c>
      <c r="D1642" s="9" t="s">
        <v>12</v>
      </c>
      <c r="E1642" s="9" t="s">
        <v>13</v>
      </c>
      <c r="F1642" t="str">
        <f t="shared" si="104"/>
        <v>Invoice No.</v>
      </c>
      <c r="G1642" t="str">
        <f>IF(ISTEXT(E1642),IF(E1642="Amount",G$14,""),IF(ISBLANK(E1642),"",IF(ISTEXT(D1642),"",IF(A1637="Invoice No. : ",INDEX(Sheet2!F$14:F$154,MATCH(B1637,Sheet2!A$14:A$154,0)),G1641))))</f>
        <v>Member ID</v>
      </c>
      <c r="H1642" t="str">
        <f t="shared" si="105"/>
        <v>Invoice Date</v>
      </c>
      <c r="I1642" t="str">
        <f>IF(ISTEXT(E1642),IF(E1642="Amount",I$14,""),IF(ISBLANK(E1642),"",IF(ISTEXT(D1642),"",IF(A1637="Invoice No. : ",TEXT(INDEX(Sheet2!C$14:C$154,MATCH(B1637,Sheet2!A$14:A$154,0)),"hh:mm:ss"),I1641))))</f>
        <v>Invoice Time</v>
      </c>
      <c r="J1642" t="str">
        <f>IF(ISBLANK(G1642),"",IF(ISTEXT(G1642),IF(E1642="Amount",J$14,""),INDEX(Sheet2!H$14:H$154,MATCH(F1642,Sheet2!A$14:A$154,0))))</f>
        <v>Loan Amount</v>
      </c>
      <c r="K1642" t="str">
        <f>IF(ISBLANK(G1642),"",IF(ISTEXT(G1642),IF(E1642="Amount",K$14,""),INDEX(Sheet2!I$14:I$154,MATCH(F1642,Sheet2!A$14:A$154,0))))</f>
        <v>Cash Amount</v>
      </c>
      <c r="L1642" t="str">
        <f>IF(ISBLANK(G1642),"",IF(ISTEXT(G1642),IF(E1642="Amount",L$14,""),IF(INDEX(Sheet2!H$14:H$154,MATCH(F1642,Sheet2!A$14:A$154,0)) &lt;&gt; 0, IF(INDEX(Sheet2!I$14:I$154,MATCH(F1642,Sheet2!A$14:A$154,0)) &lt;&gt; 0, "Loan","Loan"),"Cash")))</f>
        <v>Payment Mode</v>
      </c>
      <c r="M1642" t="str">
        <f>IF(ISTEXT(E1642),IF(E1642="Amount",M$14,""),IF(ISBLANK(E1642),"",IF(ISTEXT(D1642),"",IF(A1637="Invoice No. : ",INDEX(Sheet2!D$14:D$154,MATCH(B1637,Sheet2!A$14:A$154,0)),M1641))))</f>
        <v>Terminal</v>
      </c>
      <c r="N1642" t="str">
        <f>IF(ISTEXT(E1642),IF(E1642="Amount",N$14,""),IF(ISBLANK(E1642),"",IF(ISTEXT(D1642),"",IF(A1637="Invoice No. : ",INDEX(Sheet2!E$14:E$154,MATCH(B1637,Sheet2!A$14:A$154,0)),N1641))))</f>
        <v>Cashier</v>
      </c>
      <c r="O1642" t="str">
        <f>IF(ISTEXT(E1642),IF(E1642="Amount",O$14,""),IF(ISBLANK(E1642),"",IF(ISTEXT(D1642),"",IF(A1637="Invoice No. : ",INDEX(Sheet2!G$14:G$154,MATCH(B1637,Sheet2!A$14:A$154,0)),O1641))))</f>
        <v>Name</v>
      </c>
      <c r="P1642" t="str">
        <f t="shared" si="106"/>
        <v>Invoice Amount</v>
      </c>
      <c r="Q1642" t="str">
        <f t="shared" si="107"/>
        <v>Grand Total</v>
      </c>
    </row>
    <row r="1643" spans="1:17" x14ac:dyDescent="0.25">
      <c r="F1643" t="str">
        <f t="shared" si="104"/>
        <v/>
      </c>
      <c r="G1643" t="str">
        <f>IF(ISTEXT(E1643),IF(E1643="Amount",G$14,""),IF(ISBLANK(E1643),"",IF(ISTEXT(D1643),"",IF(A1638="Invoice No. : ",INDEX(Sheet2!F$14:F$154,MATCH(B1638,Sheet2!A$14:A$154,0)),G1642))))</f>
        <v/>
      </c>
      <c r="H1643" t="str">
        <f t="shared" si="105"/>
        <v/>
      </c>
      <c r="I1643" t="str">
        <f>IF(ISTEXT(E1643),IF(E1643="Amount",I$14,""),IF(ISBLANK(E1643),"",IF(ISTEXT(D1643),"",IF(A1638="Invoice No. : ",TEXT(INDEX(Sheet2!C$14:C$154,MATCH(B1638,Sheet2!A$14:A$154,0)),"hh:mm:ss"),I1642))))</f>
        <v/>
      </c>
      <c r="J1643" t="str">
        <f>IF(ISBLANK(G1643),"",IF(ISTEXT(G1643),IF(E1643="Amount",J$14,""),INDEX(Sheet2!H$14:H$154,MATCH(F1643,Sheet2!A$14:A$154,0))))</f>
        <v/>
      </c>
      <c r="K1643" t="str">
        <f>IF(ISBLANK(G1643),"",IF(ISTEXT(G1643),IF(E1643="Amount",K$14,""),INDEX(Sheet2!I$14:I$154,MATCH(F1643,Sheet2!A$14:A$154,0))))</f>
        <v/>
      </c>
      <c r="L1643" t="str">
        <f>IF(ISBLANK(G1643),"",IF(ISTEXT(G1643),IF(E1643="Amount",L$14,""),IF(INDEX(Sheet2!H$14:H$154,MATCH(F1643,Sheet2!A$14:A$154,0)) &lt;&gt; 0, IF(INDEX(Sheet2!I$14:I$154,MATCH(F1643,Sheet2!A$14:A$154,0)) &lt;&gt; 0, "Loan","Loan"),"Cash")))</f>
        <v/>
      </c>
      <c r="M1643" t="str">
        <f>IF(ISTEXT(E1643),IF(E1643="Amount",M$14,""),IF(ISBLANK(E1643),"",IF(ISTEXT(D1643),"",IF(A1638="Invoice No. : ",INDEX(Sheet2!D$14:D$154,MATCH(B1638,Sheet2!A$14:A$154,0)),M1642))))</f>
        <v/>
      </c>
      <c r="N1643" t="str">
        <f>IF(ISTEXT(E1643),IF(E1643="Amount",N$14,""),IF(ISBLANK(E1643),"",IF(ISTEXT(D1643),"",IF(A1638="Invoice No. : ",INDEX(Sheet2!E$14:E$154,MATCH(B1638,Sheet2!A$14:A$154,0)),N1642))))</f>
        <v/>
      </c>
      <c r="O1643" t="str">
        <f>IF(ISTEXT(E1643),IF(E1643="Amount",O$14,""),IF(ISBLANK(E1643),"",IF(ISTEXT(D1643),"",IF(A1638="Invoice No. : ",INDEX(Sheet2!G$14:G$154,MATCH(B1638,Sheet2!A$14:A$154,0)),O1642))))</f>
        <v/>
      </c>
      <c r="P1643" t="str">
        <f t="shared" si="106"/>
        <v/>
      </c>
      <c r="Q1643" t="str">
        <f t="shared" si="107"/>
        <v/>
      </c>
    </row>
    <row r="1644" spans="1:17" x14ac:dyDescent="0.25">
      <c r="A1644" s="10" t="s">
        <v>37</v>
      </c>
      <c r="B1644" s="10" t="s">
        <v>38</v>
      </c>
      <c r="C1644" s="11">
        <v>1</v>
      </c>
      <c r="D1644" s="11">
        <v>1030</v>
      </c>
      <c r="E1644" s="11">
        <v>1030</v>
      </c>
      <c r="F1644">
        <f t="shared" si="104"/>
        <v>2144340</v>
      </c>
      <c r="G1644">
        <f>IF(ISTEXT(E1644),IF(E1644="Amount",G$14,""),IF(ISBLANK(E1644),"",IF(ISTEXT(D1644),"",IF(A1639="Invoice No. : ",INDEX(Sheet2!F$14:F$154,MATCH(B1639,Sheet2!A$14:A$154,0)),G1643))))</f>
        <v>52217</v>
      </c>
      <c r="H1644" t="str">
        <f t="shared" si="105"/>
        <v>01/05/2023</v>
      </c>
      <c r="I1644" t="str">
        <f>IF(ISTEXT(E1644),IF(E1644="Amount",I$14,""),IF(ISBLANK(E1644),"",IF(ISTEXT(D1644),"",IF(A1639="Invoice No. : ",TEXT(INDEX(Sheet2!C$14:C$154,MATCH(B1639,Sheet2!A$14:A$154,0)),"hh:mm:ss"),I1643))))</f>
        <v>11:40:22</v>
      </c>
      <c r="J1644">
        <f>IF(ISBLANK(G1644),"",IF(ISTEXT(G1644),IF(E1644="Amount",J$14,""),INDEX(Sheet2!H$14:H$154,MATCH(F1644,Sheet2!A$14:A$154,0))))</f>
        <v>1030</v>
      </c>
      <c r="K1644">
        <f>IF(ISBLANK(G1644),"",IF(ISTEXT(G1644),IF(E1644="Amount",K$14,""),INDEX(Sheet2!I$14:I$154,MATCH(F1644,Sheet2!A$14:A$154,0))))</f>
        <v>0</v>
      </c>
      <c r="L1644" t="str">
        <f>IF(ISBLANK(G1644),"",IF(ISTEXT(G1644),IF(E1644="Amount",L$14,""),IF(INDEX(Sheet2!H$14:H$154,MATCH(F1644,Sheet2!A$14:A$154,0)) &lt;&gt; 0, IF(INDEX(Sheet2!I$14:I$154,MATCH(F1644,Sheet2!A$14:A$154,0)) &lt;&gt; 0, "Loan","Loan"),"Cash")))</f>
        <v>Loan</v>
      </c>
      <c r="M1644">
        <f>IF(ISTEXT(E1644),IF(E1644="Amount",M$14,""),IF(ISBLANK(E1644),"",IF(ISTEXT(D1644),"",IF(A1639="Invoice No. : ",INDEX(Sheet2!D$14:D$154,MATCH(B1639,Sheet2!A$14:A$154,0)),M1643))))</f>
        <v>2</v>
      </c>
      <c r="N1644" t="str">
        <f>IF(ISTEXT(E1644),IF(E1644="Amount",N$14,""),IF(ISBLANK(E1644),"",IF(ISTEXT(D1644),"",IF(A1639="Invoice No. : ",INDEX(Sheet2!E$14:E$154,MATCH(B1639,Sheet2!A$14:A$154,0)),N1643))))</f>
        <v>RUBY</v>
      </c>
      <c r="O1644" t="str">
        <f>IF(ISTEXT(E1644),IF(E1644="Amount",O$14,""),IF(ISBLANK(E1644),"",IF(ISTEXT(D1644),"",IF(A1639="Invoice No. : ",INDEX(Sheet2!G$14:G$154,MATCH(B1639,Sheet2!A$14:A$154,0)),O1643))))</f>
        <v>VELASCO, RIEZELYN ATILANO</v>
      </c>
      <c r="P1644">
        <f t="shared" si="106"/>
        <v>1030</v>
      </c>
      <c r="Q1644">
        <f t="shared" si="107"/>
        <v>195197.25</v>
      </c>
    </row>
    <row r="1645" spans="1:17" x14ac:dyDescent="0.25">
      <c r="D1645" s="12" t="s">
        <v>18</v>
      </c>
      <c r="E1645" s="13">
        <v>1030</v>
      </c>
      <c r="F1645" t="str">
        <f t="shared" si="104"/>
        <v/>
      </c>
      <c r="G1645" t="str">
        <f>IF(ISTEXT(E1645),IF(E1645="Amount",G$14,""),IF(ISBLANK(E1645),"",IF(ISTEXT(D1645),"",IF(A1640="Invoice No. : ",INDEX(Sheet2!F$14:F$154,MATCH(B1640,Sheet2!A$14:A$154,0)),G1644))))</f>
        <v/>
      </c>
      <c r="H1645" t="str">
        <f t="shared" si="105"/>
        <v/>
      </c>
      <c r="I1645" t="str">
        <f>IF(ISTEXT(E1645),IF(E1645="Amount",I$14,""),IF(ISBLANK(E1645),"",IF(ISTEXT(D1645),"",IF(A1640="Invoice No. : ",TEXT(INDEX(Sheet2!C$14:C$154,MATCH(B1640,Sheet2!A$14:A$154,0)),"hh:mm:ss"),I1644))))</f>
        <v/>
      </c>
      <c r="J1645" t="str">
        <f>IF(ISBLANK(G1645),"",IF(ISTEXT(G1645),IF(E1645="Amount",J$14,""),INDEX(Sheet2!H$14:H$154,MATCH(F1645,Sheet2!A$14:A$154,0))))</f>
        <v/>
      </c>
      <c r="K1645" t="str">
        <f>IF(ISBLANK(G1645),"",IF(ISTEXT(G1645),IF(E1645="Amount",K$14,""),INDEX(Sheet2!I$14:I$154,MATCH(F1645,Sheet2!A$14:A$154,0))))</f>
        <v/>
      </c>
      <c r="L1645" t="str">
        <f>IF(ISBLANK(G1645),"",IF(ISTEXT(G1645),IF(E1645="Amount",L$14,""),IF(INDEX(Sheet2!H$14:H$154,MATCH(F1645,Sheet2!A$14:A$154,0)) &lt;&gt; 0, IF(INDEX(Sheet2!I$14:I$154,MATCH(F1645,Sheet2!A$14:A$154,0)) &lt;&gt; 0, "Loan","Loan"),"Cash")))</f>
        <v/>
      </c>
      <c r="M1645" t="str">
        <f>IF(ISTEXT(E1645),IF(E1645="Amount",M$14,""),IF(ISBLANK(E1645),"",IF(ISTEXT(D1645),"",IF(A1640="Invoice No. : ",INDEX(Sheet2!D$14:D$154,MATCH(B1640,Sheet2!A$14:A$154,0)),M1644))))</f>
        <v/>
      </c>
      <c r="N1645" t="str">
        <f>IF(ISTEXT(E1645),IF(E1645="Amount",N$14,""),IF(ISBLANK(E1645),"",IF(ISTEXT(D1645),"",IF(A1640="Invoice No. : ",INDEX(Sheet2!E$14:E$154,MATCH(B1640,Sheet2!A$14:A$154,0)),N1644))))</f>
        <v/>
      </c>
      <c r="O1645" t="str">
        <f>IF(ISTEXT(E1645),IF(E1645="Amount",O$14,""),IF(ISBLANK(E1645),"",IF(ISTEXT(D1645),"",IF(A1640="Invoice No. : ",INDEX(Sheet2!G$14:G$154,MATCH(B1640,Sheet2!A$14:A$154,0)),O1644))))</f>
        <v/>
      </c>
      <c r="P1645" t="str">
        <f t="shared" si="106"/>
        <v/>
      </c>
      <c r="Q1645" t="str">
        <f t="shared" si="107"/>
        <v/>
      </c>
    </row>
    <row r="1646" spans="1:17" x14ac:dyDescent="0.25">
      <c r="F1646" t="str">
        <f t="shared" si="104"/>
        <v/>
      </c>
      <c r="G1646" t="str">
        <f>IF(ISTEXT(E1646),IF(E1646="Amount",G$14,""),IF(ISBLANK(E1646),"",IF(ISTEXT(D1646),"",IF(A1641="Invoice No. : ",INDEX(Sheet2!F$14:F$154,MATCH(B1641,Sheet2!A$14:A$154,0)),G1645))))</f>
        <v/>
      </c>
      <c r="H1646" t="str">
        <f t="shared" si="105"/>
        <v/>
      </c>
      <c r="I1646" t="str">
        <f>IF(ISTEXT(E1646),IF(E1646="Amount",I$14,""),IF(ISBLANK(E1646),"",IF(ISTEXT(D1646),"",IF(A1641="Invoice No. : ",TEXT(INDEX(Sheet2!C$14:C$154,MATCH(B1641,Sheet2!A$14:A$154,0)),"hh:mm:ss"),I1645))))</f>
        <v/>
      </c>
      <c r="J1646" t="str">
        <f>IF(ISBLANK(G1646),"",IF(ISTEXT(G1646),IF(E1646="Amount",J$14,""),INDEX(Sheet2!H$14:H$154,MATCH(F1646,Sheet2!A$14:A$154,0))))</f>
        <v/>
      </c>
      <c r="K1646" t="str">
        <f>IF(ISBLANK(G1646),"",IF(ISTEXT(G1646),IF(E1646="Amount",K$14,""),INDEX(Sheet2!I$14:I$154,MATCH(F1646,Sheet2!A$14:A$154,0))))</f>
        <v/>
      </c>
      <c r="L1646" t="str">
        <f>IF(ISBLANK(G1646),"",IF(ISTEXT(G1646),IF(E1646="Amount",L$14,""),IF(INDEX(Sheet2!H$14:H$154,MATCH(F1646,Sheet2!A$14:A$154,0)) &lt;&gt; 0, IF(INDEX(Sheet2!I$14:I$154,MATCH(F1646,Sheet2!A$14:A$154,0)) &lt;&gt; 0, "Loan","Loan"),"Cash")))</f>
        <v/>
      </c>
      <c r="M1646" t="str">
        <f>IF(ISTEXT(E1646),IF(E1646="Amount",M$14,""),IF(ISBLANK(E1646),"",IF(ISTEXT(D1646),"",IF(A1641="Invoice No. : ",INDEX(Sheet2!D$14:D$154,MATCH(B1641,Sheet2!A$14:A$154,0)),M1645))))</f>
        <v/>
      </c>
      <c r="N1646" t="str">
        <f>IF(ISTEXT(E1646),IF(E1646="Amount",N$14,""),IF(ISBLANK(E1646),"",IF(ISTEXT(D1646),"",IF(A1641="Invoice No. : ",INDEX(Sheet2!E$14:E$154,MATCH(B1641,Sheet2!A$14:A$154,0)),N1645))))</f>
        <v/>
      </c>
      <c r="O1646" t="str">
        <f>IF(ISTEXT(E1646),IF(E1646="Amount",O$14,""),IF(ISBLANK(E1646),"",IF(ISTEXT(D1646),"",IF(A1641="Invoice No. : ",INDEX(Sheet2!G$14:G$154,MATCH(B1641,Sheet2!A$14:A$154,0)),O1645))))</f>
        <v/>
      </c>
      <c r="P1646" t="str">
        <f t="shared" si="106"/>
        <v/>
      </c>
      <c r="Q1646" t="str">
        <f t="shared" si="107"/>
        <v/>
      </c>
    </row>
    <row r="1647" spans="1:17" x14ac:dyDescent="0.25">
      <c r="F1647" t="str">
        <f t="shared" si="104"/>
        <v/>
      </c>
      <c r="G1647" t="str">
        <f>IF(ISTEXT(E1647),IF(E1647="Amount",G$14,""),IF(ISBLANK(E1647),"",IF(ISTEXT(D1647),"",IF(A1642="Invoice No. : ",INDEX(Sheet2!F$14:F$154,MATCH(B1642,Sheet2!A$14:A$154,0)),G1646))))</f>
        <v/>
      </c>
      <c r="H1647" t="str">
        <f t="shared" si="105"/>
        <v/>
      </c>
      <c r="I1647" t="str">
        <f>IF(ISTEXT(E1647),IF(E1647="Amount",I$14,""),IF(ISBLANK(E1647),"",IF(ISTEXT(D1647),"",IF(A1642="Invoice No. : ",TEXT(INDEX(Sheet2!C$14:C$154,MATCH(B1642,Sheet2!A$14:A$154,0)),"hh:mm:ss"),I1646))))</f>
        <v/>
      </c>
      <c r="J1647" t="str">
        <f>IF(ISBLANK(G1647),"",IF(ISTEXT(G1647),IF(E1647="Amount",J$14,""),INDEX(Sheet2!H$14:H$154,MATCH(F1647,Sheet2!A$14:A$154,0))))</f>
        <v/>
      </c>
      <c r="K1647" t="str">
        <f>IF(ISBLANK(G1647),"",IF(ISTEXT(G1647),IF(E1647="Amount",K$14,""),INDEX(Sheet2!I$14:I$154,MATCH(F1647,Sheet2!A$14:A$154,0))))</f>
        <v/>
      </c>
      <c r="L1647" t="str">
        <f>IF(ISBLANK(G1647),"",IF(ISTEXT(G1647),IF(E1647="Amount",L$14,""),IF(INDEX(Sheet2!H$14:H$154,MATCH(F1647,Sheet2!A$14:A$154,0)) &lt;&gt; 0, IF(INDEX(Sheet2!I$14:I$154,MATCH(F1647,Sheet2!A$14:A$154,0)) &lt;&gt; 0, "Loan","Loan"),"Cash")))</f>
        <v/>
      </c>
      <c r="M1647" t="str">
        <f>IF(ISTEXT(E1647),IF(E1647="Amount",M$14,""),IF(ISBLANK(E1647),"",IF(ISTEXT(D1647),"",IF(A1642="Invoice No. : ",INDEX(Sheet2!D$14:D$154,MATCH(B1642,Sheet2!A$14:A$154,0)),M1646))))</f>
        <v/>
      </c>
      <c r="N1647" t="str">
        <f>IF(ISTEXT(E1647),IF(E1647="Amount",N$14,""),IF(ISBLANK(E1647),"",IF(ISTEXT(D1647),"",IF(A1642="Invoice No. : ",INDEX(Sheet2!E$14:E$154,MATCH(B1642,Sheet2!A$14:A$154,0)),N1646))))</f>
        <v/>
      </c>
      <c r="O1647" t="str">
        <f>IF(ISTEXT(E1647),IF(E1647="Amount",O$14,""),IF(ISBLANK(E1647),"",IF(ISTEXT(D1647),"",IF(A1642="Invoice No. : ",INDEX(Sheet2!G$14:G$154,MATCH(B1642,Sheet2!A$14:A$154,0)),O1646))))</f>
        <v/>
      </c>
      <c r="P1647" t="str">
        <f t="shared" si="106"/>
        <v/>
      </c>
      <c r="Q1647" t="str">
        <f t="shared" si="107"/>
        <v/>
      </c>
    </row>
    <row r="1648" spans="1:17" x14ac:dyDescent="0.25">
      <c r="A1648" s="3" t="s">
        <v>4</v>
      </c>
      <c r="B1648" s="4">
        <v>2144341</v>
      </c>
      <c r="C1648" s="3" t="s">
        <v>5</v>
      </c>
      <c r="D1648" s="5" t="s">
        <v>953</v>
      </c>
      <c r="F1648" t="str">
        <f t="shared" si="104"/>
        <v/>
      </c>
      <c r="G1648" t="str">
        <f>IF(ISTEXT(E1648),IF(E1648="Amount",G$14,""),IF(ISBLANK(E1648),"",IF(ISTEXT(D1648),"",IF(A1643="Invoice No. : ",INDEX(Sheet2!F$14:F$154,MATCH(B1643,Sheet2!A$14:A$154,0)),G1647))))</f>
        <v/>
      </c>
      <c r="H1648" t="str">
        <f t="shared" si="105"/>
        <v/>
      </c>
      <c r="I1648" t="str">
        <f>IF(ISTEXT(E1648),IF(E1648="Amount",I$14,""),IF(ISBLANK(E1648),"",IF(ISTEXT(D1648),"",IF(A1643="Invoice No. : ",TEXT(INDEX(Sheet2!C$14:C$154,MATCH(B1643,Sheet2!A$14:A$154,0)),"hh:mm:ss"),I1647))))</f>
        <v/>
      </c>
      <c r="J1648" t="str">
        <f>IF(ISBLANK(G1648),"",IF(ISTEXT(G1648),IF(E1648="Amount",J$14,""),INDEX(Sheet2!H$14:H$154,MATCH(F1648,Sheet2!A$14:A$154,0))))</f>
        <v/>
      </c>
      <c r="K1648" t="str">
        <f>IF(ISBLANK(G1648),"",IF(ISTEXT(G1648),IF(E1648="Amount",K$14,""),INDEX(Sheet2!I$14:I$154,MATCH(F1648,Sheet2!A$14:A$154,0))))</f>
        <v/>
      </c>
      <c r="L1648" t="str">
        <f>IF(ISBLANK(G1648),"",IF(ISTEXT(G1648),IF(E1648="Amount",L$14,""),IF(INDEX(Sheet2!H$14:H$154,MATCH(F1648,Sheet2!A$14:A$154,0)) &lt;&gt; 0, IF(INDEX(Sheet2!I$14:I$154,MATCH(F1648,Sheet2!A$14:A$154,0)) &lt;&gt; 0, "Loan","Loan"),"Cash")))</f>
        <v/>
      </c>
      <c r="M1648" t="str">
        <f>IF(ISTEXT(E1648),IF(E1648="Amount",M$14,""),IF(ISBLANK(E1648),"",IF(ISTEXT(D1648),"",IF(A1643="Invoice No. : ",INDEX(Sheet2!D$14:D$154,MATCH(B1643,Sheet2!A$14:A$154,0)),M1647))))</f>
        <v/>
      </c>
      <c r="N1648" t="str">
        <f>IF(ISTEXT(E1648),IF(E1648="Amount",N$14,""),IF(ISBLANK(E1648),"",IF(ISTEXT(D1648),"",IF(A1643="Invoice No. : ",INDEX(Sheet2!E$14:E$154,MATCH(B1643,Sheet2!A$14:A$154,0)),N1647))))</f>
        <v/>
      </c>
      <c r="O1648" t="str">
        <f>IF(ISTEXT(E1648),IF(E1648="Amount",O$14,""),IF(ISBLANK(E1648),"",IF(ISTEXT(D1648),"",IF(A1643="Invoice No. : ",INDEX(Sheet2!G$14:G$154,MATCH(B1643,Sheet2!A$14:A$154,0)),O1647))))</f>
        <v/>
      </c>
      <c r="P1648" t="str">
        <f t="shared" si="106"/>
        <v/>
      </c>
      <c r="Q1648" t="str">
        <f t="shared" si="107"/>
        <v/>
      </c>
    </row>
    <row r="1649" spans="1:17" x14ac:dyDescent="0.25">
      <c r="A1649" s="3" t="s">
        <v>7</v>
      </c>
      <c r="B1649" s="6">
        <v>44931</v>
      </c>
      <c r="C1649" s="3" t="s">
        <v>8</v>
      </c>
      <c r="D1649" s="7">
        <v>2</v>
      </c>
      <c r="F1649" t="str">
        <f t="shared" si="104"/>
        <v/>
      </c>
      <c r="G1649" t="str">
        <f>IF(ISTEXT(E1649),IF(E1649="Amount",G$14,""),IF(ISBLANK(E1649),"",IF(ISTEXT(D1649),"",IF(A1644="Invoice No. : ",INDEX(Sheet2!F$14:F$154,MATCH(B1644,Sheet2!A$14:A$154,0)),G1648))))</f>
        <v/>
      </c>
      <c r="H1649" t="str">
        <f t="shared" si="105"/>
        <v/>
      </c>
      <c r="I1649" t="str">
        <f>IF(ISTEXT(E1649),IF(E1649="Amount",I$14,""),IF(ISBLANK(E1649),"",IF(ISTEXT(D1649),"",IF(A1644="Invoice No. : ",TEXT(INDEX(Sheet2!C$14:C$154,MATCH(B1644,Sheet2!A$14:A$154,0)),"hh:mm:ss"),I1648))))</f>
        <v/>
      </c>
      <c r="J1649" t="str">
        <f>IF(ISBLANK(G1649),"",IF(ISTEXT(G1649),IF(E1649="Amount",J$14,""),INDEX(Sheet2!H$14:H$154,MATCH(F1649,Sheet2!A$14:A$154,0))))</f>
        <v/>
      </c>
      <c r="K1649" t="str">
        <f>IF(ISBLANK(G1649),"",IF(ISTEXT(G1649),IF(E1649="Amount",K$14,""),INDEX(Sheet2!I$14:I$154,MATCH(F1649,Sheet2!A$14:A$154,0))))</f>
        <v/>
      </c>
      <c r="L1649" t="str">
        <f>IF(ISBLANK(G1649),"",IF(ISTEXT(G1649),IF(E1649="Amount",L$14,""),IF(INDEX(Sheet2!H$14:H$154,MATCH(F1649,Sheet2!A$14:A$154,0)) &lt;&gt; 0, IF(INDEX(Sheet2!I$14:I$154,MATCH(F1649,Sheet2!A$14:A$154,0)) &lt;&gt; 0, "Loan","Loan"),"Cash")))</f>
        <v/>
      </c>
      <c r="M1649" t="str">
        <f>IF(ISTEXT(E1649),IF(E1649="Amount",M$14,""),IF(ISBLANK(E1649),"",IF(ISTEXT(D1649),"",IF(A1644="Invoice No. : ",INDEX(Sheet2!D$14:D$154,MATCH(B1644,Sheet2!A$14:A$154,0)),M1648))))</f>
        <v/>
      </c>
      <c r="N1649" t="str">
        <f>IF(ISTEXT(E1649),IF(E1649="Amount",N$14,""),IF(ISBLANK(E1649),"",IF(ISTEXT(D1649),"",IF(A1644="Invoice No. : ",INDEX(Sheet2!E$14:E$154,MATCH(B1644,Sheet2!A$14:A$154,0)),N1648))))</f>
        <v/>
      </c>
      <c r="O1649" t="str">
        <f>IF(ISTEXT(E1649),IF(E1649="Amount",O$14,""),IF(ISBLANK(E1649),"",IF(ISTEXT(D1649),"",IF(A1644="Invoice No. : ",INDEX(Sheet2!G$14:G$154,MATCH(B1644,Sheet2!A$14:A$154,0)),O1648))))</f>
        <v/>
      </c>
      <c r="P1649" t="str">
        <f t="shared" si="106"/>
        <v/>
      </c>
      <c r="Q1649" t="str">
        <f t="shared" si="107"/>
        <v/>
      </c>
    </row>
    <row r="1650" spans="1:17" x14ac:dyDescent="0.25">
      <c r="F1650" t="str">
        <f t="shared" si="104"/>
        <v/>
      </c>
      <c r="G1650" t="str">
        <f>IF(ISTEXT(E1650),IF(E1650="Amount",G$14,""),IF(ISBLANK(E1650),"",IF(ISTEXT(D1650),"",IF(A1645="Invoice No. : ",INDEX(Sheet2!F$14:F$154,MATCH(B1645,Sheet2!A$14:A$154,0)),G1649))))</f>
        <v/>
      </c>
      <c r="H1650" t="str">
        <f t="shared" si="105"/>
        <v/>
      </c>
      <c r="I1650" t="str">
        <f>IF(ISTEXT(E1650),IF(E1650="Amount",I$14,""),IF(ISBLANK(E1650),"",IF(ISTEXT(D1650),"",IF(A1645="Invoice No. : ",TEXT(INDEX(Sheet2!C$14:C$154,MATCH(B1645,Sheet2!A$14:A$154,0)),"hh:mm:ss"),I1649))))</f>
        <v/>
      </c>
      <c r="J1650" t="str">
        <f>IF(ISBLANK(G1650),"",IF(ISTEXT(G1650),IF(E1650="Amount",J$14,""),INDEX(Sheet2!H$14:H$154,MATCH(F1650,Sheet2!A$14:A$154,0))))</f>
        <v/>
      </c>
      <c r="K1650" t="str">
        <f>IF(ISBLANK(G1650),"",IF(ISTEXT(G1650),IF(E1650="Amount",K$14,""),INDEX(Sheet2!I$14:I$154,MATCH(F1650,Sheet2!A$14:A$154,0))))</f>
        <v/>
      </c>
      <c r="L1650" t="str">
        <f>IF(ISBLANK(G1650),"",IF(ISTEXT(G1650),IF(E1650="Amount",L$14,""),IF(INDEX(Sheet2!H$14:H$154,MATCH(F1650,Sheet2!A$14:A$154,0)) &lt;&gt; 0, IF(INDEX(Sheet2!I$14:I$154,MATCH(F1650,Sheet2!A$14:A$154,0)) &lt;&gt; 0, "Loan","Loan"),"Cash")))</f>
        <v/>
      </c>
      <c r="M1650" t="str">
        <f>IF(ISTEXT(E1650),IF(E1650="Amount",M$14,""),IF(ISBLANK(E1650),"",IF(ISTEXT(D1650),"",IF(A1645="Invoice No. : ",INDEX(Sheet2!D$14:D$154,MATCH(B1645,Sheet2!A$14:A$154,0)),M1649))))</f>
        <v/>
      </c>
      <c r="N1650" t="str">
        <f>IF(ISTEXT(E1650),IF(E1650="Amount",N$14,""),IF(ISBLANK(E1650),"",IF(ISTEXT(D1650),"",IF(A1645="Invoice No. : ",INDEX(Sheet2!E$14:E$154,MATCH(B1645,Sheet2!A$14:A$154,0)),N1649))))</f>
        <v/>
      </c>
      <c r="O1650" t="str">
        <f>IF(ISTEXT(E1650),IF(E1650="Amount",O$14,""),IF(ISBLANK(E1650),"",IF(ISTEXT(D1650),"",IF(A1645="Invoice No. : ",INDEX(Sheet2!G$14:G$154,MATCH(B1645,Sheet2!A$14:A$154,0)),O1649))))</f>
        <v/>
      </c>
      <c r="P1650" t="str">
        <f t="shared" si="106"/>
        <v/>
      </c>
      <c r="Q1650" t="str">
        <f t="shared" si="107"/>
        <v/>
      </c>
    </row>
    <row r="1651" spans="1:17" x14ac:dyDescent="0.25">
      <c r="A1651" s="8" t="s">
        <v>9</v>
      </c>
      <c r="B1651" s="8" t="s">
        <v>10</v>
      </c>
      <c r="C1651" s="9" t="s">
        <v>11</v>
      </c>
      <c r="D1651" s="9" t="s">
        <v>12</v>
      </c>
      <c r="E1651" s="9" t="s">
        <v>13</v>
      </c>
      <c r="F1651" t="str">
        <f t="shared" si="104"/>
        <v>Invoice No.</v>
      </c>
      <c r="G1651" t="str">
        <f>IF(ISTEXT(E1651),IF(E1651="Amount",G$14,""),IF(ISBLANK(E1651),"",IF(ISTEXT(D1651),"",IF(A1646="Invoice No. : ",INDEX(Sheet2!F$14:F$154,MATCH(B1646,Sheet2!A$14:A$154,0)),G1650))))</f>
        <v>Member ID</v>
      </c>
      <c r="H1651" t="str">
        <f t="shared" si="105"/>
        <v>Invoice Date</v>
      </c>
      <c r="I1651" t="str">
        <f>IF(ISTEXT(E1651),IF(E1651="Amount",I$14,""),IF(ISBLANK(E1651),"",IF(ISTEXT(D1651),"",IF(A1646="Invoice No. : ",TEXT(INDEX(Sheet2!C$14:C$154,MATCH(B1646,Sheet2!A$14:A$154,0)),"hh:mm:ss"),I1650))))</f>
        <v>Invoice Time</v>
      </c>
      <c r="J1651" t="str">
        <f>IF(ISBLANK(G1651),"",IF(ISTEXT(G1651),IF(E1651="Amount",J$14,""),INDEX(Sheet2!H$14:H$154,MATCH(F1651,Sheet2!A$14:A$154,0))))</f>
        <v>Loan Amount</v>
      </c>
      <c r="K1651" t="str">
        <f>IF(ISBLANK(G1651),"",IF(ISTEXT(G1651),IF(E1651="Amount",K$14,""),INDEX(Sheet2!I$14:I$154,MATCH(F1651,Sheet2!A$14:A$154,0))))</f>
        <v>Cash Amount</v>
      </c>
      <c r="L1651" t="str">
        <f>IF(ISBLANK(G1651),"",IF(ISTEXT(G1651),IF(E1651="Amount",L$14,""),IF(INDEX(Sheet2!H$14:H$154,MATCH(F1651,Sheet2!A$14:A$154,0)) &lt;&gt; 0, IF(INDEX(Sheet2!I$14:I$154,MATCH(F1651,Sheet2!A$14:A$154,0)) &lt;&gt; 0, "Loan","Loan"),"Cash")))</f>
        <v>Payment Mode</v>
      </c>
      <c r="M1651" t="str">
        <f>IF(ISTEXT(E1651),IF(E1651="Amount",M$14,""),IF(ISBLANK(E1651),"",IF(ISTEXT(D1651),"",IF(A1646="Invoice No. : ",INDEX(Sheet2!D$14:D$154,MATCH(B1646,Sheet2!A$14:A$154,0)),M1650))))</f>
        <v>Terminal</v>
      </c>
      <c r="N1651" t="str">
        <f>IF(ISTEXT(E1651),IF(E1651="Amount",N$14,""),IF(ISBLANK(E1651),"",IF(ISTEXT(D1651),"",IF(A1646="Invoice No. : ",INDEX(Sheet2!E$14:E$154,MATCH(B1646,Sheet2!A$14:A$154,0)),N1650))))</f>
        <v>Cashier</v>
      </c>
      <c r="O1651" t="str">
        <f>IF(ISTEXT(E1651),IF(E1651="Amount",O$14,""),IF(ISBLANK(E1651),"",IF(ISTEXT(D1651),"",IF(A1646="Invoice No. : ",INDEX(Sheet2!G$14:G$154,MATCH(B1646,Sheet2!A$14:A$154,0)),O1650))))</f>
        <v>Name</v>
      </c>
      <c r="P1651" t="str">
        <f t="shared" si="106"/>
        <v>Invoice Amount</v>
      </c>
      <c r="Q1651" t="str">
        <f t="shared" si="107"/>
        <v>Grand Total</v>
      </c>
    </row>
    <row r="1652" spans="1:17" x14ac:dyDescent="0.25">
      <c r="F1652" t="str">
        <f t="shared" si="104"/>
        <v/>
      </c>
      <c r="G1652" t="str">
        <f>IF(ISTEXT(E1652),IF(E1652="Amount",G$14,""),IF(ISBLANK(E1652),"",IF(ISTEXT(D1652),"",IF(A1647="Invoice No. : ",INDEX(Sheet2!F$14:F$154,MATCH(B1647,Sheet2!A$14:A$154,0)),G1651))))</f>
        <v/>
      </c>
      <c r="H1652" t="str">
        <f t="shared" si="105"/>
        <v/>
      </c>
      <c r="I1652" t="str">
        <f>IF(ISTEXT(E1652),IF(E1652="Amount",I$14,""),IF(ISBLANK(E1652),"",IF(ISTEXT(D1652),"",IF(A1647="Invoice No. : ",TEXT(INDEX(Sheet2!C$14:C$154,MATCH(B1647,Sheet2!A$14:A$154,0)),"hh:mm:ss"),I1651))))</f>
        <v/>
      </c>
      <c r="J1652" t="str">
        <f>IF(ISBLANK(G1652),"",IF(ISTEXT(G1652),IF(E1652="Amount",J$14,""),INDEX(Sheet2!H$14:H$154,MATCH(F1652,Sheet2!A$14:A$154,0))))</f>
        <v/>
      </c>
      <c r="K1652" t="str">
        <f>IF(ISBLANK(G1652),"",IF(ISTEXT(G1652),IF(E1652="Amount",K$14,""),INDEX(Sheet2!I$14:I$154,MATCH(F1652,Sheet2!A$14:A$154,0))))</f>
        <v/>
      </c>
      <c r="L1652" t="str">
        <f>IF(ISBLANK(G1652),"",IF(ISTEXT(G1652),IF(E1652="Amount",L$14,""),IF(INDEX(Sheet2!H$14:H$154,MATCH(F1652,Sheet2!A$14:A$154,0)) &lt;&gt; 0, IF(INDEX(Sheet2!I$14:I$154,MATCH(F1652,Sheet2!A$14:A$154,0)) &lt;&gt; 0, "Loan","Loan"),"Cash")))</f>
        <v/>
      </c>
      <c r="M1652" t="str">
        <f>IF(ISTEXT(E1652),IF(E1652="Amount",M$14,""),IF(ISBLANK(E1652),"",IF(ISTEXT(D1652),"",IF(A1647="Invoice No. : ",INDEX(Sheet2!D$14:D$154,MATCH(B1647,Sheet2!A$14:A$154,0)),M1651))))</f>
        <v/>
      </c>
      <c r="N1652" t="str">
        <f>IF(ISTEXT(E1652),IF(E1652="Amount",N$14,""),IF(ISBLANK(E1652),"",IF(ISTEXT(D1652),"",IF(A1647="Invoice No. : ",INDEX(Sheet2!E$14:E$154,MATCH(B1647,Sheet2!A$14:A$154,0)),N1651))))</f>
        <v/>
      </c>
      <c r="O1652" t="str">
        <f>IF(ISTEXT(E1652),IF(E1652="Amount",O$14,""),IF(ISBLANK(E1652),"",IF(ISTEXT(D1652),"",IF(A1647="Invoice No. : ",INDEX(Sheet2!G$14:G$154,MATCH(B1647,Sheet2!A$14:A$154,0)),O1651))))</f>
        <v/>
      </c>
      <c r="P1652" t="str">
        <f t="shared" si="106"/>
        <v/>
      </c>
      <c r="Q1652" t="str">
        <f t="shared" si="107"/>
        <v/>
      </c>
    </row>
    <row r="1653" spans="1:17" x14ac:dyDescent="0.25">
      <c r="A1653" s="10" t="s">
        <v>1401</v>
      </c>
      <c r="B1653" s="10" t="s">
        <v>1402</v>
      </c>
      <c r="C1653" s="11">
        <v>1</v>
      </c>
      <c r="D1653" s="11">
        <v>30.5</v>
      </c>
      <c r="E1653" s="11">
        <v>30.5</v>
      </c>
      <c r="F1653">
        <f t="shared" si="104"/>
        <v>2144341</v>
      </c>
      <c r="G1653">
        <f>IF(ISTEXT(E1653),IF(E1653="Amount",G$14,""),IF(ISBLANK(E1653),"",IF(ISTEXT(D1653),"",IF(A1648="Invoice No. : ",INDEX(Sheet2!F$14:F$154,MATCH(B1648,Sheet2!A$14:A$154,0)),G1652))))</f>
        <v>21929</v>
      </c>
      <c r="H1653" t="str">
        <f t="shared" si="105"/>
        <v>01/05/2023</v>
      </c>
      <c r="I1653" t="str">
        <f>IF(ISTEXT(E1653),IF(E1653="Amount",I$14,""),IF(ISBLANK(E1653),"",IF(ISTEXT(D1653),"",IF(A1648="Invoice No. : ",TEXT(INDEX(Sheet2!C$14:C$154,MATCH(B1648,Sheet2!A$14:A$154,0)),"hh:mm:ss"),I1652))))</f>
        <v>11:52:05</v>
      </c>
      <c r="J1653">
        <f>IF(ISBLANK(G1653),"",IF(ISTEXT(G1653),IF(E1653="Amount",J$14,""),INDEX(Sheet2!H$14:H$154,MATCH(F1653,Sheet2!A$14:A$154,0))))</f>
        <v>3500</v>
      </c>
      <c r="K1653">
        <f>IF(ISBLANK(G1653),"",IF(ISTEXT(G1653),IF(E1653="Amount",K$14,""),INDEX(Sheet2!I$14:I$154,MATCH(F1653,Sheet2!A$14:A$154,0))))</f>
        <v>0.75</v>
      </c>
      <c r="L1653" t="str">
        <f>IF(ISBLANK(G1653),"",IF(ISTEXT(G1653),IF(E1653="Amount",L$14,""),IF(INDEX(Sheet2!H$14:H$154,MATCH(F1653,Sheet2!A$14:A$154,0)) &lt;&gt; 0, IF(INDEX(Sheet2!I$14:I$154,MATCH(F1653,Sheet2!A$14:A$154,0)) &lt;&gt; 0, "Loan","Loan"),"Cash")))</f>
        <v>Loan</v>
      </c>
      <c r="M1653">
        <f>IF(ISTEXT(E1653),IF(E1653="Amount",M$14,""),IF(ISBLANK(E1653),"",IF(ISTEXT(D1653),"",IF(A1648="Invoice No. : ",INDEX(Sheet2!D$14:D$154,MATCH(B1648,Sheet2!A$14:A$154,0)),M1652))))</f>
        <v>2</v>
      </c>
      <c r="N1653" t="str">
        <f>IF(ISTEXT(E1653),IF(E1653="Amount",N$14,""),IF(ISBLANK(E1653),"",IF(ISTEXT(D1653),"",IF(A1648="Invoice No. : ",INDEX(Sheet2!E$14:E$154,MATCH(B1648,Sheet2!A$14:A$154,0)),N1652))))</f>
        <v>RUBY</v>
      </c>
      <c r="O1653" t="str">
        <f>IF(ISTEXT(E1653),IF(E1653="Amount",O$14,""),IF(ISBLANK(E1653),"",IF(ISTEXT(D1653),"",IF(A1648="Invoice No. : ",INDEX(Sheet2!G$14:G$154,MATCH(B1648,Sheet2!A$14:A$154,0)),O1652))))</f>
        <v>PADERES, MARGILYN CORPUZ</v>
      </c>
      <c r="P1653">
        <f t="shared" si="106"/>
        <v>3500.75</v>
      </c>
      <c r="Q1653">
        <f t="shared" si="107"/>
        <v>195197.25</v>
      </c>
    </row>
    <row r="1654" spans="1:17" x14ac:dyDescent="0.25">
      <c r="A1654" s="10" t="s">
        <v>1403</v>
      </c>
      <c r="B1654" s="10" t="s">
        <v>1404</v>
      </c>
      <c r="C1654" s="11">
        <v>7</v>
      </c>
      <c r="D1654" s="11">
        <v>12.5</v>
      </c>
      <c r="E1654" s="11">
        <v>87.5</v>
      </c>
      <c r="F1654">
        <f t="shared" si="104"/>
        <v>2144341</v>
      </c>
      <c r="G1654">
        <f>IF(ISTEXT(E1654),IF(E1654="Amount",G$14,""),IF(ISBLANK(E1654),"",IF(ISTEXT(D1654),"",IF(A1649="Invoice No. : ",INDEX(Sheet2!F$14:F$154,MATCH(B1649,Sheet2!A$14:A$154,0)),G1653))))</f>
        <v>21929</v>
      </c>
      <c r="H1654" t="str">
        <f t="shared" si="105"/>
        <v>01/05/2023</v>
      </c>
      <c r="I1654" t="str">
        <f>IF(ISTEXT(E1654),IF(E1654="Amount",I$14,""),IF(ISBLANK(E1654),"",IF(ISTEXT(D1654),"",IF(A1649="Invoice No. : ",TEXT(INDEX(Sheet2!C$14:C$154,MATCH(B1649,Sheet2!A$14:A$154,0)),"hh:mm:ss"),I1653))))</f>
        <v>11:52:05</v>
      </c>
      <c r="J1654">
        <f>IF(ISBLANK(G1654),"",IF(ISTEXT(G1654),IF(E1654="Amount",J$14,""),INDEX(Sheet2!H$14:H$154,MATCH(F1654,Sheet2!A$14:A$154,0))))</f>
        <v>3500</v>
      </c>
      <c r="K1654">
        <f>IF(ISBLANK(G1654),"",IF(ISTEXT(G1654),IF(E1654="Amount",K$14,""),INDEX(Sheet2!I$14:I$154,MATCH(F1654,Sheet2!A$14:A$154,0))))</f>
        <v>0.75</v>
      </c>
      <c r="L1654" t="str">
        <f>IF(ISBLANK(G1654),"",IF(ISTEXT(G1654),IF(E1654="Amount",L$14,""),IF(INDEX(Sheet2!H$14:H$154,MATCH(F1654,Sheet2!A$14:A$154,0)) &lt;&gt; 0, IF(INDEX(Sheet2!I$14:I$154,MATCH(F1654,Sheet2!A$14:A$154,0)) &lt;&gt; 0, "Loan","Loan"),"Cash")))</f>
        <v>Loan</v>
      </c>
      <c r="M1654">
        <f>IF(ISTEXT(E1654),IF(E1654="Amount",M$14,""),IF(ISBLANK(E1654),"",IF(ISTEXT(D1654),"",IF(A1649="Invoice No. : ",INDEX(Sheet2!D$14:D$154,MATCH(B1649,Sheet2!A$14:A$154,0)),M1653))))</f>
        <v>2</v>
      </c>
      <c r="N1654" t="str">
        <f>IF(ISTEXT(E1654),IF(E1654="Amount",N$14,""),IF(ISBLANK(E1654),"",IF(ISTEXT(D1654),"",IF(A1649="Invoice No. : ",INDEX(Sheet2!E$14:E$154,MATCH(B1649,Sheet2!A$14:A$154,0)),N1653))))</f>
        <v>RUBY</v>
      </c>
      <c r="O1654" t="str">
        <f>IF(ISTEXT(E1654),IF(E1654="Amount",O$14,""),IF(ISBLANK(E1654),"",IF(ISTEXT(D1654),"",IF(A1649="Invoice No. : ",INDEX(Sheet2!G$14:G$154,MATCH(B1649,Sheet2!A$14:A$154,0)),O1653))))</f>
        <v>PADERES, MARGILYN CORPUZ</v>
      </c>
      <c r="P1654">
        <f t="shared" si="106"/>
        <v>3500.75</v>
      </c>
      <c r="Q1654">
        <f t="shared" si="107"/>
        <v>195197.25</v>
      </c>
    </row>
    <row r="1655" spans="1:17" x14ac:dyDescent="0.25">
      <c r="A1655" s="10" t="s">
        <v>1405</v>
      </c>
      <c r="B1655" s="10" t="s">
        <v>1406</v>
      </c>
      <c r="C1655" s="11">
        <v>1</v>
      </c>
      <c r="D1655" s="11">
        <v>181.5</v>
      </c>
      <c r="E1655" s="11">
        <v>181.5</v>
      </c>
      <c r="F1655">
        <f t="shared" si="104"/>
        <v>2144341</v>
      </c>
      <c r="G1655">
        <f>IF(ISTEXT(E1655),IF(E1655="Amount",G$14,""),IF(ISBLANK(E1655),"",IF(ISTEXT(D1655),"",IF(A1650="Invoice No. : ",INDEX(Sheet2!F$14:F$154,MATCH(B1650,Sheet2!A$14:A$154,0)),G1654))))</f>
        <v>21929</v>
      </c>
      <c r="H1655" t="str">
        <f t="shared" si="105"/>
        <v>01/05/2023</v>
      </c>
      <c r="I1655" t="str">
        <f>IF(ISTEXT(E1655),IF(E1655="Amount",I$14,""),IF(ISBLANK(E1655),"",IF(ISTEXT(D1655),"",IF(A1650="Invoice No. : ",TEXT(INDEX(Sheet2!C$14:C$154,MATCH(B1650,Sheet2!A$14:A$154,0)),"hh:mm:ss"),I1654))))</f>
        <v>11:52:05</v>
      </c>
      <c r="J1655">
        <f>IF(ISBLANK(G1655),"",IF(ISTEXT(G1655),IF(E1655="Amount",J$14,""),INDEX(Sheet2!H$14:H$154,MATCH(F1655,Sheet2!A$14:A$154,0))))</f>
        <v>3500</v>
      </c>
      <c r="K1655">
        <f>IF(ISBLANK(G1655),"",IF(ISTEXT(G1655),IF(E1655="Amount",K$14,""),INDEX(Sheet2!I$14:I$154,MATCH(F1655,Sheet2!A$14:A$154,0))))</f>
        <v>0.75</v>
      </c>
      <c r="L1655" t="str">
        <f>IF(ISBLANK(G1655),"",IF(ISTEXT(G1655),IF(E1655="Amount",L$14,""),IF(INDEX(Sheet2!H$14:H$154,MATCH(F1655,Sheet2!A$14:A$154,0)) &lt;&gt; 0, IF(INDEX(Sheet2!I$14:I$154,MATCH(F1655,Sheet2!A$14:A$154,0)) &lt;&gt; 0, "Loan","Loan"),"Cash")))</f>
        <v>Loan</v>
      </c>
      <c r="M1655">
        <f>IF(ISTEXT(E1655),IF(E1655="Amount",M$14,""),IF(ISBLANK(E1655),"",IF(ISTEXT(D1655),"",IF(A1650="Invoice No. : ",INDEX(Sheet2!D$14:D$154,MATCH(B1650,Sheet2!A$14:A$154,0)),M1654))))</f>
        <v>2</v>
      </c>
      <c r="N1655" t="str">
        <f>IF(ISTEXT(E1655),IF(E1655="Amount",N$14,""),IF(ISBLANK(E1655),"",IF(ISTEXT(D1655),"",IF(A1650="Invoice No. : ",INDEX(Sheet2!E$14:E$154,MATCH(B1650,Sheet2!A$14:A$154,0)),N1654))))</f>
        <v>RUBY</v>
      </c>
      <c r="O1655" t="str">
        <f>IF(ISTEXT(E1655),IF(E1655="Amount",O$14,""),IF(ISBLANK(E1655),"",IF(ISTEXT(D1655),"",IF(A1650="Invoice No. : ",INDEX(Sheet2!G$14:G$154,MATCH(B1650,Sheet2!A$14:A$154,0)),O1654))))</f>
        <v>PADERES, MARGILYN CORPUZ</v>
      </c>
      <c r="P1655">
        <f t="shared" si="106"/>
        <v>3500.75</v>
      </c>
      <c r="Q1655">
        <f t="shared" si="107"/>
        <v>195197.25</v>
      </c>
    </row>
    <row r="1656" spans="1:17" x14ac:dyDescent="0.25">
      <c r="A1656" s="10" t="s">
        <v>1407</v>
      </c>
      <c r="B1656" s="10" t="s">
        <v>1408</v>
      </c>
      <c r="C1656" s="11">
        <v>2</v>
      </c>
      <c r="D1656" s="11">
        <v>27.5</v>
      </c>
      <c r="E1656" s="11">
        <v>55</v>
      </c>
      <c r="F1656">
        <f t="shared" si="104"/>
        <v>2144341</v>
      </c>
      <c r="G1656">
        <f>IF(ISTEXT(E1656),IF(E1656="Amount",G$14,""),IF(ISBLANK(E1656),"",IF(ISTEXT(D1656),"",IF(A1651="Invoice No. : ",INDEX(Sheet2!F$14:F$154,MATCH(B1651,Sheet2!A$14:A$154,0)),G1655))))</f>
        <v>21929</v>
      </c>
      <c r="H1656" t="str">
        <f t="shared" si="105"/>
        <v>01/05/2023</v>
      </c>
      <c r="I1656" t="str">
        <f>IF(ISTEXT(E1656),IF(E1656="Amount",I$14,""),IF(ISBLANK(E1656),"",IF(ISTEXT(D1656),"",IF(A1651="Invoice No. : ",TEXT(INDEX(Sheet2!C$14:C$154,MATCH(B1651,Sheet2!A$14:A$154,0)),"hh:mm:ss"),I1655))))</f>
        <v>11:52:05</v>
      </c>
      <c r="J1656">
        <f>IF(ISBLANK(G1656),"",IF(ISTEXT(G1656),IF(E1656="Amount",J$14,""),INDEX(Sheet2!H$14:H$154,MATCH(F1656,Sheet2!A$14:A$154,0))))</f>
        <v>3500</v>
      </c>
      <c r="K1656">
        <f>IF(ISBLANK(G1656),"",IF(ISTEXT(G1656),IF(E1656="Amount",K$14,""),INDEX(Sheet2!I$14:I$154,MATCH(F1656,Sheet2!A$14:A$154,0))))</f>
        <v>0.75</v>
      </c>
      <c r="L1656" t="str">
        <f>IF(ISBLANK(G1656),"",IF(ISTEXT(G1656),IF(E1656="Amount",L$14,""),IF(INDEX(Sheet2!H$14:H$154,MATCH(F1656,Sheet2!A$14:A$154,0)) &lt;&gt; 0, IF(INDEX(Sheet2!I$14:I$154,MATCH(F1656,Sheet2!A$14:A$154,0)) &lt;&gt; 0, "Loan","Loan"),"Cash")))</f>
        <v>Loan</v>
      </c>
      <c r="M1656">
        <f>IF(ISTEXT(E1656),IF(E1656="Amount",M$14,""),IF(ISBLANK(E1656),"",IF(ISTEXT(D1656),"",IF(A1651="Invoice No. : ",INDEX(Sheet2!D$14:D$154,MATCH(B1651,Sheet2!A$14:A$154,0)),M1655))))</f>
        <v>2</v>
      </c>
      <c r="N1656" t="str">
        <f>IF(ISTEXT(E1656),IF(E1656="Amount",N$14,""),IF(ISBLANK(E1656),"",IF(ISTEXT(D1656),"",IF(A1651="Invoice No. : ",INDEX(Sheet2!E$14:E$154,MATCH(B1651,Sheet2!A$14:A$154,0)),N1655))))</f>
        <v>RUBY</v>
      </c>
      <c r="O1656" t="str">
        <f>IF(ISTEXT(E1656),IF(E1656="Amount",O$14,""),IF(ISBLANK(E1656),"",IF(ISTEXT(D1656),"",IF(A1651="Invoice No. : ",INDEX(Sheet2!G$14:G$154,MATCH(B1651,Sheet2!A$14:A$154,0)),O1655))))</f>
        <v>PADERES, MARGILYN CORPUZ</v>
      </c>
      <c r="P1656">
        <f t="shared" si="106"/>
        <v>3500.75</v>
      </c>
      <c r="Q1656">
        <f t="shared" si="107"/>
        <v>195197.25</v>
      </c>
    </row>
    <row r="1657" spans="1:17" x14ac:dyDescent="0.25">
      <c r="A1657" s="10" t="s">
        <v>127</v>
      </c>
      <c r="B1657" s="10" t="s">
        <v>128</v>
      </c>
      <c r="C1657" s="11">
        <v>2</v>
      </c>
      <c r="D1657" s="11">
        <v>39.25</v>
      </c>
      <c r="E1657" s="11">
        <v>78.5</v>
      </c>
      <c r="F1657">
        <f t="shared" si="104"/>
        <v>2144341</v>
      </c>
      <c r="G1657">
        <f>IF(ISTEXT(E1657),IF(E1657="Amount",G$14,""),IF(ISBLANK(E1657),"",IF(ISTEXT(D1657),"",IF(A1652="Invoice No. : ",INDEX(Sheet2!F$14:F$154,MATCH(B1652,Sheet2!A$14:A$154,0)),G1656))))</f>
        <v>21929</v>
      </c>
      <c r="H1657" t="str">
        <f t="shared" si="105"/>
        <v>01/05/2023</v>
      </c>
      <c r="I1657" t="str">
        <f>IF(ISTEXT(E1657),IF(E1657="Amount",I$14,""),IF(ISBLANK(E1657),"",IF(ISTEXT(D1657),"",IF(A1652="Invoice No. : ",TEXT(INDEX(Sheet2!C$14:C$154,MATCH(B1652,Sheet2!A$14:A$154,0)),"hh:mm:ss"),I1656))))</f>
        <v>11:52:05</v>
      </c>
      <c r="J1657">
        <f>IF(ISBLANK(G1657),"",IF(ISTEXT(G1657),IF(E1657="Amount",J$14,""),INDEX(Sheet2!H$14:H$154,MATCH(F1657,Sheet2!A$14:A$154,0))))</f>
        <v>3500</v>
      </c>
      <c r="K1657">
        <f>IF(ISBLANK(G1657),"",IF(ISTEXT(G1657),IF(E1657="Amount",K$14,""),INDEX(Sheet2!I$14:I$154,MATCH(F1657,Sheet2!A$14:A$154,0))))</f>
        <v>0.75</v>
      </c>
      <c r="L1657" t="str">
        <f>IF(ISBLANK(G1657),"",IF(ISTEXT(G1657),IF(E1657="Amount",L$14,""),IF(INDEX(Sheet2!H$14:H$154,MATCH(F1657,Sheet2!A$14:A$154,0)) &lt;&gt; 0, IF(INDEX(Sheet2!I$14:I$154,MATCH(F1657,Sheet2!A$14:A$154,0)) &lt;&gt; 0, "Loan","Loan"),"Cash")))</f>
        <v>Loan</v>
      </c>
      <c r="M1657">
        <f>IF(ISTEXT(E1657),IF(E1657="Amount",M$14,""),IF(ISBLANK(E1657),"",IF(ISTEXT(D1657),"",IF(A1652="Invoice No. : ",INDEX(Sheet2!D$14:D$154,MATCH(B1652,Sheet2!A$14:A$154,0)),M1656))))</f>
        <v>2</v>
      </c>
      <c r="N1657" t="str">
        <f>IF(ISTEXT(E1657),IF(E1657="Amount",N$14,""),IF(ISBLANK(E1657),"",IF(ISTEXT(D1657),"",IF(A1652="Invoice No. : ",INDEX(Sheet2!E$14:E$154,MATCH(B1652,Sheet2!A$14:A$154,0)),N1656))))</f>
        <v>RUBY</v>
      </c>
      <c r="O1657" t="str">
        <f>IF(ISTEXT(E1657),IF(E1657="Amount",O$14,""),IF(ISBLANK(E1657),"",IF(ISTEXT(D1657),"",IF(A1652="Invoice No. : ",INDEX(Sheet2!G$14:G$154,MATCH(B1652,Sheet2!A$14:A$154,0)),O1656))))</f>
        <v>PADERES, MARGILYN CORPUZ</v>
      </c>
      <c r="P1657">
        <f t="shared" si="106"/>
        <v>3500.75</v>
      </c>
      <c r="Q1657">
        <f t="shared" si="107"/>
        <v>195197.25</v>
      </c>
    </row>
    <row r="1658" spans="1:17" x14ac:dyDescent="0.25">
      <c r="A1658" s="10" t="s">
        <v>841</v>
      </c>
      <c r="B1658" s="10" t="s">
        <v>842</v>
      </c>
      <c r="C1658" s="11">
        <v>1</v>
      </c>
      <c r="D1658" s="11">
        <v>77</v>
      </c>
      <c r="E1658" s="11">
        <v>77</v>
      </c>
      <c r="F1658">
        <f t="shared" si="104"/>
        <v>2144341</v>
      </c>
      <c r="G1658">
        <f>IF(ISTEXT(E1658),IF(E1658="Amount",G$14,""),IF(ISBLANK(E1658),"",IF(ISTEXT(D1658),"",IF(A1653="Invoice No. : ",INDEX(Sheet2!F$14:F$154,MATCH(B1653,Sheet2!A$14:A$154,0)),G1657))))</f>
        <v>21929</v>
      </c>
      <c r="H1658" t="str">
        <f t="shared" si="105"/>
        <v>01/05/2023</v>
      </c>
      <c r="I1658" t="str">
        <f>IF(ISTEXT(E1658),IF(E1658="Amount",I$14,""),IF(ISBLANK(E1658),"",IF(ISTEXT(D1658),"",IF(A1653="Invoice No. : ",TEXT(INDEX(Sheet2!C$14:C$154,MATCH(B1653,Sheet2!A$14:A$154,0)),"hh:mm:ss"),I1657))))</f>
        <v>11:52:05</v>
      </c>
      <c r="J1658">
        <f>IF(ISBLANK(G1658),"",IF(ISTEXT(G1658),IF(E1658="Amount",J$14,""),INDEX(Sheet2!H$14:H$154,MATCH(F1658,Sheet2!A$14:A$154,0))))</f>
        <v>3500</v>
      </c>
      <c r="K1658">
        <f>IF(ISBLANK(G1658),"",IF(ISTEXT(G1658),IF(E1658="Amount",K$14,""),INDEX(Sheet2!I$14:I$154,MATCH(F1658,Sheet2!A$14:A$154,0))))</f>
        <v>0.75</v>
      </c>
      <c r="L1658" t="str">
        <f>IF(ISBLANK(G1658),"",IF(ISTEXT(G1658),IF(E1658="Amount",L$14,""),IF(INDEX(Sheet2!H$14:H$154,MATCH(F1658,Sheet2!A$14:A$154,0)) &lt;&gt; 0, IF(INDEX(Sheet2!I$14:I$154,MATCH(F1658,Sheet2!A$14:A$154,0)) &lt;&gt; 0, "Loan","Loan"),"Cash")))</f>
        <v>Loan</v>
      </c>
      <c r="M1658">
        <f>IF(ISTEXT(E1658),IF(E1658="Amount",M$14,""),IF(ISBLANK(E1658),"",IF(ISTEXT(D1658),"",IF(A1653="Invoice No. : ",INDEX(Sheet2!D$14:D$154,MATCH(B1653,Sheet2!A$14:A$154,0)),M1657))))</f>
        <v>2</v>
      </c>
      <c r="N1658" t="str">
        <f>IF(ISTEXT(E1658),IF(E1658="Amount",N$14,""),IF(ISBLANK(E1658),"",IF(ISTEXT(D1658),"",IF(A1653="Invoice No. : ",INDEX(Sheet2!E$14:E$154,MATCH(B1653,Sheet2!A$14:A$154,0)),N1657))))</f>
        <v>RUBY</v>
      </c>
      <c r="O1658" t="str">
        <f>IF(ISTEXT(E1658),IF(E1658="Amount",O$14,""),IF(ISBLANK(E1658),"",IF(ISTEXT(D1658),"",IF(A1653="Invoice No. : ",INDEX(Sheet2!G$14:G$154,MATCH(B1653,Sheet2!A$14:A$154,0)),O1657))))</f>
        <v>PADERES, MARGILYN CORPUZ</v>
      </c>
      <c r="P1658">
        <f t="shared" si="106"/>
        <v>3500.75</v>
      </c>
      <c r="Q1658">
        <f t="shared" si="107"/>
        <v>195197.25</v>
      </c>
    </row>
    <row r="1659" spans="1:17" x14ac:dyDescent="0.25">
      <c r="A1659" s="10" t="s">
        <v>1283</v>
      </c>
      <c r="B1659" s="10" t="s">
        <v>1284</v>
      </c>
      <c r="C1659" s="11">
        <v>2</v>
      </c>
      <c r="D1659" s="11">
        <v>30.25</v>
      </c>
      <c r="E1659" s="11">
        <v>60.5</v>
      </c>
      <c r="F1659">
        <f t="shared" si="104"/>
        <v>2144341</v>
      </c>
      <c r="G1659">
        <f>IF(ISTEXT(E1659),IF(E1659="Amount",G$14,""),IF(ISBLANK(E1659),"",IF(ISTEXT(D1659),"",IF(A1654="Invoice No. : ",INDEX(Sheet2!F$14:F$154,MATCH(B1654,Sheet2!A$14:A$154,0)),G1658))))</f>
        <v>21929</v>
      </c>
      <c r="H1659" t="str">
        <f t="shared" si="105"/>
        <v>01/05/2023</v>
      </c>
      <c r="I1659" t="str">
        <f>IF(ISTEXT(E1659),IF(E1659="Amount",I$14,""),IF(ISBLANK(E1659),"",IF(ISTEXT(D1659),"",IF(A1654="Invoice No. : ",TEXT(INDEX(Sheet2!C$14:C$154,MATCH(B1654,Sheet2!A$14:A$154,0)),"hh:mm:ss"),I1658))))</f>
        <v>11:52:05</v>
      </c>
      <c r="J1659">
        <f>IF(ISBLANK(G1659),"",IF(ISTEXT(G1659),IF(E1659="Amount",J$14,""),INDEX(Sheet2!H$14:H$154,MATCH(F1659,Sheet2!A$14:A$154,0))))</f>
        <v>3500</v>
      </c>
      <c r="K1659">
        <f>IF(ISBLANK(G1659),"",IF(ISTEXT(G1659),IF(E1659="Amount",K$14,""),INDEX(Sheet2!I$14:I$154,MATCH(F1659,Sheet2!A$14:A$154,0))))</f>
        <v>0.75</v>
      </c>
      <c r="L1659" t="str">
        <f>IF(ISBLANK(G1659),"",IF(ISTEXT(G1659),IF(E1659="Amount",L$14,""),IF(INDEX(Sheet2!H$14:H$154,MATCH(F1659,Sheet2!A$14:A$154,0)) &lt;&gt; 0, IF(INDEX(Sheet2!I$14:I$154,MATCH(F1659,Sheet2!A$14:A$154,0)) &lt;&gt; 0, "Loan","Loan"),"Cash")))</f>
        <v>Loan</v>
      </c>
      <c r="M1659">
        <f>IF(ISTEXT(E1659),IF(E1659="Amount",M$14,""),IF(ISBLANK(E1659),"",IF(ISTEXT(D1659),"",IF(A1654="Invoice No. : ",INDEX(Sheet2!D$14:D$154,MATCH(B1654,Sheet2!A$14:A$154,0)),M1658))))</f>
        <v>2</v>
      </c>
      <c r="N1659" t="str">
        <f>IF(ISTEXT(E1659),IF(E1659="Amount",N$14,""),IF(ISBLANK(E1659),"",IF(ISTEXT(D1659),"",IF(A1654="Invoice No. : ",INDEX(Sheet2!E$14:E$154,MATCH(B1654,Sheet2!A$14:A$154,0)),N1658))))</f>
        <v>RUBY</v>
      </c>
      <c r="O1659" t="str">
        <f>IF(ISTEXT(E1659),IF(E1659="Amount",O$14,""),IF(ISBLANK(E1659),"",IF(ISTEXT(D1659),"",IF(A1654="Invoice No. : ",INDEX(Sheet2!G$14:G$154,MATCH(B1654,Sheet2!A$14:A$154,0)),O1658))))</f>
        <v>PADERES, MARGILYN CORPUZ</v>
      </c>
      <c r="P1659">
        <f t="shared" si="106"/>
        <v>3500.75</v>
      </c>
      <c r="Q1659">
        <f t="shared" si="107"/>
        <v>195197.25</v>
      </c>
    </row>
    <row r="1660" spans="1:17" x14ac:dyDescent="0.25">
      <c r="A1660" s="10" t="s">
        <v>1409</v>
      </c>
      <c r="B1660" s="10" t="s">
        <v>1410</v>
      </c>
      <c r="C1660" s="11">
        <v>1</v>
      </c>
      <c r="D1660" s="11">
        <v>36.75</v>
      </c>
      <c r="E1660" s="11">
        <v>36.75</v>
      </c>
      <c r="F1660">
        <f t="shared" si="104"/>
        <v>2144341</v>
      </c>
      <c r="G1660">
        <f>IF(ISTEXT(E1660),IF(E1660="Amount",G$14,""),IF(ISBLANK(E1660),"",IF(ISTEXT(D1660),"",IF(A1655="Invoice No. : ",INDEX(Sheet2!F$14:F$154,MATCH(B1655,Sheet2!A$14:A$154,0)),G1659))))</f>
        <v>21929</v>
      </c>
      <c r="H1660" t="str">
        <f t="shared" si="105"/>
        <v>01/05/2023</v>
      </c>
      <c r="I1660" t="str">
        <f>IF(ISTEXT(E1660),IF(E1660="Amount",I$14,""),IF(ISBLANK(E1660),"",IF(ISTEXT(D1660),"",IF(A1655="Invoice No. : ",TEXT(INDEX(Sheet2!C$14:C$154,MATCH(B1655,Sheet2!A$14:A$154,0)),"hh:mm:ss"),I1659))))</f>
        <v>11:52:05</v>
      </c>
      <c r="J1660">
        <f>IF(ISBLANK(G1660),"",IF(ISTEXT(G1660),IF(E1660="Amount",J$14,""),INDEX(Sheet2!H$14:H$154,MATCH(F1660,Sheet2!A$14:A$154,0))))</f>
        <v>3500</v>
      </c>
      <c r="K1660">
        <f>IF(ISBLANK(G1660),"",IF(ISTEXT(G1660),IF(E1660="Amount",K$14,""),INDEX(Sheet2!I$14:I$154,MATCH(F1660,Sheet2!A$14:A$154,0))))</f>
        <v>0.75</v>
      </c>
      <c r="L1660" t="str">
        <f>IF(ISBLANK(G1660),"",IF(ISTEXT(G1660),IF(E1660="Amount",L$14,""),IF(INDEX(Sheet2!H$14:H$154,MATCH(F1660,Sheet2!A$14:A$154,0)) &lt;&gt; 0, IF(INDEX(Sheet2!I$14:I$154,MATCH(F1660,Sheet2!A$14:A$154,0)) &lt;&gt; 0, "Loan","Loan"),"Cash")))</f>
        <v>Loan</v>
      </c>
      <c r="M1660">
        <f>IF(ISTEXT(E1660),IF(E1660="Amount",M$14,""),IF(ISBLANK(E1660),"",IF(ISTEXT(D1660),"",IF(A1655="Invoice No. : ",INDEX(Sheet2!D$14:D$154,MATCH(B1655,Sheet2!A$14:A$154,0)),M1659))))</f>
        <v>2</v>
      </c>
      <c r="N1660" t="str">
        <f>IF(ISTEXT(E1660),IF(E1660="Amount",N$14,""),IF(ISBLANK(E1660),"",IF(ISTEXT(D1660),"",IF(A1655="Invoice No. : ",INDEX(Sheet2!E$14:E$154,MATCH(B1655,Sheet2!A$14:A$154,0)),N1659))))</f>
        <v>RUBY</v>
      </c>
      <c r="O1660" t="str">
        <f>IF(ISTEXT(E1660),IF(E1660="Amount",O$14,""),IF(ISBLANK(E1660),"",IF(ISTEXT(D1660),"",IF(A1655="Invoice No. : ",INDEX(Sheet2!G$14:G$154,MATCH(B1655,Sheet2!A$14:A$154,0)),O1659))))</f>
        <v>PADERES, MARGILYN CORPUZ</v>
      </c>
      <c r="P1660">
        <f t="shared" si="106"/>
        <v>3500.75</v>
      </c>
      <c r="Q1660">
        <f t="shared" si="107"/>
        <v>195197.25</v>
      </c>
    </row>
    <row r="1661" spans="1:17" x14ac:dyDescent="0.25">
      <c r="A1661" s="10" t="s">
        <v>1411</v>
      </c>
      <c r="B1661" s="10" t="s">
        <v>1412</v>
      </c>
      <c r="C1661" s="11">
        <v>1</v>
      </c>
      <c r="D1661" s="11">
        <v>51</v>
      </c>
      <c r="E1661" s="11">
        <v>51</v>
      </c>
      <c r="F1661">
        <f t="shared" si="104"/>
        <v>2144341</v>
      </c>
      <c r="G1661">
        <f>IF(ISTEXT(E1661),IF(E1661="Amount",G$14,""),IF(ISBLANK(E1661),"",IF(ISTEXT(D1661),"",IF(A1656="Invoice No. : ",INDEX(Sheet2!F$14:F$154,MATCH(B1656,Sheet2!A$14:A$154,0)),G1660))))</f>
        <v>21929</v>
      </c>
      <c r="H1661" t="str">
        <f t="shared" si="105"/>
        <v>01/05/2023</v>
      </c>
      <c r="I1661" t="str">
        <f>IF(ISTEXT(E1661),IF(E1661="Amount",I$14,""),IF(ISBLANK(E1661),"",IF(ISTEXT(D1661),"",IF(A1656="Invoice No. : ",TEXT(INDEX(Sheet2!C$14:C$154,MATCH(B1656,Sheet2!A$14:A$154,0)),"hh:mm:ss"),I1660))))</f>
        <v>11:52:05</v>
      </c>
      <c r="J1661">
        <f>IF(ISBLANK(G1661),"",IF(ISTEXT(G1661),IF(E1661="Amount",J$14,""),INDEX(Sheet2!H$14:H$154,MATCH(F1661,Sheet2!A$14:A$154,0))))</f>
        <v>3500</v>
      </c>
      <c r="K1661">
        <f>IF(ISBLANK(G1661),"",IF(ISTEXT(G1661),IF(E1661="Amount",K$14,""),INDEX(Sheet2!I$14:I$154,MATCH(F1661,Sheet2!A$14:A$154,0))))</f>
        <v>0.75</v>
      </c>
      <c r="L1661" t="str">
        <f>IF(ISBLANK(G1661),"",IF(ISTEXT(G1661),IF(E1661="Amount",L$14,""),IF(INDEX(Sheet2!H$14:H$154,MATCH(F1661,Sheet2!A$14:A$154,0)) &lt;&gt; 0, IF(INDEX(Sheet2!I$14:I$154,MATCH(F1661,Sheet2!A$14:A$154,0)) &lt;&gt; 0, "Loan","Loan"),"Cash")))</f>
        <v>Loan</v>
      </c>
      <c r="M1661">
        <f>IF(ISTEXT(E1661),IF(E1661="Amount",M$14,""),IF(ISBLANK(E1661),"",IF(ISTEXT(D1661),"",IF(A1656="Invoice No. : ",INDEX(Sheet2!D$14:D$154,MATCH(B1656,Sheet2!A$14:A$154,0)),M1660))))</f>
        <v>2</v>
      </c>
      <c r="N1661" t="str">
        <f>IF(ISTEXT(E1661),IF(E1661="Amount",N$14,""),IF(ISBLANK(E1661),"",IF(ISTEXT(D1661),"",IF(A1656="Invoice No. : ",INDEX(Sheet2!E$14:E$154,MATCH(B1656,Sheet2!A$14:A$154,0)),N1660))))</f>
        <v>RUBY</v>
      </c>
      <c r="O1661" t="str">
        <f>IF(ISTEXT(E1661),IF(E1661="Amount",O$14,""),IF(ISBLANK(E1661),"",IF(ISTEXT(D1661),"",IF(A1656="Invoice No. : ",INDEX(Sheet2!G$14:G$154,MATCH(B1656,Sheet2!A$14:A$154,0)),O1660))))</f>
        <v>PADERES, MARGILYN CORPUZ</v>
      </c>
      <c r="P1661">
        <f t="shared" si="106"/>
        <v>3500.75</v>
      </c>
      <c r="Q1661">
        <f t="shared" si="107"/>
        <v>195197.25</v>
      </c>
    </row>
    <row r="1662" spans="1:17" x14ac:dyDescent="0.25">
      <c r="A1662" s="10" t="s">
        <v>1413</v>
      </c>
      <c r="B1662" s="10" t="s">
        <v>1414</v>
      </c>
      <c r="C1662" s="11">
        <v>3</v>
      </c>
      <c r="D1662" s="11">
        <v>355</v>
      </c>
      <c r="E1662" s="11">
        <v>1065</v>
      </c>
      <c r="F1662">
        <f t="shared" si="104"/>
        <v>2144341</v>
      </c>
      <c r="G1662">
        <f>IF(ISTEXT(E1662),IF(E1662="Amount",G$14,""),IF(ISBLANK(E1662),"",IF(ISTEXT(D1662),"",IF(A1657="Invoice No. : ",INDEX(Sheet2!F$14:F$154,MATCH(B1657,Sheet2!A$14:A$154,0)),G1661))))</f>
        <v>21929</v>
      </c>
      <c r="H1662" t="str">
        <f t="shared" si="105"/>
        <v>01/05/2023</v>
      </c>
      <c r="I1662" t="str">
        <f>IF(ISTEXT(E1662),IF(E1662="Amount",I$14,""),IF(ISBLANK(E1662),"",IF(ISTEXT(D1662),"",IF(A1657="Invoice No. : ",TEXT(INDEX(Sheet2!C$14:C$154,MATCH(B1657,Sheet2!A$14:A$154,0)),"hh:mm:ss"),I1661))))</f>
        <v>11:52:05</v>
      </c>
      <c r="J1662">
        <f>IF(ISBLANK(G1662),"",IF(ISTEXT(G1662),IF(E1662="Amount",J$14,""),INDEX(Sheet2!H$14:H$154,MATCH(F1662,Sheet2!A$14:A$154,0))))</f>
        <v>3500</v>
      </c>
      <c r="K1662">
        <f>IF(ISBLANK(G1662),"",IF(ISTEXT(G1662),IF(E1662="Amount",K$14,""),INDEX(Sheet2!I$14:I$154,MATCH(F1662,Sheet2!A$14:A$154,0))))</f>
        <v>0.75</v>
      </c>
      <c r="L1662" t="str">
        <f>IF(ISBLANK(G1662),"",IF(ISTEXT(G1662),IF(E1662="Amount",L$14,""),IF(INDEX(Sheet2!H$14:H$154,MATCH(F1662,Sheet2!A$14:A$154,0)) &lt;&gt; 0, IF(INDEX(Sheet2!I$14:I$154,MATCH(F1662,Sheet2!A$14:A$154,0)) &lt;&gt; 0, "Loan","Loan"),"Cash")))</f>
        <v>Loan</v>
      </c>
      <c r="M1662">
        <f>IF(ISTEXT(E1662),IF(E1662="Amount",M$14,""),IF(ISBLANK(E1662),"",IF(ISTEXT(D1662),"",IF(A1657="Invoice No. : ",INDEX(Sheet2!D$14:D$154,MATCH(B1657,Sheet2!A$14:A$154,0)),M1661))))</f>
        <v>2</v>
      </c>
      <c r="N1662" t="str">
        <f>IF(ISTEXT(E1662),IF(E1662="Amount",N$14,""),IF(ISBLANK(E1662),"",IF(ISTEXT(D1662),"",IF(A1657="Invoice No. : ",INDEX(Sheet2!E$14:E$154,MATCH(B1657,Sheet2!A$14:A$154,0)),N1661))))</f>
        <v>RUBY</v>
      </c>
      <c r="O1662" t="str">
        <f>IF(ISTEXT(E1662),IF(E1662="Amount",O$14,""),IF(ISBLANK(E1662),"",IF(ISTEXT(D1662),"",IF(A1657="Invoice No. : ",INDEX(Sheet2!G$14:G$154,MATCH(B1657,Sheet2!A$14:A$154,0)),O1661))))</f>
        <v>PADERES, MARGILYN CORPUZ</v>
      </c>
      <c r="P1662">
        <f t="shared" si="106"/>
        <v>3500.75</v>
      </c>
      <c r="Q1662">
        <f t="shared" si="107"/>
        <v>195197.25</v>
      </c>
    </row>
    <row r="1663" spans="1:17" x14ac:dyDescent="0.25">
      <c r="A1663" s="10" t="s">
        <v>713</v>
      </c>
      <c r="B1663" s="10" t="s">
        <v>714</v>
      </c>
      <c r="C1663" s="11">
        <v>2</v>
      </c>
      <c r="D1663" s="11">
        <v>110</v>
      </c>
      <c r="E1663" s="11">
        <v>220</v>
      </c>
      <c r="F1663">
        <f t="shared" si="104"/>
        <v>2144341</v>
      </c>
      <c r="G1663">
        <f>IF(ISTEXT(E1663),IF(E1663="Amount",G$14,""),IF(ISBLANK(E1663),"",IF(ISTEXT(D1663),"",IF(A1658="Invoice No. : ",INDEX(Sheet2!F$14:F$154,MATCH(B1658,Sheet2!A$14:A$154,0)),G1662))))</f>
        <v>21929</v>
      </c>
      <c r="H1663" t="str">
        <f t="shared" si="105"/>
        <v>01/05/2023</v>
      </c>
      <c r="I1663" t="str">
        <f>IF(ISTEXT(E1663),IF(E1663="Amount",I$14,""),IF(ISBLANK(E1663),"",IF(ISTEXT(D1663),"",IF(A1658="Invoice No. : ",TEXT(INDEX(Sheet2!C$14:C$154,MATCH(B1658,Sheet2!A$14:A$154,0)),"hh:mm:ss"),I1662))))</f>
        <v>11:52:05</v>
      </c>
      <c r="J1663">
        <f>IF(ISBLANK(G1663),"",IF(ISTEXT(G1663),IF(E1663="Amount",J$14,""),INDEX(Sheet2!H$14:H$154,MATCH(F1663,Sheet2!A$14:A$154,0))))</f>
        <v>3500</v>
      </c>
      <c r="K1663">
        <f>IF(ISBLANK(G1663),"",IF(ISTEXT(G1663),IF(E1663="Amount",K$14,""),INDEX(Sheet2!I$14:I$154,MATCH(F1663,Sheet2!A$14:A$154,0))))</f>
        <v>0.75</v>
      </c>
      <c r="L1663" t="str">
        <f>IF(ISBLANK(G1663),"",IF(ISTEXT(G1663),IF(E1663="Amount",L$14,""),IF(INDEX(Sheet2!H$14:H$154,MATCH(F1663,Sheet2!A$14:A$154,0)) &lt;&gt; 0, IF(INDEX(Sheet2!I$14:I$154,MATCH(F1663,Sheet2!A$14:A$154,0)) &lt;&gt; 0, "Loan","Loan"),"Cash")))</f>
        <v>Loan</v>
      </c>
      <c r="M1663">
        <f>IF(ISTEXT(E1663),IF(E1663="Amount",M$14,""),IF(ISBLANK(E1663),"",IF(ISTEXT(D1663),"",IF(A1658="Invoice No. : ",INDEX(Sheet2!D$14:D$154,MATCH(B1658,Sheet2!A$14:A$154,0)),M1662))))</f>
        <v>2</v>
      </c>
      <c r="N1663" t="str">
        <f>IF(ISTEXT(E1663),IF(E1663="Amount",N$14,""),IF(ISBLANK(E1663),"",IF(ISTEXT(D1663),"",IF(A1658="Invoice No. : ",INDEX(Sheet2!E$14:E$154,MATCH(B1658,Sheet2!A$14:A$154,0)),N1662))))</f>
        <v>RUBY</v>
      </c>
      <c r="O1663" t="str">
        <f>IF(ISTEXT(E1663),IF(E1663="Amount",O$14,""),IF(ISBLANK(E1663),"",IF(ISTEXT(D1663),"",IF(A1658="Invoice No. : ",INDEX(Sheet2!G$14:G$154,MATCH(B1658,Sheet2!A$14:A$154,0)),O1662))))</f>
        <v>PADERES, MARGILYN CORPUZ</v>
      </c>
      <c r="P1663">
        <f t="shared" si="106"/>
        <v>3500.75</v>
      </c>
      <c r="Q1663">
        <f t="shared" si="107"/>
        <v>195197.25</v>
      </c>
    </row>
    <row r="1664" spans="1:17" x14ac:dyDescent="0.25">
      <c r="A1664" s="10" t="s">
        <v>629</v>
      </c>
      <c r="B1664" s="10" t="s">
        <v>630</v>
      </c>
      <c r="C1664" s="11">
        <v>3</v>
      </c>
      <c r="D1664" s="11">
        <v>14.5</v>
      </c>
      <c r="E1664" s="11">
        <v>43.5</v>
      </c>
      <c r="F1664">
        <f t="shared" si="104"/>
        <v>2144341</v>
      </c>
      <c r="G1664">
        <f>IF(ISTEXT(E1664),IF(E1664="Amount",G$14,""),IF(ISBLANK(E1664),"",IF(ISTEXT(D1664),"",IF(A1659="Invoice No. : ",INDEX(Sheet2!F$14:F$154,MATCH(B1659,Sheet2!A$14:A$154,0)),G1663))))</f>
        <v>21929</v>
      </c>
      <c r="H1664" t="str">
        <f t="shared" si="105"/>
        <v>01/05/2023</v>
      </c>
      <c r="I1664" t="str">
        <f>IF(ISTEXT(E1664),IF(E1664="Amount",I$14,""),IF(ISBLANK(E1664),"",IF(ISTEXT(D1664),"",IF(A1659="Invoice No. : ",TEXT(INDEX(Sheet2!C$14:C$154,MATCH(B1659,Sheet2!A$14:A$154,0)),"hh:mm:ss"),I1663))))</f>
        <v>11:52:05</v>
      </c>
      <c r="J1664">
        <f>IF(ISBLANK(G1664),"",IF(ISTEXT(G1664),IF(E1664="Amount",J$14,""),INDEX(Sheet2!H$14:H$154,MATCH(F1664,Sheet2!A$14:A$154,0))))</f>
        <v>3500</v>
      </c>
      <c r="K1664">
        <f>IF(ISBLANK(G1664),"",IF(ISTEXT(G1664),IF(E1664="Amount",K$14,""),INDEX(Sheet2!I$14:I$154,MATCH(F1664,Sheet2!A$14:A$154,0))))</f>
        <v>0.75</v>
      </c>
      <c r="L1664" t="str">
        <f>IF(ISBLANK(G1664),"",IF(ISTEXT(G1664),IF(E1664="Amount",L$14,""),IF(INDEX(Sheet2!H$14:H$154,MATCH(F1664,Sheet2!A$14:A$154,0)) &lt;&gt; 0, IF(INDEX(Sheet2!I$14:I$154,MATCH(F1664,Sheet2!A$14:A$154,0)) &lt;&gt; 0, "Loan","Loan"),"Cash")))</f>
        <v>Loan</v>
      </c>
      <c r="M1664">
        <f>IF(ISTEXT(E1664),IF(E1664="Amount",M$14,""),IF(ISBLANK(E1664),"",IF(ISTEXT(D1664),"",IF(A1659="Invoice No. : ",INDEX(Sheet2!D$14:D$154,MATCH(B1659,Sheet2!A$14:A$154,0)),M1663))))</f>
        <v>2</v>
      </c>
      <c r="N1664" t="str">
        <f>IF(ISTEXT(E1664),IF(E1664="Amount",N$14,""),IF(ISBLANK(E1664),"",IF(ISTEXT(D1664),"",IF(A1659="Invoice No. : ",INDEX(Sheet2!E$14:E$154,MATCH(B1659,Sheet2!A$14:A$154,0)),N1663))))</f>
        <v>RUBY</v>
      </c>
      <c r="O1664" t="str">
        <f>IF(ISTEXT(E1664),IF(E1664="Amount",O$14,""),IF(ISBLANK(E1664),"",IF(ISTEXT(D1664),"",IF(A1659="Invoice No. : ",INDEX(Sheet2!G$14:G$154,MATCH(B1659,Sheet2!A$14:A$154,0)),O1663))))</f>
        <v>PADERES, MARGILYN CORPUZ</v>
      </c>
      <c r="P1664">
        <f t="shared" si="106"/>
        <v>3500.75</v>
      </c>
      <c r="Q1664">
        <f t="shared" si="107"/>
        <v>195197.25</v>
      </c>
    </row>
    <row r="1665" spans="1:17" x14ac:dyDescent="0.25">
      <c r="A1665" s="10" t="s">
        <v>1415</v>
      </c>
      <c r="B1665" s="10" t="s">
        <v>1416</v>
      </c>
      <c r="C1665" s="11">
        <v>1</v>
      </c>
      <c r="D1665" s="11">
        <v>275.5</v>
      </c>
      <c r="E1665" s="11">
        <v>275.5</v>
      </c>
      <c r="F1665">
        <f t="shared" si="104"/>
        <v>2144341</v>
      </c>
      <c r="G1665">
        <f>IF(ISTEXT(E1665),IF(E1665="Amount",G$14,""),IF(ISBLANK(E1665),"",IF(ISTEXT(D1665),"",IF(A1660="Invoice No. : ",INDEX(Sheet2!F$14:F$154,MATCH(B1660,Sheet2!A$14:A$154,0)),G1664))))</f>
        <v>21929</v>
      </c>
      <c r="H1665" t="str">
        <f t="shared" si="105"/>
        <v>01/05/2023</v>
      </c>
      <c r="I1665" t="str">
        <f>IF(ISTEXT(E1665),IF(E1665="Amount",I$14,""),IF(ISBLANK(E1665),"",IF(ISTEXT(D1665),"",IF(A1660="Invoice No. : ",TEXT(INDEX(Sheet2!C$14:C$154,MATCH(B1660,Sheet2!A$14:A$154,0)),"hh:mm:ss"),I1664))))</f>
        <v>11:52:05</v>
      </c>
      <c r="J1665">
        <f>IF(ISBLANK(G1665),"",IF(ISTEXT(G1665),IF(E1665="Amount",J$14,""),INDEX(Sheet2!H$14:H$154,MATCH(F1665,Sheet2!A$14:A$154,0))))</f>
        <v>3500</v>
      </c>
      <c r="K1665">
        <f>IF(ISBLANK(G1665),"",IF(ISTEXT(G1665),IF(E1665="Amount",K$14,""),INDEX(Sheet2!I$14:I$154,MATCH(F1665,Sheet2!A$14:A$154,0))))</f>
        <v>0.75</v>
      </c>
      <c r="L1665" t="str">
        <f>IF(ISBLANK(G1665),"",IF(ISTEXT(G1665),IF(E1665="Amount",L$14,""),IF(INDEX(Sheet2!H$14:H$154,MATCH(F1665,Sheet2!A$14:A$154,0)) &lt;&gt; 0, IF(INDEX(Sheet2!I$14:I$154,MATCH(F1665,Sheet2!A$14:A$154,0)) &lt;&gt; 0, "Loan","Loan"),"Cash")))</f>
        <v>Loan</v>
      </c>
      <c r="M1665">
        <f>IF(ISTEXT(E1665),IF(E1665="Amount",M$14,""),IF(ISBLANK(E1665),"",IF(ISTEXT(D1665),"",IF(A1660="Invoice No. : ",INDEX(Sheet2!D$14:D$154,MATCH(B1660,Sheet2!A$14:A$154,0)),M1664))))</f>
        <v>2</v>
      </c>
      <c r="N1665" t="str">
        <f>IF(ISTEXT(E1665),IF(E1665="Amount",N$14,""),IF(ISBLANK(E1665),"",IF(ISTEXT(D1665),"",IF(A1660="Invoice No. : ",INDEX(Sheet2!E$14:E$154,MATCH(B1660,Sheet2!A$14:A$154,0)),N1664))))</f>
        <v>RUBY</v>
      </c>
      <c r="O1665" t="str">
        <f>IF(ISTEXT(E1665),IF(E1665="Amount",O$14,""),IF(ISBLANK(E1665),"",IF(ISTEXT(D1665),"",IF(A1660="Invoice No. : ",INDEX(Sheet2!G$14:G$154,MATCH(B1660,Sheet2!A$14:A$154,0)),O1664))))</f>
        <v>PADERES, MARGILYN CORPUZ</v>
      </c>
      <c r="P1665">
        <f t="shared" si="106"/>
        <v>3500.75</v>
      </c>
      <c r="Q1665">
        <f t="shared" si="107"/>
        <v>195197.25</v>
      </c>
    </row>
    <row r="1666" spans="1:17" x14ac:dyDescent="0.25">
      <c r="A1666" s="10" t="s">
        <v>1417</v>
      </c>
      <c r="B1666" s="10" t="s">
        <v>1418</v>
      </c>
      <c r="C1666" s="11">
        <v>2</v>
      </c>
      <c r="D1666" s="11">
        <v>105.5</v>
      </c>
      <c r="E1666" s="11">
        <v>211</v>
      </c>
      <c r="F1666">
        <f t="shared" si="104"/>
        <v>2144341</v>
      </c>
      <c r="G1666">
        <f>IF(ISTEXT(E1666),IF(E1666="Amount",G$14,""),IF(ISBLANK(E1666),"",IF(ISTEXT(D1666),"",IF(A1661="Invoice No. : ",INDEX(Sheet2!F$14:F$154,MATCH(B1661,Sheet2!A$14:A$154,0)),G1665))))</f>
        <v>21929</v>
      </c>
      <c r="H1666" t="str">
        <f t="shared" si="105"/>
        <v>01/05/2023</v>
      </c>
      <c r="I1666" t="str">
        <f>IF(ISTEXT(E1666),IF(E1666="Amount",I$14,""),IF(ISBLANK(E1666),"",IF(ISTEXT(D1666),"",IF(A1661="Invoice No. : ",TEXT(INDEX(Sheet2!C$14:C$154,MATCH(B1661,Sheet2!A$14:A$154,0)),"hh:mm:ss"),I1665))))</f>
        <v>11:52:05</v>
      </c>
      <c r="J1666">
        <f>IF(ISBLANK(G1666),"",IF(ISTEXT(G1666),IF(E1666="Amount",J$14,""),INDEX(Sheet2!H$14:H$154,MATCH(F1666,Sheet2!A$14:A$154,0))))</f>
        <v>3500</v>
      </c>
      <c r="K1666">
        <f>IF(ISBLANK(G1666),"",IF(ISTEXT(G1666),IF(E1666="Amount",K$14,""),INDEX(Sheet2!I$14:I$154,MATCH(F1666,Sheet2!A$14:A$154,0))))</f>
        <v>0.75</v>
      </c>
      <c r="L1666" t="str">
        <f>IF(ISBLANK(G1666),"",IF(ISTEXT(G1666),IF(E1666="Amount",L$14,""),IF(INDEX(Sheet2!H$14:H$154,MATCH(F1666,Sheet2!A$14:A$154,0)) &lt;&gt; 0, IF(INDEX(Sheet2!I$14:I$154,MATCH(F1666,Sheet2!A$14:A$154,0)) &lt;&gt; 0, "Loan","Loan"),"Cash")))</f>
        <v>Loan</v>
      </c>
      <c r="M1666">
        <f>IF(ISTEXT(E1666),IF(E1666="Amount",M$14,""),IF(ISBLANK(E1666),"",IF(ISTEXT(D1666),"",IF(A1661="Invoice No. : ",INDEX(Sheet2!D$14:D$154,MATCH(B1661,Sheet2!A$14:A$154,0)),M1665))))</f>
        <v>2</v>
      </c>
      <c r="N1666" t="str">
        <f>IF(ISTEXT(E1666),IF(E1666="Amount",N$14,""),IF(ISBLANK(E1666),"",IF(ISTEXT(D1666),"",IF(A1661="Invoice No. : ",INDEX(Sheet2!E$14:E$154,MATCH(B1661,Sheet2!A$14:A$154,0)),N1665))))</f>
        <v>RUBY</v>
      </c>
      <c r="O1666" t="str">
        <f>IF(ISTEXT(E1666),IF(E1666="Amount",O$14,""),IF(ISBLANK(E1666),"",IF(ISTEXT(D1666),"",IF(A1661="Invoice No. : ",INDEX(Sheet2!G$14:G$154,MATCH(B1661,Sheet2!A$14:A$154,0)),O1665))))</f>
        <v>PADERES, MARGILYN CORPUZ</v>
      </c>
      <c r="P1666">
        <f t="shared" si="106"/>
        <v>3500.75</v>
      </c>
      <c r="Q1666">
        <f t="shared" si="107"/>
        <v>195197.25</v>
      </c>
    </row>
    <row r="1667" spans="1:17" x14ac:dyDescent="0.25">
      <c r="A1667" s="10" t="s">
        <v>1419</v>
      </c>
      <c r="B1667" s="10" t="s">
        <v>1420</v>
      </c>
      <c r="C1667" s="11">
        <v>1</v>
      </c>
      <c r="D1667" s="11">
        <v>68</v>
      </c>
      <c r="E1667" s="11">
        <v>68</v>
      </c>
      <c r="F1667">
        <f t="shared" si="104"/>
        <v>2144341</v>
      </c>
      <c r="G1667">
        <f>IF(ISTEXT(E1667),IF(E1667="Amount",G$14,""),IF(ISBLANK(E1667),"",IF(ISTEXT(D1667),"",IF(A1662="Invoice No. : ",INDEX(Sheet2!F$14:F$154,MATCH(B1662,Sheet2!A$14:A$154,0)),G1666))))</f>
        <v>21929</v>
      </c>
      <c r="H1667" t="str">
        <f t="shared" si="105"/>
        <v>01/05/2023</v>
      </c>
      <c r="I1667" t="str">
        <f>IF(ISTEXT(E1667),IF(E1667="Amount",I$14,""),IF(ISBLANK(E1667),"",IF(ISTEXT(D1667),"",IF(A1662="Invoice No. : ",TEXT(INDEX(Sheet2!C$14:C$154,MATCH(B1662,Sheet2!A$14:A$154,0)),"hh:mm:ss"),I1666))))</f>
        <v>11:52:05</v>
      </c>
      <c r="J1667">
        <f>IF(ISBLANK(G1667),"",IF(ISTEXT(G1667),IF(E1667="Amount",J$14,""),INDEX(Sheet2!H$14:H$154,MATCH(F1667,Sheet2!A$14:A$154,0))))</f>
        <v>3500</v>
      </c>
      <c r="K1667">
        <f>IF(ISBLANK(G1667),"",IF(ISTEXT(G1667),IF(E1667="Amount",K$14,""),INDEX(Sheet2!I$14:I$154,MATCH(F1667,Sheet2!A$14:A$154,0))))</f>
        <v>0.75</v>
      </c>
      <c r="L1667" t="str">
        <f>IF(ISBLANK(G1667),"",IF(ISTEXT(G1667),IF(E1667="Amount",L$14,""),IF(INDEX(Sheet2!H$14:H$154,MATCH(F1667,Sheet2!A$14:A$154,0)) &lt;&gt; 0, IF(INDEX(Sheet2!I$14:I$154,MATCH(F1667,Sheet2!A$14:A$154,0)) &lt;&gt; 0, "Loan","Loan"),"Cash")))</f>
        <v>Loan</v>
      </c>
      <c r="M1667">
        <f>IF(ISTEXT(E1667),IF(E1667="Amount",M$14,""),IF(ISBLANK(E1667),"",IF(ISTEXT(D1667),"",IF(A1662="Invoice No. : ",INDEX(Sheet2!D$14:D$154,MATCH(B1662,Sheet2!A$14:A$154,0)),M1666))))</f>
        <v>2</v>
      </c>
      <c r="N1667" t="str">
        <f>IF(ISTEXT(E1667),IF(E1667="Amount",N$14,""),IF(ISBLANK(E1667),"",IF(ISTEXT(D1667),"",IF(A1662="Invoice No. : ",INDEX(Sheet2!E$14:E$154,MATCH(B1662,Sheet2!A$14:A$154,0)),N1666))))</f>
        <v>RUBY</v>
      </c>
      <c r="O1667" t="str">
        <f>IF(ISTEXT(E1667),IF(E1667="Amount",O$14,""),IF(ISBLANK(E1667),"",IF(ISTEXT(D1667),"",IF(A1662="Invoice No. : ",INDEX(Sheet2!G$14:G$154,MATCH(B1662,Sheet2!A$14:A$154,0)),O1666))))</f>
        <v>PADERES, MARGILYN CORPUZ</v>
      </c>
      <c r="P1667">
        <f t="shared" si="106"/>
        <v>3500.75</v>
      </c>
      <c r="Q1667">
        <f t="shared" si="107"/>
        <v>195197.25</v>
      </c>
    </row>
    <row r="1668" spans="1:17" x14ac:dyDescent="0.25">
      <c r="A1668" s="10" t="s">
        <v>927</v>
      </c>
      <c r="B1668" s="10" t="s">
        <v>928</v>
      </c>
      <c r="C1668" s="11">
        <v>2</v>
      </c>
      <c r="D1668" s="11">
        <v>73.5</v>
      </c>
      <c r="E1668" s="11">
        <v>147</v>
      </c>
      <c r="F1668">
        <f t="shared" si="104"/>
        <v>2144341</v>
      </c>
      <c r="G1668">
        <f>IF(ISTEXT(E1668),IF(E1668="Amount",G$14,""),IF(ISBLANK(E1668),"",IF(ISTEXT(D1668),"",IF(A1663="Invoice No. : ",INDEX(Sheet2!F$14:F$154,MATCH(B1663,Sheet2!A$14:A$154,0)),G1667))))</f>
        <v>21929</v>
      </c>
      <c r="H1668" t="str">
        <f t="shared" si="105"/>
        <v>01/05/2023</v>
      </c>
      <c r="I1668" t="str">
        <f>IF(ISTEXT(E1668),IF(E1668="Amount",I$14,""),IF(ISBLANK(E1668),"",IF(ISTEXT(D1668),"",IF(A1663="Invoice No. : ",TEXT(INDEX(Sheet2!C$14:C$154,MATCH(B1663,Sheet2!A$14:A$154,0)),"hh:mm:ss"),I1667))))</f>
        <v>11:52:05</v>
      </c>
      <c r="J1668">
        <f>IF(ISBLANK(G1668),"",IF(ISTEXT(G1668),IF(E1668="Amount",J$14,""),INDEX(Sheet2!H$14:H$154,MATCH(F1668,Sheet2!A$14:A$154,0))))</f>
        <v>3500</v>
      </c>
      <c r="K1668">
        <f>IF(ISBLANK(G1668),"",IF(ISTEXT(G1668),IF(E1668="Amount",K$14,""),INDEX(Sheet2!I$14:I$154,MATCH(F1668,Sheet2!A$14:A$154,0))))</f>
        <v>0.75</v>
      </c>
      <c r="L1668" t="str">
        <f>IF(ISBLANK(G1668),"",IF(ISTEXT(G1668),IF(E1668="Amount",L$14,""),IF(INDEX(Sheet2!H$14:H$154,MATCH(F1668,Sheet2!A$14:A$154,0)) &lt;&gt; 0, IF(INDEX(Sheet2!I$14:I$154,MATCH(F1668,Sheet2!A$14:A$154,0)) &lt;&gt; 0, "Loan","Loan"),"Cash")))</f>
        <v>Loan</v>
      </c>
      <c r="M1668">
        <f>IF(ISTEXT(E1668),IF(E1668="Amount",M$14,""),IF(ISBLANK(E1668),"",IF(ISTEXT(D1668),"",IF(A1663="Invoice No. : ",INDEX(Sheet2!D$14:D$154,MATCH(B1663,Sheet2!A$14:A$154,0)),M1667))))</f>
        <v>2</v>
      </c>
      <c r="N1668" t="str">
        <f>IF(ISTEXT(E1668),IF(E1668="Amount",N$14,""),IF(ISBLANK(E1668),"",IF(ISTEXT(D1668),"",IF(A1663="Invoice No. : ",INDEX(Sheet2!E$14:E$154,MATCH(B1663,Sheet2!A$14:A$154,0)),N1667))))</f>
        <v>RUBY</v>
      </c>
      <c r="O1668" t="str">
        <f>IF(ISTEXT(E1668),IF(E1668="Amount",O$14,""),IF(ISBLANK(E1668),"",IF(ISTEXT(D1668),"",IF(A1663="Invoice No. : ",INDEX(Sheet2!G$14:G$154,MATCH(B1663,Sheet2!A$14:A$154,0)),O1667))))</f>
        <v>PADERES, MARGILYN CORPUZ</v>
      </c>
      <c r="P1668">
        <f t="shared" si="106"/>
        <v>3500.75</v>
      </c>
      <c r="Q1668">
        <f t="shared" si="107"/>
        <v>195197.25</v>
      </c>
    </row>
    <row r="1669" spans="1:17" x14ac:dyDescent="0.25">
      <c r="A1669" s="10" t="s">
        <v>1421</v>
      </c>
      <c r="B1669" s="10" t="s">
        <v>1422</v>
      </c>
      <c r="C1669" s="11">
        <v>1</v>
      </c>
      <c r="D1669" s="11">
        <v>52</v>
      </c>
      <c r="E1669" s="11">
        <v>52</v>
      </c>
      <c r="F1669">
        <f t="shared" si="104"/>
        <v>2144341</v>
      </c>
      <c r="G1669">
        <f>IF(ISTEXT(E1669),IF(E1669="Amount",G$14,""),IF(ISBLANK(E1669),"",IF(ISTEXT(D1669),"",IF(A1664="Invoice No. : ",INDEX(Sheet2!F$14:F$154,MATCH(B1664,Sheet2!A$14:A$154,0)),G1668))))</f>
        <v>21929</v>
      </c>
      <c r="H1669" t="str">
        <f t="shared" si="105"/>
        <v>01/05/2023</v>
      </c>
      <c r="I1669" t="str">
        <f>IF(ISTEXT(E1669),IF(E1669="Amount",I$14,""),IF(ISBLANK(E1669),"",IF(ISTEXT(D1669),"",IF(A1664="Invoice No. : ",TEXT(INDEX(Sheet2!C$14:C$154,MATCH(B1664,Sheet2!A$14:A$154,0)),"hh:mm:ss"),I1668))))</f>
        <v>11:52:05</v>
      </c>
      <c r="J1669">
        <f>IF(ISBLANK(G1669),"",IF(ISTEXT(G1669),IF(E1669="Amount",J$14,""),INDEX(Sheet2!H$14:H$154,MATCH(F1669,Sheet2!A$14:A$154,0))))</f>
        <v>3500</v>
      </c>
      <c r="K1669">
        <f>IF(ISBLANK(G1669),"",IF(ISTEXT(G1669),IF(E1669="Amount",K$14,""),INDEX(Sheet2!I$14:I$154,MATCH(F1669,Sheet2!A$14:A$154,0))))</f>
        <v>0.75</v>
      </c>
      <c r="L1669" t="str">
        <f>IF(ISBLANK(G1669),"",IF(ISTEXT(G1669),IF(E1669="Amount",L$14,""),IF(INDEX(Sheet2!H$14:H$154,MATCH(F1669,Sheet2!A$14:A$154,0)) &lt;&gt; 0, IF(INDEX(Sheet2!I$14:I$154,MATCH(F1669,Sheet2!A$14:A$154,0)) &lt;&gt; 0, "Loan","Loan"),"Cash")))</f>
        <v>Loan</v>
      </c>
      <c r="M1669">
        <f>IF(ISTEXT(E1669),IF(E1669="Amount",M$14,""),IF(ISBLANK(E1669),"",IF(ISTEXT(D1669),"",IF(A1664="Invoice No. : ",INDEX(Sheet2!D$14:D$154,MATCH(B1664,Sheet2!A$14:A$154,0)),M1668))))</f>
        <v>2</v>
      </c>
      <c r="N1669" t="str">
        <f>IF(ISTEXT(E1669),IF(E1669="Amount",N$14,""),IF(ISBLANK(E1669),"",IF(ISTEXT(D1669),"",IF(A1664="Invoice No. : ",INDEX(Sheet2!E$14:E$154,MATCH(B1664,Sheet2!A$14:A$154,0)),N1668))))</f>
        <v>RUBY</v>
      </c>
      <c r="O1669" t="str">
        <f>IF(ISTEXT(E1669),IF(E1669="Amount",O$14,""),IF(ISBLANK(E1669),"",IF(ISTEXT(D1669),"",IF(A1664="Invoice No. : ",INDEX(Sheet2!G$14:G$154,MATCH(B1664,Sheet2!A$14:A$154,0)),O1668))))</f>
        <v>PADERES, MARGILYN CORPUZ</v>
      </c>
      <c r="P1669">
        <f t="shared" si="106"/>
        <v>3500.75</v>
      </c>
      <c r="Q1669">
        <f t="shared" si="107"/>
        <v>195197.25</v>
      </c>
    </row>
    <row r="1670" spans="1:17" x14ac:dyDescent="0.25">
      <c r="A1670" s="10" t="s">
        <v>1423</v>
      </c>
      <c r="B1670" s="10" t="s">
        <v>1424</v>
      </c>
      <c r="C1670" s="11">
        <v>1</v>
      </c>
      <c r="D1670" s="11">
        <v>75</v>
      </c>
      <c r="E1670" s="11">
        <v>75</v>
      </c>
      <c r="F1670">
        <f t="shared" si="104"/>
        <v>2144341</v>
      </c>
      <c r="G1670">
        <f>IF(ISTEXT(E1670),IF(E1670="Amount",G$14,""),IF(ISBLANK(E1670),"",IF(ISTEXT(D1670),"",IF(A1665="Invoice No. : ",INDEX(Sheet2!F$14:F$154,MATCH(B1665,Sheet2!A$14:A$154,0)),G1669))))</f>
        <v>21929</v>
      </c>
      <c r="H1670" t="str">
        <f t="shared" si="105"/>
        <v>01/05/2023</v>
      </c>
      <c r="I1670" t="str">
        <f>IF(ISTEXT(E1670),IF(E1670="Amount",I$14,""),IF(ISBLANK(E1670),"",IF(ISTEXT(D1670),"",IF(A1665="Invoice No. : ",TEXT(INDEX(Sheet2!C$14:C$154,MATCH(B1665,Sheet2!A$14:A$154,0)),"hh:mm:ss"),I1669))))</f>
        <v>11:52:05</v>
      </c>
      <c r="J1670">
        <f>IF(ISBLANK(G1670),"",IF(ISTEXT(G1670),IF(E1670="Amount",J$14,""),INDEX(Sheet2!H$14:H$154,MATCH(F1670,Sheet2!A$14:A$154,0))))</f>
        <v>3500</v>
      </c>
      <c r="K1670">
        <f>IF(ISBLANK(G1670),"",IF(ISTEXT(G1670),IF(E1670="Amount",K$14,""),INDEX(Sheet2!I$14:I$154,MATCH(F1670,Sheet2!A$14:A$154,0))))</f>
        <v>0.75</v>
      </c>
      <c r="L1670" t="str">
        <f>IF(ISBLANK(G1670),"",IF(ISTEXT(G1670),IF(E1670="Amount",L$14,""),IF(INDEX(Sheet2!H$14:H$154,MATCH(F1670,Sheet2!A$14:A$154,0)) &lt;&gt; 0, IF(INDEX(Sheet2!I$14:I$154,MATCH(F1670,Sheet2!A$14:A$154,0)) &lt;&gt; 0, "Loan","Loan"),"Cash")))</f>
        <v>Loan</v>
      </c>
      <c r="M1670">
        <f>IF(ISTEXT(E1670),IF(E1670="Amount",M$14,""),IF(ISBLANK(E1670),"",IF(ISTEXT(D1670),"",IF(A1665="Invoice No. : ",INDEX(Sheet2!D$14:D$154,MATCH(B1665,Sheet2!A$14:A$154,0)),M1669))))</f>
        <v>2</v>
      </c>
      <c r="N1670" t="str">
        <f>IF(ISTEXT(E1670),IF(E1670="Amount",N$14,""),IF(ISBLANK(E1670),"",IF(ISTEXT(D1670),"",IF(A1665="Invoice No. : ",INDEX(Sheet2!E$14:E$154,MATCH(B1665,Sheet2!A$14:A$154,0)),N1669))))</f>
        <v>RUBY</v>
      </c>
      <c r="O1670" t="str">
        <f>IF(ISTEXT(E1670),IF(E1670="Amount",O$14,""),IF(ISBLANK(E1670),"",IF(ISTEXT(D1670),"",IF(A1665="Invoice No. : ",INDEX(Sheet2!G$14:G$154,MATCH(B1665,Sheet2!A$14:A$154,0)),O1669))))</f>
        <v>PADERES, MARGILYN CORPUZ</v>
      </c>
      <c r="P1670">
        <f t="shared" si="106"/>
        <v>3500.75</v>
      </c>
      <c r="Q1670">
        <f t="shared" si="107"/>
        <v>195197.25</v>
      </c>
    </row>
    <row r="1671" spans="1:17" x14ac:dyDescent="0.25">
      <c r="A1671" s="10" t="s">
        <v>741</v>
      </c>
      <c r="B1671" s="10" t="s">
        <v>742</v>
      </c>
      <c r="C1671" s="11">
        <v>1</v>
      </c>
      <c r="D1671" s="11">
        <v>176.5</v>
      </c>
      <c r="E1671" s="11">
        <v>176.5</v>
      </c>
      <c r="F1671">
        <f t="shared" si="104"/>
        <v>2144341</v>
      </c>
      <c r="G1671">
        <f>IF(ISTEXT(E1671),IF(E1671="Amount",G$14,""),IF(ISBLANK(E1671),"",IF(ISTEXT(D1671),"",IF(A1666="Invoice No. : ",INDEX(Sheet2!F$14:F$154,MATCH(B1666,Sheet2!A$14:A$154,0)),G1670))))</f>
        <v>21929</v>
      </c>
      <c r="H1671" t="str">
        <f t="shared" si="105"/>
        <v>01/05/2023</v>
      </c>
      <c r="I1671" t="str">
        <f>IF(ISTEXT(E1671),IF(E1671="Amount",I$14,""),IF(ISBLANK(E1671),"",IF(ISTEXT(D1671),"",IF(A1666="Invoice No. : ",TEXT(INDEX(Sheet2!C$14:C$154,MATCH(B1666,Sheet2!A$14:A$154,0)),"hh:mm:ss"),I1670))))</f>
        <v>11:52:05</v>
      </c>
      <c r="J1671">
        <f>IF(ISBLANK(G1671),"",IF(ISTEXT(G1671),IF(E1671="Amount",J$14,""),INDEX(Sheet2!H$14:H$154,MATCH(F1671,Sheet2!A$14:A$154,0))))</f>
        <v>3500</v>
      </c>
      <c r="K1671">
        <f>IF(ISBLANK(G1671),"",IF(ISTEXT(G1671),IF(E1671="Amount",K$14,""),INDEX(Sheet2!I$14:I$154,MATCH(F1671,Sheet2!A$14:A$154,0))))</f>
        <v>0.75</v>
      </c>
      <c r="L1671" t="str">
        <f>IF(ISBLANK(G1671),"",IF(ISTEXT(G1671),IF(E1671="Amount",L$14,""),IF(INDEX(Sheet2!H$14:H$154,MATCH(F1671,Sheet2!A$14:A$154,0)) &lt;&gt; 0, IF(INDEX(Sheet2!I$14:I$154,MATCH(F1671,Sheet2!A$14:A$154,0)) &lt;&gt; 0, "Loan","Loan"),"Cash")))</f>
        <v>Loan</v>
      </c>
      <c r="M1671">
        <f>IF(ISTEXT(E1671),IF(E1671="Amount",M$14,""),IF(ISBLANK(E1671),"",IF(ISTEXT(D1671),"",IF(A1666="Invoice No. : ",INDEX(Sheet2!D$14:D$154,MATCH(B1666,Sheet2!A$14:A$154,0)),M1670))))</f>
        <v>2</v>
      </c>
      <c r="N1671" t="str">
        <f>IF(ISTEXT(E1671),IF(E1671="Amount",N$14,""),IF(ISBLANK(E1671),"",IF(ISTEXT(D1671),"",IF(A1666="Invoice No. : ",INDEX(Sheet2!E$14:E$154,MATCH(B1666,Sheet2!A$14:A$154,0)),N1670))))</f>
        <v>RUBY</v>
      </c>
      <c r="O1671" t="str">
        <f>IF(ISTEXT(E1671),IF(E1671="Amount",O$14,""),IF(ISBLANK(E1671),"",IF(ISTEXT(D1671),"",IF(A1666="Invoice No. : ",INDEX(Sheet2!G$14:G$154,MATCH(B1666,Sheet2!A$14:A$154,0)),O1670))))</f>
        <v>PADERES, MARGILYN CORPUZ</v>
      </c>
      <c r="P1671">
        <f t="shared" si="106"/>
        <v>3500.75</v>
      </c>
      <c r="Q1671">
        <f t="shared" si="107"/>
        <v>195197.25</v>
      </c>
    </row>
    <row r="1672" spans="1:17" x14ac:dyDescent="0.25">
      <c r="A1672" s="10" t="s">
        <v>1425</v>
      </c>
      <c r="B1672" s="10" t="s">
        <v>1426</v>
      </c>
      <c r="C1672" s="11">
        <v>4</v>
      </c>
      <c r="D1672" s="11">
        <v>80.25</v>
      </c>
      <c r="E1672" s="11">
        <v>321</v>
      </c>
      <c r="F1672">
        <f t="shared" si="104"/>
        <v>2144341</v>
      </c>
      <c r="G1672">
        <f>IF(ISTEXT(E1672),IF(E1672="Amount",G$14,""),IF(ISBLANK(E1672),"",IF(ISTEXT(D1672),"",IF(A1667="Invoice No. : ",INDEX(Sheet2!F$14:F$154,MATCH(B1667,Sheet2!A$14:A$154,0)),G1671))))</f>
        <v>21929</v>
      </c>
      <c r="H1672" t="str">
        <f t="shared" si="105"/>
        <v>01/05/2023</v>
      </c>
      <c r="I1672" t="str">
        <f>IF(ISTEXT(E1672),IF(E1672="Amount",I$14,""),IF(ISBLANK(E1672),"",IF(ISTEXT(D1672),"",IF(A1667="Invoice No. : ",TEXT(INDEX(Sheet2!C$14:C$154,MATCH(B1667,Sheet2!A$14:A$154,0)),"hh:mm:ss"),I1671))))</f>
        <v>11:52:05</v>
      </c>
      <c r="J1672">
        <f>IF(ISBLANK(G1672),"",IF(ISTEXT(G1672),IF(E1672="Amount",J$14,""),INDEX(Sheet2!H$14:H$154,MATCH(F1672,Sheet2!A$14:A$154,0))))</f>
        <v>3500</v>
      </c>
      <c r="K1672">
        <f>IF(ISBLANK(G1672),"",IF(ISTEXT(G1672),IF(E1672="Amount",K$14,""),INDEX(Sheet2!I$14:I$154,MATCH(F1672,Sheet2!A$14:A$154,0))))</f>
        <v>0.75</v>
      </c>
      <c r="L1672" t="str">
        <f>IF(ISBLANK(G1672),"",IF(ISTEXT(G1672),IF(E1672="Amount",L$14,""),IF(INDEX(Sheet2!H$14:H$154,MATCH(F1672,Sheet2!A$14:A$154,0)) &lt;&gt; 0, IF(INDEX(Sheet2!I$14:I$154,MATCH(F1672,Sheet2!A$14:A$154,0)) &lt;&gt; 0, "Loan","Loan"),"Cash")))</f>
        <v>Loan</v>
      </c>
      <c r="M1672">
        <f>IF(ISTEXT(E1672),IF(E1672="Amount",M$14,""),IF(ISBLANK(E1672),"",IF(ISTEXT(D1672),"",IF(A1667="Invoice No. : ",INDEX(Sheet2!D$14:D$154,MATCH(B1667,Sheet2!A$14:A$154,0)),M1671))))</f>
        <v>2</v>
      </c>
      <c r="N1672" t="str">
        <f>IF(ISTEXT(E1672),IF(E1672="Amount",N$14,""),IF(ISBLANK(E1672),"",IF(ISTEXT(D1672),"",IF(A1667="Invoice No. : ",INDEX(Sheet2!E$14:E$154,MATCH(B1667,Sheet2!A$14:A$154,0)),N1671))))</f>
        <v>RUBY</v>
      </c>
      <c r="O1672" t="str">
        <f>IF(ISTEXT(E1672),IF(E1672="Amount",O$14,""),IF(ISBLANK(E1672),"",IF(ISTEXT(D1672),"",IF(A1667="Invoice No. : ",INDEX(Sheet2!G$14:G$154,MATCH(B1667,Sheet2!A$14:A$154,0)),O1671))))</f>
        <v>PADERES, MARGILYN CORPUZ</v>
      </c>
      <c r="P1672">
        <f t="shared" si="106"/>
        <v>3500.75</v>
      </c>
      <c r="Q1672">
        <f t="shared" si="107"/>
        <v>195197.25</v>
      </c>
    </row>
    <row r="1673" spans="1:17" x14ac:dyDescent="0.25">
      <c r="A1673" s="10" t="s">
        <v>379</v>
      </c>
      <c r="B1673" s="10" t="s">
        <v>380</v>
      </c>
      <c r="C1673" s="11">
        <v>4</v>
      </c>
      <c r="D1673" s="11">
        <v>47</v>
      </c>
      <c r="E1673" s="11">
        <v>188</v>
      </c>
      <c r="F1673">
        <f t="shared" si="104"/>
        <v>2144341</v>
      </c>
      <c r="G1673">
        <f>IF(ISTEXT(E1673),IF(E1673="Amount",G$14,""),IF(ISBLANK(E1673),"",IF(ISTEXT(D1673),"",IF(A1668="Invoice No. : ",INDEX(Sheet2!F$14:F$154,MATCH(B1668,Sheet2!A$14:A$154,0)),G1672))))</f>
        <v>21929</v>
      </c>
      <c r="H1673" t="str">
        <f t="shared" si="105"/>
        <v>01/05/2023</v>
      </c>
      <c r="I1673" t="str">
        <f>IF(ISTEXT(E1673),IF(E1673="Amount",I$14,""),IF(ISBLANK(E1673),"",IF(ISTEXT(D1673),"",IF(A1668="Invoice No. : ",TEXT(INDEX(Sheet2!C$14:C$154,MATCH(B1668,Sheet2!A$14:A$154,0)),"hh:mm:ss"),I1672))))</f>
        <v>11:52:05</v>
      </c>
      <c r="J1673">
        <f>IF(ISBLANK(G1673),"",IF(ISTEXT(G1673),IF(E1673="Amount",J$14,""),INDEX(Sheet2!H$14:H$154,MATCH(F1673,Sheet2!A$14:A$154,0))))</f>
        <v>3500</v>
      </c>
      <c r="K1673">
        <f>IF(ISBLANK(G1673),"",IF(ISTEXT(G1673),IF(E1673="Amount",K$14,""),INDEX(Sheet2!I$14:I$154,MATCH(F1673,Sheet2!A$14:A$154,0))))</f>
        <v>0.75</v>
      </c>
      <c r="L1673" t="str">
        <f>IF(ISBLANK(G1673),"",IF(ISTEXT(G1673),IF(E1673="Amount",L$14,""),IF(INDEX(Sheet2!H$14:H$154,MATCH(F1673,Sheet2!A$14:A$154,0)) &lt;&gt; 0, IF(INDEX(Sheet2!I$14:I$154,MATCH(F1673,Sheet2!A$14:A$154,0)) &lt;&gt; 0, "Loan","Loan"),"Cash")))</f>
        <v>Loan</v>
      </c>
      <c r="M1673">
        <f>IF(ISTEXT(E1673),IF(E1673="Amount",M$14,""),IF(ISBLANK(E1673),"",IF(ISTEXT(D1673),"",IF(A1668="Invoice No. : ",INDEX(Sheet2!D$14:D$154,MATCH(B1668,Sheet2!A$14:A$154,0)),M1672))))</f>
        <v>2</v>
      </c>
      <c r="N1673" t="str">
        <f>IF(ISTEXT(E1673),IF(E1673="Amount",N$14,""),IF(ISBLANK(E1673),"",IF(ISTEXT(D1673),"",IF(A1668="Invoice No. : ",INDEX(Sheet2!E$14:E$154,MATCH(B1668,Sheet2!A$14:A$154,0)),N1672))))</f>
        <v>RUBY</v>
      </c>
      <c r="O1673" t="str">
        <f>IF(ISTEXT(E1673),IF(E1673="Amount",O$14,""),IF(ISBLANK(E1673),"",IF(ISTEXT(D1673),"",IF(A1668="Invoice No. : ",INDEX(Sheet2!G$14:G$154,MATCH(B1668,Sheet2!A$14:A$154,0)),O1672))))</f>
        <v>PADERES, MARGILYN CORPUZ</v>
      </c>
      <c r="P1673">
        <f t="shared" si="106"/>
        <v>3500.75</v>
      </c>
      <c r="Q1673">
        <f t="shared" si="107"/>
        <v>195197.25</v>
      </c>
    </row>
    <row r="1674" spans="1:17" x14ac:dyDescent="0.25">
      <c r="D1674" s="12" t="s">
        <v>18</v>
      </c>
      <c r="E1674" s="13">
        <v>3500.75</v>
      </c>
      <c r="F1674" t="str">
        <f t="shared" si="104"/>
        <v/>
      </c>
      <c r="G1674" t="str">
        <f>IF(ISTEXT(E1674),IF(E1674="Amount",G$14,""),IF(ISBLANK(E1674),"",IF(ISTEXT(D1674),"",IF(A1669="Invoice No. : ",INDEX(Sheet2!F$14:F$154,MATCH(B1669,Sheet2!A$14:A$154,0)),G1673))))</f>
        <v/>
      </c>
      <c r="H1674" t="str">
        <f t="shared" si="105"/>
        <v/>
      </c>
      <c r="I1674" t="str">
        <f>IF(ISTEXT(E1674),IF(E1674="Amount",I$14,""),IF(ISBLANK(E1674),"",IF(ISTEXT(D1674),"",IF(A1669="Invoice No. : ",TEXT(INDEX(Sheet2!C$14:C$154,MATCH(B1669,Sheet2!A$14:A$154,0)),"hh:mm:ss"),I1673))))</f>
        <v/>
      </c>
      <c r="J1674" t="str">
        <f>IF(ISBLANK(G1674),"",IF(ISTEXT(G1674),IF(E1674="Amount",J$14,""),INDEX(Sheet2!H$14:H$154,MATCH(F1674,Sheet2!A$14:A$154,0))))</f>
        <v/>
      </c>
      <c r="K1674" t="str">
        <f>IF(ISBLANK(G1674),"",IF(ISTEXT(G1674),IF(E1674="Amount",K$14,""),INDEX(Sheet2!I$14:I$154,MATCH(F1674,Sheet2!A$14:A$154,0))))</f>
        <v/>
      </c>
      <c r="L1674" t="str">
        <f>IF(ISBLANK(G1674),"",IF(ISTEXT(G1674),IF(E1674="Amount",L$14,""),IF(INDEX(Sheet2!H$14:H$154,MATCH(F1674,Sheet2!A$14:A$154,0)) &lt;&gt; 0, IF(INDEX(Sheet2!I$14:I$154,MATCH(F1674,Sheet2!A$14:A$154,0)) &lt;&gt; 0, "Loan","Loan"),"Cash")))</f>
        <v/>
      </c>
      <c r="M1674" t="str">
        <f>IF(ISTEXT(E1674),IF(E1674="Amount",M$14,""),IF(ISBLANK(E1674),"",IF(ISTEXT(D1674),"",IF(A1669="Invoice No. : ",INDEX(Sheet2!D$14:D$154,MATCH(B1669,Sheet2!A$14:A$154,0)),M1673))))</f>
        <v/>
      </c>
      <c r="N1674" t="str">
        <f>IF(ISTEXT(E1674),IF(E1674="Amount",N$14,""),IF(ISBLANK(E1674),"",IF(ISTEXT(D1674),"",IF(A1669="Invoice No. : ",INDEX(Sheet2!E$14:E$154,MATCH(B1669,Sheet2!A$14:A$154,0)),N1673))))</f>
        <v/>
      </c>
      <c r="O1674" t="str">
        <f>IF(ISTEXT(E1674),IF(E1674="Amount",O$14,""),IF(ISBLANK(E1674),"",IF(ISTEXT(D1674),"",IF(A1669="Invoice No. : ",INDEX(Sheet2!G$14:G$154,MATCH(B1669,Sheet2!A$14:A$154,0)),O1673))))</f>
        <v/>
      </c>
      <c r="P1674" t="str">
        <f t="shared" si="106"/>
        <v/>
      </c>
      <c r="Q1674" t="str">
        <f t="shared" si="107"/>
        <v/>
      </c>
    </row>
    <row r="1675" spans="1:17" x14ac:dyDescent="0.25">
      <c r="F1675" t="str">
        <f t="shared" si="104"/>
        <v/>
      </c>
      <c r="G1675" t="str">
        <f>IF(ISTEXT(E1675),IF(E1675="Amount",G$14,""),IF(ISBLANK(E1675),"",IF(ISTEXT(D1675),"",IF(A1670="Invoice No. : ",INDEX(Sheet2!F$14:F$154,MATCH(B1670,Sheet2!A$14:A$154,0)),G1674))))</f>
        <v/>
      </c>
      <c r="H1675" t="str">
        <f t="shared" si="105"/>
        <v/>
      </c>
      <c r="I1675" t="str">
        <f>IF(ISTEXT(E1675),IF(E1675="Amount",I$14,""),IF(ISBLANK(E1675),"",IF(ISTEXT(D1675),"",IF(A1670="Invoice No. : ",TEXT(INDEX(Sheet2!C$14:C$154,MATCH(B1670,Sheet2!A$14:A$154,0)),"hh:mm:ss"),I1674))))</f>
        <v/>
      </c>
      <c r="J1675" t="str">
        <f>IF(ISBLANK(G1675),"",IF(ISTEXT(G1675),IF(E1675="Amount",J$14,""),INDEX(Sheet2!H$14:H$154,MATCH(F1675,Sheet2!A$14:A$154,0))))</f>
        <v/>
      </c>
      <c r="K1675" t="str">
        <f>IF(ISBLANK(G1675),"",IF(ISTEXT(G1675),IF(E1675="Amount",K$14,""),INDEX(Sheet2!I$14:I$154,MATCH(F1675,Sheet2!A$14:A$154,0))))</f>
        <v/>
      </c>
      <c r="L1675" t="str">
        <f>IF(ISBLANK(G1675),"",IF(ISTEXT(G1675),IF(E1675="Amount",L$14,""),IF(INDEX(Sheet2!H$14:H$154,MATCH(F1675,Sheet2!A$14:A$154,0)) &lt;&gt; 0, IF(INDEX(Sheet2!I$14:I$154,MATCH(F1675,Sheet2!A$14:A$154,0)) &lt;&gt; 0, "Loan","Loan"),"Cash")))</f>
        <v/>
      </c>
      <c r="M1675" t="str">
        <f>IF(ISTEXT(E1675),IF(E1675="Amount",M$14,""),IF(ISBLANK(E1675),"",IF(ISTEXT(D1675),"",IF(A1670="Invoice No. : ",INDEX(Sheet2!D$14:D$154,MATCH(B1670,Sheet2!A$14:A$154,0)),M1674))))</f>
        <v/>
      </c>
      <c r="N1675" t="str">
        <f>IF(ISTEXT(E1675),IF(E1675="Amount",N$14,""),IF(ISBLANK(E1675),"",IF(ISTEXT(D1675),"",IF(A1670="Invoice No. : ",INDEX(Sheet2!E$14:E$154,MATCH(B1670,Sheet2!A$14:A$154,0)),N1674))))</f>
        <v/>
      </c>
      <c r="O1675" t="str">
        <f>IF(ISTEXT(E1675),IF(E1675="Amount",O$14,""),IF(ISBLANK(E1675),"",IF(ISTEXT(D1675),"",IF(A1670="Invoice No. : ",INDEX(Sheet2!G$14:G$154,MATCH(B1670,Sheet2!A$14:A$154,0)),O1674))))</f>
        <v/>
      </c>
      <c r="P1675" t="str">
        <f t="shared" si="106"/>
        <v/>
      </c>
      <c r="Q1675" t="str">
        <f t="shared" si="107"/>
        <v/>
      </c>
    </row>
    <row r="1676" spans="1:17" x14ac:dyDescent="0.25">
      <c r="F1676" t="str">
        <f t="shared" si="104"/>
        <v/>
      </c>
      <c r="G1676" t="str">
        <f>IF(ISTEXT(E1676),IF(E1676="Amount",G$14,""),IF(ISBLANK(E1676),"",IF(ISTEXT(D1676),"",IF(A1671="Invoice No. : ",INDEX(Sheet2!F$14:F$154,MATCH(B1671,Sheet2!A$14:A$154,0)),G1675))))</f>
        <v/>
      </c>
      <c r="H1676" t="str">
        <f t="shared" si="105"/>
        <v/>
      </c>
      <c r="I1676" t="str">
        <f>IF(ISTEXT(E1676),IF(E1676="Amount",I$14,""),IF(ISBLANK(E1676),"",IF(ISTEXT(D1676),"",IF(A1671="Invoice No. : ",TEXT(INDEX(Sheet2!C$14:C$154,MATCH(B1671,Sheet2!A$14:A$154,0)),"hh:mm:ss"),I1675))))</f>
        <v/>
      </c>
      <c r="J1676" t="str">
        <f>IF(ISBLANK(G1676),"",IF(ISTEXT(G1676),IF(E1676="Amount",J$14,""),INDEX(Sheet2!H$14:H$154,MATCH(F1676,Sheet2!A$14:A$154,0))))</f>
        <v/>
      </c>
      <c r="K1676" t="str">
        <f>IF(ISBLANK(G1676),"",IF(ISTEXT(G1676),IF(E1676="Amount",K$14,""),INDEX(Sheet2!I$14:I$154,MATCH(F1676,Sheet2!A$14:A$154,0))))</f>
        <v/>
      </c>
      <c r="L1676" t="str">
        <f>IF(ISBLANK(G1676),"",IF(ISTEXT(G1676),IF(E1676="Amount",L$14,""),IF(INDEX(Sheet2!H$14:H$154,MATCH(F1676,Sheet2!A$14:A$154,0)) &lt;&gt; 0, IF(INDEX(Sheet2!I$14:I$154,MATCH(F1676,Sheet2!A$14:A$154,0)) &lt;&gt; 0, "Loan","Loan"),"Cash")))</f>
        <v/>
      </c>
      <c r="M1676" t="str">
        <f>IF(ISTEXT(E1676),IF(E1676="Amount",M$14,""),IF(ISBLANK(E1676),"",IF(ISTEXT(D1676),"",IF(A1671="Invoice No. : ",INDEX(Sheet2!D$14:D$154,MATCH(B1671,Sheet2!A$14:A$154,0)),M1675))))</f>
        <v/>
      </c>
      <c r="N1676" t="str">
        <f>IF(ISTEXT(E1676),IF(E1676="Amount",N$14,""),IF(ISBLANK(E1676),"",IF(ISTEXT(D1676),"",IF(A1671="Invoice No. : ",INDEX(Sheet2!E$14:E$154,MATCH(B1671,Sheet2!A$14:A$154,0)),N1675))))</f>
        <v/>
      </c>
      <c r="O1676" t="str">
        <f>IF(ISTEXT(E1676),IF(E1676="Amount",O$14,""),IF(ISBLANK(E1676),"",IF(ISTEXT(D1676),"",IF(A1671="Invoice No. : ",INDEX(Sheet2!G$14:G$154,MATCH(B1671,Sheet2!A$14:A$154,0)),O1675))))</f>
        <v/>
      </c>
      <c r="P1676" t="str">
        <f t="shared" si="106"/>
        <v/>
      </c>
      <c r="Q1676" t="str">
        <f t="shared" si="107"/>
        <v/>
      </c>
    </row>
    <row r="1677" spans="1:17" x14ac:dyDescent="0.25">
      <c r="A1677" s="3" t="s">
        <v>4</v>
      </c>
      <c r="B1677" s="4">
        <v>2144342</v>
      </c>
      <c r="C1677" s="3" t="s">
        <v>5</v>
      </c>
      <c r="D1677" s="5" t="s">
        <v>953</v>
      </c>
      <c r="F1677" t="str">
        <f t="shared" si="104"/>
        <v/>
      </c>
      <c r="G1677" t="str">
        <f>IF(ISTEXT(E1677),IF(E1677="Amount",G$14,""),IF(ISBLANK(E1677),"",IF(ISTEXT(D1677),"",IF(A1672="Invoice No. : ",INDEX(Sheet2!F$14:F$154,MATCH(B1672,Sheet2!A$14:A$154,0)),G1676))))</f>
        <v/>
      </c>
      <c r="H1677" t="str">
        <f t="shared" si="105"/>
        <v/>
      </c>
      <c r="I1677" t="str">
        <f>IF(ISTEXT(E1677),IF(E1677="Amount",I$14,""),IF(ISBLANK(E1677),"",IF(ISTEXT(D1677),"",IF(A1672="Invoice No. : ",TEXT(INDEX(Sheet2!C$14:C$154,MATCH(B1672,Sheet2!A$14:A$154,0)),"hh:mm:ss"),I1676))))</f>
        <v/>
      </c>
      <c r="J1677" t="str">
        <f>IF(ISBLANK(G1677),"",IF(ISTEXT(G1677),IF(E1677="Amount",J$14,""),INDEX(Sheet2!H$14:H$154,MATCH(F1677,Sheet2!A$14:A$154,0))))</f>
        <v/>
      </c>
      <c r="K1677" t="str">
        <f>IF(ISBLANK(G1677),"",IF(ISTEXT(G1677),IF(E1677="Amount",K$14,""),INDEX(Sheet2!I$14:I$154,MATCH(F1677,Sheet2!A$14:A$154,0))))</f>
        <v/>
      </c>
      <c r="L1677" t="str">
        <f>IF(ISBLANK(G1677),"",IF(ISTEXT(G1677),IF(E1677="Amount",L$14,""),IF(INDEX(Sheet2!H$14:H$154,MATCH(F1677,Sheet2!A$14:A$154,0)) &lt;&gt; 0, IF(INDEX(Sheet2!I$14:I$154,MATCH(F1677,Sheet2!A$14:A$154,0)) &lt;&gt; 0, "Loan","Loan"),"Cash")))</f>
        <v/>
      </c>
      <c r="M1677" t="str">
        <f>IF(ISTEXT(E1677),IF(E1677="Amount",M$14,""),IF(ISBLANK(E1677),"",IF(ISTEXT(D1677),"",IF(A1672="Invoice No. : ",INDEX(Sheet2!D$14:D$154,MATCH(B1672,Sheet2!A$14:A$154,0)),M1676))))</f>
        <v/>
      </c>
      <c r="N1677" t="str">
        <f>IF(ISTEXT(E1677),IF(E1677="Amount",N$14,""),IF(ISBLANK(E1677),"",IF(ISTEXT(D1677),"",IF(A1672="Invoice No. : ",INDEX(Sheet2!E$14:E$154,MATCH(B1672,Sheet2!A$14:A$154,0)),N1676))))</f>
        <v/>
      </c>
      <c r="O1677" t="str">
        <f>IF(ISTEXT(E1677),IF(E1677="Amount",O$14,""),IF(ISBLANK(E1677),"",IF(ISTEXT(D1677),"",IF(A1672="Invoice No. : ",INDEX(Sheet2!G$14:G$154,MATCH(B1672,Sheet2!A$14:A$154,0)),O1676))))</f>
        <v/>
      </c>
      <c r="P1677" t="str">
        <f t="shared" si="106"/>
        <v/>
      </c>
      <c r="Q1677" t="str">
        <f t="shared" si="107"/>
        <v/>
      </c>
    </row>
    <row r="1678" spans="1:17" x14ac:dyDescent="0.25">
      <c r="A1678" s="3" t="s">
        <v>7</v>
      </c>
      <c r="B1678" s="6">
        <v>44931</v>
      </c>
      <c r="C1678" s="3" t="s">
        <v>8</v>
      </c>
      <c r="D1678" s="7">
        <v>2</v>
      </c>
      <c r="F1678" t="str">
        <f t="shared" si="104"/>
        <v/>
      </c>
      <c r="G1678" t="str">
        <f>IF(ISTEXT(E1678),IF(E1678="Amount",G$14,""),IF(ISBLANK(E1678),"",IF(ISTEXT(D1678),"",IF(A1673="Invoice No. : ",INDEX(Sheet2!F$14:F$154,MATCH(B1673,Sheet2!A$14:A$154,0)),G1677))))</f>
        <v/>
      </c>
      <c r="H1678" t="str">
        <f t="shared" si="105"/>
        <v/>
      </c>
      <c r="I1678" t="str">
        <f>IF(ISTEXT(E1678),IF(E1678="Amount",I$14,""),IF(ISBLANK(E1678),"",IF(ISTEXT(D1678),"",IF(A1673="Invoice No. : ",TEXT(INDEX(Sheet2!C$14:C$154,MATCH(B1673,Sheet2!A$14:A$154,0)),"hh:mm:ss"),I1677))))</f>
        <v/>
      </c>
      <c r="J1678" t="str">
        <f>IF(ISBLANK(G1678),"",IF(ISTEXT(G1678),IF(E1678="Amount",J$14,""),INDEX(Sheet2!H$14:H$154,MATCH(F1678,Sheet2!A$14:A$154,0))))</f>
        <v/>
      </c>
      <c r="K1678" t="str">
        <f>IF(ISBLANK(G1678),"",IF(ISTEXT(G1678),IF(E1678="Amount",K$14,""),INDEX(Sheet2!I$14:I$154,MATCH(F1678,Sheet2!A$14:A$154,0))))</f>
        <v/>
      </c>
      <c r="L1678" t="str">
        <f>IF(ISBLANK(G1678),"",IF(ISTEXT(G1678),IF(E1678="Amount",L$14,""),IF(INDEX(Sheet2!H$14:H$154,MATCH(F1678,Sheet2!A$14:A$154,0)) &lt;&gt; 0, IF(INDEX(Sheet2!I$14:I$154,MATCH(F1678,Sheet2!A$14:A$154,0)) &lt;&gt; 0, "Loan","Loan"),"Cash")))</f>
        <v/>
      </c>
      <c r="M1678" t="str">
        <f>IF(ISTEXT(E1678),IF(E1678="Amount",M$14,""),IF(ISBLANK(E1678),"",IF(ISTEXT(D1678),"",IF(A1673="Invoice No. : ",INDEX(Sheet2!D$14:D$154,MATCH(B1673,Sheet2!A$14:A$154,0)),M1677))))</f>
        <v/>
      </c>
      <c r="N1678" t="str">
        <f>IF(ISTEXT(E1678),IF(E1678="Amount",N$14,""),IF(ISBLANK(E1678),"",IF(ISTEXT(D1678),"",IF(A1673="Invoice No. : ",INDEX(Sheet2!E$14:E$154,MATCH(B1673,Sheet2!A$14:A$154,0)),N1677))))</f>
        <v/>
      </c>
      <c r="O1678" t="str">
        <f>IF(ISTEXT(E1678),IF(E1678="Amount",O$14,""),IF(ISBLANK(E1678),"",IF(ISTEXT(D1678),"",IF(A1673="Invoice No. : ",INDEX(Sheet2!G$14:G$154,MATCH(B1673,Sheet2!A$14:A$154,0)),O1677))))</f>
        <v/>
      </c>
      <c r="P1678" t="str">
        <f t="shared" si="106"/>
        <v/>
      </c>
      <c r="Q1678" t="str">
        <f t="shared" si="107"/>
        <v/>
      </c>
    </row>
    <row r="1679" spans="1:17" x14ac:dyDescent="0.25">
      <c r="F1679" t="str">
        <f t="shared" si="104"/>
        <v/>
      </c>
      <c r="G1679" t="str">
        <f>IF(ISTEXT(E1679),IF(E1679="Amount",G$14,""),IF(ISBLANK(E1679),"",IF(ISTEXT(D1679),"",IF(A1674="Invoice No. : ",INDEX(Sheet2!F$14:F$154,MATCH(B1674,Sheet2!A$14:A$154,0)),G1678))))</f>
        <v/>
      </c>
      <c r="H1679" t="str">
        <f t="shared" si="105"/>
        <v/>
      </c>
      <c r="I1679" t="str">
        <f>IF(ISTEXT(E1679),IF(E1679="Amount",I$14,""),IF(ISBLANK(E1679),"",IF(ISTEXT(D1679),"",IF(A1674="Invoice No. : ",TEXT(INDEX(Sheet2!C$14:C$154,MATCH(B1674,Sheet2!A$14:A$154,0)),"hh:mm:ss"),I1678))))</f>
        <v/>
      </c>
      <c r="J1679" t="str">
        <f>IF(ISBLANK(G1679),"",IF(ISTEXT(G1679),IF(E1679="Amount",J$14,""),INDEX(Sheet2!H$14:H$154,MATCH(F1679,Sheet2!A$14:A$154,0))))</f>
        <v/>
      </c>
      <c r="K1679" t="str">
        <f>IF(ISBLANK(G1679),"",IF(ISTEXT(G1679),IF(E1679="Amount",K$14,""),INDEX(Sheet2!I$14:I$154,MATCH(F1679,Sheet2!A$14:A$154,0))))</f>
        <v/>
      </c>
      <c r="L1679" t="str">
        <f>IF(ISBLANK(G1679),"",IF(ISTEXT(G1679),IF(E1679="Amount",L$14,""),IF(INDEX(Sheet2!H$14:H$154,MATCH(F1679,Sheet2!A$14:A$154,0)) &lt;&gt; 0, IF(INDEX(Sheet2!I$14:I$154,MATCH(F1679,Sheet2!A$14:A$154,0)) &lt;&gt; 0, "Loan","Loan"),"Cash")))</f>
        <v/>
      </c>
      <c r="M1679" t="str">
        <f>IF(ISTEXT(E1679),IF(E1679="Amount",M$14,""),IF(ISBLANK(E1679),"",IF(ISTEXT(D1679),"",IF(A1674="Invoice No. : ",INDEX(Sheet2!D$14:D$154,MATCH(B1674,Sheet2!A$14:A$154,0)),M1678))))</f>
        <v/>
      </c>
      <c r="N1679" t="str">
        <f>IF(ISTEXT(E1679),IF(E1679="Amount",N$14,""),IF(ISBLANK(E1679),"",IF(ISTEXT(D1679),"",IF(A1674="Invoice No. : ",INDEX(Sheet2!E$14:E$154,MATCH(B1674,Sheet2!A$14:A$154,0)),N1678))))</f>
        <v/>
      </c>
      <c r="O1679" t="str">
        <f>IF(ISTEXT(E1679),IF(E1679="Amount",O$14,""),IF(ISBLANK(E1679),"",IF(ISTEXT(D1679),"",IF(A1674="Invoice No. : ",INDEX(Sheet2!G$14:G$154,MATCH(B1674,Sheet2!A$14:A$154,0)),O1678))))</f>
        <v/>
      </c>
      <c r="P1679" t="str">
        <f t="shared" si="106"/>
        <v/>
      </c>
      <c r="Q1679" t="str">
        <f t="shared" si="107"/>
        <v/>
      </c>
    </row>
    <row r="1680" spans="1:17" x14ac:dyDescent="0.25">
      <c r="A1680" s="8" t="s">
        <v>9</v>
      </c>
      <c r="B1680" s="8" t="s">
        <v>10</v>
      </c>
      <c r="C1680" s="9" t="s">
        <v>11</v>
      </c>
      <c r="D1680" s="9" t="s">
        <v>12</v>
      </c>
      <c r="E1680" s="9" t="s">
        <v>13</v>
      </c>
      <c r="F1680" t="str">
        <f t="shared" si="104"/>
        <v>Invoice No.</v>
      </c>
      <c r="G1680" t="str">
        <f>IF(ISTEXT(E1680),IF(E1680="Amount",G$14,""),IF(ISBLANK(E1680),"",IF(ISTEXT(D1680),"",IF(A1675="Invoice No. : ",INDEX(Sheet2!F$14:F$154,MATCH(B1675,Sheet2!A$14:A$154,0)),G1679))))</f>
        <v>Member ID</v>
      </c>
      <c r="H1680" t="str">
        <f t="shared" si="105"/>
        <v>Invoice Date</v>
      </c>
      <c r="I1680" t="str">
        <f>IF(ISTEXT(E1680),IF(E1680="Amount",I$14,""),IF(ISBLANK(E1680),"",IF(ISTEXT(D1680),"",IF(A1675="Invoice No. : ",TEXT(INDEX(Sheet2!C$14:C$154,MATCH(B1675,Sheet2!A$14:A$154,0)),"hh:mm:ss"),I1679))))</f>
        <v>Invoice Time</v>
      </c>
      <c r="J1680" t="str">
        <f>IF(ISBLANK(G1680),"",IF(ISTEXT(G1680),IF(E1680="Amount",J$14,""),INDEX(Sheet2!H$14:H$154,MATCH(F1680,Sheet2!A$14:A$154,0))))</f>
        <v>Loan Amount</v>
      </c>
      <c r="K1680" t="str">
        <f>IF(ISBLANK(G1680),"",IF(ISTEXT(G1680),IF(E1680="Amount",K$14,""),INDEX(Sheet2!I$14:I$154,MATCH(F1680,Sheet2!A$14:A$154,0))))</f>
        <v>Cash Amount</v>
      </c>
      <c r="L1680" t="str">
        <f>IF(ISBLANK(G1680),"",IF(ISTEXT(G1680),IF(E1680="Amount",L$14,""),IF(INDEX(Sheet2!H$14:H$154,MATCH(F1680,Sheet2!A$14:A$154,0)) &lt;&gt; 0, IF(INDEX(Sheet2!I$14:I$154,MATCH(F1680,Sheet2!A$14:A$154,0)) &lt;&gt; 0, "Loan","Loan"),"Cash")))</f>
        <v>Payment Mode</v>
      </c>
      <c r="M1680" t="str">
        <f>IF(ISTEXT(E1680),IF(E1680="Amount",M$14,""),IF(ISBLANK(E1680),"",IF(ISTEXT(D1680),"",IF(A1675="Invoice No. : ",INDEX(Sheet2!D$14:D$154,MATCH(B1675,Sheet2!A$14:A$154,0)),M1679))))</f>
        <v>Terminal</v>
      </c>
      <c r="N1680" t="str">
        <f>IF(ISTEXT(E1680),IF(E1680="Amount",N$14,""),IF(ISBLANK(E1680),"",IF(ISTEXT(D1680),"",IF(A1675="Invoice No. : ",INDEX(Sheet2!E$14:E$154,MATCH(B1675,Sheet2!A$14:A$154,0)),N1679))))</f>
        <v>Cashier</v>
      </c>
      <c r="O1680" t="str">
        <f>IF(ISTEXT(E1680),IF(E1680="Amount",O$14,""),IF(ISBLANK(E1680),"",IF(ISTEXT(D1680),"",IF(A1675="Invoice No. : ",INDEX(Sheet2!G$14:G$154,MATCH(B1675,Sheet2!A$14:A$154,0)),O1679))))</f>
        <v>Name</v>
      </c>
      <c r="P1680" t="str">
        <f t="shared" si="106"/>
        <v>Invoice Amount</v>
      </c>
      <c r="Q1680" t="str">
        <f t="shared" si="107"/>
        <v>Grand Total</v>
      </c>
    </row>
    <row r="1681" spans="1:17" x14ac:dyDescent="0.25">
      <c r="F1681" t="str">
        <f t="shared" si="104"/>
        <v/>
      </c>
      <c r="G1681" t="str">
        <f>IF(ISTEXT(E1681),IF(E1681="Amount",G$14,""),IF(ISBLANK(E1681),"",IF(ISTEXT(D1681),"",IF(A1676="Invoice No. : ",INDEX(Sheet2!F$14:F$154,MATCH(B1676,Sheet2!A$14:A$154,0)),G1680))))</f>
        <v/>
      </c>
      <c r="H1681" t="str">
        <f t="shared" si="105"/>
        <v/>
      </c>
      <c r="I1681" t="str">
        <f>IF(ISTEXT(E1681),IF(E1681="Amount",I$14,""),IF(ISBLANK(E1681),"",IF(ISTEXT(D1681),"",IF(A1676="Invoice No. : ",TEXT(INDEX(Sheet2!C$14:C$154,MATCH(B1676,Sheet2!A$14:A$154,0)),"hh:mm:ss"),I1680))))</f>
        <v/>
      </c>
      <c r="J1681" t="str">
        <f>IF(ISBLANK(G1681),"",IF(ISTEXT(G1681),IF(E1681="Amount",J$14,""),INDEX(Sheet2!H$14:H$154,MATCH(F1681,Sheet2!A$14:A$154,0))))</f>
        <v/>
      </c>
      <c r="K1681" t="str">
        <f>IF(ISBLANK(G1681),"",IF(ISTEXT(G1681),IF(E1681="Amount",K$14,""),INDEX(Sheet2!I$14:I$154,MATCH(F1681,Sheet2!A$14:A$154,0))))</f>
        <v/>
      </c>
      <c r="L1681" t="str">
        <f>IF(ISBLANK(G1681),"",IF(ISTEXT(G1681),IF(E1681="Amount",L$14,""),IF(INDEX(Sheet2!H$14:H$154,MATCH(F1681,Sheet2!A$14:A$154,0)) &lt;&gt; 0, IF(INDEX(Sheet2!I$14:I$154,MATCH(F1681,Sheet2!A$14:A$154,0)) &lt;&gt; 0, "Loan","Loan"),"Cash")))</f>
        <v/>
      </c>
      <c r="M1681" t="str">
        <f>IF(ISTEXT(E1681),IF(E1681="Amount",M$14,""),IF(ISBLANK(E1681),"",IF(ISTEXT(D1681),"",IF(A1676="Invoice No. : ",INDEX(Sheet2!D$14:D$154,MATCH(B1676,Sheet2!A$14:A$154,0)),M1680))))</f>
        <v/>
      </c>
      <c r="N1681" t="str">
        <f>IF(ISTEXT(E1681),IF(E1681="Amount",N$14,""),IF(ISBLANK(E1681),"",IF(ISTEXT(D1681),"",IF(A1676="Invoice No. : ",INDEX(Sheet2!E$14:E$154,MATCH(B1676,Sheet2!A$14:A$154,0)),N1680))))</f>
        <v/>
      </c>
      <c r="O1681" t="str">
        <f>IF(ISTEXT(E1681),IF(E1681="Amount",O$14,""),IF(ISBLANK(E1681),"",IF(ISTEXT(D1681),"",IF(A1676="Invoice No. : ",INDEX(Sheet2!G$14:G$154,MATCH(B1676,Sheet2!A$14:A$154,0)),O1680))))</f>
        <v/>
      </c>
      <c r="P1681" t="str">
        <f t="shared" si="106"/>
        <v/>
      </c>
      <c r="Q1681" t="str">
        <f t="shared" si="107"/>
        <v/>
      </c>
    </row>
    <row r="1682" spans="1:17" x14ac:dyDescent="0.25">
      <c r="A1682" s="10" t="s">
        <v>941</v>
      </c>
      <c r="B1682" s="10" t="s">
        <v>942</v>
      </c>
      <c r="C1682" s="11">
        <v>2</v>
      </c>
      <c r="D1682" s="11">
        <v>10.25</v>
      </c>
      <c r="E1682" s="11">
        <v>20.5</v>
      </c>
      <c r="F1682">
        <f t="shared" si="104"/>
        <v>2144342</v>
      </c>
      <c r="G1682">
        <f>IF(ISTEXT(E1682),IF(E1682="Amount",G$14,""),IF(ISBLANK(E1682),"",IF(ISTEXT(D1682),"",IF(A1677="Invoice No. : ",INDEX(Sheet2!F$14:F$154,MATCH(B1677,Sheet2!A$14:A$154,0)),G1681))))</f>
        <v>31422</v>
      </c>
      <c r="H1682" t="str">
        <f t="shared" si="105"/>
        <v>01/05/2023</v>
      </c>
      <c r="I1682" t="str">
        <f>IF(ISTEXT(E1682),IF(E1682="Amount",I$14,""),IF(ISBLANK(E1682),"",IF(ISTEXT(D1682),"",IF(A1677="Invoice No. : ",TEXT(INDEX(Sheet2!C$14:C$154,MATCH(B1677,Sheet2!A$14:A$154,0)),"hh:mm:ss"),I1681))))</f>
        <v>12:05:41</v>
      </c>
      <c r="J1682">
        <f>IF(ISBLANK(G1682),"",IF(ISTEXT(G1682),IF(E1682="Amount",J$14,""),INDEX(Sheet2!H$14:H$154,MATCH(F1682,Sheet2!A$14:A$154,0))))</f>
        <v>3500</v>
      </c>
      <c r="K1682">
        <f>IF(ISBLANK(G1682),"",IF(ISTEXT(G1682),IF(E1682="Amount",K$14,""),INDEX(Sheet2!I$14:I$154,MATCH(F1682,Sheet2!A$14:A$154,0))))</f>
        <v>4072.75</v>
      </c>
      <c r="L1682" t="str">
        <f>IF(ISBLANK(G1682),"",IF(ISTEXT(G1682),IF(E1682="Amount",L$14,""),IF(INDEX(Sheet2!H$14:H$154,MATCH(F1682,Sheet2!A$14:A$154,0)) &lt;&gt; 0, IF(INDEX(Sheet2!I$14:I$154,MATCH(F1682,Sheet2!A$14:A$154,0)) &lt;&gt; 0, "Loan","Loan"),"Cash")))</f>
        <v>Loan</v>
      </c>
      <c r="M1682">
        <f>IF(ISTEXT(E1682),IF(E1682="Amount",M$14,""),IF(ISBLANK(E1682),"",IF(ISTEXT(D1682),"",IF(A1677="Invoice No. : ",INDEX(Sheet2!D$14:D$154,MATCH(B1677,Sheet2!A$14:A$154,0)),M1681))))</f>
        <v>2</v>
      </c>
      <c r="N1682" t="str">
        <f>IF(ISTEXT(E1682),IF(E1682="Amount",N$14,""),IF(ISBLANK(E1682),"",IF(ISTEXT(D1682),"",IF(A1677="Invoice No. : ",INDEX(Sheet2!E$14:E$154,MATCH(B1677,Sheet2!A$14:A$154,0)),N1681))))</f>
        <v>RUBY</v>
      </c>
      <c r="O1682" t="str">
        <f>IF(ISTEXT(E1682),IF(E1682="Amount",O$14,""),IF(ISBLANK(E1682),"",IF(ISTEXT(D1682),"",IF(A1677="Invoice No. : ",INDEX(Sheet2!G$14:G$154,MATCH(B1677,Sheet2!A$14:A$154,0)),O1681))))</f>
        <v>PADERES, MAYBELLE CORPUZ</v>
      </c>
      <c r="P1682">
        <f t="shared" si="106"/>
        <v>7572.75</v>
      </c>
      <c r="Q1682">
        <f t="shared" si="107"/>
        <v>195197.25</v>
      </c>
    </row>
    <row r="1683" spans="1:17" x14ac:dyDescent="0.25">
      <c r="A1683" s="10" t="s">
        <v>1427</v>
      </c>
      <c r="B1683" s="10" t="s">
        <v>1428</v>
      </c>
      <c r="C1683" s="11">
        <v>1</v>
      </c>
      <c r="D1683" s="11">
        <v>338.5</v>
      </c>
      <c r="E1683" s="11">
        <v>338.5</v>
      </c>
      <c r="F1683">
        <f t="shared" si="104"/>
        <v>2144342</v>
      </c>
      <c r="G1683">
        <f>IF(ISTEXT(E1683),IF(E1683="Amount",G$14,""),IF(ISBLANK(E1683),"",IF(ISTEXT(D1683),"",IF(A1678="Invoice No. : ",INDEX(Sheet2!F$14:F$154,MATCH(B1678,Sheet2!A$14:A$154,0)),G1682))))</f>
        <v>31422</v>
      </c>
      <c r="H1683" t="str">
        <f t="shared" si="105"/>
        <v>01/05/2023</v>
      </c>
      <c r="I1683" t="str">
        <f>IF(ISTEXT(E1683),IF(E1683="Amount",I$14,""),IF(ISBLANK(E1683),"",IF(ISTEXT(D1683),"",IF(A1678="Invoice No. : ",TEXT(INDEX(Sheet2!C$14:C$154,MATCH(B1678,Sheet2!A$14:A$154,0)),"hh:mm:ss"),I1682))))</f>
        <v>12:05:41</v>
      </c>
      <c r="J1683">
        <f>IF(ISBLANK(G1683),"",IF(ISTEXT(G1683),IF(E1683="Amount",J$14,""),INDEX(Sheet2!H$14:H$154,MATCH(F1683,Sheet2!A$14:A$154,0))))</f>
        <v>3500</v>
      </c>
      <c r="K1683">
        <f>IF(ISBLANK(G1683),"",IF(ISTEXT(G1683),IF(E1683="Amount",K$14,""),INDEX(Sheet2!I$14:I$154,MATCH(F1683,Sheet2!A$14:A$154,0))))</f>
        <v>4072.75</v>
      </c>
      <c r="L1683" t="str">
        <f>IF(ISBLANK(G1683),"",IF(ISTEXT(G1683),IF(E1683="Amount",L$14,""),IF(INDEX(Sheet2!H$14:H$154,MATCH(F1683,Sheet2!A$14:A$154,0)) &lt;&gt; 0, IF(INDEX(Sheet2!I$14:I$154,MATCH(F1683,Sheet2!A$14:A$154,0)) &lt;&gt; 0, "Loan","Loan"),"Cash")))</f>
        <v>Loan</v>
      </c>
      <c r="M1683">
        <f>IF(ISTEXT(E1683),IF(E1683="Amount",M$14,""),IF(ISBLANK(E1683),"",IF(ISTEXT(D1683),"",IF(A1678="Invoice No. : ",INDEX(Sheet2!D$14:D$154,MATCH(B1678,Sheet2!A$14:A$154,0)),M1682))))</f>
        <v>2</v>
      </c>
      <c r="N1683" t="str">
        <f>IF(ISTEXT(E1683),IF(E1683="Amount",N$14,""),IF(ISBLANK(E1683),"",IF(ISTEXT(D1683),"",IF(A1678="Invoice No. : ",INDEX(Sheet2!E$14:E$154,MATCH(B1678,Sheet2!A$14:A$154,0)),N1682))))</f>
        <v>RUBY</v>
      </c>
      <c r="O1683" t="str">
        <f>IF(ISTEXT(E1683),IF(E1683="Amount",O$14,""),IF(ISBLANK(E1683),"",IF(ISTEXT(D1683),"",IF(A1678="Invoice No. : ",INDEX(Sheet2!G$14:G$154,MATCH(B1678,Sheet2!A$14:A$154,0)),O1682))))</f>
        <v>PADERES, MAYBELLE CORPUZ</v>
      </c>
      <c r="P1683">
        <f t="shared" si="106"/>
        <v>7572.75</v>
      </c>
      <c r="Q1683">
        <f t="shared" si="107"/>
        <v>195197.25</v>
      </c>
    </row>
    <row r="1684" spans="1:17" x14ac:dyDescent="0.25">
      <c r="A1684" s="10" t="s">
        <v>1429</v>
      </c>
      <c r="B1684" s="10" t="s">
        <v>1430</v>
      </c>
      <c r="C1684" s="11">
        <v>10</v>
      </c>
      <c r="D1684" s="11">
        <v>30.25</v>
      </c>
      <c r="E1684" s="11">
        <v>302.5</v>
      </c>
      <c r="F1684">
        <f t="shared" si="104"/>
        <v>2144342</v>
      </c>
      <c r="G1684">
        <f>IF(ISTEXT(E1684),IF(E1684="Amount",G$14,""),IF(ISBLANK(E1684),"",IF(ISTEXT(D1684),"",IF(A1679="Invoice No. : ",INDEX(Sheet2!F$14:F$154,MATCH(B1679,Sheet2!A$14:A$154,0)),G1683))))</f>
        <v>31422</v>
      </c>
      <c r="H1684" t="str">
        <f t="shared" si="105"/>
        <v>01/05/2023</v>
      </c>
      <c r="I1684" t="str">
        <f>IF(ISTEXT(E1684),IF(E1684="Amount",I$14,""),IF(ISBLANK(E1684),"",IF(ISTEXT(D1684),"",IF(A1679="Invoice No. : ",TEXT(INDEX(Sheet2!C$14:C$154,MATCH(B1679,Sheet2!A$14:A$154,0)),"hh:mm:ss"),I1683))))</f>
        <v>12:05:41</v>
      </c>
      <c r="J1684">
        <f>IF(ISBLANK(G1684),"",IF(ISTEXT(G1684),IF(E1684="Amount",J$14,""),INDEX(Sheet2!H$14:H$154,MATCH(F1684,Sheet2!A$14:A$154,0))))</f>
        <v>3500</v>
      </c>
      <c r="K1684">
        <f>IF(ISBLANK(G1684),"",IF(ISTEXT(G1684),IF(E1684="Amount",K$14,""),INDEX(Sheet2!I$14:I$154,MATCH(F1684,Sheet2!A$14:A$154,0))))</f>
        <v>4072.75</v>
      </c>
      <c r="L1684" t="str">
        <f>IF(ISBLANK(G1684),"",IF(ISTEXT(G1684),IF(E1684="Amount",L$14,""),IF(INDEX(Sheet2!H$14:H$154,MATCH(F1684,Sheet2!A$14:A$154,0)) &lt;&gt; 0, IF(INDEX(Sheet2!I$14:I$154,MATCH(F1684,Sheet2!A$14:A$154,0)) &lt;&gt; 0, "Loan","Loan"),"Cash")))</f>
        <v>Loan</v>
      </c>
      <c r="M1684">
        <f>IF(ISTEXT(E1684),IF(E1684="Amount",M$14,""),IF(ISBLANK(E1684),"",IF(ISTEXT(D1684),"",IF(A1679="Invoice No. : ",INDEX(Sheet2!D$14:D$154,MATCH(B1679,Sheet2!A$14:A$154,0)),M1683))))</f>
        <v>2</v>
      </c>
      <c r="N1684" t="str">
        <f>IF(ISTEXT(E1684),IF(E1684="Amount",N$14,""),IF(ISBLANK(E1684),"",IF(ISTEXT(D1684),"",IF(A1679="Invoice No. : ",INDEX(Sheet2!E$14:E$154,MATCH(B1679,Sheet2!A$14:A$154,0)),N1683))))</f>
        <v>RUBY</v>
      </c>
      <c r="O1684" t="str">
        <f>IF(ISTEXT(E1684),IF(E1684="Amount",O$14,""),IF(ISBLANK(E1684),"",IF(ISTEXT(D1684),"",IF(A1679="Invoice No. : ",INDEX(Sheet2!G$14:G$154,MATCH(B1679,Sheet2!A$14:A$154,0)),O1683))))</f>
        <v>PADERES, MAYBELLE CORPUZ</v>
      </c>
      <c r="P1684">
        <f t="shared" si="106"/>
        <v>7572.75</v>
      </c>
      <c r="Q1684">
        <f t="shared" si="107"/>
        <v>195197.25</v>
      </c>
    </row>
    <row r="1685" spans="1:17" x14ac:dyDescent="0.25">
      <c r="A1685" s="10" t="s">
        <v>1431</v>
      </c>
      <c r="B1685" s="10" t="s">
        <v>1432</v>
      </c>
      <c r="C1685" s="11">
        <v>1</v>
      </c>
      <c r="D1685" s="11">
        <v>169.5</v>
      </c>
      <c r="E1685" s="11">
        <v>169.5</v>
      </c>
      <c r="F1685">
        <f t="shared" si="104"/>
        <v>2144342</v>
      </c>
      <c r="G1685">
        <f>IF(ISTEXT(E1685),IF(E1685="Amount",G$14,""),IF(ISBLANK(E1685),"",IF(ISTEXT(D1685),"",IF(A1680="Invoice No. : ",INDEX(Sheet2!F$14:F$154,MATCH(B1680,Sheet2!A$14:A$154,0)),G1684))))</f>
        <v>31422</v>
      </c>
      <c r="H1685" t="str">
        <f t="shared" si="105"/>
        <v>01/05/2023</v>
      </c>
      <c r="I1685" t="str">
        <f>IF(ISTEXT(E1685),IF(E1685="Amount",I$14,""),IF(ISBLANK(E1685),"",IF(ISTEXT(D1685),"",IF(A1680="Invoice No. : ",TEXT(INDEX(Sheet2!C$14:C$154,MATCH(B1680,Sheet2!A$14:A$154,0)),"hh:mm:ss"),I1684))))</f>
        <v>12:05:41</v>
      </c>
      <c r="J1685">
        <f>IF(ISBLANK(G1685),"",IF(ISTEXT(G1685),IF(E1685="Amount",J$14,""),INDEX(Sheet2!H$14:H$154,MATCH(F1685,Sheet2!A$14:A$154,0))))</f>
        <v>3500</v>
      </c>
      <c r="K1685">
        <f>IF(ISBLANK(G1685),"",IF(ISTEXT(G1685),IF(E1685="Amount",K$14,""),INDEX(Sheet2!I$14:I$154,MATCH(F1685,Sheet2!A$14:A$154,0))))</f>
        <v>4072.75</v>
      </c>
      <c r="L1685" t="str">
        <f>IF(ISBLANK(G1685),"",IF(ISTEXT(G1685),IF(E1685="Amount",L$14,""),IF(INDEX(Sheet2!H$14:H$154,MATCH(F1685,Sheet2!A$14:A$154,0)) &lt;&gt; 0, IF(INDEX(Sheet2!I$14:I$154,MATCH(F1685,Sheet2!A$14:A$154,0)) &lt;&gt; 0, "Loan","Loan"),"Cash")))</f>
        <v>Loan</v>
      </c>
      <c r="M1685">
        <f>IF(ISTEXT(E1685),IF(E1685="Amount",M$14,""),IF(ISBLANK(E1685),"",IF(ISTEXT(D1685),"",IF(A1680="Invoice No. : ",INDEX(Sheet2!D$14:D$154,MATCH(B1680,Sheet2!A$14:A$154,0)),M1684))))</f>
        <v>2</v>
      </c>
      <c r="N1685" t="str">
        <f>IF(ISTEXT(E1685),IF(E1685="Amount",N$14,""),IF(ISBLANK(E1685),"",IF(ISTEXT(D1685),"",IF(A1680="Invoice No. : ",INDEX(Sheet2!E$14:E$154,MATCH(B1680,Sheet2!A$14:A$154,0)),N1684))))</f>
        <v>RUBY</v>
      </c>
      <c r="O1685" t="str">
        <f>IF(ISTEXT(E1685),IF(E1685="Amount",O$14,""),IF(ISBLANK(E1685),"",IF(ISTEXT(D1685),"",IF(A1680="Invoice No. : ",INDEX(Sheet2!G$14:G$154,MATCH(B1680,Sheet2!A$14:A$154,0)),O1684))))</f>
        <v>PADERES, MAYBELLE CORPUZ</v>
      </c>
      <c r="P1685">
        <f t="shared" si="106"/>
        <v>7572.75</v>
      </c>
      <c r="Q1685">
        <f t="shared" si="107"/>
        <v>195197.25</v>
      </c>
    </row>
    <row r="1686" spans="1:17" x14ac:dyDescent="0.25">
      <c r="A1686" s="10" t="s">
        <v>425</v>
      </c>
      <c r="B1686" s="10" t="s">
        <v>426</v>
      </c>
      <c r="C1686" s="11">
        <v>1</v>
      </c>
      <c r="D1686" s="11">
        <v>22.5</v>
      </c>
      <c r="E1686" s="11">
        <v>22.5</v>
      </c>
      <c r="F1686">
        <f t="shared" si="104"/>
        <v>2144342</v>
      </c>
      <c r="G1686">
        <f>IF(ISTEXT(E1686),IF(E1686="Amount",G$14,""),IF(ISBLANK(E1686),"",IF(ISTEXT(D1686),"",IF(A1681="Invoice No. : ",INDEX(Sheet2!F$14:F$154,MATCH(B1681,Sheet2!A$14:A$154,0)),G1685))))</f>
        <v>31422</v>
      </c>
      <c r="H1686" t="str">
        <f t="shared" si="105"/>
        <v>01/05/2023</v>
      </c>
      <c r="I1686" t="str">
        <f>IF(ISTEXT(E1686),IF(E1686="Amount",I$14,""),IF(ISBLANK(E1686),"",IF(ISTEXT(D1686),"",IF(A1681="Invoice No. : ",TEXT(INDEX(Sheet2!C$14:C$154,MATCH(B1681,Sheet2!A$14:A$154,0)),"hh:mm:ss"),I1685))))</f>
        <v>12:05:41</v>
      </c>
      <c r="J1686">
        <f>IF(ISBLANK(G1686),"",IF(ISTEXT(G1686),IF(E1686="Amount",J$14,""),INDEX(Sheet2!H$14:H$154,MATCH(F1686,Sheet2!A$14:A$154,0))))</f>
        <v>3500</v>
      </c>
      <c r="K1686">
        <f>IF(ISBLANK(G1686),"",IF(ISTEXT(G1686),IF(E1686="Amount",K$14,""),INDEX(Sheet2!I$14:I$154,MATCH(F1686,Sheet2!A$14:A$154,0))))</f>
        <v>4072.75</v>
      </c>
      <c r="L1686" t="str">
        <f>IF(ISBLANK(G1686),"",IF(ISTEXT(G1686),IF(E1686="Amount",L$14,""),IF(INDEX(Sheet2!H$14:H$154,MATCH(F1686,Sheet2!A$14:A$154,0)) &lt;&gt; 0, IF(INDEX(Sheet2!I$14:I$154,MATCH(F1686,Sheet2!A$14:A$154,0)) &lt;&gt; 0, "Loan","Loan"),"Cash")))</f>
        <v>Loan</v>
      </c>
      <c r="M1686">
        <f>IF(ISTEXT(E1686),IF(E1686="Amount",M$14,""),IF(ISBLANK(E1686),"",IF(ISTEXT(D1686),"",IF(A1681="Invoice No. : ",INDEX(Sheet2!D$14:D$154,MATCH(B1681,Sheet2!A$14:A$154,0)),M1685))))</f>
        <v>2</v>
      </c>
      <c r="N1686" t="str">
        <f>IF(ISTEXT(E1686),IF(E1686="Amount",N$14,""),IF(ISBLANK(E1686),"",IF(ISTEXT(D1686),"",IF(A1681="Invoice No. : ",INDEX(Sheet2!E$14:E$154,MATCH(B1681,Sheet2!A$14:A$154,0)),N1685))))</f>
        <v>RUBY</v>
      </c>
      <c r="O1686" t="str">
        <f>IF(ISTEXT(E1686),IF(E1686="Amount",O$14,""),IF(ISBLANK(E1686),"",IF(ISTEXT(D1686),"",IF(A1681="Invoice No. : ",INDEX(Sheet2!G$14:G$154,MATCH(B1681,Sheet2!A$14:A$154,0)),O1685))))</f>
        <v>PADERES, MAYBELLE CORPUZ</v>
      </c>
      <c r="P1686">
        <f t="shared" si="106"/>
        <v>7572.75</v>
      </c>
      <c r="Q1686">
        <f t="shared" si="107"/>
        <v>195197.25</v>
      </c>
    </row>
    <row r="1687" spans="1:17" x14ac:dyDescent="0.25">
      <c r="A1687" s="10" t="s">
        <v>1433</v>
      </c>
      <c r="B1687" s="10" t="s">
        <v>1434</v>
      </c>
      <c r="C1687" s="11">
        <v>2</v>
      </c>
      <c r="D1687" s="11">
        <v>143.75</v>
      </c>
      <c r="E1687" s="11">
        <v>287.5</v>
      </c>
      <c r="F1687">
        <f t="shared" si="104"/>
        <v>2144342</v>
      </c>
      <c r="G1687">
        <f>IF(ISTEXT(E1687),IF(E1687="Amount",G$14,""),IF(ISBLANK(E1687),"",IF(ISTEXT(D1687),"",IF(A1682="Invoice No. : ",INDEX(Sheet2!F$14:F$154,MATCH(B1682,Sheet2!A$14:A$154,0)),G1686))))</f>
        <v>31422</v>
      </c>
      <c r="H1687" t="str">
        <f t="shared" si="105"/>
        <v>01/05/2023</v>
      </c>
      <c r="I1687" t="str">
        <f>IF(ISTEXT(E1687),IF(E1687="Amount",I$14,""),IF(ISBLANK(E1687),"",IF(ISTEXT(D1687),"",IF(A1682="Invoice No. : ",TEXT(INDEX(Sheet2!C$14:C$154,MATCH(B1682,Sheet2!A$14:A$154,0)),"hh:mm:ss"),I1686))))</f>
        <v>12:05:41</v>
      </c>
      <c r="J1687">
        <f>IF(ISBLANK(G1687),"",IF(ISTEXT(G1687),IF(E1687="Amount",J$14,""),INDEX(Sheet2!H$14:H$154,MATCH(F1687,Sheet2!A$14:A$154,0))))</f>
        <v>3500</v>
      </c>
      <c r="K1687">
        <f>IF(ISBLANK(G1687),"",IF(ISTEXT(G1687),IF(E1687="Amount",K$14,""),INDEX(Sheet2!I$14:I$154,MATCH(F1687,Sheet2!A$14:A$154,0))))</f>
        <v>4072.75</v>
      </c>
      <c r="L1687" t="str">
        <f>IF(ISBLANK(G1687),"",IF(ISTEXT(G1687),IF(E1687="Amount",L$14,""),IF(INDEX(Sheet2!H$14:H$154,MATCH(F1687,Sheet2!A$14:A$154,0)) &lt;&gt; 0, IF(INDEX(Sheet2!I$14:I$154,MATCH(F1687,Sheet2!A$14:A$154,0)) &lt;&gt; 0, "Loan","Loan"),"Cash")))</f>
        <v>Loan</v>
      </c>
      <c r="M1687">
        <f>IF(ISTEXT(E1687),IF(E1687="Amount",M$14,""),IF(ISBLANK(E1687),"",IF(ISTEXT(D1687),"",IF(A1682="Invoice No. : ",INDEX(Sheet2!D$14:D$154,MATCH(B1682,Sheet2!A$14:A$154,0)),M1686))))</f>
        <v>2</v>
      </c>
      <c r="N1687" t="str">
        <f>IF(ISTEXT(E1687),IF(E1687="Amount",N$14,""),IF(ISBLANK(E1687),"",IF(ISTEXT(D1687),"",IF(A1682="Invoice No. : ",INDEX(Sheet2!E$14:E$154,MATCH(B1682,Sheet2!A$14:A$154,0)),N1686))))</f>
        <v>RUBY</v>
      </c>
      <c r="O1687" t="str">
        <f>IF(ISTEXT(E1687),IF(E1687="Amount",O$14,""),IF(ISBLANK(E1687),"",IF(ISTEXT(D1687),"",IF(A1682="Invoice No. : ",INDEX(Sheet2!G$14:G$154,MATCH(B1682,Sheet2!A$14:A$154,0)),O1686))))</f>
        <v>PADERES, MAYBELLE CORPUZ</v>
      </c>
      <c r="P1687">
        <f t="shared" si="106"/>
        <v>7572.75</v>
      </c>
      <c r="Q1687">
        <f t="shared" si="107"/>
        <v>195197.25</v>
      </c>
    </row>
    <row r="1688" spans="1:17" x14ac:dyDescent="0.25">
      <c r="A1688" s="10" t="s">
        <v>1435</v>
      </c>
      <c r="B1688" s="10" t="s">
        <v>1436</v>
      </c>
      <c r="C1688" s="11">
        <v>2</v>
      </c>
      <c r="D1688" s="11">
        <v>17.25</v>
      </c>
      <c r="E1688" s="11">
        <v>34.5</v>
      </c>
      <c r="F1688">
        <f t="shared" si="104"/>
        <v>2144342</v>
      </c>
      <c r="G1688">
        <f>IF(ISTEXT(E1688),IF(E1688="Amount",G$14,""),IF(ISBLANK(E1688),"",IF(ISTEXT(D1688),"",IF(A1683="Invoice No. : ",INDEX(Sheet2!F$14:F$154,MATCH(B1683,Sheet2!A$14:A$154,0)),G1687))))</f>
        <v>31422</v>
      </c>
      <c r="H1688" t="str">
        <f t="shared" si="105"/>
        <v>01/05/2023</v>
      </c>
      <c r="I1688" t="str">
        <f>IF(ISTEXT(E1688),IF(E1688="Amount",I$14,""),IF(ISBLANK(E1688),"",IF(ISTEXT(D1688),"",IF(A1683="Invoice No. : ",TEXT(INDEX(Sheet2!C$14:C$154,MATCH(B1683,Sheet2!A$14:A$154,0)),"hh:mm:ss"),I1687))))</f>
        <v>12:05:41</v>
      </c>
      <c r="J1688">
        <f>IF(ISBLANK(G1688),"",IF(ISTEXT(G1688),IF(E1688="Amount",J$14,""),INDEX(Sheet2!H$14:H$154,MATCH(F1688,Sheet2!A$14:A$154,0))))</f>
        <v>3500</v>
      </c>
      <c r="K1688">
        <f>IF(ISBLANK(G1688),"",IF(ISTEXT(G1688),IF(E1688="Amount",K$14,""),INDEX(Sheet2!I$14:I$154,MATCH(F1688,Sheet2!A$14:A$154,0))))</f>
        <v>4072.75</v>
      </c>
      <c r="L1688" t="str">
        <f>IF(ISBLANK(G1688),"",IF(ISTEXT(G1688),IF(E1688="Amount",L$14,""),IF(INDEX(Sheet2!H$14:H$154,MATCH(F1688,Sheet2!A$14:A$154,0)) &lt;&gt; 0, IF(INDEX(Sheet2!I$14:I$154,MATCH(F1688,Sheet2!A$14:A$154,0)) &lt;&gt; 0, "Loan","Loan"),"Cash")))</f>
        <v>Loan</v>
      </c>
      <c r="M1688">
        <f>IF(ISTEXT(E1688),IF(E1688="Amount",M$14,""),IF(ISBLANK(E1688),"",IF(ISTEXT(D1688),"",IF(A1683="Invoice No. : ",INDEX(Sheet2!D$14:D$154,MATCH(B1683,Sheet2!A$14:A$154,0)),M1687))))</f>
        <v>2</v>
      </c>
      <c r="N1688" t="str">
        <f>IF(ISTEXT(E1688),IF(E1688="Amount",N$14,""),IF(ISBLANK(E1688),"",IF(ISTEXT(D1688),"",IF(A1683="Invoice No. : ",INDEX(Sheet2!E$14:E$154,MATCH(B1683,Sheet2!A$14:A$154,0)),N1687))))</f>
        <v>RUBY</v>
      </c>
      <c r="O1688" t="str">
        <f>IF(ISTEXT(E1688),IF(E1688="Amount",O$14,""),IF(ISBLANK(E1688),"",IF(ISTEXT(D1688),"",IF(A1683="Invoice No. : ",INDEX(Sheet2!G$14:G$154,MATCH(B1683,Sheet2!A$14:A$154,0)),O1687))))</f>
        <v>PADERES, MAYBELLE CORPUZ</v>
      </c>
      <c r="P1688">
        <f t="shared" si="106"/>
        <v>7572.75</v>
      </c>
      <c r="Q1688">
        <f t="shared" si="107"/>
        <v>195197.25</v>
      </c>
    </row>
    <row r="1689" spans="1:17" x14ac:dyDescent="0.25">
      <c r="A1689" s="10" t="s">
        <v>491</v>
      </c>
      <c r="B1689" s="10" t="s">
        <v>492</v>
      </c>
      <c r="C1689" s="11">
        <v>1</v>
      </c>
      <c r="D1689" s="11">
        <v>18.5</v>
      </c>
      <c r="E1689" s="11">
        <v>18.5</v>
      </c>
      <c r="F1689">
        <f t="shared" ref="F1689:F1752" si="108">IF(ISTEXT(E1689),IF(E1689="Amount",F$14,""),IF(ISBLANK(E1689),"",IF(ISTEXT(D1689),"",IF(A1684="Invoice No. : ",B1684,F1688))))</f>
        <v>2144342</v>
      </c>
      <c r="G1689">
        <f>IF(ISTEXT(E1689),IF(E1689="Amount",G$14,""),IF(ISBLANK(E1689),"",IF(ISTEXT(D1689),"",IF(A1684="Invoice No. : ",INDEX(Sheet2!F$14:F$154,MATCH(B1684,Sheet2!A$14:A$154,0)),G1688))))</f>
        <v>31422</v>
      </c>
      <c r="H1689" t="str">
        <f t="shared" ref="H1689:H1752" si="109">IF(ISTEXT(E1689),IF(E1689="Amount",H$14,""),IF(ISBLANK(E1689),"",IF(ISTEXT(D1689),"",IF(A1684="Invoice No. : ",TEXT(B1685,"mm/dd/yyyy"),H1688))))</f>
        <v>01/05/2023</v>
      </c>
      <c r="I1689" t="str">
        <f>IF(ISTEXT(E1689),IF(E1689="Amount",I$14,""),IF(ISBLANK(E1689),"",IF(ISTEXT(D1689),"",IF(A1684="Invoice No. : ",TEXT(INDEX(Sheet2!C$14:C$154,MATCH(B1684,Sheet2!A$14:A$154,0)),"hh:mm:ss"),I1688))))</f>
        <v>12:05:41</v>
      </c>
      <c r="J1689">
        <f>IF(ISBLANK(G1689),"",IF(ISTEXT(G1689),IF(E1689="Amount",J$14,""),INDEX(Sheet2!H$14:H$154,MATCH(F1689,Sheet2!A$14:A$154,0))))</f>
        <v>3500</v>
      </c>
      <c r="K1689">
        <f>IF(ISBLANK(G1689),"",IF(ISTEXT(G1689),IF(E1689="Amount",K$14,""),INDEX(Sheet2!I$14:I$154,MATCH(F1689,Sheet2!A$14:A$154,0))))</f>
        <v>4072.75</v>
      </c>
      <c r="L1689" t="str">
        <f>IF(ISBLANK(G1689),"",IF(ISTEXT(G1689),IF(E1689="Amount",L$14,""),IF(INDEX(Sheet2!H$14:H$154,MATCH(F1689,Sheet2!A$14:A$154,0)) &lt;&gt; 0, IF(INDEX(Sheet2!I$14:I$154,MATCH(F1689,Sheet2!A$14:A$154,0)) &lt;&gt; 0, "Loan","Loan"),"Cash")))</f>
        <v>Loan</v>
      </c>
      <c r="M1689">
        <f>IF(ISTEXT(E1689),IF(E1689="Amount",M$14,""),IF(ISBLANK(E1689),"",IF(ISTEXT(D1689),"",IF(A1684="Invoice No. : ",INDEX(Sheet2!D$14:D$154,MATCH(B1684,Sheet2!A$14:A$154,0)),M1688))))</f>
        <v>2</v>
      </c>
      <c r="N1689" t="str">
        <f>IF(ISTEXT(E1689),IF(E1689="Amount",N$14,""),IF(ISBLANK(E1689),"",IF(ISTEXT(D1689),"",IF(A1684="Invoice No. : ",INDEX(Sheet2!E$14:E$154,MATCH(B1684,Sheet2!A$14:A$154,0)),N1688))))</f>
        <v>RUBY</v>
      </c>
      <c r="O1689" t="str">
        <f>IF(ISTEXT(E1689),IF(E1689="Amount",O$14,""),IF(ISBLANK(E1689),"",IF(ISTEXT(D1689),"",IF(A1684="Invoice No. : ",INDEX(Sheet2!G$14:G$154,MATCH(B1684,Sheet2!A$14:A$154,0)),O1688))))</f>
        <v>PADERES, MAYBELLE CORPUZ</v>
      </c>
      <c r="P1689">
        <f t="shared" ref="P1689:P1752" si="110">IF(ISTEXT(E1689),IF(E1689="Amount",P$14,""),IF(D1690="Invoice Amount",E1690,IF(ISBLANK(D1689),"",P1690)))</f>
        <v>7572.75</v>
      </c>
      <c r="Q1689">
        <f t="shared" ref="Q1689:Q1752" si="111">IF(ISTEXT(E1689),IF(E1689="Amount",Q$14,""),IF(ISBLANK(C1689),"",IF(ISNUMBER(C1689),VLOOKUP("Grand Total : ",D:E,2,FALSE),"")))</f>
        <v>195197.25</v>
      </c>
    </row>
    <row r="1690" spans="1:17" x14ac:dyDescent="0.25">
      <c r="A1690" s="10" t="s">
        <v>1403</v>
      </c>
      <c r="B1690" s="10" t="s">
        <v>1404</v>
      </c>
      <c r="C1690" s="11">
        <v>3</v>
      </c>
      <c r="D1690" s="11">
        <v>12.5</v>
      </c>
      <c r="E1690" s="11">
        <v>37.5</v>
      </c>
      <c r="F1690">
        <f t="shared" si="108"/>
        <v>2144342</v>
      </c>
      <c r="G1690">
        <f>IF(ISTEXT(E1690),IF(E1690="Amount",G$14,""),IF(ISBLANK(E1690),"",IF(ISTEXT(D1690),"",IF(A1685="Invoice No. : ",INDEX(Sheet2!F$14:F$154,MATCH(B1685,Sheet2!A$14:A$154,0)),G1689))))</f>
        <v>31422</v>
      </c>
      <c r="H1690" t="str">
        <f t="shared" si="109"/>
        <v>01/05/2023</v>
      </c>
      <c r="I1690" t="str">
        <f>IF(ISTEXT(E1690),IF(E1690="Amount",I$14,""),IF(ISBLANK(E1690),"",IF(ISTEXT(D1690),"",IF(A1685="Invoice No. : ",TEXT(INDEX(Sheet2!C$14:C$154,MATCH(B1685,Sheet2!A$14:A$154,0)),"hh:mm:ss"),I1689))))</f>
        <v>12:05:41</v>
      </c>
      <c r="J1690">
        <f>IF(ISBLANK(G1690),"",IF(ISTEXT(G1690),IF(E1690="Amount",J$14,""),INDEX(Sheet2!H$14:H$154,MATCH(F1690,Sheet2!A$14:A$154,0))))</f>
        <v>3500</v>
      </c>
      <c r="K1690">
        <f>IF(ISBLANK(G1690),"",IF(ISTEXT(G1690),IF(E1690="Amount",K$14,""),INDEX(Sheet2!I$14:I$154,MATCH(F1690,Sheet2!A$14:A$154,0))))</f>
        <v>4072.75</v>
      </c>
      <c r="L1690" t="str">
        <f>IF(ISBLANK(G1690),"",IF(ISTEXT(G1690),IF(E1690="Amount",L$14,""),IF(INDEX(Sheet2!H$14:H$154,MATCH(F1690,Sheet2!A$14:A$154,0)) &lt;&gt; 0, IF(INDEX(Sheet2!I$14:I$154,MATCH(F1690,Sheet2!A$14:A$154,0)) &lt;&gt; 0, "Loan","Loan"),"Cash")))</f>
        <v>Loan</v>
      </c>
      <c r="M1690">
        <f>IF(ISTEXT(E1690),IF(E1690="Amount",M$14,""),IF(ISBLANK(E1690),"",IF(ISTEXT(D1690),"",IF(A1685="Invoice No. : ",INDEX(Sheet2!D$14:D$154,MATCH(B1685,Sheet2!A$14:A$154,0)),M1689))))</f>
        <v>2</v>
      </c>
      <c r="N1690" t="str">
        <f>IF(ISTEXT(E1690),IF(E1690="Amount",N$14,""),IF(ISBLANK(E1690),"",IF(ISTEXT(D1690),"",IF(A1685="Invoice No. : ",INDEX(Sheet2!E$14:E$154,MATCH(B1685,Sheet2!A$14:A$154,0)),N1689))))</f>
        <v>RUBY</v>
      </c>
      <c r="O1690" t="str">
        <f>IF(ISTEXT(E1690),IF(E1690="Amount",O$14,""),IF(ISBLANK(E1690),"",IF(ISTEXT(D1690),"",IF(A1685="Invoice No. : ",INDEX(Sheet2!G$14:G$154,MATCH(B1685,Sheet2!A$14:A$154,0)),O1689))))</f>
        <v>PADERES, MAYBELLE CORPUZ</v>
      </c>
      <c r="P1690">
        <f t="shared" si="110"/>
        <v>7572.75</v>
      </c>
      <c r="Q1690">
        <f t="shared" si="111"/>
        <v>195197.25</v>
      </c>
    </row>
    <row r="1691" spans="1:17" x14ac:dyDescent="0.25">
      <c r="A1691" s="10" t="s">
        <v>1219</v>
      </c>
      <c r="B1691" s="10" t="s">
        <v>1220</v>
      </c>
      <c r="C1691" s="11">
        <v>2</v>
      </c>
      <c r="D1691" s="11">
        <v>20.25</v>
      </c>
      <c r="E1691" s="11">
        <v>40.5</v>
      </c>
      <c r="F1691">
        <f t="shared" si="108"/>
        <v>2144342</v>
      </c>
      <c r="G1691">
        <f>IF(ISTEXT(E1691),IF(E1691="Amount",G$14,""),IF(ISBLANK(E1691),"",IF(ISTEXT(D1691),"",IF(A1686="Invoice No. : ",INDEX(Sheet2!F$14:F$154,MATCH(B1686,Sheet2!A$14:A$154,0)),G1690))))</f>
        <v>31422</v>
      </c>
      <c r="H1691" t="str">
        <f t="shared" si="109"/>
        <v>01/05/2023</v>
      </c>
      <c r="I1691" t="str">
        <f>IF(ISTEXT(E1691),IF(E1691="Amount",I$14,""),IF(ISBLANK(E1691),"",IF(ISTEXT(D1691),"",IF(A1686="Invoice No. : ",TEXT(INDEX(Sheet2!C$14:C$154,MATCH(B1686,Sheet2!A$14:A$154,0)),"hh:mm:ss"),I1690))))</f>
        <v>12:05:41</v>
      </c>
      <c r="J1691">
        <f>IF(ISBLANK(G1691),"",IF(ISTEXT(G1691),IF(E1691="Amount",J$14,""),INDEX(Sheet2!H$14:H$154,MATCH(F1691,Sheet2!A$14:A$154,0))))</f>
        <v>3500</v>
      </c>
      <c r="K1691">
        <f>IF(ISBLANK(G1691),"",IF(ISTEXT(G1691),IF(E1691="Amount",K$14,""),INDEX(Sheet2!I$14:I$154,MATCH(F1691,Sheet2!A$14:A$154,0))))</f>
        <v>4072.75</v>
      </c>
      <c r="L1691" t="str">
        <f>IF(ISBLANK(G1691),"",IF(ISTEXT(G1691),IF(E1691="Amount",L$14,""),IF(INDEX(Sheet2!H$14:H$154,MATCH(F1691,Sheet2!A$14:A$154,0)) &lt;&gt; 0, IF(INDEX(Sheet2!I$14:I$154,MATCH(F1691,Sheet2!A$14:A$154,0)) &lt;&gt; 0, "Loan","Loan"),"Cash")))</f>
        <v>Loan</v>
      </c>
      <c r="M1691">
        <f>IF(ISTEXT(E1691),IF(E1691="Amount",M$14,""),IF(ISBLANK(E1691),"",IF(ISTEXT(D1691),"",IF(A1686="Invoice No. : ",INDEX(Sheet2!D$14:D$154,MATCH(B1686,Sheet2!A$14:A$154,0)),M1690))))</f>
        <v>2</v>
      </c>
      <c r="N1691" t="str">
        <f>IF(ISTEXT(E1691),IF(E1691="Amount",N$14,""),IF(ISBLANK(E1691),"",IF(ISTEXT(D1691),"",IF(A1686="Invoice No. : ",INDEX(Sheet2!E$14:E$154,MATCH(B1686,Sheet2!A$14:A$154,0)),N1690))))</f>
        <v>RUBY</v>
      </c>
      <c r="O1691" t="str">
        <f>IF(ISTEXT(E1691),IF(E1691="Amount",O$14,""),IF(ISBLANK(E1691),"",IF(ISTEXT(D1691),"",IF(A1686="Invoice No. : ",INDEX(Sheet2!G$14:G$154,MATCH(B1686,Sheet2!A$14:A$154,0)),O1690))))</f>
        <v>PADERES, MAYBELLE CORPUZ</v>
      </c>
      <c r="P1691">
        <f t="shared" si="110"/>
        <v>7572.75</v>
      </c>
      <c r="Q1691">
        <f t="shared" si="111"/>
        <v>195197.25</v>
      </c>
    </row>
    <row r="1692" spans="1:17" x14ac:dyDescent="0.25">
      <c r="A1692" s="10" t="s">
        <v>1437</v>
      </c>
      <c r="B1692" s="10" t="s">
        <v>1438</v>
      </c>
      <c r="C1692" s="11">
        <v>1</v>
      </c>
      <c r="D1692" s="11">
        <v>162.25</v>
      </c>
      <c r="E1692" s="11">
        <v>162.25</v>
      </c>
      <c r="F1692">
        <f t="shared" si="108"/>
        <v>2144342</v>
      </c>
      <c r="G1692">
        <f>IF(ISTEXT(E1692),IF(E1692="Amount",G$14,""),IF(ISBLANK(E1692),"",IF(ISTEXT(D1692),"",IF(A1687="Invoice No. : ",INDEX(Sheet2!F$14:F$154,MATCH(B1687,Sheet2!A$14:A$154,0)),G1691))))</f>
        <v>31422</v>
      </c>
      <c r="H1692" t="str">
        <f t="shared" si="109"/>
        <v>01/05/2023</v>
      </c>
      <c r="I1692" t="str">
        <f>IF(ISTEXT(E1692),IF(E1692="Amount",I$14,""),IF(ISBLANK(E1692),"",IF(ISTEXT(D1692),"",IF(A1687="Invoice No. : ",TEXT(INDEX(Sheet2!C$14:C$154,MATCH(B1687,Sheet2!A$14:A$154,0)),"hh:mm:ss"),I1691))))</f>
        <v>12:05:41</v>
      </c>
      <c r="J1692">
        <f>IF(ISBLANK(G1692),"",IF(ISTEXT(G1692),IF(E1692="Amount",J$14,""),INDEX(Sheet2!H$14:H$154,MATCH(F1692,Sheet2!A$14:A$154,0))))</f>
        <v>3500</v>
      </c>
      <c r="K1692">
        <f>IF(ISBLANK(G1692),"",IF(ISTEXT(G1692),IF(E1692="Amount",K$14,""),INDEX(Sheet2!I$14:I$154,MATCH(F1692,Sheet2!A$14:A$154,0))))</f>
        <v>4072.75</v>
      </c>
      <c r="L1692" t="str">
        <f>IF(ISBLANK(G1692),"",IF(ISTEXT(G1692),IF(E1692="Amount",L$14,""),IF(INDEX(Sheet2!H$14:H$154,MATCH(F1692,Sheet2!A$14:A$154,0)) &lt;&gt; 0, IF(INDEX(Sheet2!I$14:I$154,MATCH(F1692,Sheet2!A$14:A$154,0)) &lt;&gt; 0, "Loan","Loan"),"Cash")))</f>
        <v>Loan</v>
      </c>
      <c r="M1692">
        <f>IF(ISTEXT(E1692),IF(E1692="Amount",M$14,""),IF(ISBLANK(E1692),"",IF(ISTEXT(D1692),"",IF(A1687="Invoice No. : ",INDEX(Sheet2!D$14:D$154,MATCH(B1687,Sheet2!A$14:A$154,0)),M1691))))</f>
        <v>2</v>
      </c>
      <c r="N1692" t="str">
        <f>IF(ISTEXT(E1692),IF(E1692="Amount",N$14,""),IF(ISBLANK(E1692),"",IF(ISTEXT(D1692),"",IF(A1687="Invoice No. : ",INDEX(Sheet2!E$14:E$154,MATCH(B1687,Sheet2!A$14:A$154,0)),N1691))))</f>
        <v>RUBY</v>
      </c>
      <c r="O1692" t="str">
        <f>IF(ISTEXT(E1692),IF(E1692="Amount",O$14,""),IF(ISBLANK(E1692),"",IF(ISTEXT(D1692),"",IF(A1687="Invoice No. : ",INDEX(Sheet2!G$14:G$154,MATCH(B1687,Sheet2!A$14:A$154,0)),O1691))))</f>
        <v>PADERES, MAYBELLE CORPUZ</v>
      </c>
      <c r="P1692">
        <f t="shared" si="110"/>
        <v>7572.75</v>
      </c>
      <c r="Q1692">
        <f t="shared" si="111"/>
        <v>195197.25</v>
      </c>
    </row>
    <row r="1693" spans="1:17" x14ac:dyDescent="0.25">
      <c r="A1693" s="10" t="s">
        <v>1439</v>
      </c>
      <c r="B1693" s="10" t="s">
        <v>1440</v>
      </c>
      <c r="C1693" s="11">
        <v>1</v>
      </c>
      <c r="D1693" s="11">
        <v>38</v>
      </c>
      <c r="E1693" s="11">
        <v>38</v>
      </c>
      <c r="F1693">
        <f t="shared" si="108"/>
        <v>2144342</v>
      </c>
      <c r="G1693">
        <f>IF(ISTEXT(E1693),IF(E1693="Amount",G$14,""),IF(ISBLANK(E1693),"",IF(ISTEXT(D1693),"",IF(A1688="Invoice No. : ",INDEX(Sheet2!F$14:F$154,MATCH(B1688,Sheet2!A$14:A$154,0)),G1692))))</f>
        <v>31422</v>
      </c>
      <c r="H1693" t="str">
        <f t="shared" si="109"/>
        <v>01/05/2023</v>
      </c>
      <c r="I1693" t="str">
        <f>IF(ISTEXT(E1693),IF(E1693="Amount",I$14,""),IF(ISBLANK(E1693),"",IF(ISTEXT(D1693),"",IF(A1688="Invoice No. : ",TEXT(INDEX(Sheet2!C$14:C$154,MATCH(B1688,Sheet2!A$14:A$154,0)),"hh:mm:ss"),I1692))))</f>
        <v>12:05:41</v>
      </c>
      <c r="J1693">
        <f>IF(ISBLANK(G1693),"",IF(ISTEXT(G1693),IF(E1693="Amount",J$14,""),INDEX(Sheet2!H$14:H$154,MATCH(F1693,Sheet2!A$14:A$154,0))))</f>
        <v>3500</v>
      </c>
      <c r="K1693">
        <f>IF(ISBLANK(G1693),"",IF(ISTEXT(G1693),IF(E1693="Amount",K$14,""),INDEX(Sheet2!I$14:I$154,MATCH(F1693,Sheet2!A$14:A$154,0))))</f>
        <v>4072.75</v>
      </c>
      <c r="L1693" t="str">
        <f>IF(ISBLANK(G1693),"",IF(ISTEXT(G1693),IF(E1693="Amount",L$14,""),IF(INDEX(Sheet2!H$14:H$154,MATCH(F1693,Sheet2!A$14:A$154,0)) &lt;&gt; 0, IF(INDEX(Sheet2!I$14:I$154,MATCH(F1693,Sheet2!A$14:A$154,0)) &lt;&gt; 0, "Loan","Loan"),"Cash")))</f>
        <v>Loan</v>
      </c>
      <c r="M1693">
        <f>IF(ISTEXT(E1693),IF(E1693="Amount",M$14,""),IF(ISBLANK(E1693),"",IF(ISTEXT(D1693),"",IF(A1688="Invoice No. : ",INDEX(Sheet2!D$14:D$154,MATCH(B1688,Sheet2!A$14:A$154,0)),M1692))))</f>
        <v>2</v>
      </c>
      <c r="N1693" t="str">
        <f>IF(ISTEXT(E1693),IF(E1693="Amount",N$14,""),IF(ISBLANK(E1693),"",IF(ISTEXT(D1693),"",IF(A1688="Invoice No. : ",INDEX(Sheet2!E$14:E$154,MATCH(B1688,Sheet2!A$14:A$154,0)),N1692))))</f>
        <v>RUBY</v>
      </c>
      <c r="O1693" t="str">
        <f>IF(ISTEXT(E1693),IF(E1693="Amount",O$14,""),IF(ISBLANK(E1693),"",IF(ISTEXT(D1693),"",IF(A1688="Invoice No. : ",INDEX(Sheet2!G$14:G$154,MATCH(B1688,Sheet2!A$14:A$154,0)),O1692))))</f>
        <v>PADERES, MAYBELLE CORPUZ</v>
      </c>
      <c r="P1693">
        <f t="shared" si="110"/>
        <v>7572.75</v>
      </c>
      <c r="Q1693">
        <f t="shared" si="111"/>
        <v>195197.25</v>
      </c>
    </row>
    <row r="1694" spans="1:17" x14ac:dyDescent="0.25">
      <c r="A1694" s="10" t="s">
        <v>127</v>
      </c>
      <c r="B1694" s="10" t="s">
        <v>128</v>
      </c>
      <c r="C1694" s="11">
        <v>3</v>
      </c>
      <c r="D1694" s="11">
        <v>39.25</v>
      </c>
      <c r="E1694" s="11">
        <v>117.75</v>
      </c>
      <c r="F1694">
        <f t="shared" si="108"/>
        <v>2144342</v>
      </c>
      <c r="G1694">
        <f>IF(ISTEXT(E1694),IF(E1694="Amount",G$14,""),IF(ISBLANK(E1694),"",IF(ISTEXT(D1694),"",IF(A1689="Invoice No. : ",INDEX(Sheet2!F$14:F$154,MATCH(B1689,Sheet2!A$14:A$154,0)),G1693))))</f>
        <v>31422</v>
      </c>
      <c r="H1694" t="str">
        <f t="shared" si="109"/>
        <v>01/05/2023</v>
      </c>
      <c r="I1694" t="str">
        <f>IF(ISTEXT(E1694),IF(E1694="Amount",I$14,""),IF(ISBLANK(E1694),"",IF(ISTEXT(D1694),"",IF(A1689="Invoice No. : ",TEXT(INDEX(Sheet2!C$14:C$154,MATCH(B1689,Sheet2!A$14:A$154,0)),"hh:mm:ss"),I1693))))</f>
        <v>12:05:41</v>
      </c>
      <c r="J1694">
        <f>IF(ISBLANK(G1694),"",IF(ISTEXT(G1694),IF(E1694="Amount",J$14,""),INDEX(Sheet2!H$14:H$154,MATCH(F1694,Sheet2!A$14:A$154,0))))</f>
        <v>3500</v>
      </c>
      <c r="K1694">
        <f>IF(ISBLANK(G1694),"",IF(ISTEXT(G1694),IF(E1694="Amount",K$14,""),INDEX(Sheet2!I$14:I$154,MATCH(F1694,Sheet2!A$14:A$154,0))))</f>
        <v>4072.75</v>
      </c>
      <c r="L1694" t="str">
        <f>IF(ISBLANK(G1694),"",IF(ISTEXT(G1694),IF(E1694="Amount",L$14,""),IF(INDEX(Sheet2!H$14:H$154,MATCH(F1694,Sheet2!A$14:A$154,0)) &lt;&gt; 0, IF(INDEX(Sheet2!I$14:I$154,MATCH(F1694,Sheet2!A$14:A$154,0)) &lt;&gt; 0, "Loan","Loan"),"Cash")))</f>
        <v>Loan</v>
      </c>
      <c r="M1694">
        <f>IF(ISTEXT(E1694),IF(E1694="Amount",M$14,""),IF(ISBLANK(E1694),"",IF(ISTEXT(D1694),"",IF(A1689="Invoice No. : ",INDEX(Sheet2!D$14:D$154,MATCH(B1689,Sheet2!A$14:A$154,0)),M1693))))</f>
        <v>2</v>
      </c>
      <c r="N1694" t="str">
        <f>IF(ISTEXT(E1694),IF(E1694="Amount",N$14,""),IF(ISBLANK(E1694),"",IF(ISTEXT(D1694),"",IF(A1689="Invoice No. : ",INDEX(Sheet2!E$14:E$154,MATCH(B1689,Sheet2!A$14:A$154,0)),N1693))))</f>
        <v>RUBY</v>
      </c>
      <c r="O1694" t="str">
        <f>IF(ISTEXT(E1694),IF(E1694="Amount",O$14,""),IF(ISBLANK(E1694),"",IF(ISTEXT(D1694),"",IF(A1689="Invoice No. : ",INDEX(Sheet2!G$14:G$154,MATCH(B1689,Sheet2!A$14:A$154,0)),O1693))))</f>
        <v>PADERES, MAYBELLE CORPUZ</v>
      </c>
      <c r="P1694">
        <f t="shared" si="110"/>
        <v>7572.75</v>
      </c>
      <c r="Q1694">
        <f t="shared" si="111"/>
        <v>195197.25</v>
      </c>
    </row>
    <row r="1695" spans="1:17" x14ac:dyDescent="0.25">
      <c r="A1695" s="10" t="s">
        <v>513</v>
      </c>
      <c r="B1695" s="10" t="s">
        <v>514</v>
      </c>
      <c r="C1695" s="11">
        <v>1</v>
      </c>
      <c r="D1695" s="11">
        <v>97.25</v>
      </c>
      <c r="E1695" s="11">
        <v>97.25</v>
      </c>
      <c r="F1695">
        <f t="shared" si="108"/>
        <v>2144342</v>
      </c>
      <c r="G1695">
        <f>IF(ISTEXT(E1695),IF(E1695="Amount",G$14,""),IF(ISBLANK(E1695),"",IF(ISTEXT(D1695),"",IF(A1690="Invoice No. : ",INDEX(Sheet2!F$14:F$154,MATCH(B1690,Sheet2!A$14:A$154,0)),G1694))))</f>
        <v>31422</v>
      </c>
      <c r="H1695" t="str">
        <f t="shared" si="109"/>
        <v>01/05/2023</v>
      </c>
      <c r="I1695" t="str">
        <f>IF(ISTEXT(E1695),IF(E1695="Amount",I$14,""),IF(ISBLANK(E1695),"",IF(ISTEXT(D1695),"",IF(A1690="Invoice No. : ",TEXT(INDEX(Sheet2!C$14:C$154,MATCH(B1690,Sheet2!A$14:A$154,0)),"hh:mm:ss"),I1694))))</f>
        <v>12:05:41</v>
      </c>
      <c r="J1695">
        <f>IF(ISBLANK(G1695),"",IF(ISTEXT(G1695),IF(E1695="Amount",J$14,""),INDEX(Sheet2!H$14:H$154,MATCH(F1695,Sheet2!A$14:A$154,0))))</f>
        <v>3500</v>
      </c>
      <c r="K1695">
        <f>IF(ISBLANK(G1695),"",IF(ISTEXT(G1695),IF(E1695="Amount",K$14,""),INDEX(Sheet2!I$14:I$154,MATCH(F1695,Sheet2!A$14:A$154,0))))</f>
        <v>4072.75</v>
      </c>
      <c r="L1695" t="str">
        <f>IF(ISBLANK(G1695),"",IF(ISTEXT(G1695),IF(E1695="Amount",L$14,""),IF(INDEX(Sheet2!H$14:H$154,MATCH(F1695,Sheet2!A$14:A$154,0)) &lt;&gt; 0, IF(INDEX(Sheet2!I$14:I$154,MATCH(F1695,Sheet2!A$14:A$154,0)) &lt;&gt; 0, "Loan","Loan"),"Cash")))</f>
        <v>Loan</v>
      </c>
      <c r="M1695">
        <f>IF(ISTEXT(E1695),IF(E1695="Amount",M$14,""),IF(ISBLANK(E1695),"",IF(ISTEXT(D1695),"",IF(A1690="Invoice No. : ",INDEX(Sheet2!D$14:D$154,MATCH(B1690,Sheet2!A$14:A$154,0)),M1694))))</f>
        <v>2</v>
      </c>
      <c r="N1695" t="str">
        <f>IF(ISTEXT(E1695),IF(E1695="Amount",N$14,""),IF(ISBLANK(E1695),"",IF(ISTEXT(D1695),"",IF(A1690="Invoice No. : ",INDEX(Sheet2!E$14:E$154,MATCH(B1690,Sheet2!A$14:A$154,0)),N1694))))</f>
        <v>RUBY</v>
      </c>
      <c r="O1695" t="str">
        <f>IF(ISTEXT(E1695),IF(E1695="Amount",O$14,""),IF(ISBLANK(E1695),"",IF(ISTEXT(D1695),"",IF(A1690="Invoice No. : ",INDEX(Sheet2!G$14:G$154,MATCH(B1690,Sheet2!A$14:A$154,0)),O1694))))</f>
        <v>PADERES, MAYBELLE CORPUZ</v>
      </c>
      <c r="P1695">
        <f t="shared" si="110"/>
        <v>7572.75</v>
      </c>
      <c r="Q1695">
        <f t="shared" si="111"/>
        <v>195197.25</v>
      </c>
    </row>
    <row r="1696" spans="1:17" x14ac:dyDescent="0.25">
      <c r="A1696" s="10" t="s">
        <v>1441</v>
      </c>
      <c r="B1696" s="10" t="s">
        <v>1442</v>
      </c>
      <c r="C1696" s="11">
        <v>1</v>
      </c>
      <c r="D1696" s="11">
        <v>98.5</v>
      </c>
      <c r="E1696" s="11">
        <v>98.5</v>
      </c>
      <c r="F1696">
        <f t="shared" si="108"/>
        <v>2144342</v>
      </c>
      <c r="G1696">
        <f>IF(ISTEXT(E1696),IF(E1696="Amount",G$14,""),IF(ISBLANK(E1696),"",IF(ISTEXT(D1696),"",IF(A1691="Invoice No. : ",INDEX(Sheet2!F$14:F$154,MATCH(B1691,Sheet2!A$14:A$154,0)),G1695))))</f>
        <v>31422</v>
      </c>
      <c r="H1696" t="str">
        <f t="shared" si="109"/>
        <v>01/05/2023</v>
      </c>
      <c r="I1696" t="str">
        <f>IF(ISTEXT(E1696),IF(E1696="Amount",I$14,""),IF(ISBLANK(E1696),"",IF(ISTEXT(D1696),"",IF(A1691="Invoice No. : ",TEXT(INDEX(Sheet2!C$14:C$154,MATCH(B1691,Sheet2!A$14:A$154,0)),"hh:mm:ss"),I1695))))</f>
        <v>12:05:41</v>
      </c>
      <c r="J1696">
        <f>IF(ISBLANK(G1696),"",IF(ISTEXT(G1696),IF(E1696="Amount",J$14,""),INDEX(Sheet2!H$14:H$154,MATCH(F1696,Sheet2!A$14:A$154,0))))</f>
        <v>3500</v>
      </c>
      <c r="K1696">
        <f>IF(ISBLANK(G1696),"",IF(ISTEXT(G1696),IF(E1696="Amount",K$14,""),INDEX(Sheet2!I$14:I$154,MATCH(F1696,Sheet2!A$14:A$154,0))))</f>
        <v>4072.75</v>
      </c>
      <c r="L1696" t="str">
        <f>IF(ISBLANK(G1696),"",IF(ISTEXT(G1696),IF(E1696="Amount",L$14,""),IF(INDEX(Sheet2!H$14:H$154,MATCH(F1696,Sheet2!A$14:A$154,0)) &lt;&gt; 0, IF(INDEX(Sheet2!I$14:I$154,MATCH(F1696,Sheet2!A$14:A$154,0)) &lt;&gt; 0, "Loan","Loan"),"Cash")))</f>
        <v>Loan</v>
      </c>
      <c r="M1696">
        <f>IF(ISTEXT(E1696),IF(E1696="Amount",M$14,""),IF(ISBLANK(E1696),"",IF(ISTEXT(D1696),"",IF(A1691="Invoice No. : ",INDEX(Sheet2!D$14:D$154,MATCH(B1691,Sheet2!A$14:A$154,0)),M1695))))</f>
        <v>2</v>
      </c>
      <c r="N1696" t="str">
        <f>IF(ISTEXT(E1696),IF(E1696="Amount",N$14,""),IF(ISBLANK(E1696),"",IF(ISTEXT(D1696),"",IF(A1691="Invoice No. : ",INDEX(Sheet2!E$14:E$154,MATCH(B1691,Sheet2!A$14:A$154,0)),N1695))))</f>
        <v>RUBY</v>
      </c>
      <c r="O1696" t="str">
        <f>IF(ISTEXT(E1696),IF(E1696="Amount",O$14,""),IF(ISBLANK(E1696),"",IF(ISTEXT(D1696),"",IF(A1691="Invoice No. : ",INDEX(Sheet2!G$14:G$154,MATCH(B1691,Sheet2!A$14:A$154,0)),O1695))))</f>
        <v>PADERES, MAYBELLE CORPUZ</v>
      </c>
      <c r="P1696">
        <f t="shared" si="110"/>
        <v>7572.75</v>
      </c>
      <c r="Q1696">
        <f t="shared" si="111"/>
        <v>195197.25</v>
      </c>
    </row>
    <row r="1697" spans="1:17" x14ac:dyDescent="0.25">
      <c r="A1697" s="10" t="s">
        <v>841</v>
      </c>
      <c r="B1697" s="10" t="s">
        <v>842</v>
      </c>
      <c r="C1697" s="11">
        <v>1</v>
      </c>
      <c r="D1697" s="11">
        <v>77</v>
      </c>
      <c r="E1697" s="11">
        <v>77</v>
      </c>
      <c r="F1697">
        <f t="shared" si="108"/>
        <v>2144342</v>
      </c>
      <c r="G1697">
        <f>IF(ISTEXT(E1697),IF(E1697="Amount",G$14,""),IF(ISBLANK(E1697),"",IF(ISTEXT(D1697),"",IF(A1692="Invoice No. : ",INDEX(Sheet2!F$14:F$154,MATCH(B1692,Sheet2!A$14:A$154,0)),G1696))))</f>
        <v>31422</v>
      </c>
      <c r="H1697" t="str">
        <f t="shared" si="109"/>
        <v>01/05/2023</v>
      </c>
      <c r="I1697" t="str">
        <f>IF(ISTEXT(E1697),IF(E1697="Amount",I$14,""),IF(ISBLANK(E1697),"",IF(ISTEXT(D1697),"",IF(A1692="Invoice No. : ",TEXT(INDEX(Sheet2!C$14:C$154,MATCH(B1692,Sheet2!A$14:A$154,0)),"hh:mm:ss"),I1696))))</f>
        <v>12:05:41</v>
      </c>
      <c r="J1697">
        <f>IF(ISBLANK(G1697),"",IF(ISTEXT(G1697),IF(E1697="Amount",J$14,""),INDEX(Sheet2!H$14:H$154,MATCH(F1697,Sheet2!A$14:A$154,0))))</f>
        <v>3500</v>
      </c>
      <c r="K1697">
        <f>IF(ISBLANK(G1697),"",IF(ISTEXT(G1697),IF(E1697="Amount",K$14,""),INDEX(Sheet2!I$14:I$154,MATCH(F1697,Sheet2!A$14:A$154,0))))</f>
        <v>4072.75</v>
      </c>
      <c r="L1697" t="str">
        <f>IF(ISBLANK(G1697),"",IF(ISTEXT(G1697),IF(E1697="Amount",L$14,""),IF(INDEX(Sheet2!H$14:H$154,MATCH(F1697,Sheet2!A$14:A$154,0)) &lt;&gt; 0, IF(INDEX(Sheet2!I$14:I$154,MATCH(F1697,Sheet2!A$14:A$154,0)) &lt;&gt; 0, "Loan","Loan"),"Cash")))</f>
        <v>Loan</v>
      </c>
      <c r="M1697">
        <f>IF(ISTEXT(E1697),IF(E1697="Amount",M$14,""),IF(ISBLANK(E1697),"",IF(ISTEXT(D1697),"",IF(A1692="Invoice No. : ",INDEX(Sheet2!D$14:D$154,MATCH(B1692,Sheet2!A$14:A$154,0)),M1696))))</f>
        <v>2</v>
      </c>
      <c r="N1697" t="str">
        <f>IF(ISTEXT(E1697),IF(E1697="Amount",N$14,""),IF(ISBLANK(E1697),"",IF(ISTEXT(D1697),"",IF(A1692="Invoice No. : ",INDEX(Sheet2!E$14:E$154,MATCH(B1692,Sheet2!A$14:A$154,0)),N1696))))</f>
        <v>RUBY</v>
      </c>
      <c r="O1697" t="str">
        <f>IF(ISTEXT(E1697),IF(E1697="Amount",O$14,""),IF(ISBLANK(E1697),"",IF(ISTEXT(D1697),"",IF(A1692="Invoice No. : ",INDEX(Sheet2!G$14:G$154,MATCH(B1692,Sheet2!A$14:A$154,0)),O1696))))</f>
        <v>PADERES, MAYBELLE CORPUZ</v>
      </c>
      <c r="P1697">
        <f t="shared" si="110"/>
        <v>7572.75</v>
      </c>
      <c r="Q1697">
        <f t="shared" si="111"/>
        <v>195197.25</v>
      </c>
    </row>
    <row r="1698" spans="1:17" x14ac:dyDescent="0.25">
      <c r="A1698" s="10" t="s">
        <v>431</v>
      </c>
      <c r="B1698" s="10" t="s">
        <v>432</v>
      </c>
      <c r="C1698" s="11">
        <v>11</v>
      </c>
      <c r="D1698" s="11">
        <v>5</v>
      </c>
      <c r="E1698" s="11">
        <v>55</v>
      </c>
      <c r="F1698">
        <f t="shared" si="108"/>
        <v>2144342</v>
      </c>
      <c r="G1698">
        <f>IF(ISTEXT(E1698),IF(E1698="Amount",G$14,""),IF(ISBLANK(E1698),"",IF(ISTEXT(D1698),"",IF(A1693="Invoice No. : ",INDEX(Sheet2!F$14:F$154,MATCH(B1693,Sheet2!A$14:A$154,0)),G1697))))</f>
        <v>31422</v>
      </c>
      <c r="H1698" t="str">
        <f t="shared" si="109"/>
        <v>01/05/2023</v>
      </c>
      <c r="I1698" t="str">
        <f>IF(ISTEXT(E1698),IF(E1698="Amount",I$14,""),IF(ISBLANK(E1698),"",IF(ISTEXT(D1698),"",IF(A1693="Invoice No. : ",TEXT(INDEX(Sheet2!C$14:C$154,MATCH(B1693,Sheet2!A$14:A$154,0)),"hh:mm:ss"),I1697))))</f>
        <v>12:05:41</v>
      </c>
      <c r="J1698">
        <f>IF(ISBLANK(G1698),"",IF(ISTEXT(G1698),IF(E1698="Amount",J$14,""),INDEX(Sheet2!H$14:H$154,MATCH(F1698,Sheet2!A$14:A$154,0))))</f>
        <v>3500</v>
      </c>
      <c r="K1698">
        <f>IF(ISBLANK(G1698),"",IF(ISTEXT(G1698),IF(E1698="Amount",K$14,""),INDEX(Sheet2!I$14:I$154,MATCH(F1698,Sheet2!A$14:A$154,0))))</f>
        <v>4072.75</v>
      </c>
      <c r="L1698" t="str">
        <f>IF(ISBLANK(G1698),"",IF(ISTEXT(G1698),IF(E1698="Amount",L$14,""),IF(INDEX(Sheet2!H$14:H$154,MATCH(F1698,Sheet2!A$14:A$154,0)) &lt;&gt; 0, IF(INDEX(Sheet2!I$14:I$154,MATCH(F1698,Sheet2!A$14:A$154,0)) &lt;&gt; 0, "Loan","Loan"),"Cash")))</f>
        <v>Loan</v>
      </c>
      <c r="M1698">
        <f>IF(ISTEXT(E1698),IF(E1698="Amount",M$14,""),IF(ISBLANK(E1698),"",IF(ISTEXT(D1698),"",IF(A1693="Invoice No. : ",INDEX(Sheet2!D$14:D$154,MATCH(B1693,Sheet2!A$14:A$154,0)),M1697))))</f>
        <v>2</v>
      </c>
      <c r="N1698" t="str">
        <f>IF(ISTEXT(E1698),IF(E1698="Amount",N$14,""),IF(ISBLANK(E1698),"",IF(ISTEXT(D1698),"",IF(A1693="Invoice No. : ",INDEX(Sheet2!E$14:E$154,MATCH(B1693,Sheet2!A$14:A$154,0)),N1697))))</f>
        <v>RUBY</v>
      </c>
      <c r="O1698" t="str">
        <f>IF(ISTEXT(E1698),IF(E1698="Amount",O$14,""),IF(ISBLANK(E1698),"",IF(ISTEXT(D1698),"",IF(A1693="Invoice No. : ",INDEX(Sheet2!G$14:G$154,MATCH(B1693,Sheet2!A$14:A$154,0)),O1697))))</f>
        <v>PADERES, MAYBELLE CORPUZ</v>
      </c>
      <c r="P1698">
        <f t="shared" si="110"/>
        <v>7572.75</v>
      </c>
      <c r="Q1698">
        <f t="shared" si="111"/>
        <v>195197.25</v>
      </c>
    </row>
    <row r="1699" spans="1:17" x14ac:dyDescent="0.25">
      <c r="A1699" s="10" t="s">
        <v>1443</v>
      </c>
      <c r="B1699" s="10" t="s">
        <v>1444</v>
      </c>
      <c r="C1699" s="11">
        <v>8</v>
      </c>
      <c r="D1699" s="11">
        <v>5</v>
      </c>
      <c r="E1699" s="11">
        <v>40</v>
      </c>
      <c r="F1699">
        <f t="shared" si="108"/>
        <v>2144342</v>
      </c>
      <c r="G1699">
        <f>IF(ISTEXT(E1699),IF(E1699="Amount",G$14,""),IF(ISBLANK(E1699),"",IF(ISTEXT(D1699),"",IF(A1694="Invoice No. : ",INDEX(Sheet2!F$14:F$154,MATCH(B1694,Sheet2!A$14:A$154,0)),G1698))))</f>
        <v>31422</v>
      </c>
      <c r="H1699" t="str">
        <f t="shared" si="109"/>
        <v>01/05/2023</v>
      </c>
      <c r="I1699" t="str">
        <f>IF(ISTEXT(E1699),IF(E1699="Amount",I$14,""),IF(ISBLANK(E1699),"",IF(ISTEXT(D1699),"",IF(A1694="Invoice No. : ",TEXT(INDEX(Sheet2!C$14:C$154,MATCH(B1694,Sheet2!A$14:A$154,0)),"hh:mm:ss"),I1698))))</f>
        <v>12:05:41</v>
      </c>
      <c r="J1699">
        <f>IF(ISBLANK(G1699),"",IF(ISTEXT(G1699),IF(E1699="Amount",J$14,""),INDEX(Sheet2!H$14:H$154,MATCH(F1699,Sheet2!A$14:A$154,0))))</f>
        <v>3500</v>
      </c>
      <c r="K1699">
        <f>IF(ISBLANK(G1699),"",IF(ISTEXT(G1699),IF(E1699="Amount",K$14,""),INDEX(Sheet2!I$14:I$154,MATCH(F1699,Sheet2!A$14:A$154,0))))</f>
        <v>4072.75</v>
      </c>
      <c r="L1699" t="str">
        <f>IF(ISBLANK(G1699),"",IF(ISTEXT(G1699),IF(E1699="Amount",L$14,""),IF(INDEX(Sheet2!H$14:H$154,MATCH(F1699,Sheet2!A$14:A$154,0)) &lt;&gt; 0, IF(INDEX(Sheet2!I$14:I$154,MATCH(F1699,Sheet2!A$14:A$154,0)) &lt;&gt; 0, "Loan","Loan"),"Cash")))</f>
        <v>Loan</v>
      </c>
      <c r="M1699">
        <f>IF(ISTEXT(E1699),IF(E1699="Amount",M$14,""),IF(ISBLANK(E1699),"",IF(ISTEXT(D1699),"",IF(A1694="Invoice No. : ",INDEX(Sheet2!D$14:D$154,MATCH(B1694,Sheet2!A$14:A$154,0)),M1698))))</f>
        <v>2</v>
      </c>
      <c r="N1699" t="str">
        <f>IF(ISTEXT(E1699),IF(E1699="Amount",N$14,""),IF(ISBLANK(E1699),"",IF(ISTEXT(D1699),"",IF(A1694="Invoice No. : ",INDEX(Sheet2!E$14:E$154,MATCH(B1694,Sheet2!A$14:A$154,0)),N1698))))</f>
        <v>RUBY</v>
      </c>
      <c r="O1699" t="str">
        <f>IF(ISTEXT(E1699),IF(E1699="Amount",O$14,""),IF(ISBLANK(E1699),"",IF(ISTEXT(D1699),"",IF(A1694="Invoice No. : ",INDEX(Sheet2!G$14:G$154,MATCH(B1694,Sheet2!A$14:A$154,0)),O1698))))</f>
        <v>PADERES, MAYBELLE CORPUZ</v>
      </c>
      <c r="P1699">
        <f t="shared" si="110"/>
        <v>7572.75</v>
      </c>
      <c r="Q1699">
        <f t="shared" si="111"/>
        <v>195197.25</v>
      </c>
    </row>
    <row r="1700" spans="1:17" x14ac:dyDescent="0.25">
      <c r="A1700" s="10" t="s">
        <v>1445</v>
      </c>
      <c r="B1700" s="10" t="s">
        <v>1446</v>
      </c>
      <c r="C1700" s="11">
        <v>1</v>
      </c>
      <c r="D1700" s="11">
        <v>95</v>
      </c>
      <c r="E1700" s="11">
        <v>95</v>
      </c>
      <c r="F1700">
        <f t="shared" si="108"/>
        <v>2144342</v>
      </c>
      <c r="G1700">
        <f>IF(ISTEXT(E1700),IF(E1700="Amount",G$14,""),IF(ISBLANK(E1700),"",IF(ISTEXT(D1700),"",IF(A1695="Invoice No. : ",INDEX(Sheet2!F$14:F$154,MATCH(B1695,Sheet2!A$14:A$154,0)),G1699))))</f>
        <v>31422</v>
      </c>
      <c r="H1700" t="str">
        <f t="shared" si="109"/>
        <v>01/05/2023</v>
      </c>
      <c r="I1700" t="str">
        <f>IF(ISTEXT(E1700),IF(E1700="Amount",I$14,""),IF(ISBLANK(E1700),"",IF(ISTEXT(D1700),"",IF(A1695="Invoice No. : ",TEXT(INDEX(Sheet2!C$14:C$154,MATCH(B1695,Sheet2!A$14:A$154,0)),"hh:mm:ss"),I1699))))</f>
        <v>12:05:41</v>
      </c>
      <c r="J1700">
        <f>IF(ISBLANK(G1700),"",IF(ISTEXT(G1700),IF(E1700="Amount",J$14,""),INDEX(Sheet2!H$14:H$154,MATCH(F1700,Sheet2!A$14:A$154,0))))</f>
        <v>3500</v>
      </c>
      <c r="K1700">
        <f>IF(ISBLANK(G1700),"",IF(ISTEXT(G1700),IF(E1700="Amount",K$14,""),INDEX(Sheet2!I$14:I$154,MATCH(F1700,Sheet2!A$14:A$154,0))))</f>
        <v>4072.75</v>
      </c>
      <c r="L1700" t="str">
        <f>IF(ISBLANK(G1700),"",IF(ISTEXT(G1700),IF(E1700="Amount",L$14,""),IF(INDEX(Sheet2!H$14:H$154,MATCH(F1700,Sheet2!A$14:A$154,0)) &lt;&gt; 0, IF(INDEX(Sheet2!I$14:I$154,MATCH(F1700,Sheet2!A$14:A$154,0)) &lt;&gt; 0, "Loan","Loan"),"Cash")))</f>
        <v>Loan</v>
      </c>
      <c r="M1700">
        <f>IF(ISTEXT(E1700),IF(E1700="Amount",M$14,""),IF(ISBLANK(E1700),"",IF(ISTEXT(D1700),"",IF(A1695="Invoice No. : ",INDEX(Sheet2!D$14:D$154,MATCH(B1695,Sheet2!A$14:A$154,0)),M1699))))</f>
        <v>2</v>
      </c>
      <c r="N1700" t="str">
        <f>IF(ISTEXT(E1700),IF(E1700="Amount",N$14,""),IF(ISBLANK(E1700),"",IF(ISTEXT(D1700),"",IF(A1695="Invoice No. : ",INDEX(Sheet2!E$14:E$154,MATCH(B1695,Sheet2!A$14:A$154,0)),N1699))))</f>
        <v>RUBY</v>
      </c>
      <c r="O1700" t="str">
        <f>IF(ISTEXT(E1700),IF(E1700="Amount",O$14,""),IF(ISBLANK(E1700),"",IF(ISTEXT(D1700),"",IF(A1695="Invoice No. : ",INDEX(Sheet2!G$14:G$154,MATCH(B1695,Sheet2!A$14:A$154,0)),O1699))))</f>
        <v>PADERES, MAYBELLE CORPUZ</v>
      </c>
      <c r="P1700">
        <f t="shared" si="110"/>
        <v>7572.75</v>
      </c>
      <c r="Q1700">
        <f t="shared" si="111"/>
        <v>195197.25</v>
      </c>
    </row>
    <row r="1701" spans="1:17" x14ac:dyDescent="0.25">
      <c r="A1701" s="10" t="s">
        <v>523</v>
      </c>
      <c r="B1701" s="10" t="s">
        <v>524</v>
      </c>
      <c r="C1701" s="11">
        <v>1</v>
      </c>
      <c r="D1701" s="11">
        <v>53</v>
      </c>
      <c r="E1701" s="11">
        <v>53</v>
      </c>
      <c r="F1701">
        <f t="shared" si="108"/>
        <v>2144342</v>
      </c>
      <c r="G1701">
        <f>IF(ISTEXT(E1701),IF(E1701="Amount",G$14,""),IF(ISBLANK(E1701),"",IF(ISTEXT(D1701),"",IF(A1696="Invoice No. : ",INDEX(Sheet2!F$14:F$154,MATCH(B1696,Sheet2!A$14:A$154,0)),G1700))))</f>
        <v>31422</v>
      </c>
      <c r="H1701" t="str">
        <f t="shared" si="109"/>
        <v>01/05/2023</v>
      </c>
      <c r="I1701" t="str">
        <f>IF(ISTEXT(E1701),IF(E1701="Amount",I$14,""),IF(ISBLANK(E1701),"",IF(ISTEXT(D1701),"",IF(A1696="Invoice No. : ",TEXT(INDEX(Sheet2!C$14:C$154,MATCH(B1696,Sheet2!A$14:A$154,0)),"hh:mm:ss"),I1700))))</f>
        <v>12:05:41</v>
      </c>
      <c r="J1701">
        <f>IF(ISBLANK(G1701),"",IF(ISTEXT(G1701),IF(E1701="Amount",J$14,""),INDEX(Sheet2!H$14:H$154,MATCH(F1701,Sheet2!A$14:A$154,0))))</f>
        <v>3500</v>
      </c>
      <c r="K1701">
        <f>IF(ISBLANK(G1701),"",IF(ISTEXT(G1701),IF(E1701="Amount",K$14,""),INDEX(Sheet2!I$14:I$154,MATCH(F1701,Sheet2!A$14:A$154,0))))</f>
        <v>4072.75</v>
      </c>
      <c r="L1701" t="str">
        <f>IF(ISBLANK(G1701),"",IF(ISTEXT(G1701),IF(E1701="Amount",L$14,""),IF(INDEX(Sheet2!H$14:H$154,MATCH(F1701,Sheet2!A$14:A$154,0)) &lt;&gt; 0, IF(INDEX(Sheet2!I$14:I$154,MATCH(F1701,Sheet2!A$14:A$154,0)) &lt;&gt; 0, "Loan","Loan"),"Cash")))</f>
        <v>Loan</v>
      </c>
      <c r="M1701">
        <f>IF(ISTEXT(E1701),IF(E1701="Amount",M$14,""),IF(ISBLANK(E1701),"",IF(ISTEXT(D1701),"",IF(A1696="Invoice No. : ",INDEX(Sheet2!D$14:D$154,MATCH(B1696,Sheet2!A$14:A$154,0)),M1700))))</f>
        <v>2</v>
      </c>
      <c r="N1701" t="str">
        <f>IF(ISTEXT(E1701),IF(E1701="Amount",N$14,""),IF(ISBLANK(E1701),"",IF(ISTEXT(D1701),"",IF(A1696="Invoice No. : ",INDEX(Sheet2!E$14:E$154,MATCH(B1696,Sheet2!A$14:A$154,0)),N1700))))</f>
        <v>RUBY</v>
      </c>
      <c r="O1701" t="str">
        <f>IF(ISTEXT(E1701),IF(E1701="Amount",O$14,""),IF(ISBLANK(E1701),"",IF(ISTEXT(D1701),"",IF(A1696="Invoice No. : ",INDEX(Sheet2!G$14:G$154,MATCH(B1696,Sheet2!A$14:A$154,0)),O1700))))</f>
        <v>PADERES, MAYBELLE CORPUZ</v>
      </c>
      <c r="P1701">
        <f t="shared" si="110"/>
        <v>7572.75</v>
      </c>
      <c r="Q1701">
        <f t="shared" si="111"/>
        <v>195197.25</v>
      </c>
    </row>
    <row r="1702" spans="1:17" x14ac:dyDescent="0.25">
      <c r="A1702" s="10" t="s">
        <v>1307</v>
      </c>
      <c r="B1702" s="10" t="s">
        <v>1308</v>
      </c>
      <c r="C1702" s="11">
        <v>2</v>
      </c>
      <c r="D1702" s="11">
        <v>91.75</v>
      </c>
      <c r="E1702" s="11">
        <v>183.5</v>
      </c>
      <c r="F1702">
        <f t="shared" si="108"/>
        <v>2144342</v>
      </c>
      <c r="G1702">
        <f>IF(ISTEXT(E1702),IF(E1702="Amount",G$14,""),IF(ISBLANK(E1702),"",IF(ISTEXT(D1702),"",IF(A1697="Invoice No. : ",INDEX(Sheet2!F$14:F$154,MATCH(B1697,Sheet2!A$14:A$154,0)),G1701))))</f>
        <v>31422</v>
      </c>
      <c r="H1702" t="str">
        <f t="shared" si="109"/>
        <v>01/05/2023</v>
      </c>
      <c r="I1702" t="str">
        <f>IF(ISTEXT(E1702),IF(E1702="Amount",I$14,""),IF(ISBLANK(E1702),"",IF(ISTEXT(D1702),"",IF(A1697="Invoice No. : ",TEXT(INDEX(Sheet2!C$14:C$154,MATCH(B1697,Sheet2!A$14:A$154,0)),"hh:mm:ss"),I1701))))</f>
        <v>12:05:41</v>
      </c>
      <c r="J1702">
        <f>IF(ISBLANK(G1702),"",IF(ISTEXT(G1702),IF(E1702="Amount",J$14,""),INDEX(Sheet2!H$14:H$154,MATCH(F1702,Sheet2!A$14:A$154,0))))</f>
        <v>3500</v>
      </c>
      <c r="K1702">
        <f>IF(ISBLANK(G1702),"",IF(ISTEXT(G1702),IF(E1702="Amount",K$14,""),INDEX(Sheet2!I$14:I$154,MATCH(F1702,Sheet2!A$14:A$154,0))))</f>
        <v>4072.75</v>
      </c>
      <c r="L1702" t="str">
        <f>IF(ISBLANK(G1702),"",IF(ISTEXT(G1702),IF(E1702="Amount",L$14,""),IF(INDEX(Sheet2!H$14:H$154,MATCH(F1702,Sheet2!A$14:A$154,0)) &lt;&gt; 0, IF(INDEX(Sheet2!I$14:I$154,MATCH(F1702,Sheet2!A$14:A$154,0)) &lt;&gt; 0, "Loan","Loan"),"Cash")))</f>
        <v>Loan</v>
      </c>
      <c r="M1702">
        <f>IF(ISTEXT(E1702),IF(E1702="Amount",M$14,""),IF(ISBLANK(E1702),"",IF(ISTEXT(D1702),"",IF(A1697="Invoice No. : ",INDEX(Sheet2!D$14:D$154,MATCH(B1697,Sheet2!A$14:A$154,0)),M1701))))</f>
        <v>2</v>
      </c>
      <c r="N1702" t="str">
        <f>IF(ISTEXT(E1702),IF(E1702="Amount",N$14,""),IF(ISBLANK(E1702),"",IF(ISTEXT(D1702),"",IF(A1697="Invoice No. : ",INDEX(Sheet2!E$14:E$154,MATCH(B1697,Sheet2!A$14:A$154,0)),N1701))))</f>
        <v>RUBY</v>
      </c>
      <c r="O1702" t="str">
        <f>IF(ISTEXT(E1702),IF(E1702="Amount",O$14,""),IF(ISBLANK(E1702),"",IF(ISTEXT(D1702),"",IF(A1697="Invoice No. : ",INDEX(Sheet2!G$14:G$154,MATCH(B1697,Sheet2!A$14:A$154,0)),O1701))))</f>
        <v>PADERES, MAYBELLE CORPUZ</v>
      </c>
      <c r="P1702">
        <f t="shared" si="110"/>
        <v>7572.75</v>
      </c>
      <c r="Q1702">
        <f t="shared" si="111"/>
        <v>195197.25</v>
      </c>
    </row>
    <row r="1703" spans="1:17" x14ac:dyDescent="0.25">
      <c r="A1703" s="10" t="s">
        <v>1447</v>
      </c>
      <c r="B1703" s="10" t="s">
        <v>1448</v>
      </c>
      <c r="C1703" s="11">
        <v>2</v>
      </c>
      <c r="D1703" s="11">
        <v>130.5</v>
      </c>
      <c r="E1703" s="11">
        <v>261</v>
      </c>
      <c r="F1703">
        <f t="shared" si="108"/>
        <v>2144342</v>
      </c>
      <c r="G1703">
        <f>IF(ISTEXT(E1703),IF(E1703="Amount",G$14,""),IF(ISBLANK(E1703),"",IF(ISTEXT(D1703),"",IF(A1698="Invoice No. : ",INDEX(Sheet2!F$14:F$154,MATCH(B1698,Sheet2!A$14:A$154,0)),G1702))))</f>
        <v>31422</v>
      </c>
      <c r="H1703" t="str">
        <f t="shared" si="109"/>
        <v>01/05/2023</v>
      </c>
      <c r="I1703" t="str">
        <f>IF(ISTEXT(E1703),IF(E1703="Amount",I$14,""),IF(ISBLANK(E1703),"",IF(ISTEXT(D1703),"",IF(A1698="Invoice No. : ",TEXT(INDEX(Sheet2!C$14:C$154,MATCH(B1698,Sheet2!A$14:A$154,0)),"hh:mm:ss"),I1702))))</f>
        <v>12:05:41</v>
      </c>
      <c r="J1703">
        <f>IF(ISBLANK(G1703),"",IF(ISTEXT(G1703),IF(E1703="Amount",J$14,""),INDEX(Sheet2!H$14:H$154,MATCH(F1703,Sheet2!A$14:A$154,0))))</f>
        <v>3500</v>
      </c>
      <c r="K1703">
        <f>IF(ISBLANK(G1703),"",IF(ISTEXT(G1703),IF(E1703="Amount",K$14,""),INDEX(Sheet2!I$14:I$154,MATCH(F1703,Sheet2!A$14:A$154,0))))</f>
        <v>4072.75</v>
      </c>
      <c r="L1703" t="str">
        <f>IF(ISBLANK(G1703),"",IF(ISTEXT(G1703),IF(E1703="Amount",L$14,""),IF(INDEX(Sheet2!H$14:H$154,MATCH(F1703,Sheet2!A$14:A$154,0)) &lt;&gt; 0, IF(INDEX(Sheet2!I$14:I$154,MATCH(F1703,Sheet2!A$14:A$154,0)) &lt;&gt; 0, "Loan","Loan"),"Cash")))</f>
        <v>Loan</v>
      </c>
      <c r="M1703">
        <f>IF(ISTEXT(E1703),IF(E1703="Amount",M$14,""),IF(ISBLANK(E1703),"",IF(ISTEXT(D1703),"",IF(A1698="Invoice No. : ",INDEX(Sheet2!D$14:D$154,MATCH(B1698,Sheet2!A$14:A$154,0)),M1702))))</f>
        <v>2</v>
      </c>
      <c r="N1703" t="str">
        <f>IF(ISTEXT(E1703),IF(E1703="Amount",N$14,""),IF(ISBLANK(E1703),"",IF(ISTEXT(D1703),"",IF(A1698="Invoice No. : ",INDEX(Sheet2!E$14:E$154,MATCH(B1698,Sheet2!A$14:A$154,0)),N1702))))</f>
        <v>RUBY</v>
      </c>
      <c r="O1703" t="str">
        <f>IF(ISTEXT(E1703),IF(E1703="Amount",O$14,""),IF(ISBLANK(E1703),"",IF(ISTEXT(D1703),"",IF(A1698="Invoice No. : ",INDEX(Sheet2!G$14:G$154,MATCH(B1698,Sheet2!A$14:A$154,0)),O1702))))</f>
        <v>PADERES, MAYBELLE CORPUZ</v>
      </c>
      <c r="P1703">
        <f t="shared" si="110"/>
        <v>7572.75</v>
      </c>
      <c r="Q1703">
        <f t="shared" si="111"/>
        <v>195197.25</v>
      </c>
    </row>
    <row r="1704" spans="1:17" x14ac:dyDescent="0.25">
      <c r="A1704" s="10" t="s">
        <v>1122</v>
      </c>
      <c r="B1704" s="10" t="s">
        <v>1123</v>
      </c>
      <c r="C1704" s="11">
        <v>1</v>
      </c>
      <c r="D1704" s="11">
        <v>74</v>
      </c>
      <c r="E1704" s="11">
        <v>74</v>
      </c>
      <c r="F1704">
        <f t="shared" si="108"/>
        <v>2144342</v>
      </c>
      <c r="G1704">
        <f>IF(ISTEXT(E1704),IF(E1704="Amount",G$14,""),IF(ISBLANK(E1704),"",IF(ISTEXT(D1704),"",IF(A1699="Invoice No. : ",INDEX(Sheet2!F$14:F$154,MATCH(B1699,Sheet2!A$14:A$154,0)),G1703))))</f>
        <v>31422</v>
      </c>
      <c r="H1704" t="str">
        <f t="shared" si="109"/>
        <v>01/05/2023</v>
      </c>
      <c r="I1704" t="str">
        <f>IF(ISTEXT(E1704),IF(E1704="Amount",I$14,""),IF(ISBLANK(E1704),"",IF(ISTEXT(D1704),"",IF(A1699="Invoice No. : ",TEXT(INDEX(Sheet2!C$14:C$154,MATCH(B1699,Sheet2!A$14:A$154,0)),"hh:mm:ss"),I1703))))</f>
        <v>12:05:41</v>
      </c>
      <c r="J1704">
        <f>IF(ISBLANK(G1704),"",IF(ISTEXT(G1704),IF(E1704="Amount",J$14,""),INDEX(Sheet2!H$14:H$154,MATCH(F1704,Sheet2!A$14:A$154,0))))</f>
        <v>3500</v>
      </c>
      <c r="K1704">
        <f>IF(ISBLANK(G1704),"",IF(ISTEXT(G1704),IF(E1704="Amount",K$14,""),INDEX(Sheet2!I$14:I$154,MATCH(F1704,Sheet2!A$14:A$154,0))))</f>
        <v>4072.75</v>
      </c>
      <c r="L1704" t="str">
        <f>IF(ISBLANK(G1704),"",IF(ISTEXT(G1704),IF(E1704="Amount",L$14,""),IF(INDEX(Sheet2!H$14:H$154,MATCH(F1704,Sheet2!A$14:A$154,0)) &lt;&gt; 0, IF(INDEX(Sheet2!I$14:I$154,MATCH(F1704,Sheet2!A$14:A$154,0)) &lt;&gt; 0, "Loan","Loan"),"Cash")))</f>
        <v>Loan</v>
      </c>
      <c r="M1704">
        <f>IF(ISTEXT(E1704),IF(E1704="Amount",M$14,""),IF(ISBLANK(E1704),"",IF(ISTEXT(D1704),"",IF(A1699="Invoice No. : ",INDEX(Sheet2!D$14:D$154,MATCH(B1699,Sheet2!A$14:A$154,0)),M1703))))</f>
        <v>2</v>
      </c>
      <c r="N1704" t="str">
        <f>IF(ISTEXT(E1704),IF(E1704="Amount",N$14,""),IF(ISBLANK(E1704),"",IF(ISTEXT(D1704),"",IF(A1699="Invoice No. : ",INDEX(Sheet2!E$14:E$154,MATCH(B1699,Sheet2!A$14:A$154,0)),N1703))))</f>
        <v>RUBY</v>
      </c>
      <c r="O1704" t="str">
        <f>IF(ISTEXT(E1704),IF(E1704="Amount",O$14,""),IF(ISBLANK(E1704),"",IF(ISTEXT(D1704),"",IF(A1699="Invoice No. : ",INDEX(Sheet2!G$14:G$154,MATCH(B1699,Sheet2!A$14:A$154,0)),O1703))))</f>
        <v>PADERES, MAYBELLE CORPUZ</v>
      </c>
      <c r="P1704">
        <f t="shared" si="110"/>
        <v>7572.75</v>
      </c>
      <c r="Q1704">
        <f t="shared" si="111"/>
        <v>195197.25</v>
      </c>
    </row>
    <row r="1705" spans="1:17" x14ac:dyDescent="0.25">
      <c r="A1705" s="10" t="s">
        <v>1277</v>
      </c>
      <c r="B1705" s="10" t="s">
        <v>1278</v>
      </c>
      <c r="C1705" s="11">
        <v>1</v>
      </c>
      <c r="D1705" s="11">
        <v>82</v>
      </c>
      <c r="E1705" s="11">
        <v>82</v>
      </c>
      <c r="F1705">
        <f t="shared" si="108"/>
        <v>2144342</v>
      </c>
      <c r="G1705">
        <f>IF(ISTEXT(E1705),IF(E1705="Amount",G$14,""),IF(ISBLANK(E1705),"",IF(ISTEXT(D1705),"",IF(A1700="Invoice No. : ",INDEX(Sheet2!F$14:F$154,MATCH(B1700,Sheet2!A$14:A$154,0)),G1704))))</f>
        <v>31422</v>
      </c>
      <c r="H1705" t="str">
        <f t="shared" si="109"/>
        <v>01/05/2023</v>
      </c>
      <c r="I1705" t="str">
        <f>IF(ISTEXT(E1705),IF(E1705="Amount",I$14,""),IF(ISBLANK(E1705),"",IF(ISTEXT(D1705),"",IF(A1700="Invoice No. : ",TEXT(INDEX(Sheet2!C$14:C$154,MATCH(B1700,Sheet2!A$14:A$154,0)),"hh:mm:ss"),I1704))))</f>
        <v>12:05:41</v>
      </c>
      <c r="J1705">
        <f>IF(ISBLANK(G1705),"",IF(ISTEXT(G1705),IF(E1705="Amount",J$14,""),INDEX(Sheet2!H$14:H$154,MATCH(F1705,Sheet2!A$14:A$154,0))))</f>
        <v>3500</v>
      </c>
      <c r="K1705">
        <f>IF(ISBLANK(G1705),"",IF(ISTEXT(G1705),IF(E1705="Amount",K$14,""),INDEX(Sheet2!I$14:I$154,MATCH(F1705,Sheet2!A$14:A$154,0))))</f>
        <v>4072.75</v>
      </c>
      <c r="L1705" t="str">
        <f>IF(ISBLANK(G1705),"",IF(ISTEXT(G1705),IF(E1705="Amount",L$14,""),IF(INDEX(Sheet2!H$14:H$154,MATCH(F1705,Sheet2!A$14:A$154,0)) &lt;&gt; 0, IF(INDEX(Sheet2!I$14:I$154,MATCH(F1705,Sheet2!A$14:A$154,0)) &lt;&gt; 0, "Loan","Loan"),"Cash")))</f>
        <v>Loan</v>
      </c>
      <c r="M1705">
        <f>IF(ISTEXT(E1705),IF(E1705="Amount",M$14,""),IF(ISBLANK(E1705),"",IF(ISTEXT(D1705),"",IF(A1700="Invoice No. : ",INDEX(Sheet2!D$14:D$154,MATCH(B1700,Sheet2!A$14:A$154,0)),M1704))))</f>
        <v>2</v>
      </c>
      <c r="N1705" t="str">
        <f>IF(ISTEXT(E1705),IF(E1705="Amount",N$14,""),IF(ISBLANK(E1705),"",IF(ISTEXT(D1705),"",IF(A1700="Invoice No. : ",INDEX(Sheet2!E$14:E$154,MATCH(B1700,Sheet2!A$14:A$154,0)),N1704))))</f>
        <v>RUBY</v>
      </c>
      <c r="O1705" t="str">
        <f>IF(ISTEXT(E1705),IF(E1705="Amount",O$14,""),IF(ISBLANK(E1705),"",IF(ISTEXT(D1705),"",IF(A1700="Invoice No. : ",INDEX(Sheet2!G$14:G$154,MATCH(B1700,Sheet2!A$14:A$154,0)),O1704))))</f>
        <v>PADERES, MAYBELLE CORPUZ</v>
      </c>
      <c r="P1705">
        <f t="shared" si="110"/>
        <v>7572.75</v>
      </c>
      <c r="Q1705">
        <f t="shared" si="111"/>
        <v>195197.25</v>
      </c>
    </row>
    <row r="1706" spans="1:17" x14ac:dyDescent="0.25">
      <c r="A1706" s="10" t="s">
        <v>1449</v>
      </c>
      <c r="B1706" s="10" t="s">
        <v>1450</v>
      </c>
      <c r="C1706" s="11">
        <v>1</v>
      </c>
      <c r="D1706" s="11">
        <v>18.75</v>
      </c>
      <c r="E1706" s="11">
        <v>18.75</v>
      </c>
      <c r="F1706">
        <f t="shared" si="108"/>
        <v>2144342</v>
      </c>
      <c r="G1706">
        <f>IF(ISTEXT(E1706),IF(E1706="Amount",G$14,""),IF(ISBLANK(E1706),"",IF(ISTEXT(D1706),"",IF(A1701="Invoice No. : ",INDEX(Sheet2!F$14:F$154,MATCH(B1701,Sheet2!A$14:A$154,0)),G1705))))</f>
        <v>31422</v>
      </c>
      <c r="H1706" t="str">
        <f t="shared" si="109"/>
        <v>01/05/2023</v>
      </c>
      <c r="I1706" t="str">
        <f>IF(ISTEXT(E1706),IF(E1706="Amount",I$14,""),IF(ISBLANK(E1706),"",IF(ISTEXT(D1706),"",IF(A1701="Invoice No. : ",TEXT(INDEX(Sheet2!C$14:C$154,MATCH(B1701,Sheet2!A$14:A$154,0)),"hh:mm:ss"),I1705))))</f>
        <v>12:05:41</v>
      </c>
      <c r="J1706">
        <f>IF(ISBLANK(G1706),"",IF(ISTEXT(G1706),IF(E1706="Amount",J$14,""),INDEX(Sheet2!H$14:H$154,MATCH(F1706,Sheet2!A$14:A$154,0))))</f>
        <v>3500</v>
      </c>
      <c r="K1706">
        <f>IF(ISBLANK(G1706),"",IF(ISTEXT(G1706),IF(E1706="Amount",K$14,""),INDEX(Sheet2!I$14:I$154,MATCH(F1706,Sheet2!A$14:A$154,0))))</f>
        <v>4072.75</v>
      </c>
      <c r="L1706" t="str">
        <f>IF(ISBLANK(G1706),"",IF(ISTEXT(G1706),IF(E1706="Amount",L$14,""),IF(INDEX(Sheet2!H$14:H$154,MATCH(F1706,Sheet2!A$14:A$154,0)) &lt;&gt; 0, IF(INDEX(Sheet2!I$14:I$154,MATCH(F1706,Sheet2!A$14:A$154,0)) &lt;&gt; 0, "Loan","Loan"),"Cash")))</f>
        <v>Loan</v>
      </c>
      <c r="M1706">
        <f>IF(ISTEXT(E1706),IF(E1706="Amount",M$14,""),IF(ISBLANK(E1706),"",IF(ISTEXT(D1706),"",IF(A1701="Invoice No. : ",INDEX(Sheet2!D$14:D$154,MATCH(B1701,Sheet2!A$14:A$154,0)),M1705))))</f>
        <v>2</v>
      </c>
      <c r="N1706" t="str">
        <f>IF(ISTEXT(E1706),IF(E1706="Amount",N$14,""),IF(ISBLANK(E1706),"",IF(ISTEXT(D1706),"",IF(A1701="Invoice No. : ",INDEX(Sheet2!E$14:E$154,MATCH(B1701,Sheet2!A$14:A$154,0)),N1705))))</f>
        <v>RUBY</v>
      </c>
      <c r="O1706" t="str">
        <f>IF(ISTEXT(E1706),IF(E1706="Amount",O$14,""),IF(ISBLANK(E1706),"",IF(ISTEXT(D1706),"",IF(A1701="Invoice No. : ",INDEX(Sheet2!G$14:G$154,MATCH(B1701,Sheet2!A$14:A$154,0)),O1705))))</f>
        <v>PADERES, MAYBELLE CORPUZ</v>
      </c>
      <c r="P1706">
        <f t="shared" si="110"/>
        <v>7572.75</v>
      </c>
      <c r="Q1706">
        <f t="shared" si="111"/>
        <v>195197.25</v>
      </c>
    </row>
    <row r="1707" spans="1:17" x14ac:dyDescent="0.25">
      <c r="A1707" s="10" t="s">
        <v>1451</v>
      </c>
      <c r="B1707" s="10" t="s">
        <v>1452</v>
      </c>
      <c r="C1707" s="11">
        <v>1</v>
      </c>
      <c r="D1707" s="11">
        <v>43.5</v>
      </c>
      <c r="E1707" s="11">
        <v>43.5</v>
      </c>
      <c r="F1707">
        <f t="shared" si="108"/>
        <v>2144342</v>
      </c>
      <c r="G1707">
        <f>IF(ISTEXT(E1707),IF(E1707="Amount",G$14,""),IF(ISBLANK(E1707),"",IF(ISTEXT(D1707),"",IF(A1702="Invoice No. : ",INDEX(Sheet2!F$14:F$154,MATCH(B1702,Sheet2!A$14:A$154,0)),G1706))))</f>
        <v>31422</v>
      </c>
      <c r="H1707" t="str">
        <f t="shared" si="109"/>
        <v>01/05/2023</v>
      </c>
      <c r="I1707" t="str">
        <f>IF(ISTEXT(E1707),IF(E1707="Amount",I$14,""),IF(ISBLANK(E1707),"",IF(ISTEXT(D1707),"",IF(A1702="Invoice No. : ",TEXT(INDEX(Sheet2!C$14:C$154,MATCH(B1702,Sheet2!A$14:A$154,0)),"hh:mm:ss"),I1706))))</f>
        <v>12:05:41</v>
      </c>
      <c r="J1707">
        <f>IF(ISBLANK(G1707),"",IF(ISTEXT(G1707),IF(E1707="Amount",J$14,""),INDEX(Sheet2!H$14:H$154,MATCH(F1707,Sheet2!A$14:A$154,0))))</f>
        <v>3500</v>
      </c>
      <c r="K1707">
        <f>IF(ISBLANK(G1707),"",IF(ISTEXT(G1707),IF(E1707="Amount",K$14,""),INDEX(Sheet2!I$14:I$154,MATCH(F1707,Sheet2!A$14:A$154,0))))</f>
        <v>4072.75</v>
      </c>
      <c r="L1707" t="str">
        <f>IF(ISBLANK(G1707),"",IF(ISTEXT(G1707),IF(E1707="Amount",L$14,""),IF(INDEX(Sheet2!H$14:H$154,MATCH(F1707,Sheet2!A$14:A$154,0)) &lt;&gt; 0, IF(INDEX(Sheet2!I$14:I$154,MATCH(F1707,Sheet2!A$14:A$154,0)) &lt;&gt; 0, "Loan","Loan"),"Cash")))</f>
        <v>Loan</v>
      </c>
      <c r="M1707">
        <f>IF(ISTEXT(E1707),IF(E1707="Amount",M$14,""),IF(ISBLANK(E1707),"",IF(ISTEXT(D1707),"",IF(A1702="Invoice No. : ",INDEX(Sheet2!D$14:D$154,MATCH(B1702,Sheet2!A$14:A$154,0)),M1706))))</f>
        <v>2</v>
      </c>
      <c r="N1707" t="str">
        <f>IF(ISTEXT(E1707),IF(E1707="Amount",N$14,""),IF(ISBLANK(E1707),"",IF(ISTEXT(D1707),"",IF(A1702="Invoice No. : ",INDEX(Sheet2!E$14:E$154,MATCH(B1702,Sheet2!A$14:A$154,0)),N1706))))</f>
        <v>RUBY</v>
      </c>
      <c r="O1707" t="str">
        <f>IF(ISTEXT(E1707),IF(E1707="Amount",O$14,""),IF(ISBLANK(E1707),"",IF(ISTEXT(D1707),"",IF(A1702="Invoice No. : ",INDEX(Sheet2!G$14:G$154,MATCH(B1702,Sheet2!A$14:A$154,0)),O1706))))</f>
        <v>PADERES, MAYBELLE CORPUZ</v>
      </c>
      <c r="P1707">
        <f t="shared" si="110"/>
        <v>7572.75</v>
      </c>
      <c r="Q1707">
        <f t="shared" si="111"/>
        <v>195197.25</v>
      </c>
    </row>
    <row r="1708" spans="1:17" x14ac:dyDescent="0.25">
      <c r="A1708" s="10" t="s">
        <v>179</v>
      </c>
      <c r="B1708" s="10" t="s">
        <v>180</v>
      </c>
      <c r="C1708" s="11">
        <v>1</v>
      </c>
      <c r="D1708" s="11">
        <v>28</v>
      </c>
      <c r="E1708" s="11">
        <v>28</v>
      </c>
      <c r="F1708">
        <f t="shared" si="108"/>
        <v>2144342</v>
      </c>
      <c r="G1708">
        <f>IF(ISTEXT(E1708),IF(E1708="Amount",G$14,""),IF(ISBLANK(E1708),"",IF(ISTEXT(D1708),"",IF(A1703="Invoice No. : ",INDEX(Sheet2!F$14:F$154,MATCH(B1703,Sheet2!A$14:A$154,0)),G1707))))</f>
        <v>31422</v>
      </c>
      <c r="H1708" t="str">
        <f t="shared" si="109"/>
        <v>01/05/2023</v>
      </c>
      <c r="I1708" t="str">
        <f>IF(ISTEXT(E1708),IF(E1708="Amount",I$14,""),IF(ISBLANK(E1708),"",IF(ISTEXT(D1708),"",IF(A1703="Invoice No. : ",TEXT(INDEX(Sheet2!C$14:C$154,MATCH(B1703,Sheet2!A$14:A$154,0)),"hh:mm:ss"),I1707))))</f>
        <v>12:05:41</v>
      </c>
      <c r="J1708">
        <f>IF(ISBLANK(G1708),"",IF(ISTEXT(G1708),IF(E1708="Amount",J$14,""),INDEX(Sheet2!H$14:H$154,MATCH(F1708,Sheet2!A$14:A$154,0))))</f>
        <v>3500</v>
      </c>
      <c r="K1708">
        <f>IF(ISBLANK(G1708),"",IF(ISTEXT(G1708),IF(E1708="Amount",K$14,""),INDEX(Sheet2!I$14:I$154,MATCH(F1708,Sheet2!A$14:A$154,0))))</f>
        <v>4072.75</v>
      </c>
      <c r="L1708" t="str">
        <f>IF(ISBLANK(G1708),"",IF(ISTEXT(G1708),IF(E1708="Amount",L$14,""),IF(INDEX(Sheet2!H$14:H$154,MATCH(F1708,Sheet2!A$14:A$154,0)) &lt;&gt; 0, IF(INDEX(Sheet2!I$14:I$154,MATCH(F1708,Sheet2!A$14:A$154,0)) &lt;&gt; 0, "Loan","Loan"),"Cash")))</f>
        <v>Loan</v>
      </c>
      <c r="M1708">
        <f>IF(ISTEXT(E1708),IF(E1708="Amount",M$14,""),IF(ISBLANK(E1708),"",IF(ISTEXT(D1708),"",IF(A1703="Invoice No. : ",INDEX(Sheet2!D$14:D$154,MATCH(B1703,Sheet2!A$14:A$154,0)),M1707))))</f>
        <v>2</v>
      </c>
      <c r="N1708" t="str">
        <f>IF(ISTEXT(E1708),IF(E1708="Amount",N$14,""),IF(ISBLANK(E1708),"",IF(ISTEXT(D1708),"",IF(A1703="Invoice No. : ",INDEX(Sheet2!E$14:E$154,MATCH(B1703,Sheet2!A$14:A$154,0)),N1707))))</f>
        <v>RUBY</v>
      </c>
      <c r="O1708" t="str">
        <f>IF(ISTEXT(E1708),IF(E1708="Amount",O$14,""),IF(ISBLANK(E1708),"",IF(ISTEXT(D1708),"",IF(A1703="Invoice No. : ",INDEX(Sheet2!G$14:G$154,MATCH(B1703,Sheet2!A$14:A$154,0)),O1707))))</f>
        <v>PADERES, MAYBELLE CORPUZ</v>
      </c>
      <c r="P1708">
        <f t="shared" si="110"/>
        <v>7572.75</v>
      </c>
      <c r="Q1708">
        <f t="shared" si="111"/>
        <v>195197.25</v>
      </c>
    </row>
    <row r="1709" spans="1:17" x14ac:dyDescent="0.25">
      <c r="A1709" s="10" t="s">
        <v>1018</v>
      </c>
      <c r="B1709" s="10" t="s">
        <v>1019</v>
      </c>
      <c r="C1709" s="11">
        <v>1</v>
      </c>
      <c r="D1709" s="11">
        <v>26</v>
      </c>
      <c r="E1709" s="11">
        <v>26</v>
      </c>
      <c r="F1709">
        <f t="shared" si="108"/>
        <v>2144342</v>
      </c>
      <c r="G1709">
        <f>IF(ISTEXT(E1709),IF(E1709="Amount",G$14,""),IF(ISBLANK(E1709),"",IF(ISTEXT(D1709),"",IF(A1704="Invoice No. : ",INDEX(Sheet2!F$14:F$154,MATCH(B1704,Sheet2!A$14:A$154,0)),G1708))))</f>
        <v>31422</v>
      </c>
      <c r="H1709" t="str">
        <f t="shared" si="109"/>
        <v>01/05/2023</v>
      </c>
      <c r="I1709" t="str">
        <f>IF(ISTEXT(E1709),IF(E1709="Amount",I$14,""),IF(ISBLANK(E1709),"",IF(ISTEXT(D1709),"",IF(A1704="Invoice No. : ",TEXT(INDEX(Sheet2!C$14:C$154,MATCH(B1704,Sheet2!A$14:A$154,0)),"hh:mm:ss"),I1708))))</f>
        <v>12:05:41</v>
      </c>
      <c r="J1709">
        <f>IF(ISBLANK(G1709),"",IF(ISTEXT(G1709),IF(E1709="Amount",J$14,""),INDEX(Sheet2!H$14:H$154,MATCH(F1709,Sheet2!A$14:A$154,0))))</f>
        <v>3500</v>
      </c>
      <c r="K1709">
        <f>IF(ISBLANK(G1709),"",IF(ISTEXT(G1709),IF(E1709="Amount",K$14,""),INDEX(Sheet2!I$14:I$154,MATCH(F1709,Sheet2!A$14:A$154,0))))</f>
        <v>4072.75</v>
      </c>
      <c r="L1709" t="str">
        <f>IF(ISBLANK(G1709),"",IF(ISTEXT(G1709),IF(E1709="Amount",L$14,""),IF(INDEX(Sheet2!H$14:H$154,MATCH(F1709,Sheet2!A$14:A$154,0)) &lt;&gt; 0, IF(INDEX(Sheet2!I$14:I$154,MATCH(F1709,Sheet2!A$14:A$154,0)) &lt;&gt; 0, "Loan","Loan"),"Cash")))</f>
        <v>Loan</v>
      </c>
      <c r="M1709">
        <f>IF(ISTEXT(E1709),IF(E1709="Amount",M$14,""),IF(ISBLANK(E1709),"",IF(ISTEXT(D1709),"",IF(A1704="Invoice No. : ",INDEX(Sheet2!D$14:D$154,MATCH(B1704,Sheet2!A$14:A$154,0)),M1708))))</f>
        <v>2</v>
      </c>
      <c r="N1709" t="str">
        <f>IF(ISTEXT(E1709),IF(E1709="Amount",N$14,""),IF(ISBLANK(E1709),"",IF(ISTEXT(D1709),"",IF(A1704="Invoice No. : ",INDEX(Sheet2!E$14:E$154,MATCH(B1704,Sheet2!A$14:A$154,0)),N1708))))</f>
        <v>RUBY</v>
      </c>
      <c r="O1709" t="str">
        <f>IF(ISTEXT(E1709),IF(E1709="Amount",O$14,""),IF(ISBLANK(E1709),"",IF(ISTEXT(D1709),"",IF(A1704="Invoice No. : ",INDEX(Sheet2!G$14:G$154,MATCH(B1704,Sheet2!A$14:A$154,0)),O1708))))</f>
        <v>PADERES, MAYBELLE CORPUZ</v>
      </c>
      <c r="P1709">
        <f t="shared" si="110"/>
        <v>7572.75</v>
      </c>
      <c r="Q1709">
        <f t="shared" si="111"/>
        <v>195197.25</v>
      </c>
    </row>
    <row r="1710" spans="1:17" x14ac:dyDescent="0.25">
      <c r="A1710" s="10" t="s">
        <v>1453</v>
      </c>
      <c r="B1710" s="10" t="s">
        <v>1454</v>
      </c>
      <c r="C1710" s="11">
        <v>1</v>
      </c>
      <c r="D1710" s="11">
        <v>26.25</v>
      </c>
      <c r="E1710" s="11">
        <v>26.25</v>
      </c>
      <c r="F1710">
        <f t="shared" si="108"/>
        <v>2144342</v>
      </c>
      <c r="G1710">
        <f>IF(ISTEXT(E1710),IF(E1710="Amount",G$14,""),IF(ISBLANK(E1710),"",IF(ISTEXT(D1710),"",IF(A1705="Invoice No. : ",INDEX(Sheet2!F$14:F$154,MATCH(B1705,Sheet2!A$14:A$154,0)),G1709))))</f>
        <v>31422</v>
      </c>
      <c r="H1710" t="str">
        <f t="shared" si="109"/>
        <v>01/05/2023</v>
      </c>
      <c r="I1710" t="str">
        <f>IF(ISTEXT(E1710),IF(E1710="Amount",I$14,""),IF(ISBLANK(E1710),"",IF(ISTEXT(D1710),"",IF(A1705="Invoice No. : ",TEXT(INDEX(Sheet2!C$14:C$154,MATCH(B1705,Sheet2!A$14:A$154,0)),"hh:mm:ss"),I1709))))</f>
        <v>12:05:41</v>
      </c>
      <c r="J1710">
        <f>IF(ISBLANK(G1710),"",IF(ISTEXT(G1710),IF(E1710="Amount",J$14,""),INDEX(Sheet2!H$14:H$154,MATCH(F1710,Sheet2!A$14:A$154,0))))</f>
        <v>3500</v>
      </c>
      <c r="K1710">
        <f>IF(ISBLANK(G1710),"",IF(ISTEXT(G1710),IF(E1710="Amount",K$14,""),INDEX(Sheet2!I$14:I$154,MATCH(F1710,Sheet2!A$14:A$154,0))))</f>
        <v>4072.75</v>
      </c>
      <c r="L1710" t="str">
        <f>IF(ISBLANK(G1710),"",IF(ISTEXT(G1710),IF(E1710="Amount",L$14,""),IF(INDEX(Sheet2!H$14:H$154,MATCH(F1710,Sheet2!A$14:A$154,0)) &lt;&gt; 0, IF(INDEX(Sheet2!I$14:I$154,MATCH(F1710,Sheet2!A$14:A$154,0)) &lt;&gt; 0, "Loan","Loan"),"Cash")))</f>
        <v>Loan</v>
      </c>
      <c r="M1710">
        <f>IF(ISTEXT(E1710),IF(E1710="Amount",M$14,""),IF(ISBLANK(E1710),"",IF(ISTEXT(D1710),"",IF(A1705="Invoice No. : ",INDEX(Sheet2!D$14:D$154,MATCH(B1705,Sheet2!A$14:A$154,0)),M1709))))</f>
        <v>2</v>
      </c>
      <c r="N1710" t="str">
        <f>IF(ISTEXT(E1710),IF(E1710="Amount",N$14,""),IF(ISBLANK(E1710),"",IF(ISTEXT(D1710),"",IF(A1705="Invoice No. : ",INDEX(Sheet2!E$14:E$154,MATCH(B1705,Sheet2!A$14:A$154,0)),N1709))))</f>
        <v>RUBY</v>
      </c>
      <c r="O1710" t="str">
        <f>IF(ISTEXT(E1710),IF(E1710="Amount",O$14,""),IF(ISBLANK(E1710),"",IF(ISTEXT(D1710),"",IF(A1705="Invoice No. : ",INDEX(Sheet2!G$14:G$154,MATCH(B1705,Sheet2!A$14:A$154,0)),O1709))))</f>
        <v>PADERES, MAYBELLE CORPUZ</v>
      </c>
      <c r="P1710">
        <f t="shared" si="110"/>
        <v>7572.75</v>
      </c>
      <c r="Q1710">
        <f t="shared" si="111"/>
        <v>195197.25</v>
      </c>
    </row>
    <row r="1711" spans="1:17" x14ac:dyDescent="0.25">
      <c r="A1711" s="10" t="s">
        <v>1455</v>
      </c>
      <c r="B1711" s="10" t="s">
        <v>1456</v>
      </c>
      <c r="C1711" s="11">
        <v>1</v>
      </c>
      <c r="D1711" s="11">
        <v>155.25</v>
      </c>
      <c r="E1711" s="11">
        <v>155.25</v>
      </c>
      <c r="F1711">
        <f t="shared" si="108"/>
        <v>2144342</v>
      </c>
      <c r="G1711">
        <f>IF(ISTEXT(E1711),IF(E1711="Amount",G$14,""),IF(ISBLANK(E1711),"",IF(ISTEXT(D1711),"",IF(A1706="Invoice No. : ",INDEX(Sheet2!F$14:F$154,MATCH(B1706,Sheet2!A$14:A$154,0)),G1710))))</f>
        <v>31422</v>
      </c>
      <c r="H1711" t="str">
        <f t="shared" si="109"/>
        <v>01/05/2023</v>
      </c>
      <c r="I1711" t="str">
        <f>IF(ISTEXT(E1711),IF(E1711="Amount",I$14,""),IF(ISBLANK(E1711),"",IF(ISTEXT(D1711),"",IF(A1706="Invoice No. : ",TEXT(INDEX(Sheet2!C$14:C$154,MATCH(B1706,Sheet2!A$14:A$154,0)),"hh:mm:ss"),I1710))))</f>
        <v>12:05:41</v>
      </c>
      <c r="J1711">
        <f>IF(ISBLANK(G1711),"",IF(ISTEXT(G1711),IF(E1711="Amount",J$14,""),INDEX(Sheet2!H$14:H$154,MATCH(F1711,Sheet2!A$14:A$154,0))))</f>
        <v>3500</v>
      </c>
      <c r="K1711">
        <f>IF(ISBLANK(G1711),"",IF(ISTEXT(G1711),IF(E1711="Amount",K$14,""),INDEX(Sheet2!I$14:I$154,MATCH(F1711,Sheet2!A$14:A$154,0))))</f>
        <v>4072.75</v>
      </c>
      <c r="L1711" t="str">
        <f>IF(ISBLANK(G1711),"",IF(ISTEXT(G1711),IF(E1711="Amount",L$14,""),IF(INDEX(Sheet2!H$14:H$154,MATCH(F1711,Sheet2!A$14:A$154,0)) &lt;&gt; 0, IF(INDEX(Sheet2!I$14:I$154,MATCH(F1711,Sheet2!A$14:A$154,0)) &lt;&gt; 0, "Loan","Loan"),"Cash")))</f>
        <v>Loan</v>
      </c>
      <c r="M1711">
        <f>IF(ISTEXT(E1711),IF(E1711="Amount",M$14,""),IF(ISBLANK(E1711),"",IF(ISTEXT(D1711),"",IF(A1706="Invoice No. : ",INDEX(Sheet2!D$14:D$154,MATCH(B1706,Sheet2!A$14:A$154,0)),M1710))))</f>
        <v>2</v>
      </c>
      <c r="N1711" t="str">
        <f>IF(ISTEXT(E1711),IF(E1711="Amount",N$14,""),IF(ISBLANK(E1711),"",IF(ISTEXT(D1711),"",IF(A1706="Invoice No. : ",INDEX(Sheet2!E$14:E$154,MATCH(B1706,Sheet2!A$14:A$154,0)),N1710))))</f>
        <v>RUBY</v>
      </c>
      <c r="O1711" t="str">
        <f>IF(ISTEXT(E1711),IF(E1711="Amount",O$14,""),IF(ISBLANK(E1711),"",IF(ISTEXT(D1711),"",IF(A1706="Invoice No. : ",INDEX(Sheet2!G$14:G$154,MATCH(B1706,Sheet2!A$14:A$154,0)),O1710))))</f>
        <v>PADERES, MAYBELLE CORPUZ</v>
      </c>
      <c r="P1711">
        <f t="shared" si="110"/>
        <v>7572.75</v>
      </c>
      <c r="Q1711">
        <f t="shared" si="111"/>
        <v>195197.25</v>
      </c>
    </row>
    <row r="1712" spans="1:17" x14ac:dyDescent="0.25">
      <c r="A1712" s="10" t="s">
        <v>1457</v>
      </c>
      <c r="B1712" s="10" t="s">
        <v>1458</v>
      </c>
      <c r="C1712" s="11">
        <v>1</v>
      </c>
      <c r="D1712" s="11">
        <v>155.25</v>
      </c>
      <c r="E1712" s="11">
        <v>155.25</v>
      </c>
      <c r="F1712">
        <f t="shared" si="108"/>
        <v>2144342</v>
      </c>
      <c r="G1712">
        <f>IF(ISTEXT(E1712),IF(E1712="Amount",G$14,""),IF(ISBLANK(E1712),"",IF(ISTEXT(D1712),"",IF(A1707="Invoice No. : ",INDEX(Sheet2!F$14:F$154,MATCH(B1707,Sheet2!A$14:A$154,0)),G1711))))</f>
        <v>31422</v>
      </c>
      <c r="H1712" t="str">
        <f t="shared" si="109"/>
        <v>01/05/2023</v>
      </c>
      <c r="I1712" t="str">
        <f>IF(ISTEXT(E1712),IF(E1712="Amount",I$14,""),IF(ISBLANK(E1712),"",IF(ISTEXT(D1712),"",IF(A1707="Invoice No. : ",TEXT(INDEX(Sheet2!C$14:C$154,MATCH(B1707,Sheet2!A$14:A$154,0)),"hh:mm:ss"),I1711))))</f>
        <v>12:05:41</v>
      </c>
      <c r="J1712">
        <f>IF(ISBLANK(G1712),"",IF(ISTEXT(G1712),IF(E1712="Amount",J$14,""),INDEX(Sheet2!H$14:H$154,MATCH(F1712,Sheet2!A$14:A$154,0))))</f>
        <v>3500</v>
      </c>
      <c r="K1712">
        <f>IF(ISBLANK(G1712),"",IF(ISTEXT(G1712),IF(E1712="Amount",K$14,""),INDEX(Sheet2!I$14:I$154,MATCH(F1712,Sheet2!A$14:A$154,0))))</f>
        <v>4072.75</v>
      </c>
      <c r="L1712" t="str">
        <f>IF(ISBLANK(G1712),"",IF(ISTEXT(G1712),IF(E1712="Amount",L$14,""),IF(INDEX(Sheet2!H$14:H$154,MATCH(F1712,Sheet2!A$14:A$154,0)) &lt;&gt; 0, IF(INDEX(Sheet2!I$14:I$154,MATCH(F1712,Sheet2!A$14:A$154,0)) &lt;&gt; 0, "Loan","Loan"),"Cash")))</f>
        <v>Loan</v>
      </c>
      <c r="M1712">
        <f>IF(ISTEXT(E1712),IF(E1712="Amount",M$14,""),IF(ISBLANK(E1712),"",IF(ISTEXT(D1712),"",IF(A1707="Invoice No. : ",INDEX(Sheet2!D$14:D$154,MATCH(B1707,Sheet2!A$14:A$154,0)),M1711))))</f>
        <v>2</v>
      </c>
      <c r="N1712" t="str">
        <f>IF(ISTEXT(E1712),IF(E1712="Amount",N$14,""),IF(ISBLANK(E1712),"",IF(ISTEXT(D1712),"",IF(A1707="Invoice No. : ",INDEX(Sheet2!E$14:E$154,MATCH(B1707,Sheet2!A$14:A$154,0)),N1711))))</f>
        <v>RUBY</v>
      </c>
      <c r="O1712" t="str">
        <f>IF(ISTEXT(E1712),IF(E1712="Amount",O$14,""),IF(ISBLANK(E1712),"",IF(ISTEXT(D1712),"",IF(A1707="Invoice No. : ",INDEX(Sheet2!G$14:G$154,MATCH(B1707,Sheet2!A$14:A$154,0)),O1711))))</f>
        <v>PADERES, MAYBELLE CORPUZ</v>
      </c>
      <c r="P1712">
        <f t="shared" si="110"/>
        <v>7572.75</v>
      </c>
      <c r="Q1712">
        <f t="shared" si="111"/>
        <v>195197.25</v>
      </c>
    </row>
    <row r="1713" spans="1:17" x14ac:dyDescent="0.25">
      <c r="A1713" s="10" t="s">
        <v>1413</v>
      </c>
      <c r="B1713" s="10" t="s">
        <v>1414</v>
      </c>
      <c r="C1713" s="11">
        <v>1</v>
      </c>
      <c r="D1713" s="11">
        <v>355</v>
      </c>
      <c r="E1713" s="11">
        <v>355</v>
      </c>
      <c r="F1713">
        <f t="shared" si="108"/>
        <v>2144342</v>
      </c>
      <c r="G1713">
        <f>IF(ISTEXT(E1713),IF(E1713="Amount",G$14,""),IF(ISBLANK(E1713),"",IF(ISTEXT(D1713),"",IF(A1708="Invoice No. : ",INDEX(Sheet2!F$14:F$154,MATCH(B1708,Sheet2!A$14:A$154,0)),G1712))))</f>
        <v>31422</v>
      </c>
      <c r="H1713" t="str">
        <f t="shared" si="109"/>
        <v>01/05/2023</v>
      </c>
      <c r="I1713" t="str">
        <f>IF(ISTEXT(E1713),IF(E1713="Amount",I$14,""),IF(ISBLANK(E1713),"",IF(ISTEXT(D1713),"",IF(A1708="Invoice No. : ",TEXT(INDEX(Sheet2!C$14:C$154,MATCH(B1708,Sheet2!A$14:A$154,0)),"hh:mm:ss"),I1712))))</f>
        <v>12:05:41</v>
      </c>
      <c r="J1713">
        <f>IF(ISBLANK(G1713),"",IF(ISTEXT(G1713),IF(E1713="Amount",J$14,""),INDEX(Sheet2!H$14:H$154,MATCH(F1713,Sheet2!A$14:A$154,0))))</f>
        <v>3500</v>
      </c>
      <c r="K1713">
        <f>IF(ISBLANK(G1713),"",IF(ISTEXT(G1713),IF(E1713="Amount",K$14,""),INDEX(Sheet2!I$14:I$154,MATCH(F1713,Sheet2!A$14:A$154,0))))</f>
        <v>4072.75</v>
      </c>
      <c r="L1713" t="str">
        <f>IF(ISBLANK(G1713),"",IF(ISTEXT(G1713),IF(E1713="Amount",L$14,""),IF(INDEX(Sheet2!H$14:H$154,MATCH(F1713,Sheet2!A$14:A$154,0)) &lt;&gt; 0, IF(INDEX(Sheet2!I$14:I$154,MATCH(F1713,Sheet2!A$14:A$154,0)) &lt;&gt; 0, "Loan","Loan"),"Cash")))</f>
        <v>Loan</v>
      </c>
      <c r="M1713">
        <f>IF(ISTEXT(E1713),IF(E1713="Amount",M$14,""),IF(ISBLANK(E1713),"",IF(ISTEXT(D1713),"",IF(A1708="Invoice No. : ",INDEX(Sheet2!D$14:D$154,MATCH(B1708,Sheet2!A$14:A$154,0)),M1712))))</f>
        <v>2</v>
      </c>
      <c r="N1713" t="str">
        <f>IF(ISTEXT(E1713),IF(E1713="Amount",N$14,""),IF(ISBLANK(E1713),"",IF(ISTEXT(D1713),"",IF(A1708="Invoice No. : ",INDEX(Sheet2!E$14:E$154,MATCH(B1708,Sheet2!A$14:A$154,0)),N1712))))</f>
        <v>RUBY</v>
      </c>
      <c r="O1713" t="str">
        <f>IF(ISTEXT(E1713),IF(E1713="Amount",O$14,""),IF(ISBLANK(E1713),"",IF(ISTEXT(D1713),"",IF(A1708="Invoice No. : ",INDEX(Sheet2!G$14:G$154,MATCH(B1708,Sheet2!A$14:A$154,0)),O1712))))</f>
        <v>PADERES, MAYBELLE CORPUZ</v>
      </c>
      <c r="P1713">
        <f t="shared" si="110"/>
        <v>7572.75</v>
      </c>
      <c r="Q1713">
        <f t="shared" si="111"/>
        <v>195197.25</v>
      </c>
    </row>
    <row r="1714" spans="1:17" x14ac:dyDescent="0.25">
      <c r="A1714" s="10" t="s">
        <v>1459</v>
      </c>
      <c r="B1714" s="10" t="s">
        <v>1460</v>
      </c>
      <c r="C1714" s="11">
        <v>1</v>
      </c>
      <c r="D1714" s="11">
        <v>45.75</v>
      </c>
      <c r="E1714" s="11">
        <v>45.75</v>
      </c>
      <c r="F1714">
        <f t="shared" si="108"/>
        <v>2144342</v>
      </c>
      <c r="G1714">
        <f>IF(ISTEXT(E1714),IF(E1714="Amount",G$14,""),IF(ISBLANK(E1714),"",IF(ISTEXT(D1714),"",IF(A1709="Invoice No. : ",INDEX(Sheet2!F$14:F$154,MATCH(B1709,Sheet2!A$14:A$154,0)),G1713))))</f>
        <v>31422</v>
      </c>
      <c r="H1714" t="str">
        <f t="shared" si="109"/>
        <v>01/05/2023</v>
      </c>
      <c r="I1714" t="str">
        <f>IF(ISTEXT(E1714),IF(E1714="Amount",I$14,""),IF(ISBLANK(E1714),"",IF(ISTEXT(D1714),"",IF(A1709="Invoice No. : ",TEXT(INDEX(Sheet2!C$14:C$154,MATCH(B1709,Sheet2!A$14:A$154,0)),"hh:mm:ss"),I1713))))</f>
        <v>12:05:41</v>
      </c>
      <c r="J1714">
        <f>IF(ISBLANK(G1714),"",IF(ISTEXT(G1714),IF(E1714="Amount",J$14,""),INDEX(Sheet2!H$14:H$154,MATCH(F1714,Sheet2!A$14:A$154,0))))</f>
        <v>3500</v>
      </c>
      <c r="K1714">
        <f>IF(ISBLANK(G1714),"",IF(ISTEXT(G1714),IF(E1714="Amount",K$14,""),INDEX(Sheet2!I$14:I$154,MATCH(F1714,Sheet2!A$14:A$154,0))))</f>
        <v>4072.75</v>
      </c>
      <c r="L1714" t="str">
        <f>IF(ISBLANK(G1714),"",IF(ISTEXT(G1714),IF(E1714="Amount",L$14,""),IF(INDEX(Sheet2!H$14:H$154,MATCH(F1714,Sheet2!A$14:A$154,0)) &lt;&gt; 0, IF(INDEX(Sheet2!I$14:I$154,MATCH(F1714,Sheet2!A$14:A$154,0)) &lt;&gt; 0, "Loan","Loan"),"Cash")))</f>
        <v>Loan</v>
      </c>
      <c r="M1714">
        <f>IF(ISTEXT(E1714),IF(E1714="Amount",M$14,""),IF(ISBLANK(E1714),"",IF(ISTEXT(D1714),"",IF(A1709="Invoice No. : ",INDEX(Sheet2!D$14:D$154,MATCH(B1709,Sheet2!A$14:A$154,0)),M1713))))</f>
        <v>2</v>
      </c>
      <c r="N1714" t="str">
        <f>IF(ISTEXT(E1714),IF(E1714="Amount",N$14,""),IF(ISBLANK(E1714),"",IF(ISTEXT(D1714),"",IF(A1709="Invoice No. : ",INDEX(Sheet2!E$14:E$154,MATCH(B1709,Sheet2!A$14:A$154,0)),N1713))))</f>
        <v>RUBY</v>
      </c>
      <c r="O1714" t="str">
        <f>IF(ISTEXT(E1714),IF(E1714="Amount",O$14,""),IF(ISBLANK(E1714),"",IF(ISTEXT(D1714),"",IF(A1709="Invoice No. : ",INDEX(Sheet2!G$14:G$154,MATCH(B1709,Sheet2!A$14:A$154,0)),O1713))))</f>
        <v>PADERES, MAYBELLE CORPUZ</v>
      </c>
      <c r="P1714">
        <f t="shared" si="110"/>
        <v>7572.75</v>
      </c>
      <c r="Q1714">
        <f t="shared" si="111"/>
        <v>195197.25</v>
      </c>
    </row>
    <row r="1715" spans="1:17" x14ac:dyDescent="0.25">
      <c r="A1715" s="10" t="s">
        <v>1022</v>
      </c>
      <c r="B1715" s="10" t="s">
        <v>1023</v>
      </c>
      <c r="C1715" s="11">
        <v>1</v>
      </c>
      <c r="D1715" s="11">
        <v>45.75</v>
      </c>
      <c r="E1715" s="11">
        <v>45.75</v>
      </c>
      <c r="F1715">
        <f t="shared" si="108"/>
        <v>2144342</v>
      </c>
      <c r="G1715">
        <f>IF(ISTEXT(E1715),IF(E1715="Amount",G$14,""),IF(ISBLANK(E1715),"",IF(ISTEXT(D1715),"",IF(A1710="Invoice No. : ",INDEX(Sheet2!F$14:F$154,MATCH(B1710,Sheet2!A$14:A$154,0)),G1714))))</f>
        <v>31422</v>
      </c>
      <c r="H1715" t="str">
        <f t="shared" si="109"/>
        <v>01/05/2023</v>
      </c>
      <c r="I1715" t="str">
        <f>IF(ISTEXT(E1715),IF(E1715="Amount",I$14,""),IF(ISBLANK(E1715),"",IF(ISTEXT(D1715),"",IF(A1710="Invoice No. : ",TEXT(INDEX(Sheet2!C$14:C$154,MATCH(B1710,Sheet2!A$14:A$154,0)),"hh:mm:ss"),I1714))))</f>
        <v>12:05:41</v>
      </c>
      <c r="J1715">
        <f>IF(ISBLANK(G1715),"",IF(ISTEXT(G1715),IF(E1715="Amount",J$14,""),INDEX(Sheet2!H$14:H$154,MATCH(F1715,Sheet2!A$14:A$154,0))))</f>
        <v>3500</v>
      </c>
      <c r="K1715">
        <f>IF(ISBLANK(G1715),"",IF(ISTEXT(G1715),IF(E1715="Amount",K$14,""),INDEX(Sheet2!I$14:I$154,MATCH(F1715,Sheet2!A$14:A$154,0))))</f>
        <v>4072.75</v>
      </c>
      <c r="L1715" t="str">
        <f>IF(ISBLANK(G1715),"",IF(ISTEXT(G1715),IF(E1715="Amount",L$14,""),IF(INDEX(Sheet2!H$14:H$154,MATCH(F1715,Sheet2!A$14:A$154,0)) &lt;&gt; 0, IF(INDEX(Sheet2!I$14:I$154,MATCH(F1715,Sheet2!A$14:A$154,0)) &lt;&gt; 0, "Loan","Loan"),"Cash")))</f>
        <v>Loan</v>
      </c>
      <c r="M1715">
        <f>IF(ISTEXT(E1715),IF(E1715="Amount",M$14,""),IF(ISBLANK(E1715),"",IF(ISTEXT(D1715),"",IF(A1710="Invoice No. : ",INDEX(Sheet2!D$14:D$154,MATCH(B1710,Sheet2!A$14:A$154,0)),M1714))))</f>
        <v>2</v>
      </c>
      <c r="N1715" t="str">
        <f>IF(ISTEXT(E1715),IF(E1715="Amount",N$14,""),IF(ISBLANK(E1715),"",IF(ISTEXT(D1715),"",IF(A1710="Invoice No. : ",INDEX(Sheet2!E$14:E$154,MATCH(B1710,Sheet2!A$14:A$154,0)),N1714))))</f>
        <v>RUBY</v>
      </c>
      <c r="O1715" t="str">
        <f>IF(ISTEXT(E1715),IF(E1715="Amount",O$14,""),IF(ISBLANK(E1715),"",IF(ISTEXT(D1715),"",IF(A1710="Invoice No. : ",INDEX(Sheet2!G$14:G$154,MATCH(B1710,Sheet2!A$14:A$154,0)),O1714))))</f>
        <v>PADERES, MAYBELLE CORPUZ</v>
      </c>
      <c r="P1715">
        <f t="shared" si="110"/>
        <v>7572.75</v>
      </c>
      <c r="Q1715">
        <f t="shared" si="111"/>
        <v>195197.25</v>
      </c>
    </row>
    <row r="1716" spans="1:17" x14ac:dyDescent="0.25">
      <c r="A1716" s="10" t="s">
        <v>313</v>
      </c>
      <c r="B1716" s="10" t="s">
        <v>314</v>
      </c>
      <c r="C1716" s="11">
        <v>2</v>
      </c>
      <c r="D1716" s="11">
        <v>54.5</v>
      </c>
      <c r="E1716" s="11">
        <v>109</v>
      </c>
      <c r="F1716">
        <f t="shared" si="108"/>
        <v>2144342</v>
      </c>
      <c r="G1716">
        <f>IF(ISTEXT(E1716),IF(E1716="Amount",G$14,""),IF(ISBLANK(E1716),"",IF(ISTEXT(D1716),"",IF(A1711="Invoice No. : ",INDEX(Sheet2!F$14:F$154,MATCH(B1711,Sheet2!A$14:A$154,0)),G1715))))</f>
        <v>31422</v>
      </c>
      <c r="H1716" t="str">
        <f t="shared" si="109"/>
        <v>01/05/2023</v>
      </c>
      <c r="I1716" t="str">
        <f>IF(ISTEXT(E1716),IF(E1716="Amount",I$14,""),IF(ISBLANK(E1716),"",IF(ISTEXT(D1716),"",IF(A1711="Invoice No. : ",TEXT(INDEX(Sheet2!C$14:C$154,MATCH(B1711,Sheet2!A$14:A$154,0)),"hh:mm:ss"),I1715))))</f>
        <v>12:05:41</v>
      </c>
      <c r="J1716">
        <f>IF(ISBLANK(G1716),"",IF(ISTEXT(G1716),IF(E1716="Amount",J$14,""),INDEX(Sheet2!H$14:H$154,MATCH(F1716,Sheet2!A$14:A$154,0))))</f>
        <v>3500</v>
      </c>
      <c r="K1716">
        <f>IF(ISBLANK(G1716),"",IF(ISTEXT(G1716),IF(E1716="Amount",K$14,""),INDEX(Sheet2!I$14:I$154,MATCH(F1716,Sheet2!A$14:A$154,0))))</f>
        <v>4072.75</v>
      </c>
      <c r="L1716" t="str">
        <f>IF(ISBLANK(G1716),"",IF(ISTEXT(G1716),IF(E1716="Amount",L$14,""),IF(INDEX(Sheet2!H$14:H$154,MATCH(F1716,Sheet2!A$14:A$154,0)) &lt;&gt; 0, IF(INDEX(Sheet2!I$14:I$154,MATCH(F1716,Sheet2!A$14:A$154,0)) &lt;&gt; 0, "Loan","Loan"),"Cash")))</f>
        <v>Loan</v>
      </c>
      <c r="M1716">
        <f>IF(ISTEXT(E1716),IF(E1716="Amount",M$14,""),IF(ISBLANK(E1716),"",IF(ISTEXT(D1716),"",IF(A1711="Invoice No. : ",INDEX(Sheet2!D$14:D$154,MATCH(B1711,Sheet2!A$14:A$154,0)),M1715))))</f>
        <v>2</v>
      </c>
      <c r="N1716" t="str">
        <f>IF(ISTEXT(E1716),IF(E1716="Amount",N$14,""),IF(ISBLANK(E1716),"",IF(ISTEXT(D1716),"",IF(A1711="Invoice No. : ",INDEX(Sheet2!E$14:E$154,MATCH(B1711,Sheet2!A$14:A$154,0)),N1715))))</f>
        <v>RUBY</v>
      </c>
      <c r="O1716" t="str">
        <f>IF(ISTEXT(E1716),IF(E1716="Amount",O$14,""),IF(ISBLANK(E1716),"",IF(ISTEXT(D1716),"",IF(A1711="Invoice No. : ",INDEX(Sheet2!G$14:G$154,MATCH(B1711,Sheet2!A$14:A$154,0)),O1715))))</f>
        <v>PADERES, MAYBELLE CORPUZ</v>
      </c>
      <c r="P1716">
        <f t="shared" si="110"/>
        <v>7572.75</v>
      </c>
      <c r="Q1716">
        <f t="shared" si="111"/>
        <v>195197.25</v>
      </c>
    </row>
    <row r="1717" spans="1:17" x14ac:dyDescent="0.25">
      <c r="A1717" s="10" t="s">
        <v>1461</v>
      </c>
      <c r="B1717" s="10" t="s">
        <v>1462</v>
      </c>
      <c r="C1717" s="11">
        <v>1</v>
      </c>
      <c r="D1717" s="11">
        <v>54.5</v>
      </c>
      <c r="E1717" s="11">
        <v>54.5</v>
      </c>
      <c r="F1717">
        <f t="shared" si="108"/>
        <v>2144342</v>
      </c>
      <c r="G1717">
        <f>IF(ISTEXT(E1717),IF(E1717="Amount",G$14,""),IF(ISBLANK(E1717),"",IF(ISTEXT(D1717),"",IF(A1712="Invoice No. : ",INDEX(Sheet2!F$14:F$154,MATCH(B1712,Sheet2!A$14:A$154,0)),G1716))))</f>
        <v>31422</v>
      </c>
      <c r="H1717" t="str">
        <f t="shared" si="109"/>
        <v>01/05/2023</v>
      </c>
      <c r="I1717" t="str">
        <f>IF(ISTEXT(E1717),IF(E1717="Amount",I$14,""),IF(ISBLANK(E1717),"",IF(ISTEXT(D1717),"",IF(A1712="Invoice No. : ",TEXT(INDEX(Sheet2!C$14:C$154,MATCH(B1712,Sheet2!A$14:A$154,0)),"hh:mm:ss"),I1716))))</f>
        <v>12:05:41</v>
      </c>
      <c r="J1717">
        <f>IF(ISBLANK(G1717),"",IF(ISTEXT(G1717),IF(E1717="Amount",J$14,""),INDEX(Sheet2!H$14:H$154,MATCH(F1717,Sheet2!A$14:A$154,0))))</f>
        <v>3500</v>
      </c>
      <c r="K1717">
        <f>IF(ISBLANK(G1717),"",IF(ISTEXT(G1717),IF(E1717="Amount",K$14,""),INDEX(Sheet2!I$14:I$154,MATCH(F1717,Sheet2!A$14:A$154,0))))</f>
        <v>4072.75</v>
      </c>
      <c r="L1717" t="str">
        <f>IF(ISBLANK(G1717),"",IF(ISTEXT(G1717),IF(E1717="Amount",L$14,""),IF(INDEX(Sheet2!H$14:H$154,MATCH(F1717,Sheet2!A$14:A$154,0)) &lt;&gt; 0, IF(INDEX(Sheet2!I$14:I$154,MATCH(F1717,Sheet2!A$14:A$154,0)) &lt;&gt; 0, "Loan","Loan"),"Cash")))</f>
        <v>Loan</v>
      </c>
      <c r="M1717">
        <f>IF(ISTEXT(E1717),IF(E1717="Amount",M$14,""),IF(ISBLANK(E1717),"",IF(ISTEXT(D1717),"",IF(A1712="Invoice No. : ",INDEX(Sheet2!D$14:D$154,MATCH(B1712,Sheet2!A$14:A$154,0)),M1716))))</f>
        <v>2</v>
      </c>
      <c r="N1717" t="str">
        <f>IF(ISTEXT(E1717),IF(E1717="Amount",N$14,""),IF(ISBLANK(E1717),"",IF(ISTEXT(D1717),"",IF(A1712="Invoice No. : ",INDEX(Sheet2!E$14:E$154,MATCH(B1712,Sheet2!A$14:A$154,0)),N1716))))</f>
        <v>RUBY</v>
      </c>
      <c r="O1717" t="str">
        <f>IF(ISTEXT(E1717),IF(E1717="Amount",O$14,""),IF(ISBLANK(E1717),"",IF(ISTEXT(D1717),"",IF(A1712="Invoice No. : ",INDEX(Sheet2!G$14:G$154,MATCH(B1712,Sheet2!A$14:A$154,0)),O1716))))</f>
        <v>PADERES, MAYBELLE CORPUZ</v>
      </c>
      <c r="P1717">
        <f t="shared" si="110"/>
        <v>7572.75</v>
      </c>
      <c r="Q1717">
        <f t="shared" si="111"/>
        <v>195197.25</v>
      </c>
    </row>
    <row r="1718" spans="1:17" x14ac:dyDescent="0.25">
      <c r="A1718" s="10" t="s">
        <v>1096</v>
      </c>
      <c r="B1718" s="10" t="s">
        <v>1097</v>
      </c>
      <c r="C1718" s="11">
        <v>20</v>
      </c>
      <c r="D1718" s="11">
        <v>7.25</v>
      </c>
      <c r="E1718" s="11">
        <v>145</v>
      </c>
      <c r="F1718">
        <f t="shared" si="108"/>
        <v>2144342</v>
      </c>
      <c r="G1718">
        <f>IF(ISTEXT(E1718),IF(E1718="Amount",G$14,""),IF(ISBLANK(E1718),"",IF(ISTEXT(D1718),"",IF(A1713="Invoice No. : ",INDEX(Sheet2!F$14:F$154,MATCH(B1713,Sheet2!A$14:A$154,0)),G1717))))</f>
        <v>31422</v>
      </c>
      <c r="H1718" t="str">
        <f t="shared" si="109"/>
        <v>01/05/2023</v>
      </c>
      <c r="I1718" t="str">
        <f>IF(ISTEXT(E1718),IF(E1718="Amount",I$14,""),IF(ISBLANK(E1718),"",IF(ISTEXT(D1718),"",IF(A1713="Invoice No. : ",TEXT(INDEX(Sheet2!C$14:C$154,MATCH(B1713,Sheet2!A$14:A$154,0)),"hh:mm:ss"),I1717))))</f>
        <v>12:05:41</v>
      </c>
      <c r="J1718">
        <f>IF(ISBLANK(G1718),"",IF(ISTEXT(G1718),IF(E1718="Amount",J$14,""),INDEX(Sheet2!H$14:H$154,MATCH(F1718,Sheet2!A$14:A$154,0))))</f>
        <v>3500</v>
      </c>
      <c r="K1718">
        <f>IF(ISBLANK(G1718),"",IF(ISTEXT(G1718),IF(E1718="Amount",K$14,""),INDEX(Sheet2!I$14:I$154,MATCH(F1718,Sheet2!A$14:A$154,0))))</f>
        <v>4072.75</v>
      </c>
      <c r="L1718" t="str">
        <f>IF(ISBLANK(G1718),"",IF(ISTEXT(G1718),IF(E1718="Amount",L$14,""),IF(INDEX(Sheet2!H$14:H$154,MATCH(F1718,Sheet2!A$14:A$154,0)) &lt;&gt; 0, IF(INDEX(Sheet2!I$14:I$154,MATCH(F1718,Sheet2!A$14:A$154,0)) &lt;&gt; 0, "Loan","Loan"),"Cash")))</f>
        <v>Loan</v>
      </c>
      <c r="M1718">
        <f>IF(ISTEXT(E1718),IF(E1718="Amount",M$14,""),IF(ISBLANK(E1718),"",IF(ISTEXT(D1718),"",IF(A1713="Invoice No. : ",INDEX(Sheet2!D$14:D$154,MATCH(B1713,Sheet2!A$14:A$154,0)),M1717))))</f>
        <v>2</v>
      </c>
      <c r="N1718" t="str">
        <f>IF(ISTEXT(E1718),IF(E1718="Amount",N$14,""),IF(ISBLANK(E1718),"",IF(ISTEXT(D1718),"",IF(A1713="Invoice No. : ",INDEX(Sheet2!E$14:E$154,MATCH(B1713,Sheet2!A$14:A$154,0)),N1717))))</f>
        <v>RUBY</v>
      </c>
      <c r="O1718" t="str">
        <f>IF(ISTEXT(E1718),IF(E1718="Amount",O$14,""),IF(ISBLANK(E1718),"",IF(ISTEXT(D1718),"",IF(A1713="Invoice No. : ",INDEX(Sheet2!G$14:G$154,MATCH(B1713,Sheet2!A$14:A$154,0)),O1717))))</f>
        <v>PADERES, MAYBELLE CORPUZ</v>
      </c>
      <c r="P1718">
        <f t="shared" si="110"/>
        <v>7572.75</v>
      </c>
      <c r="Q1718">
        <f t="shared" si="111"/>
        <v>195197.25</v>
      </c>
    </row>
    <row r="1719" spans="1:17" x14ac:dyDescent="0.25">
      <c r="A1719" s="10" t="s">
        <v>1463</v>
      </c>
      <c r="B1719" s="10" t="s">
        <v>1464</v>
      </c>
      <c r="C1719" s="11">
        <v>2</v>
      </c>
      <c r="D1719" s="11">
        <v>54</v>
      </c>
      <c r="E1719" s="11">
        <v>108</v>
      </c>
      <c r="F1719">
        <f t="shared" si="108"/>
        <v>2144342</v>
      </c>
      <c r="G1719">
        <f>IF(ISTEXT(E1719),IF(E1719="Amount",G$14,""),IF(ISBLANK(E1719),"",IF(ISTEXT(D1719),"",IF(A1714="Invoice No. : ",INDEX(Sheet2!F$14:F$154,MATCH(B1714,Sheet2!A$14:A$154,0)),G1718))))</f>
        <v>31422</v>
      </c>
      <c r="H1719" t="str">
        <f t="shared" si="109"/>
        <v>01/05/2023</v>
      </c>
      <c r="I1719" t="str">
        <f>IF(ISTEXT(E1719),IF(E1719="Amount",I$14,""),IF(ISBLANK(E1719),"",IF(ISTEXT(D1719),"",IF(A1714="Invoice No. : ",TEXT(INDEX(Sheet2!C$14:C$154,MATCH(B1714,Sheet2!A$14:A$154,0)),"hh:mm:ss"),I1718))))</f>
        <v>12:05:41</v>
      </c>
      <c r="J1719">
        <f>IF(ISBLANK(G1719),"",IF(ISTEXT(G1719),IF(E1719="Amount",J$14,""),INDEX(Sheet2!H$14:H$154,MATCH(F1719,Sheet2!A$14:A$154,0))))</f>
        <v>3500</v>
      </c>
      <c r="K1719">
        <f>IF(ISBLANK(G1719),"",IF(ISTEXT(G1719),IF(E1719="Amount",K$14,""),INDEX(Sheet2!I$14:I$154,MATCH(F1719,Sheet2!A$14:A$154,0))))</f>
        <v>4072.75</v>
      </c>
      <c r="L1719" t="str">
        <f>IF(ISBLANK(G1719),"",IF(ISTEXT(G1719),IF(E1719="Amount",L$14,""),IF(INDEX(Sheet2!H$14:H$154,MATCH(F1719,Sheet2!A$14:A$154,0)) &lt;&gt; 0, IF(INDEX(Sheet2!I$14:I$154,MATCH(F1719,Sheet2!A$14:A$154,0)) &lt;&gt; 0, "Loan","Loan"),"Cash")))</f>
        <v>Loan</v>
      </c>
      <c r="M1719">
        <f>IF(ISTEXT(E1719),IF(E1719="Amount",M$14,""),IF(ISBLANK(E1719),"",IF(ISTEXT(D1719),"",IF(A1714="Invoice No. : ",INDEX(Sheet2!D$14:D$154,MATCH(B1714,Sheet2!A$14:A$154,0)),M1718))))</f>
        <v>2</v>
      </c>
      <c r="N1719" t="str">
        <f>IF(ISTEXT(E1719),IF(E1719="Amount",N$14,""),IF(ISBLANK(E1719),"",IF(ISTEXT(D1719),"",IF(A1714="Invoice No. : ",INDEX(Sheet2!E$14:E$154,MATCH(B1714,Sheet2!A$14:A$154,0)),N1718))))</f>
        <v>RUBY</v>
      </c>
      <c r="O1719" t="str">
        <f>IF(ISTEXT(E1719),IF(E1719="Amount",O$14,""),IF(ISBLANK(E1719),"",IF(ISTEXT(D1719),"",IF(A1714="Invoice No. : ",INDEX(Sheet2!G$14:G$154,MATCH(B1714,Sheet2!A$14:A$154,0)),O1718))))</f>
        <v>PADERES, MAYBELLE CORPUZ</v>
      </c>
      <c r="P1719">
        <f t="shared" si="110"/>
        <v>7572.75</v>
      </c>
      <c r="Q1719">
        <f t="shared" si="111"/>
        <v>195197.25</v>
      </c>
    </row>
    <row r="1720" spans="1:17" x14ac:dyDescent="0.25">
      <c r="A1720" s="10" t="s">
        <v>1465</v>
      </c>
      <c r="B1720" s="10" t="s">
        <v>1466</v>
      </c>
      <c r="C1720" s="11">
        <v>1</v>
      </c>
      <c r="D1720" s="11">
        <v>119</v>
      </c>
      <c r="E1720" s="11">
        <v>119</v>
      </c>
      <c r="F1720">
        <f t="shared" si="108"/>
        <v>2144342</v>
      </c>
      <c r="G1720">
        <f>IF(ISTEXT(E1720),IF(E1720="Amount",G$14,""),IF(ISBLANK(E1720),"",IF(ISTEXT(D1720),"",IF(A1715="Invoice No. : ",INDEX(Sheet2!F$14:F$154,MATCH(B1715,Sheet2!A$14:A$154,0)),G1719))))</f>
        <v>31422</v>
      </c>
      <c r="H1720" t="str">
        <f t="shared" si="109"/>
        <v>01/05/2023</v>
      </c>
      <c r="I1720" t="str">
        <f>IF(ISTEXT(E1720),IF(E1720="Amount",I$14,""),IF(ISBLANK(E1720),"",IF(ISTEXT(D1720),"",IF(A1715="Invoice No. : ",TEXT(INDEX(Sheet2!C$14:C$154,MATCH(B1715,Sheet2!A$14:A$154,0)),"hh:mm:ss"),I1719))))</f>
        <v>12:05:41</v>
      </c>
      <c r="J1720">
        <f>IF(ISBLANK(G1720),"",IF(ISTEXT(G1720),IF(E1720="Amount",J$14,""),INDEX(Sheet2!H$14:H$154,MATCH(F1720,Sheet2!A$14:A$154,0))))</f>
        <v>3500</v>
      </c>
      <c r="K1720">
        <f>IF(ISBLANK(G1720),"",IF(ISTEXT(G1720),IF(E1720="Amount",K$14,""),INDEX(Sheet2!I$14:I$154,MATCH(F1720,Sheet2!A$14:A$154,0))))</f>
        <v>4072.75</v>
      </c>
      <c r="L1720" t="str">
        <f>IF(ISBLANK(G1720),"",IF(ISTEXT(G1720),IF(E1720="Amount",L$14,""),IF(INDEX(Sheet2!H$14:H$154,MATCH(F1720,Sheet2!A$14:A$154,0)) &lt;&gt; 0, IF(INDEX(Sheet2!I$14:I$154,MATCH(F1720,Sheet2!A$14:A$154,0)) &lt;&gt; 0, "Loan","Loan"),"Cash")))</f>
        <v>Loan</v>
      </c>
      <c r="M1720">
        <f>IF(ISTEXT(E1720),IF(E1720="Amount",M$14,""),IF(ISBLANK(E1720),"",IF(ISTEXT(D1720),"",IF(A1715="Invoice No. : ",INDEX(Sheet2!D$14:D$154,MATCH(B1715,Sheet2!A$14:A$154,0)),M1719))))</f>
        <v>2</v>
      </c>
      <c r="N1720" t="str">
        <f>IF(ISTEXT(E1720),IF(E1720="Amount",N$14,""),IF(ISBLANK(E1720),"",IF(ISTEXT(D1720),"",IF(A1715="Invoice No. : ",INDEX(Sheet2!E$14:E$154,MATCH(B1715,Sheet2!A$14:A$154,0)),N1719))))</f>
        <v>RUBY</v>
      </c>
      <c r="O1720" t="str">
        <f>IF(ISTEXT(E1720),IF(E1720="Amount",O$14,""),IF(ISBLANK(E1720),"",IF(ISTEXT(D1720),"",IF(A1715="Invoice No. : ",INDEX(Sheet2!G$14:G$154,MATCH(B1715,Sheet2!A$14:A$154,0)),O1719))))</f>
        <v>PADERES, MAYBELLE CORPUZ</v>
      </c>
      <c r="P1720">
        <f t="shared" si="110"/>
        <v>7572.75</v>
      </c>
      <c r="Q1720">
        <f t="shared" si="111"/>
        <v>195197.25</v>
      </c>
    </row>
    <row r="1721" spans="1:17" x14ac:dyDescent="0.25">
      <c r="A1721" s="10" t="s">
        <v>1229</v>
      </c>
      <c r="B1721" s="10" t="s">
        <v>1230</v>
      </c>
      <c r="C1721" s="11">
        <v>1</v>
      </c>
      <c r="D1721" s="11">
        <v>125</v>
      </c>
      <c r="E1721" s="11">
        <v>125</v>
      </c>
      <c r="F1721">
        <f t="shared" si="108"/>
        <v>2144342</v>
      </c>
      <c r="G1721">
        <f>IF(ISTEXT(E1721),IF(E1721="Amount",G$14,""),IF(ISBLANK(E1721),"",IF(ISTEXT(D1721),"",IF(A1716="Invoice No. : ",INDEX(Sheet2!F$14:F$154,MATCH(B1716,Sheet2!A$14:A$154,0)),G1720))))</f>
        <v>31422</v>
      </c>
      <c r="H1721" t="str">
        <f t="shared" si="109"/>
        <v>01/05/2023</v>
      </c>
      <c r="I1721" t="str">
        <f>IF(ISTEXT(E1721),IF(E1721="Amount",I$14,""),IF(ISBLANK(E1721),"",IF(ISTEXT(D1721),"",IF(A1716="Invoice No. : ",TEXT(INDEX(Sheet2!C$14:C$154,MATCH(B1716,Sheet2!A$14:A$154,0)),"hh:mm:ss"),I1720))))</f>
        <v>12:05:41</v>
      </c>
      <c r="J1721">
        <f>IF(ISBLANK(G1721),"",IF(ISTEXT(G1721),IF(E1721="Amount",J$14,""),INDEX(Sheet2!H$14:H$154,MATCH(F1721,Sheet2!A$14:A$154,0))))</f>
        <v>3500</v>
      </c>
      <c r="K1721">
        <f>IF(ISBLANK(G1721),"",IF(ISTEXT(G1721),IF(E1721="Amount",K$14,""),INDEX(Sheet2!I$14:I$154,MATCH(F1721,Sheet2!A$14:A$154,0))))</f>
        <v>4072.75</v>
      </c>
      <c r="L1721" t="str">
        <f>IF(ISBLANK(G1721),"",IF(ISTEXT(G1721),IF(E1721="Amount",L$14,""),IF(INDEX(Sheet2!H$14:H$154,MATCH(F1721,Sheet2!A$14:A$154,0)) &lt;&gt; 0, IF(INDEX(Sheet2!I$14:I$154,MATCH(F1721,Sheet2!A$14:A$154,0)) &lt;&gt; 0, "Loan","Loan"),"Cash")))</f>
        <v>Loan</v>
      </c>
      <c r="M1721">
        <f>IF(ISTEXT(E1721),IF(E1721="Amount",M$14,""),IF(ISBLANK(E1721),"",IF(ISTEXT(D1721),"",IF(A1716="Invoice No. : ",INDEX(Sheet2!D$14:D$154,MATCH(B1716,Sheet2!A$14:A$154,0)),M1720))))</f>
        <v>2</v>
      </c>
      <c r="N1721" t="str">
        <f>IF(ISTEXT(E1721),IF(E1721="Amount",N$14,""),IF(ISBLANK(E1721),"",IF(ISTEXT(D1721),"",IF(A1716="Invoice No. : ",INDEX(Sheet2!E$14:E$154,MATCH(B1716,Sheet2!A$14:A$154,0)),N1720))))</f>
        <v>RUBY</v>
      </c>
      <c r="O1721" t="str">
        <f>IF(ISTEXT(E1721),IF(E1721="Amount",O$14,""),IF(ISBLANK(E1721),"",IF(ISTEXT(D1721),"",IF(A1716="Invoice No. : ",INDEX(Sheet2!G$14:G$154,MATCH(B1716,Sheet2!A$14:A$154,0)),O1720))))</f>
        <v>PADERES, MAYBELLE CORPUZ</v>
      </c>
      <c r="P1721">
        <f t="shared" si="110"/>
        <v>7572.75</v>
      </c>
      <c r="Q1721">
        <f t="shared" si="111"/>
        <v>195197.25</v>
      </c>
    </row>
    <row r="1722" spans="1:17" x14ac:dyDescent="0.25">
      <c r="A1722" s="10" t="s">
        <v>956</v>
      </c>
      <c r="B1722" s="10" t="s">
        <v>957</v>
      </c>
      <c r="C1722" s="11">
        <v>2</v>
      </c>
      <c r="D1722" s="11">
        <v>26.25</v>
      </c>
      <c r="E1722" s="11">
        <v>52.5</v>
      </c>
      <c r="F1722">
        <f t="shared" si="108"/>
        <v>2144342</v>
      </c>
      <c r="G1722">
        <f>IF(ISTEXT(E1722),IF(E1722="Amount",G$14,""),IF(ISBLANK(E1722),"",IF(ISTEXT(D1722),"",IF(A1717="Invoice No. : ",INDEX(Sheet2!F$14:F$154,MATCH(B1717,Sheet2!A$14:A$154,0)),G1721))))</f>
        <v>31422</v>
      </c>
      <c r="H1722" t="str">
        <f t="shared" si="109"/>
        <v>01/05/2023</v>
      </c>
      <c r="I1722" t="str">
        <f>IF(ISTEXT(E1722),IF(E1722="Amount",I$14,""),IF(ISBLANK(E1722),"",IF(ISTEXT(D1722),"",IF(A1717="Invoice No. : ",TEXT(INDEX(Sheet2!C$14:C$154,MATCH(B1717,Sheet2!A$14:A$154,0)),"hh:mm:ss"),I1721))))</f>
        <v>12:05:41</v>
      </c>
      <c r="J1722">
        <f>IF(ISBLANK(G1722),"",IF(ISTEXT(G1722),IF(E1722="Amount",J$14,""),INDEX(Sheet2!H$14:H$154,MATCH(F1722,Sheet2!A$14:A$154,0))))</f>
        <v>3500</v>
      </c>
      <c r="K1722">
        <f>IF(ISBLANK(G1722),"",IF(ISTEXT(G1722),IF(E1722="Amount",K$14,""),INDEX(Sheet2!I$14:I$154,MATCH(F1722,Sheet2!A$14:A$154,0))))</f>
        <v>4072.75</v>
      </c>
      <c r="L1722" t="str">
        <f>IF(ISBLANK(G1722),"",IF(ISTEXT(G1722),IF(E1722="Amount",L$14,""),IF(INDEX(Sheet2!H$14:H$154,MATCH(F1722,Sheet2!A$14:A$154,0)) &lt;&gt; 0, IF(INDEX(Sheet2!I$14:I$154,MATCH(F1722,Sheet2!A$14:A$154,0)) &lt;&gt; 0, "Loan","Loan"),"Cash")))</f>
        <v>Loan</v>
      </c>
      <c r="M1722">
        <f>IF(ISTEXT(E1722),IF(E1722="Amount",M$14,""),IF(ISBLANK(E1722),"",IF(ISTEXT(D1722),"",IF(A1717="Invoice No. : ",INDEX(Sheet2!D$14:D$154,MATCH(B1717,Sheet2!A$14:A$154,0)),M1721))))</f>
        <v>2</v>
      </c>
      <c r="N1722" t="str">
        <f>IF(ISTEXT(E1722),IF(E1722="Amount",N$14,""),IF(ISBLANK(E1722),"",IF(ISTEXT(D1722),"",IF(A1717="Invoice No. : ",INDEX(Sheet2!E$14:E$154,MATCH(B1717,Sheet2!A$14:A$154,0)),N1721))))</f>
        <v>RUBY</v>
      </c>
      <c r="O1722" t="str">
        <f>IF(ISTEXT(E1722),IF(E1722="Amount",O$14,""),IF(ISBLANK(E1722),"",IF(ISTEXT(D1722),"",IF(A1717="Invoice No. : ",INDEX(Sheet2!G$14:G$154,MATCH(B1717,Sheet2!A$14:A$154,0)),O1721))))</f>
        <v>PADERES, MAYBELLE CORPUZ</v>
      </c>
      <c r="P1722">
        <f t="shared" si="110"/>
        <v>7572.75</v>
      </c>
      <c r="Q1722">
        <f t="shared" si="111"/>
        <v>195197.25</v>
      </c>
    </row>
    <row r="1723" spans="1:17" x14ac:dyDescent="0.25">
      <c r="A1723" s="10" t="s">
        <v>629</v>
      </c>
      <c r="B1723" s="10" t="s">
        <v>630</v>
      </c>
      <c r="C1723" s="11">
        <v>5</v>
      </c>
      <c r="D1723" s="11">
        <v>14.5</v>
      </c>
      <c r="E1723" s="11">
        <v>72.5</v>
      </c>
      <c r="F1723">
        <f t="shared" si="108"/>
        <v>2144342</v>
      </c>
      <c r="G1723">
        <f>IF(ISTEXT(E1723),IF(E1723="Amount",G$14,""),IF(ISBLANK(E1723),"",IF(ISTEXT(D1723),"",IF(A1718="Invoice No. : ",INDEX(Sheet2!F$14:F$154,MATCH(B1718,Sheet2!A$14:A$154,0)),G1722))))</f>
        <v>31422</v>
      </c>
      <c r="H1723" t="str">
        <f t="shared" si="109"/>
        <v>01/05/2023</v>
      </c>
      <c r="I1723" t="str">
        <f>IF(ISTEXT(E1723),IF(E1723="Amount",I$14,""),IF(ISBLANK(E1723),"",IF(ISTEXT(D1723),"",IF(A1718="Invoice No. : ",TEXT(INDEX(Sheet2!C$14:C$154,MATCH(B1718,Sheet2!A$14:A$154,0)),"hh:mm:ss"),I1722))))</f>
        <v>12:05:41</v>
      </c>
      <c r="J1723">
        <f>IF(ISBLANK(G1723),"",IF(ISTEXT(G1723),IF(E1723="Amount",J$14,""),INDEX(Sheet2!H$14:H$154,MATCH(F1723,Sheet2!A$14:A$154,0))))</f>
        <v>3500</v>
      </c>
      <c r="K1723">
        <f>IF(ISBLANK(G1723),"",IF(ISTEXT(G1723),IF(E1723="Amount",K$14,""),INDEX(Sheet2!I$14:I$154,MATCH(F1723,Sheet2!A$14:A$154,0))))</f>
        <v>4072.75</v>
      </c>
      <c r="L1723" t="str">
        <f>IF(ISBLANK(G1723),"",IF(ISTEXT(G1723),IF(E1723="Amount",L$14,""),IF(INDEX(Sheet2!H$14:H$154,MATCH(F1723,Sheet2!A$14:A$154,0)) &lt;&gt; 0, IF(INDEX(Sheet2!I$14:I$154,MATCH(F1723,Sheet2!A$14:A$154,0)) &lt;&gt; 0, "Loan","Loan"),"Cash")))</f>
        <v>Loan</v>
      </c>
      <c r="M1723">
        <f>IF(ISTEXT(E1723),IF(E1723="Amount",M$14,""),IF(ISBLANK(E1723),"",IF(ISTEXT(D1723),"",IF(A1718="Invoice No. : ",INDEX(Sheet2!D$14:D$154,MATCH(B1718,Sheet2!A$14:A$154,0)),M1722))))</f>
        <v>2</v>
      </c>
      <c r="N1723" t="str">
        <f>IF(ISTEXT(E1723),IF(E1723="Amount",N$14,""),IF(ISBLANK(E1723),"",IF(ISTEXT(D1723),"",IF(A1718="Invoice No. : ",INDEX(Sheet2!E$14:E$154,MATCH(B1718,Sheet2!A$14:A$154,0)),N1722))))</f>
        <v>RUBY</v>
      </c>
      <c r="O1723" t="str">
        <f>IF(ISTEXT(E1723),IF(E1723="Amount",O$14,""),IF(ISBLANK(E1723),"",IF(ISTEXT(D1723),"",IF(A1718="Invoice No. : ",INDEX(Sheet2!G$14:G$154,MATCH(B1718,Sheet2!A$14:A$154,0)),O1722))))</f>
        <v>PADERES, MAYBELLE CORPUZ</v>
      </c>
      <c r="P1723">
        <f t="shared" si="110"/>
        <v>7572.75</v>
      </c>
      <c r="Q1723">
        <f t="shared" si="111"/>
        <v>195197.25</v>
      </c>
    </row>
    <row r="1724" spans="1:17" x14ac:dyDescent="0.25">
      <c r="A1724" s="10" t="s">
        <v>990</v>
      </c>
      <c r="B1724" s="10" t="s">
        <v>991</v>
      </c>
      <c r="C1724" s="11">
        <v>2</v>
      </c>
      <c r="D1724" s="11">
        <v>21.5</v>
      </c>
      <c r="E1724" s="11">
        <v>43</v>
      </c>
      <c r="F1724">
        <f t="shared" si="108"/>
        <v>2144342</v>
      </c>
      <c r="G1724">
        <f>IF(ISTEXT(E1724),IF(E1724="Amount",G$14,""),IF(ISBLANK(E1724),"",IF(ISTEXT(D1724),"",IF(A1719="Invoice No. : ",INDEX(Sheet2!F$14:F$154,MATCH(B1719,Sheet2!A$14:A$154,0)),G1723))))</f>
        <v>31422</v>
      </c>
      <c r="H1724" t="str">
        <f t="shared" si="109"/>
        <v>01/05/2023</v>
      </c>
      <c r="I1724" t="str">
        <f>IF(ISTEXT(E1724),IF(E1724="Amount",I$14,""),IF(ISBLANK(E1724),"",IF(ISTEXT(D1724),"",IF(A1719="Invoice No. : ",TEXT(INDEX(Sheet2!C$14:C$154,MATCH(B1719,Sheet2!A$14:A$154,0)),"hh:mm:ss"),I1723))))</f>
        <v>12:05:41</v>
      </c>
      <c r="J1724">
        <f>IF(ISBLANK(G1724),"",IF(ISTEXT(G1724),IF(E1724="Amount",J$14,""),INDEX(Sheet2!H$14:H$154,MATCH(F1724,Sheet2!A$14:A$154,0))))</f>
        <v>3500</v>
      </c>
      <c r="K1724">
        <f>IF(ISBLANK(G1724),"",IF(ISTEXT(G1724),IF(E1724="Amount",K$14,""),INDEX(Sheet2!I$14:I$154,MATCH(F1724,Sheet2!A$14:A$154,0))))</f>
        <v>4072.75</v>
      </c>
      <c r="L1724" t="str">
        <f>IF(ISBLANK(G1724),"",IF(ISTEXT(G1724),IF(E1724="Amount",L$14,""),IF(INDEX(Sheet2!H$14:H$154,MATCH(F1724,Sheet2!A$14:A$154,0)) &lt;&gt; 0, IF(INDEX(Sheet2!I$14:I$154,MATCH(F1724,Sheet2!A$14:A$154,0)) &lt;&gt; 0, "Loan","Loan"),"Cash")))</f>
        <v>Loan</v>
      </c>
      <c r="M1724">
        <f>IF(ISTEXT(E1724),IF(E1724="Amount",M$14,""),IF(ISBLANK(E1724),"",IF(ISTEXT(D1724),"",IF(A1719="Invoice No. : ",INDEX(Sheet2!D$14:D$154,MATCH(B1719,Sheet2!A$14:A$154,0)),M1723))))</f>
        <v>2</v>
      </c>
      <c r="N1724" t="str">
        <f>IF(ISTEXT(E1724),IF(E1724="Amount",N$14,""),IF(ISBLANK(E1724),"",IF(ISTEXT(D1724),"",IF(A1719="Invoice No. : ",INDEX(Sheet2!E$14:E$154,MATCH(B1719,Sheet2!A$14:A$154,0)),N1723))))</f>
        <v>RUBY</v>
      </c>
      <c r="O1724" t="str">
        <f>IF(ISTEXT(E1724),IF(E1724="Amount",O$14,""),IF(ISBLANK(E1724),"",IF(ISTEXT(D1724),"",IF(A1719="Invoice No. : ",INDEX(Sheet2!G$14:G$154,MATCH(B1719,Sheet2!A$14:A$154,0)),O1723))))</f>
        <v>PADERES, MAYBELLE CORPUZ</v>
      </c>
      <c r="P1724">
        <f t="shared" si="110"/>
        <v>7572.75</v>
      </c>
      <c r="Q1724">
        <f t="shared" si="111"/>
        <v>195197.25</v>
      </c>
    </row>
    <row r="1725" spans="1:17" x14ac:dyDescent="0.25">
      <c r="A1725" s="10" t="s">
        <v>1467</v>
      </c>
      <c r="B1725" s="10" t="s">
        <v>1468</v>
      </c>
      <c r="C1725" s="11">
        <v>2</v>
      </c>
      <c r="D1725" s="11">
        <v>21.5</v>
      </c>
      <c r="E1725" s="11">
        <v>43</v>
      </c>
      <c r="F1725">
        <f t="shared" si="108"/>
        <v>2144342</v>
      </c>
      <c r="G1725">
        <f>IF(ISTEXT(E1725),IF(E1725="Amount",G$14,""),IF(ISBLANK(E1725),"",IF(ISTEXT(D1725),"",IF(A1720="Invoice No. : ",INDEX(Sheet2!F$14:F$154,MATCH(B1720,Sheet2!A$14:A$154,0)),G1724))))</f>
        <v>31422</v>
      </c>
      <c r="H1725" t="str">
        <f t="shared" si="109"/>
        <v>01/05/2023</v>
      </c>
      <c r="I1725" t="str">
        <f>IF(ISTEXT(E1725),IF(E1725="Amount",I$14,""),IF(ISBLANK(E1725),"",IF(ISTEXT(D1725),"",IF(A1720="Invoice No. : ",TEXT(INDEX(Sheet2!C$14:C$154,MATCH(B1720,Sheet2!A$14:A$154,0)),"hh:mm:ss"),I1724))))</f>
        <v>12:05:41</v>
      </c>
      <c r="J1725">
        <f>IF(ISBLANK(G1725),"",IF(ISTEXT(G1725),IF(E1725="Amount",J$14,""),INDEX(Sheet2!H$14:H$154,MATCH(F1725,Sheet2!A$14:A$154,0))))</f>
        <v>3500</v>
      </c>
      <c r="K1725">
        <f>IF(ISBLANK(G1725),"",IF(ISTEXT(G1725),IF(E1725="Amount",K$14,""),INDEX(Sheet2!I$14:I$154,MATCH(F1725,Sheet2!A$14:A$154,0))))</f>
        <v>4072.75</v>
      </c>
      <c r="L1725" t="str">
        <f>IF(ISBLANK(G1725),"",IF(ISTEXT(G1725),IF(E1725="Amount",L$14,""),IF(INDEX(Sheet2!H$14:H$154,MATCH(F1725,Sheet2!A$14:A$154,0)) &lt;&gt; 0, IF(INDEX(Sheet2!I$14:I$154,MATCH(F1725,Sheet2!A$14:A$154,0)) &lt;&gt; 0, "Loan","Loan"),"Cash")))</f>
        <v>Loan</v>
      </c>
      <c r="M1725">
        <f>IF(ISTEXT(E1725),IF(E1725="Amount",M$14,""),IF(ISBLANK(E1725),"",IF(ISTEXT(D1725),"",IF(A1720="Invoice No. : ",INDEX(Sheet2!D$14:D$154,MATCH(B1720,Sheet2!A$14:A$154,0)),M1724))))</f>
        <v>2</v>
      </c>
      <c r="N1725" t="str">
        <f>IF(ISTEXT(E1725),IF(E1725="Amount",N$14,""),IF(ISBLANK(E1725),"",IF(ISTEXT(D1725),"",IF(A1720="Invoice No. : ",INDEX(Sheet2!E$14:E$154,MATCH(B1720,Sheet2!A$14:A$154,0)),N1724))))</f>
        <v>RUBY</v>
      </c>
      <c r="O1725" t="str">
        <f>IF(ISTEXT(E1725),IF(E1725="Amount",O$14,""),IF(ISBLANK(E1725),"",IF(ISTEXT(D1725),"",IF(A1720="Invoice No. : ",INDEX(Sheet2!G$14:G$154,MATCH(B1720,Sheet2!A$14:A$154,0)),O1724))))</f>
        <v>PADERES, MAYBELLE CORPUZ</v>
      </c>
      <c r="P1725">
        <f t="shared" si="110"/>
        <v>7572.75</v>
      </c>
      <c r="Q1725">
        <f t="shared" si="111"/>
        <v>195197.25</v>
      </c>
    </row>
    <row r="1726" spans="1:17" x14ac:dyDescent="0.25">
      <c r="A1726" s="10" t="s">
        <v>992</v>
      </c>
      <c r="B1726" s="10" t="s">
        <v>993</v>
      </c>
      <c r="C1726" s="11">
        <v>1</v>
      </c>
      <c r="D1726" s="11">
        <v>21.5</v>
      </c>
      <c r="E1726" s="11">
        <v>21.5</v>
      </c>
      <c r="F1726">
        <f t="shared" si="108"/>
        <v>2144342</v>
      </c>
      <c r="G1726">
        <f>IF(ISTEXT(E1726),IF(E1726="Amount",G$14,""),IF(ISBLANK(E1726),"",IF(ISTEXT(D1726),"",IF(A1721="Invoice No. : ",INDEX(Sheet2!F$14:F$154,MATCH(B1721,Sheet2!A$14:A$154,0)),G1725))))</f>
        <v>31422</v>
      </c>
      <c r="H1726" t="str">
        <f t="shared" si="109"/>
        <v>01/05/2023</v>
      </c>
      <c r="I1726" t="str">
        <f>IF(ISTEXT(E1726),IF(E1726="Amount",I$14,""),IF(ISBLANK(E1726),"",IF(ISTEXT(D1726),"",IF(A1721="Invoice No. : ",TEXT(INDEX(Sheet2!C$14:C$154,MATCH(B1721,Sheet2!A$14:A$154,0)),"hh:mm:ss"),I1725))))</f>
        <v>12:05:41</v>
      </c>
      <c r="J1726">
        <f>IF(ISBLANK(G1726),"",IF(ISTEXT(G1726),IF(E1726="Amount",J$14,""),INDEX(Sheet2!H$14:H$154,MATCH(F1726,Sheet2!A$14:A$154,0))))</f>
        <v>3500</v>
      </c>
      <c r="K1726">
        <f>IF(ISBLANK(G1726),"",IF(ISTEXT(G1726),IF(E1726="Amount",K$14,""),INDEX(Sheet2!I$14:I$154,MATCH(F1726,Sheet2!A$14:A$154,0))))</f>
        <v>4072.75</v>
      </c>
      <c r="L1726" t="str">
        <f>IF(ISBLANK(G1726),"",IF(ISTEXT(G1726),IF(E1726="Amount",L$14,""),IF(INDEX(Sheet2!H$14:H$154,MATCH(F1726,Sheet2!A$14:A$154,0)) &lt;&gt; 0, IF(INDEX(Sheet2!I$14:I$154,MATCH(F1726,Sheet2!A$14:A$154,0)) &lt;&gt; 0, "Loan","Loan"),"Cash")))</f>
        <v>Loan</v>
      </c>
      <c r="M1726">
        <f>IF(ISTEXT(E1726),IF(E1726="Amount",M$14,""),IF(ISBLANK(E1726),"",IF(ISTEXT(D1726),"",IF(A1721="Invoice No. : ",INDEX(Sheet2!D$14:D$154,MATCH(B1721,Sheet2!A$14:A$154,0)),M1725))))</f>
        <v>2</v>
      </c>
      <c r="N1726" t="str">
        <f>IF(ISTEXT(E1726),IF(E1726="Amount",N$14,""),IF(ISBLANK(E1726),"",IF(ISTEXT(D1726),"",IF(A1721="Invoice No. : ",INDEX(Sheet2!E$14:E$154,MATCH(B1721,Sheet2!A$14:A$154,0)),N1725))))</f>
        <v>RUBY</v>
      </c>
      <c r="O1726" t="str">
        <f>IF(ISTEXT(E1726),IF(E1726="Amount",O$14,""),IF(ISBLANK(E1726),"",IF(ISTEXT(D1726),"",IF(A1721="Invoice No. : ",INDEX(Sheet2!G$14:G$154,MATCH(B1721,Sheet2!A$14:A$154,0)),O1725))))</f>
        <v>PADERES, MAYBELLE CORPUZ</v>
      </c>
      <c r="P1726">
        <f t="shared" si="110"/>
        <v>7572.75</v>
      </c>
      <c r="Q1726">
        <f t="shared" si="111"/>
        <v>195197.25</v>
      </c>
    </row>
    <row r="1727" spans="1:17" x14ac:dyDescent="0.25">
      <c r="A1727" s="10" t="s">
        <v>1469</v>
      </c>
      <c r="B1727" s="10" t="s">
        <v>1470</v>
      </c>
      <c r="C1727" s="11">
        <v>2</v>
      </c>
      <c r="D1727" s="11">
        <v>32.25</v>
      </c>
      <c r="E1727" s="11">
        <v>64.5</v>
      </c>
      <c r="F1727">
        <f t="shared" si="108"/>
        <v>2144342</v>
      </c>
      <c r="G1727">
        <f>IF(ISTEXT(E1727),IF(E1727="Amount",G$14,""),IF(ISBLANK(E1727),"",IF(ISTEXT(D1727),"",IF(A1722="Invoice No. : ",INDEX(Sheet2!F$14:F$154,MATCH(B1722,Sheet2!A$14:A$154,0)),G1726))))</f>
        <v>31422</v>
      </c>
      <c r="H1727" t="str">
        <f t="shared" si="109"/>
        <v>01/05/2023</v>
      </c>
      <c r="I1727" t="str">
        <f>IF(ISTEXT(E1727),IF(E1727="Amount",I$14,""),IF(ISBLANK(E1727),"",IF(ISTEXT(D1727),"",IF(A1722="Invoice No. : ",TEXT(INDEX(Sheet2!C$14:C$154,MATCH(B1722,Sheet2!A$14:A$154,0)),"hh:mm:ss"),I1726))))</f>
        <v>12:05:41</v>
      </c>
      <c r="J1727">
        <f>IF(ISBLANK(G1727),"",IF(ISTEXT(G1727),IF(E1727="Amount",J$14,""),INDEX(Sheet2!H$14:H$154,MATCH(F1727,Sheet2!A$14:A$154,0))))</f>
        <v>3500</v>
      </c>
      <c r="K1727">
        <f>IF(ISBLANK(G1727),"",IF(ISTEXT(G1727),IF(E1727="Amount",K$14,""),INDEX(Sheet2!I$14:I$154,MATCH(F1727,Sheet2!A$14:A$154,0))))</f>
        <v>4072.75</v>
      </c>
      <c r="L1727" t="str">
        <f>IF(ISBLANK(G1727),"",IF(ISTEXT(G1727),IF(E1727="Amount",L$14,""),IF(INDEX(Sheet2!H$14:H$154,MATCH(F1727,Sheet2!A$14:A$154,0)) &lt;&gt; 0, IF(INDEX(Sheet2!I$14:I$154,MATCH(F1727,Sheet2!A$14:A$154,0)) &lt;&gt; 0, "Loan","Loan"),"Cash")))</f>
        <v>Loan</v>
      </c>
      <c r="M1727">
        <f>IF(ISTEXT(E1727),IF(E1727="Amount",M$14,""),IF(ISBLANK(E1727),"",IF(ISTEXT(D1727),"",IF(A1722="Invoice No. : ",INDEX(Sheet2!D$14:D$154,MATCH(B1722,Sheet2!A$14:A$154,0)),M1726))))</f>
        <v>2</v>
      </c>
      <c r="N1727" t="str">
        <f>IF(ISTEXT(E1727),IF(E1727="Amount",N$14,""),IF(ISBLANK(E1727),"",IF(ISTEXT(D1727),"",IF(A1722="Invoice No. : ",INDEX(Sheet2!E$14:E$154,MATCH(B1722,Sheet2!A$14:A$154,0)),N1726))))</f>
        <v>RUBY</v>
      </c>
      <c r="O1727" t="str">
        <f>IF(ISTEXT(E1727),IF(E1727="Amount",O$14,""),IF(ISBLANK(E1727),"",IF(ISTEXT(D1727),"",IF(A1722="Invoice No. : ",INDEX(Sheet2!G$14:G$154,MATCH(B1722,Sheet2!A$14:A$154,0)),O1726))))</f>
        <v>PADERES, MAYBELLE CORPUZ</v>
      </c>
      <c r="P1727">
        <f t="shared" si="110"/>
        <v>7572.75</v>
      </c>
      <c r="Q1727">
        <f t="shared" si="111"/>
        <v>195197.25</v>
      </c>
    </row>
    <row r="1728" spans="1:17" x14ac:dyDescent="0.25">
      <c r="A1728" s="10" t="s">
        <v>81</v>
      </c>
      <c r="B1728" s="10" t="s">
        <v>82</v>
      </c>
      <c r="C1728" s="11">
        <v>2</v>
      </c>
      <c r="D1728" s="11">
        <v>124.25</v>
      </c>
      <c r="E1728" s="11">
        <v>248.5</v>
      </c>
      <c r="F1728">
        <f t="shared" si="108"/>
        <v>2144342</v>
      </c>
      <c r="G1728">
        <f>IF(ISTEXT(E1728),IF(E1728="Amount",G$14,""),IF(ISBLANK(E1728),"",IF(ISTEXT(D1728),"",IF(A1723="Invoice No. : ",INDEX(Sheet2!F$14:F$154,MATCH(B1723,Sheet2!A$14:A$154,0)),G1727))))</f>
        <v>31422</v>
      </c>
      <c r="H1728" t="str">
        <f t="shared" si="109"/>
        <v>01/05/2023</v>
      </c>
      <c r="I1728" t="str">
        <f>IF(ISTEXT(E1728),IF(E1728="Amount",I$14,""),IF(ISBLANK(E1728),"",IF(ISTEXT(D1728),"",IF(A1723="Invoice No. : ",TEXT(INDEX(Sheet2!C$14:C$154,MATCH(B1723,Sheet2!A$14:A$154,0)),"hh:mm:ss"),I1727))))</f>
        <v>12:05:41</v>
      </c>
      <c r="J1728">
        <f>IF(ISBLANK(G1728),"",IF(ISTEXT(G1728),IF(E1728="Amount",J$14,""),INDEX(Sheet2!H$14:H$154,MATCH(F1728,Sheet2!A$14:A$154,0))))</f>
        <v>3500</v>
      </c>
      <c r="K1728">
        <f>IF(ISBLANK(G1728),"",IF(ISTEXT(G1728),IF(E1728="Amount",K$14,""),INDEX(Sheet2!I$14:I$154,MATCH(F1728,Sheet2!A$14:A$154,0))))</f>
        <v>4072.75</v>
      </c>
      <c r="L1728" t="str">
        <f>IF(ISBLANK(G1728),"",IF(ISTEXT(G1728),IF(E1728="Amount",L$14,""),IF(INDEX(Sheet2!H$14:H$154,MATCH(F1728,Sheet2!A$14:A$154,0)) &lt;&gt; 0, IF(INDEX(Sheet2!I$14:I$154,MATCH(F1728,Sheet2!A$14:A$154,0)) &lt;&gt; 0, "Loan","Loan"),"Cash")))</f>
        <v>Loan</v>
      </c>
      <c r="M1728">
        <f>IF(ISTEXT(E1728),IF(E1728="Amount",M$14,""),IF(ISBLANK(E1728),"",IF(ISTEXT(D1728),"",IF(A1723="Invoice No. : ",INDEX(Sheet2!D$14:D$154,MATCH(B1723,Sheet2!A$14:A$154,0)),M1727))))</f>
        <v>2</v>
      </c>
      <c r="N1728" t="str">
        <f>IF(ISTEXT(E1728),IF(E1728="Amount",N$14,""),IF(ISBLANK(E1728),"",IF(ISTEXT(D1728),"",IF(A1723="Invoice No. : ",INDEX(Sheet2!E$14:E$154,MATCH(B1723,Sheet2!A$14:A$154,0)),N1727))))</f>
        <v>RUBY</v>
      </c>
      <c r="O1728" t="str">
        <f>IF(ISTEXT(E1728),IF(E1728="Amount",O$14,""),IF(ISBLANK(E1728),"",IF(ISTEXT(D1728),"",IF(A1723="Invoice No. : ",INDEX(Sheet2!G$14:G$154,MATCH(B1723,Sheet2!A$14:A$154,0)),O1727))))</f>
        <v>PADERES, MAYBELLE CORPUZ</v>
      </c>
      <c r="P1728">
        <f t="shared" si="110"/>
        <v>7572.75</v>
      </c>
      <c r="Q1728">
        <f t="shared" si="111"/>
        <v>195197.25</v>
      </c>
    </row>
    <row r="1729" spans="1:17" x14ac:dyDescent="0.25">
      <c r="A1729" s="10" t="s">
        <v>1471</v>
      </c>
      <c r="B1729" s="10" t="s">
        <v>1472</v>
      </c>
      <c r="C1729" s="11">
        <v>1</v>
      </c>
      <c r="D1729" s="11">
        <v>35.25</v>
      </c>
      <c r="E1729" s="11">
        <v>35.25</v>
      </c>
      <c r="F1729">
        <f t="shared" si="108"/>
        <v>2144342</v>
      </c>
      <c r="G1729">
        <f>IF(ISTEXT(E1729),IF(E1729="Amount",G$14,""),IF(ISBLANK(E1729),"",IF(ISTEXT(D1729),"",IF(A1724="Invoice No. : ",INDEX(Sheet2!F$14:F$154,MATCH(B1724,Sheet2!A$14:A$154,0)),G1728))))</f>
        <v>31422</v>
      </c>
      <c r="H1729" t="str">
        <f t="shared" si="109"/>
        <v>01/05/2023</v>
      </c>
      <c r="I1729" t="str">
        <f>IF(ISTEXT(E1729),IF(E1729="Amount",I$14,""),IF(ISBLANK(E1729),"",IF(ISTEXT(D1729),"",IF(A1724="Invoice No. : ",TEXT(INDEX(Sheet2!C$14:C$154,MATCH(B1724,Sheet2!A$14:A$154,0)),"hh:mm:ss"),I1728))))</f>
        <v>12:05:41</v>
      </c>
      <c r="J1729">
        <f>IF(ISBLANK(G1729),"",IF(ISTEXT(G1729),IF(E1729="Amount",J$14,""),INDEX(Sheet2!H$14:H$154,MATCH(F1729,Sheet2!A$14:A$154,0))))</f>
        <v>3500</v>
      </c>
      <c r="K1729">
        <f>IF(ISBLANK(G1729),"",IF(ISTEXT(G1729),IF(E1729="Amount",K$14,""),INDEX(Sheet2!I$14:I$154,MATCH(F1729,Sheet2!A$14:A$154,0))))</f>
        <v>4072.75</v>
      </c>
      <c r="L1729" t="str">
        <f>IF(ISBLANK(G1729),"",IF(ISTEXT(G1729),IF(E1729="Amount",L$14,""),IF(INDEX(Sheet2!H$14:H$154,MATCH(F1729,Sheet2!A$14:A$154,0)) &lt;&gt; 0, IF(INDEX(Sheet2!I$14:I$154,MATCH(F1729,Sheet2!A$14:A$154,0)) &lt;&gt; 0, "Loan","Loan"),"Cash")))</f>
        <v>Loan</v>
      </c>
      <c r="M1729">
        <f>IF(ISTEXT(E1729),IF(E1729="Amount",M$14,""),IF(ISBLANK(E1729),"",IF(ISTEXT(D1729),"",IF(A1724="Invoice No. : ",INDEX(Sheet2!D$14:D$154,MATCH(B1724,Sheet2!A$14:A$154,0)),M1728))))</f>
        <v>2</v>
      </c>
      <c r="N1729" t="str">
        <f>IF(ISTEXT(E1729),IF(E1729="Amount",N$14,""),IF(ISBLANK(E1729),"",IF(ISTEXT(D1729),"",IF(A1724="Invoice No. : ",INDEX(Sheet2!E$14:E$154,MATCH(B1724,Sheet2!A$14:A$154,0)),N1728))))</f>
        <v>RUBY</v>
      </c>
      <c r="O1729" t="str">
        <f>IF(ISTEXT(E1729),IF(E1729="Amount",O$14,""),IF(ISBLANK(E1729),"",IF(ISTEXT(D1729),"",IF(A1724="Invoice No. : ",INDEX(Sheet2!G$14:G$154,MATCH(B1724,Sheet2!A$14:A$154,0)),O1728))))</f>
        <v>PADERES, MAYBELLE CORPUZ</v>
      </c>
      <c r="P1729">
        <f t="shared" si="110"/>
        <v>7572.75</v>
      </c>
      <c r="Q1729">
        <f t="shared" si="111"/>
        <v>195197.25</v>
      </c>
    </row>
    <row r="1730" spans="1:17" x14ac:dyDescent="0.25">
      <c r="A1730" s="10" t="s">
        <v>1062</v>
      </c>
      <c r="B1730" s="10" t="s">
        <v>1063</v>
      </c>
      <c r="C1730" s="11">
        <v>3</v>
      </c>
      <c r="D1730" s="11">
        <v>11.5</v>
      </c>
      <c r="E1730" s="11">
        <v>34.5</v>
      </c>
      <c r="F1730">
        <f t="shared" si="108"/>
        <v>2144342</v>
      </c>
      <c r="G1730">
        <f>IF(ISTEXT(E1730),IF(E1730="Amount",G$14,""),IF(ISBLANK(E1730),"",IF(ISTEXT(D1730),"",IF(A1725="Invoice No. : ",INDEX(Sheet2!F$14:F$154,MATCH(B1725,Sheet2!A$14:A$154,0)),G1729))))</f>
        <v>31422</v>
      </c>
      <c r="H1730" t="str">
        <f t="shared" si="109"/>
        <v>01/05/2023</v>
      </c>
      <c r="I1730" t="str">
        <f>IF(ISTEXT(E1730),IF(E1730="Amount",I$14,""),IF(ISBLANK(E1730),"",IF(ISTEXT(D1730),"",IF(A1725="Invoice No. : ",TEXT(INDEX(Sheet2!C$14:C$154,MATCH(B1725,Sheet2!A$14:A$154,0)),"hh:mm:ss"),I1729))))</f>
        <v>12:05:41</v>
      </c>
      <c r="J1730">
        <f>IF(ISBLANK(G1730),"",IF(ISTEXT(G1730),IF(E1730="Amount",J$14,""),INDEX(Sheet2!H$14:H$154,MATCH(F1730,Sheet2!A$14:A$154,0))))</f>
        <v>3500</v>
      </c>
      <c r="K1730">
        <f>IF(ISBLANK(G1730),"",IF(ISTEXT(G1730),IF(E1730="Amount",K$14,""),INDEX(Sheet2!I$14:I$154,MATCH(F1730,Sheet2!A$14:A$154,0))))</f>
        <v>4072.75</v>
      </c>
      <c r="L1730" t="str">
        <f>IF(ISBLANK(G1730),"",IF(ISTEXT(G1730),IF(E1730="Amount",L$14,""),IF(INDEX(Sheet2!H$14:H$154,MATCH(F1730,Sheet2!A$14:A$154,0)) &lt;&gt; 0, IF(INDEX(Sheet2!I$14:I$154,MATCH(F1730,Sheet2!A$14:A$154,0)) &lt;&gt; 0, "Loan","Loan"),"Cash")))</f>
        <v>Loan</v>
      </c>
      <c r="M1730">
        <f>IF(ISTEXT(E1730),IF(E1730="Amount",M$14,""),IF(ISBLANK(E1730),"",IF(ISTEXT(D1730),"",IF(A1725="Invoice No. : ",INDEX(Sheet2!D$14:D$154,MATCH(B1725,Sheet2!A$14:A$154,0)),M1729))))</f>
        <v>2</v>
      </c>
      <c r="N1730" t="str">
        <f>IF(ISTEXT(E1730),IF(E1730="Amount",N$14,""),IF(ISBLANK(E1730),"",IF(ISTEXT(D1730),"",IF(A1725="Invoice No. : ",INDEX(Sheet2!E$14:E$154,MATCH(B1725,Sheet2!A$14:A$154,0)),N1729))))</f>
        <v>RUBY</v>
      </c>
      <c r="O1730" t="str">
        <f>IF(ISTEXT(E1730),IF(E1730="Amount",O$14,""),IF(ISBLANK(E1730),"",IF(ISTEXT(D1730),"",IF(A1725="Invoice No. : ",INDEX(Sheet2!G$14:G$154,MATCH(B1725,Sheet2!A$14:A$154,0)),O1729))))</f>
        <v>PADERES, MAYBELLE CORPUZ</v>
      </c>
      <c r="P1730">
        <f t="shared" si="110"/>
        <v>7572.75</v>
      </c>
      <c r="Q1730">
        <f t="shared" si="111"/>
        <v>195197.25</v>
      </c>
    </row>
    <row r="1731" spans="1:17" x14ac:dyDescent="0.25">
      <c r="A1731" s="10" t="s">
        <v>1293</v>
      </c>
      <c r="B1731" s="10" t="s">
        <v>1294</v>
      </c>
      <c r="C1731" s="11">
        <v>12</v>
      </c>
      <c r="D1731" s="11">
        <v>8.25</v>
      </c>
      <c r="E1731" s="11">
        <v>99</v>
      </c>
      <c r="F1731">
        <f t="shared" si="108"/>
        <v>2144342</v>
      </c>
      <c r="G1731">
        <f>IF(ISTEXT(E1731),IF(E1731="Amount",G$14,""),IF(ISBLANK(E1731),"",IF(ISTEXT(D1731),"",IF(A1726="Invoice No. : ",INDEX(Sheet2!F$14:F$154,MATCH(B1726,Sheet2!A$14:A$154,0)),G1730))))</f>
        <v>31422</v>
      </c>
      <c r="H1731" t="str">
        <f t="shared" si="109"/>
        <v>01/05/2023</v>
      </c>
      <c r="I1731" t="str">
        <f>IF(ISTEXT(E1731),IF(E1731="Amount",I$14,""),IF(ISBLANK(E1731),"",IF(ISTEXT(D1731),"",IF(A1726="Invoice No. : ",TEXT(INDEX(Sheet2!C$14:C$154,MATCH(B1726,Sheet2!A$14:A$154,0)),"hh:mm:ss"),I1730))))</f>
        <v>12:05:41</v>
      </c>
      <c r="J1731">
        <f>IF(ISBLANK(G1731),"",IF(ISTEXT(G1731),IF(E1731="Amount",J$14,""),INDEX(Sheet2!H$14:H$154,MATCH(F1731,Sheet2!A$14:A$154,0))))</f>
        <v>3500</v>
      </c>
      <c r="K1731">
        <f>IF(ISBLANK(G1731),"",IF(ISTEXT(G1731),IF(E1731="Amount",K$14,""),INDEX(Sheet2!I$14:I$154,MATCH(F1731,Sheet2!A$14:A$154,0))))</f>
        <v>4072.75</v>
      </c>
      <c r="L1731" t="str">
        <f>IF(ISBLANK(G1731),"",IF(ISTEXT(G1731),IF(E1731="Amount",L$14,""),IF(INDEX(Sheet2!H$14:H$154,MATCH(F1731,Sheet2!A$14:A$154,0)) &lt;&gt; 0, IF(INDEX(Sheet2!I$14:I$154,MATCH(F1731,Sheet2!A$14:A$154,0)) &lt;&gt; 0, "Loan","Loan"),"Cash")))</f>
        <v>Loan</v>
      </c>
      <c r="M1731">
        <f>IF(ISTEXT(E1731),IF(E1731="Amount",M$14,""),IF(ISBLANK(E1731),"",IF(ISTEXT(D1731),"",IF(A1726="Invoice No. : ",INDEX(Sheet2!D$14:D$154,MATCH(B1726,Sheet2!A$14:A$154,0)),M1730))))</f>
        <v>2</v>
      </c>
      <c r="N1731" t="str">
        <f>IF(ISTEXT(E1731),IF(E1731="Amount",N$14,""),IF(ISBLANK(E1731),"",IF(ISTEXT(D1731),"",IF(A1726="Invoice No. : ",INDEX(Sheet2!E$14:E$154,MATCH(B1726,Sheet2!A$14:A$154,0)),N1730))))</f>
        <v>RUBY</v>
      </c>
      <c r="O1731" t="str">
        <f>IF(ISTEXT(E1731),IF(E1731="Amount",O$14,""),IF(ISBLANK(E1731),"",IF(ISTEXT(D1731),"",IF(A1726="Invoice No. : ",INDEX(Sheet2!G$14:G$154,MATCH(B1726,Sheet2!A$14:A$154,0)),O1730))))</f>
        <v>PADERES, MAYBELLE CORPUZ</v>
      </c>
      <c r="P1731">
        <f t="shared" si="110"/>
        <v>7572.75</v>
      </c>
      <c r="Q1731">
        <f t="shared" si="111"/>
        <v>195197.25</v>
      </c>
    </row>
    <row r="1732" spans="1:17" x14ac:dyDescent="0.25">
      <c r="A1732" s="10" t="s">
        <v>1473</v>
      </c>
      <c r="B1732" s="10" t="s">
        <v>1474</v>
      </c>
      <c r="C1732" s="11">
        <v>1</v>
      </c>
      <c r="D1732" s="11">
        <v>21.5</v>
      </c>
      <c r="E1732" s="11">
        <v>21.5</v>
      </c>
      <c r="F1732">
        <f t="shared" si="108"/>
        <v>2144342</v>
      </c>
      <c r="G1732">
        <f>IF(ISTEXT(E1732),IF(E1732="Amount",G$14,""),IF(ISBLANK(E1732),"",IF(ISTEXT(D1732),"",IF(A1727="Invoice No. : ",INDEX(Sheet2!F$14:F$154,MATCH(B1727,Sheet2!A$14:A$154,0)),G1731))))</f>
        <v>31422</v>
      </c>
      <c r="H1732" t="str">
        <f t="shared" si="109"/>
        <v>01/05/2023</v>
      </c>
      <c r="I1732" t="str">
        <f>IF(ISTEXT(E1732),IF(E1732="Amount",I$14,""),IF(ISBLANK(E1732),"",IF(ISTEXT(D1732),"",IF(A1727="Invoice No. : ",TEXT(INDEX(Sheet2!C$14:C$154,MATCH(B1727,Sheet2!A$14:A$154,0)),"hh:mm:ss"),I1731))))</f>
        <v>12:05:41</v>
      </c>
      <c r="J1732">
        <f>IF(ISBLANK(G1732),"",IF(ISTEXT(G1732),IF(E1732="Amount",J$14,""),INDEX(Sheet2!H$14:H$154,MATCH(F1732,Sheet2!A$14:A$154,0))))</f>
        <v>3500</v>
      </c>
      <c r="K1732">
        <f>IF(ISBLANK(G1732),"",IF(ISTEXT(G1732),IF(E1732="Amount",K$14,""),INDEX(Sheet2!I$14:I$154,MATCH(F1732,Sheet2!A$14:A$154,0))))</f>
        <v>4072.75</v>
      </c>
      <c r="L1732" t="str">
        <f>IF(ISBLANK(G1732),"",IF(ISTEXT(G1732),IF(E1732="Amount",L$14,""),IF(INDEX(Sheet2!H$14:H$154,MATCH(F1732,Sheet2!A$14:A$154,0)) &lt;&gt; 0, IF(INDEX(Sheet2!I$14:I$154,MATCH(F1732,Sheet2!A$14:A$154,0)) &lt;&gt; 0, "Loan","Loan"),"Cash")))</f>
        <v>Loan</v>
      </c>
      <c r="M1732">
        <f>IF(ISTEXT(E1732),IF(E1732="Amount",M$14,""),IF(ISBLANK(E1732),"",IF(ISTEXT(D1732),"",IF(A1727="Invoice No. : ",INDEX(Sheet2!D$14:D$154,MATCH(B1727,Sheet2!A$14:A$154,0)),M1731))))</f>
        <v>2</v>
      </c>
      <c r="N1732" t="str">
        <f>IF(ISTEXT(E1732),IF(E1732="Amount",N$14,""),IF(ISBLANK(E1732),"",IF(ISTEXT(D1732),"",IF(A1727="Invoice No. : ",INDEX(Sheet2!E$14:E$154,MATCH(B1727,Sheet2!A$14:A$154,0)),N1731))))</f>
        <v>RUBY</v>
      </c>
      <c r="O1732" t="str">
        <f>IF(ISTEXT(E1732),IF(E1732="Amount",O$14,""),IF(ISBLANK(E1732),"",IF(ISTEXT(D1732),"",IF(A1727="Invoice No. : ",INDEX(Sheet2!G$14:G$154,MATCH(B1727,Sheet2!A$14:A$154,0)),O1731))))</f>
        <v>PADERES, MAYBELLE CORPUZ</v>
      </c>
      <c r="P1732">
        <f t="shared" si="110"/>
        <v>7572.75</v>
      </c>
      <c r="Q1732">
        <f t="shared" si="111"/>
        <v>195197.25</v>
      </c>
    </row>
    <row r="1733" spans="1:17" x14ac:dyDescent="0.25">
      <c r="A1733" s="10" t="s">
        <v>447</v>
      </c>
      <c r="B1733" s="10" t="s">
        <v>448</v>
      </c>
      <c r="C1733" s="11">
        <v>2</v>
      </c>
      <c r="D1733" s="11">
        <v>21.5</v>
      </c>
      <c r="E1733" s="11">
        <v>43</v>
      </c>
      <c r="F1733">
        <f t="shared" si="108"/>
        <v>2144342</v>
      </c>
      <c r="G1733">
        <f>IF(ISTEXT(E1733),IF(E1733="Amount",G$14,""),IF(ISBLANK(E1733),"",IF(ISTEXT(D1733),"",IF(A1728="Invoice No. : ",INDEX(Sheet2!F$14:F$154,MATCH(B1728,Sheet2!A$14:A$154,0)),G1732))))</f>
        <v>31422</v>
      </c>
      <c r="H1733" t="str">
        <f t="shared" si="109"/>
        <v>01/05/2023</v>
      </c>
      <c r="I1733" t="str">
        <f>IF(ISTEXT(E1733),IF(E1733="Amount",I$14,""),IF(ISBLANK(E1733),"",IF(ISTEXT(D1733),"",IF(A1728="Invoice No. : ",TEXT(INDEX(Sheet2!C$14:C$154,MATCH(B1728,Sheet2!A$14:A$154,0)),"hh:mm:ss"),I1732))))</f>
        <v>12:05:41</v>
      </c>
      <c r="J1733">
        <f>IF(ISBLANK(G1733),"",IF(ISTEXT(G1733),IF(E1733="Amount",J$14,""),INDEX(Sheet2!H$14:H$154,MATCH(F1733,Sheet2!A$14:A$154,0))))</f>
        <v>3500</v>
      </c>
      <c r="K1733">
        <f>IF(ISBLANK(G1733),"",IF(ISTEXT(G1733),IF(E1733="Amount",K$14,""),INDEX(Sheet2!I$14:I$154,MATCH(F1733,Sheet2!A$14:A$154,0))))</f>
        <v>4072.75</v>
      </c>
      <c r="L1733" t="str">
        <f>IF(ISBLANK(G1733),"",IF(ISTEXT(G1733),IF(E1733="Amount",L$14,""),IF(INDEX(Sheet2!H$14:H$154,MATCH(F1733,Sheet2!A$14:A$154,0)) &lt;&gt; 0, IF(INDEX(Sheet2!I$14:I$154,MATCH(F1733,Sheet2!A$14:A$154,0)) &lt;&gt; 0, "Loan","Loan"),"Cash")))</f>
        <v>Loan</v>
      </c>
      <c r="M1733">
        <f>IF(ISTEXT(E1733),IF(E1733="Amount",M$14,""),IF(ISBLANK(E1733),"",IF(ISTEXT(D1733),"",IF(A1728="Invoice No. : ",INDEX(Sheet2!D$14:D$154,MATCH(B1728,Sheet2!A$14:A$154,0)),M1732))))</f>
        <v>2</v>
      </c>
      <c r="N1733" t="str">
        <f>IF(ISTEXT(E1733),IF(E1733="Amount",N$14,""),IF(ISBLANK(E1733),"",IF(ISTEXT(D1733),"",IF(A1728="Invoice No. : ",INDEX(Sheet2!E$14:E$154,MATCH(B1728,Sheet2!A$14:A$154,0)),N1732))))</f>
        <v>RUBY</v>
      </c>
      <c r="O1733" t="str">
        <f>IF(ISTEXT(E1733),IF(E1733="Amount",O$14,""),IF(ISBLANK(E1733),"",IF(ISTEXT(D1733),"",IF(A1728="Invoice No. : ",INDEX(Sheet2!G$14:G$154,MATCH(B1728,Sheet2!A$14:A$154,0)),O1732))))</f>
        <v>PADERES, MAYBELLE CORPUZ</v>
      </c>
      <c r="P1733">
        <f t="shared" si="110"/>
        <v>7572.75</v>
      </c>
      <c r="Q1733">
        <f t="shared" si="111"/>
        <v>195197.25</v>
      </c>
    </row>
    <row r="1734" spans="1:17" x14ac:dyDescent="0.25">
      <c r="A1734" s="10" t="s">
        <v>1475</v>
      </c>
      <c r="B1734" s="10" t="s">
        <v>1476</v>
      </c>
      <c r="C1734" s="11">
        <v>2</v>
      </c>
      <c r="D1734" s="11">
        <v>11.5</v>
      </c>
      <c r="E1734" s="11">
        <v>23</v>
      </c>
      <c r="F1734">
        <f t="shared" si="108"/>
        <v>2144342</v>
      </c>
      <c r="G1734">
        <f>IF(ISTEXT(E1734),IF(E1734="Amount",G$14,""),IF(ISBLANK(E1734),"",IF(ISTEXT(D1734),"",IF(A1729="Invoice No. : ",INDEX(Sheet2!F$14:F$154,MATCH(B1729,Sheet2!A$14:A$154,0)),G1733))))</f>
        <v>31422</v>
      </c>
      <c r="H1734" t="str">
        <f t="shared" si="109"/>
        <v>01/05/2023</v>
      </c>
      <c r="I1734" t="str">
        <f>IF(ISTEXT(E1734),IF(E1734="Amount",I$14,""),IF(ISBLANK(E1734),"",IF(ISTEXT(D1734),"",IF(A1729="Invoice No. : ",TEXT(INDEX(Sheet2!C$14:C$154,MATCH(B1729,Sheet2!A$14:A$154,0)),"hh:mm:ss"),I1733))))</f>
        <v>12:05:41</v>
      </c>
      <c r="J1734">
        <f>IF(ISBLANK(G1734),"",IF(ISTEXT(G1734),IF(E1734="Amount",J$14,""),INDEX(Sheet2!H$14:H$154,MATCH(F1734,Sheet2!A$14:A$154,0))))</f>
        <v>3500</v>
      </c>
      <c r="K1734">
        <f>IF(ISBLANK(G1734),"",IF(ISTEXT(G1734),IF(E1734="Amount",K$14,""),INDEX(Sheet2!I$14:I$154,MATCH(F1734,Sheet2!A$14:A$154,0))))</f>
        <v>4072.75</v>
      </c>
      <c r="L1734" t="str">
        <f>IF(ISBLANK(G1734),"",IF(ISTEXT(G1734),IF(E1734="Amount",L$14,""),IF(INDEX(Sheet2!H$14:H$154,MATCH(F1734,Sheet2!A$14:A$154,0)) &lt;&gt; 0, IF(INDEX(Sheet2!I$14:I$154,MATCH(F1734,Sheet2!A$14:A$154,0)) &lt;&gt; 0, "Loan","Loan"),"Cash")))</f>
        <v>Loan</v>
      </c>
      <c r="M1734">
        <f>IF(ISTEXT(E1734),IF(E1734="Amount",M$14,""),IF(ISBLANK(E1734),"",IF(ISTEXT(D1734),"",IF(A1729="Invoice No. : ",INDEX(Sheet2!D$14:D$154,MATCH(B1729,Sheet2!A$14:A$154,0)),M1733))))</f>
        <v>2</v>
      </c>
      <c r="N1734" t="str">
        <f>IF(ISTEXT(E1734),IF(E1734="Amount",N$14,""),IF(ISBLANK(E1734),"",IF(ISTEXT(D1734),"",IF(A1729="Invoice No. : ",INDEX(Sheet2!E$14:E$154,MATCH(B1729,Sheet2!A$14:A$154,0)),N1733))))</f>
        <v>RUBY</v>
      </c>
      <c r="O1734" t="str">
        <f>IF(ISTEXT(E1734),IF(E1734="Amount",O$14,""),IF(ISBLANK(E1734),"",IF(ISTEXT(D1734),"",IF(A1729="Invoice No. : ",INDEX(Sheet2!G$14:G$154,MATCH(B1729,Sheet2!A$14:A$154,0)),O1733))))</f>
        <v>PADERES, MAYBELLE CORPUZ</v>
      </c>
      <c r="P1734">
        <f t="shared" si="110"/>
        <v>7572.75</v>
      </c>
      <c r="Q1734">
        <f t="shared" si="111"/>
        <v>195197.25</v>
      </c>
    </row>
    <row r="1735" spans="1:17" x14ac:dyDescent="0.25">
      <c r="A1735" s="10" t="s">
        <v>1477</v>
      </c>
      <c r="B1735" s="10" t="s">
        <v>1478</v>
      </c>
      <c r="C1735" s="11">
        <v>1</v>
      </c>
      <c r="D1735" s="11">
        <v>61</v>
      </c>
      <c r="E1735" s="11">
        <v>61</v>
      </c>
      <c r="F1735">
        <f t="shared" si="108"/>
        <v>2144342</v>
      </c>
      <c r="G1735">
        <f>IF(ISTEXT(E1735),IF(E1735="Amount",G$14,""),IF(ISBLANK(E1735),"",IF(ISTEXT(D1735),"",IF(A1730="Invoice No. : ",INDEX(Sheet2!F$14:F$154,MATCH(B1730,Sheet2!A$14:A$154,0)),G1734))))</f>
        <v>31422</v>
      </c>
      <c r="H1735" t="str">
        <f t="shared" si="109"/>
        <v>01/05/2023</v>
      </c>
      <c r="I1735" t="str">
        <f>IF(ISTEXT(E1735),IF(E1735="Amount",I$14,""),IF(ISBLANK(E1735),"",IF(ISTEXT(D1735),"",IF(A1730="Invoice No. : ",TEXT(INDEX(Sheet2!C$14:C$154,MATCH(B1730,Sheet2!A$14:A$154,0)),"hh:mm:ss"),I1734))))</f>
        <v>12:05:41</v>
      </c>
      <c r="J1735">
        <f>IF(ISBLANK(G1735),"",IF(ISTEXT(G1735),IF(E1735="Amount",J$14,""),INDEX(Sheet2!H$14:H$154,MATCH(F1735,Sheet2!A$14:A$154,0))))</f>
        <v>3500</v>
      </c>
      <c r="K1735">
        <f>IF(ISBLANK(G1735),"",IF(ISTEXT(G1735),IF(E1735="Amount",K$14,""),INDEX(Sheet2!I$14:I$154,MATCH(F1735,Sheet2!A$14:A$154,0))))</f>
        <v>4072.75</v>
      </c>
      <c r="L1735" t="str">
        <f>IF(ISBLANK(G1735),"",IF(ISTEXT(G1735),IF(E1735="Amount",L$14,""),IF(INDEX(Sheet2!H$14:H$154,MATCH(F1735,Sheet2!A$14:A$154,0)) &lt;&gt; 0, IF(INDEX(Sheet2!I$14:I$154,MATCH(F1735,Sheet2!A$14:A$154,0)) &lt;&gt; 0, "Loan","Loan"),"Cash")))</f>
        <v>Loan</v>
      </c>
      <c r="M1735">
        <f>IF(ISTEXT(E1735),IF(E1735="Amount",M$14,""),IF(ISBLANK(E1735),"",IF(ISTEXT(D1735),"",IF(A1730="Invoice No. : ",INDEX(Sheet2!D$14:D$154,MATCH(B1730,Sheet2!A$14:A$154,0)),M1734))))</f>
        <v>2</v>
      </c>
      <c r="N1735" t="str">
        <f>IF(ISTEXT(E1735),IF(E1735="Amount",N$14,""),IF(ISBLANK(E1735),"",IF(ISTEXT(D1735),"",IF(A1730="Invoice No. : ",INDEX(Sheet2!E$14:E$154,MATCH(B1730,Sheet2!A$14:A$154,0)),N1734))))</f>
        <v>RUBY</v>
      </c>
      <c r="O1735" t="str">
        <f>IF(ISTEXT(E1735),IF(E1735="Amount",O$14,""),IF(ISBLANK(E1735),"",IF(ISTEXT(D1735),"",IF(A1730="Invoice No. : ",INDEX(Sheet2!G$14:G$154,MATCH(B1730,Sheet2!A$14:A$154,0)),O1734))))</f>
        <v>PADERES, MAYBELLE CORPUZ</v>
      </c>
      <c r="P1735">
        <f t="shared" si="110"/>
        <v>7572.75</v>
      </c>
      <c r="Q1735">
        <f t="shared" si="111"/>
        <v>195197.25</v>
      </c>
    </row>
    <row r="1736" spans="1:17" x14ac:dyDescent="0.25">
      <c r="A1736" s="10" t="s">
        <v>635</v>
      </c>
      <c r="B1736" s="10" t="s">
        <v>636</v>
      </c>
      <c r="C1736" s="11">
        <v>2</v>
      </c>
      <c r="D1736" s="11">
        <v>60.5</v>
      </c>
      <c r="E1736" s="11">
        <v>121</v>
      </c>
      <c r="F1736">
        <f t="shared" si="108"/>
        <v>2144342</v>
      </c>
      <c r="G1736">
        <f>IF(ISTEXT(E1736),IF(E1736="Amount",G$14,""),IF(ISBLANK(E1736),"",IF(ISTEXT(D1736),"",IF(A1731="Invoice No. : ",INDEX(Sheet2!F$14:F$154,MATCH(B1731,Sheet2!A$14:A$154,0)),G1735))))</f>
        <v>31422</v>
      </c>
      <c r="H1736" t="str">
        <f t="shared" si="109"/>
        <v>01/05/2023</v>
      </c>
      <c r="I1736" t="str">
        <f>IF(ISTEXT(E1736),IF(E1736="Amount",I$14,""),IF(ISBLANK(E1736),"",IF(ISTEXT(D1736),"",IF(A1731="Invoice No. : ",TEXT(INDEX(Sheet2!C$14:C$154,MATCH(B1731,Sheet2!A$14:A$154,0)),"hh:mm:ss"),I1735))))</f>
        <v>12:05:41</v>
      </c>
      <c r="J1736">
        <f>IF(ISBLANK(G1736),"",IF(ISTEXT(G1736),IF(E1736="Amount",J$14,""),INDEX(Sheet2!H$14:H$154,MATCH(F1736,Sheet2!A$14:A$154,0))))</f>
        <v>3500</v>
      </c>
      <c r="K1736">
        <f>IF(ISBLANK(G1736),"",IF(ISTEXT(G1736),IF(E1736="Amount",K$14,""),INDEX(Sheet2!I$14:I$154,MATCH(F1736,Sheet2!A$14:A$154,0))))</f>
        <v>4072.75</v>
      </c>
      <c r="L1736" t="str">
        <f>IF(ISBLANK(G1736),"",IF(ISTEXT(G1736),IF(E1736="Amount",L$14,""),IF(INDEX(Sheet2!H$14:H$154,MATCH(F1736,Sheet2!A$14:A$154,0)) &lt;&gt; 0, IF(INDEX(Sheet2!I$14:I$154,MATCH(F1736,Sheet2!A$14:A$154,0)) &lt;&gt; 0, "Loan","Loan"),"Cash")))</f>
        <v>Loan</v>
      </c>
      <c r="M1736">
        <f>IF(ISTEXT(E1736),IF(E1736="Amount",M$14,""),IF(ISBLANK(E1736),"",IF(ISTEXT(D1736),"",IF(A1731="Invoice No. : ",INDEX(Sheet2!D$14:D$154,MATCH(B1731,Sheet2!A$14:A$154,0)),M1735))))</f>
        <v>2</v>
      </c>
      <c r="N1736" t="str">
        <f>IF(ISTEXT(E1736),IF(E1736="Amount",N$14,""),IF(ISBLANK(E1736),"",IF(ISTEXT(D1736),"",IF(A1731="Invoice No. : ",INDEX(Sheet2!E$14:E$154,MATCH(B1731,Sheet2!A$14:A$154,0)),N1735))))</f>
        <v>RUBY</v>
      </c>
      <c r="O1736" t="str">
        <f>IF(ISTEXT(E1736),IF(E1736="Amount",O$14,""),IF(ISBLANK(E1736),"",IF(ISTEXT(D1736),"",IF(A1731="Invoice No. : ",INDEX(Sheet2!G$14:G$154,MATCH(B1731,Sheet2!A$14:A$154,0)),O1735))))</f>
        <v>PADERES, MAYBELLE CORPUZ</v>
      </c>
      <c r="P1736">
        <f t="shared" si="110"/>
        <v>7572.75</v>
      </c>
      <c r="Q1736">
        <f t="shared" si="111"/>
        <v>195197.25</v>
      </c>
    </row>
    <row r="1737" spans="1:17" x14ac:dyDescent="0.25">
      <c r="A1737" s="10" t="s">
        <v>1479</v>
      </c>
      <c r="B1737" s="10" t="s">
        <v>1480</v>
      </c>
      <c r="C1737" s="11">
        <v>3</v>
      </c>
      <c r="D1737" s="11">
        <v>71.75</v>
      </c>
      <c r="E1737" s="11">
        <v>215.25</v>
      </c>
      <c r="F1737">
        <f t="shared" si="108"/>
        <v>2144342</v>
      </c>
      <c r="G1737">
        <f>IF(ISTEXT(E1737),IF(E1737="Amount",G$14,""),IF(ISBLANK(E1737),"",IF(ISTEXT(D1737),"",IF(A1732="Invoice No. : ",INDEX(Sheet2!F$14:F$154,MATCH(B1732,Sheet2!A$14:A$154,0)),G1736))))</f>
        <v>31422</v>
      </c>
      <c r="H1737" t="str">
        <f t="shared" si="109"/>
        <v>01/05/2023</v>
      </c>
      <c r="I1737" t="str">
        <f>IF(ISTEXT(E1737),IF(E1737="Amount",I$14,""),IF(ISBLANK(E1737),"",IF(ISTEXT(D1737),"",IF(A1732="Invoice No. : ",TEXT(INDEX(Sheet2!C$14:C$154,MATCH(B1732,Sheet2!A$14:A$154,0)),"hh:mm:ss"),I1736))))</f>
        <v>12:05:41</v>
      </c>
      <c r="J1737">
        <f>IF(ISBLANK(G1737),"",IF(ISTEXT(G1737),IF(E1737="Amount",J$14,""),INDEX(Sheet2!H$14:H$154,MATCH(F1737,Sheet2!A$14:A$154,0))))</f>
        <v>3500</v>
      </c>
      <c r="K1737">
        <f>IF(ISBLANK(G1737),"",IF(ISTEXT(G1737),IF(E1737="Amount",K$14,""),INDEX(Sheet2!I$14:I$154,MATCH(F1737,Sheet2!A$14:A$154,0))))</f>
        <v>4072.75</v>
      </c>
      <c r="L1737" t="str">
        <f>IF(ISBLANK(G1737),"",IF(ISTEXT(G1737),IF(E1737="Amount",L$14,""),IF(INDEX(Sheet2!H$14:H$154,MATCH(F1737,Sheet2!A$14:A$154,0)) &lt;&gt; 0, IF(INDEX(Sheet2!I$14:I$154,MATCH(F1737,Sheet2!A$14:A$154,0)) &lt;&gt; 0, "Loan","Loan"),"Cash")))</f>
        <v>Loan</v>
      </c>
      <c r="M1737">
        <f>IF(ISTEXT(E1737),IF(E1737="Amount",M$14,""),IF(ISBLANK(E1737),"",IF(ISTEXT(D1737),"",IF(A1732="Invoice No. : ",INDEX(Sheet2!D$14:D$154,MATCH(B1732,Sheet2!A$14:A$154,0)),M1736))))</f>
        <v>2</v>
      </c>
      <c r="N1737" t="str">
        <f>IF(ISTEXT(E1737),IF(E1737="Amount",N$14,""),IF(ISBLANK(E1737),"",IF(ISTEXT(D1737),"",IF(A1732="Invoice No. : ",INDEX(Sheet2!E$14:E$154,MATCH(B1732,Sheet2!A$14:A$154,0)),N1736))))</f>
        <v>RUBY</v>
      </c>
      <c r="O1737" t="str">
        <f>IF(ISTEXT(E1737),IF(E1737="Amount",O$14,""),IF(ISBLANK(E1737),"",IF(ISTEXT(D1737),"",IF(A1732="Invoice No. : ",INDEX(Sheet2!G$14:G$154,MATCH(B1732,Sheet2!A$14:A$154,0)),O1736))))</f>
        <v>PADERES, MAYBELLE CORPUZ</v>
      </c>
      <c r="P1737">
        <f t="shared" si="110"/>
        <v>7572.75</v>
      </c>
      <c r="Q1737">
        <f t="shared" si="111"/>
        <v>195197.25</v>
      </c>
    </row>
    <row r="1738" spans="1:17" x14ac:dyDescent="0.25">
      <c r="A1738" s="10" t="s">
        <v>1481</v>
      </c>
      <c r="B1738" s="10" t="s">
        <v>1482</v>
      </c>
      <c r="C1738" s="11">
        <v>1</v>
      </c>
      <c r="D1738" s="11">
        <v>59</v>
      </c>
      <c r="E1738" s="11">
        <v>59</v>
      </c>
      <c r="F1738">
        <f t="shared" si="108"/>
        <v>2144342</v>
      </c>
      <c r="G1738">
        <f>IF(ISTEXT(E1738),IF(E1738="Amount",G$14,""),IF(ISBLANK(E1738),"",IF(ISTEXT(D1738),"",IF(A1733="Invoice No. : ",INDEX(Sheet2!F$14:F$154,MATCH(B1733,Sheet2!A$14:A$154,0)),G1737))))</f>
        <v>31422</v>
      </c>
      <c r="H1738" t="str">
        <f t="shared" si="109"/>
        <v>01/05/2023</v>
      </c>
      <c r="I1738" t="str">
        <f>IF(ISTEXT(E1738),IF(E1738="Amount",I$14,""),IF(ISBLANK(E1738),"",IF(ISTEXT(D1738),"",IF(A1733="Invoice No. : ",TEXT(INDEX(Sheet2!C$14:C$154,MATCH(B1733,Sheet2!A$14:A$154,0)),"hh:mm:ss"),I1737))))</f>
        <v>12:05:41</v>
      </c>
      <c r="J1738">
        <f>IF(ISBLANK(G1738),"",IF(ISTEXT(G1738),IF(E1738="Amount",J$14,""),INDEX(Sheet2!H$14:H$154,MATCH(F1738,Sheet2!A$14:A$154,0))))</f>
        <v>3500</v>
      </c>
      <c r="K1738">
        <f>IF(ISBLANK(G1738),"",IF(ISTEXT(G1738),IF(E1738="Amount",K$14,""),INDEX(Sheet2!I$14:I$154,MATCH(F1738,Sheet2!A$14:A$154,0))))</f>
        <v>4072.75</v>
      </c>
      <c r="L1738" t="str">
        <f>IF(ISBLANK(G1738),"",IF(ISTEXT(G1738),IF(E1738="Amount",L$14,""),IF(INDEX(Sheet2!H$14:H$154,MATCH(F1738,Sheet2!A$14:A$154,0)) &lt;&gt; 0, IF(INDEX(Sheet2!I$14:I$154,MATCH(F1738,Sheet2!A$14:A$154,0)) &lt;&gt; 0, "Loan","Loan"),"Cash")))</f>
        <v>Loan</v>
      </c>
      <c r="M1738">
        <f>IF(ISTEXT(E1738),IF(E1738="Amount",M$14,""),IF(ISBLANK(E1738),"",IF(ISTEXT(D1738),"",IF(A1733="Invoice No. : ",INDEX(Sheet2!D$14:D$154,MATCH(B1733,Sheet2!A$14:A$154,0)),M1737))))</f>
        <v>2</v>
      </c>
      <c r="N1738" t="str">
        <f>IF(ISTEXT(E1738),IF(E1738="Amount",N$14,""),IF(ISBLANK(E1738),"",IF(ISTEXT(D1738),"",IF(A1733="Invoice No. : ",INDEX(Sheet2!E$14:E$154,MATCH(B1733,Sheet2!A$14:A$154,0)),N1737))))</f>
        <v>RUBY</v>
      </c>
      <c r="O1738" t="str">
        <f>IF(ISTEXT(E1738),IF(E1738="Amount",O$14,""),IF(ISBLANK(E1738),"",IF(ISTEXT(D1738),"",IF(A1733="Invoice No. : ",INDEX(Sheet2!G$14:G$154,MATCH(B1733,Sheet2!A$14:A$154,0)),O1737))))</f>
        <v>PADERES, MAYBELLE CORPUZ</v>
      </c>
      <c r="P1738">
        <f t="shared" si="110"/>
        <v>7572.75</v>
      </c>
      <c r="Q1738">
        <f t="shared" si="111"/>
        <v>195197.25</v>
      </c>
    </row>
    <row r="1739" spans="1:17" x14ac:dyDescent="0.25">
      <c r="A1739" s="10" t="s">
        <v>355</v>
      </c>
      <c r="B1739" s="10" t="s">
        <v>356</v>
      </c>
      <c r="C1739" s="11">
        <v>4</v>
      </c>
      <c r="D1739" s="11">
        <v>18.25</v>
      </c>
      <c r="E1739" s="11">
        <v>73</v>
      </c>
      <c r="F1739">
        <f t="shared" si="108"/>
        <v>2144342</v>
      </c>
      <c r="G1739">
        <f>IF(ISTEXT(E1739),IF(E1739="Amount",G$14,""),IF(ISBLANK(E1739),"",IF(ISTEXT(D1739),"",IF(A1734="Invoice No. : ",INDEX(Sheet2!F$14:F$154,MATCH(B1734,Sheet2!A$14:A$154,0)),G1738))))</f>
        <v>31422</v>
      </c>
      <c r="H1739" t="str">
        <f t="shared" si="109"/>
        <v>01/05/2023</v>
      </c>
      <c r="I1739" t="str">
        <f>IF(ISTEXT(E1739),IF(E1739="Amount",I$14,""),IF(ISBLANK(E1739),"",IF(ISTEXT(D1739),"",IF(A1734="Invoice No. : ",TEXT(INDEX(Sheet2!C$14:C$154,MATCH(B1734,Sheet2!A$14:A$154,0)),"hh:mm:ss"),I1738))))</f>
        <v>12:05:41</v>
      </c>
      <c r="J1739">
        <f>IF(ISBLANK(G1739),"",IF(ISTEXT(G1739),IF(E1739="Amount",J$14,""),INDEX(Sheet2!H$14:H$154,MATCH(F1739,Sheet2!A$14:A$154,0))))</f>
        <v>3500</v>
      </c>
      <c r="K1739">
        <f>IF(ISBLANK(G1739),"",IF(ISTEXT(G1739),IF(E1739="Amount",K$14,""),INDEX(Sheet2!I$14:I$154,MATCH(F1739,Sheet2!A$14:A$154,0))))</f>
        <v>4072.75</v>
      </c>
      <c r="L1739" t="str">
        <f>IF(ISBLANK(G1739),"",IF(ISTEXT(G1739),IF(E1739="Amount",L$14,""),IF(INDEX(Sheet2!H$14:H$154,MATCH(F1739,Sheet2!A$14:A$154,0)) &lt;&gt; 0, IF(INDEX(Sheet2!I$14:I$154,MATCH(F1739,Sheet2!A$14:A$154,0)) &lt;&gt; 0, "Loan","Loan"),"Cash")))</f>
        <v>Loan</v>
      </c>
      <c r="M1739">
        <f>IF(ISTEXT(E1739),IF(E1739="Amount",M$14,""),IF(ISBLANK(E1739),"",IF(ISTEXT(D1739),"",IF(A1734="Invoice No. : ",INDEX(Sheet2!D$14:D$154,MATCH(B1734,Sheet2!A$14:A$154,0)),M1738))))</f>
        <v>2</v>
      </c>
      <c r="N1739" t="str">
        <f>IF(ISTEXT(E1739),IF(E1739="Amount",N$14,""),IF(ISBLANK(E1739),"",IF(ISTEXT(D1739),"",IF(A1734="Invoice No. : ",INDEX(Sheet2!E$14:E$154,MATCH(B1734,Sheet2!A$14:A$154,0)),N1738))))</f>
        <v>RUBY</v>
      </c>
      <c r="O1739" t="str">
        <f>IF(ISTEXT(E1739),IF(E1739="Amount",O$14,""),IF(ISBLANK(E1739),"",IF(ISTEXT(D1739),"",IF(A1734="Invoice No. : ",INDEX(Sheet2!G$14:G$154,MATCH(B1734,Sheet2!A$14:A$154,0)),O1738))))</f>
        <v>PADERES, MAYBELLE CORPUZ</v>
      </c>
      <c r="P1739">
        <f t="shared" si="110"/>
        <v>7572.75</v>
      </c>
      <c r="Q1739">
        <f t="shared" si="111"/>
        <v>195197.25</v>
      </c>
    </row>
    <row r="1740" spans="1:17" x14ac:dyDescent="0.25">
      <c r="A1740" s="10" t="s">
        <v>1483</v>
      </c>
      <c r="B1740" s="10" t="s">
        <v>1484</v>
      </c>
      <c r="C1740" s="11">
        <v>1</v>
      </c>
      <c r="D1740" s="11">
        <v>109.25</v>
      </c>
      <c r="E1740" s="11">
        <v>109.25</v>
      </c>
      <c r="F1740">
        <f t="shared" si="108"/>
        <v>2144342</v>
      </c>
      <c r="G1740">
        <f>IF(ISTEXT(E1740),IF(E1740="Amount",G$14,""),IF(ISBLANK(E1740),"",IF(ISTEXT(D1740),"",IF(A1735="Invoice No. : ",INDEX(Sheet2!F$14:F$154,MATCH(B1735,Sheet2!A$14:A$154,0)),G1739))))</f>
        <v>31422</v>
      </c>
      <c r="H1740" t="str">
        <f t="shared" si="109"/>
        <v>01/05/2023</v>
      </c>
      <c r="I1740" t="str">
        <f>IF(ISTEXT(E1740),IF(E1740="Amount",I$14,""),IF(ISBLANK(E1740),"",IF(ISTEXT(D1740),"",IF(A1735="Invoice No. : ",TEXT(INDEX(Sheet2!C$14:C$154,MATCH(B1735,Sheet2!A$14:A$154,0)),"hh:mm:ss"),I1739))))</f>
        <v>12:05:41</v>
      </c>
      <c r="J1740">
        <f>IF(ISBLANK(G1740),"",IF(ISTEXT(G1740),IF(E1740="Amount",J$14,""),INDEX(Sheet2!H$14:H$154,MATCH(F1740,Sheet2!A$14:A$154,0))))</f>
        <v>3500</v>
      </c>
      <c r="K1740">
        <f>IF(ISBLANK(G1740),"",IF(ISTEXT(G1740),IF(E1740="Amount",K$14,""),INDEX(Sheet2!I$14:I$154,MATCH(F1740,Sheet2!A$14:A$154,0))))</f>
        <v>4072.75</v>
      </c>
      <c r="L1740" t="str">
        <f>IF(ISBLANK(G1740),"",IF(ISTEXT(G1740),IF(E1740="Amount",L$14,""),IF(INDEX(Sheet2!H$14:H$154,MATCH(F1740,Sheet2!A$14:A$154,0)) &lt;&gt; 0, IF(INDEX(Sheet2!I$14:I$154,MATCH(F1740,Sheet2!A$14:A$154,0)) &lt;&gt; 0, "Loan","Loan"),"Cash")))</f>
        <v>Loan</v>
      </c>
      <c r="M1740">
        <f>IF(ISTEXT(E1740),IF(E1740="Amount",M$14,""),IF(ISBLANK(E1740),"",IF(ISTEXT(D1740),"",IF(A1735="Invoice No. : ",INDEX(Sheet2!D$14:D$154,MATCH(B1735,Sheet2!A$14:A$154,0)),M1739))))</f>
        <v>2</v>
      </c>
      <c r="N1740" t="str">
        <f>IF(ISTEXT(E1740),IF(E1740="Amount",N$14,""),IF(ISBLANK(E1740),"",IF(ISTEXT(D1740),"",IF(A1735="Invoice No. : ",INDEX(Sheet2!E$14:E$154,MATCH(B1735,Sheet2!A$14:A$154,0)),N1739))))</f>
        <v>RUBY</v>
      </c>
      <c r="O1740" t="str">
        <f>IF(ISTEXT(E1740),IF(E1740="Amount",O$14,""),IF(ISBLANK(E1740),"",IF(ISTEXT(D1740),"",IF(A1735="Invoice No. : ",INDEX(Sheet2!G$14:G$154,MATCH(B1735,Sheet2!A$14:A$154,0)),O1739))))</f>
        <v>PADERES, MAYBELLE CORPUZ</v>
      </c>
      <c r="P1740">
        <f t="shared" si="110"/>
        <v>7572.75</v>
      </c>
      <c r="Q1740">
        <f t="shared" si="111"/>
        <v>195197.25</v>
      </c>
    </row>
    <row r="1741" spans="1:17" x14ac:dyDescent="0.25">
      <c r="A1741" s="10" t="s">
        <v>1485</v>
      </c>
      <c r="B1741" s="10" t="s">
        <v>1486</v>
      </c>
      <c r="C1741" s="11">
        <v>2</v>
      </c>
      <c r="D1741" s="11">
        <v>23.5</v>
      </c>
      <c r="E1741" s="11">
        <v>47</v>
      </c>
      <c r="F1741">
        <f t="shared" si="108"/>
        <v>2144342</v>
      </c>
      <c r="G1741">
        <f>IF(ISTEXT(E1741),IF(E1741="Amount",G$14,""),IF(ISBLANK(E1741),"",IF(ISTEXT(D1741),"",IF(A1736="Invoice No. : ",INDEX(Sheet2!F$14:F$154,MATCH(B1736,Sheet2!A$14:A$154,0)),G1740))))</f>
        <v>31422</v>
      </c>
      <c r="H1741" t="str">
        <f t="shared" si="109"/>
        <v>01/05/2023</v>
      </c>
      <c r="I1741" t="str">
        <f>IF(ISTEXT(E1741),IF(E1741="Amount",I$14,""),IF(ISBLANK(E1741),"",IF(ISTEXT(D1741),"",IF(A1736="Invoice No. : ",TEXT(INDEX(Sheet2!C$14:C$154,MATCH(B1736,Sheet2!A$14:A$154,0)),"hh:mm:ss"),I1740))))</f>
        <v>12:05:41</v>
      </c>
      <c r="J1741">
        <f>IF(ISBLANK(G1741),"",IF(ISTEXT(G1741),IF(E1741="Amount",J$14,""),INDEX(Sheet2!H$14:H$154,MATCH(F1741,Sheet2!A$14:A$154,0))))</f>
        <v>3500</v>
      </c>
      <c r="K1741">
        <f>IF(ISBLANK(G1741),"",IF(ISTEXT(G1741),IF(E1741="Amount",K$14,""),INDEX(Sheet2!I$14:I$154,MATCH(F1741,Sheet2!A$14:A$154,0))))</f>
        <v>4072.75</v>
      </c>
      <c r="L1741" t="str">
        <f>IF(ISBLANK(G1741),"",IF(ISTEXT(G1741),IF(E1741="Amount",L$14,""),IF(INDEX(Sheet2!H$14:H$154,MATCH(F1741,Sheet2!A$14:A$154,0)) &lt;&gt; 0, IF(INDEX(Sheet2!I$14:I$154,MATCH(F1741,Sheet2!A$14:A$154,0)) &lt;&gt; 0, "Loan","Loan"),"Cash")))</f>
        <v>Loan</v>
      </c>
      <c r="M1741">
        <f>IF(ISTEXT(E1741),IF(E1741="Amount",M$14,""),IF(ISBLANK(E1741),"",IF(ISTEXT(D1741),"",IF(A1736="Invoice No. : ",INDEX(Sheet2!D$14:D$154,MATCH(B1736,Sheet2!A$14:A$154,0)),M1740))))</f>
        <v>2</v>
      </c>
      <c r="N1741" t="str">
        <f>IF(ISTEXT(E1741),IF(E1741="Amount",N$14,""),IF(ISBLANK(E1741),"",IF(ISTEXT(D1741),"",IF(A1736="Invoice No. : ",INDEX(Sheet2!E$14:E$154,MATCH(B1736,Sheet2!A$14:A$154,0)),N1740))))</f>
        <v>RUBY</v>
      </c>
      <c r="O1741" t="str">
        <f>IF(ISTEXT(E1741),IF(E1741="Amount",O$14,""),IF(ISBLANK(E1741),"",IF(ISTEXT(D1741),"",IF(A1736="Invoice No. : ",INDEX(Sheet2!G$14:G$154,MATCH(B1736,Sheet2!A$14:A$154,0)),O1740))))</f>
        <v>PADERES, MAYBELLE CORPUZ</v>
      </c>
      <c r="P1741">
        <f t="shared" si="110"/>
        <v>7572.75</v>
      </c>
      <c r="Q1741">
        <f t="shared" si="111"/>
        <v>195197.25</v>
      </c>
    </row>
    <row r="1742" spans="1:17" x14ac:dyDescent="0.25">
      <c r="A1742" s="10" t="s">
        <v>91</v>
      </c>
      <c r="B1742" s="10" t="s">
        <v>92</v>
      </c>
      <c r="C1742" s="11">
        <v>2</v>
      </c>
      <c r="D1742" s="11">
        <v>209</v>
      </c>
      <c r="E1742" s="11">
        <v>418</v>
      </c>
      <c r="F1742">
        <f t="shared" si="108"/>
        <v>2144342</v>
      </c>
      <c r="G1742">
        <f>IF(ISTEXT(E1742),IF(E1742="Amount",G$14,""),IF(ISBLANK(E1742),"",IF(ISTEXT(D1742),"",IF(A1737="Invoice No. : ",INDEX(Sheet2!F$14:F$154,MATCH(B1737,Sheet2!A$14:A$154,0)),G1741))))</f>
        <v>31422</v>
      </c>
      <c r="H1742" t="str">
        <f t="shared" si="109"/>
        <v>01/05/2023</v>
      </c>
      <c r="I1742" t="str">
        <f>IF(ISTEXT(E1742),IF(E1742="Amount",I$14,""),IF(ISBLANK(E1742),"",IF(ISTEXT(D1742),"",IF(A1737="Invoice No. : ",TEXT(INDEX(Sheet2!C$14:C$154,MATCH(B1737,Sheet2!A$14:A$154,0)),"hh:mm:ss"),I1741))))</f>
        <v>12:05:41</v>
      </c>
      <c r="J1742">
        <f>IF(ISBLANK(G1742),"",IF(ISTEXT(G1742),IF(E1742="Amount",J$14,""),INDEX(Sheet2!H$14:H$154,MATCH(F1742,Sheet2!A$14:A$154,0))))</f>
        <v>3500</v>
      </c>
      <c r="K1742">
        <f>IF(ISBLANK(G1742),"",IF(ISTEXT(G1742),IF(E1742="Amount",K$14,""),INDEX(Sheet2!I$14:I$154,MATCH(F1742,Sheet2!A$14:A$154,0))))</f>
        <v>4072.75</v>
      </c>
      <c r="L1742" t="str">
        <f>IF(ISBLANK(G1742),"",IF(ISTEXT(G1742),IF(E1742="Amount",L$14,""),IF(INDEX(Sheet2!H$14:H$154,MATCH(F1742,Sheet2!A$14:A$154,0)) &lt;&gt; 0, IF(INDEX(Sheet2!I$14:I$154,MATCH(F1742,Sheet2!A$14:A$154,0)) &lt;&gt; 0, "Loan","Loan"),"Cash")))</f>
        <v>Loan</v>
      </c>
      <c r="M1742">
        <f>IF(ISTEXT(E1742),IF(E1742="Amount",M$14,""),IF(ISBLANK(E1742),"",IF(ISTEXT(D1742),"",IF(A1737="Invoice No. : ",INDEX(Sheet2!D$14:D$154,MATCH(B1737,Sheet2!A$14:A$154,0)),M1741))))</f>
        <v>2</v>
      </c>
      <c r="N1742" t="str">
        <f>IF(ISTEXT(E1742),IF(E1742="Amount",N$14,""),IF(ISBLANK(E1742),"",IF(ISTEXT(D1742),"",IF(A1737="Invoice No. : ",INDEX(Sheet2!E$14:E$154,MATCH(B1737,Sheet2!A$14:A$154,0)),N1741))))</f>
        <v>RUBY</v>
      </c>
      <c r="O1742" t="str">
        <f>IF(ISTEXT(E1742),IF(E1742="Amount",O$14,""),IF(ISBLANK(E1742),"",IF(ISTEXT(D1742),"",IF(A1737="Invoice No. : ",INDEX(Sheet2!G$14:G$154,MATCH(B1737,Sheet2!A$14:A$154,0)),O1741))))</f>
        <v>PADERES, MAYBELLE CORPUZ</v>
      </c>
      <c r="P1742">
        <f t="shared" si="110"/>
        <v>7572.75</v>
      </c>
      <c r="Q1742">
        <f t="shared" si="111"/>
        <v>195197.25</v>
      </c>
    </row>
    <row r="1743" spans="1:17" x14ac:dyDescent="0.25">
      <c r="A1743" s="10" t="s">
        <v>585</v>
      </c>
      <c r="B1743" s="10" t="s">
        <v>586</v>
      </c>
      <c r="C1743" s="11">
        <v>1</v>
      </c>
      <c r="D1743" s="11">
        <v>28</v>
      </c>
      <c r="E1743" s="11">
        <v>28</v>
      </c>
      <c r="F1743">
        <f t="shared" si="108"/>
        <v>2144342</v>
      </c>
      <c r="G1743">
        <f>IF(ISTEXT(E1743),IF(E1743="Amount",G$14,""),IF(ISBLANK(E1743),"",IF(ISTEXT(D1743),"",IF(A1738="Invoice No. : ",INDEX(Sheet2!F$14:F$154,MATCH(B1738,Sheet2!A$14:A$154,0)),G1742))))</f>
        <v>31422</v>
      </c>
      <c r="H1743" t="str">
        <f t="shared" si="109"/>
        <v>01/05/2023</v>
      </c>
      <c r="I1743" t="str">
        <f>IF(ISTEXT(E1743),IF(E1743="Amount",I$14,""),IF(ISBLANK(E1743),"",IF(ISTEXT(D1743),"",IF(A1738="Invoice No. : ",TEXT(INDEX(Sheet2!C$14:C$154,MATCH(B1738,Sheet2!A$14:A$154,0)),"hh:mm:ss"),I1742))))</f>
        <v>12:05:41</v>
      </c>
      <c r="J1743">
        <f>IF(ISBLANK(G1743),"",IF(ISTEXT(G1743),IF(E1743="Amount",J$14,""),INDEX(Sheet2!H$14:H$154,MATCH(F1743,Sheet2!A$14:A$154,0))))</f>
        <v>3500</v>
      </c>
      <c r="K1743">
        <f>IF(ISBLANK(G1743),"",IF(ISTEXT(G1743),IF(E1743="Amount",K$14,""),INDEX(Sheet2!I$14:I$154,MATCH(F1743,Sheet2!A$14:A$154,0))))</f>
        <v>4072.75</v>
      </c>
      <c r="L1743" t="str">
        <f>IF(ISBLANK(G1743),"",IF(ISTEXT(G1743),IF(E1743="Amount",L$14,""),IF(INDEX(Sheet2!H$14:H$154,MATCH(F1743,Sheet2!A$14:A$154,0)) &lt;&gt; 0, IF(INDEX(Sheet2!I$14:I$154,MATCH(F1743,Sheet2!A$14:A$154,0)) &lt;&gt; 0, "Loan","Loan"),"Cash")))</f>
        <v>Loan</v>
      </c>
      <c r="M1743">
        <f>IF(ISTEXT(E1743),IF(E1743="Amount",M$14,""),IF(ISBLANK(E1743),"",IF(ISTEXT(D1743),"",IF(A1738="Invoice No. : ",INDEX(Sheet2!D$14:D$154,MATCH(B1738,Sheet2!A$14:A$154,0)),M1742))))</f>
        <v>2</v>
      </c>
      <c r="N1743" t="str">
        <f>IF(ISTEXT(E1743),IF(E1743="Amount",N$14,""),IF(ISBLANK(E1743),"",IF(ISTEXT(D1743),"",IF(A1738="Invoice No. : ",INDEX(Sheet2!E$14:E$154,MATCH(B1738,Sheet2!A$14:A$154,0)),N1742))))</f>
        <v>RUBY</v>
      </c>
      <c r="O1743" t="str">
        <f>IF(ISTEXT(E1743),IF(E1743="Amount",O$14,""),IF(ISBLANK(E1743),"",IF(ISTEXT(D1743),"",IF(A1738="Invoice No. : ",INDEX(Sheet2!G$14:G$154,MATCH(B1738,Sheet2!A$14:A$154,0)),O1742))))</f>
        <v>PADERES, MAYBELLE CORPUZ</v>
      </c>
      <c r="P1743">
        <f t="shared" si="110"/>
        <v>7572.75</v>
      </c>
      <c r="Q1743">
        <f t="shared" si="111"/>
        <v>195197.25</v>
      </c>
    </row>
    <row r="1744" spans="1:17" x14ac:dyDescent="0.25">
      <c r="A1744" s="10" t="s">
        <v>1487</v>
      </c>
      <c r="B1744" s="10" t="s">
        <v>1488</v>
      </c>
      <c r="C1744" s="11">
        <v>2</v>
      </c>
      <c r="D1744" s="11">
        <v>11</v>
      </c>
      <c r="E1744" s="11">
        <v>22</v>
      </c>
      <c r="F1744">
        <f t="shared" si="108"/>
        <v>2144342</v>
      </c>
      <c r="G1744">
        <f>IF(ISTEXT(E1744),IF(E1744="Amount",G$14,""),IF(ISBLANK(E1744),"",IF(ISTEXT(D1744),"",IF(A1739="Invoice No. : ",INDEX(Sheet2!F$14:F$154,MATCH(B1739,Sheet2!A$14:A$154,0)),G1743))))</f>
        <v>31422</v>
      </c>
      <c r="H1744" t="str">
        <f t="shared" si="109"/>
        <v>01/05/2023</v>
      </c>
      <c r="I1744" t="str">
        <f>IF(ISTEXT(E1744),IF(E1744="Amount",I$14,""),IF(ISBLANK(E1744),"",IF(ISTEXT(D1744),"",IF(A1739="Invoice No. : ",TEXT(INDEX(Sheet2!C$14:C$154,MATCH(B1739,Sheet2!A$14:A$154,0)),"hh:mm:ss"),I1743))))</f>
        <v>12:05:41</v>
      </c>
      <c r="J1744">
        <f>IF(ISBLANK(G1744),"",IF(ISTEXT(G1744),IF(E1744="Amount",J$14,""),INDEX(Sheet2!H$14:H$154,MATCH(F1744,Sheet2!A$14:A$154,0))))</f>
        <v>3500</v>
      </c>
      <c r="K1744">
        <f>IF(ISBLANK(G1744),"",IF(ISTEXT(G1744),IF(E1744="Amount",K$14,""),INDEX(Sheet2!I$14:I$154,MATCH(F1744,Sheet2!A$14:A$154,0))))</f>
        <v>4072.75</v>
      </c>
      <c r="L1744" t="str">
        <f>IF(ISBLANK(G1744),"",IF(ISTEXT(G1744),IF(E1744="Amount",L$14,""),IF(INDEX(Sheet2!H$14:H$154,MATCH(F1744,Sheet2!A$14:A$154,0)) &lt;&gt; 0, IF(INDEX(Sheet2!I$14:I$154,MATCH(F1744,Sheet2!A$14:A$154,0)) &lt;&gt; 0, "Loan","Loan"),"Cash")))</f>
        <v>Loan</v>
      </c>
      <c r="M1744">
        <f>IF(ISTEXT(E1744),IF(E1744="Amount",M$14,""),IF(ISBLANK(E1744),"",IF(ISTEXT(D1744),"",IF(A1739="Invoice No. : ",INDEX(Sheet2!D$14:D$154,MATCH(B1739,Sheet2!A$14:A$154,0)),M1743))))</f>
        <v>2</v>
      </c>
      <c r="N1744" t="str">
        <f>IF(ISTEXT(E1744),IF(E1744="Amount",N$14,""),IF(ISBLANK(E1744),"",IF(ISTEXT(D1744),"",IF(A1739="Invoice No. : ",INDEX(Sheet2!E$14:E$154,MATCH(B1739,Sheet2!A$14:A$154,0)),N1743))))</f>
        <v>RUBY</v>
      </c>
      <c r="O1744" t="str">
        <f>IF(ISTEXT(E1744),IF(E1744="Amount",O$14,""),IF(ISBLANK(E1744),"",IF(ISTEXT(D1744),"",IF(A1739="Invoice No. : ",INDEX(Sheet2!G$14:G$154,MATCH(B1739,Sheet2!A$14:A$154,0)),O1743))))</f>
        <v>PADERES, MAYBELLE CORPUZ</v>
      </c>
      <c r="P1744">
        <f t="shared" si="110"/>
        <v>7572.75</v>
      </c>
      <c r="Q1744">
        <f t="shared" si="111"/>
        <v>195197.25</v>
      </c>
    </row>
    <row r="1745" spans="1:17" x14ac:dyDescent="0.25">
      <c r="A1745" s="10" t="s">
        <v>1489</v>
      </c>
      <c r="B1745" s="10" t="s">
        <v>1490</v>
      </c>
      <c r="C1745" s="11">
        <v>4</v>
      </c>
      <c r="D1745" s="11">
        <v>11</v>
      </c>
      <c r="E1745" s="11">
        <v>44</v>
      </c>
      <c r="F1745">
        <f t="shared" si="108"/>
        <v>2144342</v>
      </c>
      <c r="G1745">
        <f>IF(ISTEXT(E1745),IF(E1745="Amount",G$14,""),IF(ISBLANK(E1745),"",IF(ISTEXT(D1745),"",IF(A1740="Invoice No. : ",INDEX(Sheet2!F$14:F$154,MATCH(B1740,Sheet2!A$14:A$154,0)),G1744))))</f>
        <v>31422</v>
      </c>
      <c r="H1745" t="str">
        <f t="shared" si="109"/>
        <v>01/05/2023</v>
      </c>
      <c r="I1745" t="str">
        <f>IF(ISTEXT(E1745),IF(E1745="Amount",I$14,""),IF(ISBLANK(E1745),"",IF(ISTEXT(D1745),"",IF(A1740="Invoice No. : ",TEXT(INDEX(Sheet2!C$14:C$154,MATCH(B1740,Sheet2!A$14:A$154,0)),"hh:mm:ss"),I1744))))</f>
        <v>12:05:41</v>
      </c>
      <c r="J1745">
        <f>IF(ISBLANK(G1745),"",IF(ISTEXT(G1745),IF(E1745="Amount",J$14,""),INDEX(Sheet2!H$14:H$154,MATCH(F1745,Sheet2!A$14:A$154,0))))</f>
        <v>3500</v>
      </c>
      <c r="K1745">
        <f>IF(ISBLANK(G1745),"",IF(ISTEXT(G1745),IF(E1745="Amount",K$14,""),INDEX(Sheet2!I$14:I$154,MATCH(F1745,Sheet2!A$14:A$154,0))))</f>
        <v>4072.75</v>
      </c>
      <c r="L1745" t="str">
        <f>IF(ISBLANK(G1745),"",IF(ISTEXT(G1745),IF(E1745="Amount",L$14,""),IF(INDEX(Sheet2!H$14:H$154,MATCH(F1745,Sheet2!A$14:A$154,0)) &lt;&gt; 0, IF(INDEX(Sheet2!I$14:I$154,MATCH(F1745,Sheet2!A$14:A$154,0)) &lt;&gt; 0, "Loan","Loan"),"Cash")))</f>
        <v>Loan</v>
      </c>
      <c r="M1745">
        <f>IF(ISTEXT(E1745),IF(E1745="Amount",M$14,""),IF(ISBLANK(E1745),"",IF(ISTEXT(D1745),"",IF(A1740="Invoice No. : ",INDEX(Sheet2!D$14:D$154,MATCH(B1740,Sheet2!A$14:A$154,0)),M1744))))</f>
        <v>2</v>
      </c>
      <c r="N1745" t="str">
        <f>IF(ISTEXT(E1745),IF(E1745="Amount",N$14,""),IF(ISBLANK(E1745),"",IF(ISTEXT(D1745),"",IF(A1740="Invoice No. : ",INDEX(Sheet2!E$14:E$154,MATCH(B1740,Sheet2!A$14:A$154,0)),N1744))))</f>
        <v>RUBY</v>
      </c>
      <c r="O1745" t="str">
        <f>IF(ISTEXT(E1745),IF(E1745="Amount",O$14,""),IF(ISBLANK(E1745),"",IF(ISTEXT(D1745),"",IF(A1740="Invoice No. : ",INDEX(Sheet2!G$14:G$154,MATCH(B1740,Sheet2!A$14:A$154,0)),O1744))))</f>
        <v>PADERES, MAYBELLE CORPUZ</v>
      </c>
      <c r="P1745">
        <f t="shared" si="110"/>
        <v>7572.75</v>
      </c>
      <c r="Q1745">
        <f t="shared" si="111"/>
        <v>195197.25</v>
      </c>
    </row>
    <row r="1746" spans="1:17" x14ac:dyDescent="0.25">
      <c r="A1746" s="10" t="s">
        <v>1491</v>
      </c>
      <c r="B1746" s="10" t="s">
        <v>1492</v>
      </c>
      <c r="C1746" s="11">
        <v>4</v>
      </c>
      <c r="D1746" s="11">
        <v>11</v>
      </c>
      <c r="E1746" s="11">
        <v>44</v>
      </c>
      <c r="F1746">
        <f t="shared" si="108"/>
        <v>2144342</v>
      </c>
      <c r="G1746">
        <f>IF(ISTEXT(E1746),IF(E1746="Amount",G$14,""),IF(ISBLANK(E1746),"",IF(ISTEXT(D1746),"",IF(A1741="Invoice No. : ",INDEX(Sheet2!F$14:F$154,MATCH(B1741,Sheet2!A$14:A$154,0)),G1745))))</f>
        <v>31422</v>
      </c>
      <c r="H1746" t="str">
        <f t="shared" si="109"/>
        <v>01/05/2023</v>
      </c>
      <c r="I1746" t="str">
        <f>IF(ISTEXT(E1746),IF(E1746="Amount",I$14,""),IF(ISBLANK(E1746),"",IF(ISTEXT(D1746),"",IF(A1741="Invoice No. : ",TEXT(INDEX(Sheet2!C$14:C$154,MATCH(B1741,Sheet2!A$14:A$154,0)),"hh:mm:ss"),I1745))))</f>
        <v>12:05:41</v>
      </c>
      <c r="J1746">
        <f>IF(ISBLANK(G1746),"",IF(ISTEXT(G1746),IF(E1746="Amount",J$14,""),INDEX(Sheet2!H$14:H$154,MATCH(F1746,Sheet2!A$14:A$154,0))))</f>
        <v>3500</v>
      </c>
      <c r="K1746">
        <f>IF(ISBLANK(G1746),"",IF(ISTEXT(G1746),IF(E1746="Amount",K$14,""),INDEX(Sheet2!I$14:I$154,MATCH(F1746,Sheet2!A$14:A$154,0))))</f>
        <v>4072.75</v>
      </c>
      <c r="L1746" t="str">
        <f>IF(ISBLANK(G1746),"",IF(ISTEXT(G1746),IF(E1746="Amount",L$14,""),IF(INDEX(Sheet2!H$14:H$154,MATCH(F1746,Sheet2!A$14:A$154,0)) &lt;&gt; 0, IF(INDEX(Sheet2!I$14:I$154,MATCH(F1746,Sheet2!A$14:A$154,0)) &lt;&gt; 0, "Loan","Loan"),"Cash")))</f>
        <v>Loan</v>
      </c>
      <c r="M1746">
        <f>IF(ISTEXT(E1746),IF(E1746="Amount",M$14,""),IF(ISBLANK(E1746),"",IF(ISTEXT(D1746),"",IF(A1741="Invoice No. : ",INDEX(Sheet2!D$14:D$154,MATCH(B1741,Sheet2!A$14:A$154,0)),M1745))))</f>
        <v>2</v>
      </c>
      <c r="N1746" t="str">
        <f>IF(ISTEXT(E1746),IF(E1746="Amount",N$14,""),IF(ISBLANK(E1746),"",IF(ISTEXT(D1746),"",IF(A1741="Invoice No. : ",INDEX(Sheet2!E$14:E$154,MATCH(B1741,Sheet2!A$14:A$154,0)),N1745))))</f>
        <v>RUBY</v>
      </c>
      <c r="O1746" t="str">
        <f>IF(ISTEXT(E1746),IF(E1746="Amount",O$14,""),IF(ISBLANK(E1746),"",IF(ISTEXT(D1746),"",IF(A1741="Invoice No. : ",INDEX(Sheet2!G$14:G$154,MATCH(B1741,Sheet2!A$14:A$154,0)),O1745))))</f>
        <v>PADERES, MAYBELLE CORPUZ</v>
      </c>
      <c r="P1746">
        <f t="shared" si="110"/>
        <v>7572.75</v>
      </c>
      <c r="Q1746">
        <f t="shared" si="111"/>
        <v>195197.25</v>
      </c>
    </row>
    <row r="1747" spans="1:17" x14ac:dyDescent="0.25">
      <c r="A1747" s="10" t="s">
        <v>1493</v>
      </c>
      <c r="B1747" s="10" t="s">
        <v>1494</v>
      </c>
      <c r="C1747" s="11">
        <v>2</v>
      </c>
      <c r="D1747" s="11">
        <v>11</v>
      </c>
      <c r="E1747" s="11">
        <v>22</v>
      </c>
      <c r="F1747">
        <f t="shared" si="108"/>
        <v>2144342</v>
      </c>
      <c r="G1747">
        <f>IF(ISTEXT(E1747),IF(E1747="Amount",G$14,""),IF(ISBLANK(E1747),"",IF(ISTEXT(D1747),"",IF(A1742="Invoice No. : ",INDEX(Sheet2!F$14:F$154,MATCH(B1742,Sheet2!A$14:A$154,0)),G1746))))</f>
        <v>31422</v>
      </c>
      <c r="H1747" t="str">
        <f t="shared" si="109"/>
        <v>01/05/2023</v>
      </c>
      <c r="I1747" t="str">
        <f>IF(ISTEXT(E1747),IF(E1747="Amount",I$14,""),IF(ISBLANK(E1747),"",IF(ISTEXT(D1747),"",IF(A1742="Invoice No. : ",TEXT(INDEX(Sheet2!C$14:C$154,MATCH(B1742,Sheet2!A$14:A$154,0)),"hh:mm:ss"),I1746))))</f>
        <v>12:05:41</v>
      </c>
      <c r="J1747">
        <f>IF(ISBLANK(G1747),"",IF(ISTEXT(G1747),IF(E1747="Amount",J$14,""),INDEX(Sheet2!H$14:H$154,MATCH(F1747,Sheet2!A$14:A$154,0))))</f>
        <v>3500</v>
      </c>
      <c r="K1747">
        <f>IF(ISBLANK(G1747),"",IF(ISTEXT(G1747),IF(E1747="Amount",K$14,""),INDEX(Sheet2!I$14:I$154,MATCH(F1747,Sheet2!A$14:A$154,0))))</f>
        <v>4072.75</v>
      </c>
      <c r="L1747" t="str">
        <f>IF(ISBLANK(G1747),"",IF(ISTEXT(G1747),IF(E1747="Amount",L$14,""),IF(INDEX(Sheet2!H$14:H$154,MATCH(F1747,Sheet2!A$14:A$154,0)) &lt;&gt; 0, IF(INDEX(Sheet2!I$14:I$154,MATCH(F1747,Sheet2!A$14:A$154,0)) &lt;&gt; 0, "Loan","Loan"),"Cash")))</f>
        <v>Loan</v>
      </c>
      <c r="M1747">
        <f>IF(ISTEXT(E1747),IF(E1747="Amount",M$14,""),IF(ISBLANK(E1747),"",IF(ISTEXT(D1747),"",IF(A1742="Invoice No. : ",INDEX(Sheet2!D$14:D$154,MATCH(B1742,Sheet2!A$14:A$154,0)),M1746))))</f>
        <v>2</v>
      </c>
      <c r="N1747" t="str">
        <f>IF(ISTEXT(E1747),IF(E1747="Amount",N$14,""),IF(ISBLANK(E1747),"",IF(ISTEXT(D1747),"",IF(A1742="Invoice No. : ",INDEX(Sheet2!E$14:E$154,MATCH(B1742,Sheet2!A$14:A$154,0)),N1746))))</f>
        <v>RUBY</v>
      </c>
      <c r="O1747" t="str">
        <f>IF(ISTEXT(E1747),IF(E1747="Amount",O$14,""),IF(ISBLANK(E1747),"",IF(ISTEXT(D1747),"",IF(A1742="Invoice No. : ",INDEX(Sheet2!G$14:G$154,MATCH(B1742,Sheet2!A$14:A$154,0)),O1746))))</f>
        <v>PADERES, MAYBELLE CORPUZ</v>
      </c>
      <c r="P1747">
        <f t="shared" si="110"/>
        <v>7572.75</v>
      </c>
      <c r="Q1747">
        <f t="shared" si="111"/>
        <v>195197.25</v>
      </c>
    </row>
    <row r="1748" spans="1:17" x14ac:dyDescent="0.25">
      <c r="A1748" s="10" t="s">
        <v>1495</v>
      </c>
      <c r="B1748" s="10" t="s">
        <v>1496</v>
      </c>
      <c r="C1748" s="11">
        <v>4</v>
      </c>
      <c r="D1748" s="11">
        <v>11</v>
      </c>
      <c r="E1748" s="11">
        <v>44</v>
      </c>
      <c r="F1748">
        <f t="shared" si="108"/>
        <v>2144342</v>
      </c>
      <c r="G1748">
        <f>IF(ISTEXT(E1748),IF(E1748="Amount",G$14,""),IF(ISBLANK(E1748),"",IF(ISTEXT(D1748),"",IF(A1743="Invoice No. : ",INDEX(Sheet2!F$14:F$154,MATCH(B1743,Sheet2!A$14:A$154,0)),G1747))))</f>
        <v>31422</v>
      </c>
      <c r="H1748" t="str">
        <f t="shared" si="109"/>
        <v>01/05/2023</v>
      </c>
      <c r="I1748" t="str">
        <f>IF(ISTEXT(E1748),IF(E1748="Amount",I$14,""),IF(ISBLANK(E1748),"",IF(ISTEXT(D1748),"",IF(A1743="Invoice No. : ",TEXT(INDEX(Sheet2!C$14:C$154,MATCH(B1743,Sheet2!A$14:A$154,0)),"hh:mm:ss"),I1747))))</f>
        <v>12:05:41</v>
      </c>
      <c r="J1748">
        <f>IF(ISBLANK(G1748),"",IF(ISTEXT(G1748),IF(E1748="Amount",J$14,""),INDEX(Sheet2!H$14:H$154,MATCH(F1748,Sheet2!A$14:A$154,0))))</f>
        <v>3500</v>
      </c>
      <c r="K1748">
        <f>IF(ISBLANK(G1748),"",IF(ISTEXT(G1748),IF(E1748="Amount",K$14,""),INDEX(Sheet2!I$14:I$154,MATCH(F1748,Sheet2!A$14:A$154,0))))</f>
        <v>4072.75</v>
      </c>
      <c r="L1748" t="str">
        <f>IF(ISBLANK(G1748),"",IF(ISTEXT(G1748),IF(E1748="Amount",L$14,""),IF(INDEX(Sheet2!H$14:H$154,MATCH(F1748,Sheet2!A$14:A$154,0)) &lt;&gt; 0, IF(INDEX(Sheet2!I$14:I$154,MATCH(F1748,Sheet2!A$14:A$154,0)) &lt;&gt; 0, "Loan","Loan"),"Cash")))</f>
        <v>Loan</v>
      </c>
      <c r="M1748">
        <f>IF(ISTEXT(E1748),IF(E1748="Amount",M$14,""),IF(ISBLANK(E1748),"",IF(ISTEXT(D1748),"",IF(A1743="Invoice No. : ",INDEX(Sheet2!D$14:D$154,MATCH(B1743,Sheet2!A$14:A$154,0)),M1747))))</f>
        <v>2</v>
      </c>
      <c r="N1748" t="str">
        <f>IF(ISTEXT(E1748),IF(E1748="Amount",N$14,""),IF(ISBLANK(E1748),"",IF(ISTEXT(D1748),"",IF(A1743="Invoice No. : ",INDEX(Sheet2!E$14:E$154,MATCH(B1743,Sheet2!A$14:A$154,0)),N1747))))</f>
        <v>RUBY</v>
      </c>
      <c r="O1748" t="str">
        <f>IF(ISTEXT(E1748),IF(E1748="Amount",O$14,""),IF(ISBLANK(E1748),"",IF(ISTEXT(D1748),"",IF(A1743="Invoice No. : ",INDEX(Sheet2!G$14:G$154,MATCH(B1743,Sheet2!A$14:A$154,0)),O1747))))</f>
        <v>PADERES, MAYBELLE CORPUZ</v>
      </c>
      <c r="P1748">
        <f t="shared" si="110"/>
        <v>7572.75</v>
      </c>
      <c r="Q1748">
        <f t="shared" si="111"/>
        <v>195197.25</v>
      </c>
    </row>
    <row r="1749" spans="1:17" x14ac:dyDescent="0.25">
      <c r="A1749" s="10" t="s">
        <v>1497</v>
      </c>
      <c r="B1749" s="10" t="s">
        <v>1498</v>
      </c>
      <c r="C1749" s="11">
        <v>4</v>
      </c>
      <c r="D1749" s="11">
        <v>11</v>
      </c>
      <c r="E1749" s="11">
        <v>44</v>
      </c>
      <c r="F1749">
        <f t="shared" si="108"/>
        <v>2144342</v>
      </c>
      <c r="G1749">
        <f>IF(ISTEXT(E1749),IF(E1749="Amount",G$14,""),IF(ISBLANK(E1749),"",IF(ISTEXT(D1749),"",IF(A1744="Invoice No. : ",INDEX(Sheet2!F$14:F$154,MATCH(B1744,Sheet2!A$14:A$154,0)),G1748))))</f>
        <v>31422</v>
      </c>
      <c r="H1749" t="str">
        <f t="shared" si="109"/>
        <v>01/05/2023</v>
      </c>
      <c r="I1749" t="str">
        <f>IF(ISTEXT(E1749),IF(E1749="Amount",I$14,""),IF(ISBLANK(E1749),"",IF(ISTEXT(D1749),"",IF(A1744="Invoice No. : ",TEXT(INDEX(Sheet2!C$14:C$154,MATCH(B1744,Sheet2!A$14:A$154,0)),"hh:mm:ss"),I1748))))</f>
        <v>12:05:41</v>
      </c>
      <c r="J1749">
        <f>IF(ISBLANK(G1749),"",IF(ISTEXT(G1749),IF(E1749="Amount",J$14,""),INDEX(Sheet2!H$14:H$154,MATCH(F1749,Sheet2!A$14:A$154,0))))</f>
        <v>3500</v>
      </c>
      <c r="K1749">
        <f>IF(ISBLANK(G1749),"",IF(ISTEXT(G1749),IF(E1749="Amount",K$14,""),INDEX(Sheet2!I$14:I$154,MATCH(F1749,Sheet2!A$14:A$154,0))))</f>
        <v>4072.75</v>
      </c>
      <c r="L1749" t="str">
        <f>IF(ISBLANK(G1749),"",IF(ISTEXT(G1749),IF(E1749="Amount",L$14,""),IF(INDEX(Sheet2!H$14:H$154,MATCH(F1749,Sheet2!A$14:A$154,0)) &lt;&gt; 0, IF(INDEX(Sheet2!I$14:I$154,MATCH(F1749,Sheet2!A$14:A$154,0)) &lt;&gt; 0, "Loan","Loan"),"Cash")))</f>
        <v>Loan</v>
      </c>
      <c r="M1749">
        <f>IF(ISTEXT(E1749),IF(E1749="Amount",M$14,""),IF(ISBLANK(E1749),"",IF(ISTEXT(D1749),"",IF(A1744="Invoice No. : ",INDEX(Sheet2!D$14:D$154,MATCH(B1744,Sheet2!A$14:A$154,0)),M1748))))</f>
        <v>2</v>
      </c>
      <c r="N1749" t="str">
        <f>IF(ISTEXT(E1749),IF(E1749="Amount",N$14,""),IF(ISBLANK(E1749),"",IF(ISTEXT(D1749),"",IF(A1744="Invoice No. : ",INDEX(Sheet2!E$14:E$154,MATCH(B1744,Sheet2!A$14:A$154,0)),N1748))))</f>
        <v>RUBY</v>
      </c>
      <c r="O1749" t="str">
        <f>IF(ISTEXT(E1749),IF(E1749="Amount",O$14,""),IF(ISBLANK(E1749),"",IF(ISTEXT(D1749),"",IF(A1744="Invoice No. : ",INDEX(Sheet2!G$14:G$154,MATCH(B1744,Sheet2!A$14:A$154,0)),O1748))))</f>
        <v>PADERES, MAYBELLE CORPUZ</v>
      </c>
      <c r="P1749">
        <f t="shared" si="110"/>
        <v>7572.75</v>
      </c>
      <c r="Q1749">
        <f t="shared" si="111"/>
        <v>195197.25</v>
      </c>
    </row>
    <row r="1750" spans="1:17" x14ac:dyDescent="0.25">
      <c r="A1750" s="10" t="s">
        <v>1499</v>
      </c>
      <c r="B1750" s="10" t="s">
        <v>1500</v>
      </c>
      <c r="C1750" s="11">
        <v>1</v>
      </c>
      <c r="D1750" s="11">
        <v>65.5</v>
      </c>
      <c r="E1750" s="11">
        <v>65.5</v>
      </c>
      <c r="F1750">
        <f t="shared" si="108"/>
        <v>2144342</v>
      </c>
      <c r="G1750">
        <f>IF(ISTEXT(E1750),IF(E1750="Amount",G$14,""),IF(ISBLANK(E1750),"",IF(ISTEXT(D1750),"",IF(A1745="Invoice No. : ",INDEX(Sheet2!F$14:F$154,MATCH(B1745,Sheet2!A$14:A$154,0)),G1749))))</f>
        <v>31422</v>
      </c>
      <c r="H1750" t="str">
        <f t="shared" si="109"/>
        <v>01/05/2023</v>
      </c>
      <c r="I1750" t="str">
        <f>IF(ISTEXT(E1750),IF(E1750="Amount",I$14,""),IF(ISBLANK(E1750),"",IF(ISTEXT(D1750),"",IF(A1745="Invoice No. : ",TEXT(INDEX(Sheet2!C$14:C$154,MATCH(B1745,Sheet2!A$14:A$154,0)),"hh:mm:ss"),I1749))))</f>
        <v>12:05:41</v>
      </c>
      <c r="J1750">
        <f>IF(ISBLANK(G1750),"",IF(ISTEXT(G1750),IF(E1750="Amount",J$14,""),INDEX(Sheet2!H$14:H$154,MATCH(F1750,Sheet2!A$14:A$154,0))))</f>
        <v>3500</v>
      </c>
      <c r="K1750">
        <f>IF(ISBLANK(G1750),"",IF(ISTEXT(G1750),IF(E1750="Amount",K$14,""),INDEX(Sheet2!I$14:I$154,MATCH(F1750,Sheet2!A$14:A$154,0))))</f>
        <v>4072.75</v>
      </c>
      <c r="L1750" t="str">
        <f>IF(ISBLANK(G1750),"",IF(ISTEXT(G1750),IF(E1750="Amount",L$14,""),IF(INDEX(Sheet2!H$14:H$154,MATCH(F1750,Sheet2!A$14:A$154,0)) &lt;&gt; 0, IF(INDEX(Sheet2!I$14:I$154,MATCH(F1750,Sheet2!A$14:A$154,0)) &lt;&gt; 0, "Loan","Loan"),"Cash")))</f>
        <v>Loan</v>
      </c>
      <c r="M1750">
        <f>IF(ISTEXT(E1750),IF(E1750="Amount",M$14,""),IF(ISBLANK(E1750),"",IF(ISTEXT(D1750),"",IF(A1745="Invoice No. : ",INDEX(Sheet2!D$14:D$154,MATCH(B1745,Sheet2!A$14:A$154,0)),M1749))))</f>
        <v>2</v>
      </c>
      <c r="N1750" t="str">
        <f>IF(ISTEXT(E1750),IF(E1750="Amount",N$14,""),IF(ISBLANK(E1750),"",IF(ISTEXT(D1750),"",IF(A1745="Invoice No. : ",INDEX(Sheet2!E$14:E$154,MATCH(B1745,Sheet2!A$14:A$154,0)),N1749))))</f>
        <v>RUBY</v>
      </c>
      <c r="O1750" t="str">
        <f>IF(ISTEXT(E1750),IF(E1750="Amount",O$14,""),IF(ISBLANK(E1750),"",IF(ISTEXT(D1750),"",IF(A1745="Invoice No. : ",INDEX(Sheet2!G$14:G$154,MATCH(B1745,Sheet2!A$14:A$154,0)),O1749))))</f>
        <v>PADERES, MAYBELLE CORPUZ</v>
      </c>
      <c r="P1750">
        <f t="shared" si="110"/>
        <v>7572.75</v>
      </c>
      <c r="Q1750">
        <f t="shared" si="111"/>
        <v>195197.25</v>
      </c>
    </row>
    <row r="1751" spans="1:17" x14ac:dyDescent="0.25">
      <c r="A1751" s="10" t="s">
        <v>1501</v>
      </c>
      <c r="B1751" s="10" t="s">
        <v>1502</v>
      </c>
      <c r="C1751" s="11">
        <v>1</v>
      </c>
      <c r="D1751" s="11">
        <v>214.5</v>
      </c>
      <c r="E1751" s="11">
        <v>214.5</v>
      </c>
      <c r="F1751">
        <f t="shared" si="108"/>
        <v>2144342</v>
      </c>
      <c r="G1751">
        <f>IF(ISTEXT(E1751),IF(E1751="Amount",G$14,""),IF(ISBLANK(E1751),"",IF(ISTEXT(D1751),"",IF(A1746="Invoice No. : ",INDEX(Sheet2!F$14:F$154,MATCH(B1746,Sheet2!A$14:A$154,0)),G1750))))</f>
        <v>31422</v>
      </c>
      <c r="H1751" t="str">
        <f t="shared" si="109"/>
        <v>01/05/2023</v>
      </c>
      <c r="I1751" t="str">
        <f>IF(ISTEXT(E1751),IF(E1751="Amount",I$14,""),IF(ISBLANK(E1751),"",IF(ISTEXT(D1751),"",IF(A1746="Invoice No. : ",TEXT(INDEX(Sheet2!C$14:C$154,MATCH(B1746,Sheet2!A$14:A$154,0)),"hh:mm:ss"),I1750))))</f>
        <v>12:05:41</v>
      </c>
      <c r="J1751">
        <f>IF(ISBLANK(G1751),"",IF(ISTEXT(G1751),IF(E1751="Amount",J$14,""),INDEX(Sheet2!H$14:H$154,MATCH(F1751,Sheet2!A$14:A$154,0))))</f>
        <v>3500</v>
      </c>
      <c r="K1751">
        <f>IF(ISBLANK(G1751),"",IF(ISTEXT(G1751),IF(E1751="Amount",K$14,""),INDEX(Sheet2!I$14:I$154,MATCH(F1751,Sheet2!A$14:A$154,0))))</f>
        <v>4072.75</v>
      </c>
      <c r="L1751" t="str">
        <f>IF(ISBLANK(G1751),"",IF(ISTEXT(G1751),IF(E1751="Amount",L$14,""),IF(INDEX(Sheet2!H$14:H$154,MATCH(F1751,Sheet2!A$14:A$154,0)) &lt;&gt; 0, IF(INDEX(Sheet2!I$14:I$154,MATCH(F1751,Sheet2!A$14:A$154,0)) &lt;&gt; 0, "Loan","Loan"),"Cash")))</f>
        <v>Loan</v>
      </c>
      <c r="M1751">
        <f>IF(ISTEXT(E1751),IF(E1751="Amount",M$14,""),IF(ISBLANK(E1751),"",IF(ISTEXT(D1751),"",IF(A1746="Invoice No. : ",INDEX(Sheet2!D$14:D$154,MATCH(B1746,Sheet2!A$14:A$154,0)),M1750))))</f>
        <v>2</v>
      </c>
      <c r="N1751" t="str">
        <f>IF(ISTEXT(E1751),IF(E1751="Amount",N$14,""),IF(ISBLANK(E1751),"",IF(ISTEXT(D1751),"",IF(A1746="Invoice No. : ",INDEX(Sheet2!E$14:E$154,MATCH(B1746,Sheet2!A$14:A$154,0)),N1750))))</f>
        <v>RUBY</v>
      </c>
      <c r="O1751" t="str">
        <f>IF(ISTEXT(E1751),IF(E1751="Amount",O$14,""),IF(ISBLANK(E1751),"",IF(ISTEXT(D1751),"",IF(A1746="Invoice No. : ",INDEX(Sheet2!G$14:G$154,MATCH(B1746,Sheet2!A$14:A$154,0)),O1750))))</f>
        <v>PADERES, MAYBELLE CORPUZ</v>
      </c>
      <c r="P1751">
        <f t="shared" si="110"/>
        <v>7572.75</v>
      </c>
      <c r="Q1751">
        <f t="shared" si="111"/>
        <v>195197.25</v>
      </c>
    </row>
    <row r="1752" spans="1:17" x14ac:dyDescent="0.25">
      <c r="A1752" s="10" t="s">
        <v>1503</v>
      </c>
      <c r="B1752" s="10" t="s">
        <v>1504</v>
      </c>
      <c r="C1752" s="11">
        <v>12</v>
      </c>
      <c r="D1752" s="11">
        <v>4.75</v>
      </c>
      <c r="E1752" s="11">
        <v>57</v>
      </c>
      <c r="F1752">
        <f t="shared" si="108"/>
        <v>2144342</v>
      </c>
      <c r="G1752">
        <f>IF(ISTEXT(E1752),IF(E1752="Amount",G$14,""),IF(ISBLANK(E1752),"",IF(ISTEXT(D1752),"",IF(A1747="Invoice No. : ",INDEX(Sheet2!F$14:F$154,MATCH(B1747,Sheet2!A$14:A$154,0)),G1751))))</f>
        <v>31422</v>
      </c>
      <c r="H1752" t="str">
        <f t="shared" si="109"/>
        <v>01/05/2023</v>
      </c>
      <c r="I1752" t="str">
        <f>IF(ISTEXT(E1752),IF(E1752="Amount",I$14,""),IF(ISBLANK(E1752),"",IF(ISTEXT(D1752),"",IF(A1747="Invoice No. : ",TEXT(INDEX(Sheet2!C$14:C$154,MATCH(B1747,Sheet2!A$14:A$154,0)),"hh:mm:ss"),I1751))))</f>
        <v>12:05:41</v>
      </c>
      <c r="J1752">
        <f>IF(ISBLANK(G1752),"",IF(ISTEXT(G1752),IF(E1752="Amount",J$14,""),INDEX(Sheet2!H$14:H$154,MATCH(F1752,Sheet2!A$14:A$154,0))))</f>
        <v>3500</v>
      </c>
      <c r="K1752">
        <f>IF(ISBLANK(G1752),"",IF(ISTEXT(G1752),IF(E1752="Amount",K$14,""),INDEX(Sheet2!I$14:I$154,MATCH(F1752,Sheet2!A$14:A$154,0))))</f>
        <v>4072.75</v>
      </c>
      <c r="L1752" t="str">
        <f>IF(ISBLANK(G1752),"",IF(ISTEXT(G1752),IF(E1752="Amount",L$14,""),IF(INDEX(Sheet2!H$14:H$154,MATCH(F1752,Sheet2!A$14:A$154,0)) &lt;&gt; 0, IF(INDEX(Sheet2!I$14:I$154,MATCH(F1752,Sheet2!A$14:A$154,0)) &lt;&gt; 0, "Loan","Loan"),"Cash")))</f>
        <v>Loan</v>
      </c>
      <c r="M1752">
        <f>IF(ISTEXT(E1752),IF(E1752="Amount",M$14,""),IF(ISBLANK(E1752),"",IF(ISTEXT(D1752),"",IF(A1747="Invoice No. : ",INDEX(Sheet2!D$14:D$154,MATCH(B1747,Sheet2!A$14:A$154,0)),M1751))))</f>
        <v>2</v>
      </c>
      <c r="N1752" t="str">
        <f>IF(ISTEXT(E1752),IF(E1752="Amount",N$14,""),IF(ISBLANK(E1752),"",IF(ISTEXT(D1752),"",IF(A1747="Invoice No. : ",INDEX(Sheet2!E$14:E$154,MATCH(B1747,Sheet2!A$14:A$154,0)),N1751))))</f>
        <v>RUBY</v>
      </c>
      <c r="O1752" t="str">
        <f>IF(ISTEXT(E1752),IF(E1752="Amount",O$14,""),IF(ISBLANK(E1752),"",IF(ISTEXT(D1752),"",IF(A1747="Invoice No. : ",INDEX(Sheet2!G$14:G$154,MATCH(B1747,Sheet2!A$14:A$154,0)),O1751))))</f>
        <v>PADERES, MAYBELLE CORPUZ</v>
      </c>
      <c r="P1752">
        <f t="shared" si="110"/>
        <v>7572.75</v>
      </c>
      <c r="Q1752">
        <f t="shared" si="111"/>
        <v>195197.25</v>
      </c>
    </row>
    <row r="1753" spans="1:17" x14ac:dyDescent="0.25">
      <c r="A1753" s="10" t="s">
        <v>1505</v>
      </c>
      <c r="B1753" s="10" t="s">
        <v>1506</v>
      </c>
      <c r="C1753" s="11">
        <v>1</v>
      </c>
      <c r="D1753" s="11">
        <v>338.25</v>
      </c>
      <c r="E1753" s="11">
        <v>338.25</v>
      </c>
      <c r="F1753">
        <f t="shared" ref="F1753:F1816" si="112">IF(ISTEXT(E1753),IF(E1753="Amount",F$14,""),IF(ISBLANK(E1753),"",IF(ISTEXT(D1753),"",IF(A1748="Invoice No. : ",B1748,F1752))))</f>
        <v>2144342</v>
      </c>
      <c r="G1753">
        <f>IF(ISTEXT(E1753),IF(E1753="Amount",G$14,""),IF(ISBLANK(E1753),"",IF(ISTEXT(D1753),"",IF(A1748="Invoice No. : ",INDEX(Sheet2!F$14:F$154,MATCH(B1748,Sheet2!A$14:A$154,0)),G1752))))</f>
        <v>31422</v>
      </c>
      <c r="H1753" t="str">
        <f t="shared" ref="H1753:H1816" si="113">IF(ISTEXT(E1753),IF(E1753="Amount",H$14,""),IF(ISBLANK(E1753),"",IF(ISTEXT(D1753),"",IF(A1748="Invoice No. : ",TEXT(B1749,"mm/dd/yyyy"),H1752))))</f>
        <v>01/05/2023</v>
      </c>
      <c r="I1753" t="str">
        <f>IF(ISTEXT(E1753),IF(E1753="Amount",I$14,""),IF(ISBLANK(E1753),"",IF(ISTEXT(D1753),"",IF(A1748="Invoice No. : ",TEXT(INDEX(Sheet2!C$14:C$154,MATCH(B1748,Sheet2!A$14:A$154,0)),"hh:mm:ss"),I1752))))</f>
        <v>12:05:41</v>
      </c>
      <c r="J1753">
        <f>IF(ISBLANK(G1753),"",IF(ISTEXT(G1753),IF(E1753="Amount",J$14,""),INDEX(Sheet2!H$14:H$154,MATCH(F1753,Sheet2!A$14:A$154,0))))</f>
        <v>3500</v>
      </c>
      <c r="K1753">
        <f>IF(ISBLANK(G1753),"",IF(ISTEXT(G1753),IF(E1753="Amount",K$14,""),INDEX(Sheet2!I$14:I$154,MATCH(F1753,Sheet2!A$14:A$154,0))))</f>
        <v>4072.75</v>
      </c>
      <c r="L1753" t="str">
        <f>IF(ISBLANK(G1753),"",IF(ISTEXT(G1753),IF(E1753="Amount",L$14,""),IF(INDEX(Sheet2!H$14:H$154,MATCH(F1753,Sheet2!A$14:A$154,0)) &lt;&gt; 0, IF(INDEX(Sheet2!I$14:I$154,MATCH(F1753,Sheet2!A$14:A$154,0)) &lt;&gt; 0, "Loan","Loan"),"Cash")))</f>
        <v>Loan</v>
      </c>
      <c r="M1753">
        <f>IF(ISTEXT(E1753),IF(E1753="Amount",M$14,""),IF(ISBLANK(E1753),"",IF(ISTEXT(D1753),"",IF(A1748="Invoice No. : ",INDEX(Sheet2!D$14:D$154,MATCH(B1748,Sheet2!A$14:A$154,0)),M1752))))</f>
        <v>2</v>
      </c>
      <c r="N1753" t="str">
        <f>IF(ISTEXT(E1753),IF(E1753="Amount",N$14,""),IF(ISBLANK(E1753),"",IF(ISTEXT(D1753),"",IF(A1748="Invoice No. : ",INDEX(Sheet2!E$14:E$154,MATCH(B1748,Sheet2!A$14:A$154,0)),N1752))))</f>
        <v>RUBY</v>
      </c>
      <c r="O1753" t="str">
        <f>IF(ISTEXT(E1753),IF(E1753="Amount",O$14,""),IF(ISBLANK(E1753),"",IF(ISTEXT(D1753),"",IF(A1748="Invoice No. : ",INDEX(Sheet2!G$14:G$154,MATCH(B1748,Sheet2!A$14:A$154,0)),O1752))))</f>
        <v>PADERES, MAYBELLE CORPUZ</v>
      </c>
      <c r="P1753">
        <f t="shared" ref="P1753:P1816" si="114">IF(ISTEXT(E1753),IF(E1753="Amount",P$14,""),IF(D1754="Invoice Amount",E1754,IF(ISBLANK(D1753),"",P1754)))</f>
        <v>7572.75</v>
      </c>
      <c r="Q1753">
        <f t="shared" ref="Q1753:Q1816" si="115">IF(ISTEXT(E1753),IF(E1753="Amount",Q$14,""),IF(ISBLANK(C1753),"",IF(ISNUMBER(C1753),VLOOKUP("Grand Total : ",D:E,2,FALSE),"")))</f>
        <v>195197.25</v>
      </c>
    </row>
    <row r="1754" spans="1:17" x14ac:dyDescent="0.25">
      <c r="A1754" s="10" t="s">
        <v>1507</v>
      </c>
      <c r="B1754" s="10" t="s">
        <v>1508</v>
      </c>
      <c r="C1754" s="11">
        <v>4</v>
      </c>
      <c r="D1754" s="11">
        <v>11.25</v>
      </c>
      <c r="E1754" s="11">
        <v>45</v>
      </c>
      <c r="F1754">
        <f t="shared" si="112"/>
        <v>2144342</v>
      </c>
      <c r="G1754">
        <f>IF(ISTEXT(E1754),IF(E1754="Amount",G$14,""),IF(ISBLANK(E1754),"",IF(ISTEXT(D1754),"",IF(A1749="Invoice No. : ",INDEX(Sheet2!F$14:F$154,MATCH(B1749,Sheet2!A$14:A$154,0)),G1753))))</f>
        <v>31422</v>
      </c>
      <c r="H1754" t="str">
        <f t="shared" si="113"/>
        <v>01/05/2023</v>
      </c>
      <c r="I1754" t="str">
        <f>IF(ISTEXT(E1754),IF(E1754="Amount",I$14,""),IF(ISBLANK(E1754),"",IF(ISTEXT(D1754),"",IF(A1749="Invoice No. : ",TEXT(INDEX(Sheet2!C$14:C$154,MATCH(B1749,Sheet2!A$14:A$154,0)),"hh:mm:ss"),I1753))))</f>
        <v>12:05:41</v>
      </c>
      <c r="J1754">
        <f>IF(ISBLANK(G1754),"",IF(ISTEXT(G1754),IF(E1754="Amount",J$14,""),INDEX(Sheet2!H$14:H$154,MATCH(F1754,Sheet2!A$14:A$154,0))))</f>
        <v>3500</v>
      </c>
      <c r="K1754">
        <f>IF(ISBLANK(G1754),"",IF(ISTEXT(G1754),IF(E1754="Amount",K$14,""),INDEX(Sheet2!I$14:I$154,MATCH(F1754,Sheet2!A$14:A$154,0))))</f>
        <v>4072.75</v>
      </c>
      <c r="L1754" t="str">
        <f>IF(ISBLANK(G1754),"",IF(ISTEXT(G1754),IF(E1754="Amount",L$14,""),IF(INDEX(Sheet2!H$14:H$154,MATCH(F1754,Sheet2!A$14:A$154,0)) &lt;&gt; 0, IF(INDEX(Sheet2!I$14:I$154,MATCH(F1754,Sheet2!A$14:A$154,0)) &lt;&gt; 0, "Loan","Loan"),"Cash")))</f>
        <v>Loan</v>
      </c>
      <c r="M1754">
        <f>IF(ISTEXT(E1754),IF(E1754="Amount",M$14,""),IF(ISBLANK(E1754),"",IF(ISTEXT(D1754),"",IF(A1749="Invoice No. : ",INDEX(Sheet2!D$14:D$154,MATCH(B1749,Sheet2!A$14:A$154,0)),M1753))))</f>
        <v>2</v>
      </c>
      <c r="N1754" t="str">
        <f>IF(ISTEXT(E1754),IF(E1754="Amount",N$14,""),IF(ISBLANK(E1754),"",IF(ISTEXT(D1754),"",IF(A1749="Invoice No. : ",INDEX(Sheet2!E$14:E$154,MATCH(B1749,Sheet2!A$14:A$154,0)),N1753))))</f>
        <v>RUBY</v>
      </c>
      <c r="O1754" t="str">
        <f>IF(ISTEXT(E1754),IF(E1754="Amount",O$14,""),IF(ISBLANK(E1754),"",IF(ISTEXT(D1754),"",IF(A1749="Invoice No. : ",INDEX(Sheet2!G$14:G$154,MATCH(B1749,Sheet2!A$14:A$154,0)),O1753))))</f>
        <v>PADERES, MAYBELLE CORPUZ</v>
      </c>
      <c r="P1754">
        <f t="shared" si="114"/>
        <v>7572.75</v>
      </c>
      <c r="Q1754">
        <f t="shared" si="115"/>
        <v>195197.25</v>
      </c>
    </row>
    <row r="1755" spans="1:17" x14ac:dyDescent="0.25">
      <c r="A1755" s="10" t="s">
        <v>1509</v>
      </c>
      <c r="B1755" s="10" t="s">
        <v>1510</v>
      </c>
      <c r="C1755" s="11">
        <v>1</v>
      </c>
      <c r="D1755" s="11">
        <v>30</v>
      </c>
      <c r="E1755" s="11">
        <v>30</v>
      </c>
      <c r="F1755">
        <f t="shared" si="112"/>
        <v>2144342</v>
      </c>
      <c r="G1755">
        <f>IF(ISTEXT(E1755),IF(E1755="Amount",G$14,""),IF(ISBLANK(E1755),"",IF(ISTEXT(D1755),"",IF(A1750="Invoice No. : ",INDEX(Sheet2!F$14:F$154,MATCH(B1750,Sheet2!A$14:A$154,0)),G1754))))</f>
        <v>31422</v>
      </c>
      <c r="H1755" t="str">
        <f t="shared" si="113"/>
        <v>01/05/2023</v>
      </c>
      <c r="I1755" t="str">
        <f>IF(ISTEXT(E1755),IF(E1755="Amount",I$14,""),IF(ISBLANK(E1755),"",IF(ISTEXT(D1755),"",IF(A1750="Invoice No. : ",TEXT(INDEX(Sheet2!C$14:C$154,MATCH(B1750,Sheet2!A$14:A$154,0)),"hh:mm:ss"),I1754))))</f>
        <v>12:05:41</v>
      </c>
      <c r="J1755">
        <f>IF(ISBLANK(G1755),"",IF(ISTEXT(G1755),IF(E1755="Amount",J$14,""),INDEX(Sheet2!H$14:H$154,MATCH(F1755,Sheet2!A$14:A$154,0))))</f>
        <v>3500</v>
      </c>
      <c r="K1755">
        <f>IF(ISBLANK(G1755),"",IF(ISTEXT(G1755),IF(E1755="Amount",K$14,""),INDEX(Sheet2!I$14:I$154,MATCH(F1755,Sheet2!A$14:A$154,0))))</f>
        <v>4072.75</v>
      </c>
      <c r="L1755" t="str">
        <f>IF(ISBLANK(G1755),"",IF(ISTEXT(G1755),IF(E1755="Amount",L$14,""),IF(INDEX(Sheet2!H$14:H$154,MATCH(F1755,Sheet2!A$14:A$154,0)) &lt;&gt; 0, IF(INDEX(Sheet2!I$14:I$154,MATCH(F1755,Sheet2!A$14:A$154,0)) &lt;&gt; 0, "Loan","Loan"),"Cash")))</f>
        <v>Loan</v>
      </c>
      <c r="M1755">
        <f>IF(ISTEXT(E1755),IF(E1755="Amount",M$14,""),IF(ISBLANK(E1755),"",IF(ISTEXT(D1755),"",IF(A1750="Invoice No. : ",INDEX(Sheet2!D$14:D$154,MATCH(B1750,Sheet2!A$14:A$154,0)),M1754))))</f>
        <v>2</v>
      </c>
      <c r="N1755" t="str">
        <f>IF(ISTEXT(E1755),IF(E1755="Amount",N$14,""),IF(ISBLANK(E1755),"",IF(ISTEXT(D1755),"",IF(A1750="Invoice No. : ",INDEX(Sheet2!E$14:E$154,MATCH(B1750,Sheet2!A$14:A$154,0)),N1754))))</f>
        <v>RUBY</v>
      </c>
      <c r="O1755" t="str">
        <f>IF(ISTEXT(E1755),IF(E1755="Amount",O$14,""),IF(ISBLANK(E1755),"",IF(ISTEXT(D1755),"",IF(A1750="Invoice No. : ",INDEX(Sheet2!G$14:G$154,MATCH(B1750,Sheet2!A$14:A$154,0)),O1754))))</f>
        <v>PADERES, MAYBELLE CORPUZ</v>
      </c>
      <c r="P1755">
        <f t="shared" si="114"/>
        <v>7572.75</v>
      </c>
      <c r="Q1755">
        <f t="shared" si="115"/>
        <v>195197.25</v>
      </c>
    </row>
    <row r="1756" spans="1:17" x14ac:dyDescent="0.25">
      <c r="A1756" s="10" t="s">
        <v>1511</v>
      </c>
      <c r="B1756" s="10" t="s">
        <v>1512</v>
      </c>
      <c r="C1756" s="11">
        <v>1</v>
      </c>
      <c r="D1756" s="11">
        <v>21.5</v>
      </c>
      <c r="E1756" s="11">
        <v>21.5</v>
      </c>
      <c r="F1756">
        <f t="shared" si="112"/>
        <v>2144342</v>
      </c>
      <c r="G1756">
        <f>IF(ISTEXT(E1756),IF(E1756="Amount",G$14,""),IF(ISBLANK(E1756),"",IF(ISTEXT(D1756),"",IF(A1751="Invoice No. : ",INDEX(Sheet2!F$14:F$154,MATCH(B1751,Sheet2!A$14:A$154,0)),G1755))))</f>
        <v>31422</v>
      </c>
      <c r="H1756" t="str">
        <f t="shared" si="113"/>
        <v>01/05/2023</v>
      </c>
      <c r="I1756" t="str">
        <f>IF(ISTEXT(E1756),IF(E1756="Amount",I$14,""),IF(ISBLANK(E1756),"",IF(ISTEXT(D1756),"",IF(A1751="Invoice No. : ",TEXT(INDEX(Sheet2!C$14:C$154,MATCH(B1751,Sheet2!A$14:A$154,0)),"hh:mm:ss"),I1755))))</f>
        <v>12:05:41</v>
      </c>
      <c r="J1756">
        <f>IF(ISBLANK(G1756),"",IF(ISTEXT(G1756),IF(E1756="Amount",J$14,""),INDEX(Sheet2!H$14:H$154,MATCH(F1756,Sheet2!A$14:A$154,0))))</f>
        <v>3500</v>
      </c>
      <c r="K1756">
        <f>IF(ISBLANK(G1756),"",IF(ISTEXT(G1756),IF(E1756="Amount",K$14,""),INDEX(Sheet2!I$14:I$154,MATCH(F1756,Sheet2!A$14:A$154,0))))</f>
        <v>4072.75</v>
      </c>
      <c r="L1756" t="str">
        <f>IF(ISBLANK(G1756),"",IF(ISTEXT(G1756),IF(E1756="Amount",L$14,""),IF(INDEX(Sheet2!H$14:H$154,MATCH(F1756,Sheet2!A$14:A$154,0)) &lt;&gt; 0, IF(INDEX(Sheet2!I$14:I$154,MATCH(F1756,Sheet2!A$14:A$154,0)) &lt;&gt; 0, "Loan","Loan"),"Cash")))</f>
        <v>Loan</v>
      </c>
      <c r="M1756">
        <f>IF(ISTEXT(E1756),IF(E1756="Amount",M$14,""),IF(ISBLANK(E1756),"",IF(ISTEXT(D1756),"",IF(A1751="Invoice No. : ",INDEX(Sheet2!D$14:D$154,MATCH(B1751,Sheet2!A$14:A$154,0)),M1755))))</f>
        <v>2</v>
      </c>
      <c r="N1756" t="str">
        <f>IF(ISTEXT(E1756),IF(E1756="Amount",N$14,""),IF(ISBLANK(E1756),"",IF(ISTEXT(D1756),"",IF(A1751="Invoice No. : ",INDEX(Sheet2!E$14:E$154,MATCH(B1751,Sheet2!A$14:A$154,0)),N1755))))</f>
        <v>RUBY</v>
      </c>
      <c r="O1756" t="str">
        <f>IF(ISTEXT(E1756),IF(E1756="Amount",O$14,""),IF(ISBLANK(E1756),"",IF(ISTEXT(D1756),"",IF(A1751="Invoice No. : ",INDEX(Sheet2!G$14:G$154,MATCH(B1751,Sheet2!A$14:A$154,0)),O1755))))</f>
        <v>PADERES, MAYBELLE CORPUZ</v>
      </c>
      <c r="P1756">
        <f t="shared" si="114"/>
        <v>7572.75</v>
      </c>
      <c r="Q1756">
        <f t="shared" si="115"/>
        <v>195197.25</v>
      </c>
    </row>
    <row r="1757" spans="1:17" x14ac:dyDescent="0.25">
      <c r="A1757" s="10" t="s">
        <v>1513</v>
      </c>
      <c r="B1757" s="10" t="s">
        <v>1514</v>
      </c>
      <c r="C1757" s="11">
        <v>1</v>
      </c>
      <c r="D1757" s="11">
        <v>71.5</v>
      </c>
      <c r="E1757" s="11">
        <v>71.5</v>
      </c>
      <c r="F1757">
        <f t="shared" si="112"/>
        <v>2144342</v>
      </c>
      <c r="G1757">
        <f>IF(ISTEXT(E1757),IF(E1757="Amount",G$14,""),IF(ISBLANK(E1757),"",IF(ISTEXT(D1757),"",IF(A1752="Invoice No. : ",INDEX(Sheet2!F$14:F$154,MATCH(B1752,Sheet2!A$14:A$154,0)),G1756))))</f>
        <v>31422</v>
      </c>
      <c r="H1757" t="str">
        <f t="shared" si="113"/>
        <v>01/05/2023</v>
      </c>
      <c r="I1757" t="str">
        <f>IF(ISTEXT(E1757),IF(E1757="Amount",I$14,""),IF(ISBLANK(E1757),"",IF(ISTEXT(D1757),"",IF(A1752="Invoice No. : ",TEXT(INDEX(Sheet2!C$14:C$154,MATCH(B1752,Sheet2!A$14:A$154,0)),"hh:mm:ss"),I1756))))</f>
        <v>12:05:41</v>
      </c>
      <c r="J1757">
        <f>IF(ISBLANK(G1757),"",IF(ISTEXT(G1757),IF(E1757="Amount",J$14,""),INDEX(Sheet2!H$14:H$154,MATCH(F1757,Sheet2!A$14:A$154,0))))</f>
        <v>3500</v>
      </c>
      <c r="K1757">
        <f>IF(ISBLANK(G1757),"",IF(ISTEXT(G1757),IF(E1757="Amount",K$14,""),INDEX(Sheet2!I$14:I$154,MATCH(F1757,Sheet2!A$14:A$154,0))))</f>
        <v>4072.75</v>
      </c>
      <c r="L1757" t="str">
        <f>IF(ISBLANK(G1757),"",IF(ISTEXT(G1757),IF(E1757="Amount",L$14,""),IF(INDEX(Sheet2!H$14:H$154,MATCH(F1757,Sheet2!A$14:A$154,0)) &lt;&gt; 0, IF(INDEX(Sheet2!I$14:I$154,MATCH(F1757,Sheet2!A$14:A$154,0)) &lt;&gt; 0, "Loan","Loan"),"Cash")))</f>
        <v>Loan</v>
      </c>
      <c r="M1757">
        <f>IF(ISTEXT(E1757),IF(E1757="Amount",M$14,""),IF(ISBLANK(E1757),"",IF(ISTEXT(D1757),"",IF(A1752="Invoice No. : ",INDEX(Sheet2!D$14:D$154,MATCH(B1752,Sheet2!A$14:A$154,0)),M1756))))</f>
        <v>2</v>
      </c>
      <c r="N1757" t="str">
        <f>IF(ISTEXT(E1757),IF(E1757="Amount",N$14,""),IF(ISBLANK(E1757),"",IF(ISTEXT(D1757),"",IF(A1752="Invoice No. : ",INDEX(Sheet2!E$14:E$154,MATCH(B1752,Sheet2!A$14:A$154,0)),N1756))))</f>
        <v>RUBY</v>
      </c>
      <c r="O1757" t="str">
        <f>IF(ISTEXT(E1757),IF(E1757="Amount",O$14,""),IF(ISBLANK(E1757),"",IF(ISTEXT(D1757),"",IF(A1752="Invoice No. : ",INDEX(Sheet2!G$14:G$154,MATCH(B1752,Sheet2!A$14:A$154,0)),O1756))))</f>
        <v>PADERES, MAYBELLE CORPUZ</v>
      </c>
      <c r="P1757">
        <f t="shared" si="114"/>
        <v>7572.75</v>
      </c>
      <c r="Q1757">
        <f t="shared" si="115"/>
        <v>195197.25</v>
      </c>
    </row>
    <row r="1758" spans="1:17" x14ac:dyDescent="0.25">
      <c r="A1758" s="10" t="s">
        <v>1188</v>
      </c>
      <c r="B1758" s="10" t="s">
        <v>692</v>
      </c>
      <c r="C1758" s="11">
        <v>2</v>
      </c>
      <c r="D1758" s="11">
        <v>8.75</v>
      </c>
      <c r="E1758" s="11">
        <v>17.5</v>
      </c>
      <c r="F1758">
        <f t="shared" si="112"/>
        <v>2144342</v>
      </c>
      <c r="G1758">
        <f>IF(ISTEXT(E1758),IF(E1758="Amount",G$14,""),IF(ISBLANK(E1758),"",IF(ISTEXT(D1758),"",IF(A1753="Invoice No. : ",INDEX(Sheet2!F$14:F$154,MATCH(B1753,Sheet2!A$14:A$154,0)),G1757))))</f>
        <v>31422</v>
      </c>
      <c r="H1758" t="str">
        <f t="shared" si="113"/>
        <v>01/05/2023</v>
      </c>
      <c r="I1758" t="str">
        <f>IF(ISTEXT(E1758),IF(E1758="Amount",I$14,""),IF(ISBLANK(E1758),"",IF(ISTEXT(D1758),"",IF(A1753="Invoice No. : ",TEXT(INDEX(Sheet2!C$14:C$154,MATCH(B1753,Sheet2!A$14:A$154,0)),"hh:mm:ss"),I1757))))</f>
        <v>12:05:41</v>
      </c>
      <c r="J1758">
        <f>IF(ISBLANK(G1758),"",IF(ISTEXT(G1758),IF(E1758="Amount",J$14,""),INDEX(Sheet2!H$14:H$154,MATCH(F1758,Sheet2!A$14:A$154,0))))</f>
        <v>3500</v>
      </c>
      <c r="K1758">
        <f>IF(ISBLANK(G1758),"",IF(ISTEXT(G1758),IF(E1758="Amount",K$14,""),INDEX(Sheet2!I$14:I$154,MATCH(F1758,Sheet2!A$14:A$154,0))))</f>
        <v>4072.75</v>
      </c>
      <c r="L1758" t="str">
        <f>IF(ISBLANK(G1758),"",IF(ISTEXT(G1758),IF(E1758="Amount",L$14,""),IF(INDEX(Sheet2!H$14:H$154,MATCH(F1758,Sheet2!A$14:A$154,0)) &lt;&gt; 0, IF(INDEX(Sheet2!I$14:I$154,MATCH(F1758,Sheet2!A$14:A$154,0)) &lt;&gt; 0, "Loan","Loan"),"Cash")))</f>
        <v>Loan</v>
      </c>
      <c r="M1758">
        <f>IF(ISTEXT(E1758),IF(E1758="Amount",M$14,""),IF(ISBLANK(E1758),"",IF(ISTEXT(D1758),"",IF(A1753="Invoice No. : ",INDEX(Sheet2!D$14:D$154,MATCH(B1753,Sheet2!A$14:A$154,0)),M1757))))</f>
        <v>2</v>
      </c>
      <c r="N1758" t="str">
        <f>IF(ISTEXT(E1758),IF(E1758="Amount",N$14,""),IF(ISBLANK(E1758),"",IF(ISTEXT(D1758),"",IF(A1753="Invoice No. : ",INDEX(Sheet2!E$14:E$154,MATCH(B1753,Sheet2!A$14:A$154,0)),N1757))))</f>
        <v>RUBY</v>
      </c>
      <c r="O1758" t="str">
        <f>IF(ISTEXT(E1758),IF(E1758="Amount",O$14,""),IF(ISBLANK(E1758),"",IF(ISTEXT(D1758),"",IF(A1753="Invoice No. : ",INDEX(Sheet2!G$14:G$154,MATCH(B1753,Sheet2!A$14:A$154,0)),O1757))))</f>
        <v>PADERES, MAYBELLE CORPUZ</v>
      </c>
      <c r="P1758">
        <f t="shared" si="114"/>
        <v>7572.75</v>
      </c>
      <c r="Q1758">
        <f t="shared" si="115"/>
        <v>195197.25</v>
      </c>
    </row>
    <row r="1759" spans="1:17" x14ac:dyDescent="0.25">
      <c r="A1759" s="10" t="s">
        <v>1515</v>
      </c>
      <c r="B1759" s="10" t="s">
        <v>1516</v>
      </c>
      <c r="C1759" s="11">
        <v>2</v>
      </c>
      <c r="D1759" s="11">
        <v>13</v>
      </c>
      <c r="E1759" s="11">
        <v>26</v>
      </c>
      <c r="F1759">
        <f t="shared" si="112"/>
        <v>2144342</v>
      </c>
      <c r="G1759">
        <f>IF(ISTEXT(E1759),IF(E1759="Amount",G$14,""),IF(ISBLANK(E1759),"",IF(ISTEXT(D1759),"",IF(A1754="Invoice No. : ",INDEX(Sheet2!F$14:F$154,MATCH(B1754,Sheet2!A$14:A$154,0)),G1758))))</f>
        <v>31422</v>
      </c>
      <c r="H1759" t="str">
        <f t="shared" si="113"/>
        <v>01/05/2023</v>
      </c>
      <c r="I1759" t="str">
        <f>IF(ISTEXT(E1759),IF(E1759="Amount",I$14,""),IF(ISBLANK(E1759),"",IF(ISTEXT(D1759),"",IF(A1754="Invoice No. : ",TEXT(INDEX(Sheet2!C$14:C$154,MATCH(B1754,Sheet2!A$14:A$154,0)),"hh:mm:ss"),I1758))))</f>
        <v>12:05:41</v>
      </c>
      <c r="J1759">
        <f>IF(ISBLANK(G1759),"",IF(ISTEXT(G1759),IF(E1759="Amount",J$14,""),INDEX(Sheet2!H$14:H$154,MATCH(F1759,Sheet2!A$14:A$154,0))))</f>
        <v>3500</v>
      </c>
      <c r="K1759">
        <f>IF(ISBLANK(G1759),"",IF(ISTEXT(G1759),IF(E1759="Amount",K$14,""),INDEX(Sheet2!I$14:I$154,MATCH(F1759,Sheet2!A$14:A$154,0))))</f>
        <v>4072.75</v>
      </c>
      <c r="L1759" t="str">
        <f>IF(ISBLANK(G1759),"",IF(ISTEXT(G1759),IF(E1759="Amount",L$14,""),IF(INDEX(Sheet2!H$14:H$154,MATCH(F1759,Sheet2!A$14:A$154,0)) &lt;&gt; 0, IF(INDEX(Sheet2!I$14:I$154,MATCH(F1759,Sheet2!A$14:A$154,0)) &lt;&gt; 0, "Loan","Loan"),"Cash")))</f>
        <v>Loan</v>
      </c>
      <c r="M1759">
        <f>IF(ISTEXT(E1759),IF(E1759="Amount",M$14,""),IF(ISBLANK(E1759),"",IF(ISTEXT(D1759),"",IF(A1754="Invoice No. : ",INDEX(Sheet2!D$14:D$154,MATCH(B1754,Sheet2!A$14:A$154,0)),M1758))))</f>
        <v>2</v>
      </c>
      <c r="N1759" t="str">
        <f>IF(ISTEXT(E1759),IF(E1759="Amount",N$14,""),IF(ISBLANK(E1759),"",IF(ISTEXT(D1759),"",IF(A1754="Invoice No. : ",INDEX(Sheet2!E$14:E$154,MATCH(B1754,Sheet2!A$14:A$154,0)),N1758))))</f>
        <v>RUBY</v>
      </c>
      <c r="O1759" t="str">
        <f>IF(ISTEXT(E1759),IF(E1759="Amount",O$14,""),IF(ISBLANK(E1759),"",IF(ISTEXT(D1759),"",IF(A1754="Invoice No. : ",INDEX(Sheet2!G$14:G$154,MATCH(B1754,Sheet2!A$14:A$154,0)),O1758))))</f>
        <v>PADERES, MAYBELLE CORPUZ</v>
      </c>
      <c r="P1759">
        <f t="shared" si="114"/>
        <v>7572.75</v>
      </c>
      <c r="Q1759">
        <f t="shared" si="115"/>
        <v>195197.25</v>
      </c>
    </row>
    <row r="1760" spans="1:17" x14ac:dyDescent="0.25">
      <c r="A1760" s="10" t="s">
        <v>421</v>
      </c>
      <c r="B1760" s="10" t="s">
        <v>422</v>
      </c>
      <c r="C1760" s="11">
        <v>1</v>
      </c>
      <c r="D1760" s="11">
        <v>51</v>
      </c>
      <c r="E1760" s="11">
        <v>51</v>
      </c>
      <c r="F1760">
        <f t="shared" si="112"/>
        <v>2144342</v>
      </c>
      <c r="G1760">
        <f>IF(ISTEXT(E1760),IF(E1760="Amount",G$14,""),IF(ISBLANK(E1760),"",IF(ISTEXT(D1760),"",IF(A1755="Invoice No. : ",INDEX(Sheet2!F$14:F$154,MATCH(B1755,Sheet2!A$14:A$154,0)),G1759))))</f>
        <v>31422</v>
      </c>
      <c r="H1760" t="str">
        <f t="shared" si="113"/>
        <v>01/05/2023</v>
      </c>
      <c r="I1760" t="str">
        <f>IF(ISTEXT(E1760),IF(E1760="Amount",I$14,""),IF(ISBLANK(E1760),"",IF(ISTEXT(D1760),"",IF(A1755="Invoice No. : ",TEXT(INDEX(Sheet2!C$14:C$154,MATCH(B1755,Sheet2!A$14:A$154,0)),"hh:mm:ss"),I1759))))</f>
        <v>12:05:41</v>
      </c>
      <c r="J1760">
        <f>IF(ISBLANK(G1760),"",IF(ISTEXT(G1760),IF(E1760="Amount",J$14,""),INDEX(Sheet2!H$14:H$154,MATCH(F1760,Sheet2!A$14:A$154,0))))</f>
        <v>3500</v>
      </c>
      <c r="K1760">
        <f>IF(ISBLANK(G1760),"",IF(ISTEXT(G1760),IF(E1760="Amount",K$14,""),INDEX(Sheet2!I$14:I$154,MATCH(F1760,Sheet2!A$14:A$154,0))))</f>
        <v>4072.75</v>
      </c>
      <c r="L1760" t="str">
        <f>IF(ISBLANK(G1760),"",IF(ISTEXT(G1760),IF(E1760="Amount",L$14,""),IF(INDEX(Sheet2!H$14:H$154,MATCH(F1760,Sheet2!A$14:A$154,0)) &lt;&gt; 0, IF(INDEX(Sheet2!I$14:I$154,MATCH(F1760,Sheet2!A$14:A$154,0)) &lt;&gt; 0, "Loan","Loan"),"Cash")))</f>
        <v>Loan</v>
      </c>
      <c r="M1760">
        <f>IF(ISTEXT(E1760),IF(E1760="Amount",M$14,""),IF(ISBLANK(E1760),"",IF(ISTEXT(D1760),"",IF(A1755="Invoice No. : ",INDEX(Sheet2!D$14:D$154,MATCH(B1755,Sheet2!A$14:A$154,0)),M1759))))</f>
        <v>2</v>
      </c>
      <c r="N1760" t="str">
        <f>IF(ISTEXT(E1760),IF(E1760="Amount",N$14,""),IF(ISBLANK(E1760),"",IF(ISTEXT(D1760),"",IF(A1755="Invoice No. : ",INDEX(Sheet2!E$14:E$154,MATCH(B1755,Sheet2!A$14:A$154,0)),N1759))))</f>
        <v>RUBY</v>
      </c>
      <c r="O1760" t="str">
        <f>IF(ISTEXT(E1760),IF(E1760="Amount",O$14,""),IF(ISBLANK(E1760),"",IF(ISTEXT(D1760),"",IF(A1755="Invoice No. : ",INDEX(Sheet2!G$14:G$154,MATCH(B1755,Sheet2!A$14:A$154,0)),O1759))))</f>
        <v>PADERES, MAYBELLE CORPUZ</v>
      </c>
      <c r="P1760">
        <f t="shared" si="114"/>
        <v>7572.75</v>
      </c>
      <c r="Q1760">
        <f t="shared" si="115"/>
        <v>195197.25</v>
      </c>
    </row>
    <row r="1761" spans="1:17" x14ac:dyDescent="0.25">
      <c r="A1761" s="10" t="s">
        <v>1517</v>
      </c>
      <c r="B1761" s="10" t="s">
        <v>1518</v>
      </c>
      <c r="C1761" s="11">
        <v>2</v>
      </c>
      <c r="D1761" s="11">
        <v>107.75</v>
      </c>
      <c r="E1761" s="11">
        <v>215.5</v>
      </c>
      <c r="F1761">
        <f t="shared" si="112"/>
        <v>2144342</v>
      </c>
      <c r="G1761">
        <f>IF(ISTEXT(E1761),IF(E1761="Amount",G$14,""),IF(ISBLANK(E1761),"",IF(ISTEXT(D1761),"",IF(A1756="Invoice No. : ",INDEX(Sheet2!F$14:F$154,MATCH(B1756,Sheet2!A$14:A$154,0)),G1760))))</f>
        <v>31422</v>
      </c>
      <c r="H1761" t="str">
        <f t="shared" si="113"/>
        <v>01/05/2023</v>
      </c>
      <c r="I1761" t="str">
        <f>IF(ISTEXT(E1761),IF(E1761="Amount",I$14,""),IF(ISBLANK(E1761),"",IF(ISTEXT(D1761),"",IF(A1756="Invoice No. : ",TEXT(INDEX(Sheet2!C$14:C$154,MATCH(B1756,Sheet2!A$14:A$154,0)),"hh:mm:ss"),I1760))))</f>
        <v>12:05:41</v>
      </c>
      <c r="J1761">
        <f>IF(ISBLANK(G1761),"",IF(ISTEXT(G1761),IF(E1761="Amount",J$14,""),INDEX(Sheet2!H$14:H$154,MATCH(F1761,Sheet2!A$14:A$154,0))))</f>
        <v>3500</v>
      </c>
      <c r="K1761">
        <f>IF(ISBLANK(G1761),"",IF(ISTEXT(G1761),IF(E1761="Amount",K$14,""),INDEX(Sheet2!I$14:I$154,MATCH(F1761,Sheet2!A$14:A$154,0))))</f>
        <v>4072.75</v>
      </c>
      <c r="L1761" t="str">
        <f>IF(ISBLANK(G1761),"",IF(ISTEXT(G1761),IF(E1761="Amount",L$14,""),IF(INDEX(Sheet2!H$14:H$154,MATCH(F1761,Sheet2!A$14:A$154,0)) &lt;&gt; 0, IF(INDEX(Sheet2!I$14:I$154,MATCH(F1761,Sheet2!A$14:A$154,0)) &lt;&gt; 0, "Loan","Loan"),"Cash")))</f>
        <v>Loan</v>
      </c>
      <c r="M1761">
        <f>IF(ISTEXT(E1761),IF(E1761="Amount",M$14,""),IF(ISBLANK(E1761),"",IF(ISTEXT(D1761),"",IF(A1756="Invoice No. : ",INDEX(Sheet2!D$14:D$154,MATCH(B1756,Sheet2!A$14:A$154,0)),M1760))))</f>
        <v>2</v>
      </c>
      <c r="N1761" t="str">
        <f>IF(ISTEXT(E1761),IF(E1761="Amount",N$14,""),IF(ISBLANK(E1761),"",IF(ISTEXT(D1761),"",IF(A1756="Invoice No. : ",INDEX(Sheet2!E$14:E$154,MATCH(B1756,Sheet2!A$14:A$154,0)),N1760))))</f>
        <v>RUBY</v>
      </c>
      <c r="O1761" t="str">
        <f>IF(ISTEXT(E1761),IF(E1761="Amount",O$14,""),IF(ISBLANK(E1761),"",IF(ISTEXT(D1761),"",IF(A1756="Invoice No. : ",INDEX(Sheet2!G$14:G$154,MATCH(B1756,Sheet2!A$14:A$154,0)),O1760))))</f>
        <v>PADERES, MAYBELLE CORPUZ</v>
      </c>
      <c r="P1761">
        <f t="shared" si="114"/>
        <v>7572.75</v>
      </c>
      <c r="Q1761">
        <f t="shared" si="115"/>
        <v>195197.25</v>
      </c>
    </row>
    <row r="1762" spans="1:17" x14ac:dyDescent="0.25">
      <c r="D1762" s="12" t="s">
        <v>18</v>
      </c>
      <c r="E1762" s="13">
        <v>7572.75</v>
      </c>
      <c r="F1762" t="str">
        <f t="shared" si="112"/>
        <v/>
      </c>
      <c r="G1762" t="str">
        <f>IF(ISTEXT(E1762),IF(E1762="Amount",G$14,""),IF(ISBLANK(E1762),"",IF(ISTEXT(D1762),"",IF(A1757="Invoice No. : ",INDEX(Sheet2!F$14:F$154,MATCH(B1757,Sheet2!A$14:A$154,0)),G1761))))</f>
        <v/>
      </c>
      <c r="H1762" t="str">
        <f t="shared" si="113"/>
        <v/>
      </c>
      <c r="I1762" t="str">
        <f>IF(ISTEXT(E1762),IF(E1762="Amount",I$14,""),IF(ISBLANK(E1762),"",IF(ISTEXT(D1762),"",IF(A1757="Invoice No. : ",TEXT(INDEX(Sheet2!C$14:C$154,MATCH(B1757,Sheet2!A$14:A$154,0)),"hh:mm:ss"),I1761))))</f>
        <v/>
      </c>
      <c r="J1762" t="str">
        <f>IF(ISBLANK(G1762),"",IF(ISTEXT(G1762),IF(E1762="Amount",J$14,""),INDEX(Sheet2!H$14:H$154,MATCH(F1762,Sheet2!A$14:A$154,0))))</f>
        <v/>
      </c>
      <c r="K1762" t="str">
        <f>IF(ISBLANK(G1762),"",IF(ISTEXT(G1762),IF(E1762="Amount",K$14,""),INDEX(Sheet2!I$14:I$154,MATCH(F1762,Sheet2!A$14:A$154,0))))</f>
        <v/>
      </c>
      <c r="L1762" t="str">
        <f>IF(ISBLANK(G1762),"",IF(ISTEXT(G1762),IF(E1762="Amount",L$14,""),IF(INDEX(Sheet2!H$14:H$154,MATCH(F1762,Sheet2!A$14:A$154,0)) &lt;&gt; 0, IF(INDEX(Sheet2!I$14:I$154,MATCH(F1762,Sheet2!A$14:A$154,0)) &lt;&gt; 0, "Loan","Loan"),"Cash")))</f>
        <v/>
      </c>
      <c r="M1762" t="str">
        <f>IF(ISTEXT(E1762),IF(E1762="Amount",M$14,""),IF(ISBLANK(E1762),"",IF(ISTEXT(D1762),"",IF(A1757="Invoice No. : ",INDEX(Sheet2!D$14:D$154,MATCH(B1757,Sheet2!A$14:A$154,0)),M1761))))</f>
        <v/>
      </c>
      <c r="N1762" t="str">
        <f>IF(ISTEXT(E1762),IF(E1762="Amount",N$14,""),IF(ISBLANK(E1762),"",IF(ISTEXT(D1762),"",IF(A1757="Invoice No. : ",INDEX(Sheet2!E$14:E$154,MATCH(B1757,Sheet2!A$14:A$154,0)),N1761))))</f>
        <v/>
      </c>
      <c r="O1762" t="str">
        <f>IF(ISTEXT(E1762),IF(E1762="Amount",O$14,""),IF(ISBLANK(E1762),"",IF(ISTEXT(D1762),"",IF(A1757="Invoice No. : ",INDEX(Sheet2!G$14:G$154,MATCH(B1757,Sheet2!A$14:A$154,0)),O1761))))</f>
        <v/>
      </c>
      <c r="P1762" t="str">
        <f t="shared" si="114"/>
        <v/>
      </c>
      <c r="Q1762" t="str">
        <f t="shared" si="115"/>
        <v/>
      </c>
    </row>
    <row r="1763" spans="1:17" x14ac:dyDescent="0.25">
      <c r="F1763" t="str">
        <f t="shared" si="112"/>
        <v/>
      </c>
      <c r="G1763" t="str">
        <f>IF(ISTEXT(E1763),IF(E1763="Amount",G$14,""),IF(ISBLANK(E1763),"",IF(ISTEXT(D1763),"",IF(A1758="Invoice No. : ",INDEX(Sheet2!F$14:F$154,MATCH(B1758,Sheet2!A$14:A$154,0)),G1762))))</f>
        <v/>
      </c>
      <c r="H1763" t="str">
        <f t="shared" si="113"/>
        <v/>
      </c>
      <c r="I1763" t="str">
        <f>IF(ISTEXT(E1763),IF(E1763="Amount",I$14,""),IF(ISBLANK(E1763),"",IF(ISTEXT(D1763),"",IF(A1758="Invoice No. : ",TEXT(INDEX(Sheet2!C$14:C$154,MATCH(B1758,Sheet2!A$14:A$154,0)),"hh:mm:ss"),I1762))))</f>
        <v/>
      </c>
      <c r="J1763" t="str">
        <f>IF(ISBLANK(G1763),"",IF(ISTEXT(G1763),IF(E1763="Amount",J$14,""),INDEX(Sheet2!H$14:H$154,MATCH(F1763,Sheet2!A$14:A$154,0))))</f>
        <v/>
      </c>
      <c r="K1763" t="str">
        <f>IF(ISBLANK(G1763),"",IF(ISTEXT(G1763),IF(E1763="Amount",K$14,""),INDEX(Sheet2!I$14:I$154,MATCH(F1763,Sheet2!A$14:A$154,0))))</f>
        <v/>
      </c>
      <c r="L1763" t="str">
        <f>IF(ISBLANK(G1763),"",IF(ISTEXT(G1763),IF(E1763="Amount",L$14,""),IF(INDEX(Sheet2!H$14:H$154,MATCH(F1763,Sheet2!A$14:A$154,0)) &lt;&gt; 0, IF(INDEX(Sheet2!I$14:I$154,MATCH(F1763,Sheet2!A$14:A$154,0)) &lt;&gt; 0, "Loan","Loan"),"Cash")))</f>
        <v/>
      </c>
      <c r="M1763" t="str">
        <f>IF(ISTEXT(E1763),IF(E1763="Amount",M$14,""),IF(ISBLANK(E1763),"",IF(ISTEXT(D1763),"",IF(A1758="Invoice No. : ",INDEX(Sheet2!D$14:D$154,MATCH(B1758,Sheet2!A$14:A$154,0)),M1762))))</f>
        <v/>
      </c>
      <c r="N1763" t="str">
        <f>IF(ISTEXT(E1763),IF(E1763="Amount",N$14,""),IF(ISBLANK(E1763),"",IF(ISTEXT(D1763),"",IF(A1758="Invoice No. : ",INDEX(Sheet2!E$14:E$154,MATCH(B1758,Sheet2!A$14:A$154,0)),N1762))))</f>
        <v/>
      </c>
      <c r="O1763" t="str">
        <f>IF(ISTEXT(E1763),IF(E1763="Amount",O$14,""),IF(ISBLANK(E1763),"",IF(ISTEXT(D1763),"",IF(A1758="Invoice No. : ",INDEX(Sheet2!G$14:G$154,MATCH(B1758,Sheet2!A$14:A$154,0)),O1762))))</f>
        <v/>
      </c>
      <c r="P1763" t="str">
        <f t="shared" si="114"/>
        <v/>
      </c>
      <c r="Q1763" t="str">
        <f t="shared" si="115"/>
        <v/>
      </c>
    </row>
    <row r="1764" spans="1:17" x14ac:dyDescent="0.25">
      <c r="F1764" t="str">
        <f t="shared" si="112"/>
        <v/>
      </c>
      <c r="G1764" t="str">
        <f>IF(ISTEXT(E1764),IF(E1764="Amount",G$14,""),IF(ISBLANK(E1764),"",IF(ISTEXT(D1764),"",IF(A1759="Invoice No. : ",INDEX(Sheet2!F$14:F$154,MATCH(B1759,Sheet2!A$14:A$154,0)),G1763))))</f>
        <v/>
      </c>
      <c r="H1764" t="str">
        <f t="shared" si="113"/>
        <v/>
      </c>
      <c r="I1764" t="str">
        <f>IF(ISTEXT(E1764),IF(E1764="Amount",I$14,""),IF(ISBLANK(E1764),"",IF(ISTEXT(D1764),"",IF(A1759="Invoice No. : ",TEXT(INDEX(Sheet2!C$14:C$154,MATCH(B1759,Sheet2!A$14:A$154,0)),"hh:mm:ss"),I1763))))</f>
        <v/>
      </c>
      <c r="J1764" t="str">
        <f>IF(ISBLANK(G1764),"",IF(ISTEXT(G1764),IF(E1764="Amount",J$14,""),INDEX(Sheet2!H$14:H$154,MATCH(F1764,Sheet2!A$14:A$154,0))))</f>
        <v/>
      </c>
      <c r="K1764" t="str">
        <f>IF(ISBLANK(G1764),"",IF(ISTEXT(G1764),IF(E1764="Amount",K$14,""),INDEX(Sheet2!I$14:I$154,MATCH(F1764,Sheet2!A$14:A$154,0))))</f>
        <v/>
      </c>
      <c r="L1764" t="str">
        <f>IF(ISBLANK(G1764),"",IF(ISTEXT(G1764),IF(E1764="Amount",L$14,""),IF(INDEX(Sheet2!H$14:H$154,MATCH(F1764,Sheet2!A$14:A$154,0)) &lt;&gt; 0, IF(INDEX(Sheet2!I$14:I$154,MATCH(F1764,Sheet2!A$14:A$154,0)) &lt;&gt; 0, "Loan","Loan"),"Cash")))</f>
        <v/>
      </c>
      <c r="M1764" t="str">
        <f>IF(ISTEXT(E1764),IF(E1764="Amount",M$14,""),IF(ISBLANK(E1764),"",IF(ISTEXT(D1764),"",IF(A1759="Invoice No. : ",INDEX(Sheet2!D$14:D$154,MATCH(B1759,Sheet2!A$14:A$154,0)),M1763))))</f>
        <v/>
      </c>
      <c r="N1764" t="str">
        <f>IF(ISTEXT(E1764),IF(E1764="Amount",N$14,""),IF(ISBLANK(E1764),"",IF(ISTEXT(D1764),"",IF(A1759="Invoice No. : ",INDEX(Sheet2!E$14:E$154,MATCH(B1759,Sheet2!A$14:A$154,0)),N1763))))</f>
        <v/>
      </c>
      <c r="O1764" t="str">
        <f>IF(ISTEXT(E1764),IF(E1764="Amount",O$14,""),IF(ISBLANK(E1764),"",IF(ISTEXT(D1764),"",IF(A1759="Invoice No. : ",INDEX(Sheet2!G$14:G$154,MATCH(B1759,Sheet2!A$14:A$154,0)),O1763))))</f>
        <v/>
      </c>
      <c r="P1764" t="str">
        <f t="shared" si="114"/>
        <v/>
      </c>
      <c r="Q1764" t="str">
        <f t="shared" si="115"/>
        <v/>
      </c>
    </row>
    <row r="1765" spans="1:17" x14ac:dyDescent="0.25">
      <c r="A1765" s="3" t="s">
        <v>4</v>
      </c>
      <c r="B1765" s="4">
        <v>2144343</v>
      </c>
      <c r="C1765" s="3" t="s">
        <v>5</v>
      </c>
      <c r="D1765" s="5" t="s">
        <v>953</v>
      </c>
      <c r="F1765" t="str">
        <f t="shared" si="112"/>
        <v/>
      </c>
      <c r="G1765" t="str">
        <f>IF(ISTEXT(E1765),IF(E1765="Amount",G$14,""),IF(ISBLANK(E1765),"",IF(ISTEXT(D1765),"",IF(A1760="Invoice No. : ",INDEX(Sheet2!F$14:F$154,MATCH(B1760,Sheet2!A$14:A$154,0)),G1764))))</f>
        <v/>
      </c>
      <c r="H1765" t="str">
        <f t="shared" si="113"/>
        <v/>
      </c>
      <c r="I1765" t="str">
        <f>IF(ISTEXT(E1765),IF(E1765="Amount",I$14,""),IF(ISBLANK(E1765),"",IF(ISTEXT(D1765),"",IF(A1760="Invoice No. : ",TEXT(INDEX(Sheet2!C$14:C$154,MATCH(B1760,Sheet2!A$14:A$154,0)),"hh:mm:ss"),I1764))))</f>
        <v/>
      </c>
      <c r="J1765" t="str">
        <f>IF(ISBLANK(G1765),"",IF(ISTEXT(G1765),IF(E1765="Amount",J$14,""),INDEX(Sheet2!H$14:H$154,MATCH(F1765,Sheet2!A$14:A$154,0))))</f>
        <v/>
      </c>
      <c r="K1765" t="str">
        <f>IF(ISBLANK(G1765),"",IF(ISTEXT(G1765),IF(E1765="Amount",K$14,""),INDEX(Sheet2!I$14:I$154,MATCH(F1765,Sheet2!A$14:A$154,0))))</f>
        <v/>
      </c>
      <c r="L1765" t="str">
        <f>IF(ISBLANK(G1765),"",IF(ISTEXT(G1765),IF(E1765="Amount",L$14,""),IF(INDEX(Sheet2!H$14:H$154,MATCH(F1765,Sheet2!A$14:A$154,0)) &lt;&gt; 0, IF(INDEX(Sheet2!I$14:I$154,MATCH(F1765,Sheet2!A$14:A$154,0)) &lt;&gt; 0, "Loan","Loan"),"Cash")))</f>
        <v/>
      </c>
      <c r="M1765" t="str">
        <f>IF(ISTEXT(E1765),IF(E1765="Amount",M$14,""),IF(ISBLANK(E1765),"",IF(ISTEXT(D1765),"",IF(A1760="Invoice No. : ",INDEX(Sheet2!D$14:D$154,MATCH(B1760,Sheet2!A$14:A$154,0)),M1764))))</f>
        <v/>
      </c>
      <c r="N1765" t="str">
        <f>IF(ISTEXT(E1765),IF(E1765="Amount",N$14,""),IF(ISBLANK(E1765),"",IF(ISTEXT(D1765),"",IF(A1760="Invoice No. : ",INDEX(Sheet2!E$14:E$154,MATCH(B1760,Sheet2!A$14:A$154,0)),N1764))))</f>
        <v/>
      </c>
      <c r="O1765" t="str">
        <f>IF(ISTEXT(E1765),IF(E1765="Amount",O$14,""),IF(ISBLANK(E1765),"",IF(ISTEXT(D1765),"",IF(A1760="Invoice No. : ",INDEX(Sheet2!G$14:G$154,MATCH(B1760,Sheet2!A$14:A$154,0)),O1764))))</f>
        <v/>
      </c>
      <c r="P1765" t="str">
        <f t="shared" si="114"/>
        <v/>
      </c>
      <c r="Q1765" t="str">
        <f t="shared" si="115"/>
        <v/>
      </c>
    </row>
    <row r="1766" spans="1:17" x14ac:dyDescent="0.25">
      <c r="A1766" s="3" t="s">
        <v>7</v>
      </c>
      <c r="B1766" s="6">
        <v>44931</v>
      </c>
      <c r="C1766" s="3" t="s">
        <v>8</v>
      </c>
      <c r="D1766" s="7">
        <v>2</v>
      </c>
      <c r="F1766" t="str">
        <f t="shared" si="112"/>
        <v/>
      </c>
      <c r="G1766" t="str">
        <f>IF(ISTEXT(E1766),IF(E1766="Amount",G$14,""),IF(ISBLANK(E1766),"",IF(ISTEXT(D1766),"",IF(A1761="Invoice No. : ",INDEX(Sheet2!F$14:F$154,MATCH(B1761,Sheet2!A$14:A$154,0)),G1765))))</f>
        <v/>
      </c>
      <c r="H1766" t="str">
        <f t="shared" si="113"/>
        <v/>
      </c>
      <c r="I1766" t="str">
        <f>IF(ISTEXT(E1766),IF(E1766="Amount",I$14,""),IF(ISBLANK(E1766),"",IF(ISTEXT(D1766),"",IF(A1761="Invoice No. : ",TEXT(INDEX(Sheet2!C$14:C$154,MATCH(B1761,Sheet2!A$14:A$154,0)),"hh:mm:ss"),I1765))))</f>
        <v/>
      </c>
      <c r="J1766" t="str">
        <f>IF(ISBLANK(G1766),"",IF(ISTEXT(G1766),IF(E1766="Amount",J$14,""),INDEX(Sheet2!H$14:H$154,MATCH(F1766,Sheet2!A$14:A$154,0))))</f>
        <v/>
      </c>
      <c r="K1766" t="str">
        <f>IF(ISBLANK(G1766),"",IF(ISTEXT(G1766),IF(E1766="Amount",K$14,""),INDEX(Sheet2!I$14:I$154,MATCH(F1766,Sheet2!A$14:A$154,0))))</f>
        <v/>
      </c>
      <c r="L1766" t="str">
        <f>IF(ISBLANK(G1766),"",IF(ISTEXT(G1766),IF(E1766="Amount",L$14,""),IF(INDEX(Sheet2!H$14:H$154,MATCH(F1766,Sheet2!A$14:A$154,0)) &lt;&gt; 0, IF(INDEX(Sheet2!I$14:I$154,MATCH(F1766,Sheet2!A$14:A$154,0)) &lt;&gt; 0, "Loan","Loan"),"Cash")))</f>
        <v/>
      </c>
      <c r="M1766" t="str">
        <f>IF(ISTEXT(E1766),IF(E1766="Amount",M$14,""),IF(ISBLANK(E1766),"",IF(ISTEXT(D1766),"",IF(A1761="Invoice No. : ",INDEX(Sheet2!D$14:D$154,MATCH(B1761,Sheet2!A$14:A$154,0)),M1765))))</f>
        <v/>
      </c>
      <c r="N1766" t="str">
        <f>IF(ISTEXT(E1766),IF(E1766="Amount",N$14,""),IF(ISBLANK(E1766),"",IF(ISTEXT(D1766),"",IF(A1761="Invoice No. : ",INDEX(Sheet2!E$14:E$154,MATCH(B1761,Sheet2!A$14:A$154,0)),N1765))))</f>
        <v/>
      </c>
      <c r="O1766" t="str">
        <f>IF(ISTEXT(E1766),IF(E1766="Amount",O$14,""),IF(ISBLANK(E1766),"",IF(ISTEXT(D1766),"",IF(A1761="Invoice No. : ",INDEX(Sheet2!G$14:G$154,MATCH(B1761,Sheet2!A$14:A$154,0)),O1765))))</f>
        <v/>
      </c>
      <c r="P1766" t="str">
        <f t="shared" si="114"/>
        <v/>
      </c>
      <c r="Q1766" t="str">
        <f t="shared" si="115"/>
        <v/>
      </c>
    </row>
    <row r="1767" spans="1:17" x14ac:dyDescent="0.25">
      <c r="F1767" t="str">
        <f t="shared" si="112"/>
        <v/>
      </c>
      <c r="G1767" t="str">
        <f>IF(ISTEXT(E1767),IF(E1767="Amount",G$14,""),IF(ISBLANK(E1767),"",IF(ISTEXT(D1767),"",IF(A1762="Invoice No. : ",INDEX(Sheet2!F$14:F$154,MATCH(B1762,Sheet2!A$14:A$154,0)),G1766))))</f>
        <v/>
      </c>
      <c r="H1767" t="str">
        <f t="shared" si="113"/>
        <v/>
      </c>
      <c r="I1767" t="str">
        <f>IF(ISTEXT(E1767),IF(E1767="Amount",I$14,""),IF(ISBLANK(E1767),"",IF(ISTEXT(D1767),"",IF(A1762="Invoice No. : ",TEXT(INDEX(Sheet2!C$14:C$154,MATCH(B1762,Sheet2!A$14:A$154,0)),"hh:mm:ss"),I1766))))</f>
        <v/>
      </c>
      <c r="J1767" t="str">
        <f>IF(ISBLANK(G1767),"",IF(ISTEXT(G1767),IF(E1767="Amount",J$14,""),INDEX(Sheet2!H$14:H$154,MATCH(F1767,Sheet2!A$14:A$154,0))))</f>
        <v/>
      </c>
      <c r="K1767" t="str">
        <f>IF(ISBLANK(G1767),"",IF(ISTEXT(G1767),IF(E1767="Amount",K$14,""),INDEX(Sheet2!I$14:I$154,MATCH(F1767,Sheet2!A$14:A$154,0))))</f>
        <v/>
      </c>
      <c r="L1767" t="str">
        <f>IF(ISBLANK(G1767),"",IF(ISTEXT(G1767),IF(E1767="Amount",L$14,""),IF(INDEX(Sheet2!H$14:H$154,MATCH(F1767,Sheet2!A$14:A$154,0)) &lt;&gt; 0, IF(INDEX(Sheet2!I$14:I$154,MATCH(F1767,Sheet2!A$14:A$154,0)) &lt;&gt; 0, "Loan","Loan"),"Cash")))</f>
        <v/>
      </c>
      <c r="M1767" t="str">
        <f>IF(ISTEXT(E1767),IF(E1767="Amount",M$14,""),IF(ISBLANK(E1767),"",IF(ISTEXT(D1767),"",IF(A1762="Invoice No. : ",INDEX(Sheet2!D$14:D$154,MATCH(B1762,Sheet2!A$14:A$154,0)),M1766))))</f>
        <v/>
      </c>
      <c r="N1767" t="str">
        <f>IF(ISTEXT(E1767),IF(E1767="Amount",N$14,""),IF(ISBLANK(E1767),"",IF(ISTEXT(D1767),"",IF(A1762="Invoice No. : ",INDEX(Sheet2!E$14:E$154,MATCH(B1762,Sheet2!A$14:A$154,0)),N1766))))</f>
        <v/>
      </c>
      <c r="O1767" t="str">
        <f>IF(ISTEXT(E1767),IF(E1767="Amount",O$14,""),IF(ISBLANK(E1767),"",IF(ISTEXT(D1767),"",IF(A1762="Invoice No. : ",INDEX(Sheet2!G$14:G$154,MATCH(B1762,Sheet2!A$14:A$154,0)),O1766))))</f>
        <v/>
      </c>
      <c r="P1767" t="str">
        <f t="shared" si="114"/>
        <v/>
      </c>
      <c r="Q1767" t="str">
        <f t="shared" si="115"/>
        <v/>
      </c>
    </row>
    <row r="1768" spans="1:17" x14ac:dyDescent="0.25">
      <c r="A1768" s="8" t="s">
        <v>9</v>
      </c>
      <c r="B1768" s="8" t="s">
        <v>10</v>
      </c>
      <c r="C1768" s="9" t="s">
        <v>11</v>
      </c>
      <c r="D1768" s="9" t="s">
        <v>12</v>
      </c>
      <c r="E1768" s="9" t="s">
        <v>13</v>
      </c>
      <c r="F1768" t="str">
        <f t="shared" si="112"/>
        <v>Invoice No.</v>
      </c>
      <c r="G1768" t="str">
        <f>IF(ISTEXT(E1768),IF(E1768="Amount",G$14,""),IF(ISBLANK(E1768),"",IF(ISTEXT(D1768),"",IF(A1763="Invoice No. : ",INDEX(Sheet2!F$14:F$154,MATCH(B1763,Sheet2!A$14:A$154,0)),G1767))))</f>
        <v>Member ID</v>
      </c>
      <c r="H1768" t="str">
        <f t="shared" si="113"/>
        <v>Invoice Date</v>
      </c>
      <c r="I1768" t="str">
        <f>IF(ISTEXT(E1768),IF(E1768="Amount",I$14,""),IF(ISBLANK(E1768),"",IF(ISTEXT(D1768),"",IF(A1763="Invoice No. : ",TEXT(INDEX(Sheet2!C$14:C$154,MATCH(B1763,Sheet2!A$14:A$154,0)),"hh:mm:ss"),I1767))))</f>
        <v>Invoice Time</v>
      </c>
      <c r="J1768" t="str">
        <f>IF(ISBLANK(G1768),"",IF(ISTEXT(G1768),IF(E1768="Amount",J$14,""),INDEX(Sheet2!H$14:H$154,MATCH(F1768,Sheet2!A$14:A$154,0))))</f>
        <v>Loan Amount</v>
      </c>
      <c r="K1768" t="str">
        <f>IF(ISBLANK(G1768),"",IF(ISTEXT(G1768),IF(E1768="Amount",K$14,""),INDEX(Sheet2!I$14:I$154,MATCH(F1768,Sheet2!A$14:A$154,0))))</f>
        <v>Cash Amount</v>
      </c>
      <c r="L1768" t="str">
        <f>IF(ISBLANK(G1768),"",IF(ISTEXT(G1768),IF(E1768="Amount",L$14,""),IF(INDEX(Sheet2!H$14:H$154,MATCH(F1768,Sheet2!A$14:A$154,0)) &lt;&gt; 0, IF(INDEX(Sheet2!I$14:I$154,MATCH(F1768,Sheet2!A$14:A$154,0)) &lt;&gt; 0, "Loan","Loan"),"Cash")))</f>
        <v>Payment Mode</v>
      </c>
      <c r="M1768" t="str">
        <f>IF(ISTEXT(E1768),IF(E1768="Amount",M$14,""),IF(ISBLANK(E1768),"",IF(ISTEXT(D1768),"",IF(A1763="Invoice No. : ",INDEX(Sheet2!D$14:D$154,MATCH(B1763,Sheet2!A$14:A$154,0)),M1767))))</f>
        <v>Terminal</v>
      </c>
      <c r="N1768" t="str">
        <f>IF(ISTEXT(E1768),IF(E1768="Amount",N$14,""),IF(ISBLANK(E1768),"",IF(ISTEXT(D1768),"",IF(A1763="Invoice No. : ",INDEX(Sheet2!E$14:E$154,MATCH(B1763,Sheet2!A$14:A$154,0)),N1767))))</f>
        <v>Cashier</v>
      </c>
      <c r="O1768" t="str">
        <f>IF(ISTEXT(E1768),IF(E1768="Amount",O$14,""),IF(ISBLANK(E1768),"",IF(ISTEXT(D1768),"",IF(A1763="Invoice No. : ",INDEX(Sheet2!G$14:G$154,MATCH(B1763,Sheet2!A$14:A$154,0)),O1767))))</f>
        <v>Name</v>
      </c>
      <c r="P1768" t="str">
        <f t="shared" si="114"/>
        <v>Invoice Amount</v>
      </c>
      <c r="Q1768" t="str">
        <f t="shared" si="115"/>
        <v>Grand Total</v>
      </c>
    </row>
    <row r="1769" spans="1:17" x14ac:dyDescent="0.25">
      <c r="F1769" t="str">
        <f t="shared" si="112"/>
        <v/>
      </c>
      <c r="G1769" t="str">
        <f>IF(ISTEXT(E1769),IF(E1769="Amount",G$14,""),IF(ISBLANK(E1769),"",IF(ISTEXT(D1769),"",IF(A1764="Invoice No. : ",INDEX(Sheet2!F$14:F$154,MATCH(B1764,Sheet2!A$14:A$154,0)),G1768))))</f>
        <v/>
      </c>
      <c r="H1769" t="str">
        <f t="shared" si="113"/>
        <v/>
      </c>
      <c r="I1769" t="str">
        <f>IF(ISTEXT(E1769),IF(E1769="Amount",I$14,""),IF(ISBLANK(E1769),"",IF(ISTEXT(D1769),"",IF(A1764="Invoice No. : ",TEXT(INDEX(Sheet2!C$14:C$154,MATCH(B1764,Sheet2!A$14:A$154,0)),"hh:mm:ss"),I1768))))</f>
        <v/>
      </c>
      <c r="J1769" t="str">
        <f>IF(ISBLANK(G1769),"",IF(ISTEXT(G1769),IF(E1769="Amount",J$14,""),INDEX(Sheet2!H$14:H$154,MATCH(F1769,Sheet2!A$14:A$154,0))))</f>
        <v/>
      </c>
      <c r="K1769" t="str">
        <f>IF(ISBLANK(G1769),"",IF(ISTEXT(G1769),IF(E1769="Amount",K$14,""),INDEX(Sheet2!I$14:I$154,MATCH(F1769,Sheet2!A$14:A$154,0))))</f>
        <v/>
      </c>
      <c r="L1769" t="str">
        <f>IF(ISBLANK(G1769),"",IF(ISTEXT(G1769),IF(E1769="Amount",L$14,""),IF(INDEX(Sheet2!H$14:H$154,MATCH(F1769,Sheet2!A$14:A$154,0)) &lt;&gt; 0, IF(INDEX(Sheet2!I$14:I$154,MATCH(F1769,Sheet2!A$14:A$154,0)) &lt;&gt; 0, "Loan","Loan"),"Cash")))</f>
        <v/>
      </c>
      <c r="M1769" t="str">
        <f>IF(ISTEXT(E1769),IF(E1769="Amount",M$14,""),IF(ISBLANK(E1769),"",IF(ISTEXT(D1769),"",IF(A1764="Invoice No. : ",INDEX(Sheet2!D$14:D$154,MATCH(B1764,Sheet2!A$14:A$154,0)),M1768))))</f>
        <v/>
      </c>
      <c r="N1769" t="str">
        <f>IF(ISTEXT(E1769),IF(E1769="Amount",N$14,""),IF(ISBLANK(E1769),"",IF(ISTEXT(D1769),"",IF(A1764="Invoice No. : ",INDEX(Sheet2!E$14:E$154,MATCH(B1764,Sheet2!A$14:A$154,0)),N1768))))</f>
        <v/>
      </c>
      <c r="O1769" t="str">
        <f>IF(ISTEXT(E1769),IF(E1769="Amount",O$14,""),IF(ISBLANK(E1769),"",IF(ISTEXT(D1769),"",IF(A1764="Invoice No. : ",INDEX(Sheet2!G$14:G$154,MATCH(B1764,Sheet2!A$14:A$154,0)),O1768))))</f>
        <v/>
      </c>
      <c r="P1769" t="str">
        <f t="shared" si="114"/>
        <v/>
      </c>
      <c r="Q1769" t="str">
        <f t="shared" si="115"/>
        <v/>
      </c>
    </row>
    <row r="1770" spans="1:17" x14ac:dyDescent="0.25">
      <c r="A1770" s="10" t="s">
        <v>37</v>
      </c>
      <c r="B1770" s="10" t="s">
        <v>38</v>
      </c>
      <c r="C1770" s="11">
        <v>4</v>
      </c>
      <c r="D1770" s="11">
        <v>1030</v>
      </c>
      <c r="E1770" s="11">
        <v>4120</v>
      </c>
      <c r="F1770">
        <f t="shared" si="112"/>
        <v>2144343</v>
      </c>
      <c r="G1770">
        <f>IF(ISTEXT(E1770),IF(E1770="Amount",G$14,""),IF(ISBLANK(E1770),"",IF(ISTEXT(D1770),"",IF(A1765="Invoice No. : ",INDEX(Sheet2!F$14:F$154,MATCH(B1765,Sheet2!A$14:A$154,0)),G1769))))</f>
        <v>2809</v>
      </c>
      <c r="H1770" t="str">
        <f t="shared" si="113"/>
        <v>01/05/2023</v>
      </c>
      <c r="I1770" t="str">
        <f>IF(ISTEXT(E1770),IF(E1770="Amount",I$14,""),IF(ISBLANK(E1770),"",IF(ISTEXT(D1770),"",IF(A1765="Invoice No. : ",TEXT(INDEX(Sheet2!C$14:C$154,MATCH(B1765,Sheet2!A$14:A$154,0)),"hh:mm:ss"),I1769))))</f>
        <v>12:10:10</v>
      </c>
      <c r="J1770">
        <f>IF(ISBLANK(G1770),"",IF(ISTEXT(G1770),IF(E1770="Amount",J$14,""),INDEX(Sheet2!H$14:H$154,MATCH(F1770,Sheet2!A$14:A$154,0))))</f>
        <v>4120</v>
      </c>
      <c r="K1770">
        <f>IF(ISBLANK(G1770),"",IF(ISTEXT(G1770),IF(E1770="Amount",K$14,""),INDEX(Sheet2!I$14:I$154,MATCH(F1770,Sheet2!A$14:A$154,0))))</f>
        <v>0</v>
      </c>
      <c r="L1770" t="str">
        <f>IF(ISBLANK(G1770),"",IF(ISTEXT(G1770),IF(E1770="Amount",L$14,""),IF(INDEX(Sheet2!H$14:H$154,MATCH(F1770,Sheet2!A$14:A$154,0)) &lt;&gt; 0, IF(INDEX(Sheet2!I$14:I$154,MATCH(F1770,Sheet2!A$14:A$154,0)) &lt;&gt; 0, "Loan","Loan"),"Cash")))</f>
        <v>Loan</v>
      </c>
      <c r="M1770">
        <f>IF(ISTEXT(E1770),IF(E1770="Amount",M$14,""),IF(ISBLANK(E1770),"",IF(ISTEXT(D1770),"",IF(A1765="Invoice No. : ",INDEX(Sheet2!D$14:D$154,MATCH(B1765,Sheet2!A$14:A$154,0)),M1769))))</f>
        <v>2</v>
      </c>
      <c r="N1770" t="str">
        <f>IF(ISTEXT(E1770),IF(E1770="Amount",N$14,""),IF(ISBLANK(E1770),"",IF(ISTEXT(D1770),"",IF(A1765="Invoice No. : ",INDEX(Sheet2!E$14:E$154,MATCH(B1765,Sheet2!A$14:A$154,0)),N1769))))</f>
        <v>RUBY</v>
      </c>
      <c r="O1770" t="str">
        <f>IF(ISTEXT(E1770),IF(E1770="Amount",O$14,""),IF(ISBLANK(E1770),"",IF(ISTEXT(D1770),"",IF(A1765="Invoice No. : ",INDEX(Sheet2!G$14:G$154,MATCH(B1765,Sheet2!A$14:A$154,0)),O1769))))</f>
        <v>TERNIDA, RACHEL ANTIONETTE MADRID</v>
      </c>
      <c r="P1770">
        <f t="shared" si="114"/>
        <v>4120</v>
      </c>
      <c r="Q1770">
        <f t="shared" si="115"/>
        <v>195197.25</v>
      </c>
    </row>
    <row r="1771" spans="1:17" x14ac:dyDescent="0.25">
      <c r="D1771" s="12" t="s">
        <v>18</v>
      </c>
      <c r="E1771" s="13">
        <v>4120</v>
      </c>
      <c r="F1771" t="str">
        <f t="shared" si="112"/>
        <v/>
      </c>
      <c r="G1771" t="str">
        <f>IF(ISTEXT(E1771),IF(E1771="Amount",G$14,""),IF(ISBLANK(E1771),"",IF(ISTEXT(D1771),"",IF(A1766="Invoice No. : ",INDEX(Sheet2!F$14:F$154,MATCH(B1766,Sheet2!A$14:A$154,0)),G1770))))</f>
        <v/>
      </c>
      <c r="H1771" t="str">
        <f t="shared" si="113"/>
        <v/>
      </c>
      <c r="I1771" t="str">
        <f>IF(ISTEXT(E1771),IF(E1771="Amount",I$14,""),IF(ISBLANK(E1771),"",IF(ISTEXT(D1771),"",IF(A1766="Invoice No. : ",TEXT(INDEX(Sheet2!C$14:C$154,MATCH(B1766,Sheet2!A$14:A$154,0)),"hh:mm:ss"),I1770))))</f>
        <v/>
      </c>
      <c r="J1771" t="str">
        <f>IF(ISBLANK(G1771),"",IF(ISTEXT(G1771),IF(E1771="Amount",J$14,""),INDEX(Sheet2!H$14:H$154,MATCH(F1771,Sheet2!A$14:A$154,0))))</f>
        <v/>
      </c>
      <c r="K1771" t="str">
        <f>IF(ISBLANK(G1771),"",IF(ISTEXT(G1771),IF(E1771="Amount",K$14,""),INDEX(Sheet2!I$14:I$154,MATCH(F1771,Sheet2!A$14:A$154,0))))</f>
        <v/>
      </c>
      <c r="L1771" t="str">
        <f>IF(ISBLANK(G1771),"",IF(ISTEXT(G1771),IF(E1771="Amount",L$14,""),IF(INDEX(Sheet2!H$14:H$154,MATCH(F1771,Sheet2!A$14:A$154,0)) &lt;&gt; 0, IF(INDEX(Sheet2!I$14:I$154,MATCH(F1771,Sheet2!A$14:A$154,0)) &lt;&gt; 0, "Loan","Loan"),"Cash")))</f>
        <v/>
      </c>
      <c r="M1771" t="str">
        <f>IF(ISTEXT(E1771),IF(E1771="Amount",M$14,""),IF(ISBLANK(E1771),"",IF(ISTEXT(D1771),"",IF(A1766="Invoice No. : ",INDEX(Sheet2!D$14:D$154,MATCH(B1766,Sheet2!A$14:A$154,0)),M1770))))</f>
        <v/>
      </c>
      <c r="N1771" t="str">
        <f>IF(ISTEXT(E1771),IF(E1771="Amount",N$14,""),IF(ISBLANK(E1771),"",IF(ISTEXT(D1771),"",IF(A1766="Invoice No. : ",INDEX(Sheet2!E$14:E$154,MATCH(B1766,Sheet2!A$14:A$154,0)),N1770))))</f>
        <v/>
      </c>
      <c r="O1771" t="str">
        <f>IF(ISTEXT(E1771),IF(E1771="Amount",O$14,""),IF(ISBLANK(E1771),"",IF(ISTEXT(D1771),"",IF(A1766="Invoice No. : ",INDEX(Sheet2!G$14:G$154,MATCH(B1766,Sheet2!A$14:A$154,0)),O1770))))</f>
        <v/>
      </c>
      <c r="P1771" t="str">
        <f t="shared" si="114"/>
        <v/>
      </c>
      <c r="Q1771" t="str">
        <f t="shared" si="115"/>
        <v/>
      </c>
    </row>
    <row r="1772" spans="1:17" x14ac:dyDescent="0.25">
      <c r="F1772" t="str">
        <f t="shared" si="112"/>
        <v/>
      </c>
      <c r="G1772" t="str">
        <f>IF(ISTEXT(E1772),IF(E1772="Amount",G$14,""),IF(ISBLANK(E1772),"",IF(ISTEXT(D1772),"",IF(A1767="Invoice No. : ",INDEX(Sheet2!F$14:F$154,MATCH(B1767,Sheet2!A$14:A$154,0)),G1771))))</f>
        <v/>
      </c>
      <c r="H1772" t="str">
        <f t="shared" si="113"/>
        <v/>
      </c>
      <c r="I1772" t="str">
        <f>IF(ISTEXT(E1772),IF(E1772="Amount",I$14,""),IF(ISBLANK(E1772),"",IF(ISTEXT(D1772),"",IF(A1767="Invoice No. : ",TEXT(INDEX(Sheet2!C$14:C$154,MATCH(B1767,Sheet2!A$14:A$154,0)),"hh:mm:ss"),I1771))))</f>
        <v/>
      </c>
      <c r="J1772" t="str">
        <f>IF(ISBLANK(G1772),"",IF(ISTEXT(G1772),IF(E1772="Amount",J$14,""),INDEX(Sheet2!H$14:H$154,MATCH(F1772,Sheet2!A$14:A$154,0))))</f>
        <v/>
      </c>
      <c r="K1772" t="str">
        <f>IF(ISBLANK(G1772),"",IF(ISTEXT(G1772),IF(E1772="Amount",K$14,""),INDEX(Sheet2!I$14:I$154,MATCH(F1772,Sheet2!A$14:A$154,0))))</f>
        <v/>
      </c>
      <c r="L1772" t="str">
        <f>IF(ISBLANK(G1772),"",IF(ISTEXT(G1772),IF(E1772="Amount",L$14,""),IF(INDEX(Sheet2!H$14:H$154,MATCH(F1772,Sheet2!A$14:A$154,0)) &lt;&gt; 0, IF(INDEX(Sheet2!I$14:I$154,MATCH(F1772,Sheet2!A$14:A$154,0)) &lt;&gt; 0, "Loan","Loan"),"Cash")))</f>
        <v/>
      </c>
      <c r="M1772" t="str">
        <f>IF(ISTEXT(E1772),IF(E1772="Amount",M$14,""),IF(ISBLANK(E1772),"",IF(ISTEXT(D1772),"",IF(A1767="Invoice No. : ",INDEX(Sheet2!D$14:D$154,MATCH(B1767,Sheet2!A$14:A$154,0)),M1771))))</f>
        <v/>
      </c>
      <c r="N1772" t="str">
        <f>IF(ISTEXT(E1772),IF(E1772="Amount",N$14,""),IF(ISBLANK(E1772),"",IF(ISTEXT(D1772),"",IF(A1767="Invoice No. : ",INDEX(Sheet2!E$14:E$154,MATCH(B1767,Sheet2!A$14:A$154,0)),N1771))))</f>
        <v/>
      </c>
      <c r="O1772" t="str">
        <f>IF(ISTEXT(E1772),IF(E1772="Amount",O$14,""),IF(ISBLANK(E1772),"",IF(ISTEXT(D1772),"",IF(A1767="Invoice No. : ",INDEX(Sheet2!G$14:G$154,MATCH(B1767,Sheet2!A$14:A$154,0)),O1771))))</f>
        <v/>
      </c>
      <c r="P1772" t="str">
        <f t="shared" si="114"/>
        <v/>
      </c>
      <c r="Q1772" t="str">
        <f t="shared" si="115"/>
        <v/>
      </c>
    </row>
    <row r="1773" spans="1:17" x14ac:dyDescent="0.25">
      <c r="F1773" t="str">
        <f t="shared" si="112"/>
        <v/>
      </c>
      <c r="G1773" t="str">
        <f>IF(ISTEXT(E1773),IF(E1773="Amount",G$14,""),IF(ISBLANK(E1773),"",IF(ISTEXT(D1773),"",IF(A1768="Invoice No. : ",INDEX(Sheet2!F$14:F$154,MATCH(B1768,Sheet2!A$14:A$154,0)),G1772))))</f>
        <v/>
      </c>
      <c r="H1773" t="str">
        <f t="shared" si="113"/>
        <v/>
      </c>
      <c r="I1773" t="str">
        <f>IF(ISTEXT(E1773),IF(E1773="Amount",I$14,""),IF(ISBLANK(E1773),"",IF(ISTEXT(D1773),"",IF(A1768="Invoice No. : ",TEXT(INDEX(Sheet2!C$14:C$154,MATCH(B1768,Sheet2!A$14:A$154,0)),"hh:mm:ss"),I1772))))</f>
        <v/>
      </c>
      <c r="J1773" t="str">
        <f>IF(ISBLANK(G1773),"",IF(ISTEXT(G1773),IF(E1773="Amount",J$14,""),INDEX(Sheet2!H$14:H$154,MATCH(F1773,Sheet2!A$14:A$154,0))))</f>
        <v/>
      </c>
      <c r="K1773" t="str">
        <f>IF(ISBLANK(G1773),"",IF(ISTEXT(G1773),IF(E1773="Amount",K$14,""),INDEX(Sheet2!I$14:I$154,MATCH(F1773,Sheet2!A$14:A$154,0))))</f>
        <v/>
      </c>
      <c r="L1773" t="str">
        <f>IF(ISBLANK(G1773),"",IF(ISTEXT(G1773),IF(E1773="Amount",L$14,""),IF(INDEX(Sheet2!H$14:H$154,MATCH(F1773,Sheet2!A$14:A$154,0)) &lt;&gt; 0, IF(INDEX(Sheet2!I$14:I$154,MATCH(F1773,Sheet2!A$14:A$154,0)) &lt;&gt; 0, "Loan","Loan"),"Cash")))</f>
        <v/>
      </c>
      <c r="M1773" t="str">
        <f>IF(ISTEXT(E1773),IF(E1773="Amount",M$14,""),IF(ISBLANK(E1773),"",IF(ISTEXT(D1773),"",IF(A1768="Invoice No. : ",INDEX(Sheet2!D$14:D$154,MATCH(B1768,Sheet2!A$14:A$154,0)),M1772))))</f>
        <v/>
      </c>
      <c r="N1773" t="str">
        <f>IF(ISTEXT(E1773),IF(E1773="Amount",N$14,""),IF(ISBLANK(E1773),"",IF(ISTEXT(D1773),"",IF(A1768="Invoice No. : ",INDEX(Sheet2!E$14:E$154,MATCH(B1768,Sheet2!A$14:A$154,0)),N1772))))</f>
        <v/>
      </c>
      <c r="O1773" t="str">
        <f>IF(ISTEXT(E1773),IF(E1773="Amount",O$14,""),IF(ISBLANK(E1773),"",IF(ISTEXT(D1773),"",IF(A1768="Invoice No. : ",INDEX(Sheet2!G$14:G$154,MATCH(B1768,Sheet2!A$14:A$154,0)),O1772))))</f>
        <v/>
      </c>
      <c r="P1773" t="str">
        <f t="shared" si="114"/>
        <v/>
      </c>
      <c r="Q1773" t="str">
        <f t="shared" si="115"/>
        <v/>
      </c>
    </row>
    <row r="1774" spans="1:17" x14ac:dyDescent="0.25">
      <c r="A1774" s="3" t="s">
        <v>4</v>
      </c>
      <c r="B1774" s="4">
        <v>2144344</v>
      </c>
      <c r="C1774" s="3" t="s">
        <v>5</v>
      </c>
      <c r="D1774" s="5" t="s">
        <v>953</v>
      </c>
      <c r="F1774" t="str">
        <f t="shared" si="112"/>
        <v/>
      </c>
      <c r="G1774" t="str">
        <f>IF(ISTEXT(E1774),IF(E1774="Amount",G$14,""),IF(ISBLANK(E1774),"",IF(ISTEXT(D1774),"",IF(A1769="Invoice No. : ",INDEX(Sheet2!F$14:F$154,MATCH(B1769,Sheet2!A$14:A$154,0)),G1773))))</f>
        <v/>
      </c>
      <c r="H1774" t="str">
        <f t="shared" si="113"/>
        <v/>
      </c>
      <c r="I1774" t="str">
        <f>IF(ISTEXT(E1774),IF(E1774="Amount",I$14,""),IF(ISBLANK(E1774),"",IF(ISTEXT(D1774),"",IF(A1769="Invoice No. : ",TEXT(INDEX(Sheet2!C$14:C$154,MATCH(B1769,Sheet2!A$14:A$154,0)),"hh:mm:ss"),I1773))))</f>
        <v/>
      </c>
      <c r="J1774" t="str">
        <f>IF(ISBLANK(G1774),"",IF(ISTEXT(G1774),IF(E1774="Amount",J$14,""),INDEX(Sheet2!H$14:H$154,MATCH(F1774,Sheet2!A$14:A$154,0))))</f>
        <v/>
      </c>
      <c r="K1774" t="str">
        <f>IF(ISBLANK(G1774),"",IF(ISTEXT(G1774),IF(E1774="Amount",K$14,""),INDEX(Sheet2!I$14:I$154,MATCH(F1774,Sheet2!A$14:A$154,0))))</f>
        <v/>
      </c>
      <c r="L1774" t="str">
        <f>IF(ISBLANK(G1774),"",IF(ISTEXT(G1774),IF(E1774="Amount",L$14,""),IF(INDEX(Sheet2!H$14:H$154,MATCH(F1774,Sheet2!A$14:A$154,0)) &lt;&gt; 0, IF(INDEX(Sheet2!I$14:I$154,MATCH(F1774,Sheet2!A$14:A$154,0)) &lt;&gt; 0, "Loan","Loan"),"Cash")))</f>
        <v/>
      </c>
      <c r="M1774" t="str">
        <f>IF(ISTEXT(E1774),IF(E1774="Amount",M$14,""),IF(ISBLANK(E1774),"",IF(ISTEXT(D1774),"",IF(A1769="Invoice No. : ",INDEX(Sheet2!D$14:D$154,MATCH(B1769,Sheet2!A$14:A$154,0)),M1773))))</f>
        <v/>
      </c>
      <c r="N1774" t="str">
        <f>IF(ISTEXT(E1774),IF(E1774="Amount",N$14,""),IF(ISBLANK(E1774),"",IF(ISTEXT(D1774),"",IF(A1769="Invoice No. : ",INDEX(Sheet2!E$14:E$154,MATCH(B1769,Sheet2!A$14:A$154,0)),N1773))))</f>
        <v/>
      </c>
      <c r="O1774" t="str">
        <f>IF(ISTEXT(E1774),IF(E1774="Amount",O$14,""),IF(ISBLANK(E1774),"",IF(ISTEXT(D1774),"",IF(A1769="Invoice No. : ",INDEX(Sheet2!G$14:G$154,MATCH(B1769,Sheet2!A$14:A$154,0)),O1773))))</f>
        <v/>
      </c>
      <c r="P1774" t="str">
        <f t="shared" si="114"/>
        <v/>
      </c>
      <c r="Q1774" t="str">
        <f t="shared" si="115"/>
        <v/>
      </c>
    </row>
    <row r="1775" spans="1:17" x14ac:dyDescent="0.25">
      <c r="A1775" s="3" t="s">
        <v>7</v>
      </c>
      <c r="B1775" s="6">
        <v>44931</v>
      </c>
      <c r="C1775" s="3" t="s">
        <v>8</v>
      </c>
      <c r="D1775" s="7">
        <v>2</v>
      </c>
      <c r="F1775" t="str">
        <f t="shared" si="112"/>
        <v/>
      </c>
      <c r="G1775" t="str">
        <f>IF(ISTEXT(E1775),IF(E1775="Amount",G$14,""),IF(ISBLANK(E1775),"",IF(ISTEXT(D1775),"",IF(A1770="Invoice No. : ",INDEX(Sheet2!F$14:F$154,MATCH(B1770,Sheet2!A$14:A$154,0)),G1774))))</f>
        <v/>
      </c>
      <c r="H1775" t="str">
        <f t="shared" si="113"/>
        <v/>
      </c>
      <c r="I1775" t="str">
        <f>IF(ISTEXT(E1775),IF(E1775="Amount",I$14,""),IF(ISBLANK(E1775),"",IF(ISTEXT(D1775),"",IF(A1770="Invoice No. : ",TEXT(INDEX(Sheet2!C$14:C$154,MATCH(B1770,Sheet2!A$14:A$154,0)),"hh:mm:ss"),I1774))))</f>
        <v/>
      </c>
      <c r="J1775" t="str">
        <f>IF(ISBLANK(G1775),"",IF(ISTEXT(G1775),IF(E1775="Amount",J$14,""),INDEX(Sheet2!H$14:H$154,MATCH(F1775,Sheet2!A$14:A$154,0))))</f>
        <v/>
      </c>
      <c r="K1775" t="str">
        <f>IF(ISBLANK(G1775),"",IF(ISTEXT(G1775),IF(E1775="Amount",K$14,""),INDEX(Sheet2!I$14:I$154,MATCH(F1775,Sheet2!A$14:A$154,0))))</f>
        <v/>
      </c>
      <c r="L1775" t="str">
        <f>IF(ISBLANK(G1775),"",IF(ISTEXT(G1775),IF(E1775="Amount",L$14,""),IF(INDEX(Sheet2!H$14:H$154,MATCH(F1775,Sheet2!A$14:A$154,0)) &lt;&gt; 0, IF(INDEX(Sheet2!I$14:I$154,MATCH(F1775,Sheet2!A$14:A$154,0)) &lt;&gt; 0, "Loan","Loan"),"Cash")))</f>
        <v/>
      </c>
      <c r="M1775" t="str">
        <f>IF(ISTEXT(E1775),IF(E1775="Amount",M$14,""),IF(ISBLANK(E1775),"",IF(ISTEXT(D1775),"",IF(A1770="Invoice No. : ",INDEX(Sheet2!D$14:D$154,MATCH(B1770,Sheet2!A$14:A$154,0)),M1774))))</f>
        <v/>
      </c>
      <c r="N1775" t="str">
        <f>IF(ISTEXT(E1775),IF(E1775="Amount",N$14,""),IF(ISBLANK(E1775),"",IF(ISTEXT(D1775),"",IF(A1770="Invoice No. : ",INDEX(Sheet2!E$14:E$154,MATCH(B1770,Sheet2!A$14:A$154,0)),N1774))))</f>
        <v/>
      </c>
      <c r="O1775" t="str">
        <f>IF(ISTEXT(E1775),IF(E1775="Amount",O$14,""),IF(ISBLANK(E1775),"",IF(ISTEXT(D1775),"",IF(A1770="Invoice No. : ",INDEX(Sheet2!G$14:G$154,MATCH(B1770,Sheet2!A$14:A$154,0)),O1774))))</f>
        <v/>
      </c>
      <c r="P1775" t="str">
        <f t="shared" si="114"/>
        <v/>
      </c>
      <c r="Q1775" t="str">
        <f t="shared" si="115"/>
        <v/>
      </c>
    </row>
    <row r="1776" spans="1:17" x14ac:dyDescent="0.25">
      <c r="F1776" t="str">
        <f t="shared" si="112"/>
        <v/>
      </c>
      <c r="G1776" t="str">
        <f>IF(ISTEXT(E1776),IF(E1776="Amount",G$14,""),IF(ISBLANK(E1776),"",IF(ISTEXT(D1776),"",IF(A1771="Invoice No. : ",INDEX(Sheet2!F$14:F$154,MATCH(B1771,Sheet2!A$14:A$154,0)),G1775))))</f>
        <v/>
      </c>
      <c r="H1776" t="str">
        <f t="shared" si="113"/>
        <v/>
      </c>
      <c r="I1776" t="str">
        <f>IF(ISTEXT(E1776),IF(E1776="Amount",I$14,""),IF(ISBLANK(E1776),"",IF(ISTEXT(D1776),"",IF(A1771="Invoice No. : ",TEXT(INDEX(Sheet2!C$14:C$154,MATCH(B1771,Sheet2!A$14:A$154,0)),"hh:mm:ss"),I1775))))</f>
        <v/>
      </c>
      <c r="J1776" t="str">
        <f>IF(ISBLANK(G1776),"",IF(ISTEXT(G1776),IF(E1776="Amount",J$14,""),INDEX(Sheet2!H$14:H$154,MATCH(F1776,Sheet2!A$14:A$154,0))))</f>
        <v/>
      </c>
      <c r="K1776" t="str">
        <f>IF(ISBLANK(G1776),"",IF(ISTEXT(G1776),IF(E1776="Amount",K$14,""),INDEX(Sheet2!I$14:I$154,MATCH(F1776,Sheet2!A$14:A$154,0))))</f>
        <v/>
      </c>
      <c r="L1776" t="str">
        <f>IF(ISBLANK(G1776),"",IF(ISTEXT(G1776),IF(E1776="Amount",L$14,""),IF(INDEX(Sheet2!H$14:H$154,MATCH(F1776,Sheet2!A$14:A$154,0)) &lt;&gt; 0, IF(INDEX(Sheet2!I$14:I$154,MATCH(F1776,Sheet2!A$14:A$154,0)) &lt;&gt; 0, "Loan","Loan"),"Cash")))</f>
        <v/>
      </c>
      <c r="M1776" t="str">
        <f>IF(ISTEXT(E1776),IF(E1776="Amount",M$14,""),IF(ISBLANK(E1776),"",IF(ISTEXT(D1776),"",IF(A1771="Invoice No. : ",INDEX(Sheet2!D$14:D$154,MATCH(B1771,Sheet2!A$14:A$154,0)),M1775))))</f>
        <v/>
      </c>
      <c r="N1776" t="str">
        <f>IF(ISTEXT(E1776),IF(E1776="Amount",N$14,""),IF(ISBLANK(E1776),"",IF(ISTEXT(D1776),"",IF(A1771="Invoice No. : ",INDEX(Sheet2!E$14:E$154,MATCH(B1771,Sheet2!A$14:A$154,0)),N1775))))</f>
        <v/>
      </c>
      <c r="O1776" t="str">
        <f>IF(ISTEXT(E1776),IF(E1776="Amount",O$14,""),IF(ISBLANK(E1776),"",IF(ISTEXT(D1776),"",IF(A1771="Invoice No. : ",INDEX(Sheet2!G$14:G$154,MATCH(B1771,Sheet2!A$14:A$154,0)),O1775))))</f>
        <v/>
      </c>
      <c r="P1776" t="str">
        <f t="shared" si="114"/>
        <v/>
      </c>
      <c r="Q1776" t="str">
        <f t="shared" si="115"/>
        <v/>
      </c>
    </row>
    <row r="1777" spans="1:17" x14ac:dyDescent="0.25">
      <c r="A1777" s="8" t="s">
        <v>9</v>
      </c>
      <c r="B1777" s="8" t="s">
        <v>10</v>
      </c>
      <c r="C1777" s="9" t="s">
        <v>11</v>
      </c>
      <c r="D1777" s="9" t="s">
        <v>12</v>
      </c>
      <c r="E1777" s="9" t="s">
        <v>13</v>
      </c>
      <c r="F1777" t="str">
        <f t="shared" si="112"/>
        <v>Invoice No.</v>
      </c>
      <c r="G1777" t="str">
        <f>IF(ISTEXT(E1777),IF(E1777="Amount",G$14,""),IF(ISBLANK(E1777),"",IF(ISTEXT(D1777),"",IF(A1772="Invoice No. : ",INDEX(Sheet2!F$14:F$154,MATCH(B1772,Sheet2!A$14:A$154,0)),G1776))))</f>
        <v>Member ID</v>
      </c>
      <c r="H1777" t="str">
        <f t="shared" si="113"/>
        <v>Invoice Date</v>
      </c>
      <c r="I1777" t="str">
        <f>IF(ISTEXT(E1777),IF(E1777="Amount",I$14,""),IF(ISBLANK(E1777),"",IF(ISTEXT(D1777),"",IF(A1772="Invoice No. : ",TEXT(INDEX(Sheet2!C$14:C$154,MATCH(B1772,Sheet2!A$14:A$154,0)),"hh:mm:ss"),I1776))))</f>
        <v>Invoice Time</v>
      </c>
      <c r="J1777" t="str">
        <f>IF(ISBLANK(G1777),"",IF(ISTEXT(G1777),IF(E1777="Amount",J$14,""),INDEX(Sheet2!H$14:H$154,MATCH(F1777,Sheet2!A$14:A$154,0))))</f>
        <v>Loan Amount</v>
      </c>
      <c r="K1777" t="str">
        <f>IF(ISBLANK(G1777),"",IF(ISTEXT(G1777),IF(E1777="Amount",K$14,""),INDEX(Sheet2!I$14:I$154,MATCH(F1777,Sheet2!A$14:A$154,0))))</f>
        <v>Cash Amount</v>
      </c>
      <c r="L1777" t="str">
        <f>IF(ISBLANK(G1777),"",IF(ISTEXT(G1777),IF(E1777="Amount",L$14,""),IF(INDEX(Sheet2!H$14:H$154,MATCH(F1777,Sheet2!A$14:A$154,0)) &lt;&gt; 0, IF(INDEX(Sheet2!I$14:I$154,MATCH(F1777,Sheet2!A$14:A$154,0)) &lt;&gt; 0, "Loan","Loan"),"Cash")))</f>
        <v>Payment Mode</v>
      </c>
      <c r="M1777" t="str">
        <f>IF(ISTEXT(E1777),IF(E1777="Amount",M$14,""),IF(ISBLANK(E1777),"",IF(ISTEXT(D1777),"",IF(A1772="Invoice No. : ",INDEX(Sheet2!D$14:D$154,MATCH(B1772,Sheet2!A$14:A$154,0)),M1776))))</f>
        <v>Terminal</v>
      </c>
      <c r="N1777" t="str">
        <f>IF(ISTEXT(E1777),IF(E1777="Amount",N$14,""),IF(ISBLANK(E1777),"",IF(ISTEXT(D1777),"",IF(A1772="Invoice No. : ",INDEX(Sheet2!E$14:E$154,MATCH(B1772,Sheet2!A$14:A$154,0)),N1776))))</f>
        <v>Cashier</v>
      </c>
      <c r="O1777" t="str">
        <f>IF(ISTEXT(E1777),IF(E1777="Amount",O$14,""),IF(ISBLANK(E1777),"",IF(ISTEXT(D1777),"",IF(A1772="Invoice No. : ",INDEX(Sheet2!G$14:G$154,MATCH(B1772,Sheet2!A$14:A$154,0)),O1776))))</f>
        <v>Name</v>
      </c>
      <c r="P1777" t="str">
        <f t="shared" si="114"/>
        <v>Invoice Amount</v>
      </c>
      <c r="Q1777" t="str">
        <f t="shared" si="115"/>
        <v>Grand Total</v>
      </c>
    </row>
    <row r="1778" spans="1:17" x14ac:dyDescent="0.25">
      <c r="F1778" t="str">
        <f t="shared" si="112"/>
        <v/>
      </c>
      <c r="G1778" t="str">
        <f>IF(ISTEXT(E1778),IF(E1778="Amount",G$14,""),IF(ISBLANK(E1778),"",IF(ISTEXT(D1778),"",IF(A1773="Invoice No. : ",INDEX(Sheet2!F$14:F$154,MATCH(B1773,Sheet2!A$14:A$154,0)),G1777))))</f>
        <v/>
      </c>
      <c r="H1778" t="str">
        <f t="shared" si="113"/>
        <v/>
      </c>
      <c r="I1778" t="str">
        <f>IF(ISTEXT(E1778),IF(E1778="Amount",I$14,""),IF(ISBLANK(E1778),"",IF(ISTEXT(D1778),"",IF(A1773="Invoice No. : ",TEXT(INDEX(Sheet2!C$14:C$154,MATCH(B1773,Sheet2!A$14:A$154,0)),"hh:mm:ss"),I1777))))</f>
        <v/>
      </c>
      <c r="J1778" t="str">
        <f>IF(ISBLANK(G1778),"",IF(ISTEXT(G1778),IF(E1778="Amount",J$14,""),INDEX(Sheet2!H$14:H$154,MATCH(F1778,Sheet2!A$14:A$154,0))))</f>
        <v/>
      </c>
      <c r="K1778" t="str">
        <f>IF(ISBLANK(G1778),"",IF(ISTEXT(G1778),IF(E1778="Amount",K$14,""),INDEX(Sheet2!I$14:I$154,MATCH(F1778,Sheet2!A$14:A$154,0))))</f>
        <v/>
      </c>
      <c r="L1778" t="str">
        <f>IF(ISBLANK(G1778),"",IF(ISTEXT(G1778),IF(E1778="Amount",L$14,""),IF(INDEX(Sheet2!H$14:H$154,MATCH(F1778,Sheet2!A$14:A$154,0)) &lt;&gt; 0, IF(INDEX(Sheet2!I$14:I$154,MATCH(F1778,Sheet2!A$14:A$154,0)) &lt;&gt; 0, "Loan","Loan"),"Cash")))</f>
        <v/>
      </c>
      <c r="M1778" t="str">
        <f>IF(ISTEXT(E1778),IF(E1778="Amount",M$14,""),IF(ISBLANK(E1778),"",IF(ISTEXT(D1778),"",IF(A1773="Invoice No. : ",INDEX(Sheet2!D$14:D$154,MATCH(B1773,Sheet2!A$14:A$154,0)),M1777))))</f>
        <v/>
      </c>
      <c r="N1778" t="str">
        <f>IF(ISTEXT(E1778),IF(E1778="Amount",N$14,""),IF(ISBLANK(E1778),"",IF(ISTEXT(D1778),"",IF(A1773="Invoice No. : ",INDEX(Sheet2!E$14:E$154,MATCH(B1773,Sheet2!A$14:A$154,0)),N1777))))</f>
        <v/>
      </c>
      <c r="O1778" t="str">
        <f>IF(ISTEXT(E1778),IF(E1778="Amount",O$14,""),IF(ISBLANK(E1778),"",IF(ISTEXT(D1778),"",IF(A1773="Invoice No. : ",INDEX(Sheet2!G$14:G$154,MATCH(B1773,Sheet2!A$14:A$154,0)),O1777))))</f>
        <v/>
      </c>
      <c r="P1778" t="str">
        <f t="shared" si="114"/>
        <v/>
      </c>
      <c r="Q1778" t="str">
        <f t="shared" si="115"/>
        <v/>
      </c>
    </row>
    <row r="1779" spans="1:17" x14ac:dyDescent="0.25">
      <c r="A1779" s="10" t="s">
        <v>1519</v>
      </c>
      <c r="B1779" s="10" t="s">
        <v>1520</v>
      </c>
      <c r="C1779" s="11">
        <v>1</v>
      </c>
      <c r="D1779" s="11">
        <v>35.75</v>
      </c>
      <c r="E1779" s="11">
        <v>35.75</v>
      </c>
      <c r="F1779">
        <f t="shared" si="112"/>
        <v>2144344</v>
      </c>
      <c r="G1779">
        <f>IF(ISTEXT(E1779),IF(E1779="Amount",G$14,""),IF(ISBLANK(E1779),"",IF(ISTEXT(D1779),"",IF(A1774="Invoice No. : ",INDEX(Sheet2!F$14:F$154,MATCH(B1774,Sheet2!A$14:A$154,0)),G1778))))</f>
        <v>30649</v>
      </c>
      <c r="H1779" t="str">
        <f t="shared" si="113"/>
        <v>01/05/2023</v>
      </c>
      <c r="I1779" t="str">
        <f>IF(ISTEXT(E1779),IF(E1779="Amount",I$14,""),IF(ISBLANK(E1779),"",IF(ISTEXT(D1779),"",IF(A1774="Invoice No. : ",TEXT(INDEX(Sheet2!C$14:C$154,MATCH(B1774,Sheet2!A$14:A$154,0)),"hh:mm:ss"),I1778))))</f>
        <v>12:14:59</v>
      </c>
      <c r="J1779">
        <f>IF(ISBLANK(G1779),"",IF(ISTEXT(G1779),IF(E1779="Amount",J$14,""),INDEX(Sheet2!H$14:H$154,MATCH(F1779,Sheet2!A$14:A$154,0))))</f>
        <v>2254.75</v>
      </c>
      <c r="K1779">
        <f>IF(ISBLANK(G1779),"",IF(ISTEXT(G1779),IF(E1779="Amount",K$14,""),INDEX(Sheet2!I$14:I$154,MATCH(F1779,Sheet2!A$14:A$154,0))))</f>
        <v>0</v>
      </c>
      <c r="L1779" t="str">
        <f>IF(ISBLANK(G1779),"",IF(ISTEXT(G1779),IF(E1779="Amount",L$14,""),IF(INDEX(Sheet2!H$14:H$154,MATCH(F1779,Sheet2!A$14:A$154,0)) &lt;&gt; 0, IF(INDEX(Sheet2!I$14:I$154,MATCH(F1779,Sheet2!A$14:A$154,0)) &lt;&gt; 0, "Loan","Loan"),"Cash")))</f>
        <v>Loan</v>
      </c>
      <c r="M1779">
        <f>IF(ISTEXT(E1779),IF(E1779="Amount",M$14,""),IF(ISBLANK(E1779),"",IF(ISTEXT(D1779),"",IF(A1774="Invoice No. : ",INDEX(Sheet2!D$14:D$154,MATCH(B1774,Sheet2!A$14:A$154,0)),M1778))))</f>
        <v>2</v>
      </c>
      <c r="N1779" t="str">
        <f>IF(ISTEXT(E1779),IF(E1779="Amount",N$14,""),IF(ISBLANK(E1779),"",IF(ISTEXT(D1779),"",IF(A1774="Invoice No. : ",INDEX(Sheet2!E$14:E$154,MATCH(B1774,Sheet2!A$14:A$154,0)),N1778))))</f>
        <v>RUBY</v>
      </c>
      <c r="O1779" t="str">
        <f>IF(ISTEXT(E1779),IF(E1779="Amount",O$14,""),IF(ISBLANK(E1779),"",IF(ISTEXT(D1779),"",IF(A1774="Invoice No. : ",INDEX(Sheet2!G$14:G$154,MATCH(B1774,Sheet2!A$14:A$154,0)),O1778))))</f>
        <v>ABRIGO, ALONA RAMIREZ</v>
      </c>
      <c r="P1779">
        <f t="shared" si="114"/>
        <v>2254.75</v>
      </c>
      <c r="Q1779">
        <f t="shared" si="115"/>
        <v>195197.25</v>
      </c>
    </row>
    <row r="1780" spans="1:17" x14ac:dyDescent="0.25">
      <c r="A1780" s="10" t="s">
        <v>1521</v>
      </c>
      <c r="B1780" s="10" t="s">
        <v>1522</v>
      </c>
      <c r="C1780" s="11">
        <v>1</v>
      </c>
      <c r="D1780" s="11">
        <v>117.75</v>
      </c>
      <c r="E1780" s="11">
        <v>117.75</v>
      </c>
      <c r="F1780">
        <f t="shared" si="112"/>
        <v>2144344</v>
      </c>
      <c r="G1780">
        <f>IF(ISTEXT(E1780),IF(E1780="Amount",G$14,""),IF(ISBLANK(E1780),"",IF(ISTEXT(D1780),"",IF(A1775="Invoice No. : ",INDEX(Sheet2!F$14:F$154,MATCH(B1775,Sheet2!A$14:A$154,0)),G1779))))</f>
        <v>30649</v>
      </c>
      <c r="H1780" t="str">
        <f t="shared" si="113"/>
        <v>01/05/2023</v>
      </c>
      <c r="I1780" t="str">
        <f>IF(ISTEXT(E1780),IF(E1780="Amount",I$14,""),IF(ISBLANK(E1780),"",IF(ISTEXT(D1780),"",IF(A1775="Invoice No. : ",TEXT(INDEX(Sheet2!C$14:C$154,MATCH(B1775,Sheet2!A$14:A$154,0)),"hh:mm:ss"),I1779))))</f>
        <v>12:14:59</v>
      </c>
      <c r="J1780">
        <f>IF(ISBLANK(G1780),"",IF(ISTEXT(G1780),IF(E1780="Amount",J$14,""),INDEX(Sheet2!H$14:H$154,MATCH(F1780,Sheet2!A$14:A$154,0))))</f>
        <v>2254.75</v>
      </c>
      <c r="K1780">
        <f>IF(ISBLANK(G1780),"",IF(ISTEXT(G1780),IF(E1780="Amount",K$14,""),INDEX(Sheet2!I$14:I$154,MATCH(F1780,Sheet2!A$14:A$154,0))))</f>
        <v>0</v>
      </c>
      <c r="L1780" t="str">
        <f>IF(ISBLANK(G1780),"",IF(ISTEXT(G1780),IF(E1780="Amount",L$14,""),IF(INDEX(Sheet2!H$14:H$154,MATCH(F1780,Sheet2!A$14:A$154,0)) &lt;&gt; 0, IF(INDEX(Sheet2!I$14:I$154,MATCH(F1780,Sheet2!A$14:A$154,0)) &lt;&gt; 0, "Loan","Loan"),"Cash")))</f>
        <v>Loan</v>
      </c>
      <c r="M1780">
        <f>IF(ISTEXT(E1780),IF(E1780="Amount",M$14,""),IF(ISBLANK(E1780),"",IF(ISTEXT(D1780),"",IF(A1775="Invoice No. : ",INDEX(Sheet2!D$14:D$154,MATCH(B1775,Sheet2!A$14:A$154,0)),M1779))))</f>
        <v>2</v>
      </c>
      <c r="N1780" t="str">
        <f>IF(ISTEXT(E1780),IF(E1780="Amount",N$14,""),IF(ISBLANK(E1780),"",IF(ISTEXT(D1780),"",IF(A1775="Invoice No. : ",INDEX(Sheet2!E$14:E$154,MATCH(B1775,Sheet2!A$14:A$154,0)),N1779))))</f>
        <v>RUBY</v>
      </c>
      <c r="O1780" t="str">
        <f>IF(ISTEXT(E1780),IF(E1780="Amount",O$14,""),IF(ISBLANK(E1780),"",IF(ISTEXT(D1780),"",IF(A1775="Invoice No. : ",INDEX(Sheet2!G$14:G$154,MATCH(B1775,Sheet2!A$14:A$154,0)),O1779))))</f>
        <v>ABRIGO, ALONA RAMIREZ</v>
      </c>
      <c r="P1780">
        <f t="shared" si="114"/>
        <v>2254.75</v>
      </c>
      <c r="Q1780">
        <f t="shared" si="115"/>
        <v>195197.25</v>
      </c>
    </row>
    <row r="1781" spans="1:17" x14ac:dyDescent="0.25">
      <c r="A1781" s="10" t="s">
        <v>1523</v>
      </c>
      <c r="B1781" s="10" t="s">
        <v>1524</v>
      </c>
      <c r="C1781" s="11">
        <v>1</v>
      </c>
      <c r="D1781" s="11">
        <v>12.75</v>
      </c>
      <c r="E1781" s="11">
        <v>12.75</v>
      </c>
      <c r="F1781">
        <f t="shared" si="112"/>
        <v>2144344</v>
      </c>
      <c r="G1781">
        <f>IF(ISTEXT(E1781),IF(E1781="Amount",G$14,""),IF(ISBLANK(E1781),"",IF(ISTEXT(D1781),"",IF(A1776="Invoice No. : ",INDEX(Sheet2!F$14:F$154,MATCH(B1776,Sheet2!A$14:A$154,0)),G1780))))</f>
        <v>30649</v>
      </c>
      <c r="H1781" t="str">
        <f t="shared" si="113"/>
        <v>01/05/2023</v>
      </c>
      <c r="I1781" t="str">
        <f>IF(ISTEXT(E1781),IF(E1781="Amount",I$14,""),IF(ISBLANK(E1781),"",IF(ISTEXT(D1781),"",IF(A1776="Invoice No. : ",TEXT(INDEX(Sheet2!C$14:C$154,MATCH(B1776,Sheet2!A$14:A$154,0)),"hh:mm:ss"),I1780))))</f>
        <v>12:14:59</v>
      </c>
      <c r="J1781">
        <f>IF(ISBLANK(G1781),"",IF(ISTEXT(G1781),IF(E1781="Amount",J$14,""),INDEX(Sheet2!H$14:H$154,MATCH(F1781,Sheet2!A$14:A$154,0))))</f>
        <v>2254.75</v>
      </c>
      <c r="K1781">
        <f>IF(ISBLANK(G1781),"",IF(ISTEXT(G1781),IF(E1781="Amount",K$14,""),INDEX(Sheet2!I$14:I$154,MATCH(F1781,Sheet2!A$14:A$154,0))))</f>
        <v>0</v>
      </c>
      <c r="L1781" t="str">
        <f>IF(ISBLANK(G1781),"",IF(ISTEXT(G1781),IF(E1781="Amount",L$14,""),IF(INDEX(Sheet2!H$14:H$154,MATCH(F1781,Sheet2!A$14:A$154,0)) &lt;&gt; 0, IF(INDEX(Sheet2!I$14:I$154,MATCH(F1781,Sheet2!A$14:A$154,0)) &lt;&gt; 0, "Loan","Loan"),"Cash")))</f>
        <v>Loan</v>
      </c>
      <c r="M1781">
        <f>IF(ISTEXT(E1781),IF(E1781="Amount",M$14,""),IF(ISBLANK(E1781),"",IF(ISTEXT(D1781),"",IF(A1776="Invoice No. : ",INDEX(Sheet2!D$14:D$154,MATCH(B1776,Sheet2!A$14:A$154,0)),M1780))))</f>
        <v>2</v>
      </c>
      <c r="N1781" t="str">
        <f>IF(ISTEXT(E1781),IF(E1781="Amount",N$14,""),IF(ISBLANK(E1781),"",IF(ISTEXT(D1781),"",IF(A1776="Invoice No. : ",INDEX(Sheet2!E$14:E$154,MATCH(B1776,Sheet2!A$14:A$154,0)),N1780))))</f>
        <v>RUBY</v>
      </c>
      <c r="O1781" t="str">
        <f>IF(ISTEXT(E1781),IF(E1781="Amount",O$14,""),IF(ISBLANK(E1781),"",IF(ISTEXT(D1781),"",IF(A1776="Invoice No. : ",INDEX(Sheet2!G$14:G$154,MATCH(B1776,Sheet2!A$14:A$154,0)),O1780))))</f>
        <v>ABRIGO, ALONA RAMIREZ</v>
      </c>
      <c r="P1781">
        <f t="shared" si="114"/>
        <v>2254.75</v>
      </c>
      <c r="Q1781">
        <f t="shared" si="115"/>
        <v>195197.25</v>
      </c>
    </row>
    <row r="1782" spans="1:17" x14ac:dyDescent="0.25">
      <c r="A1782" s="10" t="s">
        <v>1525</v>
      </c>
      <c r="B1782" s="10" t="s">
        <v>1526</v>
      </c>
      <c r="C1782" s="11">
        <v>1</v>
      </c>
      <c r="D1782" s="11">
        <v>271.5</v>
      </c>
      <c r="E1782" s="11">
        <v>271.5</v>
      </c>
      <c r="F1782">
        <f t="shared" si="112"/>
        <v>2144344</v>
      </c>
      <c r="G1782">
        <f>IF(ISTEXT(E1782),IF(E1782="Amount",G$14,""),IF(ISBLANK(E1782),"",IF(ISTEXT(D1782),"",IF(A1777="Invoice No. : ",INDEX(Sheet2!F$14:F$154,MATCH(B1777,Sheet2!A$14:A$154,0)),G1781))))</f>
        <v>30649</v>
      </c>
      <c r="H1782" t="str">
        <f t="shared" si="113"/>
        <v>01/05/2023</v>
      </c>
      <c r="I1782" t="str">
        <f>IF(ISTEXT(E1782),IF(E1782="Amount",I$14,""),IF(ISBLANK(E1782),"",IF(ISTEXT(D1782),"",IF(A1777="Invoice No. : ",TEXT(INDEX(Sheet2!C$14:C$154,MATCH(B1777,Sheet2!A$14:A$154,0)),"hh:mm:ss"),I1781))))</f>
        <v>12:14:59</v>
      </c>
      <c r="J1782">
        <f>IF(ISBLANK(G1782),"",IF(ISTEXT(G1782),IF(E1782="Amount",J$14,""),INDEX(Sheet2!H$14:H$154,MATCH(F1782,Sheet2!A$14:A$154,0))))</f>
        <v>2254.75</v>
      </c>
      <c r="K1782">
        <f>IF(ISBLANK(G1782),"",IF(ISTEXT(G1782),IF(E1782="Amount",K$14,""),INDEX(Sheet2!I$14:I$154,MATCH(F1782,Sheet2!A$14:A$154,0))))</f>
        <v>0</v>
      </c>
      <c r="L1782" t="str">
        <f>IF(ISBLANK(G1782),"",IF(ISTEXT(G1782),IF(E1782="Amount",L$14,""),IF(INDEX(Sheet2!H$14:H$154,MATCH(F1782,Sheet2!A$14:A$154,0)) &lt;&gt; 0, IF(INDEX(Sheet2!I$14:I$154,MATCH(F1782,Sheet2!A$14:A$154,0)) &lt;&gt; 0, "Loan","Loan"),"Cash")))</f>
        <v>Loan</v>
      </c>
      <c r="M1782">
        <f>IF(ISTEXT(E1782),IF(E1782="Amount",M$14,""),IF(ISBLANK(E1782),"",IF(ISTEXT(D1782),"",IF(A1777="Invoice No. : ",INDEX(Sheet2!D$14:D$154,MATCH(B1777,Sheet2!A$14:A$154,0)),M1781))))</f>
        <v>2</v>
      </c>
      <c r="N1782" t="str">
        <f>IF(ISTEXT(E1782),IF(E1782="Amount",N$14,""),IF(ISBLANK(E1782),"",IF(ISTEXT(D1782),"",IF(A1777="Invoice No. : ",INDEX(Sheet2!E$14:E$154,MATCH(B1777,Sheet2!A$14:A$154,0)),N1781))))</f>
        <v>RUBY</v>
      </c>
      <c r="O1782" t="str">
        <f>IF(ISTEXT(E1782),IF(E1782="Amount",O$14,""),IF(ISBLANK(E1782),"",IF(ISTEXT(D1782),"",IF(A1777="Invoice No. : ",INDEX(Sheet2!G$14:G$154,MATCH(B1777,Sheet2!A$14:A$154,0)),O1781))))</f>
        <v>ABRIGO, ALONA RAMIREZ</v>
      </c>
      <c r="P1782">
        <f t="shared" si="114"/>
        <v>2254.75</v>
      </c>
      <c r="Q1782">
        <f t="shared" si="115"/>
        <v>195197.25</v>
      </c>
    </row>
    <row r="1783" spans="1:17" x14ac:dyDescent="0.25">
      <c r="A1783" s="10" t="s">
        <v>1527</v>
      </c>
      <c r="B1783" s="10" t="s">
        <v>1528</v>
      </c>
      <c r="C1783" s="11">
        <v>1</v>
      </c>
      <c r="D1783" s="11">
        <v>27.75</v>
      </c>
      <c r="E1783" s="11">
        <v>27.75</v>
      </c>
      <c r="F1783">
        <f t="shared" si="112"/>
        <v>2144344</v>
      </c>
      <c r="G1783">
        <f>IF(ISTEXT(E1783),IF(E1783="Amount",G$14,""),IF(ISBLANK(E1783),"",IF(ISTEXT(D1783),"",IF(A1778="Invoice No. : ",INDEX(Sheet2!F$14:F$154,MATCH(B1778,Sheet2!A$14:A$154,0)),G1782))))</f>
        <v>30649</v>
      </c>
      <c r="H1783" t="str">
        <f t="shared" si="113"/>
        <v>01/05/2023</v>
      </c>
      <c r="I1783" t="str">
        <f>IF(ISTEXT(E1783),IF(E1783="Amount",I$14,""),IF(ISBLANK(E1783),"",IF(ISTEXT(D1783),"",IF(A1778="Invoice No. : ",TEXT(INDEX(Sheet2!C$14:C$154,MATCH(B1778,Sheet2!A$14:A$154,0)),"hh:mm:ss"),I1782))))</f>
        <v>12:14:59</v>
      </c>
      <c r="J1783">
        <f>IF(ISBLANK(G1783),"",IF(ISTEXT(G1783),IF(E1783="Amount",J$14,""),INDEX(Sheet2!H$14:H$154,MATCH(F1783,Sheet2!A$14:A$154,0))))</f>
        <v>2254.75</v>
      </c>
      <c r="K1783">
        <f>IF(ISBLANK(G1783),"",IF(ISTEXT(G1783),IF(E1783="Amount",K$14,""),INDEX(Sheet2!I$14:I$154,MATCH(F1783,Sheet2!A$14:A$154,0))))</f>
        <v>0</v>
      </c>
      <c r="L1783" t="str">
        <f>IF(ISBLANK(G1783),"",IF(ISTEXT(G1783),IF(E1783="Amount",L$14,""),IF(INDEX(Sheet2!H$14:H$154,MATCH(F1783,Sheet2!A$14:A$154,0)) &lt;&gt; 0, IF(INDEX(Sheet2!I$14:I$154,MATCH(F1783,Sheet2!A$14:A$154,0)) &lt;&gt; 0, "Loan","Loan"),"Cash")))</f>
        <v>Loan</v>
      </c>
      <c r="M1783">
        <f>IF(ISTEXT(E1783),IF(E1783="Amount",M$14,""),IF(ISBLANK(E1783),"",IF(ISTEXT(D1783),"",IF(A1778="Invoice No. : ",INDEX(Sheet2!D$14:D$154,MATCH(B1778,Sheet2!A$14:A$154,0)),M1782))))</f>
        <v>2</v>
      </c>
      <c r="N1783" t="str">
        <f>IF(ISTEXT(E1783),IF(E1783="Amount",N$14,""),IF(ISBLANK(E1783),"",IF(ISTEXT(D1783),"",IF(A1778="Invoice No. : ",INDEX(Sheet2!E$14:E$154,MATCH(B1778,Sheet2!A$14:A$154,0)),N1782))))</f>
        <v>RUBY</v>
      </c>
      <c r="O1783" t="str">
        <f>IF(ISTEXT(E1783),IF(E1783="Amount",O$14,""),IF(ISBLANK(E1783),"",IF(ISTEXT(D1783),"",IF(A1778="Invoice No. : ",INDEX(Sheet2!G$14:G$154,MATCH(B1778,Sheet2!A$14:A$154,0)),O1782))))</f>
        <v>ABRIGO, ALONA RAMIREZ</v>
      </c>
      <c r="P1783">
        <f t="shared" si="114"/>
        <v>2254.75</v>
      </c>
      <c r="Q1783">
        <f t="shared" si="115"/>
        <v>195197.25</v>
      </c>
    </row>
    <row r="1784" spans="1:17" x14ac:dyDescent="0.25">
      <c r="A1784" s="10" t="s">
        <v>1529</v>
      </c>
      <c r="B1784" s="10" t="s">
        <v>1530</v>
      </c>
      <c r="C1784" s="11">
        <v>1</v>
      </c>
      <c r="D1784" s="11">
        <v>17.5</v>
      </c>
      <c r="E1784" s="11">
        <v>17.5</v>
      </c>
      <c r="F1784">
        <f t="shared" si="112"/>
        <v>2144344</v>
      </c>
      <c r="G1784">
        <f>IF(ISTEXT(E1784),IF(E1784="Amount",G$14,""),IF(ISBLANK(E1784),"",IF(ISTEXT(D1784),"",IF(A1779="Invoice No. : ",INDEX(Sheet2!F$14:F$154,MATCH(B1779,Sheet2!A$14:A$154,0)),G1783))))</f>
        <v>30649</v>
      </c>
      <c r="H1784" t="str">
        <f t="shared" si="113"/>
        <v>01/05/2023</v>
      </c>
      <c r="I1784" t="str">
        <f>IF(ISTEXT(E1784),IF(E1784="Amount",I$14,""),IF(ISBLANK(E1784),"",IF(ISTEXT(D1784),"",IF(A1779="Invoice No. : ",TEXT(INDEX(Sheet2!C$14:C$154,MATCH(B1779,Sheet2!A$14:A$154,0)),"hh:mm:ss"),I1783))))</f>
        <v>12:14:59</v>
      </c>
      <c r="J1784">
        <f>IF(ISBLANK(G1784),"",IF(ISTEXT(G1784),IF(E1784="Amount",J$14,""),INDEX(Sheet2!H$14:H$154,MATCH(F1784,Sheet2!A$14:A$154,0))))</f>
        <v>2254.75</v>
      </c>
      <c r="K1784">
        <f>IF(ISBLANK(G1784),"",IF(ISTEXT(G1784),IF(E1784="Amount",K$14,""),INDEX(Sheet2!I$14:I$154,MATCH(F1784,Sheet2!A$14:A$154,0))))</f>
        <v>0</v>
      </c>
      <c r="L1784" t="str">
        <f>IF(ISBLANK(G1784),"",IF(ISTEXT(G1784),IF(E1784="Amount",L$14,""),IF(INDEX(Sheet2!H$14:H$154,MATCH(F1784,Sheet2!A$14:A$154,0)) &lt;&gt; 0, IF(INDEX(Sheet2!I$14:I$154,MATCH(F1784,Sheet2!A$14:A$154,0)) &lt;&gt; 0, "Loan","Loan"),"Cash")))</f>
        <v>Loan</v>
      </c>
      <c r="M1784">
        <f>IF(ISTEXT(E1784),IF(E1784="Amount",M$14,""),IF(ISBLANK(E1784),"",IF(ISTEXT(D1784),"",IF(A1779="Invoice No. : ",INDEX(Sheet2!D$14:D$154,MATCH(B1779,Sheet2!A$14:A$154,0)),M1783))))</f>
        <v>2</v>
      </c>
      <c r="N1784" t="str">
        <f>IF(ISTEXT(E1784),IF(E1784="Amount",N$14,""),IF(ISBLANK(E1784),"",IF(ISTEXT(D1784),"",IF(A1779="Invoice No. : ",INDEX(Sheet2!E$14:E$154,MATCH(B1779,Sheet2!A$14:A$154,0)),N1783))))</f>
        <v>RUBY</v>
      </c>
      <c r="O1784" t="str">
        <f>IF(ISTEXT(E1784),IF(E1784="Amount",O$14,""),IF(ISBLANK(E1784),"",IF(ISTEXT(D1784),"",IF(A1779="Invoice No. : ",INDEX(Sheet2!G$14:G$154,MATCH(B1779,Sheet2!A$14:A$154,0)),O1783))))</f>
        <v>ABRIGO, ALONA RAMIREZ</v>
      </c>
      <c r="P1784">
        <f t="shared" si="114"/>
        <v>2254.75</v>
      </c>
      <c r="Q1784">
        <f t="shared" si="115"/>
        <v>195197.25</v>
      </c>
    </row>
    <row r="1785" spans="1:17" x14ac:dyDescent="0.25">
      <c r="A1785" s="10" t="s">
        <v>1118</v>
      </c>
      <c r="B1785" s="10" t="s">
        <v>1119</v>
      </c>
      <c r="C1785" s="11">
        <v>1</v>
      </c>
      <c r="D1785" s="11">
        <v>188.5</v>
      </c>
      <c r="E1785" s="11">
        <v>188.5</v>
      </c>
      <c r="F1785">
        <f t="shared" si="112"/>
        <v>2144344</v>
      </c>
      <c r="G1785">
        <f>IF(ISTEXT(E1785),IF(E1785="Amount",G$14,""),IF(ISBLANK(E1785),"",IF(ISTEXT(D1785),"",IF(A1780="Invoice No. : ",INDEX(Sheet2!F$14:F$154,MATCH(B1780,Sheet2!A$14:A$154,0)),G1784))))</f>
        <v>30649</v>
      </c>
      <c r="H1785" t="str">
        <f t="shared" si="113"/>
        <v>01/05/2023</v>
      </c>
      <c r="I1785" t="str">
        <f>IF(ISTEXT(E1785),IF(E1785="Amount",I$14,""),IF(ISBLANK(E1785),"",IF(ISTEXT(D1785),"",IF(A1780="Invoice No. : ",TEXT(INDEX(Sheet2!C$14:C$154,MATCH(B1780,Sheet2!A$14:A$154,0)),"hh:mm:ss"),I1784))))</f>
        <v>12:14:59</v>
      </c>
      <c r="J1785">
        <f>IF(ISBLANK(G1785),"",IF(ISTEXT(G1785),IF(E1785="Amount",J$14,""),INDEX(Sheet2!H$14:H$154,MATCH(F1785,Sheet2!A$14:A$154,0))))</f>
        <v>2254.75</v>
      </c>
      <c r="K1785">
        <f>IF(ISBLANK(G1785),"",IF(ISTEXT(G1785),IF(E1785="Amount",K$14,""),INDEX(Sheet2!I$14:I$154,MATCH(F1785,Sheet2!A$14:A$154,0))))</f>
        <v>0</v>
      </c>
      <c r="L1785" t="str">
        <f>IF(ISBLANK(G1785),"",IF(ISTEXT(G1785),IF(E1785="Amount",L$14,""),IF(INDEX(Sheet2!H$14:H$154,MATCH(F1785,Sheet2!A$14:A$154,0)) &lt;&gt; 0, IF(INDEX(Sheet2!I$14:I$154,MATCH(F1785,Sheet2!A$14:A$154,0)) &lt;&gt; 0, "Loan","Loan"),"Cash")))</f>
        <v>Loan</v>
      </c>
      <c r="M1785">
        <f>IF(ISTEXT(E1785),IF(E1785="Amount",M$14,""),IF(ISBLANK(E1785),"",IF(ISTEXT(D1785),"",IF(A1780="Invoice No. : ",INDEX(Sheet2!D$14:D$154,MATCH(B1780,Sheet2!A$14:A$154,0)),M1784))))</f>
        <v>2</v>
      </c>
      <c r="N1785" t="str">
        <f>IF(ISTEXT(E1785),IF(E1785="Amount",N$14,""),IF(ISBLANK(E1785),"",IF(ISTEXT(D1785),"",IF(A1780="Invoice No. : ",INDEX(Sheet2!E$14:E$154,MATCH(B1780,Sheet2!A$14:A$154,0)),N1784))))</f>
        <v>RUBY</v>
      </c>
      <c r="O1785" t="str">
        <f>IF(ISTEXT(E1785),IF(E1785="Amount",O$14,""),IF(ISBLANK(E1785),"",IF(ISTEXT(D1785),"",IF(A1780="Invoice No. : ",INDEX(Sheet2!G$14:G$154,MATCH(B1780,Sheet2!A$14:A$154,0)),O1784))))</f>
        <v>ABRIGO, ALONA RAMIREZ</v>
      </c>
      <c r="P1785">
        <f t="shared" si="114"/>
        <v>2254.75</v>
      </c>
      <c r="Q1785">
        <f t="shared" si="115"/>
        <v>195197.25</v>
      </c>
    </row>
    <row r="1786" spans="1:17" x14ac:dyDescent="0.25">
      <c r="A1786" s="10" t="s">
        <v>127</v>
      </c>
      <c r="B1786" s="10" t="s">
        <v>128</v>
      </c>
      <c r="C1786" s="11">
        <v>1</v>
      </c>
      <c r="D1786" s="11">
        <v>39.25</v>
      </c>
      <c r="E1786" s="11">
        <v>39.25</v>
      </c>
      <c r="F1786">
        <f t="shared" si="112"/>
        <v>2144344</v>
      </c>
      <c r="G1786">
        <f>IF(ISTEXT(E1786),IF(E1786="Amount",G$14,""),IF(ISBLANK(E1786),"",IF(ISTEXT(D1786),"",IF(A1781="Invoice No. : ",INDEX(Sheet2!F$14:F$154,MATCH(B1781,Sheet2!A$14:A$154,0)),G1785))))</f>
        <v>30649</v>
      </c>
      <c r="H1786" t="str">
        <f t="shared" si="113"/>
        <v>01/05/2023</v>
      </c>
      <c r="I1786" t="str">
        <f>IF(ISTEXT(E1786),IF(E1786="Amount",I$14,""),IF(ISBLANK(E1786),"",IF(ISTEXT(D1786),"",IF(A1781="Invoice No. : ",TEXT(INDEX(Sheet2!C$14:C$154,MATCH(B1781,Sheet2!A$14:A$154,0)),"hh:mm:ss"),I1785))))</f>
        <v>12:14:59</v>
      </c>
      <c r="J1786">
        <f>IF(ISBLANK(G1786),"",IF(ISTEXT(G1786),IF(E1786="Amount",J$14,""),INDEX(Sheet2!H$14:H$154,MATCH(F1786,Sheet2!A$14:A$154,0))))</f>
        <v>2254.75</v>
      </c>
      <c r="K1786">
        <f>IF(ISBLANK(G1786),"",IF(ISTEXT(G1786),IF(E1786="Amount",K$14,""),INDEX(Sheet2!I$14:I$154,MATCH(F1786,Sheet2!A$14:A$154,0))))</f>
        <v>0</v>
      </c>
      <c r="L1786" t="str">
        <f>IF(ISBLANK(G1786),"",IF(ISTEXT(G1786),IF(E1786="Amount",L$14,""),IF(INDEX(Sheet2!H$14:H$154,MATCH(F1786,Sheet2!A$14:A$154,0)) &lt;&gt; 0, IF(INDEX(Sheet2!I$14:I$154,MATCH(F1786,Sheet2!A$14:A$154,0)) &lt;&gt; 0, "Loan","Loan"),"Cash")))</f>
        <v>Loan</v>
      </c>
      <c r="M1786">
        <f>IF(ISTEXT(E1786),IF(E1786="Amount",M$14,""),IF(ISBLANK(E1786),"",IF(ISTEXT(D1786),"",IF(A1781="Invoice No. : ",INDEX(Sheet2!D$14:D$154,MATCH(B1781,Sheet2!A$14:A$154,0)),M1785))))</f>
        <v>2</v>
      </c>
      <c r="N1786" t="str">
        <f>IF(ISTEXT(E1786),IF(E1786="Amount",N$14,""),IF(ISBLANK(E1786),"",IF(ISTEXT(D1786),"",IF(A1781="Invoice No. : ",INDEX(Sheet2!E$14:E$154,MATCH(B1781,Sheet2!A$14:A$154,0)),N1785))))</f>
        <v>RUBY</v>
      </c>
      <c r="O1786" t="str">
        <f>IF(ISTEXT(E1786),IF(E1786="Amount",O$14,""),IF(ISBLANK(E1786),"",IF(ISTEXT(D1786),"",IF(A1781="Invoice No. : ",INDEX(Sheet2!G$14:G$154,MATCH(B1781,Sheet2!A$14:A$154,0)),O1785))))</f>
        <v>ABRIGO, ALONA RAMIREZ</v>
      </c>
      <c r="P1786">
        <f t="shared" si="114"/>
        <v>2254.75</v>
      </c>
      <c r="Q1786">
        <f t="shared" si="115"/>
        <v>195197.25</v>
      </c>
    </row>
    <row r="1787" spans="1:17" x14ac:dyDescent="0.25">
      <c r="A1787" s="10" t="s">
        <v>1283</v>
      </c>
      <c r="B1787" s="10" t="s">
        <v>1284</v>
      </c>
      <c r="C1787" s="11">
        <v>1</v>
      </c>
      <c r="D1787" s="11">
        <v>30.25</v>
      </c>
      <c r="E1787" s="11">
        <v>30.25</v>
      </c>
      <c r="F1787">
        <f t="shared" si="112"/>
        <v>2144344</v>
      </c>
      <c r="G1787">
        <f>IF(ISTEXT(E1787),IF(E1787="Amount",G$14,""),IF(ISBLANK(E1787),"",IF(ISTEXT(D1787),"",IF(A1782="Invoice No. : ",INDEX(Sheet2!F$14:F$154,MATCH(B1782,Sheet2!A$14:A$154,0)),G1786))))</f>
        <v>30649</v>
      </c>
      <c r="H1787" t="str">
        <f t="shared" si="113"/>
        <v>01/05/2023</v>
      </c>
      <c r="I1787" t="str">
        <f>IF(ISTEXT(E1787),IF(E1787="Amount",I$14,""),IF(ISBLANK(E1787),"",IF(ISTEXT(D1787),"",IF(A1782="Invoice No. : ",TEXT(INDEX(Sheet2!C$14:C$154,MATCH(B1782,Sheet2!A$14:A$154,0)),"hh:mm:ss"),I1786))))</f>
        <v>12:14:59</v>
      </c>
      <c r="J1787">
        <f>IF(ISBLANK(G1787),"",IF(ISTEXT(G1787),IF(E1787="Amount",J$14,""),INDEX(Sheet2!H$14:H$154,MATCH(F1787,Sheet2!A$14:A$154,0))))</f>
        <v>2254.75</v>
      </c>
      <c r="K1787">
        <f>IF(ISBLANK(G1787),"",IF(ISTEXT(G1787),IF(E1787="Amount",K$14,""),INDEX(Sheet2!I$14:I$154,MATCH(F1787,Sheet2!A$14:A$154,0))))</f>
        <v>0</v>
      </c>
      <c r="L1787" t="str">
        <f>IF(ISBLANK(G1787),"",IF(ISTEXT(G1787),IF(E1787="Amount",L$14,""),IF(INDEX(Sheet2!H$14:H$154,MATCH(F1787,Sheet2!A$14:A$154,0)) &lt;&gt; 0, IF(INDEX(Sheet2!I$14:I$154,MATCH(F1787,Sheet2!A$14:A$154,0)) &lt;&gt; 0, "Loan","Loan"),"Cash")))</f>
        <v>Loan</v>
      </c>
      <c r="M1787">
        <f>IF(ISTEXT(E1787),IF(E1787="Amount",M$14,""),IF(ISBLANK(E1787),"",IF(ISTEXT(D1787),"",IF(A1782="Invoice No. : ",INDEX(Sheet2!D$14:D$154,MATCH(B1782,Sheet2!A$14:A$154,0)),M1786))))</f>
        <v>2</v>
      </c>
      <c r="N1787" t="str">
        <f>IF(ISTEXT(E1787),IF(E1787="Amount",N$14,""),IF(ISBLANK(E1787),"",IF(ISTEXT(D1787),"",IF(A1782="Invoice No. : ",INDEX(Sheet2!E$14:E$154,MATCH(B1782,Sheet2!A$14:A$154,0)),N1786))))</f>
        <v>RUBY</v>
      </c>
      <c r="O1787" t="str">
        <f>IF(ISTEXT(E1787),IF(E1787="Amount",O$14,""),IF(ISBLANK(E1787),"",IF(ISTEXT(D1787),"",IF(A1782="Invoice No. : ",INDEX(Sheet2!G$14:G$154,MATCH(B1782,Sheet2!A$14:A$154,0)),O1786))))</f>
        <v>ABRIGO, ALONA RAMIREZ</v>
      </c>
      <c r="P1787">
        <f t="shared" si="114"/>
        <v>2254.75</v>
      </c>
      <c r="Q1787">
        <f t="shared" si="115"/>
        <v>195197.25</v>
      </c>
    </row>
    <row r="1788" spans="1:17" x14ac:dyDescent="0.25">
      <c r="A1788" s="10" t="s">
        <v>157</v>
      </c>
      <c r="B1788" s="10" t="s">
        <v>158</v>
      </c>
      <c r="C1788" s="11">
        <v>1</v>
      </c>
      <c r="D1788" s="11">
        <v>52.5</v>
      </c>
      <c r="E1788" s="11">
        <v>52.5</v>
      </c>
      <c r="F1788">
        <f t="shared" si="112"/>
        <v>2144344</v>
      </c>
      <c r="G1788">
        <f>IF(ISTEXT(E1788),IF(E1788="Amount",G$14,""),IF(ISBLANK(E1788),"",IF(ISTEXT(D1788),"",IF(A1783="Invoice No. : ",INDEX(Sheet2!F$14:F$154,MATCH(B1783,Sheet2!A$14:A$154,0)),G1787))))</f>
        <v>30649</v>
      </c>
      <c r="H1788" t="str">
        <f t="shared" si="113"/>
        <v>01/05/2023</v>
      </c>
      <c r="I1788" t="str">
        <f>IF(ISTEXT(E1788),IF(E1788="Amount",I$14,""),IF(ISBLANK(E1788),"",IF(ISTEXT(D1788),"",IF(A1783="Invoice No. : ",TEXT(INDEX(Sheet2!C$14:C$154,MATCH(B1783,Sheet2!A$14:A$154,0)),"hh:mm:ss"),I1787))))</f>
        <v>12:14:59</v>
      </c>
      <c r="J1788">
        <f>IF(ISBLANK(G1788),"",IF(ISTEXT(G1788),IF(E1788="Amount",J$14,""),INDEX(Sheet2!H$14:H$154,MATCH(F1788,Sheet2!A$14:A$154,0))))</f>
        <v>2254.75</v>
      </c>
      <c r="K1788">
        <f>IF(ISBLANK(G1788),"",IF(ISTEXT(G1788),IF(E1788="Amount",K$14,""),INDEX(Sheet2!I$14:I$154,MATCH(F1788,Sheet2!A$14:A$154,0))))</f>
        <v>0</v>
      </c>
      <c r="L1788" t="str">
        <f>IF(ISBLANK(G1788),"",IF(ISTEXT(G1788),IF(E1788="Amount",L$14,""),IF(INDEX(Sheet2!H$14:H$154,MATCH(F1788,Sheet2!A$14:A$154,0)) &lt;&gt; 0, IF(INDEX(Sheet2!I$14:I$154,MATCH(F1788,Sheet2!A$14:A$154,0)) &lt;&gt; 0, "Loan","Loan"),"Cash")))</f>
        <v>Loan</v>
      </c>
      <c r="M1788">
        <f>IF(ISTEXT(E1788),IF(E1788="Amount",M$14,""),IF(ISBLANK(E1788),"",IF(ISTEXT(D1788),"",IF(A1783="Invoice No. : ",INDEX(Sheet2!D$14:D$154,MATCH(B1783,Sheet2!A$14:A$154,0)),M1787))))</f>
        <v>2</v>
      </c>
      <c r="N1788" t="str">
        <f>IF(ISTEXT(E1788),IF(E1788="Amount",N$14,""),IF(ISBLANK(E1788),"",IF(ISTEXT(D1788),"",IF(A1783="Invoice No. : ",INDEX(Sheet2!E$14:E$154,MATCH(B1783,Sheet2!A$14:A$154,0)),N1787))))</f>
        <v>RUBY</v>
      </c>
      <c r="O1788" t="str">
        <f>IF(ISTEXT(E1788),IF(E1788="Amount",O$14,""),IF(ISBLANK(E1788),"",IF(ISTEXT(D1788),"",IF(A1783="Invoice No. : ",INDEX(Sheet2!G$14:G$154,MATCH(B1783,Sheet2!A$14:A$154,0)),O1787))))</f>
        <v>ABRIGO, ALONA RAMIREZ</v>
      </c>
      <c r="P1788">
        <f t="shared" si="114"/>
        <v>2254.75</v>
      </c>
      <c r="Q1788">
        <f t="shared" si="115"/>
        <v>195197.25</v>
      </c>
    </row>
    <row r="1789" spans="1:17" x14ac:dyDescent="0.25">
      <c r="A1789" s="10" t="s">
        <v>1531</v>
      </c>
      <c r="B1789" s="10" t="s">
        <v>1532</v>
      </c>
      <c r="C1789" s="11">
        <v>1</v>
      </c>
      <c r="D1789" s="11">
        <v>140</v>
      </c>
      <c r="E1789" s="11">
        <v>140</v>
      </c>
      <c r="F1789">
        <f t="shared" si="112"/>
        <v>2144344</v>
      </c>
      <c r="G1789">
        <f>IF(ISTEXT(E1789),IF(E1789="Amount",G$14,""),IF(ISBLANK(E1789),"",IF(ISTEXT(D1789),"",IF(A1784="Invoice No. : ",INDEX(Sheet2!F$14:F$154,MATCH(B1784,Sheet2!A$14:A$154,0)),G1788))))</f>
        <v>30649</v>
      </c>
      <c r="H1789" t="str">
        <f t="shared" si="113"/>
        <v>01/05/2023</v>
      </c>
      <c r="I1789" t="str">
        <f>IF(ISTEXT(E1789),IF(E1789="Amount",I$14,""),IF(ISBLANK(E1789),"",IF(ISTEXT(D1789),"",IF(A1784="Invoice No. : ",TEXT(INDEX(Sheet2!C$14:C$154,MATCH(B1784,Sheet2!A$14:A$154,0)),"hh:mm:ss"),I1788))))</f>
        <v>12:14:59</v>
      </c>
      <c r="J1789">
        <f>IF(ISBLANK(G1789),"",IF(ISTEXT(G1789),IF(E1789="Amount",J$14,""),INDEX(Sheet2!H$14:H$154,MATCH(F1789,Sheet2!A$14:A$154,0))))</f>
        <v>2254.75</v>
      </c>
      <c r="K1789">
        <f>IF(ISBLANK(G1789),"",IF(ISTEXT(G1789),IF(E1789="Amount",K$14,""),INDEX(Sheet2!I$14:I$154,MATCH(F1789,Sheet2!A$14:A$154,0))))</f>
        <v>0</v>
      </c>
      <c r="L1789" t="str">
        <f>IF(ISBLANK(G1789),"",IF(ISTEXT(G1789),IF(E1789="Amount",L$14,""),IF(INDEX(Sheet2!H$14:H$154,MATCH(F1789,Sheet2!A$14:A$154,0)) &lt;&gt; 0, IF(INDEX(Sheet2!I$14:I$154,MATCH(F1789,Sheet2!A$14:A$154,0)) &lt;&gt; 0, "Loan","Loan"),"Cash")))</f>
        <v>Loan</v>
      </c>
      <c r="M1789">
        <f>IF(ISTEXT(E1789),IF(E1789="Amount",M$14,""),IF(ISBLANK(E1789),"",IF(ISTEXT(D1789),"",IF(A1784="Invoice No. : ",INDEX(Sheet2!D$14:D$154,MATCH(B1784,Sheet2!A$14:A$154,0)),M1788))))</f>
        <v>2</v>
      </c>
      <c r="N1789" t="str">
        <f>IF(ISTEXT(E1789),IF(E1789="Amount",N$14,""),IF(ISBLANK(E1789),"",IF(ISTEXT(D1789),"",IF(A1784="Invoice No. : ",INDEX(Sheet2!E$14:E$154,MATCH(B1784,Sheet2!A$14:A$154,0)),N1788))))</f>
        <v>RUBY</v>
      </c>
      <c r="O1789" t="str">
        <f>IF(ISTEXT(E1789),IF(E1789="Amount",O$14,""),IF(ISBLANK(E1789),"",IF(ISTEXT(D1789),"",IF(A1784="Invoice No. : ",INDEX(Sheet2!G$14:G$154,MATCH(B1784,Sheet2!A$14:A$154,0)),O1788))))</f>
        <v>ABRIGO, ALONA RAMIREZ</v>
      </c>
      <c r="P1789">
        <f t="shared" si="114"/>
        <v>2254.75</v>
      </c>
      <c r="Q1789">
        <f t="shared" si="115"/>
        <v>195197.25</v>
      </c>
    </row>
    <row r="1790" spans="1:17" x14ac:dyDescent="0.25">
      <c r="A1790" s="10" t="s">
        <v>1533</v>
      </c>
      <c r="B1790" s="10" t="s">
        <v>1534</v>
      </c>
      <c r="C1790" s="11">
        <v>1</v>
      </c>
      <c r="D1790" s="11">
        <v>41.5</v>
      </c>
      <c r="E1790" s="11">
        <v>41.5</v>
      </c>
      <c r="F1790">
        <f t="shared" si="112"/>
        <v>2144344</v>
      </c>
      <c r="G1790">
        <f>IF(ISTEXT(E1790),IF(E1790="Amount",G$14,""),IF(ISBLANK(E1790),"",IF(ISTEXT(D1790),"",IF(A1785="Invoice No. : ",INDEX(Sheet2!F$14:F$154,MATCH(B1785,Sheet2!A$14:A$154,0)),G1789))))</f>
        <v>30649</v>
      </c>
      <c r="H1790" t="str">
        <f t="shared" si="113"/>
        <v>01/05/2023</v>
      </c>
      <c r="I1790" t="str">
        <f>IF(ISTEXT(E1790),IF(E1790="Amount",I$14,""),IF(ISBLANK(E1790),"",IF(ISTEXT(D1790),"",IF(A1785="Invoice No. : ",TEXT(INDEX(Sheet2!C$14:C$154,MATCH(B1785,Sheet2!A$14:A$154,0)),"hh:mm:ss"),I1789))))</f>
        <v>12:14:59</v>
      </c>
      <c r="J1790">
        <f>IF(ISBLANK(G1790),"",IF(ISTEXT(G1790),IF(E1790="Amount",J$14,""),INDEX(Sheet2!H$14:H$154,MATCH(F1790,Sheet2!A$14:A$154,0))))</f>
        <v>2254.75</v>
      </c>
      <c r="K1790">
        <f>IF(ISBLANK(G1790),"",IF(ISTEXT(G1790),IF(E1790="Amount",K$14,""),INDEX(Sheet2!I$14:I$154,MATCH(F1790,Sheet2!A$14:A$154,0))))</f>
        <v>0</v>
      </c>
      <c r="L1790" t="str">
        <f>IF(ISBLANK(G1790),"",IF(ISTEXT(G1790),IF(E1790="Amount",L$14,""),IF(INDEX(Sheet2!H$14:H$154,MATCH(F1790,Sheet2!A$14:A$154,0)) &lt;&gt; 0, IF(INDEX(Sheet2!I$14:I$154,MATCH(F1790,Sheet2!A$14:A$154,0)) &lt;&gt; 0, "Loan","Loan"),"Cash")))</f>
        <v>Loan</v>
      </c>
      <c r="M1790">
        <f>IF(ISTEXT(E1790),IF(E1790="Amount",M$14,""),IF(ISBLANK(E1790),"",IF(ISTEXT(D1790),"",IF(A1785="Invoice No. : ",INDEX(Sheet2!D$14:D$154,MATCH(B1785,Sheet2!A$14:A$154,0)),M1789))))</f>
        <v>2</v>
      </c>
      <c r="N1790" t="str">
        <f>IF(ISTEXT(E1790),IF(E1790="Amount",N$14,""),IF(ISBLANK(E1790),"",IF(ISTEXT(D1790),"",IF(A1785="Invoice No. : ",INDEX(Sheet2!E$14:E$154,MATCH(B1785,Sheet2!A$14:A$154,0)),N1789))))</f>
        <v>RUBY</v>
      </c>
      <c r="O1790" t="str">
        <f>IF(ISTEXT(E1790),IF(E1790="Amount",O$14,""),IF(ISBLANK(E1790),"",IF(ISTEXT(D1790),"",IF(A1785="Invoice No. : ",INDEX(Sheet2!G$14:G$154,MATCH(B1785,Sheet2!A$14:A$154,0)),O1789))))</f>
        <v>ABRIGO, ALONA RAMIREZ</v>
      </c>
      <c r="P1790">
        <f t="shared" si="114"/>
        <v>2254.75</v>
      </c>
      <c r="Q1790">
        <f t="shared" si="115"/>
        <v>195197.25</v>
      </c>
    </row>
    <row r="1791" spans="1:17" x14ac:dyDescent="0.25">
      <c r="A1791" s="10" t="s">
        <v>1535</v>
      </c>
      <c r="B1791" s="10" t="s">
        <v>1536</v>
      </c>
      <c r="C1791" s="11">
        <v>12</v>
      </c>
      <c r="D1791" s="11">
        <v>6.5</v>
      </c>
      <c r="E1791" s="11">
        <v>78</v>
      </c>
      <c r="F1791">
        <f t="shared" si="112"/>
        <v>2144344</v>
      </c>
      <c r="G1791">
        <f>IF(ISTEXT(E1791),IF(E1791="Amount",G$14,""),IF(ISBLANK(E1791),"",IF(ISTEXT(D1791),"",IF(A1786="Invoice No. : ",INDEX(Sheet2!F$14:F$154,MATCH(B1786,Sheet2!A$14:A$154,0)),G1790))))</f>
        <v>30649</v>
      </c>
      <c r="H1791" t="str">
        <f t="shared" si="113"/>
        <v>01/05/2023</v>
      </c>
      <c r="I1791" t="str">
        <f>IF(ISTEXT(E1791),IF(E1791="Amount",I$14,""),IF(ISBLANK(E1791),"",IF(ISTEXT(D1791),"",IF(A1786="Invoice No. : ",TEXT(INDEX(Sheet2!C$14:C$154,MATCH(B1786,Sheet2!A$14:A$154,0)),"hh:mm:ss"),I1790))))</f>
        <v>12:14:59</v>
      </c>
      <c r="J1791">
        <f>IF(ISBLANK(G1791),"",IF(ISTEXT(G1791),IF(E1791="Amount",J$14,""),INDEX(Sheet2!H$14:H$154,MATCH(F1791,Sheet2!A$14:A$154,0))))</f>
        <v>2254.75</v>
      </c>
      <c r="K1791">
        <f>IF(ISBLANK(G1791),"",IF(ISTEXT(G1791),IF(E1791="Amount",K$14,""),INDEX(Sheet2!I$14:I$154,MATCH(F1791,Sheet2!A$14:A$154,0))))</f>
        <v>0</v>
      </c>
      <c r="L1791" t="str">
        <f>IF(ISBLANK(G1791),"",IF(ISTEXT(G1791),IF(E1791="Amount",L$14,""),IF(INDEX(Sheet2!H$14:H$154,MATCH(F1791,Sheet2!A$14:A$154,0)) &lt;&gt; 0, IF(INDEX(Sheet2!I$14:I$154,MATCH(F1791,Sheet2!A$14:A$154,0)) &lt;&gt; 0, "Loan","Loan"),"Cash")))</f>
        <v>Loan</v>
      </c>
      <c r="M1791">
        <f>IF(ISTEXT(E1791),IF(E1791="Amount",M$14,""),IF(ISBLANK(E1791),"",IF(ISTEXT(D1791),"",IF(A1786="Invoice No. : ",INDEX(Sheet2!D$14:D$154,MATCH(B1786,Sheet2!A$14:A$154,0)),M1790))))</f>
        <v>2</v>
      </c>
      <c r="N1791" t="str">
        <f>IF(ISTEXT(E1791),IF(E1791="Amount",N$14,""),IF(ISBLANK(E1791),"",IF(ISTEXT(D1791),"",IF(A1786="Invoice No. : ",INDEX(Sheet2!E$14:E$154,MATCH(B1786,Sheet2!A$14:A$154,0)),N1790))))</f>
        <v>RUBY</v>
      </c>
      <c r="O1791" t="str">
        <f>IF(ISTEXT(E1791),IF(E1791="Amount",O$14,""),IF(ISBLANK(E1791),"",IF(ISTEXT(D1791),"",IF(A1786="Invoice No. : ",INDEX(Sheet2!G$14:G$154,MATCH(B1786,Sheet2!A$14:A$154,0)),O1790))))</f>
        <v>ABRIGO, ALONA RAMIREZ</v>
      </c>
      <c r="P1791">
        <f t="shared" si="114"/>
        <v>2254.75</v>
      </c>
      <c r="Q1791">
        <f t="shared" si="115"/>
        <v>195197.25</v>
      </c>
    </row>
    <row r="1792" spans="1:17" x14ac:dyDescent="0.25">
      <c r="A1792" s="10" t="s">
        <v>1537</v>
      </c>
      <c r="B1792" s="10" t="s">
        <v>1538</v>
      </c>
      <c r="C1792" s="11">
        <v>1</v>
      </c>
      <c r="D1792" s="11">
        <v>54.5</v>
      </c>
      <c r="E1792" s="11">
        <v>54.5</v>
      </c>
      <c r="F1792">
        <f t="shared" si="112"/>
        <v>2144344</v>
      </c>
      <c r="G1792">
        <f>IF(ISTEXT(E1792),IF(E1792="Amount",G$14,""),IF(ISBLANK(E1792),"",IF(ISTEXT(D1792),"",IF(A1787="Invoice No. : ",INDEX(Sheet2!F$14:F$154,MATCH(B1787,Sheet2!A$14:A$154,0)),G1791))))</f>
        <v>30649</v>
      </c>
      <c r="H1792" t="str">
        <f t="shared" si="113"/>
        <v>01/05/2023</v>
      </c>
      <c r="I1792" t="str">
        <f>IF(ISTEXT(E1792),IF(E1792="Amount",I$14,""),IF(ISBLANK(E1792),"",IF(ISTEXT(D1792),"",IF(A1787="Invoice No. : ",TEXT(INDEX(Sheet2!C$14:C$154,MATCH(B1787,Sheet2!A$14:A$154,0)),"hh:mm:ss"),I1791))))</f>
        <v>12:14:59</v>
      </c>
      <c r="J1792">
        <f>IF(ISBLANK(G1792),"",IF(ISTEXT(G1792),IF(E1792="Amount",J$14,""),INDEX(Sheet2!H$14:H$154,MATCH(F1792,Sheet2!A$14:A$154,0))))</f>
        <v>2254.75</v>
      </c>
      <c r="K1792">
        <f>IF(ISBLANK(G1792),"",IF(ISTEXT(G1792),IF(E1792="Amount",K$14,""),INDEX(Sheet2!I$14:I$154,MATCH(F1792,Sheet2!A$14:A$154,0))))</f>
        <v>0</v>
      </c>
      <c r="L1792" t="str">
        <f>IF(ISBLANK(G1792),"",IF(ISTEXT(G1792),IF(E1792="Amount",L$14,""),IF(INDEX(Sheet2!H$14:H$154,MATCH(F1792,Sheet2!A$14:A$154,0)) &lt;&gt; 0, IF(INDEX(Sheet2!I$14:I$154,MATCH(F1792,Sheet2!A$14:A$154,0)) &lt;&gt; 0, "Loan","Loan"),"Cash")))</f>
        <v>Loan</v>
      </c>
      <c r="M1792">
        <f>IF(ISTEXT(E1792),IF(E1792="Amount",M$14,""),IF(ISBLANK(E1792),"",IF(ISTEXT(D1792),"",IF(A1787="Invoice No. : ",INDEX(Sheet2!D$14:D$154,MATCH(B1787,Sheet2!A$14:A$154,0)),M1791))))</f>
        <v>2</v>
      </c>
      <c r="N1792" t="str">
        <f>IF(ISTEXT(E1792),IF(E1792="Amount",N$14,""),IF(ISBLANK(E1792),"",IF(ISTEXT(D1792),"",IF(A1787="Invoice No. : ",INDEX(Sheet2!E$14:E$154,MATCH(B1787,Sheet2!A$14:A$154,0)),N1791))))</f>
        <v>RUBY</v>
      </c>
      <c r="O1792" t="str">
        <f>IF(ISTEXT(E1792),IF(E1792="Amount",O$14,""),IF(ISBLANK(E1792),"",IF(ISTEXT(D1792),"",IF(A1787="Invoice No. : ",INDEX(Sheet2!G$14:G$154,MATCH(B1787,Sheet2!A$14:A$154,0)),O1791))))</f>
        <v>ABRIGO, ALONA RAMIREZ</v>
      </c>
      <c r="P1792">
        <f t="shared" si="114"/>
        <v>2254.75</v>
      </c>
      <c r="Q1792">
        <f t="shared" si="115"/>
        <v>195197.25</v>
      </c>
    </row>
    <row r="1793" spans="1:17" x14ac:dyDescent="0.25">
      <c r="A1793" s="10" t="s">
        <v>1539</v>
      </c>
      <c r="B1793" s="10" t="s">
        <v>1540</v>
      </c>
      <c r="C1793" s="11">
        <v>1</v>
      </c>
      <c r="D1793" s="11">
        <v>39.5</v>
      </c>
      <c r="E1793" s="11">
        <v>39.5</v>
      </c>
      <c r="F1793">
        <f t="shared" si="112"/>
        <v>2144344</v>
      </c>
      <c r="G1793">
        <f>IF(ISTEXT(E1793),IF(E1793="Amount",G$14,""),IF(ISBLANK(E1793),"",IF(ISTEXT(D1793),"",IF(A1788="Invoice No. : ",INDEX(Sheet2!F$14:F$154,MATCH(B1788,Sheet2!A$14:A$154,0)),G1792))))</f>
        <v>30649</v>
      </c>
      <c r="H1793" t="str">
        <f t="shared" si="113"/>
        <v>01/05/2023</v>
      </c>
      <c r="I1793" t="str">
        <f>IF(ISTEXT(E1793),IF(E1793="Amount",I$14,""),IF(ISBLANK(E1793),"",IF(ISTEXT(D1793),"",IF(A1788="Invoice No. : ",TEXT(INDEX(Sheet2!C$14:C$154,MATCH(B1788,Sheet2!A$14:A$154,0)),"hh:mm:ss"),I1792))))</f>
        <v>12:14:59</v>
      </c>
      <c r="J1793">
        <f>IF(ISBLANK(G1793),"",IF(ISTEXT(G1793),IF(E1793="Amount",J$14,""),INDEX(Sheet2!H$14:H$154,MATCH(F1793,Sheet2!A$14:A$154,0))))</f>
        <v>2254.75</v>
      </c>
      <c r="K1793">
        <f>IF(ISBLANK(G1793),"",IF(ISTEXT(G1793),IF(E1793="Amount",K$14,""),INDEX(Sheet2!I$14:I$154,MATCH(F1793,Sheet2!A$14:A$154,0))))</f>
        <v>0</v>
      </c>
      <c r="L1793" t="str">
        <f>IF(ISBLANK(G1793),"",IF(ISTEXT(G1793),IF(E1793="Amount",L$14,""),IF(INDEX(Sheet2!H$14:H$154,MATCH(F1793,Sheet2!A$14:A$154,0)) &lt;&gt; 0, IF(INDEX(Sheet2!I$14:I$154,MATCH(F1793,Sheet2!A$14:A$154,0)) &lt;&gt; 0, "Loan","Loan"),"Cash")))</f>
        <v>Loan</v>
      </c>
      <c r="M1793">
        <f>IF(ISTEXT(E1793),IF(E1793="Amount",M$14,""),IF(ISBLANK(E1793),"",IF(ISTEXT(D1793),"",IF(A1788="Invoice No. : ",INDEX(Sheet2!D$14:D$154,MATCH(B1788,Sheet2!A$14:A$154,0)),M1792))))</f>
        <v>2</v>
      </c>
      <c r="N1793" t="str">
        <f>IF(ISTEXT(E1793),IF(E1793="Amount",N$14,""),IF(ISBLANK(E1793),"",IF(ISTEXT(D1793),"",IF(A1788="Invoice No. : ",INDEX(Sheet2!E$14:E$154,MATCH(B1788,Sheet2!A$14:A$154,0)),N1792))))</f>
        <v>RUBY</v>
      </c>
      <c r="O1793" t="str">
        <f>IF(ISTEXT(E1793),IF(E1793="Amount",O$14,""),IF(ISBLANK(E1793),"",IF(ISTEXT(D1793),"",IF(A1788="Invoice No. : ",INDEX(Sheet2!G$14:G$154,MATCH(B1788,Sheet2!A$14:A$154,0)),O1792))))</f>
        <v>ABRIGO, ALONA RAMIREZ</v>
      </c>
      <c r="P1793">
        <f t="shared" si="114"/>
        <v>2254.75</v>
      </c>
      <c r="Q1793">
        <f t="shared" si="115"/>
        <v>195197.25</v>
      </c>
    </row>
    <row r="1794" spans="1:17" x14ac:dyDescent="0.25">
      <c r="A1794" s="10" t="s">
        <v>1541</v>
      </c>
      <c r="B1794" s="10" t="s">
        <v>1542</v>
      </c>
      <c r="C1794" s="11">
        <v>1</v>
      </c>
      <c r="D1794" s="11">
        <v>45</v>
      </c>
      <c r="E1794" s="11">
        <v>45</v>
      </c>
      <c r="F1794">
        <f t="shared" si="112"/>
        <v>2144344</v>
      </c>
      <c r="G1794">
        <f>IF(ISTEXT(E1794),IF(E1794="Amount",G$14,""),IF(ISBLANK(E1794),"",IF(ISTEXT(D1794),"",IF(A1789="Invoice No. : ",INDEX(Sheet2!F$14:F$154,MATCH(B1789,Sheet2!A$14:A$154,0)),G1793))))</f>
        <v>30649</v>
      </c>
      <c r="H1794" t="str">
        <f t="shared" si="113"/>
        <v>01/05/2023</v>
      </c>
      <c r="I1794" t="str">
        <f>IF(ISTEXT(E1794),IF(E1794="Amount",I$14,""),IF(ISBLANK(E1794),"",IF(ISTEXT(D1794),"",IF(A1789="Invoice No. : ",TEXT(INDEX(Sheet2!C$14:C$154,MATCH(B1789,Sheet2!A$14:A$154,0)),"hh:mm:ss"),I1793))))</f>
        <v>12:14:59</v>
      </c>
      <c r="J1794">
        <f>IF(ISBLANK(G1794),"",IF(ISTEXT(G1794),IF(E1794="Amount",J$14,""),INDEX(Sheet2!H$14:H$154,MATCH(F1794,Sheet2!A$14:A$154,0))))</f>
        <v>2254.75</v>
      </c>
      <c r="K1794">
        <f>IF(ISBLANK(G1794),"",IF(ISTEXT(G1794),IF(E1794="Amount",K$14,""),INDEX(Sheet2!I$14:I$154,MATCH(F1794,Sheet2!A$14:A$154,0))))</f>
        <v>0</v>
      </c>
      <c r="L1794" t="str">
        <f>IF(ISBLANK(G1794),"",IF(ISTEXT(G1794),IF(E1794="Amount",L$14,""),IF(INDEX(Sheet2!H$14:H$154,MATCH(F1794,Sheet2!A$14:A$154,0)) &lt;&gt; 0, IF(INDEX(Sheet2!I$14:I$154,MATCH(F1794,Sheet2!A$14:A$154,0)) &lt;&gt; 0, "Loan","Loan"),"Cash")))</f>
        <v>Loan</v>
      </c>
      <c r="M1794">
        <f>IF(ISTEXT(E1794),IF(E1794="Amount",M$14,""),IF(ISBLANK(E1794),"",IF(ISTEXT(D1794),"",IF(A1789="Invoice No. : ",INDEX(Sheet2!D$14:D$154,MATCH(B1789,Sheet2!A$14:A$154,0)),M1793))))</f>
        <v>2</v>
      </c>
      <c r="N1794" t="str">
        <f>IF(ISTEXT(E1794),IF(E1794="Amount",N$14,""),IF(ISBLANK(E1794),"",IF(ISTEXT(D1794),"",IF(A1789="Invoice No. : ",INDEX(Sheet2!E$14:E$154,MATCH(B1789,Sheet2!A$14:A$154,0)),N1793))))</f>
        <v>RUBY</v>
      </c>
      <c r="O1794" t="str">
        <f>IF(ISTEXT(E1794),IF(E1794="Amount",O$14,""),IF(ISBLANK(E1794),"",IF(ISTEXT(D1794),"",IF(A1789="Invoice No. : ",INDEX(Sheet2!G$14:G$154,MATCH(B1789,Sheet2!A$14:A$154,0)),O1793))))</f>
        <v>ABRIGO, ALONA RAMIREZ</v>
      </c>
      <c r="P1794">
        <f t="shared" si="114"/>
        <v>2254.75</v>
      </c>
      <c r="Q1794">
        <f t="shared" si="115"/>
        <v>195197.25</v>
      </c>
    </row>
    <row r="1795" spans="1:17" x14ac:dyDescent="0.25">
      <c r="A1795" s="10" t="s">
        <v>393</v>
      </c>
      <c r="B1795" s="10" t="s">
        <v>394</v>
      </c>
      <c r="C1795" s="11">
        <v>1</v>
      </c>
      <c r="D1795" s="11">
        <v>70.75</v>
      </c>
      <c r="E1795" s="11">
        <v>70.75</v>
      </c>
      <c r="F1795">
        <f t="shared" si="112"/>
        <v>2144344</v>
      </c>
      <c r="G1795">
        <f>IF(ISTEXT(E1795),IF(E1795="Amount",G$14,""),IF(ISBLANK(E1795),"",IF(ISTEXT(D1795),"",IF(A1790="Invoice No. : ",INDEX(Sheet2!F$14:F$154,MATCH(B1790,Sheet2!A$14:A$154,0)),G1794))))</f>
        <v>30649</v>
      </c>
      <c r="H1795" t="str">
        <f t="shared" si="113"/>
        <v>01/05/2023</v>
      </c>
      <c r="I1795" t="str">
        <f>IF(ISTEXT(E1795),IF(E1795="Amount",I$14,""),IF(ISBLANK(E1795),"",IF(ISTEXT(D1795),"",IF(A1790="Invoice No. : ",TEXT(INDEX(Sheet2!C$14:C$154,MATCH(B1790,Sheet2!A$14:A$154,0)),"hh:mm:ss"),I1794))))</f>
        <v>12:14:59</v>
      </c>
      <c r="J1795">
        <f>IF(ISBLANK(G1795),"",IF(ISTEXT(G1795),IF(E1795="Amount",J$14,""),INDEX(Sheet2!H$14:H$154,MATCH(F1795,Sheet2!A$14:A$154,0))))</f>
        <v>2254.75</v>
      </c>
      <c r="K1795">
        <f>IF(ISBLANK(G1795),"",IF(ISTEXT(G1795),IF(E1795="Amount",K$14,""),INDEX(Sheet2!I$14:I$154,MATCH(F1795,Sheet2!A$14:A$154,0))))</f>
        <v>0</v>
      </c>
      <c r="L1795" t="str">
        <f>IF(ISBLANK(G1795),"",IF(ISTEXT(G1795),IF(E1795="Amount",L$14,""),IF(INDEX(Sheet2!H$14:H$154,MATCH(F1795,Sheet2!A$14:A$154,0)) &lt;&gt; 0, IF(INDEX(Sheet2!I$14:I$154,MATCH(F1795,Sheet2!A$14:A$154,0)) &lt;&gt; 0, "Loan","Loan"),"Cash")))</f>
        <v>Loan</v>
      </c>
      <c r="M1795">
        <f>IF(ISTEXT(E1795),IF(E1795="Amount",M$14,""),IF(ISBLANK(E1795),"",IF(ISTEXT(D1795),"",IF(A1790="Invoice No. : ",INDEX(Sheet2!D$14:D$154,MATCH(B1790,Sheet2!A$14:A$154,0)),M1794))))</f>
        <v>2</v>
      </c>
      <c r="N1795" t="str">
        <f>IF(ISTEXT(E1795),IF(E1795="Amount",N$14,""),IF(ISBLANK(E1795),"",IF(ISTEXT(D1795),"",IF(A1790="Invoice No. : ",INDEX(Sheet2!E$14:E$154,MATCH(B1790,Sheet2!A$14:A$154,0)),N1794))))</f>
        <v>RUBY</v>
      </c>
      <c r="O1795" t="str">
        <f>IF(ISTEXT(E1795),IF(E1795="Amount",O$14,""),IF(ISBLANK(E1795),"",IF(ISTEXT(D1795),"",IF(A1790="Invoice No. : ",INDEX(Sheet2!G$14:G$154,MATCH(B1790,Sheet2!A$14:A$154,0)),O1794))))</f>
        <v>ABRIGO, ALONA RAMIREZ</v>
      </c>
      <c r="P1795">
        <f t="shared" si="114"/>
        <v>2254.75</v>
      </c>
      <c r="Q1795">
        <f t="shared" si="115"/>
        <v>195197.25</v>
      </c>
    </row>
    <row r="1796" spans="1:17" x14ac:dyDescent="0.25">
      <c r="A1796" s="10" t="s">
        <v>1543</v>
      </c>
      <c r="B1796" s="10" t="s">
        <v>1544</v>
      </c>
      <c r="C1796" s="11">
        <v>1</v>
      </c>
      <c r="D1796" s="11">
        <v>72.75</v>
      </c>
      <c r="E1796" s="11">
        <v>72.75</v>
      </c>
      <c r="F1796">
        <f t="shared" si="112"/>
        <v>2144344</v>
      </c>
      <c r="G1796">
        <f>IF(ISTEXT(E1796),IF(E1796="Amount",G$14,""),IF(ISBLANK(E1796),"",IF(ISTEXT(D1796),"",IF(A1791="Invoice No. : ",INDEX(Sheet2!F$14:F$154,MATCH(B1791,Sheet2!A$14:A$154,0)),G1795))))</f>
        <v>30649</v>
      </c>
      <c r="H1796" t="str">
        <f t="shared" si="113"/>
        <v>01/05/2023</v>
      </c>
      <c r="I1796" t="str">
        <f>IF(ISTEXT(E1796),IF(E1796="Amount",I$14,""),IF(ISBLANK(E1796),"",IF(ISTEXT(D1796),"",IF(A1791="Invoice No. : ",TEXT(INDEX(Sheet2!C$14:C$154,MATCH(B1791,Sheet2!A$14:A$154,0)),"hh:mm:ss"),I1795))))</f>
        <v>12:14:59</v>
      </c>
      <c r="J1796">
        <f>IF(ISBLANK(G1796),"",IF(ISTEXT(G1796),IF(E1796="Amount",J$14,""),INDEX(Sheet2!H$14:H$154,MATCH(F1796,Sheet2!A$14:A$154,0))))</f>
        <v>2254.75</v>
      </c>
      <c r="K1796">
        <f>IF(ISBLANK(G1796),"",IF(ISTEXT(G1796),IF(E1796="Amount",K$14,""),INDEX(Sheet2!I$14:I$154,MATCH(F1796,Sheet2!A$14:A$154,0))))</f>
        <v>0</v>
      </c>
      <c r="L1796" t="str">
        <f>IF(ISBLANK(G1796),"",IF(ISTEXT(G1796),IF(E1796="Amount",L$14,""),IF(INDEX(Sheet2!H$14:H$154,MATCH(F1796,Sheet2!A$14:A$154,0)) &lt;&gt; 0, IF(INDEX(Sheet2!I$14:I$154,MATCH(F1796,Sheet2!A$14:A$154,0)) &lt;&gt; 0, "Loan","Loan"),"Cash")))</f>
        <v>Loan</v>
      </c>
      <c r="M1796">
        <f>IF(ISTEXT(E1796),IF(E1796="Amount",M$14,""),IF(ISBLANK(E1796),"",IF(ISTEXT(D1796),"",IF(A1791="Invoice No. : ",INDEX(Sheet2!D$14:D$154,MATCH(B1791,Sheet2!A$14:A$154,0)),M1795))))</f>
        <v>2</v>
      </c>
      <c r="N1796" t="str">
        <f>IF(ISTEXT(E1796),IF(E1796="Amount",N$14,""),IF(ISBLANK(E1796),"",IF(ISTEXT(D1796),"",IF(A1791="Invoice No. : ",INDEX(Sheet2!E$14:E$154,MATCH(B1791,Sheet2!A$14:A$154,0)),N1795))))</f>
        <v>RUBY</v>
      </c>
      <c r="O1796" t="str">
        <f>IF(ISTEXT(E1796),IF(E1796="Amount",O$14,""),IF(ISBLANK(E1796),"",IF(ISTEXT(D1796),"",IF(A1791="Invoice No. : ",INDEX(Sheet2!G$14:G$154,MATCH(B1791,Sheet2!A$14:A$154,0)),O1795))))</f>
        <v>ABRIGO, ALONA RAMIREZ</v>
      </c>
      <c r="P1796">
        <f t="shared" si="114"/>
        <v>2254.75</v>
      </c>
      <c r="Q1796">
        <f t="shared" si="115"/>
        <v>195197.25</v>
      </c>
    </row>
    <row r="1797" spans="1:17" x14ac:dyDescent="0.25">
      <c r="A1797" s="10" t="s">
        <v>1477</v>
      </c>
      <c r="B1797" s="10" t="s">
        <v>1478</v>
      </c>
      <c r="C1797" s="11">
        <v>1</v>
      </c>
      <c r="D1797" s="11">
        <v>61</v>
      </c>
      <c r="E1797" s="11">
        <v>61</v>
      </c>
      <c r="F1797">
        <f t="shared" si="112"/>
        <v>2144344</v>
      </c>
      <c r="G1797">
        <f>IF(ISTEXT(E1797),IF(E1797="Amount",G$14,""),IF(ISBLANK(E1797),"",IF(ISTEXT(D1797),"",IF(A1792="Invoice No. : ",INDEX(Sheet2!F$14:F$154,MATCH(B1792,Sheet2!A$14:A$154,0)),G1796))))</f>
        <v>30649</v>
      </c>
      <c r="H1797" t="str">
        <f t="shared" si="113"/>
        <v>01/05/2023</v>
      </c>
      <c r="I1797" t="str">
        <f>IF(ISTEXT(E1797),IF(E1797="Amount",I$14,""),IF(ISBLANK(E1797),"",IF(ISTEXT(D1797),"",IF(A1792="Invoice No. : ",TEXT(INDEX(Sheet2!C$14:C$154,MATCH(B1792,Sheet2!A$14:A$154,0)),"hh:mm:ss"),I1796))))</f>
        <v>12:14:59</v>
      </c>
      <c r="J1797">
        <f>IF(ISBLANK(G1797),"",IF(ISTEXT(G1797),IF(E1797="Amount",J$14,""),INDEX(Sheet2!H$14:H$154,MATCH(F1797,Sheet2!A$14:A$154,0))))</f>
        <v>2254.75</v>
      </c>
      <c r="K1797">
        <f>IF(ISBLANK(G1797),"",IF(ISTEXT(G1797),IF(E1797="Amount",K$14,""),INDEX(Sheet2!I$14:I$154,MATCH(F1797,Sheet2!A$14:A$154,0))))</f>
        <v>0</v>
      </c>
      <c r="L1797" t="str">
        <f>IF(ISBLANK(G1797),"",IF(ISTEXT(G1797),IF(E1797="Amount",L$14,""),IF(INDEX(Sheet2!H$14:H$154,MATCH(F1797,Sheet2!A$14:A$154,0)) &lt;&gt; 0, IF(INDEX(Sheet2!I$14:I$154,MATCH(F1797,Sheet2!A$14:A$154,0)) &lt;&gt; 0, "Loan","Loan"),"Cash")))</f>
        <v>Loan</v>
      </c>
      <c r="M1797">
        <f>IF(ISTEXT(E1797),IF(E1797="Amount",M$14,""),IF(ISBLANK(E1797),"",IF(ISTEXT(D1797),"",IF(A1792="Invoice No. : ",INDEX(Sheet2!D$14:D$154,MATCH(B1792,Sheet2!A$14:A$154,0)),M1796))))</f>
        <v>2</v>
      </c>
      <c r="N1797" t="str">
        <f>IF(ISTEXT(E1797),IF(E1797="Amount",N$14,""),IF(ISBLANK(E1797),"",IF(ISTEXT(D1797),"",IF(A1792="Invoice No. : ",INDEX(Sheet2!E$14:E$154,MATCH(B1792,Sheet2!A$14:A$154,0)),N1796))))</f>
        <v>RUBY</v>
      </c>
      <c r="O1797" t="str">
        <f>IF(ISTEXT(E1797),IF(E1797="Amount",O$14,""),IF(ISBLANK(E1797),"",IF(ISTEXT(D1797),"",IF(A1792="Invoice No. : ",INDEX(Sheet2!G$14:G$154,MATCH(B1792,Sheet2!A$14:A$154,0)),O1796))))</f>
        <v>ABRIGO, ALONA RAMIREZ</v>
      </c>
      <c r="P1797">
        <f t="shared" si="114"/>
        <v>2254.75</v>
      </c>
      <c r="Q1797">
        <f t="shared" si="115"/>
        <v>195197.25</v>
      </c>
    </row>
    <row r="1798" spans="1:17" x14ac:dyDescent="0.25">
      <c r="A1798" s="10" t="s">
        <v>1545</v>
      </c>
      <c r="B1798" s="10" t="s">
        <v>1546</v>
      </c>
      <c r="C1798" s="11">
        <v>1</v>
      </c>
      <c r="D1798" s="11">
        <v>170.25</v>
      </c>
      <c r="E1798" s="11">
        <v>170.25</v>
      </c>
      <c r="F1798">
        <f t="shared" si="112"/>
        <v>2144344</v>
      </c>
      <c r="G1798">
        <f>IF(ISTEXT(E1798),IF(E1798="Amount",G$14,""),IF(ISBLANK(E1798),"",IF(ISTEXT(D1798),"",IF(A1793="Invoice No. : ",INDEX(Sheet2!F$14:F$154,MATCH(B1793,Sheet2!A$14:A$154,0)),G1797))))</f>
        <v>30649</v>
      </c>
      <c r="H1798" t="str">
        <f t="shared" si="113"/>
        <v>01/05/2023</v>
      </c>
      <c r="I1798" t="str">
        <f>IF(ISTEXT(E1798),IF(E1798="Amount",I$14,""),IF(ISBLANK(E1798),"",IF(ISTEXT(D1798),"",IF(A1793="Invoice No. : ",TEXT(INDEX(Sheet2!C$14:C$154,MATCH(B1793,Sheet2!A$14:A$154,0)),"hh:mm:ss"),I1797))))</f>
        <v>12:14:59</v>
      </c>
      <c r="J1798">
        <f>IF(ISBLANK(G1798),"",IF(ISTEXT(G1798),IF(E1798="Amount",J$14,""),INDEX(Sheet2!H$14:H$154,MATCH(F1798,Sheet2!A$14:A$154,0))))</f>
        <v>2254.75</v>
      </c>
      <c r="K1798">
        <f>IF(ISBLANK(G1798),"",IF(ISTEXT(G1798),IF(E1798="Amount",K$14,""),INDEX(Sheet2!I$14:I$154,MATCH(F1798,Sheet2!A$14:A$154,0))))</f>
        <v>0</v>
      </c>
      <c r="L1798" t="str">
        <f>IF(ISBLANK(G1798),"",IF(ISTEXT(G1798),IF(E1798="Amount",L$14,""),IF(INDEX(Sheet2!H$14:H$154,MATCH(F1798,Sheet2!A$14:A$154,0)) &lt;&gt; 0, IF(INDEX(Sheet2!I$14:I$154,MATCH(F1798,Sheet2!A$14:A$154,0)) &lt;&gt; 0, "Loan","Loan"),"Cash")))</f>
        <v>Loan</v>
      </c>
      <c r="M1798">
        <f>IF(ISTEXT(E1798),IF(E1798="Amount",M$14,""),IF(ISBLANK(E1798),"",IF(ISTEXT(D1798),"",IF(A1793="Invoice No. : ",INDEX(Sheet2!D$14:D$154,MATCH(B1793,Sheet2!A$14:A$154,0)),M1797))))</f>
        <v>2</v>
      </c>
      <c r="N1798" t="str">
        <f>IF(ISTEXT(E1798),IF(E1798="Amount",N$14,""),IF(ISBLANK(E1798),"",IF(ISTEXT(D1798),"",IF(A1793="Invoice No. : ",INDEX(Sheet2!E$14:E$154,MATCH(B1793,Sheet2!A$14:A$154,0)),N1797))))</f>
        <v>RUBY</v>
      </c>
      <c r="O1798" t="str">
        <f>IF(ISTEXT(E1798),IF(E1798="Amount",O$14,""),IF(ISBLANK(E1798),"",IF(ISTEXT(D1798),"",IF(A1793="Invoice No. : ",INDEX(Sheet2!G$14:G$154,MATCH(B1793,Sheet2!A$14:A$154,0)),O1797))))</f>
        <v>ABRIGO, ALONA RAMIREZ</v>
      </c>
      <c r="P1798">
        <f t="shared" si="114"/>
        <v>2254.75</v>
      </c>
      <c r="Q1798">
        <f t="shared" si="115"/>
        <v>195197.25</v>
      </c>
    </row>
    <row r="1799" spans="1:17" x14ac:dyDescent="0.25">
      <c r="A1799" s="10" t="s">
        <v>1547</v>
      </c>
      <c r="B1799" s="10" t="s">
        <v>1548</v>
      </c>
      <c r="C1799" s="11">
        <v>1</v>
      </c>
      <c r="D1799" s="11">
        <v>112.25</v>
      </c>
      <c r="E1799" s="11">
        <v>112.25</v>
      </c>
      <c r="F1799">
        <f t="shared" si="112"/>
        <v>2144344</v>
      </c>
      <c r="G1799">
        <f>IF(ISTEXT(E1799),IF(E1799="Amount",G$14,""),IF(ISBLANK(E1799),"",IF(ISTEXT(D1799),"",IF(A1794="Invoice No. : ",INDEX(Sheet2!F$14:F$154,MATCH(B1794,Sheet2!A$14:A$154,0)),G1798))))</f>
        <v>30649</v>
      </c>
      <c r="H1799" t="str">
        <f t="shared" si="113"/>
        <v>01/05/2023</v>
      </c>
      <c r="I1799" t="str">
        <f>IF(ISTEXT(E1799),IF(E1799="Amount",I$14,""),IF(ISBLANK(E1799),"",IF(ISTEXT(D1799),"",IF(A1794="Invoice No. : ",TEXT(INDEX(Sheet2!C$14:C$154,MATCH(B1794,Sheet2!A$14:A$154,0)),"hh:mm:ss"),I1798))))</f>
        <v>12:14:59</v>
      </c>
      <c r="J1799">
        <f>IF(ISBLANK(G1799),"",IF(ISTEXT(G1799),IF(E1799="Amount",J$14,""),INDEX(Sheet2!H$14:H$154,MATCH(F1799,Sheet2!A$14:A$154,0))))</f>
        <v>2254.75</v>
      </c>
      <c r="K1799">
        <f>IF(ISBLANK(G1799),"",IF(ISTEXT(G1799),IF(E1799="Amount",K$14,""),INDEX(Sheet2!I$14:I$154,MATCH(F1799,Sheet2!A$14:A$154,0))))</f>
        <v>0</v>
      </c>
      <c r="L1799" t="str">
        <f>IF(ISBLANK(G1799),"",IF(ISTEXT(G1799),IF(E1799="Amount",L$14,""),IF(INDEX(Sheet2!H$14:H$154,MATCH(F1799,Sheet2!A$14:A$154,0)) &lt;&gt; 0, IF(INDEX(Sheet2!I$14:I$154,MATCH(F1799,Sheet2!A$14:A$154,0)) &lt;&gt; 0, "Loan","Loan"),"Cash")))</f>
        <v>Loan</v>
      </c>
      <c r="M1799">
        <f>IF(ISTEXT(E1799),IF(E1799="Amount",M$14,""),IF(ISBLANK(E1799),"",IF(ISTEXT(D1799),"",IF(A1794="Invoice No. : ",INDEX(Sheet2!D$14:D$154,MATCH(B1794,Sheet2!A$14:A$154,0)),M1798))))</f>
        <v>2</v>
      </c>
      <c r="N1799" t="str">
        <f>IF(ISTEXT(E1799),IF(E1799="Amount",N$14,""),IF(ISBLANK(E1799),"",IF(ISTEXT(D1799),"",IF(A1794="Invoice No. : ",INDEX(Sheet2!E$14:E$154,MATCH(B1794,Sheet2!A$14:A$154,0)),N1798))))</f>
        <v>RUBY</v>
      </c>
      <c r="O1799" t="str">
        <f>IF(ISTEXT(E1799),IF(E1799="Amount",O$14,""),IF(ISBLANK(E1799),"",IF(ISTEXT(D1799),"",IF(A1794="Invoice No. : ",INDEX(Sheet2!G$14:G$154,MATCH(B1794,Sheet2!A$14:A$154,0)),O1798))))</f>
        <v>ABRIGO, ALONA RAMIREZ</v>
      </c>
      <c r="P1799">
        <f t="shared" si="114"/>
        <v>2254.75</v>
      </c>
      <c r="Q1799">
        <f t="shared" si="115"/>
        <v>195197.25</v>
      </c>
    </row>
    <row r="1800" spans="1:17" x14ac:dyDescent="0.25">
      <c r="A1800" s="10" t="s">
        <v>1549</v>
      </c>
      <c r="B1800" s="10" t="s">
        <v>1550</v>
      </c>
      <c r="C1800" s="11">
        <v>1</v>
      </c>
      <c r="D1800" s="11">
        <v>56</v>
      </c>
      <c r="E1800" s="11">
        <v>56</v>
      </c>
      <c r="F1800">
        <f t="shared" si="112"/>
        <v>2144344</v>
      </c>
      <c r="G1800">
        <f>IF(ISTEXT(E1800),IF(E1800="Amount",G$14,""),IF(ISBLANK(E1800),"",IF(ISTEXT(D1800),"",IF(A1795="Invoice No. : ",INDEX(Sheet2!F$14:F$154,MATCH(B1795,Sheet2!A$14:A$154,0)),G1799))))</f>
        <v>30649</v>
      </c>
      <c r="H1800" t="str">
        <f t="shared" si="113"/>
        <v>01/05/2023</v>
      </c>
      <c r="I1800" t="str">
        <f>IF(ISTEXT(E1800),IF(E1800="Amount",I$14,""),IF(ISBLANK(E1800),"",IF(ISTEXT(D1800),"",IF(A1795="Invoice No. : ",TEXT(INDEX(Sheet2!C$14:C$154,MATCH(B1795,Sheet2!A$14:A$154,0)),"hh:mm:ss"),I1799))))</f>
        <v>12:14:59</v>
      </c>
      <c r="J1800">
        <f>IF(ISBLANK(G1800),"",IF(ISTEXT(G1800),IF(E1800="Amount",J$14,""),INDEX(Sheet2!H$14:H$154,MATCH(F1800,Sheet2!A$14:A$154,0))))</f>
        <v>2254.75</v>
      </c>
      <c r="K1800">
        <f>IF(ISBLANK(G1800),"",IF(ISTEXT(G1800),IF(E1800="Amount",K$14,""),INDEX(Sheet2!I$14:I$154,MATCH(F1800,Sheet2!A$14:A$154,0))))</f>
        <v>0</v>
      </c>
      <c r="L1800" t="str">
        <f>IF(ISBLANK(G1800),"",IF(ISTEXT(G1800),IF(E1800="Amount",L$14,""),IF(INDEX(Sheet2!H$14:H$154,MATCH(F1800,Sheet2!A$14:A$154,0)) &lt;&gt; 0, IF(INDEX(Sheet2!I$14:I$154,MATCH(F1800,Sheet2!A$14:A$154,0)) &lt;&gt; 0, "Loan","Loan"),"Cash")))</f>
        <v>Loan</v>
      </c>
      <c r="M1800">
        <f>IF(ISTEXT(E1800),IF(E1800="Amount",M$14,""),IF(ISBLANK(E1800),"",IF(ISTEXT(D1800),"",IF(A1795="Invoice No. : ",INDEX(Sheet2!D$14:D$154,MATCH(B1795,Sheet2!A$14:A$154,0)),M1799))))</f>
        <v>2</v>
      </c>
      <c r="N1800" t="str">
        <f>IF(ISTEXT(E1800),IF(E1800="Amount",N$14,""),IF(ISBLANK(E1800),"",IF(ISTEXT(D1800),"",IF(A1795="Invoice No. : ",INDEX(Sheet2!E$14:E$154,MATCH(B1795,Sheet2!A$14:A$154,0)),N1799))))</f>
        <v>RUBY</v>
      </c>
      <c r="O1800" t="str">
        <f>IF(ISTEXT(E1800),IF(E1800="Amount",O$14,""),IF(ISBLANK(E1800),"",IF(ISTEXT(D1800),"",IF(A1795="Invoice No. : ",INDEX(Sheet2!G$14:G$154,MATCH(B1795,Sheet2!A$14:A$154,0)),O1799))))</f>
        <v>ABRIGO, ALONA RAMIREZ</v>
      </c>
      <c r="P1800">
        <f t="shared" si="114"/>
        <v>2254.75</v>
      </c>
      <c r="Q1800">
        <f t="shared" si="115"/>
        <v>195197.25</v>
      </c>
    </row>
    <row r="1801" spans="1:17" x14ac:dyDescent="0.25">
      <c r="A1801" s="10" t="s">
        <v>91</v>
      </c>
      <c r="B1801" s="10" t="s">
        <v>92</v>
      </c>
      <c r="C1801" s="11">
        <v>1</v>
      </c>
      <c r="D1801" s="11">
        <v>209</v>
      </c>
      <c r="E1801" s="11">
        <v>209</v>
      </c>
      <c r="F1801">
        <f t="shared" si="112"/>
        <v>2144344</v>
      </c>
      <c r="G1801">
        <f>IF(ISTEXT(E1801),IF(E1801="Amount",G$14,""),IF(ISBLANK(E1801),"",IF(ISTEXT(D1801),"",IF(A1796="Invoice No. : ",INDEX(Sheet2!F$14:F$154,MATCH(B1796,Sheet2!A$14:A$154,0)),G1800))))</f>
        <v>30649</v>
      </c>
      <c r="H1801" t="str">
        <f t="shared" si="113"/>
        <v>01/05/2023</v>
      </c>
      <c r="I1801" t="str">
        <f>IF(ISTEXT(E1801),IF(E1801="Amount",I$14,""),IF(ISBLANK(E1801),"",IF(ISTEXT(D1801),"",IF(A1796="Invoice No. : ",TEXT(INDEX(Sheet2!C$14:C$154,MATCH(B1796,Sheet2!A$14:A$154,0)),"hh:mm:ss"),I1800))))</f>
        <v>12:14:59</v>
      </c>
      <c r="J1801">
        <f>IF(ISBLANK(G1801),"",IF(ISTEXT(G1801),IF(E1801="Amount",J$14,""),INDEX(Sheet2!H$14:H$154,MATCH(F1801,Sheet2!A$14:A$154,0))))</f>
        <v>2254.75</v>
      </c>
      <c r="K1801">
        <f>IF(ISBLANK(G1801),"",IF(ISTEXT(G1801),IF(E1801="Amount",K$14,""),INDEX(Sheet2!I$14:I$154,MATCH(F1801,Sheet2!A$14:A$154,0))))</f>
        <v>0</v>
      </c>
      <c r="L1801" t="str">
        <f>IF(ISBLANK(G1801),"",IF(ISTEXT(G1801),IF(E1801="Amount",L$14,""),IF(INDEX(Sheet2!H$14:H$154,MATCH(F1801,Sheet2!A$14:A$154,0)) &lt;&gt; 0, IF(INDEX(Sheet2!I$14:I$154,MATCH(F1801,Sheet2!A$14:A$154,0)) &lt;&gt; 0, "Loan","Loan"),"Cash")))</f>
        <v>Loan</v>
      </c>
      <c r="M1801">
        <f>IF(ISTEXT(E1801),IF(E1801="Amount",M$14,""),IF(ISBLANK(E1801),"",IF(ISTEXT(D1801),"",IF(A1796="Invoice No. : ",INDEX(Sheet2!D$14:D$154,MATCH(B1796,Sheet2!A$14:A$154,0)),M1800))))</f>
        <v>2</v>
      </c>
      <c r="N1801" t="str">
        <f>IF(ISTEXT(E1801),IF(E1801="Amount",N$14,""),IF(ISBLANK(E1801),"",IF(ISTEXT(D1801),"",IF(A1796="Invoice No. : ",INDEX(Sheet2!E$14:E$154,MATCH(B1796,Sheet2!A$14:A$154,0)),N1800))))</f>
        <v>RUBY</v>
      </c>
      <c r="O1801" t="str">
        <f>IF(ISTEXT(E1801),IF(E1801="Amount",O$14,""),IF(ISBLANK(E1801),"",IF(ISTEXT(D1801),"",IF(A1796="Invoice No. : ",INDEX(Sheet2!G$14:G$154,MATCH(B1796,Sheet2!A$14:A$154,0)),O1800))))</f>
        <v>ABRIGO, ALONA RAMIREZ</v>
      </c>
      <c r="P1801">
        <f t="shared" si="114"/>
        <v>2254.75</v>
      </c>
      <c r="Q1801">
        <f t="shared" si="115"/>
        <v>195197.25</v>
      </c>
    </row>
    <row r="1802" spans="1:17" x14ac:dyDescent="0.25">
      <c r="A1802" s="10" t="s">
        <v>1551</v>
      </c>
      <c r="B1802" s="10" t="s">
        <v>1552</v>
      </c>
      <c r="C1802" s="11">
        <v>1</v>
      </c>
      <c r="D1802" s="11">
        <v>17.5</v>
      </c>
      <c r="E1802" s="11">
        <v>17.5</v>
      </c>
      <c r="F1802">
        <f t="shared" si="112"/>
        <v>2144344</v>
      </c>
      <c r="G1802">
        <f>IF(ISTEXT(E1802),IF(E1802="Amount",G$14,""),IF(ISBLANK(E1802),"",IF(ISTEXT(D1802),"",IF(A1797="Invoice No. : ",INDEX(Sheet2!F$14:F$154,MATCH(B1797,Sheet2!A$14:A$154,0)),G1801))))</f>
        <v>30649</v>
      </c>
      <c r="H1802" t="str">
        <f t="shared" si="113"/>
        <v>01/05/2023</v>
      </c>
      <c r="I1802" t="str">
        <f>IF(ISTEXT(E1802),IF(E1802="Amount",I$14,""),IF(ISBLANK(E1802),"",IF(ISTEXT(D1802),"",IF(A1797="Invoice No. : ",TEXT(INDEX(Sheet2!C$14:C$154,MATCH(B1797,Sheet2!A$14:A$154,0)),"hh:mm:ss"),I1801))))</f>
        <v>12:14:59</v>
      </c>
      <c r="J1802">
        <f>IF(ISBLANK(G1802),"",IF(ISTEXT(G1802),IF(E1802="Amount",J$14,""),INDEX(Sheet2!H$14:H$154,MATCH(F1802,Sheet2!A$14:A$154,0))))</f>
        <v>2254.75</v>
      </c>
      <c r="K1802">
        <f>IF(ISBLANK(G1802),"",IF(ISTEXT(G1802),IF(E1802="Amount",K$14,""),INDEX(Sheet2!I$14:I$154,MATCH(F1802,Sheet2!A$14:A$154,0))))</f>
        <v>0</v>
      </c>
      <c r="L1802" t="str">
        <f>IF(ISBLANK(G1802),"",IF(ISTEXT(G1802),IF(E1802="Amount",L$14,""),IF(INDEX(Sheet2!H$14:H$154,MATCH(F1802,Sheet2!A$14:A$154,0)) &lt;&gt; 0, IF(INDEX(Sheet2!I$14:I$154,MATCH(F1802,Sheet2!A$14:A$154,0)) &lt;&gt; 0, "Loan","Loan"),"Cash")))</f>
        <v>Loan</v>
      </c>
      <c r="M1802">
        <f>IF(ISTEXT(E1802),IF(E1802="Amount",M$14,""),IF(ISBLANK(E1802),"",IF(ISTEXT(D1802),"",IF(A1797="Invoice No. : ",INDEX(Sheet2!D$14:D$154,MATCH(B1797,Sheet2!A$14:A$154,0)),M1801))))</f>
        <v>2</v>
      </c>
      <c r="N1802" t="str">
        <f>IF(ISTEXT(E1802),IF(E1802="Amount",N$14,""),IF(ISBLANK(E1802),"",IF(ISTEXT(D1802),"",IF(A1797="Invoice No. : ",INDEX(Sheet2!E$14:E$154,MATCH(B1797,Sheet2!A$14:A$154,0)),N1801))))</f>
        <v>RUBY</v>
      </c>
      <c r="O1802" t="str">
        <f>IF(ISTEXT(E1802),IF(E1802="Amount",O$14,""),IF(ISBLANK(E1802),"",IF(ISTEXT(D1802),"",IF(A1797="Invoice No. : ",INDEX(Sheet2!G$14:G$154,MATCH(B1797,Sheet2!A$14:A$154,0)),O1801))))</f>
        <v>ABRIGO, ALONA RAMIREZ</v>
      </c>
      <c r="P1802">
        <f t="shared" si="114"/>
        <v>2254.75</v>
      </c>
      <c r="Q1802">
        <f t="shared" si="115"/>
        <v>195197.25</v>
      </c>
    </row>
    <row r="1803" spans="1:17" x14ac:dyDescent="0.25">
      <c r="A1803" s="10" t="s">
        <v>1553</v>
      </c>
      <c r="B1803" s="10" t="s">
        <v>1554</v>
      </c>
      <c r="C1803" s="11">
        <v>1</v>
      </c>
      <c r="D1803" s="11">
        <v>57.75</v>
      </c>
      <c r="E1803" s="11">
        <v>57.75</v>
      </c>
      <c r="F1803">
        <f t="shared" si="112"/>
        <v>2144344</v>
      </c>
      <c r="G1803">
        <f>IF(ISTEXT(E1803),IF(E1803="Amount",G$14,""),IF(ISBLANK(E1803),"",IF(ISTEXT(D1803),"",IF(A1798="Invoice No. : ",INDEX(Sheet2!F$14:F$154,MATCH(B1798,Sheet2!A$14:A$154,0)),G1802))))</f>
        <v>30649</v>
      </c>
      <c r="H1803" t="str">
        <f t="shared" si="113"/>
        <v>01/05/2023</v>
      </c>
      <c r="I1803" t="str">
        <f>IF(ISTEXT(E1803),IF(E1803="Amount",I$14,""),IF(ISBLANK(E1803),"",IF(ISTEXT(D1803),"",IF(A1798="Invoice No. : ",TEXT(INDEX(Sheet2!C$14:C$154,MATCH(B1798,Sheet2!A$14:A$154,0)),"hh:mm:ss"),I1802))))</f>
        <v>12:14:59</v>
      </c>
      <c r="J1803">
        <f>IF(ISBLANK(G1803),"",IF(ISTEXT(G1803),IF(E1803="Amount",J$14,""),INDEX(Sheet2!H$14:H$154,MATCH(F1803,Sheet2!A$14:A$154,0))))</f>
        <v>2254.75</v>
      </c>
      <c r="K1803">
        <f>IF(ISBLANK(G1803),"",IF(ISTEXT(G1803),IF(E1803="Amount",K$14,""),INDEX(Sheet2!I$14:I$154,MATCH(F1803,Sheet2!A$14:A$154,0))))</f>
        <v>0</v>
      </c>
      <c r="L1803" t="str">
        <f>IF(ISBLANK(G1803),"",IF(ISTEXT(G1803),IF(E1803="Amount",L$14,""),IF(INDEX(Sheet2!H$14:H$154,MATCH(F1803,Sheet2!A$14:A$154,0)) &lt;&gt; 0, IF(INDEX(Sheet2!I$14:I$154,MATCH(F1803,Sheet2!A$14:A$154,0)) &lt;&gt; 0, "Loan","Loan"),"Cash")))</f>
        <v>Loan</v>
      </c>
      <c r="M1803">
        <f>IF(ISTEXT(E1803),IF(E1803="Amount",M$14,""),IF(ISBLANK(E1803),"",IF(ISTEXT(D1803),"",IF(A1798="Invoice No. : ",INDEX(Sheet2!D$14:D$154,MATCH(B1798,Sheet2!A$14:A$154,0)),M1802))))</f>
        <v>2</v>
      </c>
      <c r="N1803" t="str">
        <f>IF(ISTEXT(E1803),IF(E1803="Amount",N$14,""),IF(ISBLANK(E1803),"",IF(ISTEXT(D1803),"",IF(A1798="Invoice No. : ",INDEX(Sheet2!E$14:E$154,MATCH(B1798,Sheet2!A$14:A$154,0)),N1802))))</f>
        <v>RUBY</v>
      </c>
      <c r="O1803" t="str">
        <f>IF(ISTEXT(E1803),IF(E1803="Amount",O$14,""),IF(ISBLANK(E1803),"",IF(ISTEXT(D1803),"",IF(A1798="Invoice No. : ",INDEX(Sheet2!G$14:G$154,MATCH(B1798,Sheet2!A$14:A$154,0)),O1802))))</f>
        <v>ABRIGO, ALONA RAMIREZ</v>
      </c>
      <c r="P1803">
        <f t="shared" si="114"/>
        <v>2254.75</v>
      </c>
      <c r="Q1803">
        <f t="shared" si="115"/>
        <v>195197.25</v>
      </c>
    </row>
    <row r="1804" spans="1:17" x14ac:dyDescent="0.25">
      <c r="A1804" s="10" t="s">
        <v>823</v>
      </c>
      <c r="B1804" s="10" t="s">
        <v>824</v>
      </c>
      <c r="C1804" s="11">
        <v>1</v>
      </c>
      <c r="D1804" s="11">
        <v>57.75</v>
      </c>
      <c r="E1804" s="11">
        <v>57.75</v>
      </c>
      <c r="F1804">
        <f t="shared" si="112"/>
        <v>2144344</v>
      </c>
      <c r="G1804">
        <f>IF(ISTEXT(E1804),IF(E1804="Amount",G$14,""),IF(ISBLANK(E1804),"",IF(ISTEXT(D1804),"",IF(A1799="Invoice No. : ",INDEX(Sheet2!F$14:F$154,MATCH(B1799,Sheet2!A$14:A$154,0)),G1803))))</f>
        <v>30649</v>
      </c>
      <c r="H1804" t="str">
        <f t="shared" si="113"/>
        <v>01/05/2023</v>
      </c>
      <c r="I1804" t="str">
        <f>IF(ISTEXT(E1804),IF(E1804="Amount",I$14,""),IF(ISBLANK(E1804),"",IF(ISTEXT(D1804),"",IF(A1799="Invoice No. : ",TEXT(INDEX(Sheet2!C$14:C$154,MATCH(B1799,Sheet2!A$14:A$154,0)),"hh:mm:ss"),I1803))))</f>
        <v>12:14:59</v>
      </c>
      <c r="J1804">
        <f>IF(ISBLANK(G1804),"",IF(ISTEXT(G1804),IF(E1804="Amount",J$14,""),INDEX(Sheet2!H$14:H$154,MATCH(F1804,Sheet2!A$14:A$154,0))))</f>
        <v>2254.75</v>
      </c>
      <c r="K1804">
        <f>IF(ISBLANK(G1804),"",IF(ISTEXT(G1804),IF(E1804="Amount",K$14,""),INDEX(Sheet2!I$14:I$154,MATCH(F1804,Sheet2!A$14:A$154,0))))</f>
        <v>0</v>
      </c>
      <c r="L1804" t="str">
        <f>IF(ISBLANK(G1804),"",IF(ISTEXT(G1804),IF(E1804="Amount",L$14,""),IF(INDEX(Sheet2!H$14:H$154,MATCH(F1804,Sheet2!A$14:A$154,0)) &lt;&gt; 0, IF(INDEX(Sheet2!I$14:I$154,MATCH(F1804,Sheet2!A$14:A$154,0)) &lt;&gt; 0, "Loan","Loan"),"Cash")))</f>
        <v>Loan</v>
      </c>
      <c r="M1804">
        <f>IF(ISTEXT(E1804),IF(E1804="Amount",M$14,""),IF(ISBLANK(E1804),"",IF(ISTEXT(D1804),"",IF(A1799="Invoice No. : ",INDEX(Sheet2!D$14:D$154,MATCH(B1799,Sheet2!A$14:A$154,0)),M1803))))</f>
        <v>2</v>
      </c>
      <c r="N1804" t="str">
        <f>IF(ISTEXT(E1804),IF(E1804="Amount",N$14,""),IF(ISBLANK(E1804),"",IF(ISTEXT(D1804),"",IF(A1799="Invoice No. : ",INDEX(Sheet2!E$14:E$154,MATCH(B1799,Sheet2!A$14:A$154,0)),N1803))))</f>
        <v>RUBY</v>
      </c>
      <c r="O1804" t="str">
        <f>IF(ISTEXT(E1804),IF(E1804="Amount",O$14,""),IF(ISBLANK(E1804),"",IF(ISTEXT(D1804),"",IF(A1799="Invoice No. : ",INDEX(Sheet2!G$14:G$154,MATCH(B1799,Sheet2!A$14:A$154,0)),O1803))))</f>
        <v>ABRIGO, ALONA RAMIREZ</v>
      </c>
      <c r="P1804">
        <f t="shared" si="114"/>
        <v>2254.75</v>
      </c>
      <c r="Q1804">
        <f t="shared" si="115"/>
        <v>195197.25</v>
      </c>
    </row>
    <row r="1805" spans="1:17" x14ac:dyDescent="0.25">
      <c r="A1805" s="10" t="s">
        <v>1555</v>
      </c>
      <c r="B1805" s="10" t="s">
        <v>1556</v>
      </c>
      <c r="C1805" s="11">
        <v>1</v>
      </c>
      <c r="D1805" s="11">
        <v>16.25</v>
      </c>
      <c r="E1805" s="11">
        <v>16.25</v>
      </c>
      <c r="F1805">
        <f t="shared" si="112"/>
        <v>2144344</v>
      </c>
      <c r="G1805">
        <f>IF(ISTEXT(E1805),IF(E1805="Amount",G$14,""),IF(ISBLANK(E1805),"",IF(ISTEXT(D1805),"",IF(A1800="Invoice No. : ",INDEX(Sheet2!F$14:F$154,MATCH(B1800,Sheet2!A$14:A$154,0)),G1804))))</f>
        <v>30649</v>
      </c>
      <c r="H1805" t="str">
        <f t="shared" si="113"/>
        <v>01/05/2023</v>
      </c>
      <c r="I1805" t="str">
        <f>IF(ISTEXT(E1805),IF(E1805="Amount",I$14,""),IF(ISBLANK(E1805),"",IF(ISTEXT(D1805),"",IF(A1800="Invoice No. : ",TEXT(INDEX(Sheet2!C$14:C$154,MATCH(B1800,Sheet2!A$14:A$154,0)),"hh:mm:ss"),I1804))))</f>
        <v>12:14:59</v>
      </c>
      <c r="J1805">
        <f>IF(ISBLANK(G1805),"",IF(ISTEXT(G1805),IF(E1805="Amount",J$14,""),INDEX(Sheet2!H$14:H$154,MATCH(F1805,Sheet2!A$14:A$154,0))))</f>
        <v>2254.75</v>
      </c>
      <c r="K1805">
        <f>IF(ISBLANK(G1805),"",IF(ISTEXT(G1805),IF(E1805="Amount",K$14,""),INDEX(Sheet2!I$14:I$154,MATCH(F1805,Sheet2!A$14:A$154,0))))</f>
        <v>0</v>
      </c>
      <c r="L1805" t="str">
        <f>IF(ISBLANK(G1805),"",IF(ISTEXT(G1805),IF(E1805="Amount",L$14,""),IF(INDEX(Sheet2!H$14:H$154,MATCH(F1805,Sheet2!A$14:A$154,0)) &lt;&gt; 0, IF(INDEX(Sheet2!I$14:I$154,MATCH(F1805,Sheet2!A$14:A$154,0)) &lt;&gt; 0, "Loan","Loan"),"Cash")))</f>
        <v>Loan</v>
      </c>
      <c r="M1805">
        <f>IF(ISTEXT(E1805),IF(E1805="Amount",M$14,""),IF(ISBLANK(E1805),"",IF(ISTEXT(D1805),"",IF(A1800="Invoice No. : ",INDEX(Sheet2!D$14:D$154,MATCH(B1800,Sheet2!A$14:A$154,0)),M1804))))</f>
        <v>2</v>
      </c>
      <c r="N1805" t="str">
        <f>IF(ISTEXT(E1805),IF(E1805="Amount",N$14,""),IF(ISBLANK(E1805),"",IF(ISTEXT(D1805),"",IF(A1800="Invoice No. : ",INDEX(Sheet2!E$14:E$154,MATCH(B1800,Sheet2!A$14:A$154,0)),N1804))))</f>
        <v>RUBY</v>
      </c>
      <c r="O1805" t="str">
        <f>IF(ISTEXT(E1805),IF(E1805="Amount",O$14,""),IF(ISBLANK(E1805),"",IF(ISTEXT(D1805),"",IF(A1800="Invoice No. : ",INDEX(Sheet2!G$14:G$154,MATCH(B1800,Sheet2!A$14:A$154,0)),O1804))))</f>
        <v>ABRIGO, ALONA RAMIREZ</v>
      </c>
      <c r="P1805">
        <f t="shared" si="114"/>
        <v>2254.75</v>
      </c>
      <c r="Q1805">
        <f t="shared" si="115"/>
        <v>195197.25</v>
      </c>
    </row>
    <row r="1806" spans="1:17" x14ac:dyDescent="0.25">
      <c r="A1806" s="10" t="s">
        <v>21</v>
      </c>
      <c r="B1806" s="10" t="s">
        <v>22</v>
      </c>
      <c r="C1806" s="11">
        <v>1</v>
      </c>
      <c r="D1806" s="11">
        <v>85</v>
      </c>
      <c r="E1806" s="11">
        <v>85</v>
      </c>
      <c r="F1806">
        <f t="shared" si="112"/>
        <v>2144344</v>
      </c>
      <c r="G1806">
        <f>IF(ISTEXT(E1806),IF(E1806="Amount",G$14,""),IF(ISBLANK(E1806),"",IF(ISTEXT(D1806),"",IF(A1801="Invoice No. : ",INDEX(Sheet2!F$14:F$154,MATCH(B1801,Sheet2!A$14:A$154,0)),G1805))))</f>
        <v>30649</v>
      </c>
      <c r="H1806" t="str">
        <f t="shared" si="113"/>
        <v>01/05/2023</v>
      </c>
      <c r="I1806" t="str">
        <f>IF(ISTEXT(E1806),IF(E1806="Amount",I$14,""),IF(ISBLANK(E1806),"",IF(ISTEXT(D1806),"",IF(A1801="Invoice No. : ",TEXT(INDEX(Sheet2!C$14:C$154,MATCH(B1801,Sheet2!A$14:A$154,0)),"hh:mm:ss"),I1805))))</f>
        <v>12:14:59</v>
      </c>
      <c r="J1806">
        <f>IF(ISBLANK(G1806),"",IF(ISTEXT(G1806),IF(E1806="Amount",J$14,""),INDEX(Sheet2!H$14:H$154,MATCH(F1806,Sheet2!A$14:A$154,0))))</f>
        <v>2254.75</v>
      </c>
      <c r="K1806">
        <f>IF(ISBLANK(G1806),"",IF(ISTEXT(G1806),IF(E1806="Amount",K$14,""),INDEX(Sheet2!I$14:I$154,MATCH(F1806,Sheet2!A$14:A$154,0))))</f>
        <v>0</v>
      </c>
      <c r="L1806" t="str">
        <f>IF(ISBLANK(G1806),"",IF(ISTEXT(G1806),IF(E1806="Amount",L$14,""),IF(INDEX(Sheet2!H$14:H$154,MATCH(F1806,Sheet2!A$14:A$154,0)) &lt;&gt; 0, IF(INDEX(Sheet2!I$14:I$154,MATCH(F1806,Sheet2!A$14:A$154,0)) &lt;&gt; 0, "Loan","Loan"),"Cash")))</f>
        <v>Loan</v>
      </c>
      <c r="M1806">
        <f>IF(ISTEXT(E1806),IF(E1806="Amount",M$14,""),IF(ISBLANK(E1806),"",IF(ISTEXT(D1806),"",IF(A1801="Invoice No. : ",INDEX(Sheet2!D$14:D$154,MATCH(B1801,Sheet2!A$14:A$154,0)),M1805))))</f>
        <v>2</v>
      </c>
      <c r="N1806" t="str">
        <f>IF(ISTEXT(E1806),IF(E1806="Amount",N$14,""),IF(ISBLANK(E1806),"",IF(ISTEXT(D1806),"",IF(A1801="Invoice No. : ",INDEX(Sheet2!E$14:E$154,MATCH(B1801,Sheet2!A$14:A$154,0)),N1805))))</f>
        <v>RUBY</v>
      </c>
      <c r="O1806" t="str">
        <f>IF(ISTEXT(E1806),IF(E1806="Amount",O$14,""),IF(ISBLANK(E1806),"",IF(ISTEXT(D1806),"",IF(A1801="Invoice No. : ",INDEX(Sheet2!G$14:G$154,MATCH(B1801,Sheet2!A$14:A$154,0)),O1805))))</f>
        <v>ABRIGO, ALONA RAMIREZ</v>
      </c>
      <c r="P1806">
        <f t="shared" si="114"/>
        <v>2254.75</v>
      </c>
      <c r="Q1806">
        <f t="shared" si="115"/>
        <v>195197.25</v>
      </c>
    </row>
    <row r="1807" spans="1:17" x14ac:dyDescent="0.25">
      <c r="A1807" s="10" t="s">
        <v>1557</v>
      </c>
      <c r="B1807" s="10" t="s">
        <v>1558</v>
      </c>
      <c r="C1807" s="11">
        <v>1</v>
      </c>
      <c r="D1807" s="11">
        <v>8</v>
      </c>
      <c r="E1807" s="11">
        <v>8</v>
      </c>
      <c r="F1807">
        <f t="shared" si="112"/>
        <v>2144344</v>
      </c>
      <c r="G1807">
        <f>IF(ISTEXT(E1807),IF(E1807="Amount",G$14,""),IF(ISBLANK(E1807),"",IF(ISTEXT(D1807),"",IF(A1802="Invoice No. : ",INDEX(Sheet2!F$14:F$154,MATCH(B1802,Sheet2!A$14:A$154,0)),G1806))))</f>
        <v>30649</v>
      </c>
      <c r="H1807" t="str">
        <f t="shared" si="113"/>
        <v>01/05/2023</v>
      </c>
      <c r="I1807" t="str">
        <f>IF(ISTEXT(E1807),IF(E1807="Amount",I$14,""),IF(ISBLANK(E1807),"",IF(ISTEXT(D1807),"",IF(A1802="Invoice No. : ",TEXT(INDEX(Sheet2!C$14:C$154,MATCH(B1802,Sheet2!A$14:A$154,0)),"hh:mm:ss"),I1806))))</f>
        <v>12:14:59</v>
      </c>
      <c r="J1807">
        <f>IF(ISBLANK(G1807),"",IF(ISTEXT(G1807),IF(E1807="Amount",J$14,""),INDEX(Sheet2!H$14:H$154,MATCH(F1807,Sheet2!A$14:A$154,0))))</f>
        <v>2254.75</v>
      </c>
      <c r="K1807">
        <f>IF(ISBLANK(G1807),"",IF(ISTEXT(G1807),IF(E1807="Amount",K$14,""),INDEX(Sheet2!I$14:I$154,MATCH(F1807,Sheet2!A$14:A$154,0))))</f>
        <v>0</v>
      </c>
      <c r="L1807" t="str">
        <f>IF(ISBLANK(G1807),"",IF(ISTEXT(G1807),IF(E1807="Amount",L$14,""),IF(INDEX(Sheet2!H$14:H$154,MATCH(F1807,Sheet2!A$14:A$154,0)) &lt;&gt; 0, IF(INDEX(Sheet2!I$14:I$154,MATCH(F1807,Sheet2!A$14:A$154,0)) &lt;&gt; 0, "Loan","Loan"),"Cash")))</f>
        <v>Loan</v>
      </c>
      <c r="M1807">
        <f>IF(ISTEXT(E1807),IF(E1807="Amount",M$14,""),IF(ISBLANK(E1807),"",IF(ISTEXT(D1807),"",IF(A1802="Invoice No. : ",INDEX(Sheet2!D$14:D$154,MATCH(B1802,Sheet2!A$14:A$154,0)),M1806))))</f>
        <v>2</v>
      </c>
      <c r="N1807" t="str">
        <f>IF(ISTEXT(E1807),IF(E1807="Amount",N$14,""),IF(ISBLANK(E1807),"",IF(ISTEXT(D1807),"",IF(A1802="Invoice No. : ",INDEX(Sheet2!E$14:E$154,MATCH(B1802,Sheet2!A$14:A$154,0)),N1806))))</f>
        <v>RUBY</v>
      </c>
      <c r="O1807" t="str">
        <f>IF(ISTEXT(E1807),IF(E1807="Amount",O$14,""),IF(ISBLANK(E1807),"",IF(ISTEXT(D1807),"",IF(A1802="Invoice No. : ",INDEX(Sheet2!G$14:G$154,MATCH(B1802,Sheet2!A$14:A$154,0)),O1806))))</f>
        <v>ABRIGO, ALONA RAMIREZ</v>
      </c>
      <c r="P1807">
        <f t="shared" si="114"/>
        <v>2254.75</v>
      </c>
      <c r="Q1807">
        <f t="shared" si="115"/>
        <v>195197.25</v>
      </c>
    </row>
    <row r="1808" spans="1:17" x14ac:dyDescent="0.25">
      <c r="A1808" s="10" t="s">
        <v>1559</v>
      </c>
      <c r="B1808" s="10" t="s">
        <v>1560</v>
      </c>
      <c r="C1808" s="11">
        <v>1</v>
      </c>
      <c r="D1808" s="11">
        <v>21.5</v>
      </c>
      <c r="E1808" s="11">
        <v>21.5</v>
      </c>
      <c r="F1808">
        <f t="shared" si="112"/>
        <v>2144344</v>
      </c>
      <c r="G1808">
        <f>IF(ISTEXT(E1808),IF(E1808="Amount",G$14,""),IF(ISBLANK(E1808),"",IF(ISTEXT(D1808),"",IF(A1803="Invoice No. : ",INDEX(Sheet2!F$14:F$154,MATCH(B1803,Sheet2!A$14:A$154,0)),G1807))))</f>
        <v>30649</v>
      </c>
      <c r="H1808" t="str">
        <f t="shared" si="113"/>
        <v>01/05/2023</v>
      </c>
      <c r="I1808" t="str">
        <f>IF(ISTEXT(E1808),IF(E1808="Amount",I$14,""),IF(ISBLANK(E1808),"",IF(ISTEXT(D1808),"",IF(A1803="Invoice No. : ",TEXT(INDEX(Sheet2!C$14:C$154,MATCH(B1803,Sheet2!A$14:A$154,0)),"hh:mm:ss"),I1807))))</f>
        <v>12:14:59</v>
      </c>
      <c r="J1808">
        <f>IF(ISBLANK(G1808),"",IF(ISTEXT(G1808),IF(E1808="Amount",J$14,""),INDEX(Sheet2!H$14:H$154,MATCH(F1808,Sheet2!A$14:A$154,0))))</f>
        <v>2254.75</v>
      </c>
      <c r="K1808">
        <f>IF(ISBLANK(G1808),"",IF(ISTEXT(G1808),IF(E1808="Amount",K$14,""),INDEX(Sheet2!I$14:I$154,MATCH(F1808,Sheet2!A$14:A$154,0))))</f>
        <v>0</v>
      </c>
      <c r="L1808" t="str">
        <f>IF(ISBLANK(G1808),"",IF(ISTEXT(G1808),IF(E1808="Amount",L$14,""),IF(INDEX(Sheet2!H$14:H$154,MATCH(F1808,Sheet2!A$14:A$154,0)) &lt;&gt; 0, IF(INDEX(Sheet2!I$14:I$154,MATCH(F1808,Sheet2!A$14:A$154,0)) &lt;&gt; 0, "Loan","Loan"),"Cash")))</f>
        <v>Loan</v>
      </c>
      <c r="M1808">
        <f>IF(ISTEXT(E1808),IF(E1808="Amount",M$14,""),IF(ISBLANK(E1808),"",IF(ISTEXT(D1808),"",IF(A1803="Invoice No. : ",INDEX(Sheet2!D$14:D$154,MATCH(B1803,Sheet2!A$14:A$154,0)),M1807))))</f>
        <v>2</v>
      </c>
      <c r="N1808" t="str">
        <f>IF(ISTEXT(E1808),IF(E1808="Amount",N$14,""),IF(ISBLANK(E1808),"",IF(ISTEXT(D1808),"",IF(A1803="Invoice No. : ",INDEX(Sheet2!E$14:E$154,MATCH(B1803,Sheet2!A$14:A$154,0)),N1807))))</f>
        <v>RUBY</v>
      </c>
      <c r="O1808" t="str">
        <f>IF(ISTEXT(E1808),IF(E1808="Amount",O$14,""),IF(ISBLANK(E1808),"",IF(ISTEXT(D1808),"",IF(A1803="Invoice No. : ",INDEX(Sheet2!G$14:G$154,MATCH(B1803,Sheet2!A$14:A$154,0)),O1807))))</f>
        <v>ABRIGO, ALONA RAMIREZ</v>
      </c>
      <c r="P1808">
        <f t="shared" si="114"/>
        <v>2254.75</v>
      </c>
      <c r="Q1808">
        <f t="shared" si="115"/>
        <v>195197.25</v>
      </c>
    </row>
    <row r="1809" spans="1:17" x14ac:dyDescent="0.25">
      <c r="A1809" s="10" t="s">
        <v>379</v>
      </c>
      <c r="B1809" s="10" t="s">
        <v>380</v>
      </c>
      <c r="C1809" s="11">
        <v>1</v>
      </c>
      <c r="D1809" s="11">
        <v>47</v>
      </c>
      <c r="E1809" s="11">
        <v>47</v>
      </c>
      <c r="F1809">
        <f t="shared" si="112"/>
        <v>2144344</v>
      </c>
      <c r="G1809">
        <f>IF(ISTEXT(E1809),IF(E1809="Amount",G$14,""),IF(ISBLANK(E1809),"",IF(ISTEXT(D1809),"",IF(A1804="Invoice No. : ",INDEX(Sheet2!F$14:F$154,MATCH(B1804,Sheet2!A$14:A$154,0)),G1808))))</f>
        <v>30649</v>
      </c>
      <c r="H1809" t="str">
        <f t="shared" si="113"/>
        <v>01/05/2023</v>
      </c>
      <c r="I1809" t="str">
        <f>IF(ISTEXT(E1809),IF(E1809="Amount",I$14,""),IF(ISBLANK(E1809),"",IF(ISTEXT(D1809),"",IF(A1804="Invoice No. : ",TEXT(INDEX(Sheet2!C$14:C$154,MATCH(B1804,Sheet2!A$14:A$154,0)),"hh:mm:ss"),I1808))))</f>
        <v>12:14:59</v>
      </c>
      <c r="J1809">
        <f>IF(ISBLANK(G1809),"",IF(ISTEXT(G1809),IF(E1809="Amount",J$14,""),INDEX(Sheet2!H$14:H$154,MATCH(F1809,Sheet2!A$14:A$154,0))))</f>
        <v>2254.75</v>
      </c>
      <c r="K1809">
        <f>IF(ISBLANK(G1809),"",IF(ISTEXT(G1809),IF(E1809="Amount",K$14,""),INDEX(Sheet2!I$14:I$154,MATCH(F1809,Sheet2!A$14:A$154,0))))</f>
        <v>0</v>
      </c>
      <c r="L1809" t="str">
        <f>IF(ISBLANK(G1809),"",IF(ISTEXT(G1809),IF(E1809="Amount",L$14,""),IF(INDEX(Sheet2!H$14:H$154,MATCH(F1809,Sheet2!A$14:A$154,0)) &lt;&gt; 0, IF(INDEX(Sheet2!I$14:I$154,MATCH(F1809,Sheet2!A$14:A$154,0)) &lt;&gt; 0, "Loan","Loan"),"Cash")))</f>
        <v>Loan</v>
      </c>
      <c r="M1809">
        <f>IF(ISTEXT(E1809),IF(E1809="Amount",M$14,""),IF(ISBLANK(E1809),"",IF(ISTEXT(D1809),"",IF(A1804="Invoice No. : ",INDEX(Sheet2!D$14:D$154,MATCH(B1804,Sheet2!A$14:A$154,0)),M1808))))</f>
        <v>2</v>
      </c>
      <c r="N1809" t="str">
        <f>IF(ISTEXT(E1809),IF(E1809="Amount",N$14,""),IF(ISBLANK(E1809),"",IF(ISTEXT(D1809),"",IF(A1804="Invoice No. : ",INDEX(Sheet2!E$14:E$154,MATCH(B1804,Sheet2!A$14:A$154,0)),N1808))))</f>
        <v>RUBY</v>
      </c>
      <c r="O1809" t="str">
        <f>IF(ISTEXT(E1809),IF(E1809="Amount",O$14,""),IF(ISBLANK(E1809),"",IF(ISTEXT(D1809),"",IF(A1804="Invoice No. : ",INDEX(Sheet2!G$14:G$154,MATCH(B1804,Sheet2!A$14:A$154,0)),O1808))))</f>
        <v>ABRIGO, ALONA RAMIREZ</v>
      </c>
      <c r="P1809">
        <f t="shared" si="114"/>
        <v>2254.75</v>
      </c>
      <c r="Q1809">
        <f t="shared" si="115"/>
        <v>195197.25</v>
      </c>
    </row>
    <row r="1810" spans="1:17" x14ac:dyDescent="0.25">
      <c r="D1810" s="12" t="s">
        <v>18</v>
      </c>
      <c r="E1810" s="13">
        <v>2254.75</v>
      </c>
      <c r="F1810" t="str">
        <f t="shared" si="112"/>
        <v/>
      </c>
      <c r="G1810" t="str">
        <f>IF(ISTEXT(E1810),IF(E1810="Amount",G$14,""),IF(ISBLANK(E1810),"",IF(ISTEXT(D1810),"",IF(A1805="Invoice No. : ",INDEX(Sheet2!F$14:F$154,MATCH(B1805,Sheet2!A$14:A$154,0)),G1809))))</f>
        <v/>
      </c>
      <c r="H1810" t="str">
        <f t="shared" si="113"/>
        <v/>
      </c>
      <c r="I1810" t="str">
        <f>IF(ISTEXT(E1810),IF(E1810="Amount",I$14,""),IF(ISBLANK(E1810),"",IF(ISTEXT(D1810),"",IF(A1805="Invoice No. : ",TEXT(INDEX(Sheet2!C$14:C$154,MATCH(B1805,Sheet2!A$14:A$154,0)),"hh:mm:ss"),I1809))))</f>
        <v/>
      </c>
      <c r="J1810" t="str">
        <f>IF(ISBLANK(G1810),"",IF(ISTEXT(G1810),IF(E1810="Amount",J$14,""),INDEX(Sheet2!H$14:H$154,MATCH(F1810,Sheet2!A$14:A$154,0))))</f>
        <v/>
      </c>
      <c r="K1810" t="str">
        <f>IF(ISBLANK(G1810),"",IF(ISTEXT(G1810),IF(E1810="Amount",K$14,""),INDEX(Sheet2!I$14:I$154,MATCH(F1810,Sheet2!A$14:A$154,0))))</f>
        <v/>
      </c>
      <c r="L1810" t="str">
        <f>IF(ISBLANK(G1810),"",IF(ISTEXT(G1810),IF(E1810="Amount",L$14,""),IF(INDEX(Sheet2!H$14:H$154,MATCH(F1810,Sheet2!A$14:A$154,0)) &lt;&gt; 0, IF(INDEX(Sheet2!I$14:I$154,MATCH(F1810,Sheet2!A$14:A$154,0)) &lt;&gt; 0, "Loan","Loan"),"Cash")))</f>
        <v/>
      </c>
      <c r="M1810" t="str">
        <f>IF(ISTEXT(E1810),IF(E1810="Amount",M$14,""),IF(ISBLANK(E1810),"",IF(ISTEXT(D1810),"",IF(A1805="Invoice No. : ",INDEX(Sheet2!D$14:D$154,MATCH(B1805,Sheet2!A$14:A$154,0)),M1809))))</f>
        <v/>
      </c>
      <c r="N1810" t="str">
        <f>IF(ISTEXT(E1810),IF(E1810="Amount",N$14,""),IF(ISBLANK(E1810),"",IF(ISTEXT(D1810),"",IF(A1805="Invoice No. : ",INDEX(Sheet2!E$14:E$154,MATCH(B1805,Sheet2!A$14:A$154,0)),N1809))))</f>
        <v/>
      </c>
      <c r="O1810" t="str">
        <f>IF(ISTEXT(E1810),IF(E1810="Amount",O$14,""),IF(ISBLANK(E1810),"",IF(ISTEXT(D1810),"",IF(A1805="Invoice No. : ",INDEX(Sheet2!G$14:G$154,MATCH(B1805,Sheet2!A$14:A$154,0)),O1809))))</f>
        <v/>
      </c>
      <c r="P1810" t="str">
        <f t="shared" si="114"/>
        <v/>
      </c>
      <c r="Q1810" t="str">
        <f t="shared" si="115"/>
        <v/>
      </c>
    </row>
    <row r="1811" spans="1:17" x14ac:dyDescent="0.25">
      <c r="F1811" t="str">
        <f t="shared" si="112"/>
        <v/>
      </c>
      <c r="G1811" t="str">
        <f>IF(ISTEXT(E1811),IF(E1811="Amount",G$14,""),IF(ISBLANK(E1811),"",IF(ISTEXT(D1811),"",IF(A1806="Invoice No. : ",INDEX(Sheet2!F$14:F$154,MATCH(B1806,Sheet2!A$14:A$154,0)),G1810))))</f>
        <v/>
      </c>
      <c r="H1811" t="str">
        <f t="shared" si="113"/>
        <v/>
      </c>
      <c r="I1811" t="str">
        <f>IF(ISTEXT(E1811),IF(E1811="Amount",I$14,""),IF(ISBLANK(E1811),"",IF(ISTEXT(D1811),"",IF(A1806="Invoice No. : ",TEXT(INDEX(Sheet2!C$14:C$154,MATCH(B1806,Sheet2!A$14:A$154,0)),"hh:mm:ss"),I1810))))</f>
        <v/>
      </c>
      <c r="J1811" t="str">
        <f>IF(ISBLANK(G1811),"",IF(ISTEXT(G1811),IF(E1811="Amount",J$14,""),INDEX(Sheet2!H$14:H$154,MATCH(F1811,Sheet2!A$14:A$154,0))))</f>
        <v/>
      </c>
      <c r="K1811" t="str">
        <f>IF(ISBLANK(G1811),"",IF(ISTEXT(G1811),IF(E1811="Amount",K$14,""),INDEX(Sheet2!I$14:I$154,MATCH(F1811,Sheet2!A$14:A$154,0))))</f>
        <v/>
      </c>
      <c r="L1811" t="str">
        <f>IF(ISBLANK(G1811),"",IF(ISTEXT(G1811),IF(E1811="Amount",L$14,""),IF(INDEX(Sheet2!H$14:H$154,MATCH(F1811,Sheet2!A$14:A$154,0)) &lt;&gt; 0, IF(INDEX(Sheet2!I$14:I$154,MATCH(F1811,Sheet2!A$14:A$154,0)) &lt;&gt; 0, "Loan","Loan"),"Cash")))</f>
        <v/>
      </c>
      <c r="M1811" t="str">
        <f>IF(ISTEXT(E1811),IF(E1811="Amount",M$14,""),IF(ISBLANK(E1811),"",IF(ISTEXT(D1811),"",IF(A1806="Invoice No. : ",INDEX(Sheet2!D$14:D$154,MATCH(B1806,Sheet2!A$14:A$154,0)),M1810))))</f>
        <v/>
      </c>
      <c r="N1811" t="str">
        <f>IF(ISTEXT(E1811),IF(E1811="Amount",N$14,""),IF(ISBLANK(E1811),"",IF(ISTEXT(D1811),"",IF(A1806="Invoice No. : ",INDEX(Sheet2!E$14:E$154,MATCH(B1806,Sheet2!A$14:A$154,0)),N1810))))</f>
        <v/>
      </c>
      <c r="O1811" t="str">
        <f>IF(ISTEXT(E1811),IF(E1811="Amount",O$14,""),IF(ISBLANK(E1811),"",IF(ISTEXT(D1811),"",IF(A1806="Invoice No. : ",INDEX(Sheet2!G$14:G$154,MATCH(B1806,Sheet2!A$14:A$154,0)),O1810))))</f>
        <v/>
      </c>
      <c r="P1811" t="str">
        <f t="shared" si="114"/>
        <v/>
      </c>
      <c r="Q1811" t="str">
        <f t="shared" si="115"/>
        <v/>
      </c>
    </row>
    <row r="1812" spans="1:17" x14ac:dyDescent="0.25">
      <c r="F1812" t="str">
        <f t="shared" si="112"/>
        <v/>
      </c>
      <c r="G1812" t="str">
        <f>IF(ISTEXT(E1812),IF(E1812="Amount",G$14,""),IF(ISBLANK(E1812),"",IF(ISTEXT(D1812),"",IF(A1807="Invoice No. : ",INDEX(Sheet2!F$14:F$154,MATCH(B1807,Sheet2!A$14:A$154,0)),G1811))))</f>
        <v/>
      </c>
      <c r="H1812" t="str">
        <f t="shared" si="113"/>
        <v/>
      </c>
      <c r="I1812" t="str">
        <f>IF(ISTEXT(E1812),IF(E1812="Amount",I$14,""),IF(ISBLANK(E1812),"",IF(ISTEXT(D1812),"",IF(A1807="Invoice No. : ",TEXT(INDEX(Sheet2!C$14:C$154,MATCH(B1807,Sheet2!A$14:A$154,0)),"hh:mm:ss"),I1811))))</f>
        <v/>
      </c>
      <c r="J1812" t="str">
        <f>IF(ISBLANK(G1812),"",IF(ISTEXT(G1812),IF(E1812="Amount",J$14,""),INDEX(Sheet2!H$14:H$154,MATCH(F1812,Sheet2!A$14:A$154,0))))</f>
        <v/>
      </c>
      <c r="K1812" t="str">
        <f>IF(ISBLANK(G1812),"",IF(ISTEXT(G1812),IF(E1812="Amount",K$14,""),INDEX(Sheet2!I$14:I$154,MATCH(F1812,Sheet2!A$14:A$154,0))))</f>
        <v/>
      </c>
      <c r="L1812" t="str">
        <f>IF(ISBLANK(G1812),"",IF(ISTEXT(G1812),IF(E1812="Amount",L$14,""),IF(INDEX(Sheet2!H$14:H$154,MATCH(F1812,Sheet2!A$14:A$154,0)) &lt;&gt; 0, IF(INDEX(Sheet2!I$14:I$154,MATCH(F1812,Sheet2!A$14:A$154,0)) &lt;&gt; 0, "Loan","Loan"),"Cash")))</f>
        <v/>
      </c>
      <c r="M1812" t="str">
        <f>IF(ISTEXT(E1812),IF(E1812="Amount",M$14,""),IF(ISBLANK(E1812),"",IF(ISTEXT(D1812),"",IF(A1807="Invoice No. : ",INDEX(Sheet2!D$14:D$154,MATCH(B1807,Sheet2!A$14:A$154,0)),M1811))))</f>
        <v/>
      </c>
      <c r="N1812" t="str">
        <f>IF(ISTEXT(E1812),IF(E1812="Amount",N$14,""),IF(ISBLANK(E1812),"",IF(ISTEXT(D1812),"",IF(A1807="Invoice No. : ",INDEX(Sheet2!E$14:E$154,MATCH(B1807,Sheet2!A$14:A$154,0)),N1811))))</f>
        <v/>
      </c>
      <c r="O1812" t="str">
        <f>IF(ISTEXT(E1812),IF(E1812="Amount",O$14,""),IF(ISBLANK(E1812),"",IF(ISTEXT(D1812),"",IF(A1807="Invoice No. : ",INDEX(Sheet2!G$14:G$154,MATCH(B1807,Sheet2!A$14:A$154,0)),O1811))))</f>
        <v/>
      </c>
      <c r="P1812" t="str">
        <f t="shared" si="114"/>
        <v/>
      </c>
      <c r="Q1812" t="str">
        <f t="shared" si="115"/>
        <v/>
      </c>
    </row>
    <row r="1813" spans="1:17" x14ac:dyDescent="0.25">
      <c r="A1813" s="3" t="s">
        <v>4</v>
      </c>
      <c r="B1813" s="4">
        <v>2144345</v>
      </c>
      <c r="C1813" s="3" t="s">
        <v>5</v>
      </c>
      <c r="D1813" s="5" t="s">
        <v>953</v>
      </c>
      <c r="F1813" t="str">
        <f t="shared" si="112"/>
        <v/>
      </c>
      <c r="G1813" t="str">
        <f>IF(ISTEXT(E1813),IF(E1813="Amount",G$14,""),IF(ISBLANK(E1813),"",IF(ISTEXT(D1813),"",IF(A1808="Invoice No. : ",INDEX(Sheet2!F$14:F$154,MATCH(B1808,Sheet2!A$14:A$154,0)),G1812))))</f>
        <v/>
      </c>
      <c r="H1813" t="str">
        <f t="shared" si="113"/>
        <v/>
      </c>
      <c r="I1813" t="str">
        <f>IF(ISTEXT(E1813),IF(E1813="Amount",I$14,""),IF(ISBLANK(E1813),"",IF(ISTEXT(D1813),"",IF(A1808="Invoice No. : ",TEXT(INDEX(Sheet2!C$14:C$154,MATCH(B1808,Sheet2!A$14:A$154,0)),"hh:mm:ss"),I1812))))</f>
        <v/>
      </c>
      <c r="J1813" t="str">
        <f>IF(ISBLANK(G1813),"",IF(ISTEXT(G1813),IF(E1813="Amount",J$14,""),INDEX(Sheet2!H$14:H$154,MATCH(F1813,Sheet2!A$14:A$154,0))))</f>
        <v/>
      </c>
      <c r="K1813" t="str">
        <f>IF(ISBLANK(G1813),"",IF(ISTEXT(G1813),IF(E1813="Amount",K$14,""),INDEX(Sheet2!I$14:I$154,MATCH(F1813,Sheet2!A$14:A$154,0))))</f>
        <v/>
      </c>
      <c r="L1813" t="str">
        <f>IF(ISBLANK(G1813),"",IF(ISTEXT(G1813),IF(E1813="Amount",L$14,""),IF(INDEX(Sheet2!H$14:H$154,MATCH(F1813,Sheet2!A$14:A$154,0)) &lt;&gt; 0, IF(INDEX(Sheet2!I$14:I$154,MATCH(F1813,Sheet2!A$14:A$154,0)) &lt;&gt; 0, "Loan","Loan"),"Cash")))</f>
        <v/>
      </c>
      <c r="M1813" t="str">
        <f>IF(ISTEXT(E1813),IF(E1813="Amount",M$14,""),IF(ISBLANK(E1813),"",IF(ISTEXT(D1813),"",IF(A1808="Invoice No. : ",INDEX(Sheet2!D$14:D$154,MATCH(B1808,Sheet2!A$14:A$154,0)),M1812))))</f>
        <v/>
      </c>
      <c r="N1813" t="str">
        <f>IF(ISTEXT(E1813),IF(E1813="Amount",N$14,""),IF(ISBLANK(E1813),"",IF(ISTEXT(D1813),"",IF(A1808="Invoice No. : ",INDEX(Sheet2!E$14:E$154,MATCH(B1808,Sheet2!A$14:A$154,0)),N1812))))</f>
        <v/>
      </c>
      <c r="O1813" t="str">
        <f>IF(ISTEXT(E1813),IF(E1813="Amount",O$14,""),IF(ISBLANK(E1813),"",IF(ISTEXT(D1813),"",IF(A1808="Invoice No. : ",INDEX(Sheet2!G$14:G$154,MATCH(B1808,Sheet2!A$14:A$154,0)),O1812))))</f>
        <v/>
      </c>
      <c r="P1813" t="str">
        <f t="shared" si="114"/>
        <v/>
      </c>
      <c r="Q1813" t="str">
        <f t="shared" si="115"/>
        <v/>
      </c>
    </row>
    <row r="1814" spans="1:17" x14ac:dyDescent="0.25">
      <c r="A1814" s="3" t="s">
        <v>7</v>
      </c>
      <c r="B1814" s="6">
        <v>44931</v>
      </c>
      <c r="C1814" s="3" t="s">
        <v>8</v>
      </c>
      <c r="D1814" s="7">
        <v>2</v>
      </c>
      <c r="F1814" t="str">
        <f t="shared" si="112"/>
        <v/>
      </c>
      <c r="G1814" t="str">
        <f>IF(ISTEXT(E1814),IF(E1814="Amount",G$14,""),IF(ISBLANK(E1814),"",IF(ISTEXT(D1814),"",IF(A1809="Invoice No. : ",INDEX(Sheet2!F$14:F$154,MATCH(B1809,Sheet2!A$14:A$154,0)),G1813))))</f>
        <v/>
      </c>
      <c r="H1814" t="str">
        <f t="shared" si="113"/>
        <v/>
      </c>
      <c r="I1814" t="str">
        <f>IF(ISTEXT(E1814),IF(E1814="Amount",I$14,""),IF(ISBLANK(E1814),"",IF(ISTEXT(D1814),"",IF(A1809="Invoice No. : ",TEXT(INDEX(Sheet2!C$14:C$154,MATCH(B1809,Sheet2!A$14:A$154,0)),"hh:mm:ss"),I1813))))</f>
        <v/>
      </c>
      <c r="J1814" t="str">
        <f>IF(ISBLANK(G1814),"",IF(ISTEXT(G1814),IF(E1814="Amount",J$14,""),INDEX(Sheet2!H$14:H$154,MATCH(F1814,Sheet2!A$14:A$154,0))))</f>
        <v/>
      </c>
      <c r="K1814" t="str">
        <f>IF(ISBLANK(G1814),"",IF(ISTEXT(G1814),IF(E1814="Amount",K$14,""),INDEX(Sheet2!I$14:I$154,MATCH(F1814,Sheet2!A$14:A$154,0))))</f>
        <v/>
      </c>
      <c r="L1814" t="str">
        <f>IF(ISBLANK(G1814),"",IF(ISTEXT(G1814),IF(E1814="Amount",L$14,""),IF(INDEX(Sheet2!H$14:H$154,MATCH(F1814,Sheet2!A$14:A$154,0)) &lt;&gt; 0, IF(INDEX(Sheet2!I$14:I$154,MATCH(F1814,Sheet2!A$14:A$154,0)) &lt;&gt; 0, "Loan","Loan"),"Cash")))</f>
        <v/>
      </c>
      <c r="M1814" t="str">
        <f>IF(ISTEXT(E1814),IF(E1814="Amount",M$14,""),IF(ISBLANK(E1814),"",IF(ISTEXT(D1814),"",IF(A1809="Invoice No. : ",INDEX(Sheet2!D$14:D$154,MATCH(B1809,Sheet2!A$14:A$154,0)),M1813))))</f>
        <v/>
      </c>
      <c r="N1814" t="str">
        <f>IF(ISTEXT(E1814),IF(E1814="Amount",N$14,""),IF(ISBLANK(E1814),"",IF(ISTEXT(D1814),"",IF(A1809="Invoice No. : ",INDEX(Sheet2!E$14:E$154,MATCH(B1809,Sheet2!A$14:A$154,0)),N1813))))</f>
        <v/>
      </c>
      <c r="O1814" t="str">
        <f>IF(ISTEXT(E1814),IF(E1814="Amount",O$14,""),IF(ISBLANK(E1814),"",IF(ISTEXT(D1814),"",IF(A1809="Invoice No. : ",INDEX(Sheet2!G$14:G$154,MATCH(B1809,Sheet2!A$14:A$154,0)),O1813))))</f>
        <v/>
      </c>
      <c r="P1814" t="str">
        <f t="shared" si="114"/>
        <v/>
      </c>
      <c r="Q1814" t="str">
        <f t="shared" si="115"/>
        <v/>
      </c>
    </row>
    <row r="1815" spans="1:17" x14ac:dyDescent="0.25">
      <c r="F1815" t="str">
        <f t="shared" si="112"/>
        <v/>
      </c>
      <c r="G1815" t="str">
        <f>IF(ISTEXT(E1815),IF(E1815="Amount",G$14,""),IF(ISBLANK(E1815),"",IF(ISTEXT(D1815),"",IF(A1810="Invoice No. : ",INDEX(Sheet2!F$14:F$154,MATCH(B1810,Sheet2!A$14:A$154,0)),G1814))))</f>
        <v/>
      </c>
      <c r="H1815" t="str">
        <f t="shared" si="113"/>
        <v/>
      </c>
      <c r="I1815" t="str">
        <f>IF(ISTEXT(E1815),IF(E1815="Amount",I$14,""),IF(ISBLANK(E1815),"",IF(ISTEXT(D1815),"",IF(A1810="Invoice No. : ",TEXT(INDEX(Sheet2!C$14:C$154,MATCH(B1810,Sheet2!A$14:A$154,0)),"hh:mm:ss"),I1814))))</f>
        <v/>
      </c>
      <c r="J1815" t="str">
        <f>IF(ISBLANK(G1815),"",IF(ISTEXT(G1815),IF(E1815="Amount",J$14,""),INDEX(Sheet2!H$14:H$154,MATCH(F1815,Sheet2!A$14:A$154,0))))</f>
        <v/>
      </c>
      <c r="K1815" t="str">
        <f>IF(ISBLANK(G1815),"",IF(ISTEXT(G1815),IF(E1815="Amount",K$14,""),INDEX(Sheet2!I$14:I$154,MATCH(F1815,Sheet2!A$14:A$154,0))))</f>
        <v/>
      </c>
      <c r="L1815" t="str">
        <f>IF(ISBLANK(G1815),"",IF(ISTEXT(G1815),IF(E1815="Amount",L$14,""),IF(INDEX(Sheet2!H$14:H$154,MATCH(F1815,Sheet2!A$14:A$154,0)) &lt;&gt; 0, IF(INDEX(Sheet2!I$14:I$154,MATCH(F1815,Sheet2!A$14:A$154,0)) &lt;&gt; 0, "Loan","Loan"),"Cash")))</f>
        <v/>
      </c>
      <c r="M1815" t="str">
        <f>IF(ISTEXT(E1815),IF(E1815="Amount",M$14,""),IF(ISBLANK(E1815),"",IF(ISTEXT(D1815),"",IF(A1810="Invoice No. : ",INDEX(Sheet2!D$14:D$154,MATCH(B1810,Sheet2!A$14:A$154,0)),M1814))))</f>
        <v/>
      </c>
      <c r="N1815" t="str">
        <f>IF(ISTEXT(E1815),IF(E1815="Amount",N$14,""),IF(ISBLANK(E1815),"",IF(ISTEXT(D1815),"",IF(A1810="Invoice No. : ",INDEX(Sheet2!E$14:E$154,MATCH(B1810,Sheet2!A$14:A$154,0)),N1814))))</f>
        <v/>
      </c>
      <c r="O1815" t="str">
        <f>IF(ISTEXT(E1815),IF(E1815="Amount",O$14,""),IF(ISBLANK(E1815),"",IF(ISTEXT(D1815),"",IF(A1810="Invoice No. : ",INDEX(Sheet2!G$14:G$154,MATCH(B1810,Sheet2!A$14:A$154,0)),O1814))))</f>
        <v/>
      </c>
      <c r="P1815" t="str">
        <f t="shared" si="114"/>
        <v/>
      </c>
      <c r="Q1815" t="str">
        <f t="shared" si="115"/>
        <v/>
      </c>
    </row>
    <row r="1816" spans="1:17" x14ac:dyDescent="0.25">
      <c r="A1816" s="8" t="s">
        <v>9</v>
      </c>
      <c r="B1816" s="8" t="s">
        <v>10</v>
      </c>
      <c r="C1816" s="9" t="s">
        <v>11</v>
      </c>
      <c r="D1816" s="9" t="s">
        <v>12</v>
      </c>
      <c r="E1816" s="9" t="s">
        <v>13</v>
      </c>
      <c r="F1816" t="str">
        <f t="shared" si="112"/>
        <v>Invoice No.</v>
      </c>
      <c r="G1816" t="str">
        <f>IF(ISTEXT(E1816),IF(E1816="Amount",G$14,""),IF(ISBLANK(E1816),"",IF(ISTEXT(D1816),"",IF(A1811="Invoice No. : ",INDEX(Sheet2!F$14:F$154,MATCH(B1811,Sheet2!A$14:A$154,0)),G1815))))</f>
        <v>Member ID</v>
      </c>
      <c r="H1816" t="str">
        <f t="shared" si="113"/>
        <v>Invoice Date</v>
      </c>
      <c r="I1816" t="str">
        <f>IF(ISTEXT(E1816),IF(E1816="Amount",I$14,""),IF(ISBLANK(E1816),"",IF(ISTEXT(D1816),"",IF(A1811="Invoice No. : ",TEXT(INDEX(Sheet2!C$14:C$154,MATCH(B1811,Sheet2!A$14:A$154,0)),"hh:mm:ss"),I1815))))</f>
        <v>Invoice Time</v>
      </c>
      <c r="J1816" t="str">
        <f>IF(ISBLANK(G1816),"",IF(ISTEXT(G1816),IF(E1816="Amount",J$14,""),INDEX(Sheet2!H$14:H$154,MATCH(F1816,Sheet2!A$14:A$154,0))))</f>
        <v>Loan Amount</v>
      </c>
      <c r="K1816" t="str">
        <f>IF(ISBLANK(G1816),"",IF(ISTEXT(G1816),IF(E1816="Amount",K$14,""),INDEX(Sheet2!I$14:I$154,MATCH(F1816,Sheet2!A$14:A$154,0))))</f>
        <v>Cash Amount</v>
      </c>
      <c r="L1816" t="str">
        <f>IF(ISBLANK(G1816),"",IF(ISTEXT(G1816),IF(E1816="Amount",L$14,""),IF(INDEX(Sheet2!H$14:H$154,MATCH(F1816,Sheet2!A$14:A$154,0)) &lt;&gt; 0, IF(INDEX(Sheet2!I$14:I$154,MATCH(F1816,Sheet2!A$14:A$154,0)) &lt;&gt; 0, "Loan","Loan"),"Cash")))</f>
        <v>Payment Mode</v>
      </c>
      <c r="M1816" t="str">
        <f>IF(ISTEXT(E1816),IF(E1816="Amount",M$14,""),IF(ISBLANK(E1816),"",IF(ISTEXT(D1816),"",IF(A1811="Invoice No. : ",INDEX(Sheet2!D$14:D$154,MATCH(B1811,Sheet2!A$14:A$154,0)),M1815))))</f>
        <v>Terminal</v>
      </c>
      <c r="N1816" t="str">
        <f>IF(ISTEXT(E1816),IF(E1816="Amount",N$14,""),IF(ISBLANK(E1816),"",IF(ISTEXT(D1816),"",IF(A1811="Invoice No. : ",INDEX(Sheet2!E$14:E$154,MATCH(B1811,Sheet2!A$14:A$154,0)),N1815))))</f>
        <v>Cashier</v>
      </c>
      <c r="O1816" t="str">
        <f>IF(ISTEXT(E1816),IF(E1816="Amount",O$14,""),IF(ISBLANK(E1816),"",IF(ISTEXT(D1816),"",IF(A1811="Invoice No. : ",INDEX(Sheet2!G$14:G$154,MATCH(B1811,Sheet2!A$14:A$154,0)),O1815))))</f>
        <v>Name</v>
      </c>
      <c r="P1816" t="str">
        <f t="shared" si="114"/>
        <v>Invoice Amount</v>
      </c>
      <c r="Q1816" t="str">
        <f t="shared" si="115"/>
        <v>Grand Total</v>
      </c>
    </row>
    <row r="1817" spans="1:17" x14ac:dyDescent="0.25">
      <c r="F1817" t="str">
        <f t="shared" ref="F1817:F1880" si="116">IF(ISTEXT(E1817),IF(E1817="Amount",F$14,""),IF(ISBLANK(E1817),"",IF(ISTEXT(D1817),"",IF(A1812="Invoice No. : ",B1812,F1816))))</f>
        <v/>
      </c>
      <c r="G1817" t="str">
        <f>IF(ISTEXT(E1817),IF(E1817="Amount",G$14,""),IF(ISBLANK(E1817),"",IF(ISTEXT(D1817),"",IF(A1812="Invoice No. : ",INDEX(Sheet2!F$14:F$154,MATCH(B1812,Sheet2!A$14:A$154,0)),G1816))))</f>
        <v/>
      </c>
      <c r="H1817" t="str">
        <f t="shared" ref="H1817:H1880" si="117">IF(ISTEXT(E1817),IF(E1817="Amount",H$14,""),IF(ISBLANK(E1817),"",IF(ISTEXT(D1817),"",IF(A1812="Invoice No. : ",TEXT(B1813,"mm/dd/yyyy"),H1816))))</f>
        <v/>
      </c>
      <c r="I1817" t="str">
        <f>IF(ISTEXT(E1817),IF(E1817="Amount",I$14,""),IF(ISBLANK(E1817),"",IF(ISTEXT(D1817),"",IF(A1812="Invoice No. : ",TEXT(INDEX(Sheet2!C$14:C$154,MATCH(B1812,Sheet2!A$14:A$154,0)),"hh:mm:ss"),I1816))))</f>
        <v/>
      </c>
      <c r="J1817" t="str">
        <f>IF(ISBLANK(G1817),"",IF(ISTEXT(G1817),IF(E1817="Amount",J$14,""),INDEX(Sheet2!H$14:H$154,MATCH(F1817,Sheet2!A$14:A$154,0))))</f>
        <v/>
      </c>
      <c r="K1817" t="str">
        <f>IF(ISBLANK(G1817),"",IF(ISTEXT(G1817),IF(E1817="Amount",K$14,""),INDEX(Sheet2!I$14:I$154,MATCH(F1817,Sheet2!A$14:A$154,0))))</f>
        <v/>
      </c>
      <c r="L1817" t="str">
        <f>IF(ISBLANK(G1817),"",IF(ISTEXT(G1817),IF(E1817="Amount",L$14,""),IF(INDEX(Sheet2!H$14:H$154,MATCH(F1817,Sheet2!A$14:A$154,0)) &lt;&gt; 0, IF(INDEX(Sheet2!I$14:I$154,MATCH(F1817,Sheet2!A$14:A$154,0)) &lt;&gt; 0, "Loan","Loan"),"Cash")))</f>
        <v/>
      </c>
      <c r="M1817" t="str">
        <f>IF(ISTEXT(E1817),IF(E1817="Amount",M$14,""),IF(ISBLANK(E1817),"",IF(ISTEXT(D1817),"",IF(A1812="Invoice No. : ",INDEX(Sheet2!D$14:D$154,MATCH(B1812,Sheet2!A$14:A$154,0)),M1816))))</f>
        <v/>
      </c>
      <c r="N1817" t="str">
        <f>IF(ISTEXT(E1817),IF(E1817="Amount",N$14,""),IF(ISBLANK(E1817),"",IF(ISTEXT(D1817),"",IF(A1812="Invoice No. : ",INDEX(Sheet2!E$14:E$154,MATCH(B1812,Sheet2!A$14:A$154,0)),N1816))))</f>
        <v/>
      </c>
      <c r="O1817" t="str">
        <f>IF(ISTEXT(E1817),IF(E1817="Amount",O$14,""),IF(ISBLANK(E1817),"",IF(ISTEXT(D1817),"",IF(A1812="Invoice No. : ",INDEX(Sheet2!G$14:G$154,MATCH(B1812,Sheet2!A$14:A$154,0)),O1816))))</f>
        <v/>
      </c>
      <c r="P1817" t="str">
        <f t="shared" ref="P1817:P1880" si="118">IF(ISTEXT(E1817),IF(E1817="Amount",P$14,""),IF(D1818="Invoice Amount",E1818,IF(ISBLANK(D1817),"",P1818)))</f>
        <v/>
      </c>
      <c r="Q1817" t="str">
        <f t="shared" ref="Q1817:Q1880" si="119">IF(ISTEXT(E1817),IF(E1817="Amount",Q$14,""),IF(ISBLANK(C1817),"",IF(ISNUMBER(C1817),VLOOKUP("Grand Total : ",D:E,2,FALSE),"")))</f>
        <v/>
      </c>
    </row>
    <row r="1818" spans="1:17" x14ac:dyDescent="0.25">
      <c r="A1818" s="10" t="s">
        <v>103</v>
      </c>
      <c r="B1818" s="10" t="s">
        <v>104</v>
      </c>
      <c r="C1818" s="11">
        <v>1</v>
      </c>
      <c r="D1818" s="11">
        <v>22.75</v>
      </c>
      <c r="E1818" s="11">
        <v>22.75</v>
      </c>
      <c r="F1818">
        <f t="shared" si="116"/>
        <v>2144345</v>
      </c>
      <c r="G1818">
        <f>IF(ISTEXT(E1818),IF(E1818="Amount",G$14,""),IF(ISBLANK(E1818),"",IF(ISTEXT(D1818),"",IF(A1813="Invoice No. : ",INDEX(Sheet2!F$14:F$154,MATCH(B1813,Sheet2!A$14:A$154,0)),G1817))))</f>
        <v>22906</v>
      </c>
      <c r="H1818" t="str">
        <f t="shared" si="117"/>
        <v>01/05/2023</v>
      </c>
      <c r="I1818" t="str">
        <f>IF(ISTEXT(E1818),IF(E1818="Amount",I$14,""),IF(ISBLANK(E1818),"",IF(ISTEXT(D1818),"",IF(A1813="Invoice No. : ",TEXT(INDEX(Sheet2!C$14:C$154,MATCH(B1813,Sheet2!A$14:A$154,0)),"hh:mm:ss"),I1817))))</f>
        <v>12:22:23</v>
      </c>
      <c r="J1818">
        <f>IF(ISBLANK(G1818),"",IF(ISTEXT(G1818),IF(E1818="Amount",J$14,""),INDEX(Sheet2!H$14:H$154,MATCH(F1818,Sheet2!A$14:A$154,0))))</f>
        <v>3486.5</v>
      </c>
      <c r="K1818">
        <f>IF(ISBLANK(G1818),"",IF(ISTEXT(G1818),IF(E1818="Amount",K$14,""),INDEX(Sheet2!I$14:I$154,MATCH(F1818,Sheet2!A$14:A$154,0))))</f>
        <v>0</v>
      </c>
      <c r="L1818" t="str">
        <f>IF(ISBLANK(G1818),"",IF(ISTEXT(G1818),IF(E1818="Amount",L$14,""),IF(INDEX(Sheet2!H$14:H$154,MATCH(F1818,Sheet2!A$14:A$154,0)) &lt;&gt; 0, IF(INDEX(Sheet2!I$14:I$154,MATCH(F1818,Sheet2!A$14:A$154,0)) &lt;&gt; 0, "Loan","Loan"),"Cash")))</f>
        <v>Loan</v>
      </c>
      <c r="M1818">
        <f>IF(ISTEXT(E1818),IF(E1818="Amount",M$14,""),IF(ISBLANK(E1818),"",IF(ISTEXT(D1818),"",IF(A1813="Invoice No. : ",INDEX(Sheet2!D$14:D$154,MATCH(B1813,Sheet2!A$14:A$154,0)),M1817))))</f>
        <v>2</v>
      </c>
      <c r="N1818" t="str">
        <f>IF(ISTEXT(E1818),IF(E1818="Amount",N$14,""),IF(ISBLANK(E1818),"",IF(ISTEXT(D1818),"",IF(A1813="Invoice No. : ",INDEX(Sheet2!E$14:E$154,MATCH(B1813,Sheet2!A$14:A$154,0)),N1817))))</f>
        <v>RUBY</v>
      </c>
      <c r="O1818" t="str">
        <f>IF(ISTEXT(E1818),IF(E1818="Amount",O$14,""),IF(ISBLANK(E1818),"",IF(ISTEXT(D1818),"",IF(A1813="Invoice No. : ",INDEX(Sheet2!G$14:G$154,MATCH(B1813,Sheet2!A$14:A$154,0)),O1817))))</f>
        <v>CANUTO, GLORIA ALINGCOTAN</v>
      </c>
      <c r="P1818">
        <f t="shared" si="118"/>
        <v>3486.5</v>
      </c>
      <c r="Q1818">
        <f t="shared" si="119"/>
        <v>195197.25</v>
      </c>
    </row>
    <row r="1819" spans="1:17" x14ac:dyDescent="0.25">
      <c r="A1819" s="10" t="s">
        <v>275</v>
      </c>
      <c r="B1819" s="10" t="s">
        <v>276</v>
      </c>
      <c r="C1819" s="11">
        <v>1</v>
      </c>
      <c r="D1819" s="11">
        <v>32</v>
      </c>
      <c r="E1819" s="11">
        <v>32</v>
      </c>
      <c r="F1819">
        <f t="shared" si="116"/>
        <v>2144345</v>
      </c>
      <c r="G1819">
        <f>IF(ISTEXT(E1819),IF(E1819="Amount",G$14,""),IF(ISBLANK(E1819),"",IF(ISTEXT(D1819),"",IF(A1814="Invoice No. : ",INDEX(Sheet2!F$14:F$154,MATCH(B1814,Sheet2!A$14:A$154,0)),G1818))))</f>
        <v>22906</v>
      </c>
      <c r="H1819" t="str">
        <f t="shared" si="117"/>
        <v>01/05/2023</v>
      </c>
      <c r="I1819" t="str">
        <f>IF(ISTEXT(E1819),IF(E1819="Amount",I$14,""),IF(ISBLANK(E1819),"",IF(ISTEXT(D1819),"",IF(A1814="Invoice No. : ",TEXT(INDEX(Sheet2!C$14:C$154,MATCH(B1814,Sheet2!A$14:A$154,0)),"hh:mm:ss"),I1818))))</f>
        <v>12:22:23</v>
      </c>
      <c r="J1819">
        <f>IF(ISBLANK(G1819),"",IF(ISTEXT(G1819),IF(E1819="Amount",J$14,""),INDEX(Sheet2!H$14:H$154,MATCH(F1819,Sheet2!A$14:A$154,0))))</f>
        <v>3486.5</v>
      </c>
      <c r="K1819">
        <f>IF(ISBLANK(G1819),"",IF(ISTEXT(G1819),IF(E1819="Amount",K$14,""),INDEX(Sheet2!I$14:I$154,MATCH(F1819,Sheet2!A$14:A$154,0))))</f>
        <v>0</v>
      </c>
      <c r="L1819" t="str">
        <f>IF(ISBLANK(G1819),"",IF(ISTEXT(G1819),IF(E1819="Amount",L$14,""),IF(INDEX(Sheet2!H$14:H$154,MATCH(F1819,Sheet2!A$14:A$154,0)) &lt;&gt; 0, IF(INDEX(Sheet2!I$14:I$154,MATCH(F1819,Sheet2!A$14:A$154,0)) &lt;&gt; 0, "Loan","Loan"),"Cash")))</f>
        <v>Loan</v>
      </c>
      <c r="M1819">
        <f>IF(ISTEXT(E1819),IF(E1819="Amount",M$14,""),IF(ISBLANK(E1819),"",IF(ISTEXT(D1819),"",IF(A1814="Invoice No. : ",INDEX(Sheet2!D$14:D$154,MATCH(B1814,Sheet2!A$14:A$154,0)),M1818))))</f>
        <v>2</v>
      </c>
      <c r="N1819" t="str">
        <f>IF(ISTEXT(E1819),IF(E1819="Amount",N$14,""),IF(ISBLANK(E1819),"",IF(ISTEXT(D1819),"",IF(A1814="Invoice No. : ",INDEX(Sheet2!E$14:E$154,MATCH(B1814,Sheet2!A$14:A$154,0)),N1818))))</f>
        <v>RUBY</v>
      </c>
      <c r="O1819" t="str">
        <f>IF(ISTEXT(E1819),IF(E1819="Amount",O$14,""),IF(ISBLANK(E1819),"",IF(ISTEXT(D1819),"",IF(A1814="Invoice No. : ",INDEX(Sheet2!G$14:G$154,MATCH(B1814,Sheet2!A$14:A$154,0)),O1818))))</f>
        <v>CANUTO, GLORIA ALINGCOTAN</v>
      </c>
      <c r="P1819">
        <f t="shared" si="118"/>
        <v>3486.5</v>
      </c>
      <c r="Q1819">
        <f t="shared" si="119"/>
        <v>195197.25</v>
      </c>
    </row>
    <row r="1820" spans="1:17" x14ac:dyDescent="0.25">
      <c r="A1820" s="10" t="s">
        <v>135</v>
      </c>
      <c r="B1820" s="10" t="s">
        <v>136</v>
      </c>
      <c r="C1820" s="11">
        <v>1</v>
      </c>
      <c r="D1820" s="11">
        <v>289</v>
      </c>
      <c r="E1820" s="11">
        <v>289</v>
      </c>
      <c r="F1820">
        <f t="shared" si="116"/>
        <v>2144345</v>
      </c>
      <c r="G1820">
        <f>IF(ISTEXT(E1820),IF(E1820="Amount",G$14,""),IF(ISBLANK(E1820),"",IF(ISTEXT(D1820),"",IF(A1815="Invoice No. : ",INDEX(Sheet2!F$14:F$154,MATCH(B1815,Sheet2!A$14:A$154,0)),G1819))))</f>
        <v>22906</v>
      </c>
      <c r="H1820" t="str">
        <f t="shared" si="117"/>
        <v>01/05/2023</v>
      </c>
      <c r="I1820" t="str">
        <f>IF(ISTEXT(E1820),IF(E1820="Amount",I$14,""),IF(ISBLANK(E1820),"",IF(ISTEXT(D1820),"",IF(A1815="Invoice No. : ",TEXT(INDEX(Sheet2!C$14:C$154,MATCH(B1815,Sheet2!A$14:A$154,0)),"hh:mm:ss"),I1819))))</f>
        <v>12:22:23</v>
      </c>
      <c r="J1820">
        <f>IF(ISBLANK(G1820),"",IF(ISTEXT(G1820),IF(E1820="Amount",J$14,""),INDEX(Sheet2!H$14:H$154,MATCH(F1820,Sheet2!A$14:A$154,0))))</f>
        <v>3486.5</v>
      </c>
      <c r="K1820">
        <f>IF(ISBLANK(G1820),"",IF(ISTEXT(G1820),IF(E1820="Amount",K$14,""),INDEX(Sheet2!I$14:I$154,MATCH(F1820,Sheet2!A$14:A$154,0))))</f>
        <v>0</v>
      </c>
      <c r="L1820" t="str">
        <f>IF(ISBLANK(G1820),"",IF(ISTEXT(G1820),IF(E1820="Amount",L$14,""),IF(INDEX(Sheet2!H$14:H$154,MATCH(F1820,Sheet2!A$14:A$154,0)) &lt;&gt; 0, IF(INDEX(Sheet2!I$14:I$154,MATCH(F1820,Sheet2!A$14:A$154,0)) &lt;&gt; 0, "Loan","Loan"),"Cash")))</f>
        <v>Loan</v>
      </c>
      <c r="M1820">
        <f>IF(ISTEXT(E1820),IF(E1820="Amount",M$14,""),IF(ISBLANK(E1820),"",IF(ISTEXT(D1820),"",IF(A1815="Invoice No. : ",INDEX(Sheet2!D$14:D$154,MATCH(B1815,Sheet2!A$14:A$154,0)),M1819))))</f>
        <v>2</v>
      </c>
      <c r="N1820" t="str">
        <f>IF(ISTEXT(E1820),IF(E1820="Amount",N$14,""),IF(ISBLANK(E1820),"",IF(ISTEXT(D1820),"",IF(A1815="Invoice No. : ",INDEX(Sheet2!E$14:E$154,MATCH(B1815,Sheet2!A$14:A$154,0)),N1819))))</f>
        <v>RUBY</v>
      </c>
      <c r="O1820" t="str">
        <f>IF(ISTEXT(E1820),IF(E1820="Amount",O$14,""),IF(ISBLANK(E1820),"",IF(ISTEXT(D1820),"",IF(A1815="Invoice No. : ",INDEX(Sheet2!G$14:G$154,MATCH(B1815,Sheet2!A$14:A$154,0)),O1819))))</f>
        <v>CANUTO, GLORIA ALINGCOTAN</v>
      </c>
      <c r="P1820">
        <f t="shared" si="118"/>
        <v>3486.5</v>
      </c>
      <c r="Q1820">
        <f t="shared" si="119"/>
        <v>195197.25</v>
      </c>
    </row>
    <row r="1821" spans="1:17" x14ac:dyDescent="0.25">
      <c r="A1821" s="10" t="s">
        <v>1561</v>
      </c>
      <c r="B1821" s="10" t="s">
        <v>1562</v>
      </c>
      <c r="C1821" s="11">
        <v>1</v>
      </c>
      <c r="D1821" s="11">
        <v>122.5</v>
      </c>
      <c r="E1821" s="11">
        <v>122.5</v>
      </c>
      <c r="F1821">
        <f t="shared" si="116"/>
        <v>2144345</v>
      </c>
      <c r="G1821">
        <f>IF(ISTEXT(E1821),IF(E1821="Amount",G$14,""),IF(ISBLANK(E1821),"",IF(ISTEXT(D1821),"",IF(A1816="Invoice No. : ",INDEX(Sheet2!F$14:F$154,MATCH(B1816,Sheet2!A$14:A$154,0)),G1820))))</f>
        <v>22906</v>
      </c>
      <c r="H1821" t="str">
        <f t="shared" si="117"/>
        <v>01/05/2023</v>
      </c>
      <c r="I1821" t="str">
        <f>IF(ISTEXT(E1821),IF(E1821="Amount",I$14,""),IF(ISBLANK(E1821),"",IF(ISTEXT(D1821),"",IF(A1816="Invoice No. : ",TEXT(INDEX(Sheet2!C$14:C$154,MATCH(B1816,Sheet2!A$14:A$154,0)),"hh:mm:ss"),I1820))))</f>
        <v>12:22:23</v>
      </c>
      <c r="J1821">
        <f>IF(ISBLANK(G1821),"",IF(ISTEXT(G1821),IF(E1821="Amount",J$14,""),INDEX(Sheet2!H$14:H$154,MATCH(F1821,Sheet2!A$14:A$154,0))))</f>
        <v>3486.5</v>
      </c>
      <c r="K1821">
        <f>IF(ISBLANK(G1821),"",IF(ISTEXT(G1821),IF(E1821="Amount",K$14,""),INDEX(Sheet2!I$14:I$154,MATCH(F1821,Sheet2!A$14:A$154,0))))</f>
        <v>0</v>
      </c>
      <c r="L1821" t="str">
        <f>IF(ISBLANK(G1821),"",IF(ISTEXT(G1821),IF(E1821="Amount",L$14,""),IF(INDEX(Sheet2!H$14:H$154,MATCH(F1821,Sheet2!A$14:A$154,0)) &lt;&gt; 0, IF(INDEX(Sheet2!I$14:I$154,MATCH(F1821,Sheet2!A$14:A$154,0)) &lt;&gt; 0, "Loan","Loan"),"Cash")))</f>
        <v>Loan</v>
      </c>
      <c r="M1821">
        <f>IF(ISTEXT(E1821),IF(E1821="Amount",M$14,""),IF(ISBLANK(E1821),"",IF(ISTEXT(D1821),"",IF(A1816="Invoice No. : ",INDEX(Sheet2!D$14:D$154,MATCH(B1816,Sheet2!A$14:A$154,0)),M1820))))</f>
        <v>2</v>
      </c>
      <c r="N1821" t="str">
        <f>IF(ISTEXT(E1821),IF(E1821="Amount",N$14,""),IF(ISBLANK(E1821),"",IF(ISTEXT(D1821),"",IF(A1816="Invoice No. : ",INDEX(Sheet2!E$14:E$154,MATCH(B1816,Sheet2!A$14:A$154,0)),N1820))))</f>
        <v>RUBY</v>
      </c>
      <c r="O1821" t="str">
        <f>IF(ISTEXT(E1821),IF(E1821="Amount",O$14,""),IF(ISBLANK(E1821),"",IF(ISTEXT(D1821),"",IF(A1816="Invoice No. : ",INDEX(Sheet2!G$14:G$154,MATCH(B1816,Sheet2!A$14:A$154,0)),O1820))))</f>
        <v>CANUTO, GLORIA ALINGCOTAN</v>
      </c>
      <c r="P1821">
        <f t="shared" si="118"/>
        <v>3486.5</v>
      </c>
      <c r="Q1821">
        <f t="shared" si="119"/>
        <v>195197.25</v>
      </c>
    </row>
    <row r="1822" spans="1:17" x14ac:dyDescent="0.25">
      <c r="A1822" s="10" t="s">
        <v>1303</v>
      </c>
      <c r="B1822" s="10" t="s">
        <v>1304</v>
      </c>
      <c r="C1822" s="11">
        <v>1</v>
      </c>
      <c r="D1822" s="11">
        <v>265.5</v>
      </c>
      <c r="E1822" s="11">
        <v>265.5</v>
      </c>
      <c r="F1822">
        <f t="shared" si="116"/>
        <v>2144345</v>
      </c>
      <c r="G1822">
        <f>IF(ISTEXT(E1822),IF(E1822="Amount",G$14,""),IF(ISBLANK(E1822),"",IF(ISTEXT(D1822),"",IF(A1817="Invoice No. : ",INDEX(Sheet2!F$14:F$154,MATCH(B1817,Sheet2!A$14:A$154,0)),G1821))))</f>
        <v>22906</v>
      </c>
      <c r="H1822" t="str">
        <f t="shared" si="117"/>
        <v>01/05/2023</v>
      </c>
      <c r="I1822" t="str">
        <f>IF(ISTEXT(E1822),IF(E1822="Amount",I$14,""),IF(ISBLANK(E1822),"",IF(ISTEXT(D1822),"",IF(A1817="Invoice No. : ",TEXT(INDEX(Sheet2!C$14:C$154,MATCH(B1817,Sheet2!A$14:A$154,0)),"hh:mm:ss"),I1821))))</f>
        <v>12:22:23</v>
      </c>
      <c r="J1822">
        <f>IF(ISBLANK(G1822),"",IF(ISTEXT(G1822),IF(E1822="Amount",J$14,""),INDEX(Sheet2!H$14:H$154,MATCH(F1822,Sheet2!A$14:A$154,0))))</f>
        <v>3486.5</v>
      </c>
      <c r="K1822">
        <f>IF(ISBLANK(G1822),"",IF(ISTEXT(G1822),IF(E1822="Amount",K$14,""),INDEX(Sheet2!I$14:I$154,MATCH(F1822,Sheet2!A$14:A$154,0))))</f>
        <v>0</v>
      </c>
      <c r="L1822" t="str">
        <f>IF(ISBLANK(G1822),"",IF(ISTEXT(G1822),IF(E1822="Amount",L$14,""),IF(INDEX(Sheet2!H$14:H$154,MATCH(F1822,Sheet2!A$14:A$154,0)) &lt;&gt; 0, IF(INDEX(Sheet2!I$14:I$154,MATCH(F1822,Sheet2!A$14:A$154,0)) &lt;&gt; 0, "Loan","Loan"),"Cash")))</f>
        <v>Loan</v>
      </c>
      <c r="M1822">
        <f>IF(ISTEXT(E1822),IF(E1822="Amount",M$14,""),IF(ISBLANK(E1822),"",IF(ISTEXT(D1822),"",IF(A1817="Invoice No. : ",INDEX(Sheet2!D$14:D$154,MATCH(B1817,Sheet2!A$14:A$154,0)),M1821))))</f>
        <v>2</v>
      </c>
      <c r="N1822" t="str">
        <f>IF(ISTEXT(E1822),IF(E1822="Amount",N$14,""),IF(ISBLANK(E1822),"",IF(ISTEXT(D1822),"",IF(A1817="Invoice No. : ",INDEX(Sheet2!E$14:E$154,MATCH(B1817,Sheet2!A$14:A$154,0)),N1821))))</f>
        <v>RUBY</v>
      </c>
      <c r="O1822" t="str">
        <f>IF(ISTEXT(E1822),IF(E1822="Amount",O$14,""),IF(ISBLANK(E1822),"",IF(ISTEXT(D1822),"",IF(A1817="Invoice No. : ",INDEX(Sheet2!G$14:G$154,MATCH(B1817,Sheet2!A$14:A$154,0)),O1821))))</f>
        <v>CANUTO, GLORIA ALINGCOTAN</v>
      </c>
      <c r="P1822">
        <f t="shared" si="118"/>
        <v>3486.5</v>
      </c>
      <c r="Q1822">
        <f t="shared" si="119"/>
        <v>195197.25</v>
      </c>
    </row>
    <row r="1823" spans="1:17" x14ac:dyDescent="0.25">
      <c r="A1823" s="10" t="s">
        <v>1563</v>
      </c>
      <c r="B1823" s="10" t="s">
        <v>1564</v>
      </c>
      <c r="C1823" s="11">
        <v>1</v>
      </c>
      <c r="D1823" s="11">
        <v>58.5</v>
      </c>
      <c r="E1823" s="11">
        <v>58.5</v>
      </c>
      <c r="F1823">
        <f t="shared" si="116"/>
        <v>2144345</v>
      </c>
      <c r="G1823">
        <f>IF(ISTEXT(E1823),IF(E1823="Amount",G$14,""),IF(ISBLANK(E1823),"",IF(ISTEXT(D1823),"",IF(A1818="Invoice No. : ",INDEX(Sheet2!F$14:F$154,MATCH(B1818,Sheet2!A$14:A$154,0)),G1822))))</f>
        <v>22906</v>
      </c>
      <c r="H1823" t="str">
        <f t="shared" si="117"/>
        <v>01/05/2023</v>
      </c>
      <c r="I1823" t="str">
        <f>IF(ISTEXT(E1823),IF(E1823="Amount",I$14,""),IF(ISBLANK(E1823),"",IF(ISTEXT(D1823),"",IF(A1818="Invoice No. : ",TEXT(INDEX(Sheet2!C$14:C$154,MATCH(B1818,Sheet2!A$14:A$154,0)),"hh:mm:ss"),I1822))))</f>
        <v>12:22:23</v>
      </c>
      <c r="J1823">
        <f>IF(ISBLANK(G1823),"",IF(ISTEXT(G1823),IF(E1823="Amount",J$14,""),INDEX(Sheet2!H$14:H$154,MATCH(F1823,Sheet2!A$14:A$154,0))))</f>
        <v>3486.5</v>
      </c>
      <c r="K1823">
        <f>IF(ISBLANK(G1823),"",IF(ISTEXT(G1823),IF(E1823="Amount",K$14,""),INDEX(Sheet2!I$14:I$154,MATCH(F1823,Sheet2!A$14:A$154,0))))</f>
        <v>0</v>
      </c>
      <c r="L1823" t="str">
        <f>IF(ISBLANK(G1823),"",IF(ISTEXT(G1823),IF(E1823="Amount",L$14,""),IF(INDEX(Sheet2!H$14:H$154,MATCH(F1823,Sheet2!A$14:A$154,0)) &lt;&gt; 0, IF(INDEX(Sheet2!I$14:I$154,MATCH(F1823,Sheet2!A$14:A$154,0)) &lt;&gt; 0, "Loan","Loan"),"Cash")))</f>
        <v>Loan</v>
      </c>
      <c r="M1823">
        <f>IF(ISTEXT(E1823),IF(E1823="Amount",M$14,""),IF(ISBLANK(E1823),"",IF(ISTEXT(D1823),"",IF(A1818="Invoice No. : ",INDEX(Sheet2!D$14:D$154,MATCH(B1818,Sheet2!A$14:A$154,0)),M1822))))</f>
        <v>2</v>
      </c>
      <c r="N1823" t="str">
        <f>IF(ISTEXT(E1823),IF(E1823="Amount",N$14,""),IF(ISBLANK(E1823),"",IF(ISTEXT(D1823),"",IF(A1818="Invoice No. : ",INDEX(Sheet2!E$14:E$154,MATCH(B1818,Sheet2!A$14:A$154,0)),N1822))))</f>
        <v>RUBY</v>
      </c>
      <c r="O1823" t="str">
        <f>IF(ISTEXT(E1823),IF(E1823="Amount",O$14,""),IF(ISBLANK(E1823),"",IF(ISTEXT(D1823),"",IF(A1818="Invoice No. : ",INDEX(Sheet2!G$14:G$154,MATCH(B1818,Sheet2!A$14:A$154,0)),O1822))))</f>
        <v>CANUTO, GLORIA ALINGCOTAN</v>
      </c>
      <c r="P1823">
        <f t="shared" si="118"/>
        <v>3486.5</v>
      </c>
      <c r="Q1823">
        <f t="shared" si="119"/>
        <v>195197.25</v>
      </c>
    </row>
    <row r="1824" spans="1:17" x14ac:dyDescent="0.25">
      <c r="A1824" s="10" t="s">
        <v>1565</v>
      </c>
      <c r="B1824" s="10" t="s">
        <v>1566</v>
      </c>
      <c r="C1824" s="11">
        <v>12</v>
      </c>
      <c r="D1824" s="11">
        <v>5.75</v>
      </c>
      <c r="E1824" s="11">
        <v>69</v>
      </c>
      <c r="F1824">
        <f t="shared" si="116"/>
        <v>2144345</v>
      </c>
      <c r="G1824">
        <f>IF(ISTEXT(E1824),IF(E1824="Amount",G$14,""),IF(ISBLANK(E1824),"",IF(ISTEXT(D1824),"",IF(A1819="Invoice No. : ",INDEX(Sheet2!F$14:F$154,MATCH(B1819,Sheet2!A$14:A$154,0)),G1823))))</f>
        <v>22906</v>
      </c>
      <c r="H1824" t="str">
        <f t="shared" si="117"/>
        <v>01/05/2023</v>
      </c>
      <c r="I1824" t="str">
        <f>IF(ISTEXT(E1824),IF(E1824="Amount",I$14,""),IF(ISBLANK(E1824),"",IF(ISTEXT(D1824),"",IF(A1819="Invoice No. : ",TEXT(INDEX(Sheet2!C$14:C$154,MATCH(B1819,Sheet2!A$14:A$154,0)),"hh:mm:ss"),I1823))))</f>
        <v>12:22:23</v>
      </c>
      <c r="J1824">
        <f>IF(ISBLANK(G1824),"",IF(ISTEXT(G1824),IF(E1824="Amount",J$14,""),INDEX(Sheet2!H$14:H$154,MATCH(F1824,Sheet2!A$14:A$154,0))))</f>
        <v>3486.5</v>
      </c>
      <c r="K1824">
        <f>IF(ISBLANK(G1824),"",IF(ISTEXT(G1824),IF(E1824="Amount",K$14,""),INDEX(Sheet2!I$14:I$154,MATCH(F1824,Sheet2!A$14:A$154,0))))</f>
        <v>0</v>
      </c>
      <c r="L1824" t="str">
        <f>IF(ISBLANK(G1824),"",IF(ISTEXT(G1824),IF(E1824="Amount",L$14,""),IF(INDEX(Sheet2!H$14:H$154,MATCH(F1824,Sheet2!A$14:A$154,0)) &lt;&gt; 0, IF(INDEX(Sheet2!I$14:I$154,MATCH(F1824,Sheet2!A$14:A$154,0)) &lt;&gt; 0, "Loan","Loan"),"Cash")))</f>
        <v>Loan</v>
      </c>
      <c r="M1824">
        <f>IF(ISTEXT(E1824),IF(E1824="Amount",M$14,""),IF(ISBLANK(E1824),"",IF(ISTEXT(D1824),"",IF(A1819="Invoice No. : ",INDEX(Sheet2!D$14:D$154,MATCH(B1819,Sheet2!A$14:A$154,0)),M1823))))</f>
        <v>2</v>
      </c>
      <c r="N1824" t="str">
        <f>IF(ISTEXT(E1824),IF(E1824="Amount",N$14,""),IF(ISBLANK(E1824),"",IF(ISTEXT(D1824),"",IF(A1819="Invoice No. : ",INDEX(Sheet2!E$14:E$154,MATCH(B1819,Sheet2!A$14:A$154,0)),N1823))))</f>
        <v>RUBY</v>
      </c>
      <c r="O1824" t="str">
        <f>IF(ISTEXT(E1824),IF(E1824="Amount",O$14,""),IF(ISBLANK(E1824),"",IF(ISTEXT(D1824),"",IF(A1819="Invoice No. : ",INDEX(Sheet2!G$14:G$154,MATCH(B1819,Sheet2!A$14:A$154,0)),O1823))))</f>
        <v>CANUTO, GLORIA ALINGCOTAN</v>
      </c>
      <c r="P1824">
        <f t="shared" si="118"/>
        <v>3486.5</v>
      </c>
      <c r="Q1824">
        <f t="shared" si="119"/>
        <v>195197.25</v>
      </c>
    </row>
    <row r="1825" spans="1:17" x14ac:dyDescent="0.25">
      <c r="A1825" s="10" t="s">
        <v>163</v>
      </c>
      <c r="B1825" s="10" t="s">
        <v>164</v>
      </c>
      <c r="C1825" s="11">
        <v>2</v>
      </c>
      <c r="D1825" s="11">
        <v>55.25</v>
      </c>
      <c r="E1825" s="11">
        <v>110.5</v>
      </c>
      <c r="F1825">
        <f t="shared" si="116"/>
        <v>2144345</v>
      </c>
      <c r="G1825">
        <f>IF(ISTEXT(E1825),IF(E1825="Amount",G$14,""),IF(ISBLANK(E1825),"",IF(ISTEXT(D1825),"",IF(A1820="Invoice No. : ",INDEX(Sheet2!F$14:F$154,MATCH(B1820,Sheet2!A$14:A$154,0)),G1824))))</f>
        <v>22906</v>
      </c>
      <c r="H1825" t="str">
        <f t="shared" si="117"/>
        <v>01/05/2023</v>
      </c>
      <c r="I1825" t="str">
        <f>IF(ISTEXT(E1825),IF(E1825="Amount",I$14,""),IF(ISBLANK(E1825),"",IF(ISTEXT(D1825),"",IF(A1820="Invoice No. : ",TEXT(INDEX(Sheet2!C$14:C$154,MATCH(B1820,Sheet2!A$14:A$154,0)),"hh:mm:ss"),I1824))))</f>
        <v>12:22:23</v>
      </c>
      <c r="J1825">
        <f>IF(ISBLANK(G1825),"",IF(ISTEXT(G1825),IF(E1825="Amount",J$14,""),INDEX(Sheet2!H$14:H$154,MATCH(F1825,Sheet2!A$14:A$154,0))))</f>
        <v>3486.5</v>
      </c>
      <c r="K1825">
        <f>IF(ISBLANK(G1825),"",IF(ISTEXT(G1825),IF(E1825="Amount",K$14,""),INDEX(Sheet2!I$14:I$154,MATCH(F1825,Sheet2!A$14:A$154,0))))</f>
        <v>0</v>
      </c>
      <c r="L1825" t="str">
        <f>IF(ISBLANK(G1825),"",IF(ISTEXT(G1825),IF(E1825="Amount",L$14,""),IF(INDEX(Sheet2!H$14:H$154,MATCH(F1825,Sheet2!A$14:A$154,0)) &lt;&gt; 0, IF(INDEX(Sheet2!I$14:I$154,MATCH(F1825,Sheet2!A$14:A$154,0)) &lt;&gt; 0, "Loan","Loan"),"Cash")))</f>
        <v>Loan</v>
      </c>
      <c r="M1825">
        <f>IF(ISTEXT(E1825),IF(E1825="Amount",M$14,""),IF(ISBLANK(E1825),"",IF(ISTEXT(D1825),"",IF(A1820="Invoice No. : ",INDEX(Sheet2!D$14:D$154,MATCH(B1820,Sheet2!A$14:A$154,0)),M1824))))</f>
        <v>2</v>
      </c>
      <c r="N1825" t="str">
        <f>IF(ISTEXT(E1825),IF(E1825="Amount",N$14,""),IF(ISBLANK(E1825),"",IF(ISTEXT(D1825),"",IF(A1820="Invoice No. : ",INDEX(Sheet2!E$14:E$154,MATCH(B1820,Sheet2!A$14:A$154,0)),N1824))))</f>
        <v>RUBY</v>
      </c>
      <c r="O1825" t="str">
        <f>IF(ISTEXT(E1825),IF(E1825="Amount",O$14,""),IF(ISBLANK(E1825),"",IF(ISTEXT(D1825),"",IF(A1820="Invoice No. : ",INDEX(Sheet2!G$14:G$154,MATCH(B1820,Sheet2!A$14:A$154,0)),O1824))))</f>
        <v>CANUTO, GLORIA ALINGCOTAN</v>
      </c>
      <c r="P1825">
        <f t="shared" si="118"/>
        <v>3486.5</v>
      </c>
      <c r="Q1825">
        <f t="shared" si="119"/>
        <v>195197.25</v>
      </c>
    </row>
    <row r="1826" spans="1:17" x14ac:dyDescent="0.25">
      <c r="A1826" s="10" t="s">
        <v>1567</v>
      </c>
      <c r="B1826" s="10" t="s">
        <v>1568</v>
      </c>
      <c r="C1826" s="11">
        <v>1</v>
      </c>
      <c r="D1826" s="11">
        <v>43.25</v>
      </c>
      <c r="E1826" s="11">
        <v>43.25</v>
      </c>
      <c r="F1826">
        <f t="shared" si="116"/>
        <v>2144345</v>
      </c>
      <c r="G1826">
        <f>IF(ISTEXT(E1826),IF(E1826="Amount",G$14,""),IF(ISBLANK(E1826),"",IF(ISTEXT(D1826),"",IF(A1821="Invoice No. : ",INDEX(Sheet2!F$14:F$154,MATCH(B1821,Sheet2!A$14:A$154,0)),G1825))))</f>
        <v>22906</v>
      </c>
      <c r="H1826" t="str">
        <f t="shared" si="117"/>
        <v>01/05/2023</v>
      </c>
      <c r="I1826" t="str">
        <f>IF(ISTEXT(E1826),IF(E1826="Amount",I$14,""),IF(ISBLANK(E1826),"",IF(ISTEXT(D1826),"",IF(A1821="Invoice No. : ",TEXT(INDEX(Sheet2!C$14:C$154,MATCH(B1821,Sheet2!A$14:A$154,0)),"hh:mm:ss"),I1825))))</f>
        <v>12:22:23</v>
      </c>
      <c r="J1826">
        <f>IF(ISBLANK(G1826),"",IF(ISTEXT(G1826),IF(E1826="Amount",J$14,""),INDEX(Sheet2!H$14:H$154,MATCH(F1826,Sheet2!A$14:A$154,0))))</f>
        <v>3486.5</v>
      </c>
      <c r="K1826">
        <f>IF(ISBLANK(G1826),"",IF(ISTEXT(G1826),IF(E1826="Amount",K$14,""),INDEX(Sheet2!I$14:I$154,MATCH(F1826,Sheet2!A$14:A$154,0))))</f>
        <v>0</v>
      </c>
      <c r="L1826" t="str">
        <f>IF(ISBLANK(G1826),"",IF(ISTEXT(G1826),IF(E1826="Amount",L$14,""),IF(INDEX(Sheet2!H$14:H$154,MATCH(F1826,Sheet2!A$14:A$154,0)) &lt;&gt; 0, IF(INDEX(Sheet2!I$14:I$154,MATCH(F1826,Sheet2!A$14:A$154,0)) &lt;&gt; 0, "Loan","Loan"),"Cash")))</f>
        <v>Loan</v>
      </c>
      <c r="M1826">
        <f>IF(ISTEXT(E1826),IF(E1826="Amount",M$14,""),IF(ISBLANK(E1826),"",IF(ISTEXT(D1826),"",IF(A1821="Invoice No. : ",INDEX(Sheet2!D$14:D$154,MATCH(B1821,Sheet2!A$14:A$154,0)),M1825))))</f>
        <v>2</v>
      </c>
      <c r="N1826" t="str">
        <f>IF(ISTEXT(E1826),IF(E1826="Amount",N$14,""),IF(ISBLANK(E1826),"",IF(ISTEXT(D1826),"",IF(A1821="Invoice No. : ",INDEX(Sheet2!E$14:E$154,MATCH(B1821,Sheet2!A$14:A$154,0)),N1825))))</f>
        <v>RUBY</v>
      </c>
      <c r="O1826" t="str">
        <f>IF(ISTEXT(E1826),IF(E1826="Amount",O$14,""),IF(ISBLANK(E1826),"",IF(ISTEXT(D1826),"",IF(A1821="Invoice No. : ",INDEX(Sheet2!G$14:G$154,MATCH(B1821,Sheet2!A$14:A$154,0)),O1825))))</f>
        <v>CANUTO, GLORIA ALINGCOTAN</v>
      </c>
      <c r="P1826">
        <f t="shared" si="118"/>
        <v>3486.5</v>
      </c>
      <c r="Q1826">
        <f t="shared" si="119"/>
        <v>195197.25</v>
      </c>
    </row>
    <row r="1827" spans="1:17" x14ac:dyDescent="0.25">
      <c r="A1827" s="10" t="s">
        <v>303</v>
      </c>
      <c r="B1827" s="10" t="s">
        <v>304</v>
      </c>
      <c r="C1827" s="11">
        <v>3</v>
      </c>
      <c r="D1827" s="11">
        <v>32</v>
      </c>
      <c r="E1827" s="11">
        <v>96</v>
      </c>
      <c r="F1827">
        <f t="shared" si="116"/>
        <v>2144345</v>
      </c>
      <c r="G1827">
        <f>IF(ISTEXT(E1827),IF(E1827="Amount",G$14,""),IF(ISBLANK(E1827),"",IF(ISTEXT(D1827),"",IF(A1822="Invoice No. : ",INDEX(Sheet2!F$14:F$154,MATCH(B1822,Sheet2!A$14:A$154,0)),G1826))))</f>
        <v>22906</v>
      </c>
      <c r="H1827" t="str">
        <f t="shared" si="117"/>
        <v>01/05/2023</v>
      </c>
      <c r="I1827" t="str">
        <f>IF(ISTEXT(E1827),IF(E1827="Amount",I$14,""),IF(ISBLANK(E1827),"",IF(ISTEXT(D1827),"",IF(A1822="Invoice No. : ",TEXT(INDEX(Sheet2!C$14:C$154,MATCH(B1822,Sheet2!A$14:A$154,0)),"hh:mm:ss"),I1826))))</f>
        <v>12:22:23</v>
      </c>
      <c r="J1827">
        <f>IF(ISBLANK(G1827),"",IF(ISTEXT(G1827),IF(E1827="Amount",J$14,""),INDEX(Sheet2!H$14:H$154,MATCH(F1827,Sheet2!A$14:A$154,0))))</f>
        <v>3486.5</v>
      </c>
      <c r="K1827">
        <f>IF(ISBLANK(G1827),"",IF(ISTEXT(G1827),IF(E1827="Amount",K$14,""),INDEX(Sheet2!I$14:I$154,MATCH(F1827,Sheet2!A$14:A$154,0))))</f>
        <v>0</v>
      </c>
      <c r="L1827" t="str">
        <f>IF(ISBLANK(G1827),"",IF(ISTEXT(G1827),IF(E1827="Amount",L$14,""),IF(INDEX(Sheet2!H$14:H$154,MATCH(F1827,Sheet2!A$14:A$154,0)) &lt;&gt; 0, IF(INDEX(Sheet2!I$14:I$154,MATCH(F1827,Sheet2!A$14:A$154,0)) &lt;&gt; 0, "Loan","Loan"),"Cash")))</f>
        <v>Loan</v>
      </c>
      <c r="M1827">
        <f>IF(ISTEXT(E1827),IF(E1827="Amount",M$14,""),IF(ISBLANK(E1827),"",IF(ISTEXT(D1827),"",IF(A1822="Invoice No. : ",INDEX(Sheet2!D$14:D$154,MATCH(B1822,Sheet2!A$14:A$154,0)),M1826))))</f>
        <v>2</v>
      </c>
      <c r="N1827" t="str">
        <f>IF(ISTEXT(E1827),IF(E1827="Amount",N$14,""),IF(ISBLANK(E1827),"",IF(ISTEXT(D1827),"",IF(A1822="Invoice No. : ",INDEX(Sheet2!E$14:E$154,MATCH(B1822,Sheet2!A$14:A$154,0)),N1826))))</f>
        <v>RUBY</v>
      </c>
      <c r="O1827" t="str">
        <f>IF(ISTEXT(E1827),IF(E1827="Amount",O$14,""),IF(ISBLANK(E1827),"",IF(ISTEXT(D1827),"",IF(A1822="Invoice No. : ",INDEX(Sheet2!G$14:G$154,MATCH(B1822,Sheet2!A$14:A$154,0)),O1826))))</f>
        <v>CANUTO, GLORIA ALINGCOTAN</v>
      </c>
      <c r="P1827">
        <f t="shared" si="118"/>
        <v>3486.5</v>
      </c>
      <c r="Q1827">
        <f t="shared" si="119"/>
        <v>195197.25</v>
      </c>
    </row>
    <row r="1828" spans="1:17" x14ac:dyDescent="0.25">
      <c r="A1828" s="10" t="s">
        <v>1569</v>
      </c>
      <c r="B1828" s="10" t="s">
        <v>1570</v>
      </c>
      <c r="C1828" s="11">
        <v>3</v>
      </c>
      <c r="D1828" s="11">
        <v>29.5</v>
      </c>
      <c r="E1828" s="11">
        <v>88.5</v>
      </c>
      <c r="F1828">
        <f t="shared" si="116"/>
        <v>2144345</v>
      </c>
      <c r="G1828">
        <f>IF(ISTEXT(E1828),IF(E1828="Amount",G$14,""),IF(ISBLANK(E1828),"",IF(ISTEXT(D1828),"",IF(A1823="Invoice No. : ",INDEX(Sheet2!F$14:F$154,MATCH(B1823,Sheet2!A$14:A$154,0)),G1827))))</f>
        <v>22906</v>
      </c>
      <c r="H1828" t="str">
        <f t="shared" si="117"/>
        <v>01/05/2023</v>
      </c>
      <c r="I1828" t="str">
        <f>IF(ISTEXT(E1828),IF(E1828="Amount",I$14,""),IF(ISBLANK(E1828),"",IF(ISTEXT(D1828),"",IF(A1823="Invoice No. : ",TEXT(INDEX(Sheet2!C$14:C$154,MATCH(B1823,Sheet2!A$14:A$154,0)),"hh:mm:ss"),I1827))))</f>
        <v>12:22:23</v>
      </c>
      <c r="J1828">
        <f>IF(ISBLANK(G1828),"",IF(ISTEXT(G1828),IF(E1828="Amount",J$14,""),INDEX(Sheet2!H$14:H$154,MATCH(F1828,Sheet2!A$14:A$154,0))))</f>
        <v>3486.5</v>
      </c>
      <c r="K1828">
        <f>IF(ISBLANK(G1828),"",IF(ISTEXT(G1828),IF(E1828="Amount",K$14,""),INDEX(Sheet2!I$14:I$154,MATCH(F1828,Sheet2!A$14:A$154,0))))</f>
        <v>0</v>
      </c>
      <c r="L1828" t="str">
        <f>IF(ISBLANK(G1828),"",IF(ISTEXT(G1828),IF(E1828="Amount",L$14,""),IF(INDEX(Sheet2!H$14:H$154,MATCH(F1828,Sheet2!A$14:A$154,0)) &lt;&gt; 0, IF(INDEX(Sheet2!I$14:I$154,MATCH(F1828,Sheet2!A$14:A$154,0)) &lt;&gt; 0, "Loan","Loan"),"Cash")))</f>
        <v>Loan</v>
      </c>
      <c r="M1828">
        <f>IF(ISTEXT(E1828),IF(E1828="Amount",M$14,""),IF(ISBLANK(E1828),"",IF(ISTEXT(D1828),"",IF(A1823="Invoice No. : ",INDEX(Sheet2!D$14:D$154,MATCH(B1823,Sheet2!A$14:A$154,0)),M1827))))</f>
        <v>2</v>
      </c>
      <c r="N1828" t="str">
        <f>IF(ISTEXT(E1828),IF(E1828="Amount",N$14,""),IF(ISBLANK(E1828),"",IF(ISTEXT(D1828),"",IF(A1823="Invoice No. : ",INDEX(Sheet2!E$14:E$154,MATCH(B1823,Sheet2!A$14:A$154,0)),N1827))))</f>
        <v>RUBY</v>
      </c>
      <c r="O1828" t="str">
        <f>IF(ISTEXT(E1828),IF(E1828="Amount",O$14,""),IF(ISBLANK(E1828),"",IF(ISTEXT(D1828),"",IF(A1823="Invoice No. : ",INDEX(Sheet2!G$14:G$154,MATCH(B1823,Sheet2!A$14:A$154,0)),O1827))))</f>
        <v>CANUTO, GLORIA ALINGCOTAN</v>
      </c>
      <c r="P1828">
        <f t="shared" si="118"/>
        <v>3486.5</v>
      </c>
      <c r="Q1828">
        <f t="shared" si="119"/>
        <v>195197.25</v>
      </c>
    </row>
    <row r="1829" spans="1:17" x14ac:dyDescent="0.25">
      <c r="A1829" s="10" t="s">
        <v>305</v>
      </c>
      <c r="B1829" s="10" t="s">
        <v>306</v>
      </c>
      <c r="C1829" s="11">
        <v>3</v>
      </c>
      <c r="D1829" s="11">
        <v>28.5</v>
      </c>
      <c r="E1829" s="11">
        <v>85.5</v>
      </c>
      <c r="F1829">
        <f t="shared" si="116"/>
        <v>2144345</v>
      </c>
      <c r="G1829">
        <f>IF(ISTEXT(E1829),IF(E1829="Amount",G$14,""),IF(ISBLANK(E1829),"",IF(ISTEXT(D1829),"",IF(A1824="Invoice No. : ",INDEX(Sheet2!F$14:F$154,MATCH(B1824,Sheet2!A$14:A$154,0)),G1828))))</f>
        <v>22906</v>
      </c>
      <c r="H1829" t="str">
        <f t="shared" si="117"/>
        <v>01/05/2023</v>
      </c>
      <c r="I1829" t="str">
        <f>IF(ISTEXT(E1829),IF(E1829="Amount",I$14,""),IF(ISBLANK(E1829),"",IF(ISTEXT(D1829),"",IF(A1824="Invoice No. : ",TEXT(INDEX(Sheet2!C$14:C$154,MATCH(B1824,Sheet2!A$14:A$154,0)),"hh:mm:ss"),I1828))))</f>
        <v>12:22:23</v>
      </c>
      <c r="J1829">
        <f>IF(ISBLANK(G1829),"",IF(ISTEXT(G1829),IF(E1829="Amount",J$14,""),INDEX(Sheet2!H$14:H$154,MATCH(F1829,Sheet2!A$14:A$154,0))))</f>
        <v>3486.5</v>
      </c>
      <c r="K1829">
        <f>IF(ISBLANK(G1829),"",IF(ISTEXT(G1829),IF(E1829="Amount",K$14,""),INDEX(Sheet2!I$14:I$154,MATCH(F1829,Sheet2!A$14:A$154,0))))</f>
        <v>0</v>
      </c>
      <c r="L1829" t="str">
        <f>IF(ISBLANK(G1829),"",IF(ISTEXT(G1829),IF(E1829="Amount",L$14,""),IF(INDEX(Sheet2!H$14:H$154,MATCH(F1829,Sheet2!A$14:A$154,0)) &lt;&gt; 0, IF(INDEX(Sheet2!I$14:I$154,MATCH(F1829,Sheet2!A$14:A$154,0)) &lt;&gt; 0, "Loan","Loan"),"Cash")))</f>
        <v>Loan</v>
      </c>
      <c r="M1829">
        <f>IF(ISTEXT(E1829),IF(E1829="Amount",M$14,""),IF(ISBLANK(E1829),"",IF(ISTEXT(D1829),"",IF(A1824="Invoice No. : ",INDEX(Sheet2!D$14:D$154,MATCH(B1824,Sheet2!A$14:A$154,0)),M1828))))</f>
        <v>2</v>
      </c>
      <c r="N1829" t="str">
        <f>IF(ISTEXT(E1829),IF(E1829="Amount",N$14,""),IF(ISBLANK(E1829),"",IF(ISTEXT(D1829),"",IF(A1824="Invoice No. : ",INDEX(Sheet2!E$14:E$154,MATCH(B1824,Sheet2!A$14:A$154,0)),N1828))))</f>
        <v>RUBY</v>
      </c>
      <c r="O1829" t="str">
        <f>IF(ISTEXT(E1829),IF(E1829="Amount",O$14,""),IF(ISBLANK(E1829),"",IF(ISTEXT(D1829),"",IF(A1824="Invoice No. : ",INDEX(Sheet2!G$14:G$154,MATCH(B1824,Sheet2!A$14:A$154,0)),O1828))))</f>
        <v>CANUTO, GLORIA ALINGCOTAN</v>
      </c>
      <c r="P1829">
        <f t="shared" si="118"/>
        <v>3486.5</v>
      </c>
      <c r="Q1829">
        <f t="shared" si="119"/>
        <v>195197.25</v>
      </c>
    </row>
    <row r="1830" spans="1:17" x14ac:dyDescent="0.25">
      <c r="A1830" s="10" t="s">
        <v>1571</v>
      </c>
      <c r="B1830" s="10" t="s">
        <v>1572</v>
      </c>
      <c r="C1830" s="11">
        <v>1</v>
      </c>
      <c r="D1830" s="11">
        <v>117</v>
      </c>
      <c r="E1830" s="11">
        <v>117</v>
      </c>
      <c r="F1830">
        <f t="shared" si="116"/>
        <v>2144345</v>
      </c>
      <c r="G1830">
        <f>IF(ISTEXT(E1830),IF(E1830="Amount",G$14,""),IF(ISBLANK(E1830),"",IF(ISTEXT(D1830),"",IF(A1825="Invoice No. : ",INDEX(Sheet2!F$14:F$154,MATCH(B1825,Sheet2!A$14:A$154,0)),G1829))))</f>
        <v>22906</v>
      </c>
      <c r="H1830" t="str">
        <f t="shared" si="117"/>
        <v>01/05/2023</v>
      </c>
      <c r="I1830" t="str">
        <f>IF(ISTEXT(E1830),IF(E1830="Amount",I$14,""),IF(ISBLANK(E1830),"",IF(ISTEXT(D1830),"",IF(A1825="Invoice No. : ",TEXT(INDEX(Sheet2!C$14:C$154,MATCH(B1825,Sheet2!A$14:A$154,0)),"hh:mm:ss"),I1829))))</f>
        <v>12:22:23</v>
      </c>
      <c r="J1830">
        <f>IF(ISBLANK(G1830),"",IF(ISTEXT(G1830),IF(E1830="Amount",J$14,""),INDEX(Sheet2!H$14:H$154,MATCH(F1830,Sheet2!A$14:A$154,0))))</f>
        <v>3486.5</v>
      </c>
      <c r="K1830">
        <f>IF(ISBLANK(G1830),"",IF(ISTEXT(G1830),IF(E1830="Amount",K$14,""),INDEX(Sheet2!I$14:I$154,MATCH(F1830,Sheet2!A$14:A$154,0))))</f>
        <v>0</v>
      </c>
      <c r="L1830" t="str">
        <f>IF(ISBLANK(G1830),"",IF(ISTEXT(G1830),IF(E1830="Amount",L$14,""),IF(INDEX(Sheet2!H$14:H$154,MATCH(F1830,Sheet2!A$14:A$154,0)) &lt;&gt; 0, IF(INDEX(Sheet2!I$14:I$154,MATCH(F1830,Sheet2!A$14:A$154,0)) &lt;&gt; 0, "Loan","Loan"),"Cash")))</f>
        <v>Loan</v>
      </c>
      <c r="M1830">
        <f>IF(ISTEXT(E1830),IF(E1830="Amount",M$14,""),IF(ISBLANK(E1830),"",IF(ISTEXT(D1830),"",IF(A1825="Invoice No. : ",INDEX(Sheet2!D$14:D$154,MATCH(B1825,Sheet2!A$14:A$154,0)),M1829))))</f>
        <v>2</v>
      </c>
      <c r="N1830" t="str">
        <f>IF(ISTEXT(E1830),IF(E1830="Amount",N$14,""),IF(ISBLANK(E1830),"",IF(ISTEXT(D1830),"",IF(A1825="Invoice No. : ",INDEX(Sheet2!E$14:E$154,MATCH(B1825,Sheet2!A$14:A$154,0)),N1829))))</f>
        <v>RUBY</v>
      </c>
      <c r="O1830" t="str">
        <f>IF(ISTEXT(E1830),IF(E1830="Amount",O$14,""),IF(ISBLANK(E1830),"",IF(ISTEXT(D1830),"",IF(A1825="Invoice No. : ",INDEX(Sheet2!G$14:G$154,MATCH(B1825,Sheet2!A$14:A$154,0)),O1829))))</f>
        <v>CANUTO, GLORIA ALINGCOTAN</v>
      </c>
      <c r="P1830">
        <f t="shared" si="118"/>
        <v>3486.5</v>
      </c>
      <c r="Q1830">
        <f t="shared" si="119"/>
        <v>195197.25</v>
      </c>
    </row>
    <row r="1831" spans="1:17" x14ac:dyDescent="0.25">
      <c r="A1831" s="10" t="s">
        <v>1082</v>
      </c>
      <c r="B1831" s="10" t="s">
        <v>1083</v>
      </c>
      <c r="C1831" s="11">
        <v>1</v>
      </c>
      <c r="D1831" s="11">
        <v>168</v>
      </c>
      <c r="E1831" s="11">
        <v>168</v>
      </c>
      <c r="F1831">
        <f t="shared" si="116"/>
        <v>2144345</v>
      </c>
      <c r="G1831">
        <f>IF(ISTEXT(E1831),IF(E1831="Amount",G$14,""),IF(ISBLANK(E1831),"",IF(ISTEXT(D1831),"",IF(A1826="Invoice No. : ",INDEX(Sheet2!F$14:F$154,MATCH(B1826,Sheet2!A$14:A$154,0)),G1830))))</f>
        <v>22906</v>
      </c>
      <c r="H1831" t="str">
        <f t="shared" si="117"/>
        <v>01/05/2023</v>
      </c>
      <c r="I1831" t="str">
        <f>IF(ISTEXT(E1831),IF(E1831="Amount",I$14,""),IF(ISBLANK(E1831),"",IF(ISTEXT(D1831),"",IF(A1826="Invoice No. : ",TEXT(INDEX(Sheet2!C$14:C$154,MATCH(B1826,Sheet2!A$14:A$154,0)),"hh:mm:ss"),I1830))))</f>
        <v>12:22:23</v>
      </c>
      <c r="J1831">
        <f>IF(ISBLANK(G1831),"",IF(ISTEXT(G1831),IF(E1831="Amount",J$14,""),INDEX(Sheet2!H$14:H$154,MATCH(F1831,Sheet2!A$14:A$154,0))))</f>
        <v>3486.5</v>
      </c>
      <c r="K1831">
        <f>IF(ISBLANK(G1831),"",IF(ISTEXT(G1831),IF(E1831="Amount",K$14,""),INDEX(Sheet2!I$14:I$154,MATCH(F1831,Sheet2!A$14:A$154,0))))</f>
        <v>0</v>
      </c>
      <c r="L1831" t="str">
        <f>IF(ISBLANK(G1831),"",IF(ISTEXT(G1831),IF(E1831="Amount",L$14,""),IF(INDEX(Sheet2!H$14:H$154,MATCH(F1831,Sheet2!A$14:A$154,0)) &lt;&gt; 0, IF(INDEX(Sheet2!I$14:I$154,MATCH(F1831,Sheet2!A$14:A$154,0)) &lt;&gt; 0, "Loan","Loan"),"Cash")))</f>
        <v>Loan</v>
      </c>
      <c r="M1831">
        <f>IF(ISTEXT(E1831),IF(E1831="Amount",M$14,""),IF(ISBLANK(E1831),"",IF(ISTEXT(D1831),"",IF(A1826="Invoice No. : ",INDEX(Sheet2!D$14:D$154,MATCH(B1826,Sheet2!A$14:A$154,0)),M1830))))</f>
        <v>2</v>
      </c>
      <c r="N1831" t="str">
        <f>IF(ISTEXT(E1831),IF(E1831="Amount",N$14,""),IF(ISBLANK(E1831),"",IF(ISTEXT(D1831),"",IF(A1826="Invoice No. : ",INDEX(Sheet2!E$14:E$154,MATCH(B1826,Sheet2!A$14:A$154,0)),N1830))))</f>
        <v>RUBY</v>
      </c>
      <c r="O1831" t="str">
        <f>IF(ISTEXT(E1831),IF(E1831="Amount",O$14,""),IF(ISBLANK(E1831),"",IF(ISTEXT(D1831),"",IF(A1826="Invoice No. : ",INDEX(Sheet2!G$14:G$154,MATCH(B1826,Sheet2!A$14:A$154,0)),O1830))))</f>
        <v>CANUTO, GLORIA ALINGCOTAN</v>
      </c>
      <c r="P1831">
        <f t="shared" si="118"/>
        <v>3486.5</v>
      </c>
      <c r="Q1831">
        <f t="shared" si="119"/>
        <v>195197.25</v>
      </c>
    </row>
    <row r="1832" spans="1:17" x14ac:dyDescent="0.25">
      <c r="A1832" s="10" t="s">
        <v>1573</v>
      </c>
      <c r="B1832" s="10" t="s">
        <v>1574</v>
      </c>
      <c r="C1832" s="11">
        <v>6</v>
      </c>
      <c r="D1832" s="11">
        <v>14.75</v>
      </c>
      <c r="E1832" s="11">
        <v>88.5</v>
      </c>
      <c r="F1832">
        <f t="shared" si="116"/>
        <v>2144345</v>
      </c>
      <c r="G1832">
        <f>IF(ISTEXT(E1832),IF(E1832="Amount",G$14,""),IF(ISBLANK(E1832),"",IF(ISTEXT(D1832),"",IF(A1827="Invoice No. : ",INDEX(Sheet2!F$14:F$154,MATCH(B1827,Sheet2!A$14:A$154,0)),G1831))))</f>
        <v>22906</v>
      </c>
      <c r="H1832" t="str">
        <f t="shared" si="117"/>
        <v>01/05/2023</v>
      </c>
      <c r="I1832" t="str">
        <f>IF(ISTEXT(E1832),IF(E1832="Amount",I$14,""),IF(ISBLANK(E1832),"",IF(ISTEXT(D1832),"",IF(A1827="Invoice No. : ",TEXT(INDEX(Sheet2!C$14:C$154,MATCH(B1827,Sheet2!A$14:A$154,0)),"hh:mm:ss"),I1831))))</f>
        <v>12:22:23</v>
      </c>
      <c r="J1832">
        <f>IF(ISBLANK(G1832),"",IF(ISTEXT(G1832),IF(E1832="Amount",J$14,""),INDEX(Sheet2!H$14:H$154,MATCH(F1832,Sheet2!A$14:A$154,0))))</f>
        <v>3486.5</v>
      </c>
      <c r="K1832">
        <f>IF(ISBLANK(G1832),"",IF(ISTEXT(G1832),IF(E1832="Amount",K$14,""),INDEX(Sheet2!I$14:I$154,MATCH(F1832,Sheet2!A$14:A$154,0))))</f>
        <v>0</v>
      </c>
      <c r="L1832" t="str">
        <f>IF(ISBLANK(G1832),"",IF(ISTEXT(G1832),IF(E1832="Amount",L$14,""),IF(INDEX(Sheet2!H$14:H$154,MATCH(F1832,Sheet2!A$14:A$154,0)) &lt;&gt; 0, IF(INDEX(Sheet2!I$14:I$154,MATCH(F1832,Sheet2!A$14:A$154,0)) &lt;&gt; 0, "Loan","Loan"),"Cash")))</f>
        <v>Loan</v>
      </c>
      <c r="M1832">
        <f>IF(ISTEXT(E1832),IF(E1832="Amount",M$14,""),IF(ISBLANK(E1832),"",IF(ISTEXT(D1832),"",IF(A1827="Invoice No. : ",INDEX(Sheet2!D$14:D$154,MATCH(B1827,Sheet2!A$14:A$154,0)),M1831))))</f>
        <v>2</v>
      </c>
      <c r="N1832" t="str">
        <f>IF(ISTEXT(E1832),IF(E1832="Amount",N$14,""),IF(ISBLANK(E1832),"",IF(ISTEXT(D1832),"",IF(A1827="Invoice No. : ",INDEX(Sheet2!E$14:E$154,MATCH(B1827,Sheet2!A$14:A$154,0)),N1831))))</f>
        <v>RUBY</v>
      </c>
      <c r="O1832" t="str">
        <f>IF(ISTEXT(E1832),IF(E1832="Amount",O$14,""),IF(ISBLANK(E1832),"",IF(ISTEXT(D1832),"",IF(A1827="Invoice No. : ",INDEX(Sheet2!G$14:G$154,MATCH(B1827,Sheet2!A$14:A$154,0)),O1831))))</f>
        <v>CANUTO, GLORIA ALINGCOTAN</v>
      </c>
      <c r="P1832">
        <f t="shared" si="118"/>
        <v>3486.5</v>
      </c>
      <c r="Q1832">
        <f t="shared" si="119"/>
        <v>195197.25</v>
      </c>
    </row>
    <row r="1833" spans="1:17" x14ac:dyDescent="0.25">
      <c r="A1833" s="10" t="s">
        <v>1543</v>
      </c>
      <c r="B1833" s="10" t="s">
        <v>1544</v>
      </c>
      <c r="C1833" s="11">
        <v>1</v>
      </c>
      <c r="D1833" s="11">
        <v>72.75</v>
      </c>
      <c r="E1833" s="11">
        <v>72.75</v>
      </c>
      <c r="F1833">
        <f t="shared" si="116"/>
        <v>2144345</v>
      </c>
      <c r="G1833">
        <f>IF(ISTEXT(E1833),IF(E1833="Amount",G$14,""),IF(ISBLANK(E1833),"",IF(ISTEXT(D1833),"",IF(A1828="Invoice No. : ",INDEX(Sheet2!F$14:F$154,MATCH(B1828,Sheet2!A$14:A$154,0)),G1832))))</f>
        <v>22906</v>
      </c>
      <c r="H1833" t="str">
        <f t="shared" si="117"/>
        <v>01/05/2023</v>
      </c>
      <c r="I1833" t="str">
        <f>IF(ISTEXT(E1833),IF(E1833="Amount",I$14,""),IF(ISBLANK(E1833),"",IF(ISTEXT(D1833),"",IF(A1828="Invoice No. : ",TEXT(INDEX(Sheet2!C$14:C$154,MATCH(B1828,Sheet2!A$14:A$154,0)),"hh:mm:ss"),I1832))))</f>
        <v>12:22:23</v>
      </c>
      <c r="J1833">
        <f>IF(ISBLANK(G1833),"",IF(ISTEXT(G1833),IF(E1833="Amount",J$14,""),INDEX(Sheet2!H$14:H$154,MATCH(F1833,Sheet2!A$14:A$154,0))))</f>
        <v>3486.5</v>
      </c>
      <c r="K1833">
        <f>IF(ISBLANK(G1833),"",IF(ISTEXT(G1833),IF(E1833="Amount",K$14,""),INDEX(Sheet2!I$14:I$154,MATCH(F1833,Sheet2!A$14:A$154,0))))</f>
        <v>0</v>
      </c>
      <c r="L1833" t="str">
        <f>IF(ISBLANK(G1833),"",IF(ISTEXT(G1833),IF(E1833="Amount",L$14,""),IF(INDEX(Sheet2!H$14:H$154,MATCH(F1833,Sheet2!A$14:A$154,0)) &lt;&gt; 0, IF(INDEX(Sheet2!I$14:I$154,MATCH(F1833,Sheet2!A$14:A$154,0)) &lt;&gt; 0, "Loan","Loan"),"Cash")))</f>
        <v>Loan</v>
      </c>
      <c r="M1833">
        <f>IF(ISTEXT(E1833),IF(E1833="Amount",M$14,""),IF(ISBLANK(E1833),"",IF(ISTEXT(D1833),"",IF(A1828="Invoice No. : ",INDEX(Sheet2!D$14:D$154,MATCH(B1828,Sheet2!A$14:A$154,0)),M1832))))</f>
        <v>2</v>
      </c>
      <c r="N1833" t="str">
        <f>IF(ISTEXT(E1833),IF(E1833="Amount",N$14,""),IF(ISBLANK(E1833),"",IF(ISTEXT(D1833),"",IF(A1828="Invoice No. : ",INDEX(Sheet2!E$14:E$154,MATCH(B1828,Sheet2!A$14:A$154,0)),N1832))))</f>
        <v>RUBY</v>
      </c>
      <c r="O1833" t="str">
        <f>IF(ISTEXT(E1833),IF(E1833="Amount",O$14,""),IF(ISBLANK(E1833),"",IF(ISTEXT(D1833),"",IF(A1828="Invoice No. : ",INDEX(Sheet2!G$14:G$154,MATCH(B1828,Sheet2!A$14:A$154,0)),O1832))))</f>
        <v>CANUTO, GLORIA ALINGCOTAN</v>
      </c>
      <c r="P1833">
        <f t="shared" si="118"/>
        <v>3486.5</v>
      </c>
      <c r="Q1833">
        <f t="shared" si="119"/>
        <v>195197.25</v>
      </c>
    </row>
    <row r="1834" spans="1:17" x14ac:dyDescent="0.25">
      <c r="A1834" s="10" t="s">
        <v>1094</v>
      </c>
      <c r="B1834" s="10" t="s">
        <v>1095</v>
      </c>
      <c r="C1834" s="11">
        <v>10</v>
      </c>
      <c r="D1834" s="11">
        <v>9.25</v>
      </c>
      <c r="E1834" s="11">
        <v>92.5</v>
      </c>
      <c r="F1834">
        <f t="shared" si="116"/>
        <v>2144345</v>
      </c>
      <c r="G1834">
        <f>IF(ISTEXT(E1834),IF(E1834="Amount",G$14,""),IF(ISBLANK(E1834),"",IF(ISTEXT(D1834),"",IF(A1829="Invoice No. : ",INDEX(Sheet2!F$14:F$154,MATCH(B1829,Sheet2!A$14:A$154,0)),G1833))))</f>
        <v>22906</v>
      </c>
      <c r="H1834" t="str">
        <f t="shared" si="117"/>
        <v>01/05/2023</v>
      </c>
      <c r="I1834" t="str">
        <f>IF(ISTEXT(E1834),IF(E1834="Amount",I$14,""),IF(ISBLANK(E1834),"",IF(ISTEXT(D1834),"",IF(A1829="Invoice No. : ",TEXT(INDEX(Sheet2!C$14:C$154,MATCH(B1829,Sheet2!A$14:A$154,0)),"hh:mm:ss"),I1833))))</f>
        <v>12:22:23</v>
      </c>
      <c r="J1834">
        <f>IF(ISBLANK(G1834),"",IF(ISTEXT(G1834),IF(E1834="Amount",J$14,""),INDEX(Sheet2!H$14:H$154,MATCH(F1834,Sheet2!A$14:A$154,0))))</f>
        <v>3486.5</v>
      </c>
      <c r="K1834">
        <f>IF(ISBLANK(G1834),"",IF(ISTEXT(G1834),IF(E1834="Amount",K$14,""),INDEX(Sheet2!I$14:I$154,MATCH(F1834,Sheet2!A$14:A$154,0))))</f>
        <v>0</v>
      </c>
      <c r="L1834" t="str">
        <f>IF(ISBLANK(G1834),"",IF(ISTEXT(G1834),IF(E1834="Amount",L$14,""),IF(INDEX(Sheet2!H$14:H$154,MATCH(F1834,Sheet2!A$14:A$154,0)) &lt;&gt; 0, IF(INDEX(Sheet2!I$14:I$154,MATCH(F1834,Sheet2!A$14:A$154,0)) &lt;&gt; 0, "Loan","Loan"),"Cash")))</f>
        <v>Loan</v>
      </c>
      <c r="M1834">
        <f>IF(ISTEXT(E1834),IF(E1834="Amount",M$14,""),IF(ISBLANK(E1834),"",IF(ISTEXT(D1834),"",IF(A1829="Invoice No. : ",INDEX(Sheet2!D$14:D$154,MATCH(B1829,Sheet2!A$14:A$154,0)),M1833))))</f>
        <v>2</v>
      </c>
      <c r="N1834" t="str">
        <f>IF(ISTEXT(E1834),IF(E1834="Amount",N$14,""),IF(ISBLANK(E1834),"",IF(ISTEXT(D1834),"",IF(A1829="Invoice No. : ",INDEX(Sheet2!E$14:E$154,MATCH(B1829,Sheet2!A$14:A$154,0)),N1833))))</f>
        <v>RUBY</v>
      </c>
      <c r="O1834" t="str">
        <f>IF(ISTEXT(E1834),IF(E1834="Amount",O$14,""),IF(ISBLANK(E1834),"",IF(ISTEXT(D1834),"",IF(A1829="Invoice No. : ",INDEX(Sheet2!G$14:G$154,MATCH(B1829,Sheet2!A$14:A$154,0)),O1833))))</f>
        <v>CANUTO, GLORIA ALINGCOTAN</v>
      </c>
      <c r="P1834">
        <f t="shared" si="118"/>
        <v>3486.5</v>
      </c>
      <c r="Q1834">
        <f t="shared" si="119"/>
        <v>195197.25</v>
      </c>
    </row>
    <row r="1835" spans="1:17" x14ac:dyDescent="0.25">
      <c r="A1835" s="10" t="s">
        <v>1170</v>
      </c>
      <c r="B1835" s="10" t="s">
        <v>1171</v>
      </c>
      <c r="C1835" s="11">
        <v>15</v>
      </c>
      <c r="D1835" s="11">
        <v>13</v>
      </c>
      <c r="E1835" s="11">
        <v>195</v>
      </c>
      <c r="F1835">
        <f t="shared" si="116"/>
        <v>2144345</v>
      </c>
      <c r="G1835">
        <f>IF(ISTEXT(E1835),IF(E1835="Amount",G$14,""),IF(ISBLANK(E1835),"",IF(ISTEXT(D1835),"",IF(A1830="Invoice No. : ",INDEX(Sheet2!F$14:F$154,MATCH(B1830,Sheet2!A$14:A$154,0)),G1834))))</f>
        <v>22906</v>
      </c>
      <c r="H1835" t="str">
        <f t="shared" si="117"/>
        <v>01/05/2023</v>
      </c>
      <c r="I1835" t="str">
        <f>IF(ISTEXT(E1835),IF(E1835="Amount",I$14,""),IF(ISBLANK(E1835),"",IF(ISTEXT(D1835),"",IF(A1830="Invoice No. : ",TEXT(INDEX(Sheet2!C$14:C$154,MATCH(B1830,Sheet2!A$14:A$154,0)),"hh:mm:ss"),I1834))))</f>
        <v>12:22:23</v>
      </c>
      <c r="J1835">
        <f>IF(ISBLANK(G1835),"",IF(ISTEXT(G1835),IF(E1835="Amount",J$14,""),INDEX(Sheet2!H$14:H$154,MATCH(F1835,Sheet2!A$14:A$154,0))))</f>
        <v>3486.5</v>
      </c>
      <c r="K1835">
        <f>IF(ISBLANK(G1835),"",IF(ISTEXT(G1835),IF(E1835="Amount",K$14,""),INDEX(Sheet2!I$14:I$154,MATCH(F1835,Sheet2!A$14:A$154,0))))</f>
        <v>0</v>
      </c>
      <c r="L1835" t="str">
        <f>IF(ISBLANK(G1835),"",IF(ISTEXT(G1835),IF(E1835="Amount",L$14,""),IF(INDEX(Sheet2!H$14:H$154,MATCH(F1835,Sheet2!A$14:A$154,0)) &lt;&gt; 0, IF(INDEX(Sheet2!I$14:I$154,MATCH(F1835,Sheet2!A$14:A$154,0)) &lt;&gt; 0, "Loan","Loan"),"Cash")))</f>
        <v>Loan</v>
      </c>
      <c r="M1835">
        <f>IF(ISTEXT(E1835),IF(E1835="Amount",M$14,""),IF(ISBLANK(E1835),"",IF(ISTEXT(D1835),"",IF(A1830="Invoice No. : ",INDEX(Sheet2!D$14:D$154,MATCH(B1830,Sheet2!A$14:A$154,0)),M1834))))</f>
        <v>2</v>
      </c>
      <c r="N1835" t="str">
        <f>IF(ISTEXT(E1835),IF(E1835="Amount",N$14,""),IF(ISBLANK(E1835),"",IF(ISTEXT(D1835),"",IF(A1830="Invoice No. : ",INDEX(Sheet2!E$14:E$154,MATCH(B1830,Sheet2!A$14:A$154,0)),N1834))))</f>
        <v>RUBY</v>
      </c>
      <c r="O1835" t="str">
        <f>IF(ISTEXT(E1835),IF(E1835="Amount",O$14,""),IF(ISBLANK(E1835),"",IF(ISTEXT(D1835),"",IF(A1830="Invoice No. : ",INDEX(Sheet2!G$14:G$154,MATCH(B1830,Sheet2!A$14:A$154,0)),O1834))))</f>
        <v>CANUTO, GLORIA ALINGCOTAN</v>
      </c>
      <c r="P1835">
        <f t="shared" si="118"/>
        <v>3486.5</v>
      </c>
      <c r="Q1835">
        <f t="shared" si="119"/>
        <v>195197.25</v>
      </c>
    </row>
    <row r="1836" spans="1:17" x14ac:dyDescent="0.25">
      <c r="A1836" s="10" t="s">
        <v>79</v>
      </c>
      <c r="B1836" s="10" t="s">
        <v>80</v>
      </c>
      <c r="C1836" s="11">
        <v>1</v>
      </c>
      <c r="D1836" s="11">
        <v>88.5</v>
      </c>
      <c r="E1836" s="11">
        <v>88.5</v>
      </c>
      <c r="F1836">
        <f t="shared" si="116"/>
        <v>2144345</v>
      </c>
      <c r="G1836">
        <f>IF(ISTEXT(E1836),IF(E1836="Amount",G$14,""),IF(ISBLANK(E1836),"",IF(ISTEXT(D1836),"",IF(A1831="Invoice No. : ",INDEX(Sheet2!F$14:F$154,MATCH(B1831,Sheet2!A$14:A$154,0)),G1835))))</f>
        <v>22906</v>
      </c>
      <c r="H1836" t="str">
        <f t="shared" si="117"/>
        <v>01/05/2023</v>
      </c>
      <c r="I1836" t="str">
        <f>IF(ISTEXT(E1836),IF(E1836="Amount",I$14,""),IF(ISBLANK(E1836),"",IF(ISTEXT(D1836),"",IF(A1831="Invoice No. : ",TEXT(INDEX(Sheet2!C$14:C$154,MATCH(B1831,Sheet2!A$14:A$154,0)),"hh:mm:ss"),I1835))))</f>
        <v>12:22:23</v>
      </c>
      <c r="J1836">
        <f>IF(ISBLANK(G1836),"",IF(ISTEXT(G1836),IF(E1836="Amount",J$14,""),INDEX(Sheet2!H$14:H$154,MATCH(F1836,Sheet2!A$14:A$154,0))))</f>
        <v>3486.5</v>
      </c>
      <c r="K1836">
        <f>IF(ISBLANK(G1836),"",IF(ISTEXT(G1836),IF(E1836="Amount",K$14,""),INDEX(Sheet2!I$14:I$154,MATCH(F1836,Sheet2!A$14:A$154,0))))</f>
        <v>0</v>
      </c>
      <c r="L1836" t="str">
        <f>IF(ISBLANK(G1836),"",IF(ISTEXT(G1836),IF(E1836="Amount",L$14,""),IF(INDEX(Sheet2!H$14:H$154,MATCH(F1836,Sheet2!A$14:A$154,0)) &lt;&gt; 0, IF(INDEX(Sheet2!I$14:I$154,MATCH(F1836,Sheet2!A$14:A$154,0)) &lt;&gt; 0, "Loan","Loan"),"Cash")))</f>
        <v>Loan</v>
      </c>
      <c r="M1836">
        <f>IF(ISTEXT(E1836),IF(E1836="Amount",M$14,""),IF(ISBLANK(E1836),"",IF(ISTEXT(D1836),"",IF(A1831="Invoice No. : ",INDEX(Sheet2!D$14:D$154,MATCH(B1831,Sheet2!A$14:A$154,0)),M1835))))</f>
        <v>2</v>
      </c>
      <c r="N1836" t="str">
        <f>IF(ISTEXT(E1836),IF(E1836="Amount",N$14,""),IF(ISBLANK(E1836),"",IF(ISTEXT(D1836),"",IF(A1831="Invoice No. : ",INDEX(Sheet2!E$14:E$154,MATCH(B1831,Sheet2!A$14:A$154,0)),N1835))))</f>
        <v>RUBY</v>
      </c>
      <c r="O1836" t="str">
        <f>IF(ISTEXT(E1836),IF(E1836="Amount",O$14,""),IF(ISBLANK(E1836),"",IF(ISTEXT(D1836),"",IF(A1831="Invoice No. : ",INDEX(Sheet2!G$14:G$154,MATCH(B1831,Sheet2!A$14:A$154,0)),O1835))))</f>
        <v>CANUTO, GLORIA ALINGCOTAN</v>
      </c>
      <c r="P1836">
        <f t="shared" si="118"/>
        <v>3486.5</v>
      </c>
      <c r="Q1836">
        <f t="shared" si="119"/>
        <v>195197.25</v>
      </c>
    </row>
    <row r="1837" spans="1:17" x14ac:dyDescent="0.25">
      <c r="A1837" s="10" t="s">
        <v>627</v>
      </c>
      <c r="B1837" s="10" t="s">
        <v>628</v>
      </c>
      <c r="C1837" s="11">
        <v>5</v>
      </c>
      <c r="D1837" s="11">
        <v>14.5</v>
      </c>
      <c r="E1837" s="11">
        <v>72.5</v>
      </c>
      <c r="F1837">
        <f t="shared" si="116"/>
        <v>2144345</v>
      </c>
      <c r="G1837">
        <f>IF(ISTEXT(E1837),IF(E1837="Amount",G$14,""),IF(ISBLANK(E1837),"",IF(ISTEXT(D1837),"",IF(A1832="Invoice No. : ",INDEX(Sheet2!F$14:F$154,MATCH(B1832,Sheet2!A$14:A$154,0)),G1836))))</f>
        <v>22906</v>
      </c>
      <c r="H1837" t="str">
        <f t="shared" si="117"/>
        <v>01/05/2023</v>
      </c>
      <c r="I1837" t="str">
        <f>IF(ISTEXT(E1837),IF(E1837="Amount",I$14,""),IF(ISBLANK(E1837),"",IF(ISTEXT(D1837),"",IF(A1832="Invoice No. : ",TEXT(INDEX(Sheet2!C$14:C$154,MATCH(B1832,Sheet2!A$14:A$154,0)),"hh:mm:ss"),I1836))))</f>
        <v>12:22:23</v>
      </c>
      <c r="J1837">
        <f>IF(ISBLANK(G1837),"",IF(ISTEXT(G1837),IF(E1837="Amount",J$14,""),INDEX(Sheet2!H$14:H$154,MATCH(F1837,Sheet2!A$14:A$154,0))))</f>
        <v>3486.5</v>
      </c>
      <c r="K1837">
        <f>IF(ISBLANK(G1837),"",IF(ISTEXT(G1837),IF(E1837="Amount",K$14,""),INDEX(Sheet2!I$14:I$154,MATCH(F1837,Sheet2!A$14:A$154,0))))</f>
        <v>0</v>
      </c>
      <c r="L1837" t="str">
        <f>IF(ISBLANK(G1837),"",IF(ISTEXT(G1837),IF(E1837="Amount",L$14,""),IF(INDEX(Sheet2!H$14:H$154,MATCH(F1837,Sheet2!A$14:A$154,0)) &lt;&gt; 0, IF(INDEX(Sheet2!I$14:I$154,MATCH(F1837,Sheet2!A$14:A$154,0)) &lt;&gt; 0, "Loan","Loan"),"Cash")))</f>
        <v>Loan</v>
      </c>
      <c r="M1837">
        <f>IF(ISTEXT(E1837),IF(E1837="Amount",M$14,""),IF(ISBLANK(E1837),"",IF(ISTEXT(D1837),"",IF(A1832="Invoice No. : ",INDEX(Sheet2!D$14:D$154,MATCH(B1832,Sheet2!A$14:A$154,0)),M1836))))</f>
        <v>2</v>
      </c>
      <c r="N1837" t="str">
        <f>IF(ISTEXT(E1837),IF(E1837="Amount",N$14,""),IF(ISBLANK(E1837),"",IF(ISTEXT(D1837),"",IF(A1832="Invoice No. : ",INDEX(Sheet2!E$14:E$154,MATCH(B1832,Sheet2!A$14:A$154,0)),N1836))))</f>
        <v>RUBY</v>
      </c>
      <c r="O1837" t="str">
        <f>IF(ISTEXT(E1837),IF(E1837="Amount",O$14,""),IF(ISBLANK(E1837),"",IF(ISTEXT(D1837),"",IF(A1832="Invoice No. : ",INDEX(Sheet2!G$14:G$154,MATCH(B1832,Sheet2!A$14:A$154,0)),O1836))))</f>
        <v>CANUTO, GLORIA ALINGCOTAN</v>
      </c>
      <c r="P1837">
        <f t="shared" si="118"/>
        <v>3486.5</v>
      </c>
      <c r="Q1837">
        <f t="shared" si="119"/>
        <v>195197.25</v>
      </c>
    </row>
    <row r="1838" spans="1:17" x14ac:dyDescent="0.25">
      <c r="A1838" s="10" t="s">
        <v>1315</v>
      </c>
      <c r="B1838" s="10" t="s">
        <v>1316</v>
      </c>
      <c r="C1838" s="11">
        <v>5</v>
      </c>
      <c r="D1838" s="11">
        <v>14.5</v>
      </c>
      <c r="E1838" s="11">
        <v>72.5</v>
      </c>
      <c r="F1838">
        <f t="shared" si="116"/>
        <v>2144345</v>
      </c>
      <c r="G1838">
        <f>IF(ISTEXT(E1838),IF(E1838="Amount",G$14,""),IF(ISBLANK(E1838),"",IF(ISTEXT(D1838),"",IF(A1833="Invoice No. : ",INDEX(Sheet2!F$14:F$154,MATCH(B1833,Sheet2!A$14:A$154,0)),G1837))))</f>
        <v>22906</v>
      </c>
      <c r="H1838" t="str">
        <f t="shared" si="117"/>
        <v>01/05/2023</v>
      </c>
      <c r="I1838" t="str">
        <f>IF(ISTEXT(E1838),IF(E1838="Amount",I$14,""),IF(ISBLANK(E1838),"",IF(ISTEXT(D1838),"",IF(A1833="Invoice No. : ",TEXT(INDEX(Sheet2!C$14:C$154,MATCH(B1833,Sheet2!A$14:A$154,0)),"hh:mm:ss"),I1837))))</f>
        <v>12:22:23</v>
      </c>
      <c r="J1838">
        <f>IF(ISBLANK(G1838),"",IF(ISTEXT(G1838),IF(E1838="Amount",J$14,""),INDEX(Sheet2!H$14:H$154,MATCH(F1838,Sheet2!A$14:A$154,0))))</f>
        <v>3486.5</v>
      </c>
      <c r="K1838">
        <f>IF(ISBLANK(G1838),"",IF(ISTEXT(G1838),IF(E1838="Amount",K$14,""),INDEX(Sheet2!I$14:I$154,MATCH(F1838,Sheet2!A$14:A$154,0))))</f>
        <v>0</v>
      </c>
      <c r="L1838" t="str">
        <f>IF(ISBLANK(G1838),"",IF(ISTEXT(G1838),IF(E1838="Amount",L$14,""),IF(INDEX(Sheet2!H$14:H$154,MATCH(F1838,Sheet2!A$14:A$154,0)) &lt;&gt; 0, IF(INDEX(Sheet2!I$14:I$154,MATCH(F1838,Sheet2!A$14:A$154,0)) &lt;&gt; 0, "Loan","Loan"),"Cash")))</f>
        <v>Loan</v>
      </c>
      <c r="M1838">
        <f>IF(ISTEXT(E1838),IF(E1838="Amount",M$14,""),IF(ISBLANK(E1838),"",IF(ISTEXT(D1838),"",IF(A1833="Invoice No. : ",INDEX(Sheet2!D$14:D$154,MATCH(B1833,Sheet2!A$14:A$154,0)),M1837))))</f>
        <v>2</v>
      </c>
      <c r="N1838" t="str">
        <f>IF(ISTEXT(E1838),IF(E1838="Amount",N$14,""),IF(ISBLANK(E1838),"",IF(ISTEXT(D1838),"",IF(A1833="Invoice No. : ",INDEX(Sheet2!E$14:E$154,MATCH(B1833,Sheet2!A$14:A$154,0)),N1837))))</f>
        <v>RUBY</v>
      </c>
      <c r="O1838" t="str">
        <f>IF(ISTEXT(E1838),IF(E1838="Amount",O$14,""),IF(ISBLANK(E1838),"",IF(ISTEXT(D1838),"",IF(A1833="Invoice No. : ",INDEX(Sheet2!G$14:G$154,MATCH(B1833,Sheet2!A$14:A$154,0)),O1837))))</f>
        <v>CANUTO, GLORIA ALINGCOTAN</v>
      </c>
      <c r="P1838">
        <f t="shared" si="118"/>
        <v>3486.5</v>
      </c>
      <c r="Q1838">
        <f t="shared" si="119"/>
        <v>195197.25</v>
      </c>
    </row>
    <row r="1839" spans="1:17" x14ac:dyDescent="0.25">
      <c r="A1839" s="10" t="s">
        <v>213</v>
      </c>
      <c r="B1839" s="10" t="s">
        <v>214</v>
      </c>
      <c r="C1839" s="11">
        <v>1</v>
      </c>
      <c r="D1839" s="11">
        <v>144.5</v>
      </c>
      <c r="E1839" s="11">
        <v>144.5</v>
      </c>
      <c r="F1839">
        <f t="shared" si="116"/>
        <v>2144345</v>
      </c>
      <c r="G1839">
        <f>IF(ISTEXT(E1839),IF(E1839="Amount",G$14,""),IF(ISBLANK(E1839),"",IF(ISTEXT(D1839),"",IF(A1834="Invoice No. : ",INDEX(Sheet2!F$14:F$154,MATCH(B1834,Sheet2!A$14:A$154,0)),G1838))))</f>
        <v>22906</v>
      </c>
      <c r="H1839" t="str">
        <f t="shared" si="117"/>
        <v>01/05/2023</v>
      </c>
      <c r="I1839" t="str">
        <f>IF(ISTEXT(E1839),IF(E1839="Amount",I$14,""),IF(ISBLANK(E1839),"",IF(ISTEXT(D1839),"",IF(A1834="Invoice No. : ",TEXT(INDEX(Sheet2!C$14:C$154,MATCH(B1834,Sheet2!A$14:A$154,0)),"hh:mm:ss"),I1838))))</f>
        <v>12:22:23</v>
      </c>
      <c r="J1839">
        <f>IF(ISBLANK(G1839),"",IF(ISTEXT(G1839),IF(E1839="Amount",J$14,""),INDEX(Sheet2!H$14:H$154,MATCH(F1839,Sheet2!A$14:A$154,0))))</f>
        <v>3486.5</v>
      </c>
      <c r="K1839">
        <f>IF(ISBLANK(G1839),"",IF(ISTEXT(G1839),IF(E1839="Amount",K$14,""),INDEX(Sheet2!I$14:I$154,MATCH(F1839,Sheet2!A$14:A$154,0))))</f>
        <v>0</v>
      </c>
      <c r="L1839" t="str">
        <f>IF(ISBLANK(G1839),"",IF(ISTEXT(G1839),IF(E1839="Amount",L$14,""),IF(INDEX(Sheet2!H$14:H$154,MATCH(F1839,Sheet2!A$14:A$154,0)) &lt;&gt; 0, IF(INDEX(Sheet2!I$14:I$154,MATCH(F1839,Sheet2!A$14:A$154,0)) &lt;&gt; 0, "Loan","Loan"),"Cash")))</f>
        <v>Loan</v>
      </c>
      <c r="M1839">
        <f>IF(ISTEXT(E1839),IF(E1839="Amount",M$14,""),IF(ISBLANK(E1839),"",IF(ISTEXT(D1839),"",IF(A1834="Invoice No. : ",INDEX(Sheet2!D$14:D$154,MATCH(B1834,Sheet2!A$14:A$154,0)),M1838))))</f>
        <v>2</v>
      </c>
      <c r="N1839" t="str">
        <f>IF(ISTEXT(E1839),IF(E1839="Amount",N$14,""),IF(ISBLANK(E1839),"",IF(ISTEXT(D1839),"",IF(A1834="Invoice No. : ",INDEX(Sheet2!E$14:E$154,MATCH(B1834,Sheet2!A$14:A$154,0)),N1838))))</f>
        <v>RUBY</v>
      </c>
      <c r="O1839" t="str">
        <f>IF(ISTEXT(E1839),IF(E1839="Amount",O$14,""),IF(ISBLANK(E1839),"",IF(ISTEXT(D1839),"",IF(A1834="Invoice No. : ",INDEX(Sheet2!G$14:G$154,MATCH(B1834,Sheet2!A$14:A$154,0)),O1838))))</f>
        <v>CANUTO, GLORIA ALINGCOTAN</v>
      </c>
      <c r="P1839">
        <f t="shared" si="118"/>
        <v>3486.5</v>
      </c>
      <c r="Q1839">
        <f t="shared" si="119"/>
        <v>195197.25</v>
      </c>
    </row>
    <row r="1840" spans="1:17" x14ac:dyDescent="0.25">
      <c r="A1840" s="10" t="s">
        <v>219</v>
      </c>
      <c r="B1840" s="10" t="s">
        <v>220</v>
      </c>
      <c r="C1840" s="11">
        <v>6</v>
      </c>
      <c r="D1840" s="11">
        <v>10</v>
      </c>
      <c r="E1840" s="11">
        <v>60</v>
      </c>
      <c r="F1840">
        <f t="shared" si="116"/>
        <v>2144345</v>
      </c>
      <c r="G1840">
        <f>IF(ISTEXT(E1840),IF(E1840="Amount",G$14,""),IF(ISBLANK(E1840),"",IF(ISTEXT(D1840),"",IF(A1835="Invoice No. : ",INDEX(Sheet2!F$14:F$154,MATCH(B1835,Sheet2!A$14:A$154,0)),G1839))))</f>
        <v>22906</v>
      </c>
      <c r="H1840" t="str">
        <f t="shared" si="117"/>
        <v>01/05/2023</v>
      </c>
      <c r="I1840" t="str">
        <f>IF(ISTEXT(E1840),IF(E1840="Amount",I$14,""),IF(ISBLANK(E1840),"",IF(ISTEXT(D1840),"",IF(A1835="Invoice No. : ",TEXT(INDEX(Sheet2!C$14:C$154,MATCH(B1835,Sheet2!A$14:A$154,0)),"hh:mm:ss"),I1839))))</f>
        <v>12:22:23</v>
      </c>
      <c r="J1840">
        <f>IF(ISBLANK(G1840),"",IF(ISTEXT(G1840),IF(E1840="Amount",J$14,""),INDEX(Sheet2!H$14:H$154,MATCH(F1840,Sheet2!A$14:A$154,0))))</f>
        <v>3486.5</v>
      </c>
      <c r="K1840">
        <f>IF(ISBLANK(G1840),"",IF(ISTEXT(G1840),IF(E1840="Amount",K$14,""),INDEX(Sheet2!I$14:I$154,MATCH(F1840,Sheet2!A$14:A$154,0))))</f>
        <v>0</v>
      </c>
      <c r="L1840" t="str">
        <f>IF(ISBLANK(G1840),"",IF(ISTEXT(G1840),IF(E1840="Amount",L$14,""),IF(INDEX(Sheet2!H$14:H$154,MATCH(F1840,Sheet2!A$14:A$154,0)) &lt;&gt; 0, IF(INDEX(Sheet2!I$14:I$154,MATCH(F1840,Sheet2!A$14:A$154,0)) &lt;&gt; 0, "Loan","Loan"),"Cash")))</f>
        <v>Loan</v>
      </c>
      <c r="M1840">
        <f>IF(ISTEXT(E1840),IF(E1840="Amount",M$14,""),IF(ISBLANK(E1840),"",IF(ISTEXT(D1840),"",IF(A1835="Invoice No. : ",INDEX(Sheet2!D$14:D$154,MATCH(B1835,Sheet2!A$14:A$154,0)),M1839))))</f>
        <v>2</v>
      </c>
      <c r="N1840" t="str">
        <f>IF(ISTEXT(E1840),IF(E1840="Amount",N$14,""),IF(ISBLANK(E1840),"",IF(ISTEXT(D1840),"",IF(A1835="Invoice No. : ",INDEX(Sheet2!E$14:E$154,MATCH(B1835,Sheet2!A$14:A$154,0)),N1839))))</f>
        <v>RUBY</v>
      </c>
      <c r="O1840" t="str">
        <f>IF(ISTEXT(E1840),IF(E1840="Amount",O$14,""),IF(ISBLANK(E1840),"",IF(ISTEXT(D1840),"",IF(A1835="Invoice No. : ",INDEX(Sheet2!G$14:G$154,MATCH(B1835,Sheet2!A$14:A$154,0)),O1839))))</f>
        <v>CANUTO, GLORIA ALINGCOTAN</v>
      </c>
      <c r="P1840">
        <f t="shared" si="118"/>
        <v>3486.5</v>
      </c>
      <c r="Q1840">
        <f t="shared" si="119"/>
        <v>195197.25</v>
      </c>
    </row>
    <row r="1841" spans="1:17" x14ac:dyDescent="0.25">
      <c r="A1841" s="10" t="s">
        <v>701</v>
      </c>
      <c r="B1841" s="10" t="s">
        <v>702</v>
      </c>
      <c r="C1841" s="11">
        <v>3</v>
      </c>
      <c r="D1841" s="11">
        <v>19.5</v>
      </c>
      <c r="E1841" s="11">
        <v>58.5</v>
      </c>
      <c r="F1841">
        <f t="shared" si="116"/>
        <v>2144345</v>
      </c>
      <c r="G1841">
        <f>IF(ISTEXT(E1841),IF(E1841="Amount",G$14,""),IF(ISBLANK(E1841),"",IF(ISTEXT(D1841),"",IF(A1836="Invoice No. : ",INDEX(Sheet2!F$14:F$154,MATCH(B1836,Sheet2!A$14:A$154,0)),G1840))))</f>
        <v>22906</v>
      </c>
      <c r="H1841" t="str">
        <f t="shared" si="117"/>
        <v>01/05/2023</v>
      </c>
      <c r="I1841" t="str">
        <f>IF(ISTEXT(E1841),IF(E1841="Amount",I$14,""),IF(ISBLANK(E1841),"",IF(ISTEXT(D1841),"",IF(A1836="Invoice No. : ",TEXT(INDEX(Sheet2!C$14:C$154,MATCH(B1836,Sheet2!A$14:A$154,0)),"hh:mm:ss"),I1840))))</f>
        <v>12:22:23</v>
      </c>
      <c r="J1841">
        <f>IF(ISBLANK(G1841),"",IF(ISTEXT(G1841),IF(E1841="Amount",J$14,""),INDEX(Sheet2!H$14:H$154,MATCH(F1841,Sheet2!A$14:A$154,0))))</f>
        <v>3486.5</v>
      </c>
      <c r="K1841">
        <f>IF(ISBLANK(G1841),"",IF(ISTEXT(G1841),IF(E1841="Amount",K$14,""),INDEX(Sheet2!I$14:I$154,MATCH(F1841,Sheet2!A$14:A$154,0))))</f>
        <v>0</v>
      </c>
      <c r="L1841" t="str">
        <f>IF(ISBLANK(G1841),"",IF(ISTEXT(G1841),IF(E1841="Amount",L$14,""),IF(INDEX(Sheet2!H$14:H$154,MATCH(F1841,Sheet2!A$14:A$154,0)) &lt;&gt; 0, IF(INDEX(Sheet2!I$14:I$154,MATCH(F1841,Sheet2!A$14:A$154,0)) &lt;&gt; 0, "Loan","Loan"),"Cash")))</f>
        <v>Loan</v>
      </c>
      <c r="M1841">
        <f>IF(ISTEXT(E1841),IF(E1841="Amount",M$14,""),IF(ISBLANK(E1841),"",IF(ISTEXT(D1841),"",IF(A1836="Invoice No. : ",INDEX(Sheet2!D$14:D$154,MATCH(B1836,Sheet2!A$14:A$154,0)),M1840))))</f>
        <v>2</v>
      </c>
      <c r="N1841" t="str">
        <f>IF(ISTEXT(E1841),IF(E1841="Amount",N$14,""),IF(ISBLANK(E1841),"",IF(ISTEXT(D1841),"",IF(A1836="Invoice No. : ",INDEX(Sheet2!E$14:E$154,MATCH(B1836,Sheet2!A$14:A$154,0)),N1840))))</f>
        <v>RUBY</v>
      </c>
      <c r="O1841" t="str">
        <f>IF(ISTEXT(E1841),IF(E1841="Amount",O$14,""),IF(ISBLANK(E1841),"",IF(ISTEXT(D1841),"",IF(A1836="Invoice No. : ",INDEX(Sheet2!G$14:G$154,MATCH(B1836,Sheet2!A$14:A$154,0)),O1840))))</f>
        <v>CANUTO, GLORIA ALINGCOTAN</v>
      </c>
      <c r="P1841">
        <f t="shared" si="118"/>
        <v>3486.5</v>
      </c>
      <c r="Q1841">
        <f t="shared" si="119"/>
        <v>195197.25</v>
      </c>
    </row>
    <row r="1842" spans="1:17" x14ac:dyDescent="0.25">
      <c r="A1842" s="10" t="s">
        <v>235</v>
      </c>
      <c r="B1842" s="10" t="s">
        <v>236</v>
      </c>
      <c r="C1842" s="11">
        <v>1</v>
      </c>
      <c r="D1842" s="11">
        <v>183</v>
      </c>
      <c r="E1842" s="11">
        <v>183</v>
      </c>
      <c r="F1842">
        <f t="shared" si="116"/>
        <v>2144345</v>
      </c>
      <c r="G1842">
        <f>IF(ISTEXT(E1842),IF(E1842="Amount",G$14,""),IF(ISBLANK(E1842),"",IF(ISTEXT(D1842),"",IF(A1837="Invoice No. : ",INDEX(Sheet2!F$14:F$154,MATCH(B1837,Sheet2!A$14:A$154,0)),G1841))))</f>
        <v>22906</v>
      </c>
      <c r="H1842" t="str">
        <f t="shared" si="117"/>
        <v>01/05/2023</v>
      </c>
      <c r="I1842" t="str">
        <f>IF(ISTEXT(E1842),IF(E1842="Amount",I$14,""),IF(ISBLANK(E1842),"",IF(ISTEXT(D1842),"",IF(A1837="Invoice No. : ",TEXT(INDEX(Sheet2!C$14:C$154,MATCH(B1837,Sheet2!A$14:A$154,0)),"hh:mm:ss"),I1841))))</f>
        <v>12:22:23</v>
      </c>
      <c r="J1842">
        <f>IF(ISBLANK(G1842),"",IF(ISTEXT(G1842),IF(E1842="Amount",J$14,""),INDEX(Sheet2!H$14:H$154,MATCH(F1842,Sheet2!A$14:A$154,0))))</f>
        <v>3486.5</v>
      </c>
      <c r="K1842">
        <f>IF(ISBLANK(G1842),"",IF(ISTEXT(G1842),IF(E1842="Amount",K$14,""),INDEX(Sheet2!I$14:I$154,MATCH(F1842,Sheet2!A$14:A$154,0))))</f>
        <v>0</v>
      </c>
      <c r="L1842" t="str">
        <f>IF(ISBLANK(G1842),"",IF(ISTEXT(G1842),IF(E1842="Amount",L$14,""),IF(INDEX(Sheet2!H$14:H$154,MATCH(F1842,Sheet2!A$14:A$154,0)) &lt;&gt; 0, IF(INDEX(Sheet2!I$14:I$154,MATCH(F1842,Sheet2!A$14:A$154,0)) &lt;&gt; 0, "Loan","Loan"),"Cash")))</f>
        <v>Loan</v>
      </c>
      <c r="M1842">
        <f>IF(ISTEXT(E1842),IF(E1842="Amount",M$14,""),IF(ISBLANK(E1842),"",IF(ISTEXT(D1842),"",IF(A1837="Invoice No. : ",INDEX(Sheet2!D$14:D$154,MATCH(B1837,Sheet2!A$14:A$154,0)),M1841))))</f>
        <v>2</v>
      </c>
      <c r="N1842" t="str">
        <f>IF(ISTEXT(E1842),IF(E1842="Amount",N$14,""),IF(ISBLANK(E1842),"",IF(ISTEXT(D1842),"",IF(A1837="Invoice No. : ",INDEX(Sheet2!E$14:E$154,MATCH(B1837,Sheet2!A$14:A$154,0)),N1841))))</f>
        <v>RUBY</v>
      </c>
      <c r="O1842" t="str">
        <f>IF(ISTEXT(E1842),IF(E1842="Amount",O$14,""),IF(ISBLANK(E1842),"",IF(ISTEXT(D1842),"",IF(A1837="Invoice No. : ",INDEX(Sheet2!G$14:G$154,MATCH(B1837,Sheet2!A$14:A$154,0)),O1841))))</f>
        <v>CANUTO, GLORIA ALINGCOTAN</v>
      </c>
      <c r="P1842">
        <f t="shared" si="118"/>
        <v>3486.5</v>
      </c>
      <c r="Q1842">
        <f t="shared" si="119"/>
        <v>195197.25</v>
      </c>
    </row>
    <row r="1843" spans="1:17" x14ac:dyDescent="0.25">
      <c r="A1843" s="10" t="s">
        <v>761</v>
      </c>
      <c r="B1843" s="10" t="s">
        <v>762</v>
      </c>
      <c r="C1843" s="11">
        <v>1</v>
      </c>
      <c r="D1843" s="11">
        <v>99.25</v>
      </c>
      <c r="E1843" s="11">
        <v>99.25</v>
      </c>
      <c r="F1843">
        <f t="shared" si="116"/>
        <v>2144345</v>
      </c>
      <c r="G1843">
        <f>IF(ISTEXT(E1843),IF(E1843="Amount",G$14,""),IF(ISBLANK(E1843),"",IF(ISTEXT(D1843),"",IF(A1838="Invoice No. : ",INDEX(Sheet2!F$14:F$154,MATCH(B1838,Sheet2!A$14:A$154,0)),G1842))))</f>
        <v>22906</v>
      </c>
      <c r="H1843" t="str">
        <f t="shared" si="117"/>
        <v>01/05/2023</v>
      </c>
      <c r="I1843" t="str">
        <f>IF(ISTEXT(E1843),IF(E1843="Amount",I$14,""),IF(ISBLANK(E1843),"",IF(ISTEXT(D1843),"",IF(A1838="Invoice No. : ",TEXT(INDEX(Sheet2!C$14:C$154,MATCH(B1838,Sheet2!A$14:A$154,0)),"hh:mm:ss"),I1842))))</f>
        <v>12:22:23</v>
      </c>
      <c r="J1843">
        <f>IF(ISBLANK(G1843),"",IF(ISTEXT(G1843),IF(E1843="Amount",J$14,""),INDEX(Sheet2!H$14:H$154,MATCH(F1843,Sheet2!A$14:A$154,0))))</f>
        <v>3486.5</v>
      </c>
      <c r="K1843">
        <f>IF(ISBLANK(G1843),"",IF(ISTEXT(G1843),IF(E1843="Amount",K$14,""),INDEX(Sheet2!I$14:I$154,MATCH(F1843,Sheet2!A$14:A$154,0))))</f>
        <v>0</v>
      </c>
      <c r="L1843" t="str">
        <f>IF(ISBLANK(G1843),"",IF(ISTEXT(G1843),IF(E1843="Amount",L$14,""),IF(INDEX(Sheet2!H$14:H$154,MATCH(F1843,Sheet2!A$14:A$154,0)) &lt;&gt; 0, IF(INDEX(Sheet2!I$14:I$154,MATCH(F1843,Sheet2!A$14:A$154,0)) &lt;&gt; 0, "Loan","Loan"),"Cash")))</f>
        <v>Loan</v>
      </c>
      <c r="M1843">
        <f>IF(ISTEXT(E1843),IF(E1843="Amount",M$14,""),IF(ISBLANK(E1843),"",IF(ISTEXT(D1843),"",IF(A1838="Invoice No. : ",INDEX(Sheet2!D$14:D$154,MATCH(B1838,Sheet2!A$14:A$154,0)),M1842))))</f>
        <v>2</v>
      </c>
      <c r="N1843" t="str">
        <f>IF(ISTEXT(E1843),IF(E1843="Amount",N$14,""),IF(ISBLANK(E1843),"",IF(ISTEXT(D1843),"",IF(A1838="Invoice No. : ",INDEX(Sheet2!E$14:E$154,MATCH(B1838,Sheet2!A$14:A$154,0)),N1842))))</f>
        <v>RUBY</v>
      </c>
      <c r="O1843" t="str">
        <f>IF(ISTEXT(E1843),IF(E1843="Amount",O$14,""),IF(ISBLANK(E1843),"",IF(ISTEXT(D1843),"",IF(A1838="Invoice No. : ",INDEX(Sheet2!G$14:G$154,MATCH(B1838,Sheet2!A$14:A$154,0)),O1842))))</f>
        <v>CANUTO, GLORIA ALINGCOTAN</v>
      </c>
      <c r="P1843">
        <f t="shared" si="118"/>
        <v>3486.5</v>
      </c>
      <c r="Q1843">
        <f t="shared" si="119"/>
        <v>195197.25</v>
      </c>
    </row>
    <row r="1844" spans="1:17" x14ac:dyDescent="0.25">
      <c r="A1844" s="10" t="s">
        <v>1575</v>
      </c>
      <c r="B1844" s="10" t="s">
        <v>1576</v>
      </c>
      <c r="C1844" s="11">
        <v>12</v>
      </c>
      <c r="D1844" s="11">
        <v>6</v>
      </c>
      <c r="E1844" s="11">
        <v>72</v>
      </c>
      <c r="F1844">
        <f t="shared" si="116"/>
        <v>2144345</v>
      </c>
      <c r="G1844">
        <f>IF(ISTEXT(E1844),IF(E1844="Amount",G$14,""),IF(ISBLANK(E1844),"",IF(ISTEXT(D1844),"",IF(A1839="Invoice No. : ",INDEX(Sheet2!F$14:F$154,MATCH(B1839,Sheet2!A$14:A$154,0)),G1843))))</f>
        <v>22906</v>
      </c>
      <c r="H1844" t="str">
        <f t="shared" si="117"/>
        <v>01/05/2023</v>
      </c>
      <c r="I1844" t="str">
        <f>IF(ISTEXT(E1844),IF(E1844="Amount",I$14,""),IF(ISBLANK(E1844),"",IF(ISTEXT(D1844),"",IF(A1839="Invoice No. : ",TEXT(INDEX(Sheet2!C$14:C$154,MATCH(B1839,Sheet2!A$14:A$154,0)),"hh:mm:ss"),I1843))))</f>
        <v>12:22:23</v>
      </c>
      <c r="J1844">
        <f>IF(ISBLANK(G1844),"",IF(ISTEXT(G1844),IF(E1844="Amount",J$14,""),INDEX(Sheet2!H$14:H$154,MATCH(F1844,Sheet2!A$14:A$154,0))))</f>
        <v>3486.5</v>
      </c>
      <c r="K1844">
        <f>IF(ISBLANK(G1844),"",IF(ISTEXT(G1844),IF(E1844="Amount",K$14,""),INDEX(Sheet2!I$14:I$154,MATCH(F1844,Sheet2!A$14:A$154,0))))</f>
        <v>0</v>
      </c>
      <c r="L1844" t="str">
        <f>IF(ISBLANK(G1844),"",IF(ISTEXT(G1844),IF(E1844="Amount",L$14,""),IF(INDEX(Sheet2!H$14:H$154,MATCH(F1844,Sheet2!A$14:A$154,0)) &lt;&gt; 0, IF(INDEX(Sheet2!I$14:I$154,MATCH(F1844,Sheet2!A$14:A$154,0)) &lt;&gt; 0, "Loan","Loan"),"Cash")))</f>
        <v>Loan</v>
      </c>
      <c r="M1844">
        <f>IF(ISTEXT(E1844),IF(E1844="Amount",M$14,""),IF(ISBLANK(E1844),"",IF(ISTEXT(D1844),"",IF(A1839="Invoice No. : ",INDEX(Sheet2!D$14:D$154,MATCH(B1839,Sheet2!A$14:A$154,0)),M1843))))</f>
        <v>2</v>
      </c>
      <c r="N1844" t="str">
        <f>IF(ISTEXT(E1844),IF(E1844="Amount",N$14,""),IF(ISBLANK(E1844),"",IF(ISTEXT(D1844),"",IF(A1839="Invoice No. : ",INDEX(Sheet2!E$14:E$154,MATCH(B1839,Sheet2!A$14:A$154,0)),N1843))))</f>
        <v>RUBY</v>
      </c>
      <c r="O1844" t="str">
        <f>IF(ISTEXT(E1844),IF(E1844="Amount",O$14,""),IF(ISBLANK(E1844),"",IF(ISTEXT(D1844),"",IF(A1839="Invoice No. : ",INDEX(Sheet2!G$14:G$154,MATCH(B1839,Sheet2!A$14:A$154,0)),O1843))))</f>
        <v>CANUTO, GLORIA ALINGCOTAN</v>
      </c>
      <c r="P1844">
        <f t="shared" si="118"/>
        <v>3486.5</v>
      </c>
      <c r="Q1844">
        <f t="shared" si="119"/>
        <v>195197.25</v>
      </c>
    </row>
    <row r="1845" spans="1:17" x14ac:dyDescent="0.25">
      <c r="A1845" s="10" t="s">
        <v>1577</v>
      </c>
      <c r="B1845" s="10" t="s">
        <v>1578</v>
      </c>
      <c r="C1845" s="11">
        <v>5</v>
      </c>
      <c r="D1845" s="11">
        <v>30.5</v>
      </c>
      <c r="E1845" s="11">
        <v>152.5</v>
      </c>
      <c r="F1845">
        <f t="shared" si="116"/>
        <v>2144345</v>
      </c>
      <c r="G1845">
        <f>IF(ISTEXT(E1845),IF(E1845="Amount",G$14,""),IF(ISBLANK(E1845),"",IF(ISTEXT(D1845),"",IF(A1840="Invoice No. : ",INDEX(Sheet2!F$14:F$154,MATCH(B1840,Sheet2!A$14:A$154,0)),G1844))))</f>
        <v>22906</v>
      </c>
      <c r="H1845" t="str">
        <f t="shared" si="117"/>
        <v>01/05/2023</v>
      </c>
      <c r="I1845" t="str">
        <f>IF(ISTEXT(E1845),IF(E1845="Amount",I$14,""),IF(ISBLANK(E1845),"",IF(ISTEXT(D1845),"",IF(A1840="Invoice No. : ",TEXT(INDEX(Sheet2!C$14:C$154,MATCH(B1840,Sheet2!A$14:A$154,0)),"hh:mm:ss"),I1844))))</f>
        <v>12:22:23</v>
      </c>
      <c r="J1845">
        <f>IF(ISBLANK(G1845),"",IF(ISTEXT(G1845),IF(E1845="Amount",J$14,""),INDEX(Sheet2!H$14:H$154,MATCH(F1845,Sheet2!A$14:A$154,0))))</f>
        <v>3486.5</v>
      </c>
      <c r="K1845">
        <f>IF(ISBLANK(G1845),"",IF(ISTEXT(G1845),IF(E1845="Amount",K$14,""),INDEX(Sheet2!I$14:I$154,MATCH(F1845,Sheet2!A$14:A$154,0))))</f>
        <v>0</v>
      </c>
      <c r="L1845" t="str">
        <f>IF(ISBLANK(G1845),"",IF(ISTEXT(G1845),IF(E1845="Amount",L$14,""),IF(INDEX(Sheet2!H$14:H$154,MATCH(F1845,Sheet2!A$14:A$154,0)) &lt;&gt; 0, IF(INDEX(Sheet2!I$14:I$154,MATCH(F1845,Sheet2!A$14:A$154,0)) &lt;&gt; 0, "Loan","Loan"),"Cash")))</f>
        <v>Loan</v>
      </c>
      <c r="M1845">
        <f>IF(ISTEXT(E1845),IF(E1845="Amount",M$14,""),IF(ISBLANK(E1845),"",IF(ISTEXT(D1845),"",IF(A1840="Invoice No. : ",INDEX(Sheet2!D$14:D$154,MATCH(B1840,Sheet2!A$14:A$154,0)),M1844))))</f>
        <v>2</v>
      </c>
      <c r="N1845" t="str">
        <f>IF(ISTEXT(E1845),IF(E1845="Amount",N$14,""),IF(ISBLANK(E1845),"",IF(ISTEXT(D1845),"",IF(A1840="Invoice No. : ",INDEX(Sheet2!E$14:E$154,MATCH(B1840,Sheet2!A$14:A$154,0)),N1844))))</f>
        <v>RUBY</v>
      </c>
      <c r="O1845" t="str">
        <f>IF(ISTEXT(E1845),IF(E1845="Amount",O$14,""),IF(ISBLANK(E1845),"",IF(ISTEXT(D1845),"",IF(A1840="Invoice No. : ",INDEX(Sheet2!G$14:G$154,MATCH(B1840,Sheet2!A$14:A$154,0)),O1844))))</f>
        <v>CANUTO, GLORIA ALINGCOTAN</v>
      </c>
      <c r="P1845">
        <f t="shared" si="118"/>
        <v>3486.5</v>
      </c>
      <c r="Q1845">
        <f t="shared" si="119"/>
        <v>195197.25</v>
      </c>
    </row>
    <row r="1846" spans="1:17" x14ac:dyDescent="0.25">
      <c r="A1846" s="10" t="s">
        <v>417</v>
      </c>
      <c r="B1846" s="10" t="s">
        <v>418</v>
      </c>
      <c r="C1846" s="11">
        <v>1</v>
      </c>
      <c r="D1846" s="11">
        <v>47</v>
      </c>
      <c r="E1846" s="11">
        <v>47</v>
      </c>
      <c r="F1846">
        <f t="shared" si="116"/>
        <v>2144345</v>
      </c>
      <c r="G1846">
        <f>IF(ISTEXT(E1846),IF(E1846="Amount",G$14,""),IF(ISBLANK(E1846),"",IF(ISTEXT(D1846),"",IF(A1841="Invoice No. : ",INDEX(Sheet2!F$14:F$154,MATCH(B1841,Sheet2!A$14:A$154,0)),G1845))))</f>
        <v>22906</v>
      </c>
      <c r="H1846" t="str">
        <f t="shared" si="117"/>
        <v>01/05/2023</v>
      </c>
      <c r="I1846" t="str">
        <f>IF(ISTEXT(E1846),IF(E1846="Amount",I$14,""),IF(ISBLANK(E1846),"",IF(ISTEXT(D1846),"",IF(A1841="Invoice No. : ",TEXT(INDEX(Sheet2!C$14:C$154,MATCH(B1841,Sheet2!A$14:A$154,0)),"hh:mm:ss"),I1845))))</f>
        <v>12:22:23</v>
      </c>
      <c r="J1846">
        <f>IF(ISBLANK(G1846),"",IF(ISTEXT(G1846),IF(E1846="Amount",J$14,""),INDEX(Sheet2!H$14:H$154,MATCH(F1846,Sheet2!A$14:A$154,0))))</f>
        <v>3486.5</v>
      </c>
      <c r="K1846">
        <f>IF(ISBLANK(G1846),"",IF(ISTEXT(G1846),IF(E1846="Amount",K$14,""),INDEX(Sheet2!I$14:I$154,MATCH(F1846,Sheet2!A$14:A$154,0))))</f>
        <v>0</v>
      </c>
      <c r="L1846" t="str">
        <f>IF(ISBLANK(G1846),"",IF(ISTEXT(G1846),IF(E1846="Amount",L$14,""),IF(INDEX(Sheet2!H$14:H$154,MATCH(F1846,Sheet2!A$14:A$154,0)) &lt;&gt; 0, IF(INDEX(Sheet2!I$14:I$154,MATCH(F1846,Sheet2!A$14:A$154,0)) &lt;&gt; 0, "Loan","Loan"),"Cash")))</f>
        <v>Loan</v>
      </c>
      <c r="M1846">
        <f>IF(ISTEXT(E1846),IF(E1846="Amount",M$14,""),IF(ISBLANK(E1846),"",IF(ISTEXT(D1846),"",IF(A1841="Invoice No. : ",INDEX(Sheet2!D$14:D$154,MATCH(B1841,Sheet2!A$14:A$154,0)),M1845))))</f>
        <v>2</v>
      </c>
      <c r="N1846" t="str">
        <f>IF(ISTEXT(E1846),IF(E1846="Amount",N$14,""),IF(ISBLANK(E1846),"",IF(ISTEXT(D1846),"",IF(A1841="Invoice No. : ",INDEX(Sheet2!E$14:E$154,MATCH(B1841,Sheet2!A$14:A$154,0)),N1845))))</f>
        <v>RUBY</v>
      </c>
      <c r="O1846" t="str">
        <f>IF(ISTEXT(E1846),IF(E1846="Amount",O$14,""),IF(ISBLANK(E1846),"",IF(ISTEXT(D1846),"",IF(A1841="Invoice No. : ",INDEX(Sheet2!G$14:G$154,MATCH(B1841,Sheet2!A$14:A$154,0)),O1845))))</f>
        <v>CANUTO, GLORIA ALINGCOTAN</v>
      </c>
      <c r="P1846">
        <f t="shared" si="118"/>
        <v>3486.5</v>
      </c>
      <c r="Q1846">
        <f t="shared" si="119"/>
        <v>195197.25</v>
      </c>
    </row>
    <row r="1847" spans="1:17" x14ac:dyDescent="0.25">
      <c r="A1847" s="10" t="s">
        <v>411</v>
      </c>
      <c r="B1847" s="10" t="s">
        <v>412</v>
      </c>
      <c r="C1847" s="11">
        <v>1</v>
      </c>
      <c r="D1847" s="11">
        <v>56.25</v>
      </c>
      <c r="E1847" s="11">
        <v>56.25</v>
      </c>
      <c r="F1847">
        <f t="shared" si="116"/>
        <v>2144345</v>
      </c>
      <c r="G1847">
        <f>IF(ISTEXT(E1847),IF(E1847="Amount",G$14,""),IF(ISBLANK(E1847),"",IF(ISTEXT(D1847),"",IF(A1842="Invoice No. : ",INDEX(Sheet2!F$14:F$154,MATCH(B1842,Sheet2!A$14:A$154,0)),G1846))))</f>
        <v>22906</v>
      </c>
      <c r="H1847" t="str">
        <f t="shared" si="117"/>
        <v>01/05/2023</v>
      </c>
      <c r="I1847" t="str">
        <f>IF(ISTEXT(E1847),IF(E1847="Amount",I$14,""),IF(ISBLANK(E1847),"",IF(ISTEXT(D1847),"",IF(A1842="Invoice No. : ",TEXT(INDEX(Sheet2!C$14:C$154,MATCH(B1842,Sheet2!A$14:A$154,0)),"hh:mm:ss"),I1846))))</f>
        <v>12:22:23</v>
      </c>
      <c r="J1847">
        <f>IF(ISBLANK(G1847),"",IF(ISTEXT(G1847),IF(E1847="Amount",J$14,""),INDEX(Sheet2!H$14:H$154,MATCH(F1847,Sheet2!A$14:A$154,0))))</f>
        <v>3486.5</v>
      </c>
      <c r="K1847">
        <f>IF(ISBLANK(G1847),"",IF(ISTEXT(G1847),IF(E1847="Amount",K$14,""),INDEX(Sheet2!I$14:I$154,MATCH(F1847,Sheet2!A$14:A$154,0))))</f>
        <v>0</v>
      </c>
      <c r="L1847" t="str">
        <f>IF(ISBLANK(G1847),"",IF(ISTEXT(G1847),IF(E1847="Amount",L$14,""),IF(INDEX(Sheet2!H$14:H$154,MATCH(F1847,Sheet2!A$14:A$154,0)) &lt;&gt; 0, IF(INDEX(Sheet2!I$14:I$154,MATCH(F1847,Sheet2!A$14:A$154,0)) &lt;&gt; 0, "Loan","Loan"),"Cash")))</f>
        <v>Loan</v>
      </c>
      <c r="M1847">
        <f>IF(ISTEXT(E1847),IF(E1847="Amount",M$14,""),IF(ISBLANK(E1847),"",IF(ISTEXT(D1847),"",IF(A1842="Invoice No. : ",INDEX(Sheet2!D$14:D$154,MATCH(B1842,Sheet2!A$14:A$154,0)),M1846))))</f>
        <v>2</v>
      </c>
      <c r="N1847" t="str">
        <f>IF(ISTEXT(E1847),IF(E1847="Amount",N$14,""),IF(ISBLANK(E1847),"",IF(ISTEXT(D1847),"",IF(A1842="Invoice No. : ",INDEX(Sheet2!E$14:E$154,MATCH(B1842,Sheet2!A$14:A$154,0)),N1846))))</f>
        <v>RUBY</v>
      </c>
      <c r="O1847" t="str">
        <f>IF(ISTEXT(E1847),IF(E1847="Amount",O$14,""),IF(ISBLANK(E1847),"",IF(ISTEXT(D1847),"",IF(A1842="Invoice No. : ",INDEX(Sheet2!G$14:G$154,MATCH(B1842,Sheet2!A$14:A$154,0)),O1846))))</f>
        <v>CANUTO, GLORIA ALINGCOTAN</v>
      </c>
      <c r="P1847">
        <f t="shared" si="118"/>
        <v>3486.5</v>
      </c>
      <c r="Q1847">
        <f t="shared" si="119"/>
        <v>195197.25</v>
      </c>
    </row>
    <row r="1848" spans="1:17" x14ac:dyDescent="0.25">
      <c r="A1848" s="10" t="s">
        <v>21</v>
      </c>
      <c r="B1848" s="10" t="s">
        <v>22</v>
      </c>
      <c r="C1848" s="11">
        <v>2</v>
      </c>
      <c r="D1848" s="11">
        <v>85</v>
      </c>
      <c r="E1848" s="11">
        <v>170</v>
      </c>
      <c r="F1848">
        <f t="shared" si="116"/>
        <v>2144345</v>
      </c>
      <c r="G1848">
        <f>IF(ISTEXT(E1848),IF(E1848="Amount",G$14,""),IF(ISBLANK(E1848),"",IF(ISTEXT(D1848),"",IF(A1843="Invoice No. : ",INDEX(Sheet2!F$14:F$154,MATCH(B1843,Sheet2!A$14:A$154,0)),G1847))))</f>
        <v>22906</v>
      </c>
      <c r="H1848" t="str">
        <f t="shared" si="117"/>
        <v>01/05/2023</v>
      </c>
      <c r="I1848" t="str">
        <f>IF(ISTEXT(E1848),IF(E1848="Amount",I$14,""),IF(ISBLANK(E1848),"",IF(ISTEXT(D1848),"",IF(A1843="Invoice No. : ",TEXT(INDEX(Sheet2!C$14:C$154,MATCH(B1843,Sheet2!A$14:A$154,0)),"hh:mm:ss"),I1847))))</f>
        <v>12:22:23</v>
      </c>
      <c r="J1848">
        <f>IF(ISBLANK(G1848),"",IF(ISTEXT(G1848),IF(E1848="Amount",J$14,""),INDEX(Sheet2!H$14:H$154,MATCH(F1848,Sheet2!A$14:A$154,0))))</f>
        <v>3486.5</v>
      </c>
      <c r="K1848">
        <f>IF(ISBLANK(G1848),"",IF(ISTEXT(G1848),IF(E1848="Amount",K$14,""),INDEX(Sheet2!I$14:I$154,MATCH(F1848,Sheet2!A$14:A$154,0))))</f>
        <v>0</v>
      </c>
      <c r="L1848" t="str">
        <f>IF(ISBLANK(G1848),"",IF(ISTEXT(G1848),IF(E1848="Amount",L$14,""),IF(INDEX(Sheet2!H$14:H$154,MATCH(F1848,Sheet2!A$14:A$154,0)) &lt;&gt; 0, IF(INDEX(Sheet2!I$14:I$154,MATCH(F1848,Sheet2!A$14:A$154,0)) &lt;&gt; 0, "Loan","Loan"),"Cash")))</f>
        <v>Loan</v>
      </c>
      <c r="M1848">
        <f>IF(ISTEXT(E1848),IF(E1848="Amount",M$14,""),IF(ISBLANK(E1848),"",IF(ISTEXT(D1848),"",IF(A1843="Invoice No. : ",INDEX(Sheet2!D$14:D$154,MATCH(B1843,Sheet2!A$14:A$154,0)),M1847))))</f>
        <v>2</v>
      </c>
      <c r="N1848" t="str">
        <f>IF(ISTEXT(E1848),IF(E1848="Amount",N$14,""),IF(ISBLANK(E1848),"",IF(ISTEXT(D1848),"",IF(A1843="Invoice No. : ",INDEX(Sheet2!E$14:E$154,MATCH(B1843,Sheet2!A$14:A$154,0)),N1847))))</f>
        <v>RUBY</v>
      </c>
      <c r="O1848" t="str">
        <f>IF(ISTEXT(E1848),IF(E1848="Amount",O$14,""),IF(ISBLANK(E1848),"",IF(ISTEXT(D1848),"",IF(A1843="Invoice No. : ",INDEX(Sheet2!G$14:G$154,MATCH(B1843,Sheet2!A$14:A$154,0)),O1847))))</f>
        <v>CANUTO, GLORIA ALINGCOTAN</v>
      </c>
      <c r="P1848">
        <f t="shared" si="118"/>
        <v>3486.5</v>
      </c>
      <c r="Q1848">
        <f t="shared" si="119"/>
        <v>195197.25</v>
      </c>
    </row>
    <row r="1849" spans="1:17" x14ac:dyDescent="0.25">
      <c r="A1849" s="10" t="s">
        <v>1579</v>
      </c>
      <c r="B1849" s="10" t="s">
        <v>1580</v>
      </c>
      <c r="C1849" s="11">
        <v>2</v>
      </c>
      <c r="D1849" s="11">
        <v>8</v>
      </c>
      <c r="E1849" s="11">
        <v>16</v>
      </c>
      <c r="F1849">
        <f t="shared" si="116"/>
        <v>2144345</v>
      </c>
      <c r="G1849">
        <f>IF(ISTEXT(E1849),IF(E1849="Amount",G$14,""),IF(ISBLANK(E1849),"",IF(ISTEXT(D1849),"",IF(A1844="Invoice No. : ",INDEX(Sheet2!F$14:F$154,MATCH(B1844,Sheet2!A$14:A$154,0)),G1848))))</f>
        <v>22906</v>
      </c>
      <c r="H1849" t="str">
        <f t="shared" si="117"/>
        <v>01/05/2023</v>
      </c>
      <c r="I1849" t="str">
        <f>IF(ISTEXT(E1849),IF(E1849="Amount",I$14,""),IF(ISBLANK(E1849),"",IF(ISTEXT(D1849),"",IF(A1844="Invoice No. : ",TEXT(INDEX(Sheet2!C$14:C$154,MATCH(B1844,Sheet2!A$14:A$154,0)),"hh:mm:ss"),I1848))))</f>
        <v>12:22:23</v>
      </c>
      <c r="J1849">
        <f>IF(ISBLANK(G1849),"",IF(ISTEXT(G1849),IF(E1849="Amount",J$14,""),INDEX(Sheet2!H$14:H$154,MATCH(F1849,Sheet2!A$14:A$154,0))))</f>
        <v>3486.5</v>
      </c>
      <c r="K1849">
        <f>IF(ISBLANK(G1849),"",IF(ISTEXT(G1849),IF(E1849="Amount",K$14,""),INDEX(Sheet2!I$14:I$154,MATCH(F1849,Sheet2!A$14:A$154,0))))</f>
        <v>0</v>
      </c>
      <c r="L1849" t="str">
        <f>IF(ISBLANK(G1849),"",IF(ISTEXT(G1849),IF(E1849="Amount",L$14,""),IF(INDEX(Sheet2!H$14:H$154,MATCH(F1849,Sheet2!A$14:A$154,0)) &lt;&gt; 0, IF(INDEX(Sheet2!I$14:I$154,MATCH(F1849,Sheet2!A$14:A$154,0)) &lt;&gt; 0, "Loan","Loan"),"Cash")))</f>
        <v>Loan</v>
      </c>
      <c r="M1849">
        <f>IF(ISTEXT(E1849),IF(E1849="Amount",M$14,""),IF(ISBLANK(E1849),"",IF(ISTEXT(D1849),"",IF(A1844="Invoice No. : ",INDEX(Sheet2!D$14:D$154,MATCH(B1844,Sheet2!A$14:A$154,0)),M1848))))</f>
        <v>2</v>
      </c>
      <c r="N1849" t="str">
        <f>IF(ISTEXT(E1849),IF(E1849="Amount",N$14,""),IF(ISBLANK(E1849),"",IF(ISTEXT(D1849),"",IF(A1844="Invoice No. : ",INDEX(Sheet2!E$14:E$154,MATCH(B1844,Sheet2!A$14:A$154,0)),N1848))))</f>
        <v>RUBY</v>
      </c>
      <c r="O1849" t="str">
        <f>IF(ISTEXT(E1849),IF(E1849="Amount",O$14,""),IF(ISBLANK(E1849),"",IF(ISTEXT(D1849),"",IF(A1844="Invoice No. : ",INDEX(Sheet2!G$14:G$154,MATCH(B1844,Sheet2!A$14:A$154,0)),O1848))))</f>
        <v>CANUTO, GLORIA ALINGCOTAN</v>
      </c>
      <c r="P1849">
        <f t="shared" si="118"/>
        <v>3486.5</v>
      </c>
      <c r="Q1849">
        <f t="shared" si="119"/>
        <v>195197.25</v>
      </c>
    </row>
    <row r="1850" spans="1:17" x14ac:dyDescent="0.25">
      <c r="A1850" s="10" t="s">
        <v>1581</v>
      </c>
      <c r="B1850" s="10" t="s">
        <v>1582</v>
      </c>
      <c r="C1850" s="11">
        <v>1</v>
      </c>
      <c r="D1850" s="11">
        <v>77.5</v>
      </c>
      <c r="E1850" s="11">
        <v>77.5</v>
      </c>
      <c r="F1850">
        <f t="shared" si="116"/>
        <v>2144345</v>
      </c>
      <c r="G1850">
        <f>IF(ISTEXT(E1850),IF(E1850="Amount",G$14,""),IF(ISBLANK(E1850),"",IF(ISTEXT(D1850),"",IF(A1845="Invoice No. : ",INDEX(Sheet2!F$14:F$154,MATCH(B1845,Sheet2!A$14:A$154,0)),G1849))))</f>
        <v>22906</v>
      </c>
      <c r="H1850" t="str">
        <f t="shared" si="117"/>
        <v>01/05/2023</v>
      </c>
      <c r="I1850" t="str">
        <f>IF(ISTEXT(E1850),IF(E1850="Amount",I$14,""),IF(ISBLANK(E1850),"",IF(ISTEXT(D1850),"",IF(A1845="Invoice No. : ",TEXT(INDEX(Sheet2!C$14:C$154,MATCH(B1845,Sheet2!A$14:A$154,0)),"hh:mm:ss"),I1849))))</f>
        <v>12:22:23</v>
      </c>
      <c r="J1850">
        <f>IF(ISBLANK(G1850),"",IF(ISTEXT(G1850),IF(E1850="Amount",J$14,""),INDEX(Sheet2!H$14:H$154,MATCH(F1850,Sheet2!A$14:A$154,0))))</f>
        <v>3486.5</v>
      </c>
      <c r="K1850">
        <f>IF(ISBLANK(G1850),"",IF(ISTEXT(G1850),IF(E1850="Amount",K$14,""),INDEX(Sheet2!I$14:I$154,MATCH(F1850,Sheet2!A$14:A$154,0))))</f>
        <v>0</v>
      </c>
      <c r="L1850" t="str">
        <f>IF(ISBLANK(G1850),"",IF(ISTEXT(G1850),IF(E1850="Amount",L$14,""),IF(INDEX(Sheet2!H$14:H$154,MATCH(F1850,Sheet2!A$14:A$154,0)) &lt;&gt; 0, IF(INDEX(Sheet2!I$14:I$154,MATCH(F1850,Sheet2!A$14:A$154,0)) &lt;&gt; 0, "Loan","Loan"),"Cash")))</f>
        <v>Loan</v>
      </c>
      <c r="M1850">
        <f>IF(ISTEXT(E1850),IF(E1850="Amount",M$14,""),IF(ISBLANK(E1850),"",IF(ISTEXT(D1850),"",IF(A1845="Invoice No. : ",INDEX(Sheet2!D$14:D$154,MATCH(B1845,Sheet2!A$14:A$154,0)),M1849))))</f>
        <v>2</v>
      </c>
      <c r="N1850" t="str">
        <f>IF(ISTEXT(E1850),IF(E1850="Amount",N$14,""),IF(ISBLANK(E1850),"",IF(ISTEXT(D1850),"",IF(A1845="Invoice No. : ",INDEX(Sheet2!E$14:E$154,MATCH(B1845,Sheet2!A$14:A$154,0)),N1849))))</f>
        <v>RUBY</v>
      </c>
      <c r="O1850" t="str">
        <f>IF(ISTEXT(E1850),IF(E1850="Amount",O$14,""),IF(ISBLANK(E1850),"",IF(ISTEXT(D1850),"",IF(A1845="Invoice No. : ",INDEX(Sheet2!G$14:G$154,MATCH(B1845,Sheet2!A$14:A$154,0)),O1849))))</f>
        <v>CANUTO, GLORIA ALINGCOTAN</v>
      </c>
      <c r="P1850">
        <f t="shared" si="118"/>
        <v>3486.5</v>
      </c>
      <c r="Q1850">
        <f t="shared" si="119"/>
        <v>195197.25</v>
      </c>
    </row>
    <row r="1851" spans="1:17" x14ac:dyDescent="0.25">
      <c r="A1851" s="10" t="s">
        <v>833</v>
      </c>
      <c r="B1851" s="10" t="s">
        <v>834</v>
      </c>
      <c r="C1851" s="11">
        <v>1</v>
      </c>
      <c r="D1851" s="11">
        <v>77.25</v>
      </c>
      <c r="E1851" s="11">
        <v>77.25</v>
      </c>
      <c r="F1851">
        <f t="shared" si="116"/>
        <v>2144345</v>
      </c>
      <c r="G1851">
        <f>IF(ISTEXT(E1851),IF(E1851="Amount",G$14,""),IF(ISBLANK(E1851),"",IF(ISTEXT(D1851),"",IF(A1846="Invoice No. : ",INDEX(Sheet2!F$14:F$154,MATCH(B1846,Sheet2!A$14:A$154,0)),G1850))))</f>
        <v>22906</v>
      </c>
      <c r="H1851" t="str">
        <f t="shared" si="117"/>
        <v>01/05/2023</v>
      </c>
      <c r="I1851" t="str">
        <f>IF(ISTEXT(E1851),IF(E1851="Amount",I$14,""),IF(ISBLANK(E1851),"",IF(ISTEXT(D1851),"",IF(A1846="Invoice No. : ",TEXT(INDEX(Sheet2!C$14:C$154,MATCH(B1846,Sheet2!A$14:A$154,0)),"hh:mm:ss"),I1850))))</f>
        <v>12:22:23</v>
      </c>
      <c r="J1851">
        <f>IF(ISBLANK(G1851),"",IF(ISTEXT(G1851),IF(E1851="Amount",J$14,""),INDEX(Sheet2!H$14:H$154,MATCH(F1851,Sheet2!A$14:A$154,0))))</f>
        <v>3486.5</v>
      </c>
      <c r="K1851">
        <f>IF(ISBLANK(G1851),"",IF(ISTEXT(G1851),IF(E1851="Amount",K$14,""),INDEX(Sheet2!I$14:I$154,MATCH(F1851,Sheet2!A$14:A$154,0))))</f>
        <v>0</v>
      </c>
      <c r="L1851" t="str">
        <f>IF(ISBLANK(G1851),"",IF(ISTEXT(G1851),IF(E1851="Amount",L$14,""),IF(INDEX(Sheet2!H$14:H$154,MATCH(F1851,Sheet2!A$14:A$154,0)) &lt;&gt; 0, IF(INDEX(Sheet2!I$14:I$154,MATCH(F1851,Sheet2!A$14:A$154,0)) &lt;&gt; 0, "Loan","Loan"),"Cash")))</f>
        <v>Loan</v>
      </c>
      <c r="M1851">
        <f>IF(ISTEXT(E1851),IF(E1851="Amount",M$14,""),IF(ISBLANK(E1851),"",IF(ISTEXT(D1851),"",IF(A1846="Invoice No. : ",INDEX(Sheet2!D$14:D$154,MATCH(B1846,Sheet2!A$14:A$154,0)),M1850))))</f>
        <v>2</v>
      </c>
      <c r="N1851" t="str">
        <f>IF(ISTEXT(E1851),IF(E1851="Amount",N$14,""),IF(ISBLANK(E1851),"",IF(ISTEXT(D1851),"",IF(A1846="Invoice No. : ",INDEX(Sheet2!E$14:E$154,MATCH(B1846,Sheet2!A$14:A$154,0)),N1850))))</f>
        <v>RUBY</v>
      </c>
      <c r="O1851" t="str">
        <f>IF(ISTEXT(E1851),IF(E1851="Amount",O$14,""),IF(ISBLANK(E1851),"",IF(ISTEXT(D1851),"",IF(A1846="Invoice No. : ",INDEX(Sheet2!G$14:G$154,MATCH(B1846,Sheet2!A$14:A$154,0)),O1850))))</f>
        <v>CANUTO, GLORIA ALINGCOTAN</v>
      </c>
      <c r="P1851">
        <f t="shared" si="118"/>
        <v>3486.5</v>
      </c>
      <c r="Q1851">
        <f t="shared" si="119"/>
        <v>195197.25</v>
      </c>
    </row>
    <row r="1852" spans="1:17" x14ac:dyDescent="0.25">
      <c r="A1852" s="10" t="s">
        <v>113</v>
      </c>
      <c r="B1852" s="10" t="s">
        <v>114</v>
      </c>
      <c r="C1852" s="11">
        <v>1</v>
      </c>
      <c r="D1852" s="11">
        <v>22.5</v>
      </c>
      <c r="E1852" s="11">
        <v>22.5</v>
      </c>
      <c r="F1852">
        <f t="shared" si="116"/>
        <v>2144345</v>
      </c>
      <c r="G1852">
        <f>IF(ISTEXT(E1852),IF(E1852="Amount",G$14,""),IF(ISBLANK(E1852),"",IF(ISTEXT(D1852),"",IF(A1847="Invoice No. : ",INDEX(Sheet2!F$14:F$154,MATCH(B1847,Sheet2!A$14:A$154,0)),G1851))))</f>
        <v>22906</v>
      </c>
      <c r="H1852" t="str">
        <f t="shared" si="117"/>
        <v>01/05/2023</v>
      </c>
      <c r="I1852" t="str">
        <f>IF(ISTEXT(E1852),IF(E1852="Amount",I$14,""),IF(ISBLANK(E1852),"",IF(ISTEXT(D1852),"",IF(A1847="Invoice No. : ",TEXT(INDEX(Sheet2!C$14:C$154,MATCH(B1847,Sheet2!A$14:A$154,0)),"hh:mm:ss"),I1851))))</f>
        <v>12:22:23</v>
      </c>
      <c r="J1852">
        <f>IF(ISBLANK(G1852),"",IF(ISTEXT(G1852),IF(E1852="Amount",J$14,""),INDEX(Sheet2!H$14:H$154,MATCH(F1852,Sheet2!A$14:A$154,0))))</f>
        <v>3486.5</v>
      </c>
      <c r="K1852">
        <f>IF(ISBLANK(G1852),"",IF(ISTEXT(G1852),IF(E1852="Amount",K$14,""),INDEX(Sheet2!I$14:I$154,MATCH(F1852,Sheet2!A$14:A$154,0))))</f>
        <v>0</v>
      </c>
      <c r="L1852" t="str">
        <f>IF(ISBLANK(G1852),"",IF(ISTEXT(G1852),IF(E1852="Amount",L$14,""),IF(INDEX(Sheet2!H$14:H$154,MATCH(F1852,Sheet2!A$14:A$154,0)) &lt;&gt; 0, IF(INDEX(Sheet2!I$14:I$154,MATCH(F1852,Sheet2!A$14:A$154,0)) &lt;&gt; 0, "Loan","Loan"),"Cash")))</f>
        <v>Loan</v>
      </c>
      <c r="M1852">
        <f>IF(ISTEXT(E1852),IF(E1852="Amount",M$14,""),IF(ISBLANK(E1852),"",IF(ISTEXT(D1852),"",IF(A1847="Invoice No. : ",INDEX(Sheet2!D$14:D$154,MATCH(B1847,Sheet2!A$14:A$154,0)),M1851))))</f>
        <v>2</v>
      </c>
      <c r="N1852" t="str">
        <f>IF(ISTEXT(E1852),IF(E1852="Amount",N$14,""),IF(ISBLANK(E1852),"",IF(ISTEXT(D1852),"",IF(A1847="Invoice No. : ",INDEX(Sheet2!E$14:E$154,MATCH(B1847,Sheet2!A$14:A$154,0)),N1851))))</f>
        <v>RUBY</v>
      </c>
      <c r="O1852" t="str">
        <f>IF(ISTEXT(E1852),IF(E1852="Amount",O$14,""),IF(ISBLANK(E1852),"",IF(ISTEXT(D1852),"",IF(A1847="Invoice No. : ",INDEX(Sheet2!G$14:G$154,MATCH(B1847,Sheet2!A$14:A$154,0)),O1851))))</f>
        <v>CANUTO, GLORIA ALINGCOTAN</v>
      </c>
      <c r="P1852">
        <f t="shared" si="118"/>
        <v>3486.5</v>
      </c>
      <c r="Q1852">
        <f t="shared" si="119"/>
        <v>195197.25</v>
      </c>
    </row>
    <row r="1853" spans="1:17" x14ac:dyDescent="0.25">
      <c r="D1853" s="12" t="s">
        <v>18</v>
      </c>
      <c r="E1853" s="13">
        <v>3486.5</v>
      </c>
      <c r="F1853" t="str">
        <f t="shared" si="116"/>
        <v/>
      </c>
      <c r="G1853" t="str">
        <f>IF(ISTEXT(E1853),IF(E1853="Amount",G$14,""),IF(ISBLANK(E1853),"",IF(ISTEXT(D1853),"",IF(A1848="Invoice No. : ",INDEX(Sheet2!F$14:F$154,MATCH(B1848,Sheet2!A$14:A$154,0)),G1852))))</f>
        <v/>
      </c>
      <c r="H1853" t="str">
        <f t="shared" si="117"/>
        <v/>
      </c>
      <c r="I1853" t="str">
        <f>IF(ISTEXT(E1853),IF(E1853="Amount",I$14,""),IF(ISBLANK(E1853),"",IF(ISTEXT(D1853),"",IF(A1848="Invoice No. : ",TEXT(INDEX(Sheet2!C$14:C$154,MATCH(B1848,Sheet2!A$14:A$154,0)),"hh:mm:ss"),I1852))))</f>
        <v/>
      </c>
      <c r="J1853" t="str">
        <f>IF(ISBLANK(G1853),"",IF(ISTEXT(G1853),IF(E1853="Amount",J$14,""),INDEX(Sheet2!H$14:H$154,MATCH(F1853,Sheet2!A$14:A$154,0))))</f>
        <v/>
      </c>
      <c r="K1853" t="str">
        <f>IF(ISBLANK(G1853),"",IF(ISTEXT(G1853),IF(E1853="Amount",K$14,""),INDEX(Sheet2!I$14:I$154,MATCH(F1853,Sheet2!A$14:A$154,0))))</f>
        <v/>
      </c>
      <c r="L1853" t="str">
        <f>IF(ISBLANK(G1853),"",IF(ISTEXT(G1853),IF(E1853="Amount",L$14,""),IF(INDEX(Sheet2!H$14:H$154,MATCH(F1853,Sheet2!A$14:A$154,0)) &lt;&gt; 0, IF(INDEX(Sheet2!I$14:I$154,MATCH(F1853,Sheet2!A$14:A$154,0)) &lt;&gt; 0, "Loan","Loan"),"Cash")))</f>
        <v/>
      </c>
      <c r="M1853" t="str">
        <f>IF(ISTEXT(E1853),IF(E1853="Amount",M$14,""),IF(ISBLANK(E1853),"",IF(ISTEXT(D1853),"",IF(A1848="Invoice No. : ",INDEX(Sheet2!D$14:D$154,MATCH(B1848,Sheet2!A$14:A$154,0)),M1852))))</f>
        <v/>
      </c>
      <c r="N1853" t="str">
        <f>IF(ISTEXT(E1853),IF(E1853="Amount",N$14,""),IF(ISBLANK(E1853),"",IF(ISTEXT(D1853),"",IF(A1848="Invoice No. : ",INDEX(Sheet2!E$14:E$154,MATCH(B1848,Sheet2!A$14:A$154,0)),N1852))))</f>
        <v/>
      </c>
      <c r="O1853" t="str">
        <f>IF(ISTEXT(E1853),IF(E1853="Amount",O$14,""),IF(ISBLANK(E1853),"",IF(ISTEXT(D1853),"",IF(A1848="Invoice No. : ",INDEX(Sheet2!G$14:G$154,MATCH(B1848,Sheet2!A$14:A$154,0)),O1852))))</f>
        <v/>
      </c>
      <c r="P1853" t="str">
        <f t="shared" si="118"/>
        <v/>
      </c>
      <c r="Q1853" t="str">
        <f t="shared" si="119"/>
        <v/>
      </c>
    </row>
    <row r="1854" spans="1:17" x14ac:dyDescent="0.25">
      <c r="F1854" t="str">
        <f t="shared" si="116"/>
        <v/>
      </c>
      <c r="G1854" t="str">
        <f>IF(ISTEXT(E1854),IF(E1854="Amount",G$14,""),IF(ISBLANK(E1854),"",IF(ISTEXT(D1854),"",IF(A1849="Invoice No. : ",INDEX(Sheet2!F$14:F$154,MATCH(B1849,Sheet2!A$14:A$154,0)),G1853))))</f>
        <v/>
      </c>
      <c r="H1854" t="str">
        <f t="shared" si="117"/>
        <v/>
      </c>
      <c r="I1854" t="str">
        <f>IF(ISTEXT(E1854),IF(E1854="Amount",I$14,""),IF(ISBLANK(E1854),"",IF(ISTEXT(D1854),"",IF(A1849="Invoice No. : ",TEXT(INDEX(Sheet2!C$14:C$154,MATCH(B1849,Sheet2!A$14:A$154,0)),"hh:mm:ss"),I1853))))</f>
        <v/>
      </c>
      <c r="J1854" t="str">
        <f>IF(ISBLANK(G1854),"",IF(ISTEXT(G1854),IF(E1854="Amount",J$14,""),INDEX(Sheet2!H$14:H$154,MATCH(F1854,Sheet2!A$14:A$154,0))))</f>
        <v/>
      </c>
      <c r="K1854" t="str">
        <f>IF(ISBLANK(G1854),"",IF(ISTEXT(G1854),IF(E1854="Amount",K$14,""),INDEX(Sheet2!I$14:I$154,MATCH(F1854,Sheet2!A$14:A$154,0))))</f>
        <v/>
      </c>
      <c r="L1854" t="str">
        <f>IF(ISBLANK(G1854),"",IF(ISTEXT(G1854),IF(E1854="Amount",L$14,""),IF(INDEX(Sheet2!H$14:H$154,MATCH(F1854,Sheet2!A$14:A$154,0)) &lt;&gt; 0, IF(INDEX(Sheet2!I$14:I$154,MATCH(F1854,Sheet2!A$14:A$154,0)) &lt;&gt; 0, "Loan","Loan"),"Cash")))</f>
        <v/>
      </c>
      <c r="M1854" t="str">
        <f>IF(ISTEXT(E1854),IF(E1854="Amount",M$14,""),IF(ISBLANK(E1854),"",IF(ISTEXT(D1854),"",IF(A1849="Invoice No. : ",INDEX(Sheet2!D$14:D$154,MATCH(B1849,Sheet2!A$14:A$154,0)),M1853))))</f>
        <v/>
      </c>
      <c r="N1854" t="str">
        <f>IF(ISTEXT(E1854),IF(E1854="Amount",N$14,""),IF(ISBLANK(E1854),"",IF(ISTEXT(D1854),"",IF(A1849="Invoice No. : ",INDEX(Sheet2!E$14:E$154,MATCH(B1849,Sheet2!A$14:A$154,0)),N1853))))</f>
        <v/>
      </c>
      <c r="O1854" t="str">
        <f>IF(ISTEXT(E1854),IF(E1854="Amount",O$14,""),IF(ISBLANK(E1854),"",IF(ISTEXT(D1854),"",IF(A1849="Invoice No. : ",INDEX(Sheet2!G$14:G$154,MATCH(B1849,Sheet2!A$14:A$154,0)),O1853))))</f>
        <v/>
      </c>
      <c r="P1854" t="str">
        <f t="shared" si="118"/>
        <v/>
      </c>
      <c r="Q1854" t="str">
        <f t="shared" si="119"/>
        <v/>
      </c>
    </row>
    <row r="1855" spans="1:17" x14ac:dyDescent="0.25">
      <c r="F1855" t="str">
        <f t="shared" si="116"/>
        <v/>
      </c>
      <c r="G1855" t="str">
        <f>IF(ISTEXT(E1855),IF(E1855="Amount",G$14,""),IF(ISBLANK(E1855),"",IF(ISTEXT(D1855),"",IF(A1850="Invoice No. : ",INDEX(Sheet2!F$14:F$154,MATCH(B1850,Sheet2!A$14:A$154,0)),G1854))))</f>
        <v/>
      </c>
      <c r="H1855" t="str">
        <f t="shared" si="117"/>
        <v/>
      </c>
      <c r="I1855" t="str">
        <f>IF(ISTEXT(E1855),IF(E1855="Amount",I$14,""),IF(ISBLANK(E1855),"",IF(ISTEXT(D1855),"",IF(A1850="Invoice No. : ",TEXT(INDEX(Sheet2!C$14:C$154,MATCH(B1850,Sheet2!A$14:A$154,0)),"hh:mm:ss"),I1854))))</f>
        <v/>
      </c>
      <c r="J1855" t="str">
        <f>IF(ISBLANK(G1855),"",IF(ISTEXT(G1855),IF(E1855="Amount",J$14,""),INDEX(Sheet2!H$14:H$154,MATCH(F1855,Sheet2!A$14:A$154,0))))</f>
        <v/>
      </c>
      <c r="K1855" t="str">
        <f>IF(ISBLANK(G1855),"",IF(ISTEXT(G1855),IF(E1855="Amount",K$14,""),INDEX(Sheet2!I$14:I$154,MATCH(F1855,Sheet2!A$14:A$154,0))))</f>
        <v/>
      </c>
      <c r="L1855" t="str">
        <f>IF(ISBLANK(G1855),"",IF(ISTEXT(G1855),IF(E1855="Amount",L$14,""),IF(INDEX(Sheet2!H$14:H$154,MATCH(F1855,Sheet2!A$14:A$154,0)) &lt;&gt; 0, IF(INDEX(Sheet2!I$14:I$154,MATCH(F1855,Sheet2!A$14:A$154,0)) &lt;&gt; 0, "Loan","Loan"),"Cash")))</f>
        <v/>
      </c>
      <c r="M1855" t="str">
        <f>IF(ISTEXT(E1855),IF(E1855="Amount",M$14,""),IF(ISBLANK(E1855),"",IF(ISTEXT(D1855),"",IF(A1850="Invoice No. : ",INDEX(Sheet2!D$14:D$154,MATCH(B1850,Sheet2!A$14:A$154,0)),M1854))))</f>
        <v/>
      </c>
      <c r="N1855" t="str">
        <f>IF(ISTEXT(E1855),IF(E1855="Amount",N$14,""),IF(ISBLANK(E1855),"",IF(ISTEXT(D1855),"",IF(A1850="Invoice No. : ",INDEX(Sheet2!E$14:E$154,MATCH(B1850,Sheet2!A$14:A$154,0)),N1854))))</f>
        <v/>
      </c>
      <c r="O1855" t="str">
        <f>IF(ISTEXT(E1855),IF(E1855="Amount",O$14,""),IF(ISBLANK(E1855),"",IF(ISTEXT(D1855),"",IF(A1850="Invoice No. : ",INDEX(Sheet2!G$14:G$154,MATCH(B1850,Sheet2!A$14:A$154,0)),O1854))))</f>
        <v/>
      </c>
      <c r="P1855" t="str">
        <f t="shared" si="118"/>
        <v/>
      </c>
      <c r="Q1855" t="str">
        <f t="shared" si="119"/>
        <v/>
      </c>
    </row>
    <row r="1856" spans="1:17" x14ac:dyDescent="0.25">
      <c r="A1856" s="3" t="s">
        <v>4</v>
      </c>
      <c r="B1856" s="4">
        <v>2144346</v>
      </c>
      <c r="C1856" s="3" t="s">
        <v>5</v>
      </c>
      <c r="D1856" s="5" t="s">
        <v>953</v>
      </c>
      <c r="F1856" t="str">
        <f t="shared" si="116"/>
        <v/>
      </c>
      <c r="G1856" t="str">
        <f>IF(ISTEXT(E1856),IF(E1856="Amount",G$14,""),IF(ISBLANK(E1856),"",IF(ISTEXT(D1856),"",IF(A1851="Invoice No. : ",INDEX(Sheet2!F$14:F$154,MATCH(B1851,Sheet2!A$14:A$154,0)),G1855))))</f>
        <v/>
      </c>
      <c r="H1856" t="str">
        <f t="shared" si="117"/>
        <v/>
      </c>
      <c r="I1856" t="str">
        <f>IF(ISTEXT(E1856),IF(E1856="Amount",I$14,""),IF(ISBLANK(E1856),"",IF(ISTEXT(D1856),"",IF(A1851="Invoice No. : ",TEXT(INDEX(Sheet2!C$14:C$154,MATCH(B1851,Sheet2!A$14:A$154,0)),"hh:mm:ss"),I1855))))</f>
        <v/>
      </c>
      <c r="J1856" t="str">
        <f>IF(ISBLANK(G1856),"",IF(ISTEXT(G1856),IF(E1856="Amount",J$14,""),INDEX(Sheet2!H$14:H$154,MATCH(F1856,Sheet2!A$14:A$154,0))))</f>
        <v/>
      </c>
      <c r="K1856" t="str">
        <f>IF(ISBLANK(G1856),"",IF(ISTEXT(G1856),IF(E1856="Amount",K$14,""),INDEX(Sheet2!I$14:I$154,MATCH(F1856,Sheet2!A$14:A$154,0))))</f>
        <v/>
      </c>
      <c r="L1856" t="str">
        <f>IF(ISBLANK(G1856),"",IF(ISTEXT(G1856),IF(E1856="Amount",L$14,""),IF(INDEX(Sheet2!H$14:H$154,MATCH(F1856,Sheet2!A$14:A$154,0)) &lt;&gt; 0, IF(INDEX(Sheet2!I$14:I$154,MATCH(F1856,Sheet2!A$14:A$154,0)) &lt;&gt; 0, "Loan","Loan"),"Cash")))</f>
        <v/>
      </c>
      <c r="M1856" t="str">
        <f>IF(ISTEXT(E1856),IF(E1856="Amount",M$14,""),IF(ISBLANK(E1856),"",IF(ISTEXT(D1856),"",IF(A1851="Invoice No. : ",INDEX(Sheet2!D$14:D$154,MATCH(B1851,Sheet2!A$14:A$154,0)),M1855))))</f>
        <v/>
      </c>
      <c r="N1856" t="str">
        <f>IF(ISTEXT(E1856),IF(E1856="Amount",N$14,""),IF(ISBLANK(E1856),"",IF(ISTEXT(D1856),"",IF(A1851="Invoice No. : ",INDEX(Sheet2!E$14:E$154,MATCH(B1851,Sheet2!A$14:A$154,0)),N1855))))</f>
        <v/>
      </c>
      <c r="O1856" t="str">
        <f>IF(ISTEXT(E1856),IF(E1856="Amount",O$14,""),IF(ISBLANK(E1856),"",IF(ISTEXT(D1856),"",IF(A1851="Invoice No. : ",INDEX(Sheet2!G$14:G$154,MATCH(B1851,Sheet2!A$14:A$154,0)),O1855))))</f>
        <v/>
      </c>
      <c r="P1856" t="str">
        <f t="shared" si="118"/>
        <v/>
      </c>
      <c r="Q1856" t="str">
        <f t="shared" si="119"/>
        <v/>
      </c>
    </row>
    <row r="1857" spans="1:17" x14ac:dyDescent="0.25">
      <c r="A1857" s="3" t="s">
        <v>7</v>
      </c>
      <c r="B1857" s="6">
        <v>44931</v>
      </c>
      <c r="C1857" s="3" t="s">
        <v>8</v>
      </c>
      <c r="D1857" s="7">
        <v>2</v>
      </c>
      <c r="F1857" t="str">
        <f t="shared" si="116"/>
        <v/>
      </c>
      <c r="G1857" t="str">
        <f>IF(ISTEXT(E1857),IF(E1857="Amount",G$14,""),IF(ISBLANK(E1857),"",IF(ISTEXT(D1857),"",IF(A1852="Invoice No. : ",INDEX(Sheet2!F$14:F$154,MATCH(B1852,Sheet2!A$14:A$154,0)),G1856))))</f>
        <v/>
      </c>
      <c r="H1857" t="str">
        <f t="shared" si="117"/>
        <v/>
      </c>
      <c r="I1857" t="str">
        <f>IF(ISTEXT(E1857),IF(E1857="Amount",I$14,""),IF(ISBLANK(E1857),"",IF(ISTEXT(D1857),"",IF(A1852="Invoice No. : ",TEXT(INDEX(Sheet2!C$14:C$154,MATCH(B1852,Sheet2!A$14:A$154,0)),"hh:mm:ss"),I1856))))</f>
        <v/>
      </c>
      <c r="J1857" t="str">
        <f>IF(ISBLANK(G1857),"",IF(ISTEXT(G1857),IF(E1857="Amount",J$14,""),INDEX(Sheet2!H$14:H$154,MATCH(F1857,Sheet2!A$14:A$154,0))))</f>
        <v/>
      </c>
      <c r="K1857" t="str">
        <f>IF(ISBLANK(G1857),"",IF(ISTEXT(G1857),IF(E1857="Amount",K$14,""),INDEX(Sheet2!I$14:I$154,MATCH(F1857,Sheet2!A$14:A$154,0))))</f>
        <v/>
      </c>
      <c r="L1857" t="str">
        <f>IF(ISBLANK(G1857),"",IF(ISTEXT(G1857),IF(E1857="Amount",L$14,""),IF(INDEX(Sheet2!H$14:H$154,MATCH(F1857,Sheet2!A$14:A$154,0)) &lt;&gt; 0, IF(INDEX(Sheet2!I$14:I$154,MATCH(F1857,Sheet2!A$14:A$154,0)) &lt;&gt; 0, "Loan","Loan"),"Cash")))</f>
        <v/>
      </c>
      <c r="M1857" t="str">
        <f>IF(ISTEXT(E1857),IF(E1857="Amount",M$14,""),IF(ISBLANK(E1857),"",IF(ISTEXT(D1857),"",IF(A1852="Invoice No. : ",INDEX(Sheet2!D$14:D$154,MATCH(B1852,Sheet2!A$14:A$154,0)),M1856))))</f>
        <v/>
      </c>
      <c r="N1857" t="str">
        <f>IF(ISTEXT(E1857),IF(E1857="Amount",N$14,""),IF(ISBLANK(E1857),"",IF(ISTEXT(D1857),"",IF(A1852="Invoice No. : ",INDEX(Sheet2!E$14:E$154,MATCH(B1852,Sheet2!A$14:A$154,0)),N1856))))</f>
        <v/>
      </c>
      <c r="O1857" t="str">
        <f>IF(ISTEXT(E1857),IF(E1857="Amount",O$14,""),IF(ISBLANK(E1857),"",IF(ISTEXT(D1857),"",IF(A1852="Invoice No. : ",INDEX(Sheet2!G$14:G$154,MATCH(B1852,Sheet2!A$14:A$154,0)),O1856))))</f>
        <v/>
      </c>
      <c r="P1857" t="str">
        <f t="shared" si="118"/>
        <v/>
      </c>
      <c r="Q1857" t="str">
        <f t="shared" si="119"/>
        <v/>
      </c>
    </row>
    <row r="1858" spans="1:17" x14ac:dyDescent="0.25">
      <c r="F1858" t="str">
        <f t="shared" si="116"/>
        <v/>
      </c>
      <c r="G1858" t="str">
        <f>IF(ISTEXT(E1858),IF(E1858="Amount",G$14,""),IF(ISBLANK(E1858),"",IF(ISTEXT(D1858),"",IF(A1853="Invoice No. : ",INDEX(Sheet2!F$14:F$154,MATCH(B1853,Sheet2!A$14:A$154,0)),G1857))))</f>
        <v/>
      </c>
      <c r="H1858" t="str">
        <f t="shared" si="117"/>
        <v/>
      </c>
      <c r="I1858" t="str">
        <f>IF(ISTEXT(E1858),IF(E1858="Amount",I$14,""),IF(ISBLANK(E1858),"",IF(ISTEXT(D1858),"",IF(A1853="Invoice No. : ",TEXT(INDEX(Sheet2!C$14:C$154,MATCH(B1853,Sheet2!A$14:A$154,0)),"hh:mm:ss"),I1857))))</f>
        <v/>
      </c>
      <c r="J1858" t="str">
        <f>IF(ISBLANK(G1858),"",IF(ISTEXT(G1858),IF(E1858="Amount",J$14,""),INDEX(Sheet2!H$14:H$154,MATCH(F1858,Sheet2!A$14:A$154,0))))</f>
        <v/>
      </c>
      <c r="K1858" t="str">
        <f>IF(ISBLANK(G1858),"",IF(ISTEXT(G1858),IF(E1858="Amount",K$14,""),INDEX(Sheet2!I$14:I$154,MATCH(F1858,Sheet2!A$14:A$154,0))))</f>
        <v/>
      </c>
      <c r="L1858" t="str">
        <f>IF(ISBLANK(G1858),"",IF(ISTEXT(G1858),IF(E1858="Amount",L$14,""),IF(INDEX(Sheet2!H$14:H$154,MATCH(F1858,Sheet2!A$14:A$154,0)) &lt;&gt; 0, IF(INDEX(Sheet2!I$14:I$154,MATCH(F1858,Sheet2!A$14:A$154,0)) &lt;&gt; 0, "Loan","Loan"),"Cash")))</f>
        <v/>
      </c>
      <c r="M1858" t="str">
        <f>IF(ISTEXT(E1858),IF(E1858="Amount",M$14,""),IF(ISBLANK(E1858),"",IF(ISTEXT(D1858),"",IF(A1853="Invoice No. : ",INDEX(Sheet2!D$14:D$154,MATCH(B1853,Sheet2!A$14:A$154,0)),M1857))))</f>
        <v/>
      </c>
      <c r="N1858" t="str">
        <f>IF(ISTEXT(E1858),IF(E1858="Amount",N$14,""),IF(ISBLANK(E1858),"",IF(ISTEXT(D1858),"",IF(A1853="Invoice No. : ",INDEX(Sheet2!E$14:E$154,MATCH(B1853,Sheet2!A$14:A$154,0)),N1857))))</f>
        <v/>
      </c>
      <c r="O1858" t="str">
        <f>IF(ISTEXT(E1858),IF(E1858="Amount",O$14,""),IF(ISBLANK(E1858),"",IF(ISTEXT(D1858),"",IF(A1853="Invoice No. : ",INDEX(Sheet2!G$14:G$154,MATCH(B1853,Sheet2!A$14:A$154,0)),O1857))))</f>
        <v/>
      </c>
      <c r="P1858" t="str">
        <f t="shared" si="118"/>
        <v/>
      </c>
      <c r="Q1858" t="str">
        <f t="shared" si="119"/>
        <v/>
      </c>
    </row>
    <row r="1859" spans="1:17" x14ac:dyDescent="0.25">
      <c r="A1859" s="8" t="s">
        <v>9</v>
      </c>
      <c r="B1859" s="8" t="s">
        <v>10</v>
      </c>
      <c r="C1859" s="9" t="s">
        <v>11</v>
      </c>
      <c r="D1859" s="9" t="s">
        <v>12</v>
      </c>
      <c r="E1859" s="9" t="s">
        <v>13</v>
      </c>
      <c r="F1859" t="str">
        <f t="shared" si="116"/>
        <v>Invoice No.</v>
      </c>
      <c r="G1859" t="str">
        <f>IF(ISTEXT(E1859),IF(E1859="Amount",G$14,""),IF(ISBLANK(E1859),"",IF(ISTEXT(D1859),"",IF(A1854="Invoice No. : ",INDEX(Sheet2!F$14:F$154,MATCH(B1854,Sheet2!A$14:A$154,0)),G1858))))</f>
        <v>Member ID</v>
      </c>
      <c r="H1859" t="str">
        <f t="shared" si="117"/>
        <v>Invoice Date</v>
      </c>
      <c r="I1859" t="str">
        <f>IF(ISTEXT(E1859),IF(E1859="Amount",I$14,""),IF(ISBLANK(E1859),"",IF(ISTEXT(D1859),"",IF(A1854="Invoice No. : ",TEXT(INDEX(Sheet2!C$14:C$154,MATCH(B1854,Sheet2!A$14:A$154,0)),"hh:mm:ss"),I1858))))</f>
        <v>Invoice Time</v>
      </c>
      <c r="J1859" t="str">
        <f>IF(ISBLANK(G1859),"",IF(ISTEXT(G1859),IF(E1859="Amount",J$14,""),INDEX(Sheet2!H$14:H$154,MATCH(F1859,Sheet2!A$14:A$154,0))))</f>
        <v>Loan Amount</v>
      </c>
      <c r="K1859" t="str">
        <f>IF(ISBLANK(G1859),"",IF(ISTEXT(G1859),IF(E1859="Amount",K$14,""),INDEX(Sheet2!I$14:I$154,MATCH(F1859,Sheet2!A$14:A$154,0))))</f>
        <v>Cash Amount</v>
      </c>
      <c r="L1859" t="str">
        <f>IF(ISBLANK(G1859),"",IF(ISTEXT(G1859),IF(E1859="Amount",L$14,""),IF(INDEX(Sheet2!H$14:H$154,MATCH(F1859,Sheet2!A$14:A$154,0)) &lt;&gt; 0, IF(INDEX(Sheet2!I$14:I$154,MATCH(F1859,Sheet2!A$14:A$154,0)) &lt;&gt; 0, "Loan","Loan"),"Cash")))</f>
        <v>Payment Mode</v>
      </c>
      <c r="M1859" t="str">
        <f>IF(ISTEXT(E1859),IF(E1859="Amount",M$14,""),IF(ISBLANK(E1859),"",IF(ISTEXT(D1859),"",IF(A1854="Invoice No. : ",INDEX(Sheet2!D$14:D$154,MATCH(B1854,Sheet2!A$14:A$154,0)),M1858))))</f>
        <v>Terminal</v>
      </c>
      <c r="N1859" t="str">
        <f>IF(ISTEXT(E1859),IF(E1859="Amount",N$14,""),IF(ISBLANK(E1859),"",IF(ISTEXT(D1859),"",IF(A1854="Invoice No. : ",INDEX(Sheet2!E$14:E$154,MATCH(B1854,Sheet2!A$14:A$154,0)),N1858))))</f>
        <v>Cashier</v>
      </c>
      <c r="O1859" t="str">
        <f>IF(ISTEXT(E1859),IF(E1859="Amount",O$14,""),IF(ISBLANK(E1859),"",IF(ISTEXT(D1859),"",IF(A1854="Invoice No. : ",INDEX(Sheet2!G$14:G$154,MATCH(B1854,Sheet2!A$14:A$154,0)),O1858))))</f>
        <v>Name</v>
      </c>
      <c r="P1859" t="str">
        <f t="shared" si="118"/>
        <v>Invoice Amount</v>
      </c>
      <c r="Q1859" t="str">
        <f t="shared" si="119"/>
        <v>Grand Total</v>
      </c>
    </row>
    <row r="1860" spans="1:17" x14ac:dyDescent="0.25">
      <c r="F1860" t="str">
        <f t="shared" si="116"/>
        <v/>
      </c>
      <c r="G1860" t="str">
        <f>IF(ISTEXT(E1860),IF(E1860="Amount",G$14,""),IF(ISBLANK(E1860),"",IF(ISTEXT(D1860),"",IF(A1855="Invoice No. : ",INDEX(Sheet2!F$14:F$154,MATCH(B1855,Sheet2!A$14:A$154,0)),G1859))))</f>
        <v/>
      </c>
      <c r="H1860" t="str">
        <f t="shared" si="117"/>
        <v/>
      </c>
      <c r="I1860" t="str">
        <f>IF(ISTEXT(E1860),IF(E1860="Amount",I$14,""),IF(ISBLANK(E1860),"",IF(ISTEXT(D1860),"",IF(A1855="Invoice No. : ",TEXT(INDEX(Sheet2!C$14:C$154,MATCH(B1855,Sheet2!A$14:A$154,0)),"hh:mm:ss"),I1859))))</f>
        <v/>
      </c>
      <c r="J1860" t="str">
        <f>IF(ISBLANK(G1860),"",IF(ISTEXT(G1860),IF(E1860="Amount",J$14,""),INDEX(Sheet2!H$14:H$154,MATCH(F1860,Sheet2!A$14:A$154,0))))</f>
        <v/>
      </c>
      <c r="K1860" t="str">
        <f>IF(ISBLANK(G1860),"",IF(ISTEXT(G1860),IF(E1860="Amount",K$14,""),INDEX(Sheet2!I$14:I$154,MATCH(F1860,Sheet2!A$14:A$154,0))))</f>
        <v/>
      </c>
      <c r="L1860" t="str">
        <f>IF(ISBLANK(G1860),"",IF(ISTEXT(G1860),IF(E1860="Amount",L$14,""),IF(INDEX(Sheet2!H$14:H$154,MATCH(F1860,Sheet2!A$14:A$154,0)) &lt;&gt; 0, IF(INDEX(Sheet2!I$14:I$154,MATCH(F1860,Sheet2!A$14:A$154,0)) &lt;&gt; 0, "Loan","Loan"),"Cash")))</f>
        <v/>
      </c>
      <c r="M1860" t="str">
        <f>IF(ISTEXT(E1860),IF(E1860="Amount",M$14,""),IF(ISBLANK(E1860),"",IF(ISTEXT(D1860),"",IF(A1855="Invoice No. : ",INDEX(Sheet2!D$14:D$154,MATCH(B1855,Sheet2!A$14:A$154,0)),M1859))))</f>
        <v/>
      </c>
      <c r="N1860" t="str">
        <f>IF(ISTEXT(E1860),IF(E1860="Amount",N$14,""),IF(ISBLANK(E1860),"",IF(ISTEXT(D1860),"",IF(A1855="Invoice No. : ",INDEX(Sheet2!E$14:E$154,MATCH(B1855,Sheet2!A$14:A$154,0)),N1859))))</f>
        <v/>
      </c>
      <c r="O1860" t="str">
        <f>IF(ISTEXT(E1860),IF(E1860="Amount",O$14,""),IF(ISBLANK(E1860),"",IF(ISTEXT(D1860),"",IF(A1855="Invoice No. : ",INDEX(Sheet2!G$14:G$154,MATCH(B1855,Sheet2!A$14:A$154,0)),O1859))))</f>
        <v/>
      </c>
      <c r="P1860" t="str">
        <f t="shared" si="118"/>
        <v/>
      </c>
      <c r="Q1860" t="str">
        <f t="shared" si="119"/>
        <v/>
      </c>
    </row>
    <row r="1861" spans="1:17" x14ac:dyDescent="0.25">
      <c r="A1861" s="10" t="s">
        <v>481</v>
      </c>
      <c r="B1861" s="10" t="s">
        <v>482</v>
      </c>
      <c r="C1861" s="11">
        <v>1</v>
      </c>
      <c r="D1861" s="11">
        <v>62.5</v>
      </c>
      <c r="E1861" s="11">
        <v>62.5</v>
      </c>
      <c r="F1861">
        <f t="shared" si="116"/>
        <v>2144346</v>
      </c>
      <c r="G1861">
        <f>IF(ISTEXT(E1861),IF(E1861="Amount",G$14,""),IF(ISBLANK(E1861),"",IF(ISTEXT(D1861),"",IF(A1856="Invoice No. : ",INDEX(Sheet2!F$14:F$154,MATCH(B1856,Sheet2!A$14:A$154,0)),G1860))))</f>
        <v>41808</v>
      </c>
      <c r="H1861" t="str">
        <f t="shared" si="117"/>
        <v>01/05/2023</v>
      </c>
      <c r="I1861" t="str">
        <f>IF(ISTEXT(E1861),IF(E1861="Amount",I$14,""),IF(ISBLANK(E1861),"",IF(ISTEXT(D1861),"",IF(A1856="Invoice No. : ",TEXT(INDEX(Sheet2!C$14:C$154,MATCH(B1856,Sheet2!A$14:A$154,0)),"hh:mm:ss"),I1860))))</f>
        <v>12:38:58</v>
      </c>
      <c r="J1861">
        <f>IF(ISBLANK(G1861),"",IF(ISTEXT(G1861),IF(E1861="Amount",J$14,""),INDEX(Sheet2!H$14:H$154,MATCH(F1861,Sheet2!A$14:A$154,0))))</f>
        <v>3500</v>
      </c>
      <c r="K1861">
        <f>IF(ISBLANK(G1861),"",IF(ISTEXT(G1861),IF(E1861="Amount",K$14,""),INDEX(Sheet2!I$14:I$154,MATCH(F1861,Sheet2!A$14:A$154,0))))</f>
        <v>827.5</v>
      </c>
      <c r="L1861" t="str">
        <f>IF(ISBLANK(G1861),"",IF(ISTEXT(G1861),IF(E1861="Amount",L$14,""),IF(INDEX(Sheet2!H$14:H$154,MATCH(F1861,Sheet2!A$14:A$154,0)) &lt;&gt; 0, IF(INDEX(Sheet2!I$14:I$154,MATCH(F1861,Sheet2!A$14:A$154,0)) &lt;&gt; 0, "Loan","Loan"),"Cash")))</f>
        <v>Loan</v>
      </c>
      <c r="M1861">
        <f>IF(ISTEXT(E1861),IF(E1861="Amount",M$14,""),IF(ISBLANK(E1861),"",IF(ISTEXT(D1861),"",IF(A1856="Invoice No. : ",INDEX(Sheet2!D$14:D$154,MATCH(B1856,Sheet2!A$14:A$154,0)),M1860))))</f>
        <v>2</v>
      </c>
      <c r="N1861" t="str">
        <f>IF(ISTEXT(E1861),IF(E1861="Amount",N$14,""),IF(ISBLANK(E1861),"",IF(ISTEXT(D1861),"",IF(A1856="Invoice No. : ",INDEX(Sheet2!E$14:E$154,MATCH(B1856,Sheet2!A$14:A$154,0)),N1860))))</f>
        <v>RUBY</v>
      </c>
      <c r="O1861" t="str">
        <f>IF(ISTEXT(E1861),IF(E1861="Amount",O$14,""),IF(ISBLANK(E1861),"",IF(ISTEXT(D1861),"",IF(A1856="Invoice No. : ",INDEX(Sheet2!G$14:G$154,MATCH(B1856,Sheet2!A$14:A$154,0)),O1860))))</f>
        <v>MEDENILLA, ENELENE CRUZ</v>
      </c>
      <c r="P1861">
        <f t="shared" si="118"/>
        <v>4327.5</v>
      </c>
      <c r="Q1861">
        <f t="shared" si="119"/>
        <v>195197.25</v>
      </c>
    </row>
    <row r="1862" spans="1:17" x14ac:dyDescent="0.25">
      <c r="A1862" s="10" t="s">
        <v>1583</v>
      </c>
      <c r="B1862" s="10" t="s">
        <v>1584</v>
      </c>
      <c r="C1862" s="11">
        <v>1</v>
      </c>
      <c r="D1862" s="11">
        <v>123</v>
      </c>
      <c r="E1862" s="11">
        <v>123</v>
      </c>
      <c r="F1862">
        <f t="shared" si="116"/>
        <v>2144346</v>
      </c>
      <c r="G1862">
        <f>IF(ISTEXT(E1862),IF(E1862="Amount",G$14,""),IF(ISBLANK(E1862),"",IF(ISTEXT(D1862),"",IF(A1857="Invoice No. : ",INDEX(Sheet2!F$14:F$154,MATCH(B1857,Sheet2!A$14:A$154,0)),G1861))))</f>
        <v>41808</v>
      </c>
      <c r="H1862" t="str">
        <f t="shared" si="117"/>
        <v>01/05/2023</v>
      </c>
      <c r="I1862" t="str">
        <f>IF(ISTEXT(E1862),IF(E1862="Amount",I$14,""),IF(ISBLANK(E1862),"",IF(ISTEXT(D1862),"",IF(A1857="Invoice No. : ",TEXT(INDEX(Sheet2!C$14:C$154,MATCH(B1857,Sheet2!A$14:A$154,0)),"hh:mm:ss"),I1861))))</f>
        <v>12:38:58</v>
      </c>
      <c r="J1862">
        <f>IF(ISBLANK(G1862),"",IF(ISTEXT(G1862),IF(E1862="Amount",J$14,""),INDEX(Sheet2!H$14:H$154,MATCH(F1862,Sheet2!A$14:A$154,0))))</f>
        <v>3500</v>
      </c>
      <c r="K1862">
        <f>IF(ISBLANK(G1862),"",IF(ISTEXT(G1862),IF(E1862="Amount",K$14,""),INDEX(Sheet2!I$14:I$154,MATCH(F1862,Sheet2!A$14:A$154,0))))</f>
        <v>827.5</v>
      </c>
      <c r="L1862" t="str">
        <f>IF(ISBLANK(G1862),"",IF(ISTEXT(G1862),IF(E1862="Amount",L$14,""),IF(INDEX(Sheet2!H$14:H$154,MATCH(F1862,Sheet2!A$14:A$154,0)) &lt;&gt; 0, IF(INDEX(Sheet2!I$14:I$154,MATCH(F1862,Sheet2!A$14:A$154,0)) &lt;&gt; 0, "Loan","Loan"),"Cash")))</f>
        <v>Loan</v>
      </c>
      <c r="M1862">
        <f>IF(ISTEXT(E1862),IF(E1862="Amount",M$14,""),IF(ISBLANK(E1862),"",IF(ISTEXT(D1862),"",IF(A1857="Invoice No. : ",INDEX(Sheet2!D$14:D$154,MATCH(B1857,Sheet2!A$14:A$154,0)),M1861))))</f>
        <v>2</v>
      </c>
      <c r="N1862" t="str">
        <f>IF(ISTEXT(E1862),IF(E1862="Amount",N$14,""),IF(ISBLANK(E1862),"",IF(ISTEXT(D1862),"",IF(A1857="Invoice No. : ",INDEX(Sheet2!E$14:E$154,MATCH(B1857,Sheet2!A$14:A$154,0)),N1861))))</f>
        <v>RUBY</v>
      </c>
      <c r="O1862" t="str">
        <f>IF(ISTEXT(E1862),IF(E1862="Amount",O$14,""),IF(ISBLANK(E1862),"",IF(ISTEXT(D1862),"",IF(A1857="Invoice No. : ",INDEX(Sheet2!G$14:G$154,MATCH(B1857,Sheet2!A$14:A$154,0)),O1861))))</f>
        <v>MEDENILLA, ENELENE CRUZ</v>
      </c>
      <c r="P1862">
        <f t="shared" si="118"/>
        <v>4327.5</v>
      </c>
      <c r="Q1862">
        <f t="shared" si="119"/>
        <v>195197.25</v>
      </c>
    </row>
    <row r="1863" spans="1:17" x14ac:dyDescent="0.25">
      <c r="A1863" s="10" t="s">
        <v>275</v>
      </c>
      <c r="B1863" s="10" t="s">
        <v>276</v>
      </c>
      <c r="C1863" s="11">
        <v>1</v>
      </c>
      <c r="D1863" s="11">
        <v>32</v>
      </c>
      <c r="E1863" s="11">
        <v>32</v>
      </c>
      <c r="F1863">
        <f t="shared" si="116"/>
        <v>2144346</v>
      </c>
      <c r="G1863">
        <f>IF(ISTEXT(E1863),IF(E1863="Amount",G$14,""),IF(ISBLANK(E1863),"",IF(ISTEXT(D1863),"",IF(A1858="Invoice No. : ",INDEX(Sheet2!F$14:F$154,MATCH(B1858,Sheet2!A$14:A$154,0)),G1862))))</f>
        <v>41808</v>
      </c>
      <c r="H1863" t="str">
        <f t="shared" si="117"/>
        <v>01/05/2023</v>
      </c>
      <c r="I1863" t="str">
        <f>IF(ISTEXT(E1863),IF(E1863="Amount",I$14,""),IF(ISBLANK(E1863),"",IF(ISTEXT(D1863),"",IF(A1858="Invoice No. : ",TEXT(INDEX(Sheet2!C$14:C$154,MATCH(B1858,Sheet2!A$14:A$154,0)),"hh:mm:ss"),I1862))))</f>
        <v>12:38:58</v>
      </c>
      <c r="J1863">
        <f>IF(ISBLANK(G1863),"",IF(ISTEXT(G1863),IF(E1863="Amount",J$14,""),INDEX(Sheet2!H$14:H$154,MATCH(F1863,Sheet2!A$14:A$154,0))))</f>
        <v>3500</v>
      </c>
      <c r="K1863">
        <f>IF(ISBLANK(G1863),"",IF(ISTEXT(G1863),IF(E1863="Amount",K$14,""),INDEX(Sheet2!I$14:I$154,MATCH(F1863,Sheet2!A$14:A$154,0))))</f>
        <v>827.5</v>
      </c>
      <c r="L1863" t="str">
        <f>IF(ISBLANK(G1863),"",IF(ISTEXT(G1863),IF(E1863="Amount",L$14,""),IF(INDEX(Sheet2!H$14:H$154,MATCH(F1863,Sheet2!A$14:A$154,0)) &lt;&gt; 0, IF(INDEX(Sheet2!I$14:I$154,MATCH(F1863,Sheet2!A$14:A$154,0)) &lt;&gt; 0, "Loan","Loan"),"Cash")))</f>
        <v>Loan</v>
      </c>
      <c r="M1863">
        <f>IF(ISTEXT(E1863),IF(E1863="Amount",M$14,""),IF(ISBLANK(E1863),"",IF(ISTEXT(D1863),"",IF(A1858="Invoice No. : ",INDEX(Sheet2!D$14:D$154,MATCH(B1858,Sheet2!A$14:A$154,0)),M1862))))</f>
        <v>2</v>
      </c>
      <c r="N1863" t="str">
        <f>IF(ISTEXT(E1863),IF(E1863="Amount",N$14,""),IF(ISBLANK(E1863),"",IF(ISTEXT(D1863),"",IF(A1858="Invoice No. : ",INDEX(Sheet2!E$14:E$154,MATCH(B1858,Sheet2!A$14:A$154,0)),N1862))))</f>
        <v>RUBY</v>
      </c>
      <c r="O1863" t="str">
        <f>IF(ISTEXT(E1863),IF(E1863="Amount",O$14,""),IF(ISBLANK(E1863),"",IF(ISTEXT(D1863),"",IF(A1858="Invoice No. : ",INDEX(Sheet2!G$14:G$154,MATCH(B1858,Sheet2!A$14:A$154,0)),O1862))))</f>
        <v>MEDENILLA, ENELENE CRUZ</v>
      </c>
      <c r="P1863">
        <f t="shared" si="118"/>
        <v>4327.5</v>
      </c>
      <c r="Q1863">
        <f t="shared" si="119"/>
        <v>195197.25</v>
      </c>
    </row>
    <row r="1864" spans="1:17" x14ac:dyDescent="0.25">
      <c r="A1864" s="10" t="s">
        <v>1585</v>
      </c>
      <c r="B1864" s="10" t="s">
        <v>1586</v>
      </c>
      <c r="C1864" s="11">
        <v>1</v>
      </c>
      <c r="D1864" s="11">
        <v>53</v>
      </c>
      <c r="E1864" s="11">
        <v>53</v>
      </c>
      <c r="F1864">
        <f t="shared" si="116"/>
        <v>2144346</v>
      </c>
      <c r="G1864">
        <f>IF(ISTEXT(E1864),IF(E1864="Amount",G$14,""),IF(ISBLANK(E1864),"",IF(ISTEXT(D1864),"",IF(A1859="Invoice No. : ",INDEX(Sheet2!F$14:F$154,MATCH(B1859,Sheet2!A$14:A$154,0)),G1863))))</f>
        <v>41808</v>
      </c>
      <c r="H1864" t="str">
        <f t="shared" si="117"/>
        <v>01/05/2023</v>
      </c>
      <c r="I1864" t="str">
        <f>IF(ISTEXT(E1864),IF(E1864="Amount",I$14,""),IF(ISBLANK(E1864),"",IF(ISTEXT(D1864),"",IF(A1859="Invoice No. : ",TEXT(INDEX(Sheet2!C$14:C$154,MATCH(B1859,Sheet2!A$14:A$154,0)),"hh:mm:ss"),I1863))))</f>
        <v>12:38:58</v>
      </c>
      <c r="J1864">
        <f>IF(ISBLANK(G1864),"",IF(ISTEXT(G1864),IF(E1864="Amount",J$14,""),INDEX(Sheet2!H$14:H$154,MATCH(F1864,Sheet2!A$14:A$154,0))))</f>
        <v>3500</v>
      </c>
      <c r="K1864">
        <f>IF(ISBLANK(G1864),"",IF(ISTEXT(G1864),IF(E1864="Amount",K$14,""),INDEX(Sheet2!I$14:I$154,MATCH(F1864,Sheet2!A$14:A$154,0))))</f>
        <v>827.5</v>
      </c>
      <c r="L1864" t="str">
        <f>IF(ISBLANK(G1864),"",IF(ISTEXT(G1864),IF(E1864="Amount",L$14,""),IF(INDEX(Sheet2!H$14:H$154,MATCH(F1864,Sheet2!A$14:A$154,0)) &lt;&gt; 0, IF(INDEX(Sheet2!I$14:I$154,MATCH(F1864,Sheet2!A$14:A$154,0)) &lt;&gt; 0, "Loan","Loan"),"Cash")))</f>
        <v>Loan</v>
      </c>
      <c r="M1864">
        <f>IF(ISTEXT(E1864),IF(E1864="Amount",M$14,""),IF(ISBLANK(E1864),"",IF(ISTEXT(D1864),"",IF(A1859="Invoice No. : ",INDEX(Sheet2!D$14:D$154,MATCH(B1859,Sheet2!A$14:A$154,0)),M1863))))</f>
        <v>2</v>
      </c>
      <c r="N1864" t="str">
        <f>IF(ISTEXT(E1864),IF(E1864="Amount",N$14,""),IF(ISBLANK(E1864),"",IF(ISTEXT(D1864),"",IF(A1859="Invoice No. : ",INDEX(Sheet2!E$14:E$154,MATCH(B1859,Sheet2!A$14:A$154,0)),N1863))))</f>
        <v>RUBY</v>
      </c>
      <c r="O1864" t="str">
        <f>IF(ISTEXT(E1864),IF(E1864="Amount",O$14,""),IF(ISBLANK(E1864),"",IF(ISTEXT(D1864),"",IF(A1859="Invoice No. : ",INDEX(Sheet2!G$14:G$154,MATCH(B1859,Sheet2!A$14:A$154,0)),O1863))))</f>
        <v>MEDENILLA, ENELENE CRUZ</v>
      </c>
      <c r="P1864">
        <f t="shared" si="118"/>
        <v>4327.5</v>
      </c>
      <c r="Q1864">
        <f t="shared" si="119"/>
        <v>195197.25</v>
      </c>
    </row>
    <row r="1865" spans="1:17" x14ac:dyDescent="0.25">
      <c r="A1865" s="10" t="s">
        <v>1525</v>
      </c>
      <c r="B1865" s="10" t="s">
        <v>1526</v>
      </c>
      <c r="C1865" s="11">
        <v>1</v>
      </c>
      <c r="D1865" s="11">
        <v>271.5</v>
      </c>
      <c r="E1865" s="11">
        <v>271.5</v>
      </c>
      <c r="F1865">
        <f t="shared" si="116"/>
        <v>2144346</v>
      </c>
      <c r="G1865">
        <f>IF(ISTEXT(E1865),IF(E1865="Amount",G$14,""),IF(ISBLANK(E1865),"",IF(ISTEXT(D1865),"",IF(A1860="Invoice No. : ",INDEX(Sheet2!F$14:F$154,MATCH(B1860,Sheet2!A$14:A$154,0)),G1864))))</f>
        <v>41808</v>
      </c>
      <c r="H1865" t="str">
        <f t="shared" si="117"/>
        <v>01/05/2023</v>
      </c>
      <c r="I1865" t="str">
        <f>IF(ISTEXT(E1865),IF(E1865="Amount",I$14,""),IF(ISBLANK(E1865),"",IF(ISTEXT(D1865),"",IF(A1860="Invoice No. : ",TEXT(INDEX(Sheet2!C$14:C$154,MATCH(B1860,Sheet2!A$14:A$154,0)),"hh:mm:ss"),I1864))))</f>
        <v>12:38:58</v>
      </c>
      <c r="J1865">
        <f>IF(ISBLANK(G1865),"",IF(ISTEXT(G1865),IF(E1865="Amount",J$14,""),INDEX(Sheet2!H$14:H$154,MATCH(F1865,Sheet2!A$14:A$154,0))))</f>
        <v>3500</v>
      </c>
      <c r="K1865">
        <f>IF(ISBLANK(G1865),"",IF(ISTEXT(G1865),IF(E1865="Amount",K$14,""),INDEX(Sheet2!I$14:I$154,MATCH(F1865,Sheet2!A$14:A$154,0))))</f>
        <v>827.5</v>
      </c>
      <c r="L1865" t="str">
        <f>IF(ISBLANK(G1865),"",IF(ISTEXT(G1865),IF(E1865="Amount",L$14,""),IF(INDEX(Sheet2!H$14:H$154,MATCH(F1865,Sheet2!A$14:A$154,0)) &lt;&gt; 0, IF(INDEX(Sheet2!I$14:I$154,MATCH(F1865,Sheet2!A$14:A$154,0)) &lt;&gt; 0, "Loan","Loan"),"Cash")))</f>
        <v>Loan</v>
      </c>
      <c r="M1865">
        <f>IF(ISTEXT(E1865),IF(E1865="Amount",M$14,""),IF(ISBLANK(E1865),"",IF(ISTEXT(D1865),"",IF(A1860="Invoice No. : ",INDEX(Sheet2!D$14:D$154,MATCH(B1860,Sheet2!A$14:A$154,0)),M1864))))</f>
        <v>2</v>
      </c>
      <c r="N1865" t="str">
        <f>IF(ISTEXT(E1865),IF(E1865="Amount",N$14,""),IF(ISBLANK(E1865),"",IF(ISTEXT(D1865),"",IF(A1860="Invoice No. : ",INDEX(Sheet2!E$14:E$154,MATCH(B1860,Sheet2!A$14:A$154,0)),N1864))))</f>
        <v>RUBY</v>
      </c>
      <c r="O1865" t="str">
        <f>IF(ISTEXT(E1865),IF(E1865="Amount",O$14,""),IF(ISBLANK(E1865),"",IF(ISTEXT(D1865),"",IF(A1860="Invoice No. : ",INDEX(Sheet2!G$14:G$154,MATCH(B1860,Sheet2!A$14:A$154,0)),O1864))))</f>
        <v>MEDENILLA, ENELENE CRUZ</v>
      </c>
      <c r="P1865">
        <f t="shared" si="118"/>
        <v>4327.5</v>
      </c>
      <c r="Q1865">
        <f t="shared" si="119"/>
        <v>195197.25</v>
      </c>
    </row>
    <row r="1866" spans="1:17" x14ac:dyDescent="0.25">
      <c r="A1866" s="10" t="s">
        <v>777</v>
      </c>
      <c r="B1866" s="10" t="s">
        <v>778</v>
      </c>
      <c r="C1866" s="11">
        <v>2</v>
      </c>
      <c r="D1866" s="11">
        <v>190</v>
      </c>
      <c r="E1866" s="11">
        <v>380</v>
      </c>
      <c r="F1866">
        <f t="shared" si="116"/>
        <v>2144346</v>
      </c>
      <c r="G1866">
        <f>IF(ISTEXT(E1866),IF(E1866="Amount",G$14,""),IF(ISBLANK(E1866),"",IF(ISTEXT(D1866),"",IF(A1861="Invoice No. : ",INDEX(Sheet2!F$14:F$154,MATCH(B1861,Sheet2!A$14:A$154,0)),G1865))))</f>
        <v>41808</v>
      </c>
      <c r="H1866" t="str">
        <f t="shared" si="117"/>
        <v>01/05/2023</v>
      </c>
      <c r="I1866" t="str">
        <f>IF(ISTEXT(E1866),IF(E1866="Amount",I$14,""),IF(ISBLANK(E1866),"",IF(ISTEXT(D1866),"",IF(A1861="Invoice No. : ",TEXT(INDEX(Sheet2!C$14:C$154,MATCH(B1861,Sheet2!A$14:A$154,0)),"hh:mm:ss"),I1865))))</f>
        <v>12:38:58</v>
      </c>
      <c r="J1866">
        <f>IF(ISBLANK(G1866),"",IF(ISTEXT(G1866),IF(E1866="Amount",J$14,""),INDEX(Sheet2!H$14:H$154,MATCH(F1866,Sheet2!A$14:A$154,0))))</f>
        <v>3500</v>
      </c>
      <c r="K1866">
        <f>IF(ISBLANK(G1866),"",IF(ISTEXT(G1866),IF(E1866="Amount",K$14,""),INDEX(Sheet2!I$14:I$154,MATCH(F1866,Sheet2!A$14:A$154,0))))</f>
        <v>827.5</v>
      </c>
      <c r="L1866" t="str">
        <f>IF(ISBLANK(G1866),"",IF(ISTEXT(G1866),IF(E1866="Amount",L$14,""),IF(INDEX(Sheet2!H$14:H$154,MATCH(F1866,Sheet2!A$14:A$154,0)) &lt;&gt; 0, IF(INDEX(Sheet2!I$14:I$154,MATCH(F1866,Sheet2!A$14:A$154,0)) &lt;&gt; 0, "Loan","Loan"),"Cash")))</f>
        <v>Loan</v>
      </c>
      <c r="M1866">
        <f>IF(ISTEXT(E1866),IF(E1866="Amount",M$14,""),IF(ISBLANK(E1866),"",IF(ISTEXT(D1866),"",IF(A1861="Invoice No. : ",INDEX(Sheet2!D$14:D$154,MATCH(B1861,Sheet2!A$14:A$154,0)),M1865))))</f>
        <v>2</v>
      </c>
      <c r="N1866" t="str">
        <f>IF(ISTEXT(E1866),IF(E1866="Amount",N$14,""),IF(ISBLANK(E1866),"",IF(ISTEXT(D1866),"",IF(A1861="Invoice No. : ",INDEX(Sheet2!E$14:E$154,MATCH(B1861,Sheet2!A$14:A$154,0)),N1865))))</f>
        <v>RUBY</v>
      </c>
      <c r="O1866" t="str">
        <f>IF(ISTEXT(E1866),IF(E1866="Amount",O$14,""),IF(ISBLANK(E1866),"",IF(ISTEXT(D1866),"",IF(A1861="Invoice No. : ",INDEX(Sheet2!G$14:G$154,MATCH(B1861,Sheet2!A$14:A$154,0)),O1865))))</f>
        <v>MEDENILLA, ENELENE CRUZ</v>
      </c>
      <c r="P1866">
        <f t="shared" si="118"/>
        <v>4327.5</v>
      </c>
      <c r="Q1866">
        <f t="shared" si="119"/>
        <v>195197.25</v>
      </c>
    </row>
    <row r="1867" spans="1:17" x14ac:dyDescent="0.25">
      <c r="A1867" s="10" t="s">
        <v>1587</v>
      </c>
      <c r="B1867" s="10" t="s">
        <v>1588</v>
      </c>
      <c r="C1867" s="11">
        <v>1</v>
      </c>
      <c r="D1867" s="11">
        <v>8.75</v>
      </c>
      <c r="E1867" s="11">
        <v>8.75</v>
      </c>
      <c r="F1867">
        <f t="shared" si="116"/>
        <v>2144346</v>
      </c>
      <c r="G1867">
        <f>IF(ISTEXT(E1867),IF(E1867="Amount",G$14,""),IF(ISBLANK(E1867),"",IF(ISTEXT(D1867),"",IF(A1862="Invoice No. : ",INDEX(Sheet2!F$14:F$154,MATCH(B1862,Sheet2!A$14:A$154,0)),G1866))))</f>
        <v>41808</v>
      </c>
      <c r="H1867" t="str">
        <f t="shared" si="117"/>
        <v>01/05/2023</v>
      </c>
      <c r="I1867" t="str">
        <f>IF(ISTEXT(E1867),IF(E1867="Amount",I$14,""),IF(ISBLANK(E1867),"",IF(ISTEXT(D1867),"",IF(A1862="Invoice No. : ",TEXT(INDEX(Sheet2!C$14:C$154,MATCH(B1862,Sheet2!A$14:A$154,0)),"hh:mm:ss"),I1866))))</f>
        <v>12:38:58</v>
      </c>
      <c r="J1867">
        <f>IF(ISBLANK(G1867),"",IF(ISTEXT(G1867),IF(E1867="Amount",J$14,""),INDEX(Sheet2!H$14:H$154,MATCH(F1867,Sheet2!A$14:A$154,0))))</f>
        <v>3500</v>
      </c>
      <c r="K1867">
        <f>IF(ISBLANK(G1867),"",IF(ISTEXT(G1867),IF(E1867="Amount",K$14,""),INDEX(Sheet2!I$14:I$154,MATCH(F1867,Sheet2!A$14:A$154,0))))</f>
        <v>827.5</v>
      </c>
      <c r="L1867" t="str">
        <f>IF(ISBLANK(G1867),"",IF(ISTEXT(G1867),IF(E1867="Amount",L$14,""),IF(INDEX(Sheet2!H$14:H$154,MATCH(F1867,Sheet2!A$14:A$154,0)) &lt;&gt; 0, IF(INDEX(Sheet2!I$14:I$154,MATCH(F1867,Sheet2!A$14:A$154,0)) &lt;&gt; 0, "Loan","Loan"),"Cash")))</f>
        <v>Loan</v>
      </c>
      <c r="M1867">
        <f>IF(ISTEXT(E1867),IF(E1867="Amount",M$14,""),IF(ISBLANK(E1867),"",IF(ISTEXT(D1867),"",IF(A1862="Invoice No. : ",INDEX(Sheet2!D$14:D$154,MATCH(B1862,Sheet2!A$14:A$154,0)),M1866))))</f>
        <v>2</v>
      </c>
      <c r="N1867" t="str">
        <f>IF(ISTEXT(E1867),IF(E1867="Amount",N$14,""),IF(ISBLANK(E1867),"",IF(ISTEXT(D1867),"",IF(A1862="Invoice No. : ",INDEX(Sheet2!E$14:E$154,MATCH(B1862,Sheet2!A$14:A$154,0)),N1866))))</f>
        <v>RUBY</v>
      </c>
      <c r="O1867" t="str">
        <f>IF(ISTEXT(E1867),IF(E1867="Amount",O$14,""),IF(ISBLANK(E1867),"",IF(ISTEXT(D1867),"",IF(A1862="Invoice No. : ",INDEX(Sheet2!G$14:G$154,MATCH(B1862,Sheet2!A$14:A$154,0)),O1866))))</f>
        <v>MEDENILLA, ENELENE CRUZ</v>
      </c>
      <c r="P1867">
        <f t="shared" si="118"/>
        <v>4327.5</v>
      </c>
      <c r="Q1867">
        <f t="shared" si="119"/>
        <v>195197.25</v>
      </c>
    </row>
    <row r="1868" spans="1:17" x14ac:dyDescent="0.25">
      <c r="A1868" s="10" t="s">
        <v>1589</v>
      </c>
      <c r="B1868" s="10" t="s">
        <v>1590</v>
      </c>
      <c r="C1868" s="11">
        <v>3</v>
      </c>
      <c r="D1868" s="11">
        <v>39.5</v>
      </c>
      <c r="E1868" s="11">
        <v>118.5</v>
      </c>
      <c r="F1868">
        <f t="shared" si="116"/>
        <v>2144346</v>
      </c>
      <c r="G1868">
        <f>IF(ISTEXT(E1868),IF(E1868="Amount",G$14,""),IF(ISBLANK(E1868),"",IF(ISTEXT(D1868),"",IF(A1863="Invoice No. : ",INDEX(Sheet2!F$14:F$154,MATCH(B1863,Sheet2!A$14:A$154,0)),G1867))))</f>
        <v>41808</v>
      </c>
      <c r="H1868" t="str">
        <f t="shared" si="117"/>
        <v>01/05/2023</v>
      </c>
      <c r="I1868" t="str">
        <f>IF(ISTEXT(E1868),IF(E1868="Amount",I$14,""),IF(ISBLANK(E1868),"",IF(ISTEXT(D1868),"",IF(A1863="Invoice No. : ",TEXT(INDEX(Sheet2!C$14:C$154,MATCH(B1863,Sheet2!A$14:A$154,0)),"hh:mm:ss"),I1867))))</f>
        <v>12:38:58</v>
      </c>
      <c r="J1868">
        <f>IF(ISBLANK(G1868),"",IF(ISTEXT(G1868),IF(E1868="Amount",J$14,""),INDEX(Sheet2!H$14:H$154,MATCH(F1868,Sheet2!A$14:A$154,0))))</f>
        <v>3500</v>
      </c>
      <c r="K1868">
        <f>IF(ISBLANK(G1868),"",IF(ISTEXT(G1868),IF(E1868="Amount",K$14,""),INDEX(Sheet2!I$14:I$154,MATCH(F1868,Sheet2!A$14:A$154,0))))</f>
        <v>827.5</v>
      </c>
      <c r="L1868" t="str">
        <f>IF(ISBLANK(G1868),"",IF(ISTEXT(G1868),IF(E1868="Amount",L$14,""),IF(INDEX(Sheet2!H$14:H$154,MATCH(F1868,Sheet2!A$14:A$154,0)) &lt;&gt; 0, IF(INDEX(Sheet2!I$14:I$154,MATCH(F1868,Sheet2!A$14:A$154,0)) &lt;&gt; 0, "Loan","Loan"),"Cash")))</f>
        <v>Loan</v>
      </c>
      <c r="M1868">
        <f>IF(ISTEXT(E1868),IF(E1868="Amount",M$14,""),IF(ISBLANK(E1868),"",IF(ISTEXT(D1868),"",IF(A1863="Invoice No. : ",INDEX(Sheet2!D$14:D$154,MATCH(B1863,Sheet2!A$14:A$154,0)),M1867))))</f>
        <v>2</v>
      </c>
      <c r="N1868" t="str">
        <f>IF(ISTEXT(E1868),IF(E1868="Amount",N$14,""),IF(ISBLANK(E1868),"",IF(ISTEXT(D1868),"",IF(A1863="Invoice No. : ",INDEX(Sheet2!E$14:E$154,MATCH(B1863,Sheet2!A$14:A$154,0)),N1867))))</f>
        <v>RUBY</v>
      </c>
      <c r="O1868" t="str">
        <f>IF(ISTEXT(E1868),IF(E1868="Amount",O$14,""),IF(ISBLANK(E1868),"",IF(ISTEXT(D1868),"",IF(A1863="Invoice No. : ",INDEX(Sheet2!G$14:G$154,MATCH(B1863,Sheet2!A$14:A$154,0)),O1867))))</f>
        <v>MEDENILLA, ENELENE CRUZ</v>
      </c>
      <c r="P1868">
        <f t="shared" si="118"/>
        <v>4327.5</v>
      </c>
      <c r="Q1868">
        <f t="shared" si="119"/>
        <v>195197.25</v>
      </c>
    </row>
    <row r="1869" spans="1:17" x14ac:dyDescent="0.25">
      <c r="A1869" s="10" t="s">
        <v>513</v>
      </c>
      <c r="B1869" s="10" t="s">
        <v>514</v>
      </c>
      <c r="C1869" s="11">
        <v>1</v>
      </c>
      <c r="D1869" s="11">
        <v>97.25</v>
      </c>
      <c r="E1869" s="11">
        <v>97.25</v>
      </c>
      <c r="F1869">
        <f t="shared" si="116"/>
        <v>2144346</v>
      </c>
      <c r="G1869">
        <f>IF(ISTEXT(E1869),IF(E1869="Amount",G$14,""),IF(ISBLANK(E1869),"",IF(ISTEXT(D1869),"",IF(A1864="Invoice No. : ",INDEX(Sheet2!F$14:F$154,MATCH(B1864,Sheet2!A$14:A$154,0)),G1868))))</f>
        <v>41808</v>
      </c>
      <c r="H1869" t="str">
        <f t="shared" si="117"/>
        <v>01/05/2023</v>
      </c>
      <c r="I1869" t="str">
        <f>IF(ISTEXT(E1869),IF(E1869="Amount",I$14,""),IF(ISBLANK(E1869),"",IF(ISTEXT(D1869),"",IF(A1864="Invoice No. : ",TEXT(INDEX(Sheet2!C$14:C$154,MATCH(B1864,Sheet2!A$14:A$154,0)),"hh:mm:ss"),I1868))))</f>
        <v>12:38:58</v>
      </c>
      <c r="J1869">
        <f>IF(ISBLANK(G1869),"",IF(ISTEXT(G1869),IF(E1869="Amount",J$14,""),INDEX(Sheet2!H$14:H$154,MATCH(F1869,Sheet2!A$14:A$154,0))))</f>
        <v>3500</v>
      </c>
      <c r="K1869">
        <f>IF(ISBLANK(G1869),"",IF(ISTEXT(G1869),IF(E1869="Amount",K$14,""),INDEX(Sheet2!I$14:I$154,MATCH(F1869,Sheet2!A$14:A$154,0))))</f>
        <v>827.5</v>
      </c>
      <c r="L1869" t="str">
        <f>IF(ISBLANK(G1869),"",IF(ISTEXT(G1869),IF(E1869="Amount",L$14,""),IF(INDEX(Sheet2!H$14:H$154,MATCH(F1869,Sheet2!A$14:A$154,0)) &lt;&gt; 0, IF(INDEX(Sheet2!I$14:I$154,MATCH(F1869,Sheet2!A$14:A$154,0)) &lt;&gt; 0, "Loan","Loan"),"Cash")))</f>
        <v>Loan</v>
      </c>
      <c r="M1869">
        <f>IF(ISTEXT(E1869),IF(E1869="Amount",M$14,""),IF(ISBLANK(E1869),"",IF(ISTEXT(D1869),"",IF(A1864="Invoice No. : ",INDEX(Sheet2!D$14:D$154,MATCH(B1864,Sheet2!A$14:A$154,0)),M1868))))</f>
        <v>2</v>
      </c>
      <c r="N1869" t="str">
        <f>IF(ISTEXT(E1869),IF(E1869="Amount",N$14,""),IF(ISBLANK(E1869),"",IF(ISTEXT(D1869),"",IF(A1864="Invoice No. : ",INDEX(Sheet2!E$14:E$154,MATCH(B1864,Sheet2!A$14:A$154,0)),N1868))))</f>
        <v>RUBY</v>
      </c>
      <c r="O1869" t="str">
        <f>IF(ISTEXT(E1869),IF(E1869="Amount",O$14,""),IF(ISBLANK(E1869),"",IF(ISTEXT(D1869),"",IF(A1864="Invoice No. : ",INDEX(Sheet2!G$14:G$154,MATCH(B1864,Sheet2!A$14:A$154,0)),O1868))))</f>
        <v>MEDENILLA, ENELENE CRUZ</v>
      </c>
      <c r="P1869">
        <f t="shared" si="118"/>
        <v>4327.5</v>
      </c>
      <c r="Q1869">
        <f t="shared" si="119"/>
        <v>195197.25</v>
      </c>
    </row>
    <row r="1870" spans="1:17" x14ac:dyDescent="0.25">
      <c r="A1870" s="10" t="s">
        <v>613</v>
      </c>
      <c r="B1870" s="10" t="s">
        <v>614</v>
      </c>
      <c r="C1870" s="11">
        <v>1</v>
      </c>
      <c r="D1870" s="11">
        <v>63</v>
      </c>
      <c r="E1870" s="11">
        <v>63</v>
      </c>
      <c r="F1870">
        <f t="shared" si="116"/>
        <v>2144346</v>
      </c>
      <c r="G1870">
        <f>IF(ISTEXT(E1870),IF(E1870="Amount",G$14,""),IF(ISBLANK(E1870),"",IF(ISTEXT(D1870),"",IF(A1865="Invoice No. : ",INDEX(Sheet2!F$14:F$154,MATCH(B1865,Sheet2!A$14:A$154,0)),G1869))))</f>
        <v>41808</v>
      </c>
      <c r="H1870" t="str">
        <f t="shared" si="117"/>
        <v>01/05/2023</v>
      </c>
      <c r="I1870" t="str">
        <f>IF(ISTEXT(E1870),IF(E1870="Amount",I$14,""),IF(ISBLANK(E1870),"",IF(ISTEXT(D1870),"",IF(A1865="Invoice No. : ",TEXT(INDEX(Sheet2!C$14:C$154,MATCH(B1865,Sheet2!A$14:A$154,0)),"hh:mm:ss"),I1869))))</f>
        <v>12:38:58</v>
      </c>
      <c r="J1870">
        <f>IF(ISBLANK(G1870),"",IF(ISTEXT(G1870),IF(E1870="Amount",J$14,""),INDEX(Sheet2!H$14:H$154,MATCH(F1870,Sheet2!A$14:A$154,0))))</f>
        <v>3500</v>
      </c>
      <c r="K1870">
        <f>IF(ISBLANK(G1870),"",IF(ISTEXT(G1870),IF(E1870="Amount",K$14,""),INDEX(Sheet2!I$14:I$154,MATCH(F1870,Sheet2!A$14:A$154,0))))</f>
        <v>827.5</v>
      </c>
      <c r="L1870" t="str">
        <f>IF(ISBLANK(G1870),"",IF(ISTEXT(G1870),IF(E1870="Amount",L$14,""),IF(INDEX(Sheet2!H$14:H$154,MATCH(F1870,Sheet2!A$14:A$154,0)) &lt;&gt; 0, IF(INDEX(Sheet2!I$14:I$154,MATCH(F1870,Sheet2!A$14:A$154,0)) &lt;&gt; 0, "Loan","Loan"),"Cash")))</f>
        <v>Loan</v>
      </c>
      <c r="M1870">
        <f>IF(ISTEXT(E1870),IF(E1870="Amount",M$14,""),IF(ISBLANK(E1870),"",IF(ISTEXT(D1870),"",IF(A1865="Invoice No. : ",INDEX(Sheet2!D$14:D$154,MATCH(B1865,Sheet2!A$14:A$154,0)),M1869))))</f>
        <v>2</v>
      </c>
      <c r="N1870" t="str">
        <f>IF(ISTEXT(E1870),IF(E1870="Amount",N$14,""),IF(ISBLANK(E1870),"",IF(ISTEXT(D1870),"",IF(A1865="Invoice No. : ",INDEX(Sheet2!E$14:E$154,MATCH(B1865,Sheet2!A$14:A$154,0)),N1869))))</f>
        <v>RUBY</v>
      </c>
      <c r="O1870" t="str">
        <f>IF(ISTEXT(E1870),IF(E1870="Amount",O$14,""),IF(ISBLANK(E1870),"",IF(ISTEXT(D1870),"",IF(A1865="Invoice No. : ",INDEX(Sheet2!G$14:G$154,MATCH(B1865,Sheet2!A$14:A$154,0)),O1869))))</f>
        <v>MEDENILLA, ENELENE CRUZ</v>
      </c>
      <c r="P1870">
        <f t="shared" si="118"/>
        <v>4327.5</v>
      </c>
      <c r="Q1870">
        <f t="shared" si="119"/>
        <v>195197.25</v>
      </c>
    </row>
    <row r="1871" spans="1:17" x14ac:dyDescent="0.25">
      <c r="A1871" s="10" t="s">
        <v>1591</v>
      </c>
      <c r="B1871" s="10" t="s">
        <v>1592</v>
      </c>
      <c r="C1871" s="11">
        <v>1</v>
      </c>
      <c r="D1871" s="11">
        <v>113</v>
      </c>
      <c r="E1871" s="11">
        <v>113</v>
      </c>
      <c r="F1871">
        <f t="shared" si="116"/>
        <v>2144346</v>
      </c>
      <c r="G1871">
        <f>IF(ISTEXT(E1871),IF(E1871="Amount",G$14,""),IF(ISBLANK(E1871),"",IF(ISTEXT(D1871),"",IF(A1866="Invoice No. : ",INDEX(Sheet2!F$14:F$154,MATCH(B1866,Sheet2!A$14:A$154,0)),G1870))))</f>
        <v>41808</v>
      </c>
      <c r="H1871" t="str">
        <f t="shared" si="117"/>
        <v>01/05/2023</v>
      </c>
      <c r="I1871" t="str">
        <f>IF(ISTEXT(E1871),IF(E1871="Amount",I$14,""),IF(ISBLANK(E1871),"",IF(ISTEXT(D1871),"",IF(A1866="Invoice No. : ",TEXT(INDEX(Sheet2!C$14:C$154,MATCH(B1866,Sheet2!A$14:A$154,0)),"hh:mm:ss"),I1870))))</f>
        <v>12:38:58</v>
      </c>
      <c r="J1871">
        <f>IF(ISBLANK(G1871),"",IF(ISTEXT(G1871),IF(E1871="Amount",J$14,""),INDEX(Sheet2!H$14:H$154,MATCH(F1871,Sheet2!A$14:A$154,0))))</f>
        <v>3500</v>
      </c>
      <c r="K1871">
        <f>IF(ISBLANK(G1871),"",IF(ISTEXT(G1871),IF(E1871="Amount",K$14,""),INDEX(Sheet2!I$14:I$154,MATCH(F1871,Sheet2!A$14:A$154,0))))</f>
        <v>827.5</v>
      </c>
      <c r="L1871" t="str">
        <f>IF(ISBLANK(G1871),"",IF(ISTEXT(G1871),IF(E1871="Amount",L$14,""),IF(INDEX(Sheet2!H$14:H$154,MATCH(F1871,Sheet2!A$14:A$154,0)) &lt;&gt; 0, IF(INDEX(Sheet2!I$14:I$154,MATCH(F1871,Sheet2!A$14:A$154,0)) &lt;&gt; 0, "Loan","Loan"),"Cash")))</f>
        <v>Loan</v>
      </c>
      <c r="M1871">
        <f>IF(ISTEXT(E1871),IF(E1871="Amount",M$14,""),IF(ISBLANK(E1871),"",IF(ISTEXT(D1871),"",IF(A1866="Invoice No. : ",INDEX(Sheet2!D$14:D$154,MATCH(B1866,Sheet2!A$14:A$154,0)),M1870))))</f>
        <v>2</v>
      </c>
      <c r="N1871" t="str">
        <f>IF(ISTEXT(E1871),IF(E1871="Amount",N$14,""),IF(ISBLANK(E1871),"",IF(ISTEXT(D1871),"",IF(A1866="Invoice No. : ",INDEX(Sheet2!E$14:E$154,MATCH(B1866,Sheet2!A$14:A$154,0)),N1870))))</f>
        <v>RUBY</v>
      </c>
      <c r="O1871" t="str">
        <f>IF(ISTEXT(E1871),IF(E1871="Amount",O$14,""),IF(ISBLANK(E1871),"",IF(ISTEXT(D1871),"",IF(A1866="Invoice No. : ",INDEX(Sheet2!G$14:G$154,MATCH(B1866,Sheet2!A$14:A$154,0)),O1870))))</f>
        <v>MEDENILLA, ENELENE CRUZ</v>
      </c>
      <c r="P1871">
        <f t="shared" si="118"/>
        <v>4327.5</v>
      </c>
      <c r="Q1871">
        <f t="shared" si="119"/>
        <v>195197.25</v>
      </c>
    </row>
    <row r="1872" spans="1:17" x14ac:dyDescent="0.25">
      <c r="A1872" s="10" t="s">
        <v>1593</v>
      </c>
      <c r="B1872" s="10" t="s">
        <v>1594</v>
      </c>
      <c r="C1872" s="11">
        <v>1</v>
      </c>
      <c r="D1872" s="11">
        <v>33.25</v>
      </c>
      <c r="E1872" s="11">
        <v>33.25</v>
      </c>
      <c r="F1872">
        <f t="shared" si="116"/>
        <v>2144346</v>
      </c>
      <c r="G1872">
        <f>IF(ISTEXT(E1872),IF(E1872="Amount",G$14,""),IF(ISBLANK(E1872),"",IF(ISTEXT(D1872),"",IF(A1867="Invoice No. : ",INDEX(Sheet2!F$14:F$154,MATCH(B1867,Sheet2!A$14:A$154,0)),G1871))))</f>
        <v>41808</v>
      </c>
      <c r="H1872" t="str">
        <f t="shared" si="117"/>
        <v>01/05/2023</v>
      </c>
      <c r="I1872" t="str">
        <f>IF(ISTEXT(E1872),IF(E1872="Amount",I$14,""),IF(ISBLANK(E1872),"",IF(ISTEXT(D1872),"",IF(A1867="Invoice No. : ",TEXT(INDEX(Sheet2!C$14:C$154,MATCH(B1867,Sheet2!A$14:A$154,0)),"hh:mm:ss"),I1871))))</f>
        <v>12:38:58</v>
      </c>
      <c r="J1872">
        <f>IF(ISBLANK(G1872),"",IF(ISTEXT(G1872),IF(E1872="Amount",J$14,""),INDEX(Sheet2!H$14:H$154,MATCH(F1872,Sheet2!A$14:A$154,0))))</f>
        <v>3500</v>
      </c>
      <c r="K1872">
        <f>IF(ISBLANK(G1872),"",IF(ISTEXT(G1872),IF(E1872="Amount",K$14,""),INDEX(Sheet2!I$14:I$154,MATCH(F1872,Sheet2!A$14:A$154,0))))</f>
        <v>827.5</v>
      </c>
      <c r="L1872" t="str">
        <f>IF(ISBLANK(G1872),"",IF(ISTEXT(G1872),IF(E1872="Amount",L$14,""),IF(INDEX(Sheet2!H$14:H$154,MATCH(F1872,Sheet2!A$14:A$154,0)) &lt;&gt; 0, IF(INDEX(Sheet2!I$14:I$154,MATCH(F1872,Sheet2!A$14:A$154,0)) &lt;&gt; 0, "Loan","Loan"),"Cash")))</f>
        <v>Loan</v>
      </c>
      <c r="M1872">
        <f>IF(ISTEXT(E1872),IF(E1872="Amount",M$14,""),IF(ISBLANK(E1872),"",IF(ISTEXT(D1872),"",IF(A1867="Invoice No. : ",INDEX(Sheet2!D$14:D$154,MATCH(B1867,Sheet2!A$14:A$154,0)),M1871))))</f>
        <v>2</v>
      </c>
      <c r="N1872" t="str">
        <f>IF(ISTEXT(E1872),IF(E1872="Amount",N$14,""),IF(ISBLANK(E1872),"",IF(ISTEXT(D1872),"",IF(A1867="Invoice No. : ",INDEX(Sheet2!E$14:E$154,MATCH(B1867,Sheet2!A$14:A$154,0)),N1871))))</f>
        <v>RUBY</v>
      </c>
      <c r="O1872" t="str">
        <f>IF(ISTEXT(E1872),IF(E1872="Amount",O$14,""),IF(ISBLANK(E1872),"",IF(ISTEXT(D1872),"",IF(A1867="Invoice No. : ",INDEX(Sheet2!G$14:G$154,MATCH(B1867,Sheet2!A$14:A$154,0)),O1871))))</f>
        <v>MEDENILLA, ENELENE CRUZ</v>
      </c>
      <c r="P1872">
        <f t="shared" si="118"/>
        <v>4327.5</v>
      </c>
      <c r="Q1872">
        <f t="shared" si="119"/>
        <v>195197.25</v>
      </c>
    </row>
    <row r="1873" spans="1:17" x14ac:dyDescent="0.25">
      <c r="A1873" s="10" t="s">
        <v>1595</v>
      </c>
      <c r="B1873" s="10" t="s">
        <v>1596</v>
      </c>
      <c r="C1873" s="11">
        <v>1</v>
      </c>
      <c r="D1873" s="11">
        <v>125.25</v>
      </c>
      <c r="E1873" s="11">
        <v>125.25</v>
      </c>
      <c r="F1873">
        <f t="shared" si="116"/>
        <v>2144346</v>
      </c>
      <c r="G1873">
        <f>IF(ISTEXT(E1873),IF(E1873="Amount",G$14,""),IF(ISBLANK(E1873),"",IF(ISTEXT(D1873),"",IF(A1868="Invoice No. : ",INDEX(Sheet2!F$14:F$154,MATCH(B1868,Sheet2!A$14:A$154,0)),G1872))))</f>
        <v>41808</v>
      </c>
      <c r="H1873" t="str">
        <f t="shared" si="117"/>
        <v>01/05/2023</v>
      </c>
      <c r="I1873" t="str">
        <f>IF(ISTEXT(E1873),IF(E1873="Amount",I$14,""),IF(ISBLANK(E1873),"",IF(ISTEXT(D1873),"",IF(A1868="Invoice No. : ",TEXT(INDEX(Sheet2!C$14:C$154,MATCH(B1868,Sheet2!A$14:A$154,0)),"hh:mm:ss"),I1872))))</f>
        <v>12:38:58</v>
      </c>
      <c r="J1873">
        <f>IF(ISBLANK(G1873),"",IF(ISTEXT(G1873),IF(E1873="Amount",J$14,""),INDEX(Sheet2!H$14:H$154,MATCH(F1873,Sheet2!A$14:A$154,0))))</f>
        <v>3500</v>
      </c>
      <c r="K1873">
        <f>IF(ISBLANK(G1873),"",IF(ISTEXT(G1873),IF(E1873="Amount",K$14,""),INDEX(Sheet2!I$14:I$154,MATCH(F1873,Sheet2!A$14:A$154,0))))</f>
        <v>827.5</v>
      </c>
      <c r="L1873" t="str">
        <f>IF(ISBLANK(G1873),"",IF(ISTEXT(G1873),IF(E1873="Amount",L$14,""),IF(INDEX(Sheet2!H$14:H$154,MATCH(F1873,Sheet2!A$14:A$154,0)) &lt;&gt; 0, IF(INDEX(Sheet2!I$14:I$154,MATCH(F1873,Sheet2!A$14:A$154,0)) &lt;&gt; 0, "Loan","Loan"),"Cash")))</f>
        <v>Loan</v>
      </c>
      <c r="M1873">
        <f>IF(ISTEXT(E1873),IF(E1873="Amount",M$14,""),IF(ISBLANK(E1873),"",IF(ISTEXT(D1873),"",IF(A1868="Invoice No. : ",INDEX(Sheet2!D$14:D$154,MATCH(B1868,Sheet2!A$14:A$154,0)),M1872))))</f>
        <v>2</v>
      </c>
      <c r="N1873" t="str">
        <f>IF(ISTEXT(E1873),IF(E1873="Amount",N$14,""),IF(ISBLANK(E1873),"",IF(ISTEXT(D1873),"",IF(A1868="Invoice No. : ",INDEX(Sheet2!E$14:E$154,MATCH(B1868,Sheet2!A$14:A$154,0)),N1872))))</f>
        <v>RUBY</v>
      </c>
      <c r="O1873" t="str">
        <f>IF(ISTEXT(E1873),IF(E1873="Amount",O$14,""),IF(ISBLANK(E1873),"",IF(ISTEXT(D1873),"",IF(A1868="Invoice No. : ",INDEX(Sheet2!G$14:G$154,MATCH(B1868,Sheet2!A$14:A$154,0)),O1872))))</f>
        <v>MEDENILLA, ENELENE CRUZ</v>
      </c>
      <c r="P1873">
        <f t="shared" si="118"/>
        <v>4327.5</v>
      </c>
      <c r="Q1873">
        <f t="shared" si="119"/>
        <v>195197.25</v>
      </c>
    </row>
    <row r="1874" spans="1:17" x14ac:dyDescent="0.25">
      <c r="A1874" s="10" t="s">
        <v>1597</v>
      </c>
      <c r="B1874" s="10" t="s">
        <v>1598</v>
      </c>
      <c r="C1874" s="11">
        <v>1</v>
      </c>
      <c r="D1874" s="11">
        <v>94</v>
      </c>
      <c r="E1874" s="11">
        <v>94</v>
      </c>
      <c r="F1874">
        <f t="shared" si="116"/>
        <v>2144346</v>
      </c>
      <c r="G1874">
        <f>IF(ISTEXT(E1874),IF(E1874="Amount",G$14,""),IF(ISBLANK(E1874),"",IF(ISTEXT(D1874),"",IF(A1869="Invoice No. : ",INDEX(Sheet2!F$14:F$154,MATCH(B1869,Sheet2!A$14:A$154,0)),G1873))))</f>
        <v>41808</v>
      </c>
      <c r="H1874" t="str">
        <f t="shared" si="117"/>
        <v>01/05/2023</v>
      </c>
      <c r="I1874" t="str">
        <f>IF(ISTEXT(E1874),IF(E1874="Amount",I$14,""),IF(ISBLANK(E1874),"",IF(ISTEXT(D1874),"",IF(A1869="Invoice No. : ",TEXT(INDEX(Sheet2!C$14:C$154,MATCH(B1869,Sheet2!A$14:A$154,0)),"hh:mm:ss"),I1873))))</f>
        <v>12:38:58</v>
      </c>
      <c r="J1874">
        <f>IF(ISBLANK(G1874),"",IF(ISTEXT(G1874),IF(E1874="Amount",J$14,""),INDEX(Sheet2!H$14:H$154,MATCH(F1874,Sheet2!A$14:A$154,0))))</f>
        <v>3500</v>
      </c>
      <c r="K1874">
        <f>IF(ISBLANK(G1874),"",IF(ISTEXT(G1874),IF(E1874="Amount",K$14,""),INDEX(Sheet2!I$14:I$154,MATCH(F1874,Sheet2!A$14:A$154,0))))</f>
        <v>827.5</v>
      </c>
      <c r="L1874" t="str">
        <f>IF(ISBLANK(G1874),"",IF(ISTEXT(G1874),IF(E1874="Amount",L$14,""),IF(INDEX(Sheet2!H$14:H$154,MATCH(F1874,Sheet2!A$14:A$154,0)) &lt;&gt; 0, IF(INDEX(Sheet2!I$14:I$154,MATCH(F1874,Sheet2!A$14:A$154,0)) &lt;&gt; 0, "Loan","Loan"),"Cash")))</f>
        <v>Loan</v>
      </c>
      <c r="M1874">
        <f>IF(ISTEXT(E1874),IF(E1874="Amount",M$14,""),IF(ISBLANK(E1874),"",IF(ISTEXT(D1874),"",IF(A1869="Invoice No. : ",INDEX(Sheet2!D$14:D$154,MATCH(B1869,Sheet2!A$14:A$154,0)),M1873))))</f>
        <v>2</v>
      </c>
      <c r="N1874" t="str">
        <f>IF(ISTEXT(E1874),IF(E1874="Amount",N$14,""),IF(ISBLANK(E1874),"",IF(ISTEXT(D1874),"",IF(A1869="Invoice No. : ",INDEX(Sheet2!E$14:E$154,MATCH(B1869,Sheet2!A$14:A$154,0)),N1873))))</f>
        <v>RUBY</v>
      </c>
      <c r="O1874" t="str">
        <f>IF(ISTEXT(E1874),IF(E1874="Amount",O$14,""),IF(ISBLANK(E1874),"",IF(ISTEXT(D1874),"",IF(A1869="Invoice No. : ",INDEX(Sheet2!G$14:G$154,MATCH(B1869,Sheet2!A$14:A$154,0)),O1873))))</f>
        <v>MEDENILLA, ENELENE CRUZ</v>
      </c>
      <c r="P1874">
        <f t="shared" si="118"/>
        <v>4327.5</v>
      </c>
      <c r="Q1874">
        <f t="shared" si="119"/>
        <v>195197.25</v>
      </c>
    </row>
    <row r="1875" spans="1:17" x14ac:dyDescent="0.25">
      <c r="A1875" s="10" t="s">
        <v>1599</v>
      </c>
      <c r="B1875" s="10" t="s">
        <v>1600</v>
      </c>
      <c r="C1875" s="11">
        <v>6</v>
      </c>
      <c r="D1875" s="11">
        <v>16.5</v>
      </c>
      <c r="E1875" s="11">
        <v>99</v>
      </c>
      <c r="F1875">
        <f t="shared" si="116"/>
        <v>2144346</v>
      </c>
      <c r="G1875">
        <f>IF(ISTEXT(E1875),IF(E1875="Amount",G$14,""),IF(ISBLANK(E1875),"",IF(ISTEXT(D1875),"",IF(A1870="Invoice No. : ",INDEX(Sheet2!F$14:F$154,MATCH(B1870,Sheet2!A$14:A$154,0)),G1874))))</f>
        <v>41808</v>
      </c>
      <c r="H1875" t="str">
        <f t="shared" si="117"/>
        <v>01/05/2023</v>
      </c>
      <c r="I1875" t="str">
        <f>IF(ISTEXT(E1875),IF(E1875="Amount",I$14,""),IF(ISBLANK(E1875),"",IF(ISTEXT(D1875),"",IF(A1870="Invoice No. : ",TEXT(INDEX(Sheet2!C$14:C$154,MATCH(B1870,Sheet2!A$14:A$154,0)),"hh:mm:ss"),I1874))))</f>
        <v>12:38:58</v>
      </c>
      <c r="J1875">
        <f>IF(ISBLANK(G1875),"",IF(ISTEXT(G1875),IF(E1875="Amount",J$14,""),INDEX(Sheet2!H$14:H$154,MATCH(F1875,Sheet2!A$14:A$154,0))))</f>
        <v>3500</v>
      </c>
      <c r="K1875">
        <f>IF(ISBLANK(G1875),"",IF(ISTEXT(G1875),IF(E1875="Amount",K$14,""),INDEX(Sheet2!I$14:I$154,MATCH(F1875,Sheet2!A$14:A$154,0))))</f>
        <v>827.5</v>
      </c>
      <c r="L1875" t="str">
        <f>IF(ISBLANK(G1875),"",IF(ISTEXT(G1875),IF(E1875="Amount",L$14,""),IF(INDEX(Sheet2!H$14:H$154,MATCH(F1875,Sheet2!A$14:A$154,0)) &lt;&gt; 0, IF(INDEX(Sheet2!I$14:I$154,MATCH(F1875,Sheet2!A$14:A$154,0)) &lt;&gt; 0, "Loan","Loan"),"Cash")))</f>
        <v>Loan</v>
      </c>
      <c r="M1875">
        <f>IF(ISTEXT(E1875),IF(E1875="Amount",M$14,""),IF(ISBLANK(E1875),"",IF(ISTEXT(D1875),"",IF(A1870="Invoice No. : ",INDEX(Sheet2!D$14:D$154,MATCH(B1870,Sheet2!A$14:A$154,0)),M1874))))</f>
        <v>2</v>
      </c>
      <c r="N1875" t="str">
        <f>IF(ISTEXT(E1875),IF(E1875="Amount",N$14,""),IF(ISBLANK(E1875),"",IF(ISTEXT(D1875),"",IF(A1870="Invoice No. : ",INDEX(Sheet2!E$14:E$154,MATCH(B1870,Sheet2!A$14:A$154,0)),N1874))))</f>
        <v>RUBY</v>
      </c>
      <c r="O1875" t="str">
        <f>IF(ISTEXT(E1875),IF(E1875="Amount",O$14,""),IF(ISBLANK(E1875),"",IF(ISTEXT(D1875),"",IF(A1870="Invoice No. : ",INDEX(Sheet2!G$14:G$154,MATCH(B1870,Sheet2!A$14:A$154,0)),O1874))))</f>
        <v>MEDENILLA, ENELENE CRUZ</v>
      </c>
      <c r="P1875">
        <f t="shared" si="118"/>
        <v>4327.5</v>
      </c>
      <c r="Q1875">
        <f t="shared" si="119"/>
        <v>195197.25</v>
      </c>
    </row>
    <row r="1876" spans="1:17" x14ac:dyDescent="0.25">
      <c r="A1876" s="10" t="s">
        <v>163</v>
      </c>
      <c r="B1876" s="10" t="s">
        <v>164</v>
      </c>
      <c r="C1876" s="11">
        <v>2</v>
      </c>
      <c r="D1876" s="11">
        <v>55.25</v>
      </c>
      <c r="E1876" s="11">
        <v>110.5</v>
      </c>
      <c r="F1876">
        <f t="shared" si="116"/>
        <v>2144346</v>
      </c>
      <c r="G1876">
        <f>IF(ISTEXT(E1876),IF(E1876="Amount",G$14,""),IF(ISBLANK(E1876),"",IF(ISTEXT(D1876),"",IF(A1871="Invoice No. : ",INDEX(Sheet2!F$14:F$154,MATCH(B1871,Sheet2!A$14:A$154,0)),G1875))))</f>
        <v>41808</v>
      </c>
      <c r="H1876" t="str">
        <f t="shared" si="117"/>
        <v>01/05/2023</v>
      </c>
      <c r="I1876" t="str">
        <f>IF(ISTEXT(E1876),IF(E1876="Amount",I$14,""),IF(ISBLANK(E1876),"",IF(ISTEXT(D1876),"",IF(A1871="Invoice No. : ",TEXT(INDEX(Sheet2!C$14:C$154,MATCH(B1871,Sheet2!A$14:A$154,0)),"hh:mm:ss"),I1875))))</f>
        <v>12:38:58</v>
      </c>
      <c r="J1876">
        <f>IF(ISBLANK(G1876),"",IF(ISTEXT(G1876),IF(E1876="Amount",J$14,""),INDEX(Sheet2!H$14:H$154,MATCH(F1876,Sheet2!A$14:A$154,0))))</f>
        <v>3500</v>
      </c>
      <c r="K1876">
        <f>IF(ISBLANK(G1876),"",IF(ISTEXT(G1876),IF(E1876="Amount",K$14,""),INDEX(Sheet2!I$14:I$154,MATCH(F1876,Sheet2!A$14:A$154,0))))</f>
        <v>827.5</v>
      </c>
      <c r="L1876" t="str">
        <f>IF(ISBLANK(G1876),"",IF(ISTEXT(G1876),IF(E1876="Amount",L$14,""),IF(INDEX(Sheet2!H$14:H$154,MATCH(F1876,Sheet2!A$14:A$154,0)) &lt;&gt; 0, IF(INDEX(Sheet2!I$14:I$154,MATCH(F1876,Sheet2!A$14:A$154,0)) &lt;&gt; 0, "Loan","Loan"),"Cash")))</f>
        <v>Loan</v>
      </c>
      <c r="M1876">
        <f>IF(ISTEXT(E1876),IF(E1876="Amount",M$14,""),IF(ISBLANK(E1876),"",IF(ISTEXT(D1876),"",IF(A1871="Invoice No. : ",INDEX(Sheet2!D$14:D$154,MATCH(B1871,Sheet2!A$14:A$154,0)),M1875))))</f>
        <v>2</v>
      </c>
      <c r="N1876" t="str">
        <f>IF(ISTEXT(E1876),IF(E1876="Amount",N$14,""),IF(ISBLANK(E1876),"",IF(ISTEXT(D1876),"",IF(A1871="Invoice No. : ",INDEX(Sheet2!E$14:E$154,MATCH(B1871,Sheet2!A$14:A$154,0)),N1875))))</f>
        <v>RUBY</v>
      </c>
      <c r="O1876" t="str">
        <f>IF(ISTEXT(E1876),IF(E1876="Amount",O$14,""),IF(ISBLANK(E1876),"",IF(ISTEXT(D1876),"",IF(A1871="Invoice No. : ",INDEX(Sheet2!G$14:G$154,MATCH(B1871,Sheet2!A$14:A$154,0)),O1875))))</f>
        <v>MEDENILLA, ENELENE CRUZ</v>
      </c>
      <c r="P1876">
        <f t="shared" si="118"/>
        <v>4327.5</v>
      </c>
      <c r="Q1876">
        <f t="shared" si="119"/>
        <v>195197.25</v>
      </c>
    </row>
    <row r="1877" spans="1:17" x14ac:dyDescent="0.25">
      <c r="A1877" s="10" t="s">
        <v>1601</v>
      </c>
      <c r="B1877" s="10" t="s">
        <v>1602</v>
      </c>
      <c r="C1877" s="11">
        <v>10</v>
      </c>
      <c r="D1877" s="11">
        <v>7.25</v>
      </c>
      <c r="E1877" s="11">
        <v>72.5</v>
      </c>
      <c r="F1877">
        <f t="shared" si="116"/>
        <v>2144346</v>
      </c>
      <c r="G1877">
        <f>IF(ISTEXT(E1877),IF(E1877="Amount",G$14,""),IF(ISBLANK(E1877),"",IF(ISTEXT(D1877),"",IF(A1872="Invoice No. : ",INDEX(Sheet2!F$14:F$154,MATCH(B1872,Sheet2!A$14:A$154,0)),G1876))))</f>
        <v>41808</v>
      </c>
      <c r="H1877" t="str">
        <f t="shared" si="117"/>
        <v>01/05/2023</v>
      </c>
      <c r="I1877" t="str">
        <f>IF(ISTEXT(E1877),IF(E1877="Amount",I$14,""),IF(ISBLANK(E1877),"",IF(ISTEXT(D1877),"",IF(A1872="Invoice No. : ",TEXT(INDEX(Sheet2!C$14:C$154,MATCH(B1872,Sheet2!A$14:A$154,0)),"hh:mm:ss"),I1876))))</f>
        <v>12:38:58</v>
      </c>
      <c r="J1877">
        <f>IF(ISBLANK(G1877),"",IF(ISTEXT(G1877),IF(E1877="Amount",J$14,""),INDEX(Sheet2!H$14:H$154,MATCH(F1877,Sheet2!A$14:A$154,0))))</f>
        <v>3500</v>
      </c>
      <c r="K1877">
        <f>IF(ISBLANK(G1877),"",IF(ISTEXT(G1877),IF(E1877="Amount",K$14,""),INDEX(Sheet2!I$14:I$154,MATCH(F1877,Sheet2!A$14:A$154,0))))</f>
        <v>827.5</v>
      </c>
      <c r="L1877" t="str">
        <f>IF(ISBLANK(G1877),"",IF(ISTEXT(G1877),IF(E1877="Amount",L$14,""),IF(INDEX(Sheet2!H$14:H$154,MATCH(F1877,Sheet2!A$14:A$154,0)) &lt;&gt; 0, IF(INDEX(Sheet2!I$14:I$154,MATCH(F1877,Sheet2!A$14:A$154,0)) &lt;&gt; 0, "Loan","Loan"),"Cash")))</f>
        <v>Loan</v>
      </c>
      <c r="M1877">
        <f>IF(ISTEXT(E1877),IF(E1877="Amount",M$14,""),IF(ISBLANK(E1877),"",IF(ISTEXT(D1877),"",IF(A1872="Invoice No. : ",INDEX(Sheet2!D$14:D$154,MATCH(B1872,Sheet2!A$14:A$154,0)),M1876))))</f>
        <v>2</v>
      </c>
      <c r="N1877" t="str">
        <f>IF(ISTEXT(E1877),IF(E1877="Amount",N$14,""),IF(ISBLANK(E1877),"",IF(ISTEXT(D1877),"",IF(A1872="Invoice No. : ",INDEX(Sheet2!E$14:E$154,MATCH(B1872,Sheet2!A$14:A$154,0)),N1876))))</f>
        <v>RUBY</v>
      </c>
      <c r="O1877" t="str">
        <f>IF(ISTEXT(E1877),IF(E1877="Amount",O$14,""),IF(ISBLANK(E1877),"",IF(ISTEXT(D1877),"",IF(A1872="Invoice No. : ",INDEX(Sheet2!G$14:G$154,MATCH(B1872,Sheet2!A$14:A$154,0)),O1876))))</f>
        <v>MEDENILLA, ENELENE CRUZ</v>
      </c>
      <c r="P1877">
        <f t="shared" si="118"/>
        <v>4327.5</v>
      </c>
      <c r="Q1877">
        <f t="shared" si="119"/>
        <v>195197.25</v>
      </c>
    </row>
    <row r="1878" spans="1:17" x14ac:dyDescent="0.25">
      <c r="A1878" s="10" t="s">
        <v>51</v>
      </c>
      <c r="B1878" s="10" t="s">
        <v>52</v>
      </c>
      <c r="C1878" s="11">
        <v>10</v>
      </c>
      <c r="D1878" s="11">
        <v>8.25</v>
      </c>
      <c r="E1878" s="11">
        <v>82.5</v>
      </c>
      <c r="F1878">
        <f t="shared" si="116"/>
        <v>2144346</v>
      </c>
      <c r="G1878">
        <f>IF(ISTEXT(E1878),IF(E1878="Amount",G$14,""),IF(ISBLANK(E1878),"",IF(ISTEXT(D1878),"",IF(A1873="Invoice No. : ",INDEX(Sheet2!F$14:F$154,MATCH(B1873,Sheet2!A$14:A$154,0)),G1877))))</f>
        <v>41808</v>
      </c>
      <c r="H1878" t="str">
        <f t="shared" si="117"/>
        <v>01/05/2023</v>
      </c>
      <c r="I1878" t="str">
        <f>IF(ISTEXT(E1878),IF(E1878="Amount",I$14,""),IF(ISBLANK(E1878),"",IF(ISTEXT(D1878),"",IF(A1873="Invoice No. : ",TEXT(INDEX(Sheet2!C$14:C$154,MATCH(B1873,Sheet2!A$14:A$154,0)),"hh:mm:ss"),I1877))))</f>
        <v>12:38:58</v>
      </c>
      <c r="J1878">
        <f>IF(ISBLANK(G1878),"",IF(ISTEXT(G1878),IF(E1878="Amount",J$14,""),INDEX(Sheet2!H$14:H$154,MATCH(F1878,Sheet2!A$14:A$154,0))))</f>
        <v>3500</v>
      </c>
      <c r="K1878">
        <f>IF(ISBLANK(G1878),"",IF(ISTEXT(G1878),IF(E1878="Amount",K$14,""),INDEX(Sheet2!I$14:I$154,MATCH(F1878,Sheet2!A$14:A$154,0))))</f>
        <v>827.5</v>
      </c>
      <c r="L1878" t="str">
        <f>IF(ISBLANK(G1878),"",IF(ISTEXT(G1878),IF(E1878="Amount",L$14,""),IF(INDEX(Sheet2!H$14:H$154,MATCH(F1878,Sheet2!A$14:A$154,0)) &lt;&gt; 0, IF(INDEX(Sheet2!I$14:I$154,MATCH(F1878,Sheet2!A$14:A$154,0)) &lt;&gt; 0, "Loan","Loan"),"Cash")))</f>
        <v>Loan</v>
      </c>
      <c r="M1878">
        <f>IF(ISTEXT(E1878),IF(E1878="Amount",M$14,""),IF(ISBLANK(E1878),"",IF(ISTEXT(D1878),"",IF(A1873="Invoice No. : ",INDEX(Sheet2!D$14:D$154,MATCH(B1873,Sheet2!A$14:A$154,0)),M1877))))</f>
        <v>2</v>
      </c>
      <c r="N1878" t="str">
        <f>IF(ISTEXT(E1878),IF(E1878="Amount",N$14,""),IF(ISBLANK(E1878),"",IF(ISTEXT(D1878),"",IF(A1873="Invoice No. : ",INDEX(Sheet2!E$14:E$154,MATCH(B1873,Sheet2!A$14:A$154,0)),N1877))))</f>
        <v>RUBY</v>
      </c>
      <c r="O1878" t="str">
        <f>IF(ISTEXT(E1878),IF(E1878="Amount",O$14,""),IF(ISBLANK(E1878),"",IF(ISTEXT(D1878),"",IF(A1873="Invoice No. : ",INDEX(Sheet2!G$14:G$154,MATCH(B1873,Sheet2!A$14:A$154,0)),O1877))))</f>
        <v>MEDENILLA, ENELENE CRUZ</v>
      </c>
      <c r="P1878">
        <f t="shared" si="118"/>
        <v>4327.5</v>
      </c>
      <c r="Q1878">
        <f t="shared" si="119"/>
        <v>195197.25</v>
      </c>
    </row>
    <row r="1879" spans="1:17" x14ac:dyDescent="0.25">
      <c r="A1879" s="10" t="s">
        <v>731</v>
      </c>
      <c r="B1879" s="10" t="s">
        <v>732</v>
      </c>
      <c r="C1879" s="11">
        <v>1</v>
      </c>
      <c r="D1879" s="11">
        <v>36.25</v>
      </c>
      <c r="E1879" s="11">
        <v>36.25</v>
      </c>
      <c r="F1879">
        <f t="shared" si="116"/>
        <v>2144346</v>
      </c>
      <c r="G1879">
        <f>IF(ISTEXT(E1879),IF(E1879="Amount",G$14,""),IF(ISBLANK(E1879),"",IF(ISTEXT(D1879),"",IF(A1874="Invoice No. : ",INDEX(Sheet2!F$14:F$154,MATCH(B1874,Sheet2!A$14:A$154,0)),G1878))))</f>
        <v>41808</v>
      </c>
      <c r="H1879" t="str">
        <f t="shared" si="117"/>
        <v>01/05/2023</v>
      </c>
      <c r="I1879" t="str">
        <f>IF(ISTEXT(E1879),IF(E1879="Amount",I$14,""),IF(ISBLANK(E1879),"",IF(ISTEXT(D1879),"",IF(A1874="Invoice No. : ",TEXT(INDEX(Sheet2!C$14:C$154,MATCH(B1874,Sheet2!A$14:A$154,0)),"hh:mm:ss"),I1878))))</f>
        <v>12:38:58</v>
      </c>
      <c r="J1879">
        <f>IF(ISBLANK(G1879),"",IF(ISTEXT(G1879),IF(E1879="Amount",J$14,""),INDEX(Sheet2!H$14:H$154,MATCH(F1879,Sheet2!A$14:A$154,0))))</f>
        <v>3500</v>
      </c>
      <c r="K1879">
        <f>IF(ISBLANK(G1879),"",IF(ISTEXT(G1879),IF(E1879="Amount",K$14,""),INDEX(Sheet2!I$14:I$154,MATCH(F1879,Sheet2!A$14:A$154,0))))</f>
        <v>827.5</v>
      </c>
      <c r="L1879" t="str">
        <f>IF(ISBLANK(G1879),"",IF(ISTEXT(G1879),IF(E1879="Amount",L$14,""),IF(INDEX(Sheet2!H$14:H$154,MATCH(F1879,Sheet2!A$14:A$154,0)) &lt;&gt; 0, IF(INDEX(Sheet2!I$14:I$154,MATCH(F1879,Sheet2!A$14:A$154,0)) &lt;&gt; 0, "Loan","Loan"),"Cash")))</f>
        <v>Loan</v>
      </c>
      <c r="M1879">
        <f>IF(ISTEXT(E1879),IF(E1879="Amount",M$14,""),IF(ISBLANK(E1879),"",IF(ISTEXT(D1879),"",IF(A1874="Invoice No. : ",INDEX(Sheet2!D$14:D$154,MATCH(B1874,Sheet2!A$14:A$154,0)),M1878))))</f>
        <v>2</v>
      </c>
      <c r="N1879" t="str">
        <f>IF(ISTEXT(E1879),IF(E1879="Amount",N$14,""),IF(ISBLANK(E1879),"",IF(ISTEXT(D1879),"",IF(A1874="Invoice No. : ",INDEX(Sheet2!E$14:E$154,MATCH(B1874,Sheet2!A$14:A$154,0)),N1878))))</f>
        <v>RUBY</v>
      </c>
      <c r="O1879" t="str">
        <f>IF(ISTEXT(E1879),IF(E1879="Amount",O$14,""),IF(ISBLANK(E1879),"",IF(ISTEXT(D1879),"",IF(A1874="Invoice No. : ",INDEX(Sheet2!G$14:G$154,MATCH(B1874,Sheet2!A$14:A$154,0)),O1878))))</f>
        <v>MEDENILLA, ENELENE CRUZ</v>
      </c>
      <c r="P1879">
        <f t="shared" si="118"/>
        <v>4327.5</v>
      </c>
      <c r="Q1879">
        <f t="shared" si="119"/>
        <v>195197.25</v>
      </c>
    </row>
    <row r="1880" spans="1:17" x14ac:dyDescent="0.25">
      <c r="A1880" s="10" t="s">
        <v>1603</v>
      </c>
      <c r="B1880" s="10" t="s">
        <v>1604</v>
      </c>
      <c r="C1880" s="11">
        <v>1</v>
      </c>
      <c r="D1880" s="11">
        <v>67.5</v>
      </c>
      <c r="E1880" s="11">
        <v>67.5</v>
      </c>
      <c r="F1880">
        <f t="shared" si="116"/>
        <v>2144346</v>
      </c>
      <c r="G1880">
        <f>IF(ISTEXT(E1880),IF(E1880="Amount",G$14,""),IF(ISBLANK(E1880),"",IF(ISTEXT(D1880),"",IF(A1875="Invoice No. : ",INDEX(Sheet2!F$14:F$154,MATCH(B1875,Sheet2!A$14:A$154,0)),G1879))))</f>
        <v>41808</v>
      </c>
      <c r="H1880" t="str">
        <f t="shared" si="117"/>
        <v>01/05/2023</v>
      </c>
      <c r="I1880" t="str">
        <f>IF(ISTEXT(E1880),IF(E1880="Amount",I$14,""),IF(ISBLANK(E1880),"",IF(ISTEXT(D1880),"",IF(A1875="Invoice No. : ",TEXT(INDEX(Sheet2!C$14:C$154,MATCH(B1875,Sheet2!A$14:A$154,0)),"hh:mm:ss"),I1879))))</f>
        <v>12:38:58</v>
      </c>
      <c r="J1880">
        <f>IF(ISBLANK(G1880),"",IF(ISTEXT(G1880),IF(E1880="Amount",J$14,""),INDEX(Sheet2!H$14:H$154,MATCH(F1880,Sheet2!A$14:A$154,0))))</f>
        <v>3500</v>
      </c>
      <c r="K1880">
        <f>IF(ISBLANK(G1880),"",IF(ISTEXT(G1880),IF(E1880="Amount",K$14,""),INDEX(Sheet2!I$14:I$154,MATCH(F1880,Sheet2!A$14:A$154,0))))</f>
        <v>827.5</v>
      </c>
      <c r="L1880" t="str">
        <f>IF(ISBLANK(G1880),"",IF(ISTEXT(G1880),IF(E1880="Amount",L$14,""),IF(INDEX(Sheet2!H$14:H$154,MATCH(F1880,Sheet2!A$14:A$154,0)) &lt;&gt; 0, IF(INDEX(Sheet2!I$14:I$154,MATCH(F1880,Sheet2!A$14:A$154,0)) &lt;&gt; 0, "Loan","Loan"),"Cash")))</f>
        <v>Loan</v>
      </c>
      <c r="M1880">
        <f>IF(ISTEXT(E1880),IF(E1880="Amount",M$14,""),IF(ISBLANK(E1880),"",IF(ISTEXT(D1880),"",IF(A1875="Invoice No. : ",INDEX(Sheet2!D$14:D$154,MATCH(B1875,Sheet2!A$14:A$154,0)),M1879))))</f>
        <v>2</v>
      </c>
      <c r="N1880" t="str">
        <f>IF(ISTEXT(E1880),IF(E1880="Amount",N$14,""),IF(ISBLANK(E1880),"",IF(ISTEXT(D1880),"",IF(A1875="Invoice No. : ",INDEX(Sheet2!E$14:E$154,MATCH(B1875,Sheet2!A$14:A$154,0)),N1879))))</f>
        <v>RUBY</v>
      </c>
      <c r="O1880" t="str">
        <f>IF(ISTEXT(E1880),IF(E1880="Amount",O$14,""),IF(ISBLANK(E1880),"",IF(ISTEXT(D1880),"",IF(A1875="Invoice No. : ",INDEX(Sheet2!G$14:G$154,MATCH(B1875,Sheet2!A$14:A$154,0)),O1879))))</f>
        <v>MEDENILLA, ENELENE CRUZ</v>
      </c>
      <c r="P1880">
        <f t="shared" si="118"/>
        <v>4327.5</v>
      </c>
      <c r="Q1880">
        <f t="shared" si="119"/>
        <v>195197.25</v>
      </c>
    </row>
    <row r="1881" spans="1:17" x14ac:dyDescent="0.25">
      <c r="A1881" s="10" t="s">
        <v>1605</v>
      </c>
      <c r="B1881" s="10" t="s">
        <v>1606</v>
      </c>
      <c r="C1881" s="11">
        <v>1</v>
      </c>
      <c r="D1881" s="11">
        <v>34.75</v>
      </c>
      <c r="E1881" s="11">
        <v>34.75</v>
      </c>
      <c r="F1881">
        <f t="shared" ref="F1881:F1944" si="120">IF(ISTEXT(E1881),IF(E1881="Amount",F$14,""),IF(ISBLANK(E1881),"",IF(ISTEXT(D1881),"",IF(A1876="Invoice No. : ",B1876,F1880))))</f>
        <v>2144346</v>
      </c>
      <c r="G1881">
        <f>IF(ISTEXT(E1881),IF(E1881="Amount",G$14,""),IF(ISBLANK(E1881),"",IF(ISTEXT(D1881),"",IF(A1876="Invoice No. : ",INDEX(Sheet2!F$14:F$154,MATCH(B1876,Sheet2!A$14:A$154,0)),G1880))))</f>
        <v>41808</v>
      </c>
      <c r="H1881" t="str">
        <f t="shared" ref="H1881:H1944" si="121">IF(ISTEXT(E1881),IF(E1881="Amount",H$14,""),IF(ISBLANK(E1881),"",IF(ISTEXT(D1881),"",IF(A1876="Invoice No. : ",TEXT(B1877,"mm/dd/yyyy"),H1880))))</f>
        <v>01/05/2023</v>
      </c>
      <c r="I1881" t="str">
        <f>IF(ISTEXT(E1881),IF(E1881="Amount",I$14,""),IF(ISBLANK(E1881),"",IF(ISTEXT(D1881),"",IF(A1876="Invoice No. : ",TEXT(INDEX(Sheet2!C$14:C$154,MATCH(B1876,Sheet2!A$14:A$154,0)),"hh:mm:ss"),I1880))))</f>
        <v>12:38:58</v>
      </c>
      <c r="J1881">
        <f>IF(ISBLANK(G1881),"",IF(ISTEXT(G1881),IF(E1881="Amount",J$14,""),INDEX(Sheet2!H$14:H$154,MATCH(F1881,Sheet2!A$14:A$154,0))))</f>
        <v>3500</v>
      </c>
      <c r="K1881">
        <f>IF(ISBLANK(G1881),"",IF(ISTEXT(G1881),IF(E1881="Amount",K$14,""),INDEX(Sheet2!I$14:I$154,MATCH(F1881,Sheet2!A$14:A$154,0))))</f>
        <v>827.5</v>
      </c>
      <c r="L1881" t="str">
        <f>IF(ISBLANK(G1881),"",IF(ISTEXT(G1881),IF(E1881="Amount",L$14,""),IF(INDEX(Sheet2!H$14:H$154,MATCH(F1881,Sheet2!A$14:A$154,0)) &lt;&gt; 0, IF(INDEX(Sheet2!I$14:I$154,MATCH(F1881,Sheet2!A$14:A$154,0)) &lt;&gt; 0, "Loan","Loan"),"Cash")))</f>
        <v>Loan</v>
      </c>
      <c r="M1881">
        <f>IF(ISTEXT(E1881),IF(E1881="Amount",M$14,""),IF(ISBLANK(E1881),"",IF(ISTEXT(D1881),"",IF(A1876="Invoice No. : ",INDEX(Sheet2!D$14:D$154,MATCH(B1876,Sheet2!A$14:A$154,0)),M1880))))</f>
        <v>2</v>
      </c>
      <c r="N1881" t="str">
        <f>IF(ISTEXT(E1881),IF(E1881="Amount",N$14,""),IF(ISBLANK(E1881),"",IF(ISTEXT(D1881),"",IF(A1876="Invoice No. : ",INDEX(Sheet2!E$14:E$154,MATCH(B1876,Sheet2!A$14:A$154,0)),N1880))))</f>
        <v>RUBY</v>
      </c>
      <c r="O1881" t="str">
        <f>IF(ISTEXT(E1881),IF(E1881="Amount",O$14,""),IF(ISBLANK(E1881),"",IF(ISTEXT(D1881),"",IF(A1876="Invoice No. : ",INDEX(Sheet2!G$14:G$154,MATCH(B1876,Sheet2!A$14:A$154,0)),O1880))))</f>
        <v>MEDENILLA, ENELENE CRUZ</v>
      </c>
      <c r="P1881">
        <f t="shared" ref="P1881:P1944" si="122">IF(ISTEXT(E1881),IF(E1881="Amount",P$14,""),IF(D1882="Invoice Amount",E1882,IF(ISBLANK(D1881),"",P1882)))</f>
        <v>4327.5</v>
      </c>
      <c r="Q1881">
        <f t="shared" ref="Q1881:Q1944" si="123">IF(ISTEXT(E1881),IF(E1881="Amount",Q$14,""),IF(ISBLANK(C1881),"",IF(ISNUMBER(C1881),VLOOKUP("Grand Total : ",D:E,2,FALSE),"")))</f>
        <v>195197.25</v>
      </c>
    </row>
    <row r="1882" spans="1:17" x14ac:dyDescent="0.25">
      <c r="A1882" s="10" t="s">
        <v>435</v>
      </c>
      <c r="B1882" s="10" t="s">
        <v>436</v>
      </c>
      <c r="C1882" s="11">
        <v>12</v>
      </c>
      <c r="D1882" s="11">
        <v>6.25</v>
      </c>
      <c r="E1882" s="11">
        <v>75</v>
      </c>
      <c r="F1882">
        <f t="shared" si="120"/>
        <v>2144346</v>
      </c>
      <c r="G1882">
        <f>IF(ISTEXT(E1882),IF(E1882="Amount",G$14,""),IF(ISBLANK(E1882),"",IF(ISTEXT(D1882),"",IF(A1877="Invoice No. : ",INDEX(Sheet2!F$14:F$154,MATCH(B1877,Sheet2!A$14:A$154,0)),G1881))))</f>
        <v>41808</v>
      </c>
      <c r="H1882" t="str">
        <f t="shared" si="121"/>
        <v>01/05/2023</v>
      </c>
      <c r="I1882" t="str">
        <f>IF(ISTEXT(E1882),IF(E1882="Amount",I$14,""),IF(ISBLANK(E1882),"",IF(ISTEXT(D1882),"",IF(A1877="Invoice No. : ",TEXT(INDEX(Sheet2!C$14:C$154,MATCH(B1877,Sheet2!A$14:A$154,0)),"hh:mm:ss"),I1881))))</f>
        <v>12:38:58</v>
      </c>
      <c r="J1882">
        <f>IF(ISBLANK(G1882),"",IF(ISTEXT(G1882),IF(E1882="Amount",J$14,""),INDEX(Sheet2!H$14:H$154,MATCH(F1882,Sheet2!A$14:A$154,0))))</f>
        <v>3500</v>
      </c>
      <c r="K1882">
        <f>IF(ISBLANK(G1882),"",IF(ISTEXT(G1882),IF(E1882="Amount",K$14,""),INDEX(Sheet2!I$14:I$154,MATCH(F1882,Sheet2!A$14:A$154,0))))</f>
        <v>827.5</v>
      </c>
      <c r="L1882" t="str">
        <f>IF(ISBLANK(G1882),"",IF(ISTEXT(G1882),IF(E1882="Amount",L$14,""),IF(INDEX(Sheet2!H$14:H$154,MATCH(F1882,Sheet2!A$14:A$154,0)) &lt;&gt; 0, IF(INDEX(Sheet2!I$14:I$154,MATCH(F1882,Sheet2!A$14:A$154,0)) &lt;&gt; 0, "Loan","Loan"),"Cash")))</f>
        <v>Loan</v>
      </c>
      <c r="M1882">
        <f>IF(ISTEXT(E1882),IF(E1882="Amount",M$14,""),IF(ISBLANK(E1882),"",IF(ISTEXT(D1882),"",IF(A1877="Invoice No. : ",INDEX(Sheet2!D$14:D$154,MATCH(B1877,Sheet2!A$14:A$154,0)),M1881))))</f>
        <v>2</v>
      </c>
      <c r="N1882" t="str">
        <f>IF(ISTEXT(E1882),IF(E1882="Amount",N$14,""),IF(ISBLANK(E1882),"",IF(ISTEXT(D1882),"",IF(A1877="Invoice No. : ",INDEX(Sheet2!E$14:E$154,MATCH(B1877,Sheet2!A$14:A$154,0)),N1881))))</f>
        <v>RUBY</v>
      </c>
      <c r="O1882" t="str">
        <f>IF(ISTEXT(E1882),IF(E1882="Amount",O$14,""),IF(ISBLANK(E1882),"",IF(ISTEXT(D1882),"",IF(A1877="Invoice No. : ",INDEX(Sheet2!G$14:G$154,MATCH(B1877,Sheet2!A$14:A$154,0)),O1881))))</f>
        <v>MEDENILLA, ENELENE CRUZ</v>
      </c>
      <c r="P1882">
        <f t="shared" si="122"/>
        <v>4327.5</v>
      </c>
      <c r="Q1882">
        <f t="shared" si="123"/>
        <v>195197.25</v>
      </c>
    </row>
    <row r="1883" spans="1:17" x14ac:dyDescent="0.25">
      <c r="A1883" s="10" t="s">
        <v>533</v>
      </c>
      <c r="B1883" s="10" t="s">
        <v>534</v>
      </c>
      <c r="C1883" s="11">
        <v>12</v>
      </c>
      <c r="D1883" s="11">
        <v>6.5</v>
      </c>
      <c r="E1883" s="11">
        <v>78</v>
      </c>
      <c r="F1883">
        <f t="shared" si="120"/>
        <v>2144346</v>
      </c>
      <c r="G1883">
        <f>IF(ISTEXT(E1883),IF(E1883="Amount",G$14,""),IF(ISBLANK(E1883),"",IF(ISTEXT(D1883),"",IF(A1878="Invoice No. : ",INDEX(Sheet2!F$14:F$154,MATCH(B1878,Sheet2!A$14:A$154,0)),G1882))))</f>
        <v>41808</v>
      </c>
      <c r="H1883" t="str">
        <f t="shared" si="121"/>
        <v>01/05/2023</v>
      </c>
      <c r="I1883" t="str">
        <f>IF(ISTEXT(E1883),IF(E1883="Amount",I$14,""),IF(ISBLANK(E1883),"",IF(ISTEXT(D1883),"",IF(A1878="Invoice No. : ",TEXT(INDEX(Sheet2!C$14:C$154,MATCH(B1878,Sheet2!A$14:A$154,0)),"hh:mm:ss"),I1882))))</f>
        <v>12:38:58</v>
      </c>
      <c r="J1883">
        <f>IF(ISBLANK(G1883),"",IF(ISTEXT(G1883),IF(E1883="Amount",J$14,""),INDEX(Sheet2!H$14:H$154,MATCH(F1883,Sheet2!A$14:A$154,0))))</f>
        <v>3500</v>
      </c>
      <c r="K1883">
        <f>IF(ISBLANK(G1883),"",IF(ISTEXT(G1883),IF(E1883="Amount",K$14,""),INDEX(Sheet2!I$14:I$154,MATCH(F1883,Sheet2!A$14:A$154,0))))</f>
        <v>827.5</v>
      </c>
      <c r="L1883" t="str">
        <f>IF(ISBLANK(G1883),"",IF(ISTEXT(G1883),IF(E1883="Amount",L$14,""),IF(INDEX(Sheet2!H$14:H$154,MATCH(F1883,Sheet2!A$14:A$154,0)) &lt;&gt; 0, IF(INDEX(Sheet2!I$14:I$154,MATCH(F1883,Sheet2!A$14:A$154,0)) &lt;&gt; 0, "Loan","Loan"),"Cash")))</f>
        <v>Loan</v>
      </c>
      <c r="M1883">
        <f>IF(ISTEXT(E1883),IF(E1883="Amount",M$14,""),IF(ISBLANK(E1883),"",IF(ISTEXT(D1883),"",IF(A1878="Invoice No. : ",INDEX(Sheet2!D$14:D$154,MATCH(B1878,Sheet2!A$14:A$154,0)),M1882))))</f>
        <v>2</v>
      </c>
      <c r="N1883" t="str">
        <f>IF(ISTEXT(E1883),IF(E1883="Amount",N$14,""),IF(ISBLANK(E1883),"",IF(ISTEXT(D1883),"",IF(A1878="Invoice No. : ",INDEX(Sheet2!E$14:E$154,MATCH(B1878,Sheet2!A$14:A$154,0)),N1882))))</f>
        <v>RUBY</v>
      </c>
      <c r="O1883" t="str">
        <f>IF(ISTEXT(E1883),IF(E1883="Amount",O$14,""),IF(ISBLANK(E1883),"",IF(ISTEXT(D1883),"",IF(A1878="Invoice No. : ",INDEX(Sheet2!G$14:G$154,MATCH(B1878,Sheet2!A$14:A$154,0)),O1882))))</f>
        <v>MEDENILLA, ENELENE CRUZ</v>
      </c>
      <c r="P1883">
        <f t="shared" si="122"/>
        <v>4327.5</v>
      </c>
      <c r="Q1883">
        <f t="shared" si="123"/>
        <v>195197.25</v>
      </c>
    </row>
    <row r="1884" spans="1:17" x14ac:dyDescent="0.25">
      <c r="A1884" s="10" t="s">
        <v>1607</v>
      </c>
      <c r="B1884" s="10" t="s">
        <v>1608</v>
      </c>
      <c r="C1884" s="11">
        <v>3</v>
      </c>
      <c r="D1884" s="11">
        <v>93</v>
      </c>
      <c r="E1884" s="11">
        <v>279</v>
      </c>
      <c r="F1884">
        <f t="shared" si="120"/>
        <v>2144346</v>
      </c>
      <c r="G1884">
        <f>IF(ISTEXT(E1884),IF(E1884="Amount",G$14,""),IF(ISBLANK(E1884),"",IF(ISTEXT(D1884),"",IF(A1879="Invoice No. : ",INDEX(Sheet2!F$14:F$154,MATCH(B1879,Sheet2!A$14:A$154,0)),G1883))))</f>
        <v>41808</v>
      </c>
      <c r="H1884" t="str">
        <f t="shared" si="121"/>
        <v>01/05/2023</v>
      </c>
      <c r="I1884" t="str">
        <f>IF(ISTEXT(E1884),IF(E1884="Amount",I$14,""),IF(ISBLANK(E1884),"",IF(ISTEXT(D1884),"",IF(A1879="Invoice No. : ",TEXT(INDEX(Sheet2!C$14:C$154,MATCH(B1879,Sheet2!A$14:A$154,0)),"hh:mm:ss"),I1883))))</f>
        <v>12:38:58</v>
      </c>
      <c r="J1884">
        <f>IF(ISBLANK(G1884),"",IF(ISTEXT(G1884),IF(E1884="Amount",J$14,""),INDEX(Sheet2!H$14:H$154,MATCH(F1884,Sheet2!A$14:A$154,0))))</f>
        <v>3500</v>
      </c>
      <c r="K1884">
        <f>IF(ISBLANK(G1884),"",IF(ISTEXT(G1884),IF(E1884="Amount",K$14,""),INDEX(Sheet2!I$14:I$154,MATCH(F1884,Sheet2!A$14:A$154,0))))</f>
        <v>827.5</v>
      </c>
      <c r="L1884" t="str">
        <f>IF(ISBLANK(G1884),"",IF(ISTEXT(G1884),IF(E1884="Amount",L$14,""),IF(INDEX(Sheet2!H$14:H$154,MATCH(F1884,Sheet2!A$14:A$154,0)) &lt;&gt; 0, IF(INDEX(Sheet2!I$14:I$154,MATCH(F1884,Sheet2!A$14:A$154,0)) &lt;&gt; 0, "Loan","Loan"),"Cash")))</f>
        <v>Loan</v>
      </c>
      <c r="M1884">
        <f>IF(ISTEXT(E1884),IF(E1884="Amount",M$14,""),IF(ISBLANK(E1884),"",IF(ISTEXT(D1884),"",IF(A1879="Invoice No. : ",INDEX(Sheet2!D$14:D$154,MATCH(B1879,Sheet2!A$14:A$154,0)),M1883))))</f>
        <v>2</v>
      </c>
      <c r="N1884" t="str">
        <f>IF(ISTEXT(E1884),IF(E1884="Amount",N$14,""),IF(ISBLANK(E1884),"",IF(ISTEXT(D1884),"",IF(A1879="Invoice No. : ",INDEX(Sheet2!E$14:E$154,MATCH(B1879,Sheet2!A$14:A$154,0)),N1883))))</f>
        <v>RUBY</v>
      </c>
      <c r="O1884" t="str">
        <f>IF(ISTEXT(E1884),IF(E1884="Amount",O$14,""),IF(ISBLANK(E1884),"",IF(ISTEXT(D1884),"",IF(A1879="Invoice No. : ",INDEX(Sheet2!G$14:G$154,MATCH(B1879,Sheet2!A$14:A$154,0)),O1883))))</f>
        <v>MEDENILLA, ENELENE CRUZ</v>
      </c>
      <c r="P1884">
        <f t="shared" si="122"/>
        <v>4327.5</v>
      </c>
      <c r="Q1884">
        <f t="shared" si="123"/>
        <v>195197.25</v>
      </c>
    </row>
    <row r="1885" spans="1:17" x14ac:dyDescent="0.25">
      <c r="A1885" s="10" t="s">
        <v>1609</v>
      </c>
      <c r="B1885" s="10" t="s">
        <v>1610</v>
      </c>
      <c r="C1885" s="11">
        <v>1</v>
      </c>
      <c r="D1885" s="11">
        <v>35.25</v>
      </c>
      <c r="E1885" s="11">
        <v>35.25</v>
      </c>
      <c r="F1885">
        <f t="shared" si="120"/>
        <v>2144346</v>
      </c>
      <c r="G1885">
        <f>IF(ISTEXT(E1885),IF(E1885="Amount",G$14,""),IF(ISBLANK(E1885),"",IF(ISTEXT(D1885),"",IF(A1880="Invoice No. : ",INDEX(Sheet2!F$14:F$154,MATCH(B1880,Sheet2!A$14:A$154,0)),G1884))))</f>
        <v>41808</v>
      </c>
      <c r="H1885" t="str">
        <f t="shared" si="121"/>
        <v>01/05/2023</v>
      </c>
      <c r="I1885" t="str">
        <f>IF(ISTEXT(E1885),IF(E1885="Amount",I$14,""),IF(ISBLANK(E1885),"",IF(ISTEXT(D1885),"",IF(A1880="Invoice No. : ",TEXT(INDEX(Sheet2!C$14:C$154,MATCH(B1880,Sheet2!A$14:A$154,0)),"hh:mm:ss"),I1884))))</f>
        <v>12:38:58</v>
      </c>
      <c r="J1885">
        <f>IF(ISBLANK(G1885),"",IF(ISTEXT(G1885),IF(E1885="Amount",J$14,""),INDEX(Sheet2!H$14:H$154,MATCH(F1885,Sheet2!A$14:A$154,0))))</f>
        <v>3500</v>
      </c>
      <c r="K1885">
        <f>IF(ISBLANK(G1885),"",IF(ISTEXT(G1885),IF(E1885="Amount",K$14,""),INDEX(Sheet2!I$14:I$154,MATCH(F1885,Sheet2!A$14:A$154,0))))</f>
        <v>827.5</v>
      </c>
      <c r="L1885" t="str">
        <f>IF(ISBLANK(G1885),"",IF(ISTEXT(G1885),IF(E1885="Amount",L$14,""),IF(INDEX(Sheet2!H$14:H$154,MATCH(F1885,Sheet2!A$14:A$154,0)) &lt;&gt; 0, IF(INDEX(Sheet2!I$14:I$154,MATCH(F1885,Sheet2!A$14:A$154,0)) &lt;&gt; 0, "Loan","Loan"),"Cash")))</f>
        <v>Loan</v>
      </c>
      <c r="M1885">
        <f>IF(ISTEXT(E1885),IF(E1885="Amount",M$14,""),IF(ISBLANK(E1885),"",IF(ISTEXT(D1885),"",IF(A1880="Invoice No. : ",INDEX(Sheet2!D$14:D$154,MATCH(B1880,Sheet2!A$14:A$154,0)),M1884))))</f>
        <v>2</v>
      </c>
      <c r="N1885" t="str">
        <f>IF(ISTEXT(E1885),IF(E1885="Amount",N$14,""),IF(ISBLANK(E1885),"",IF(ISTEXT(D1885),"",IF(A1880="Invoice No. : ",INDEX(Sheet2!E$14:E$154,MATCH(B1880,Sheet2!A$14:A$154,0)),N1884))))</f>
        <v>RUBY</v>
      </c>
      <c r="O1885" t="str">
        <f>IF(ISTEXT(E1885),IF(E1885="Amount",O$14,""),IF(ISBLANK(E1885),"",IF(ISTEXT(D1885),"",IF(A1880="Invoice No. : ",INDEX(Sheet2!G$14:G$154,MATCH(B1880,Sheet2!A$14:A$154,0)),O1884))))</f>
        <v>MEDENILLA, ENELENE CRUZ</v>
      </c>
      <c r="P1885">
        <f t="shared" si="122"/>
        <v>4327.5</v>
      </c>
      <c r="Q1885">
        <f t="shared" si="123"/>
        <v>195197.25</v>
      </c>
    </row>
    <row r="1886" spans="1:17" x14ac:dyDescent="0.25">
      <c r="A1886" s="10" t="s">
        <v>1611</v>
      </c>
      <c r="B1886" s="10" t="s">
        <v>1612</v>
      </c>
      <c r="C1886" s="11">
        <v>1</v>
      </c>
      <c r="D1886" s="11">
        <v>35.5</v>
      </c>
      <c r="E1886" s="11">
        <v>35.5</v>
      </c>
      <c r="F1886">
        <f t="shared" si="120"/>
        <v>2144346</v>
      </c>
      <c r="G1886">
        <f>IF(ISTEXT(E1886),IF(E1886="Amount",G$14,""),IF(ISBLANK(E1886),"",IF(ISTEXT(D1886),"",IF(A1881="Invoice No. : ",INDEX(Sheet2!F$14:F$154,MATCH(B1881,Sheet2!A$14:A$154,0)),G1885))))</f>
        <v>41808</v>
      </c>
      <c r="H1886" t="str">
        <f t="shared" si="121"/>
        <v>01/05/2023</v>
      </c>
      <c r="I1886" t="str">
        <f>IF(ISTEXT(E1886),IF(E1886="Amount",I$14,""),IF(ISBLANK(E1886),"",IF(ISTEXT(D1886),"",IF(A1881="Invoice No. : ",TEXT(INDEX(Sheet2!C$14:C$154,MATCH(B1881,Sheet2!A$14:A$154,0)),"hh:mm:ss"),I1885))))</f>
        <v>12:38:58</v>
      </c>
      <c r="J1886">
        <f>IF(ISBLANK(G1886),"",IF(ISTEXT(G1886),IF(E1886="Amount",J$14,""),INDEX(Sheet2!H$14:H$154,MATCH(F1886,Sheet2!A$14:A$154,0))))</f>
        <v>3500</v>
      </c>
      <c r="K1886">
        <f>IF(ISBLANK(G1886),"",IF(ISTEXT(G1886),IF(E1886="Amount",K$14,""),INDEX(Sheet2!I$14:I$154,MATCH(F1886,Sheet2!A$14:A$154,0))))</f>
        <v>827.5</v>
      </c>
      <c r="L1886" t="str">
        <f>IF(ISBLANK(G1886),"",IF(ISTEXT(G1886),IF(E1886="Amount",L$14,""),IF(INDEX(Sheet2!H$14:H$154,MATCH(F1886,Sheet2!A$14:A$154,0)) &lt;&gt; 0, IF(INDEX(Sheet2!I$14:I$154,MATCH(F1886,Sheet2!A$14:A$154,0)) &lt;&gt; 0, "Loan","Loan"),"Cash")))</f>
        <v>Loan</v>
      </c>
      <c r="M1886">
        <f>IF(ISTEXT(E1886),IF(E1886="Amount",M$14,""),IF(ISBLANK(E1886),"",IF(ISTEXT(D1886),"",IF(A1881="Invoice No. : ",INDEX(Sheet2!D$14:D$154,MATCH(B1881,Sheet2!A$14:A$154,0)),M1885))))</f>
        <v>2</v>
      </c>
      <c r="N1886" t="str">
        <f>IF(ISTEXT(E1886),IF(E1886="Amount",N$14,""),IF(ISBLANK(E1886),"",IF(ISTEXT(D1886),"",IF(A1881="Invoice No. : ",INDEX(Sheet2!E$14:E$154,MATCH(B1881,Sheet2!A$14:A$154,0)),N1885))))</f>
        <v>RUBY</v>
      </c>
      <c r="O1886" t="str">
        <f>IF(ISTEXT(E1886),IF(E1886="Amount",O$14,""),IF(ISBLANK(E1886),"",IF(ISTEXT(D1886),"",IF(A1881="Invoice No. : ",INDEX(Sheet2!G$14:G$154,MATCH(B1881,Sheet2!A$14:A$154,0)),O1885))))</f>
        <v>MEDENILLA, ENELENE CRUZ</v>
      </c>
      <c r="P1886">
        <f t="shared" si="122"/>
        <v>4327.5</v>
      </c>
      <c r="Q1886">
        <f t="shared" si="123"/>
        <v>195197.25</v>
      </c>
    </row>
    <row r="1887" spans="1:17" x14ac:dyDescent="0.25">
      <c r="A1887" s="10" t="s">
        <v>1613</v>
      </c>
      <c r="B1887" s="10" t="s">
        <v>1614</v>
      </c>
      <c r="C1887" s="11">
        <v>1</v>
      </c>
      <c r="D1887" s="11">
        <v>35.25</v>
      </c>
      <c r="E1887" s="11">
        <v>35.25</v>
      </c>
      <c r="F1887">
        <f t="shared" si="120"/>
        <v>2144346</v>
      </c>
      <c r="G1887">
        <f>IF(ISTEXT(E1887),IF(E1887="Amount",G$14,""),IF(ISBLANK(E1887),"",IF(ISTEXT(D1887),"",IF(A1882="Invoice No. : ",INDEX(Sheet2!F$14:F$154,MATCH(B1882,Sheet2!A$14:A$154,0)),G1886))))</f>
        <v>41808</v>
      </c>
      <c r="H1887" t="str">
        <f t="shared" si="121"/>
        <v>01/05/2023</v>
      </c>
      <c r="I1887" t="str">
        <f>IF(ISTEXT(E1887),IF(E1887="Amount",I$14,""),IF(ISBLANK(E1887),"",IF(ISTEXT(D1887),"",IF(A1882="Invoice No. : ",TEXT(INDEX(Sheet2!C$14:C$154,MATCH(B1882,Sheet2!A$14:A$154,0)),"hh:mm:ss"),I1886))))</f>
        <v>12:38:58</v>
      </c>
      <c r="J1887">
        <f>IF(ISBLANK(G1887),"",IF(ISTEXT(G1887),IF(E1887="Amount",J$14,""),INDEX(Sheet2!H$14:H$154,MATCH(F1887,Sheet2!A$14:A$154,0))))</f>
        <v>3500</v>
      </c>
      <c r="K1887">
        <f>IF(ISBLANK(G1887),"",IF(ISTEXT(G1887),IF(E1887="Amount",K$14,""),INDEX(Sheet2!I$14:I$154,MATCH(F1887,Sheet2!A$14:A$154,0))))</f>
        <v>827.5</v>
      </c>
      <c r="L1887" t="str">
        <f>IF(ISBLANK(G1887),"",IF(ISTEXT(G1887),IF(E1887="Amount",L$14,""),IF(INDEX(Sheet2!H$14:H$154,MATCH(F1887,Sheet2!A$14:A$154,0)) &lt;&gt; 0, IF(INDEX(Sheet2!I$14:I$154,MATCH(F1887,Sheet2!A$14:A$154,0)) &lt;&gt; 0, "Loan","Loan"),"Cash")))</f>
        <v>Loan</v>
      </c>
      <c r="M1887">
        <f>IF(ISTEXT(E1887),IF(E1887="Amount",M$14,""),IF(ISBLANK(E1887),"",IF(ISTEXT(D1887),"",IF(A1882="Invoice No. : ",INDEX(Sheet2!D$14:D$154,MATCH(B1882,Sheet2!A$14:A$154,0)),M1886))))</f>
        <v>2</v>
      </c>
      <c r="N1887" t="str">
        <f>IF(ISTEXT(E1887),IF(E1887="Amount",N$14,""),IF(ISBLANK(E1887),"",IF(ISTEXT(D1887),"",IF(A1882="Invoice No. : ",INDEX(Sheet2!E$14:E$154,MATCH(B1882,Sheet2!A$14:A$154,0)),N1886))))</f>
        <v>RUBY</v>
      </c>
      <c r="O1887" t="str">
        <f>IF(ISTEXT(E1887),IF(E1887="Amount",O$14,""),IF(ISBLANK(E1887),"",IF(ISTEXT(D1887),"",IF(A1882="Invoice No. : ",INDEX(Sheet2!G$14:G$154,MATCH(B1882,Sheet2!A$14:A$154,0)),O1886))))</f>
        <v>MEDENILLA, ENELENE CRUZ</v>
      </c>
      <c r="P1887">
        <f t="shared" si="122"/>
        <v>4327.5</v>
      </c>
      <c r="Q1887">
        <f t="shared" si="123"/>
        <v>195197.25</v>
      </c>
    </row>
    <row r="1888" spans="1:17" x14ac:dyDescent="0.25">
      <c r="A1888" s="10" t="s">
        <v>1231</v>
      </c>
      <c r="B1888" s="10" t="s">
        <v>1232</v>
      </c>
      <c r="C1888" s="11">
        <v>1</v>
      </c>
      <c r="D1888" s="11">
        <v>43.75</v>
      </c>
      <c r="E1888" s="11">
        <v>43.75</v>
      </c>
      <c r="F1888">
        <f t="shared" si="120"/>
        <v>2144346</v>
      </c>
      <c r="G1888">
        <f>IF(ISTEXT(E1888),IF(E1888="Amount",G$14,""),IF(ISBLANK(E1888),"",IF(ISTEXT(D1888),"",IF(A1883="Invoice No. : ",INDEX(Sheet2!F$14:F$154,MATCH(B1883,Sheet2!A$14:A$154,0)),G1887))))</f>
        <v>41808</v>
      </c>
      <c r="H1888" t="str">
        <f t="shared" si="121"/>
        <v>01/05/2023</v>
      </c>
      <c r="I1888" t="str">
        <f>IF(ISTEXT(E1888),IF(E1888="Amount",I$14,""),IF(ISBLANK(E1888),"",IF(ISTEXT(D1888),"",IF(A1883="Invoice No. : ",TEXT(INDEX(Sheet2!C$14:C$154,MATCH(B1883,Sheet2!A$14:A$154,0)),"hh:mm:ss"),I1887))))</f>
        <v>12:38:58</v>
      </c>
      <c r="J1888">
        <f>IF(ISBLANK(G1888),"",IF(ISTEXT(G1888),IF(E1888="Amount",J$14,""),INDEX(Sheet2!H$14:H$154,MATCH(F1888,Sheet2!A$14:A$154,0))))</f>
        <v>3500</v>
      </c>
      <c r="K1888">
        <f>IF(ISBLANK(G1888),"",IF(ISTEXT(G1888),IF(E1888="Amount",K$14,""),INDEX(Sheet2!I$14:I$154,MATCH(F1888,Sheet2!A$14:A$154,0))))</f>
        <v>827.5</v>
      </c>
      <c r="L1888" t="str">
        <f>IF(ISBLANK(G1888),"",IF(ISTEXT(G1888),IF(E1888="Amount",L$14,""),IF(INDEX(Sheet2!H$14:H$154,MATCH(F1888,Sheet2!A$14:A$154,0)) &lt;&gt; 0, IF(INDEX(Sheet2!I$14:I$154,MATCH(F1888,Sheet2!A$14:A$154,0)) &lt;&gt; 0, "Loan","Loan"),"Cash")))</f>
        <v>Loan</v>
      </c>
      <c r="M1888">
        <f>IF(ISTEXT(E1888),IF(E1888="Amount",M$14,""),IF(ISBLANK(E1888),"",IF(ISTEXT(D1888),"",IF(A1883="Invoice No. : ",INDEX(Sheet2!D$14:D$154,MATCH(B1883,Sheet2!A$14:A$154,0)),M1887))))</f>
        <v>2</v>
      </c>
      <c r="N1888" t="str">
        <f>IF(ISTEXT(E1888),IF(E1888="Amount",N$14,""),IF(ISBLANK(E1888),"",IF(ISTEXT(D1888),"",IF(A1883="Invoice No. : ",INDEX(Sheet2!E$14:E$154,MATCH(B1883,Sheet2!A$14:A$154,0)),N1887))))</f>
        <v>RUBY</v>
      </c>
      <c r="O1888" t="str">
        <f>IF(ISTEXT(E1888),IF(E1888="Amount",O$14,""),IF(ISBLANK(E1888),"",IF(ISTEXT(D1888),"",IF(A1883="Invoice No. : ",INDEX(Sheet2!G$14:G$154,MATCH(B1883,Sheet2!A$14:A$154,0)),O1887))))</f>
        <v>MEDENILLA, ENELENE CRUZ</v>
      </c>
      <c r="P1888">
        <f t="shared" si="122"/>
        <v>4327.5</v>
      </c>
      <c r="Q1888">
        <f t="shared" si="123"/>
        <v>195197.25</v>
      </c>
    </row>
    <row r="1889" spans="1:17" x14ac:dyDescent="0.25">
      <c r="A1889" s="10" t="s">
        <v>1615</v>
      </c>
      <c r="B1889" s="10" t="s">
        <v>1616</v>
      </c>
      <c r="C1889" s="11">
        <v>1</v>
      </c>
      <c r="D1889" s="11">
        <v>141.75</v>
      </c>
      <c r="E1889" s="11">
        <v>141.75</v>
      </c>
      <c r="F1889">
        <f t="shared" si="120"/>
        <v>2144346</v>
      </c>
      <c r="G1889">
        <f>IF(ISTEXT(E1889),IF(E1889="Amount",G$14,""),IF(ISBLANK(E1889),"",IF(ISTEXT(D1889),"",IF(A1884="Invoice No. : ",INDEX(Sheet2!F$14:F$154,MATCH(B1884,Sheet2!A$14:A$154,0)),G1888))))</f>
        <v>41808</v>
      </c>
      <c r="H1889" t="str">
        <f t="shared" si="121"/>
        <v>01/05/2023</v>
      </c>
      <c r="I1889" t="str">
        <f>IF(ISTEXT(E1889),IF(E1889="Amount",I$14,""),IF(ISBLANK(E1889),"",IF(ISTEXT(D1889),"",IF(A1884="Invoice No. : ",TEXT(INDEX(Sheet2!C$14:C$154,MATCH(B1884,Sheet2!A$14:A$154,0)),"hh:mm:ss"),I1888))))</f>
        <v>12:38:58</v>
      </c>
      <c r="J1889">
        <f>IF(ISBLANK(G1889),"",IF(ISTEXT(G1889),IF(E1889="Amount",J$14,""),INDEX(Sheet2!H$14:H$154,MATCH(F1889,Sheet2!A$14:A$154,0))))</f>
        <v>3500</v>
      </c>
      <c r="K1889">
        <f>IF(ISBLANK(G1889),"",IF(ISTEXT(G1889),IF(E1889="Amount",K$14,""),INDEX(Sheet2!I$14:I$154,MATCH(F1889,Sheet2!A$14:A$154,0))))</f>
        <v>827.5</v>
      </c>
      <c r="L1889" t="str">
        <f>IF(ISBLANK(G1889),"",IF(ISTEXT(G1889),IF(E1889="Amount",L$14,""),IF(INDEX(Sheet2!H$14:H$154,MATCH(F1889,Sheet2!A$14:A$154,0)) &lt;&gt; 0, IF(INDEX(Sheet2!I$14:I$154,MATCH(F1889,Sheet2!A$14:A$154,0)) &lt;&gt; 0, "Loan","Loan"),"Cash")))</f>
        <v>Loan</v>
      </c>
      <c r="M1889">
        <f>IF(ISTEXT(E1889),IF(E1889="Amount",M$14,""),IF(ISBLANK(E1889),"",IF(ISTEXT(D1889),"",IF(A1884="Invoice No. : ",INDEX(Sheet2!D$14:D$154,MATCH(B1884,Sheet2!A$14:A$154,0)),M1888))))</f>
        <v>2</v>
      </c>
      <c r="N1889" t="str">
        <f>IF(ISTEXT(E1889),IF(E1889="Amount",N$14,""),IF(ISBLANK(E1889),"",IF(ISTEXT(D1889),"",IF(A1884="Invoice No. : ",INDEX(Sheet2!E$14:E$154,MATCH(B1884,Sheet2!A$14:A$154,0)),N1888))))</f>
        <v>RUBY</v>
      </c>
      <c r="O1889" t="str">
        <f>IF(ISTEXT(E1889),IF(E1889="Amount",O$14,""),IF(ISBLANK(E1889),"",IF(ISTEXT(D1889),"",IF(A1884="Invoice No. : ",INDEX(Sheet2!G$14:G$154,MATCH(B1884,Sheet2!A$14:A$154,0)),O1888))))</f>
        <v>MEDENILLA, ENELENE CRUZ</v>
      </c>
      <c r="P1889">
        <f t="shared" si="122"/>
        <v>4327.5</v>
      </c>
      <c r="Q1889">
        <f t="shared" si="123"/>
        <v>195197.25</v>
      </c>
    </row>
    <row r="1890" spans="1:17" x14ac:dyDescent="0.25">
      <c r="A1890" s="10" t="s">
        <v>1617</v>
      </c>
      <c r="B1890" s="10" t="s">
        <v>1618</v>
      </c>
      <c r="C1890" s="11">
        <v>1</v>
      </c>
      <c r="D1890" s="11">
        <v>325</v>
      </c>
      <c r="E1890" s="11">
        <v>325</v>
      </c>
      <c r="F1890">
        <f t="shared" si="120"/>
        <v>2144346</v>
      </c>
      <c r="G1890">
        <f>IF(ISTEXT(E1890),IF(E1890="Amount",G$14,""),IF(ISBLANK(E1890),"",IF(ISTEXT(D1890),"",IF(A1885="Invoice No. : ",INDEX(Sheet2!F$14:F$154,MATCH(B1885,Sheet2!A$14:A$154,0)),G1889))))</f>
        <v>41808</v>
      </c>
      <c r="H1890" t="str">
        <f t="shared" si="121"/>
        <v>01/05/2023</v>
      </c>
      <c r="I1890" t="str">
        <f>IF(ISTEXT(E1890),IF(E1890="Amount",I$14,""),IF(ISBLANK(E1890),"",IF(ISTEXT(D1890),"",IF(A1885="Invoice No. : ",TEXT(INDEX(Sheet2!C$14:C$154,MATCH(B1885,Sheet2!A$14:A$154,0)),"hh:mm:ss"),I1889))))</f>
        <v>12:38:58</v>
      </c>
      <c r="J1890">
        <f>IF(ISBLANK(G1890),"",IF(ISTEXT(G1890),IF(E1890="Amount",J$14,""),INDEX(Sheet2!H$14:H$154,MATCH(F1890,Sheet2!A$14:A$154,0))))</f>
        <v>3500</v>
      </c>
      <c r="K1890">
        <f>IF(ISBLANK(G1890),"",IF(ISTEXT(G1890),IF(E1890="Amount",K$14,""),INDEX(Sheet2!I$14:I$154,MATCH(F1890,Sheet2!A$14:A$154,0))))</f>
        <v>827.5</v>
      </c>
      <c r="L1890" t="str">
        <f>IF(ISBLANK(G1890),"",IF(ISTEXT(G1890),IF(E1890="Amount",L$14,""),IF(INDEX(Sheet2!H$14:H$154,MATCH(F1890,Sheet2!A$14:A$154,0)) &lt;&gt; 0, IF(INDEX(Sheet2!I$14:I$154,MATCH(F1890,Sheet2!A$14:A$154,0)) &lt;&gt; 0, "Loan","Loan"),"Cash")))</f>
        <v>Loan</v>
      </c>
      <c r="M1890">
        <f>IF(ISTEXT(E1890),IF(E1890="Amount",M$14,""),IF(ISBLANK(E1890),"",IF(ISTEXT(D1890),"",IF(A1885="Invoice No. : ",INDEX(Sheet2!D$14:D$154,MATCH(B1885,Sheet2!A$14:A$154,0)),M1889))))</f>
        <v>2</v>
      </c>
      <c r="N1890" t="str">
        <f>IF(ISTEXT(E1890),IF(E1890="Amount",N$14,""),IF(ISBLANK(E1890),"",IF(ISTEXT(D1890),"",IF(A1885="Invoice No. : ",INDEX(Sheet2!E$14:E$154,MATCH(B1885,Sheet2!A$14:A$154,0)),N1889))))</f>
        <v>RUBY</v>
      </c>
      <c r="O1890" t="str">
        <f>IF(ISTEXT(E1890),IF(E1890="Amount",O$14,""),IF(ISBLANK(E1890),"",IF(ISTEXT(D1890),"",IF(A1885="Invoice No. : ",INDEX(Sheet2!G$14:G$154,MATCH(B1885,Sheet2!A$14:A$154,0)),O1889))))</f>
        <v>MEDENILLA, ENELENE CRUZ</v>
      </c>
      <c r="P1890">
        <f t="shared" si="122"/>
        <v>4327.5</v>
      </c>
      <c r="Q1890">
        <f t="shared" si="123"/>
        <v>195197.25</v>
      </c>
    </row>
    <row r="1891" spans="1:17" x14ac:dyDescent="0.25">
      <c r="A1891" s="10" t="s">
        <v>1359</v>
      </c>
      <c r="B1891" s="10" t="s">
        <v>1360</v>
      </c>
      <c r="C1891" s="11">
        <v>1</v>
      </c>
      <c r="D1891" s="11">
        <v>100</v>
      </c>
      <c r="E1891" s="11">
        <v>100</v>
      </c>
      <c r="F1891">
        <f t="shared" si="120"/>
        <v>2144346</v>
      </c>
      <c r="G1891">
        <f>IF(ISTEXT(E1891),IF(E1891="Amount",G$14,""),IF(ISBLANK(E1891),"",IF(ISTEXT(D1891),"",IF(A1886="Invoice No. : ",INDEX(Sheet2!F$14:F$154,MATCH(B1886,Sheet2!A$14:A$154,0)),G1890))))</f>
        <v>41808</v>
      </c>
      <c r="H1891" t="str">
        <f t="shared" si="121"/>
        <v>01/05/2023</v>
      </c>
      <c r="I1891" t="str">
        <f>IF(ISTEXT(E1891),IF(E1891="Amount",I$14,""),IF(ISBLANK(E1891),"",IF(ISTEXT(D1891),"",IF(A1886="Invoice No. : ",TEXT(INDEX(Sheet2!C$14:C$154,MATCH(B1886,Sheet2!A$14:A$154,0)),"hh:mm:ss"),I1890))))</f>
        <v>12:38:58</v>
      </c>
      <c r="J1891">
        <f>IF(ISBLANK(G1891),"",IF(ISTEXT(G1891),IF(E1891="Amount",J$14,""),INDEX(Sheet2!H$14:H$154,MATCH(F1891,Sheet2!A$14:A$154,0))))</f>
        <v>3500</v>
      </c>
      <c r="K1891">
        <f>IF(ISBLANK(G1891),"",IF(ISTEXT(G1891),IF(E1891="Amount",K$14,""),INDEX(Sheet2!I$14:I$154,MATCH(F1891,Sheet2!A$14:A$154,0))))</f>
        <v>827.5</v>
      </c>
      <c r="L1891" t="str">
        <f>IF(ISBLANK(G1891),"",IF(ISTEXT(G1891),IF(E1891="Amount",L$14,""),IF(INDEX(Sheet2!H$14:H$154,MATCH(F1891,Sheet2!A$14:A$154,0)) &lt;&gt; 0, IF(INDEX(Sheet2!I$14:I$154,MATCH(F1891,Sheet2!A$14:A$154,0)) &lt;&gt; 0, "Loan","Loan"),"Cash")))</f>
        <v>Loan</v>
      </c>
      <c r="M1891">
        <f>IF(ISTEXT(E1891),IF(E1891="Amount",M$14,""),IF(ISBLANK(E1891),"",IF(ISTEXT(D1891),"",IF(A1886="Invoice No. : ",INDEX(Sheet2!D$14:D$154,MATCH(B1886,Sheet2!A$14:A$154,0)),M1890))))</f>
        <v>2</v>
      </c>
      <c r="N1891" t="str">
        <f>IF(ISTEXT(E1891),IF(E1891="Amount",N$14,""),IF(ISBLANK(E1891),"",IF(ISTEXT(D1891),"",IF(A1886="Invoice No. : ",INDEX(Sheet2!E$14:E$154,MATCH(B1886,Sheet2!A$14:A$154,0)),N1890))))</f>
        <v>RUBY</v>
      </c>
      <c r="O1891" t="str">
        <f>IF(ISTEXT(E1891),IF(E1891="Amount",O$14,""),IF(ISBLANK(E1891),"",IF(ISTEXT(D1891),"",IF(A1886="Invoice No. : ",INDEX(Sheet2!G$14:G$154,MATCH(B1886,Sheet2!A$14:A$154,0)),O1890))))</f>
        <v>MEDENILLA, ENELENE CRUZ</v>
      </c>
      <c r="P1891">
        <f t="shared" si="122"/>
        <v>4327.5</v>
      </c>
      <c r="Q1891">
        <f t="shared" si="123"/>
        <v>195197.25</v>
      </c>
    </row>
    <row r="1892" spans="1:17" x14ac:dyDescent="0.25">
      <c r="A1892" s="10" t="s">
        <v>809</v>
      </c>
      <c r="B1892" s="10" t="s">
        <v>810</v>
      </c>
      <c r="C1892" s="11">
        <v>1</v>
      </c>
      <c r="D1892" s="11">
        <v>28</v>
      </c>
      <c r="E1892" s="11">
        <v>28</v>
      </c>
      <c r="F1892">
        <f t="shared" si="120"/>
        <v>2144346</v>
      </c>
      <c r="G1892">
        <f>IF(ISTEXT(E1892),IF(E1892="Amount",G$14,""),IF(ISBLANK(E1892),"",IF(ISTEXT(D1892),"",IF(A1887="Invoice No. : ",INDEX(Sheet2!F$14:F$154,MATCH(B1887,Sheet2!A$14:A$154,0)),G1891))))</f>
        <v>41808</v>
      </c>
      <c r="H1892" t="str">
        <f t="shared" si="121"/>
        <v>01/05/2023</v>
      </c>
      <c r="I1892" t="str">
        <f>IF(ISTEXT(E1892),IF(E1892="Amount",I$14,""),IF(ISBLANK(E1892),"",IF(ISTEXT(D1892),"",IF(A1887="Invoice No. : ",TEXT(INDEX(Sheet2!C$14:C$154,MATCH(B1887,Sheet2!A$14:A$154,0)),"hh:mm:ss"),I1891))))</f>
        <v>12:38:58</v>
      </c>
      <c r="J1892">
        <f>IF(ISBLANK(G1892),"",IF(ISTEXT(G1892),IF(E1892="Amount",J$14,""),INDEX(Sheet2!H$14:H$154,MATCH(F1892,Sheet2!A$14:A$154,0))))</f>
        <v>3500</v>
      </c>
      <c r="K1892">
        <f>IF(ISBLANK(G1892),"",IF(ISTEXT(G1892),IF(E1892="Amount",K$14,""),INDEX(Sheet2!I$14:I$154,MATCH(F1892,Sheet2!A$14:A$154,0))))</f>
        <v>827.5</v>
      </c>
      <c r="L1892" t="str">
        <f>IF(ISBLANK(G1892),"",IF(ISTEXT(G1892),IF(E1892="Amount",L$14,""),IF(INDEX(Sheet2!H$14:H$154,MATCH(F1892,Sheet2!A$14:A$154,0)) &lt;&gt; 0, IF(INDEX(Sheet2!I$14:I$154,MATCH(F1892,Sheet2!A$14:A$154,0)) &lt;&gt; 0, "Loan","Loan"),"Cash")))</f>
        <v>Loan</v>
      </c>
      <c r="M1892">
        <f>IF(ISTEXT(E1892),IF(E1892="Amount",M$14,""),IF(ISBLANK(E1892),"",IF(ISTEXT(D1892),"",IF(A1887="Invoice No. : ",INDEX(Sheet2!D$14:D$154,MATCH(B1887,Sheet2!A$14:A$154,0)),M1891))))</f>
        <v>2</v>
      </c>
      <c r="N1892" t="str">
        <f>IF(ISTEXT(E1892),IF(E1892="Amount",N$14,""),IF(ISBLANK(E1892),"",IF(ISTEXT(D1892),"",IF(A1887="Invoice No. : ",INDEX(Sheet2!E$14:E$154,MATCH(B1887,Sheet2!A$14:A$154,0)),N1891))))</f>
        <v>RUBY</v>
      </c>
      <c r="O1892" t="str">
        <f>IF(ISTEXT(E1892),IF(E1892="Amount",O$14,""),IF(ISBLANK(E1892),"",IF(ISTEXT(D1892),"",IF(A1887="Invoice No. : ",INDEX(Sheet2!G$14:G$154,MATCH(B1887,Sheet2!A$14:A$154,0)),O1891))))</f>
        <v>MEDENILLA, ENELENE CRUZ</v>
      </c>
      <c r="P1892">
        <f t="shared" si="122"/>
        <v>4327.5</v>
      </c>
      <c r="Q1892">
        <f t="shared" si="123"/>
        <v>195197.25</v>
      </c>
    </row>
    <row r="1893" spans="1:17" x14ac:dyDescent="0.25">
      <c r="A1893" s="10" t="s">
        <v>1475</v>
      </c>
      <c r="B1893" s="10" t="s">
        <v>1476</v>
      </c>
      <c r="C1893" s="11">
        <v>8</v>
      </c>
      <c r="D1893" s="11">
        <v>11.5</v>
      </c>
      <c r="E1893" s="11">
        <v>92</v>
      </c>
      <c r="F1893">
        <f t="shared" si="120"/>
        <v>2144346</v>
      </c>
      <c r="G1893">
        <f>IF(ISTEXT(E1893),IF(E1893="Amount",G$14,""),IF(ISBLANK(E1893),"",IF(ISTEXT(D1893),"",IF(A1888="Invoice No. : ",INDEX(Sheet2!F$14:F$154,MATCH(B1888,Sheet2!A$14:A$154,0)),G1892))))</f>
        <v>41808</v>
      </c>
      <c r="H1893" t="str">
        <f t="shared" si="121"/>
        <v>01/05/2023</v>
      </c>
      <c r="I1893" t="str">
        <f>IF(ISTEXT(E1893),IF(E1893="Amount",I$14,""),IF(ISBLANK(E1893),"",IF(ISTEXT(D1893),"",IF(A1888="Invoice No. : ",TEXT(INDEX(Sheet2!C$14:C$154,MATCH(B1888,Sheet2!A$14:A$154,0)),"hh:mm:ss"),I1892))))</f>
        <v>12:38:58</v>
      </c>
      <c r="J1893">
        <f>IF(ISBLANK(G1893),"",IF(ISTEXT(G1893),IF(E1893="Amount",J$14,""),INDEX(Sheet2!H$14:H$154,MATCH(F1893,Sheet2!A$14:A$154,0))))</f>
        <v>3500</v>
      </c>
      <c r="K1893">
        <f>IF(ISBLANK(G1893),"",IF(ISTEXT(G1893),IF(E1893="Amount",K$14,""),INDEX(Sheet2!I$14:I$154,MATCH(F1893,Sheet2!A$14:A$154,0))))</f>
        <v>827.5</v>
      </c>
      <c r="L1893" t="str">
        <f>IF(ISBLANK(G1893),"",IF(ISTEXT(G1893),IF(E1893="Amount",L$14,""),IF(INDEX(Sheet2!H$14:H$154,MATCH(F1893,Sheet2!A$14:A$154,0)) &lt;&gt; 0, IF(INDEX(Sheet2!I$14:I$154,MATCH(F1893,Sheet2!A$14:A$154,0)) &lt;&gt; 0, "Loan","Loan"),"Cash")))</f>
        <v>Loan</v>
      </c>
      <c r="M1893">
        <f>IF(ISTEXT(E1893),IF(E1893="Amount",M$14,""),IF(ISBLANK(E1893),"",IF(ISTEXT(D1893),"",IF(A1888="Invoice No. : ",INDEX(Sheet2!D$14:D$154,MATCH(B1888,Sheet2!A$14:A$154,0)),M1892))))</f>
        <v>2</v>
      </c>
      <c r="N1893" t="str">
        <f>IF(ISTEXT(E1893),IF(E1893="Amount",N$14,""),IF(ISBLANK(E1893),"",IF(ISTEXT(D1893),"",IF(A1888="Invoice No. : ",INDEX(Sheet2!E$14:E$154,MATCH(B1888,Sheet2!A$14:A$154,0)),N1892))))</f>
        <v>RUBY</v>
      </c>
      <c r="O1893" t="str">
        <f>IF(ISTEXT(E1893),IF(E1893="Amount",O$14,""),IF(ISBLANK(E1893),"",IF(ISTEXT(D1893),"",IF(A1888="Invoice No. : ",INDEX(Sheet2!G$14:G$154,MATCH(B1888,Sheet2!A$14:A$154,0)),O1892))))</f>
        <v>MEDENILLA, ENELENE CRUZ</v>
      </c>
      <c r="P1893">
        <f t="shared" si="122"/>
        <v>4327.5</v>
      </c>
      <c r="Q1893">
        <f t="shared" si="123"/>
        <v>195197.25</v>
      </c>
    </row>
    <row r="1894" spans="1:17" x14ac:dyDescent="0.25">
      <c r="A1894" s="10" t="s">
        <v>1138</v>
      </c>
      <c r="B1894" s="10" t="s">
        <v>1139</v>
      </c>
      <c r="C1894" s="11">
        <v>1</v>
      </c>
      <c r="D1894" s="11">
        <v>31.25</v>
      </c>
      <c r="E1894" s="11">
        <v>31.25</v>
      </c>
      <c r="F1894">
        <f t="shared" si="120"/>
        <v>2144346</v>
      </c>
      <c r="G1894">
        <f>IF(ISTEXT(E1894),IF(E1894="Amount",G$14,""),IF(ISBLANK(E1894),"",IF(ISTEXT(D1894),"",IF(A1889="Invoice No. : ",INDEX(Sheet2!F$14:F$154,MATCH(B1889,Sheet2!A$14:A$154,0)),G1893))))</f>
        <v>41808</v>
      </c>
      <c r="H1894" t="str">
        <f t="shared" si="121"/>
        <v>01/05/2023</v>
      </c>
      <c r="I1894" t="str">
        <f>IF(ISTEXT(E1894),IF(E1894="Amount",I$14,""),IF(ISBLANK(E1894),"",IF(ISTEXT(D1894),"",IF(A1889="Invoice No. : ",TEXT(INDEX(Sheet2!C$14:C$154,MATCH(B1889,Sheet2!A$14:A$154,0)),"hh:mm:ss"),I1893))))</f>
        <v>12:38:58</v>
      </c>
      <c r="J1894">
        <f>IF(ISBLANK(G1894),"",IF(ISTEXT(G1894),IF(E1894="Amount",J$14,""),INDEX(Sheet2!H$14:H$154,MATCH(F1894,Sheet2!A$14:A$154,0))))</f>
        <v>3500</v>
      </c>
      <c r="K1894">
        <f>IF(ISBLANK(G1894),"",IF(ISTEXT(G1894),IF(E1894="Amount",K$14,""),INDEX(Sheet2!I$14:I$154,MATCH(F1894,Sheet2!A$14:A$154,0))))</f>
        <v>827.5</v>
      </c>
      <c r="L1894" t="str">
        <f>IF(ISBLANK(G1894),"",IF(ISTEXT(G1894),IF(E1894="Amount",L$14,""),IF(INDEX(Sheet2!H$14:H$154,MATCH(F1894,Sheet2!A$14:A$154,0)) &lt;&gt; 0, IF(INDEX(Sheet2!I$14:I$154,MATCH(F1894,Sheet2!A$14:A$154,0)) &lt;&gt; 0, "Loan","Loan"),"Cash")))</f>
        <v>Loan</v>
      </c>
      <c r="M1894">
        <f>IF(ISTEXT(E1894),IF(E1894="Amount",M$14,""),IF(ISBLANK(E1894),"",IF(ISTEXT(D1894),"",IF(A1889="Invoice No. : ",INDEX(Sheet2!D$14:D$154,MATCH(B1889,Sheet2!A$14:A$154,0)),M1893))))</f>
        <v>2</v>
      </c>
      <c r="N1894" t="str">
        <f>IF(ISTEXT(E1894),IF(E1894="Amount",N$14,""),IF(ISBLANK(E1894),"",IF(ISTEXT(D1894),"",IF(A1889="Invoice No. : ",INDEX(Sheet2!E$14:E$154,MATCH(B1889,Sheet2!A$14:A$154,0)),N1893))))</f>
        <v>RUBY</v>
      </c>
      <c r="O1894" t="str">
        <f>IF(ISTEXT(E1894),IF(E1894="Amount",O$14,""),IF(ISBLANK(E1894),"",IF(ISTEXT(D1894),"",IF(A1889="Invoice No. : ",INDEX(Sheet2!G$14:G$154,MATCH(B1889,Sheet2!A$14:A$154,0)),O1893))))</f>
        <v>MEDENILLA, ENELENE CRUZ</v>
      </c>
      <c r="P1894">
        <f t="shared" si="122"/>
        <v>4327.5</v>
      </c>
      <c r="Q1894">
        <f t="shared" si="123"/>
        <v>195197.25</v>
      </c>
    </row>
    <row r="1895" spans="1:17" x14ac:dyDescent="0.25">
      <c r="A1895" s="10" t="s">
        <v>87</v>
      </c>
      <c r="B1895" s="10" t="s">
        <v>88</v>
      </c>
      <c r="C1895" s="11">
        <v>2</v>
      </c>
      <c r="D1895" s="11">
        <v>46</v>
      </c>
      <c r="E1895" s="11">
        <v>92</v>
      </c>
      <c r="F1895">
        <f t="shared" si="120"/>
        <v>2144346</v>
      </c>
      <c r="G1895">
        <f>IF(ISTEXT(E1895),IF(E1895="Amount",G$14,""),IF(ISBLANK(E1895),"",IF(ISTEXT(D1895),"",IF(A1890="Invoice No. : ",INDEX(Sheet2!F$14:F$154,MATCH(B1890,Sheet2!A$14:A$154,0)),G1894))))</f>
        <v>41808</v>
      </c>
      <c r="H1895" t="str">
        <f t="shared" si="121"/>
        <v>01/05/2023</v>
      </c>
      <c r="I1895" t="str">
        <f>IF(ISTEXT(E1895),IF(E1895="Amount",I$14,""),IF(ISBLANK(E1895),"",IF(ISTEXT(D1895),"",IF(A1890="Invoice No. : ",TEXT(INDEX(Sheet2!C$14:C$154,MATCH(B1890,Sheet2!A$14:A$154,0)),"hh:mm:ss"),I1894))))</f>
        <v>12:38:58</v>
      </c>
      <c r="J1895">
        <f>IF(ISBLANK(G1895),"",IF(ISTEXT(G1895),IF(E1895="Amount",J$14,""),INDEX(Sheet2!H$14:H$154,MATCH(F1895,Sheet2!A$14:A$154,0))))</f>
        <v>3500</v>
      </c>
      <c r="K1895">
        <f>IF(ISBLANK(G1895),"",IF(ISTEXT(G1895),IF(E1895="Amount",K$14,""),INDEX(Sheet2!I$14:I$154,MATCH(F1895,Sheet2!A$14:A$154,0))))</f>
        <v>827.5</v>
      </c>
      <c r="L1895" t="str">
        <f>IF(ISBLANK(G1895),"",IF(ISTEXT(G1895),IF(E1895="Amount",L$14,""),IF(INDEX(Sheet2!H$14:H$154,MATCH(F1895,Sheet2!A$14:A$154,0)) &lt;&gt; 0, IF(INDEX(Sheet2!I$14:I$154,MATCH(F1895,Sheet2!A$14:A$154,0)) &lt;&gt; 0, "Loan","Loan"),"Cash")))</f>
        <v>Loan</v>
      </c>
      <c r="M1895">
        <f>IF(ISTEXT(E1895),IF(E1895="Amount",M$14,""),IF(ISBLANK(E1895),"",IF(ISTEXT(D1895),"",IF(A1890="Invoice No. : ",INDEX(Sheet2!D$14:D$154,MATCH(B1890,Sheet2!A$14:A$154,0)),M1894))))</f>
        <v>2</v>
      </c>
      <c r="N1895" t="str">
        <f>IF(ISTEXT(E1895),IF(E1895="Amount",N$14,""),IF(ISBLANK(E1895),"",IF(ISTEXT(D1895),"",IF(A1890="Invoice No. : ",INDEX(Sheet2!E$14:E$154,MATCH(B1890,Sheet2!A$14:A$154,0)),N1894))))</f>
        <v>RUBY</v>
      </c>
      <c r="O1895" t="str">
        <f>IF(ISTEXT(E1895),IF(E1895="Amount",O$14,""),IF(ISBLANK(E1895),"",IF(ISTEXT(D1895),"",IF(A1890="Invoice No. : ",INDEX(Sheet2!G$14:G$154,MATCH(B1890,Sheet2!A$14:A$154,0)),O1894))))</f>
        <v>MEDENILLA, ENELENE CRUZ</v>
      </c>
      <c r="P1895">
        <f t="shared" si="122"/>
        <v>4327.5</v>
      </c>
      <c r="Q1895">
        <f t="shared" si="123"/>
        <v>195197.25</v>
      </c>
    </row>
    <row r="1896" spans="1:17" x14ac:dyDescent="0.25">
      <c r="A1896" s="10" t="s">
        <v>933</v>
      </c>
      <c r="B1896" s="10" t="s">
        <v>934</v>
      </c>
      <c r="C1896" s="11">
        <v>1</v>
      </c>
      <c r="D1896" s="11">
        <v>30.75</v>
      </c>
      <c r="E1896" s="11">
        <v>30.75</v>
      </c>
      <c r="F1896">
        <f t="shared" si="120"/>
        <v>2144346</v>
      </c>
      <c r="G1896">
        <f>IF(ISTEXT(E1896),IF(E1896="Amount",G$14,""),IF(ISBLANK(E1896),"",IF(ISTEXT(D1896),"",IF(A1891="Invoice No. : ",INDEX(Sheet2!F$14:F$154,MATCH(B1891,Sheet2!A$14:A$154,0)),G1895))))</f>
        <v>41808</v>
      </c>
      <c r="H1896" t="str">
        <f t="shared" si="121"/>
        <v>01/05/2023</v>
      </c>
      <c r="I1896" t="str">
        <f>IF(ISTEXT(E1896),IF(E1896="Amount",I$14,""),IF(ISBLANK(E1896),"",IF(ISTEXT(D1896),"",IF(A1891="Invoice No. : ",TEXT(INDEX(Sheet2!C$14:C$154,MATCH(B1891,Sheet2!A$14:A$154,0)),"hh:mm:ss"),I1895))))</f>
        <v>12:38:58</v>
      </c>
      <c r="J1896">
        <f>IF(ISBLANK(G1896),"",IF(ISTEXT(G1896),IF(E1896="Amount",J$14,""),INDEX(Sheet2!H$14:H$154,MATCH(F1896,Sheet2!A$14:A$154,0))))</f>
        <v>3500</v>
      </c>
      <c r="K1896">
        <f>IF(ISBLANK(G1896),"",IF(ISTEXT(G1896),IF(E1896="Amount",K$14,""),INDEX(Sheet2!I$14:I$154,MATCH(F1896,Sheet2!A$14:A$154,0))))</f>
        <v>827.5</v>
      </c>
      <c r="L1896" t="str">
        <f>IF(ISBLANK(G1896),"",IF(ISTEXT(G1896),IF(E1896="Amount",L$14,""),IF(INDEX(Sheet2!H$14:H$154,MATCH(F1896,Sheet2!A$14:A$154,0)) &lt;&gt; 0, IF(INDEX(Sheet2!I$14:I$154,MATCH(F1896,Sheet2!A$14:A$154,0)) &lt;&gt; 0, "Loan","Loan"),"Cash")))</f>
        <v>Loan</v>
      </c>
      <c r="M1896">
        <f>IF(ISTEXT(E1896),IF(E1896="Amount",M$14,""),IF(ISBLANK(E1896),"",IF(ISTEXT(D1896),"",IF(A1891="Invoice No. : ",INDEX(Sheet2!D$14:D$154,MATCH(B1891,Sheet2!A$14:A$154,0)),M1895))))</f>
        <v>2</v>
      </c>
      <c r="N1896" t="str">
        <f>IF(ISTEXT(E1896),IF(E1896="Amount",N$14,""),IF(ISBLANK(E1896),"",IF(ISTEXT(D1896),"",IF(A1891="Invoice No. : ",INDEX(Sheet2!E$14:E$154,MATCH(B1891,Sheet2!A$14:A$154,0)),N1895))))</f>
        <v>RUBY</v>
      </c>
      <c r="O1896" t="str">
        <f>IF(ISTEXT(E1896),IF(E1896="Amount",O$14,""),IF(ISBLANK(E1896),"",IF(ISTEXT(D1896),"",IF(A1891="Invoice No. : ",INDEX(Sheet2!G$14:G$154,MATCH(B1891,Sheet2!A$14:A$154,0)),O1895))))</f>
        <v>MEDENILLA, ENELENE CRUZ</v>
      </c>
      <c r="P1896">
        <f t="shared" si="122"/>
        <v>4327.5</v>
      </c>
      <c r="Q1896">
        <f t="shared" si="123"/>
        <v>195197.25</v>
      </c>
    </row>
    <row r="1897" spans="1:17" x14ac:dyDescent="0.25">
      <c r="A1897" s="10" t="s">
        <v>1619</v>
      </c>
      <c r="B1897" s="10" t="s">
        <v>1620</v>
      </c>
      <c r="C1897" s="11">
        <v>1</v>
      </c>
      <c r="D1897" s="11">
        <v>30.75</v>
      </c>
      <c r="E1897" s="11">
        <v>30.75</v>
      </c>
      <c r="F1897">
        <f t="shared" si="120"/>
        <v>2144346</v>
      </c>
      <c r="G1897">
        <f>IF(ISTEXT(E1897),IF(E1897="Amount",G$14,""),IF(ISBLANK(E1897),"",IF(ISTEXT(D1897),"",IF(A1892="Invoice No. : ",INDEX(Sheet2!F$14:F$154,MATCH(B1892,Sheet2!A$14:A$154,0)),G1896))))</f>
        <v>41808</v>
      </c>
      <c r="H1897" t="str">
        <f t="shared" si="121"/>
        <v>01/05/2023</v>
      </c>
      <c r="I1897" t="str">
        <f>IF(ISTEXT(E1897),IF(E1897="Amount",I$14,""),IF(ISBLANK(E1897),"",IF(ISTEXT(D1897),"",IF(A1892="Invoice No. : ",TEXT(INDEX(Sheet2!C$14:C$154,MATCH(B1892,Sheet2!A$14:A$154,0)),"hh:mm:ss"),I1896))))</f>
        <v>12:38:58</v>
      </c>
      <c r="J1897">
        <f>IF(ISBLANK(G1897),"",IF(ISTEXT(G1897),IF(E1897="Amount",J$14,""),INDEX(Sheet2!H$14:H$154,MATCH(F1897,Sheet2!A$14:A$154,0))))</f>
        <v>3500</v>
      </c>
      <c r="K1897">
        <f>IF(ISBLANK(G1897),"",IF(ISTEXT(G1897),IF(E1897="Amount",K$14,""),INDEX(Sheet2!I$14:I$154,MATCH(F1897,Sheet2!A$14:A$154,0))))</f>
        <v>827.5</v>
      </c>
      <c r="L1897" t="str">
        <f>IF(ISBLANK(G1897),"",IF(ISTEXT(G1897),IF(E1897="Amount",L$14,""),IF(INDEX(Sheet2!H$14:H$154,MATCH(F1897,Sheet2!A$14:A$154,0)) &lt;&gt; 0, IF(INDEX(Sheet2!I$14:I$154,MATCH(F1897,Sheet2!A$14:A$154,0)) &lt;&gt; 0, "Loan","Loan"),"Cash")))</f>
        <v>Loan</v>
      </c>
      <c r="M1897">
        <f>IF(ISTEXT(E1897),IF(E1897="Amount",M$14,""),IF(ISBLANK(E1897),"",IF(ISTEXT(D1897),"",IF(A1892="Invoice No. : ",INDEX(Sheet2!D$14:D$154,MATCH(B1892,Sheet2!A$14:A$154,0)),M1896))))</f>
        <v>2</v>
      </c>
      <c r="N1897" t="str">
        <f>IF(ISTEXT(E1897),IF(E1897="Amount",N$14,""),IF(ISBLANK(E1897),"",IF(ISTEXT(D1897),"",IF(A1892="Invoice No. : ",INDEX(Sheet2!E$14:E$154,MATCH(B1892,Sheet2!A$14:A$154,0)),N1896))))</f>
        <v>RUBY</v>
      </c>
      <c r="O1897" t="str">
        <f>IF(ISTEXT(E1897),IF(E1897="Amount",O$14,""),IF(ISBLANK(E1897),"",IF(ISTEXT(D1897),"",IF(A1892="Invoice No. : ",INDEX(Sheet2!G$14:G$154,MATCH(B1892,Sheet2!A$14:A$154,0)),O1896))))</f>
        <v>MEDENILLA, ENELENE CRUZ</v>
      </c>
      <c r="P1897">
        <f t="shared" si="122"/>
        <v>4327.5</v>
      </c>
      <c r="Q1897">
        <f t="shared" si="123"/>
        <v>195197.25</v>
      </c>
    </row>
    <row r="1898" spans="1:17" x14ac:dyDescent="0.25">
      <c r="A1898" s="10" t="s">
        <v>1621</v>
      </c>
      <c r="B1898" s="10" t="s">
        <v>1622</v>
      </c>
      <c r="C1898" s="11">
        <v>2</v>
      </c>
      <c r="D1898" s="11">
        <v>0.25</v>
      </c>
      <c r="E1898" s="11">
        <v>0.5</v>
      </c>
      <c r="F1898">
        <f t="shared" si="120"/>
        <v>2144346</v>
      </c>
      <c r="G1898">
        <f>IF(ISTEXT(E1898),IF(E1898="Amount",G$14,""),IF(ISBLANK(E1898),"",IF(ISTEXT(D1898),"",IF(A1893="Invoice No. : ",INDEX(Sheet2!F$14:F$154,MATCH(B1893,Sheet2!A$14:A$154,0)),G1897))))</f>
        <v>41808</v>
      </c>
      <c r="H1898" t="str">
        <f t="shared" si="121"/>
        <v>01/05/2023</v>
      </c>
      <c r="I1898" t="str">
        <f>IF(ISTEXT(E1898),IF(E1898="Amount",I$14,""),IF(ISBLANK(E1898),"",IF(ISTEXT(D1898),"",IF(A1893="Invoice No. : ",TEXT(INDEX(Sheet2!C$14:C$154,MATCH(B1893,Sheet2!A$14:A$154,0)),"hh:mm:ss"),I1897))))</f>
        <v>12:38:58</v>
      </c>
      <c r="J1898">
        <f>IF(ISBLANK(G1898),"",IF(ISTEXT(G1898),IF(E1898="Amount",J$14,""),INDEX(Sheet2!H$14:H$154,MATCH(F1898,Sheet2!A$14:A$154,0))))</f>
        <v>3500</v>
      </c>
      <c r="K1898">
        <f>IF(ISBLANK(G1898),"",IF(ISTEXT(G1898),IF(E1898="Amount",K$14,""),INDEX(Sheet2!I$14:I$154,MATCH(F1898,Sheet2!A$14:A$154,0))))</f>
        <v>827.5</v>
      </c>
      <c r="L1898" t="str">
        <f>IF(ISBLANK(G1898),"",IF(ISTEXT(G1898),IF(E1898="Amount",L$14,""),IF(INDEX(Sheet2!H$14:H$154,MATCH(F1898,Sheet2!A$14:A$154,0)) &lt;&gt; 0, IF(INDEX(Sheet2!I$14:I$154,MATCH(F1898,Sheet2!A$14:A$154,0)) &lt;&gt; 0, "Loan","Loan"),"Cash")))</f>
        <v>Loan</v>
      </c>
      <c r="M1898">
        <f>IF(ISTEXT(E1898),IF(E1898="Amount",M$14,""),IF(ISBLANK(E1898),"",IF(ISTEXT(D1898),"",IF(A1893="Invoice No. : ",INDEX(Sheet2!D$14:D$154,MATCH(B1893,Sheet2!A$14:A$154,0)),M1897))))</f>
        <v>2</v>
      </c>
      <c r="N1898" t="str">
        <f>IF(ISTEXT(E1898),IF(E1898="Amount",N$14,""),IF(ISBLANK(E1898),"",IF(ISTEXT(D1898),"",IF(A1893="Invoice No. : ",INDEX(Sheet2!E$14:E$154,MATCH(B1893,Sheet2!A$14:A$154,0)),N1897))))</f>
        <v>RUBY</v>
      </c>
      <c r="O1898" t="str">
        <f>IF(ISTEXT(E1898),IF(E1898="Amount",O$14,""),IF(ISBLANK(E1898),"",IF(ISTEXT(D1898),"",IF(A1893="Invoice No. : ",INDEX(Sheet2!G$14:G$154,MATCH(B1893,Sheet2!A$14:A$154,0)),O1897))))</f>
        <v>MEDENILLA, ENELENE CRUZ</v>
      </c>
      <c r="P1898">
        <f t="shared" si="122"/>
        <v>4327.5</v>
      </c>
      <c r="Q1898">
        <f t="shared" si="123"/>
        <v>195197.25</v>
      </c>
    </row>
    <row r="1899" spans="1:17" x14ac:dyDescent="0.25">
      <c r="A1899" s="10" t="s">
        <v>1623</v>
      </c>
      <c r="B1899" s="10" t="s">
        <v>1624</v>
      </c>
      <c r="C1899" s="11">
        <v>3</v>
      </c>
      <c r="D1899" s="11">
        <v>11.5</v>
      </c>
      <c r="E1899" s="11">
        <v>34.5</v>
      </c>
      <c r="F1899">
        <f t="shared" si="120"/>
        <v>2144346</v>
      </c>
      <c r="G1899">
        <f>IF(ISTEXT(E1899),IF(E1899="Amount",G$14,""),IF(ISBLANK(E1899),"",IF(ISTEXT(D1899),"",IF(A1894="Invoice No. : ",INDEX(Sheet2!F$14:F$154,MATCH(B1894,Sheet2!A$14:A$154,0)),G1898))))</f>
        <v>41808</v>
      </c>
      <c r="H1899" t="str">
        <f t="shared" si="121"/>
        <v>01/05/2023</v>
      </c>
      <c r="I1899" t="str">
        <f>IF(ISTEXT(E1899),IF(E1899="Amount",I$14,""),IF(ISBLANK(E1899),"",IF(ISTEXT(D1899),"",IF(A1894="Invoice No. : ",TEXT(INDEX(Sheet2!C$14:C$154,MATCH(B1894,Sheet2!A$14:A$154,0)),"hh:mm:ss"),I1898))))</f>
        <v>12:38:58</v>
      </c>
      <c r="J1899">
        <f>IF(ISBLANK(G1899),"",IF(ISTEXT(G1899),IF(E1899="Amount",J$14,""),INDEX(Sheet2!H$14:H$154,MATCH(F1899,Sheet2!A$14:A$154,0))))</f>
        <v>3500</v>
      </c>
      <c r="K1899">
        <f>IF(ISBLANK(G1899),"",IF(ISTEXT(G1899),IF(E1899="Amount",K$14,""),INDEX(Sheet2!I$14:I$154,MATCH(F1899,Sheet2!A$14:A$154,0))))</f>
        <v>827.5</v>
      </c>
      <c r="L1899" t="str">
        <f>IF(ISBLANK(G1899),"",IF(ISTEXT(G1899),IF(E1899="Amount",L$14,""),IF(INDEX(Sheet2!H$14:H$154,MATCH(F1899,Sheet2!A$14:A$154,0)) &lt;&gt; 0, IF(INDEX(Sheet2!I$14:I$154,MATCH(F1899,Sheet2!A$14:A$154,0)) &lt;&gt; 0, "Loan","Loan"),"Cash")))</f>
        <v>Loan</v>
      </c>
      <c r="M1899">
        <f>IF(ISTEXT(E1899),IF(E1899="Amount",M$14,""),IF(ISBLANK(E1899),"",IF(ISTEXT(D1899),"",IF(A1894="Invoice No. : ",INDEX(Sheet2!D$14:D$154,MATCH(B1894,Sheet2!A$14:A$154,0)),M1898))))</f>
        <v>2</v>
      </c>
      <c r="N1899" t="str">
        <f>IF(ISTEXT(E1899),IF(E1899="Amount",N$14,""),IF(ISBLANK(E1899),"",IF(ISTEXT(D1899),"",IF(A1894="Invoice No. : ",INDEX(Sheet2!E$14:E$154,MATCH(B1894,Sheet2!A$14:A$154,0)),N1898))))</f>
        <v>RUBY</v>
      </c>
      <c r="O1899" t="str">
        <f>IF(ISTEXT(E1899),IF(E1899="Amount",O$14,""),IF(ISBLANK(E1899),"",IF(ISTEXT(D1899),"",IF(A1894="Invoice No. : ",INDEX(Sheet2!G$14:G$154,MATCH(B1894,Sheet2!A$14:A$154,0)),O1898))))</f>
        <v>MEDENILLA, ENELENE CRUZ</v>
      </c>
      <c r="P1899">
        <f t="shared" si="122"/>
        <v>4327.5</v>
      </c>
      <c r="Q1899">
        <f t="shared" si="123"/>
        <v>195197.25</v>
      </c>
    </row>
    <row r="1900" spans="1:17" x14ac:dyDescent="0.25">
      <c r="A1900" s="10" t="s">
        <v>1625</v>
      </c>
      <c r="B1900" s="10" t="s">
        <v>1626</v>
      </c>
      <c r="C1900" s="11">
        <v>2</v>
      </c>
      <c r="D1900" s="11">
        <v>22.75</v>
      </c>
      <c r="E1900" s="11">
        <v>45.5</v>
      </c>
      <c r="F1900">
        <f t="shared" si="120"/>
        <v>2144346</v>
      </c>
      <c r="G1900">
        <f>IF(ISTEXT(E1900),IF(E1900="Amount",G$14,""),IF(ISBLANK(E1900),"",IF(ISTEXT(D1900),"",IF(A1895="Invoice No. : ",INDEX(Sheet2!F$14:F$154,MATCH(B1895,Sheet2!A$14:A$154,0)),G1899))))</f>
        <v>41808</v>
      </c>
      <c r="H1900" t="str">
        <f t="shared" si="121"/>
        <v>01/05/2023</v>
      </c>
      <c r="I1900" t="str">
        <f>IF(ISTEXT(E1900),IF(E1900="Amount",I$14,""),IF(ISBLANK(E1900),"",IF(ISTEXT(D1900),"",IF(A1895="Invoice No. : ",TEXT(INDEX(Sheet2!C$14:C$154,MATCH(B1895,Sheet2!A$14:A$154,0)),"hh:mm:ss"),I1899))))</f>
        <v>12:38:58</v>
      </c>
      <c r="J1900">
        <f>IF(ISBLANK(G1900),"",IF(ISTEXT(G1900),IF(E1900="Amount",J$14,""),INDEX(Sheet2!H$14:H$154,MATCH(F1900,Sheet2!A$14:A$154,0))))</f>
        <v>3500</v>
      </c>
      <c r="K1900">
        <f>IF(ISBLANK(G1900),"",IF(ISTEXT(G1900),IF(E1900="Amount",K$14,""),INDEX(Sheet2!I$14:I$154,MATCH(F1900,Sheet2!A$14:A$154,0))))</f>
        <v>827.5</v>
      </c>
      <c r="L1900" t="str">
        <f>IF(ISBLANK(G1900),"",IF(ISTEXT(G1900),IF(E1900="Amount",L$14,""),IF(INDEX(Sheet2!H$14:H$154,MATCH(F1900,Sheet2!A$14:A$154,0)) &lt;&gt; 0, IF(INDEX(Sheet2!I$14:I$154,MATCH(F1900,Sheet2!A$14:A$154,0)) &lt;&gt; 0, "Loan","Loan"),"Cash")))</f>
        <v>Loan</v>
      </c>
      <c r="M1900">
        <f>IF(ISTEXT(E1900),IF(E1900="Amount",M$14,""),IF(ISBLANK(E1900),"",IF(ISTEXT(D1900),"",IF(A1895="Invoice No. : ",INDEX(Sheet2!D$14:D$154,MATCH(B1895,Sheet2!A$14:A$154,0)),M1899))))</f>
        <v>2</v>
      </c>
      <c r="N1900" t="str">
        <f>IF(ISTEXT(E1900),IF(E1900="Amount",N$14,""),IF(ISBLANK(E1900),"",IF(ISTEXT(D1900),"",IF(A1895="Invoice No. : ",INDEX(Sheet2!E$14:E$154,MATCH(B1895,Sheet2!A$14:A$154,0)),N1899))))</f>
        <v>RUBY</v>
      </c>
      <c r="O1900" t="str">
        <f>IF(ISTEXT(E1900),IF(E1900="Amount",O$14,""),IF(ISBLANK(E1900),"",IF(ISTEXT(D1900),"",IF(A1895="Invoice No. : ",INDEX(Sheet2!G$14:G$154,MATCH(B1895,Sheet2!A$14:A$154,0)),O1899))))</f>
        <v>MEDENILLA, ENELENE CRUZ</v>
      </c>
      <c r="P1900">
        <f t="shared" si="122"/>
        <v>4327.5</v>
      </c>
      <c r="Q1900">
        <f t="shared" si="123"/>
        <v>195197.25</v>
      </c>
    </row>
    <row r="1901" spans="1:17" x14ac:dyDescent="0.25">
      <c r="A1901" s="10" t="s">
        <v>93</v>
      </c>
      <c r="B1901" s="10" t="s">
        <v>94</v>
      </c>
      <c r="C1901" s="11">
        <v>1</v>
      </c>
      <c r="D1901" s="11">
        <v>144.5</v>
      </c>
      <c r="E1901" s="11">
        <v>144.5</v>
      </c>
      <c r="F1901">
        <f t="shared" si="120"/>
        <v>2144346</v>
      </c>
      <c r="G1901">
        <f>IF(ISTEXT(E1901),IF(E1901="Amount",G$14,""),IF(ISBLANK(E1901),"",IF(ISTEXT(D1901),"",IF(A1896="Invoice No. : ",INDEX(Sheet2!F$14:F$154,MATCH(B1896,Sheet2!A$14:A$154,0)),G1900))))</f>
        <v>41808</v>
      </c>
      <c r="H1901" t="str">
        <f t="shared" si="121"/>
        <v>01/05/2023</v>
      </c>
      <c r="I1901" t="str">
        <f>IF(ISTEXT(E1901),IF(E1901="Amount",I$14,""),IF(ISBLANK(E1901),"",IF(ISTEXT(D1901),"",IF(A1896="Invoice No. : ",TEXT(INDEX(Sheet2!C$14:C$154,MATCH(B1896,Sheet2!A$14:A$154,0)),"hh:mm:ss"),I1900))))</f>
        <v>12:38:58</v>
      </c>
      <c r="J1901">
        <f>IF(ISBLANK(G1901),"",IF(ISTEXT(G1901),IF(E1901="Amount",J$14,""),INDEX(Sheet2!H$14:H$154,MATCH(F1901,Sheet2!A$14:A$154,0))))</f>
        <v>3500</v>
      </c>
      <c r="K1901">
        <f>IF(ISBLANK(G1901),"",IF(ISTEXT(G1901),IF(E1901="Amount",K$14,""),INDEX(Sheet2!I$14:I$154,MATCH(F1901,Sheet2!A$14:A$154,0))))</f>
        <v>827.5</v>
      </c>
      <c r="L1901" t="str">
        <f>IF(ISBLANK(G1901),"",IF(ISTEXT(G1901),IF(E1901="Amount",L$14,""),IF(INDEX(Sheet2!H$14:H$154,MATCH(F1901,Sheet2!A$14:A$154,0)) &lt;&gt; 0, IF(INDEX(Sheet2!I$14:I$154,MATCH(F1901,Sheet2!A$14:A$154,0)) &lt;&gt; 0, "Loan","Loan"),"Cash")))</f>
        <v>Loan</v>
      </c>
      <c r="M1901">
        <f>IF(ISTEXT(E1901),IF(E1901="Amount",M$14,""),IF(ISBLANK(E1901),"",IF(ISTEXT(D1901),"",IF(A1896="Invoice No. : ",INDEX(Sheet2!D$14:D$154,MATCH(B1896,Sheet2!A$14:A$154,0)),M1900))))</f>
        <v>2</v>
      </c>
      <c r="N1901" t="str">
        <f>IF(ISTEXT(E1901),IF(E1901="Amount",N$14,""),IF(ISBLANK(E1901),"",IF(ISTEXT(D1901),"",IF(A1896="Invoice No. : ",INDEX(Sheet2!E$14:E$154,MATCH(B1896,Sheet2!A$14:A$154,0)),N1900))))</f>
        <v>RUBY</v>
      </c>
      <c r="O1901" t="str">
        <f>IF(ISTEXT(E1901),IF(E1901="Amount",O$14,""),IF(ISBLANK(E1901),"",IF(ISTEXT(D1901),"",IF(A1896="Invoice No. : ",INDEX(Sheet2!G$14:G$154,MATCH(B1896,Sheet2!A$14:A$154,0)),O1900))))</f>
        <v>MEDENILLA, ENELENE CRUZ</v>
      </c>
      <c r="P1901">
        <f t="shared" si="122"/>
        <v>4327.5</v>
      </c>
      <c r="Q1901">
        <f t="shared" si="123"/>
        <v>195197.25</v>
      </c>
    </row>
    <row r="1902" spans="1:17" x14ac:dyDescent="0.25">
      <c r="A1902" s="10" t="s">
        <v>405</v>
      </c>
      <c r="B1902" s="10" t="s">
        <v>406</v>
      </c>
      <c r="C1902" s="11">
        <v>1</v>
      </c>
      <c r="D1902" s="11">
        <v>79</v>
      </c>
      <c r="E1902" s="11">
        <v>79</v>
      </c>
      <c r="F1902">
        <f t="shared" si="120"/>
        <v>2144346</v>
      </c>
      <c r="G1902">
        <f>IF(ISTEXT(E1902),IF(E1902="Amount",G$14,""),IF(ISBLANK(E1902),"",IF(ISTEXT(D1902),"",IF(A1897="Invoice No. : ",INDEX(Sheet2!F$14:F$154,MATCH(B1897,Sheet2!A$14:A$154,0)),G1901))))</f>
        <v>41808</v>
      </c>
      <c r="H1902" t="str">
        <f t="shared" si="121"/>
        <v>01/05/2023</v>
      </c>
      <c r="I1902" t="str">
        <f>IF(ISTEXT(E1902),IF(E1902="Amount",I$14,""),IF(ISBLANK(E1902),"",IF(ISTEXT(D1902),"",IF(A1897="Invoice No. : ",TEXT(INDEX(Sheet2!C$14:C$154,MATCH(B1897,Sheet2!A$14:A$154,0)),"hh:mm:ss"),I1901))))</f>
        <v>12:38:58</v>
      </c>
      <c r="J1902">
        <f>IF(ISBLANK(G1902),"",IF(ISTEXT(G1902),IF(E1902="Amount",J$14,""),INDEX(Sheet2!H$14:H$154,MATCH(F1902,Sheet2!A$14:A$154,0))))</f>
        <v>3500</v>
      </c>
      <c r="K1902">
        <f>IF(ISBLANK(G1902),"",IF(ISTEXT(G1902),IF(E1902="Amount",K$14,""),INDEX(Sheet2!I$14:I$154,MATCH(F1902,Sheet2!A$14:A$154,0))))</f>
        <v>827.5</v>
      </c>
      <c r="L1902" t="str">
        <f>IF(ISBLANK(G1902),"",IF(ISTEXT(G1902),IF(E1902="Amount",L$14,""),IF(INDEX(Sheet2!H$14:H$154,MATCH(F1902,Sheet2!A$14:A$154,0)) &lt;&gt; 0, IF(INDEX(Sheet2!I$14:I$154,MATCH(F1902,Sheet2!A$14:A$154,0)) &lt;&gt; 0, "Loan","Loan"),"Cash")))</f>
        <v>Loan</v>
      </c>
      <c r="M1902">
        <f>IF(ISTEXT(E1902),IF(E1902="Amount",M$14,""),IF(ISBLANK(E1902),"",IF(ISTEXT(D1902),"",IF(A1897="Invoice No. : ",INDEX(Sheet2!D$14:D$154,MATCH(B1897,Sheet2!A$14:A$154,0)),M1901))))</f>
        <v>2</v>
      </c>
      <c r="N1902" t="str">
        <f>IF(ISTEXT(E1902),IF(E1902="Amount",N$14,""),IF(ISBLANK(E1902),"",IF(ISTEXT(D1902),"",IF(A1897="Invoice No. : ",INDEX(Sheet2!E$14:E$154,MATCH(B1897,Sheet2!A$14:A$154,0)),N1901))))</f>
        <v>RUBY</v>
      </c>
      <c r="O1902" t="str">
        <f>IF(ISTEXT(E1902),IF(E1902="Amount",O$14,""),IF(ISBLANK(E1902),"",IF(ISTEXT(D1902),"",IF(A1897="Invoice No. : ",INDEX(Sheet2!G$14:G$154,MATCH(B1897,Sheet2!A$14:A$154,0)),O1901))))</f>
        <v>MEDENILLA, ENELENE CRUZ</v>
      </c>
      <c r="P1902">
        <f t="shared" si="122"/>
        <v>4327.5</v>
      </c>
      <c r="Q1902">
        <f t="shared" si="123"/>
        <v>195197.25</v>
      </c>
    </row>
    <row r="1903" spans="1:17" x14ac:dyDescent="0.25">
      <c r="A1903" s="10" t="s">
        <v>1627</v>
      </c>
      <c r="B1903" s="10" t="s">
        <v>1628</v>
      </c>
      <c r="C1903" s="11">
        <v>1</v>
      </c>
      <c r="D1903" s="11">
        <v>37.5</v>
      </c>
      <c r="E1903" s="11">
        <v>37.5</v>
      </c>
      <c r="F1903">
        <f t="shared" si="120"/>
        <v>2144346</v>
      </c>
      <c r="G1903">
        <f>IF(ISTEXT(E1903),IF(E1903="Amount",G$14,""),IF(ISBLANK(E1903),"",IF(ISTEXT(D1903),"",IF(A1898="Invoice No. : ",INDEX(Sheet2!F$14:F$154,MATCH(B1898,Sheet2!A$14:A$154,0)),G1902))))</f>
        <v>41808</v>
      </c>
      <c r="H1903" t="str">
        <f t="shared" si="121"/>
        <v>01/05/2023</v>
      </c>
      <c r="I1903" t="str">
        <f>IF(ISTEXT(E1903),IF(E1903="Amount",I$14,""),IF(ISBLANK(E1903),"",IF(ISTEXT(D1903),"",IF(A1898="Invoice No. : ",TEXT(INDEX(Sheet2!C$14:C$154,MATCH(B1898,Sheet2!A$14:A$154,0)),"hh:mm:ss"),I1902))))</f>
        <v>12:38:58</v>
      </c>
      <c r="J1903">
        <f>IF(ISBLANK(G1903),"",IF(ISTEXT(G1903),IF(E1903="Amount",J$14,""),INDEX(Sheet2!H$14:H$154,MATCH(F1903,Sheet2!A$14:A$154,0))))</f>
        <v>3500</v>
      </c>
      <c r="K1903">
        <f>IF(ISBLANK(G1903),"",IF(ISTEXT(G1903),IF(E1903="Amount",K$14,""),INDEX(Sheet2!I$14:I$154,MATCH(F1903,Sheet2!A$14:A$154,0))))</f>
        <v>827.5</v>
      </c>
      <c r="L1903" t="str">
        <f>IF(ISBLANK(G1903),"",IF(ISTEXT(G1903),IF(E1903="Amount",L$14,""),IF(INDEX(Sheet2!H$14:H$154,MATCH(F1903,Sheet2!A$14:A$154,0)) &lt;&gt; 0, IF(INDEX(Sheet2!I$14:I$154,MATCH(F1903,Sheet2!A$14:A$154,0)) &lt;&gt; 0, "Loan","Loan"),"Cash")))</f>
        <v>Loan</v>
      </c>
      <c r="M1903">
        <f>IF(ISTEXT(E1903),IF(E1903="Amount",M$14,""),IF(ISBLANK(E1903),"",IF(ISTEXT(D1903),"",IF(A1898="Invoice No. : ",INDEX(Sheet2!D$14:D$154,MATCH(B1898,Sheet2!A$14:A$154,0)),M1902))))</f>
        <v>2</v>
      </c>
      <c r="N1903" t="str">
        <f>IF(ISTEXT(E1903),IF(E1903="Amount",N$14,""),IF(ISBLANK(E1903),"",IF(ISTEXT(D1903),"",IF(A1898="Invoice No. : ",INDEX(Sheet2!E$14:E$154,MATCH(B1898,Sheet2!A$14:A$154,0)),N1902))))</f>
        <v>RUBY</v>
      </c>
      <c r="O1903" t="str">
        <f>IF(ISTEXT(E1903),IF(E1903="Amount",O$14,""),IF(ISBLANK(E1903),"",IF(ISTEXT(D1903),"",IF(A1898="Invoice No. : ",INDEX(Sheet2!G$14:G$154,MATCH(B1898,Sheet2!A$14:A$154,0)),O1902))))</f>
        <v>MEDENILLA, ENELENE CRUZ</v>
      </c>
      <c r="P1903">
        <f t="shared" si="122"/>
        <v>4327.5</v>
      </c>
      <c r="Q1903">
        <f t="shared" si="123"/>
        <v>195197.25</v>
      </c>
    </row>
    <row r="1904" spans="1:17" x14ac:dyDescent="0.25">
      <c r="A1904" s="10" t="s">
        <v>1629</v>
      </c>
      <c r="B1904" s="10" t="s">
        <v>1630</v>
      </c>
      <c r="C1904" s="11">
        <v>1</v>
      </c>
      <c r="D1904" s="11">
        <v>30.5</v>
      </c>
      <c r="E1904" s="11">
        <v>30.5</v>
      </c>
      <c r="F1904">
        <f t="shared" si="120"/>
        <v>2144346</v>
      </c>
      <c r="G1904">
        <f>IF(ISTEXT(E1904),IF(E1904="Amount",G$14,""),IF(ISBLANK(E1904),"",IF(ISTEXT(D1904),"",IF(A1899="Invoice No. : ",INDEX(Sheet2!F$14:F$154,MATCH(B1899,Sheet2!A$14:A$154,0)),G1903))))</f>
        <v>41808</v>
      </c>
      <c r="H1904" t="str">
        <f t="shared" si="121"/>
        <v>01/05/2023</v>
      </c>
      <c r="I1904" t="str">
        <f>IF(ISTEXT(E1904),IF(E1904="Amount",I$14,""),IF(ISBLANK(E1904),"",IF(ISTEXT(D1904),"",IF(A1899="Invoice No. : ",TEXT(INDEX(Sheet2!C$14:C$154,MATCH(B1899,Sheet2!A$14:A$154,0)),"hh:mm:ss"),I1903))))</f>
        <v>12:38:58</v>
      </c>
      <c r="J1904">
        <f>IF(ISBLANK(G1904),"",IF(ISTEXT(G1904),IF(E1904="Amount",J$14,""),INDEX(Sheet2!H$14:H$154,MATCH(F1904,Sheet2!A$14:A$154,0))))</f>
        <v>3500</v>
      </c>
      <c r="K1904">
        <f>IF(ISBLANK(G1904),"",IF(ISTEXT(G1904),IF(E1904="Amount",K$14,""),INDEX(Sheet2!I$14:I$154,MATCH(F1904,Sheet2!A$14:A$154,0))))</f>
        <v>827.5</v>
      </c>
      <c r="L1904" t="str">
        <f>IF(ISBLANK(G1904),"",IF(ISTEXT(G1904),IF(E1904="Amount",L$14,""),IF(INDEX(Sheet2!H$14:H$154,MATCH(F1904,Sheet2!A$14:A$154,0)) &lt;&gt; 0, IF(INDEX(Sheet2!I$14:I$154,MATCH(F1904,Sheet2!A$14:A$154,0)) &lt;&gt; 0, "Loan","Loan"),"Cash")))</f>
        <v>Loan</v>
      </c>
      <c r="M1904">
        <f>IF(ISTEXT(E1904),IF(E1904="Amount",M$14,""),IF(ISBLANK(E1904),"",IF(ISTEXT(D1904),"",IF(A1899="Invoice No. : ",INDEX(Sheet2!D$14:D$154,MATCH(B1899,Sheet2!A$14:A$154,0)),M1903))))</f>
        <v>2</v>
      </c>
      <c r="N1904" t="str">
        <f>IF(ISTEXT(E1904),IF(E1904="Amount",N$14,""),IF(ISBLANK(E1904),"",IF(ISTEXT(D1904),"",IF(A1899="Invoice No. : ",INDEX(Sheet2!E$14:E$154,MATCH(B1899,Sheet2!A$14:A$154,0)),N1903))))</f>
        <v>RUBY</v>
      </c>
      <c r="O1904" t="str">
        <f>IF(ISTEXT(E1904),IF(E1904="Amount",O$14,""),IF(ISBLANK(E1904),"",IF(ISTEXT(D1904),"",IF(A1899="Invoice No. : ",INDEX(Sheet2!G$14:G$154,MATCH(B1899,Sheet2!A$14:A$154,0)),O1903))))</f>
        <v>MEDENILLA, ENELENE CRUZ</v>
      </c>
      <c r="P1904">
        <f t="shared" si="122"/>
        <v>4327.5</v>
      </c>
      <c r="Q1904">
        <f t="shared" si="123"/>
        <v>195197.25</v>
      </c>
    </row>
    <row r="1905" spans="1:17" x14ac:dyDescent="0.25">
      <c r="A1905" s="10" t="s">
        <v>1631</v>
      </c>
      <c r="B1905" s="10" t="s">
        <v>1632</v>
      </c>
      <c r="C1905" s="11">
        <v>1</v>
      </c>
      <c r="D1905" s="11">
        <v>44.75</v>
      </c>
      <c r="E1905" s="11">
        <v>44.75</v>
      </c>
      <c r="F1905">
        <f t="shared" si="120"/>
        <v>2144346</v>
      </c>
      <c r="G1905">
        <f>IF(ISTEXT(E1905),IF(E1905="Amount",G$14,""),IF(ISBLANK(E1905),"",IF(ISTEXT(D1905),"",IF(A1900="Invoice No. : ",INDEX(Sheet2!F$14:F$154,MATCH(B1900,Sheet2!A$14:A$154,0)),G1904))))</f>
        <v>41808</v>
      </c>
      <c r="H1905" t="str">
        <f t="shared" si="121"/>
        <v>01/05/2023</v>
      </c>
      <c r="I1905" t="str">
        <f>IF(ISTEXT(E1905),IF(E1905="Amount",I$14,""),IF(ISBLANK(E1905),"",IF(ISTEXT(D1905),"",IF(A1900="Invoice No. : ",TEXT(INDEX(Sheet2!C$14:C$154,MATCH(B1900,Sheet2!A$14:A$154,0)),"hh:mm:ss"),I1904))))</f>
        <v>12:38:58</v>
      </c>
      <c r="J1905">
        <f>IF(ISBLANK(G1905),"",IF(ISTEXT(G1905),IF(E1905="Amount",J$14,""),INDEX(Sheet2!H$14:H$154,MATCH(F1905,Sheet2!A$14:A$154,0))))</f>
        <v>3500</v>
      </c>
      <c r="K1905">
        <f>IF(ISBLANK(G1905),"",IF(ISTEXT(G1905),IF(E1905="Amount",K$14,""),INDEX(Sheet2!I$14:I$154,MATCH(F1905,Sheet2!A$14:A$154,0))))</f>
        <v>827.5</v>
      </c>
      <c r="L1905" t="str">
        <f>IF(ISBLANK(G1905),"",IF(ISTEXT(G1905),IF(E1905="Amount",L$14,""),IF(INDEX(Sheet2!H$14:H$154,MATCH(F1905,Sheet2!A$14:A$154,0)) &lt;&gt; 0, IF(INDEX(Sheet2!I$14:I$154,MATCH(F1905,Sheet2!A$14:A$154,0)) &lt;&gt; 0, "Loan","Loan"),"Cash")))</f>
        <v>Loan</v>
      </c>
      <c r="M1905">
        <f>IF(ISTEXT(E1905),IF(E1905="Amount",M$14,""),IF(ISBLANK(E1905),"",IF(ISTEXT(D1905),"",IF(A1900="Invoice No. : ",INDEX(Sheet2!D$14:D$154,MATCH(B1900,Sheet2!A$14:A$154,0)),M1904))))</f>
        <v>2</v>
      </c>
      <c r="N1905" t="str">
        <f>IF(ISTEXT(E1905),IF(E1905="Amount",N$14,""),IF(ISBLANK(E1905),"",IF(ISTEXT(D1905),"",IF(A1900="Invoice No. : ",INDEX(Sheet2!E$14:E$154,MATCH(B1900,Sheet2!A$14:A$154,0)),N1904))))</f>
        <v>RUBY</v>
      </c>
      <c r="O1905" t="str">
        <f>IF(ISTEXT(E1905),IF(E1905="Amount",O$14,""),IF(ISBLANK(E1905),"",IF(ISTEXT(D1905),"",IF(A1900="Invoice No. : ",INDEX(Sheet2!G$14:G$154,MATCH(B1900,Sheet2!A$14:A$154,0)),O1904))))</f>
        <v>MEDENILLA, ENELENE CRUZ</v>
      </c>
      <c r="P1905">
        <f t="shared" si="122"/>
        <v>4327.5</v>
      </c>
      <c r="Q1905">
        <f t="shared" si="123"/>
        <v>195197.25</v>
      </c>
    </row>
    <row r="1906" spans="1:17" x14ac:dyDescent="0.25">
      <c r="A1906" s="10" t="s">
        <v>1633</v>
      </c>
      <c r="B1906" s="10" t="s">
        <v>1634</v>
      </c>
      <c r="C1906" s="11">
        <v>2</v>
      </c>
      <c r="D1906" s="11">
        <v>155.25</v>
      </c>
      <c r="E1906" s="11">
        <v>310.5</v>
      </c>
      <c r="F1906">
        <f t="shared" si="120"/>
        <v>2144346</v>
      </c>
      <c r="G1906">
        <f>IF(ISTEXT(E1906),IF(E1906="Amount",G$14,""),IF(ISBLANK(E1906),"",IF(ISTEXT(D1906),"",IF(A1901="Invoice No. : ",INDEX(Sheet2!F$14:F$154,MATCH(B1901,Sheet2!A$14:A$154,0)),G1905))))</f>
        <v>41808</v>
      </c>
      <c r="H1906" t="str">
        <f t="shared" si="121"/>
        <v>01/05/2023</v>
      </c>
      <c r="I1906" t="str">
        <f>IF(ISTEXT(E1906),IF(E1906="Amount",I$14,""),IF(ISBLANK(E1906),"",IF(ISTEXT(D1906),"",IF(A1901="Invoice No. : ",TEXT(INDEX(Sheet2!C$14:C$154,MATCH(B1901,Sheet2!A$14:A$154,0)),"hh:mm:ss"),I1905))))</f>
        <v>12:38:58</v>
      </c>
      <c r="J1906">
        <f>IF(ISBLANK(G1906),"",IF(ISTEXT(G1906),IF(E1906="Amount",J$14,""),INDEX(Sheet2!H$14:H$154,MATCH(F1906,Sheet2!A$14:A$154,0))))</f>
        <v>3500</v>
      </c>
      <c r="K1906">
        <f>IF(ISBLANK(G1906),"",IF(ISTEXT(G1906),IF(E1906="Amount",K$14,""),INDEX(Sheet2!I$14:I$154,MATCH(F1906,Sheet2!A$14:A$154,0))))</f>
        <v>827.5</v>
      </c>
      <c r="L1906" t="str">
        <f>IF(ISBLANK(G1906),"",IF(ISTEXT(G1906),IF(E1906="Amount",L$14,""),IF(INDEX(Sheet2!H$14:H$154,MATCH(F1906,Sheet2!A$14:A$154,0)) &lt;&gt; 0, IF(INDEX(Sheet2!I$14:I$154,MATCH(F1906,Sheet2!A$14:A$154,0)) &lt;&gt; 0, "Loan","Loan"),"Cash")))</f>
        <v>Loan</v>
      </c>
      <c r="M1906">
        <f>IF(ISTEXT(E1906),IF(E1906="Amount",M$14,""),IF(ISBLANK(E1906),"",IF(ISTEXT(D1906),"",IF(A1901="Invoice No. : ",INDEX(Sheet2!D$14:D$154,MATCH(B1901,Sheet2!A$14:A$154,0)),M1905))))</f>
        <v>2</v>
      </c>
      <c r="N1906" t="str">
        <f>IF(ISTEXT(E1906),IF(E1906="Amount",N$14,""),IF(ISBLANK(E1906),"",IF(ISTEXT(D1906),"",IF(A1901="Invoice No. : ",INDEX(Sheet2!E$14:E$154,MATCH(B1901,Sheet2!A$14:A$154,0)),N1905))))</f>
        <v>RUBY</v>
      </c>
      <c r="O1906" t="str">
        <f>IF(ISTEXT(E1906),IF(E1906="Amount",O$14,""),IF(ISBLANK(E1906),"",IF(ISTEXT(D1906),"",IF(A1901="Invoice No. : ",INDEX(Sheet2!G$14:G$154,MATCH(B1901,Sheet2!A$14:A$154,0)),O1905))))</f>
        <v>MEDENILLA, ENELENE CRUZ</v>
      </c>
      <c r="P1906">
        <f t="shared" si="122"/>
        <v>4327.5</v>
      </c>
      <c r="Q1906">
        <f t="shared" si="123"/>
        <v>195197.25</v>
      </c>
    </row>
    <row r="1907" spans="1:17" x14ac:dyDescent="0.25">
      <c r="A1907" s="10" t="s">
        <v>1152</v>
      </c>
      <c r="B1907" s="10" t="s">
        <v>1153</v>
      </c>
      <c r="C1907" s="11">
        <v>1</v>
      </c>
      <c r="D1907" s="11">
        <v>9</v>
      </c>
      <c r="E1907" s="11">
        <v>9</v>
      </c>
      <c r="F1907">
        <f t="shared" si="120"/>
        <v>2144346</v>
      </c>
      <c r="G1907">
        <f>IF(ISTEXT(E1907),IF(E1907="Amount",G$14,""),IF(ISBLANK(E1907),"",IF(ISTEXT(D1907),"",IF(A1902="Invoice No. : ",INDEX(Sheet2!F$14:F$154,MATCH(B1902,Sheet2!A$14:A$154,0)),G1906))))</f>
        <v>41808</v>
      </c>
      <c r="H1907" t="str">
        <f t="shared" si="121"/>
        <v>01/05/2023</v>
      </c>
      <c r="I1907" t="str">
        <f>IF(ISTEXT(E1907),IF(E1907="Amount",I$14,""),IF(ISBLANK(E1907),"",IF(ISTEXT(D1907),"",IF(A1902="Invoice No. : ",TEXT(INDEX(Sheet2!C$14:C$154,MATCH(B1902,Sheet2!A$14:A$154,0)),"hh:mm:ss"),I1906))))</f>
        <v>12:38:58</v>
      </c>
      <c r="J1907">
        <f>IF(ISBLANK(G1907),"",IF(ISTEXT(G1907),IF(E1907="Amount",J$14,""),INDEX(Sheet2!H$14:H$154,MATCH(F1907,Sheet2!A$14:A$154,0))))</f>
        <v>3500</v>
      </c>
      <c r="K1907">
        <f>IF(ISBLANK(G1907),"",IF(ISTEXT(G1907),IF(E1907="Amount",K$14,""),INDEX(Sheet2!I$14:I$154,MATCH(F1907,Sheet2!A$14:A$154,0))))</f>
        <v>827.5</v>
      </c>
      <c r="L1907" t="str">
        <f>IF(ISBLANK(G1907),"",IF(ISTEXT(G1907),IF(E1907="Amount",L$14,""),IF(INDEX(Sheet2!H$14:H$154,MATCH(F1907,Sheet2!A$14:A$154,0)) &lt;&gt; 0, IF(INDEX(Sheet2!I$14:I$154,MATCH(F1907,Sheet2!A$14:A$154,0)) &lt;&gt; 0, "Loan","Loan"),"Cash")))</f>
        <v>Loan</v>
      </c>
      <c r="M1907">
        <f>IF(ISTEXT(E1907),IF(E1907="Amount",M$14,""),IF(ISBLANK(E1907),"",IF(ISTEXT(D1907),"",IF(A1902="Invoice No. : ",INDEX(Sheet2!D$14:D$154,MATCH(B1902,Sheet2!A$14:A$154,0)),M1906))))</f>
        <v>2</v>
      </c>
      <c r="N1907" t="str">
        <f>IF(ISTEXT(E1907),IF(E1907="Amount",N$14,""),IF(ISBLANK(E1907),"",IF(ISTEXT(D1907),"",IF(A1902="Invoice No. : ",INDEX(Sheet2!E$14:E$154,MATCH(B1902,Sheet2!A$14:A$154,0)),N1906))))</f>
        <v>RUBY</v>
      </c>
      <c r="O1907" t="str">
        <f>IF(ISTEXT(E1907),IF(E1907="Amount",O$14,""),IF(ISBLANK(E1907),"",IF(ISTEXT(D1907),"",IF(A1902="Invoice No. : ",INDEX(Sheet2!G$14:G$154,MATCH(B1902,Sheet2!A$14:A$154,0)),O1906))))</f>
        <v>MEDENILLA, ENELENE CRUZ</v>
      </c>
      <c r="P1907">
        <f t="shared" si="122"/>
        <v>4327.5</v>
      </c>
      <c r="Q1907">
        <f t="shared" si="123"/>
        <v>195197.25</v>
      </c>
    </row>
    <row r="1908" spans="1:17" x14ac:dyDescent="0.25">
      <c r="A1908" s="10" t="s">
        <v>1635</v>
      </c>
      <c r="B1908" s="10" t="s">
        <v>892</v>
      </c>
      <c r="C1908" s="11">
        <v>1</v>
      </c>
      <c r="D1908" s="11">
        <v>30</v>
      </c>
      <c r="E1908" s="11">
        <v>30</v>
      </c>
      <c r="F1908">
        <f t="shared" si="120"/>
        <v>2144346</v>
      </c>
      <c r="G1908">
        <f>IF(ISTEXT(E1908),IF(E1908="Amount",G$14,""),IF(ISBLANK(E1908),"",IF(ISTEXT(D1908),"",IF(A1903="Invoice No. : ",INDEX(Sheet2!F$14:F$154,MATCH(B1903,Sheet2!A$14:A$154,0)),G1907))))</f>
        <v>41808</v>
      </c>
      <c r="H1908" t="str">
        <f t="shared" si="121"/>
        <v>01/05/2023</v>
      </c>
      <c r="I1908" t="str">
        <f>IF(ISTEXT(E1908),IF(E1908="Amount",I$14,""),IF(ISBLANK(E1908),"",IF(ISTEXT(D1908),"",IF(A1903="Invoice No. : ",TEXT(INDEX(Sheet2!C$14:C$154,MATCH(B1903,Sheet2!A$14:A$154,0)),"hh:mm:ss"),I1907))))</f>
        <v>12:38:58</v>
      </c>
      <c r="J1908">
        <f>IF(ISBLANK(G1908),"",IF(ISTEXT(G1908),IF(E1908="Amount",J$14,""),INDEX(Sheet2!H$14:H$154,MATCH(F1908,Sheet2!A$14:A$154,0))))</f>
        <v>3500</v>
      </c>
      <c r="K1908">
        <f>IF(ISBLANK(G1908),"",IF(ISTEXT(G1908),IF(E1908="Amount",K$14,""),INDEX(Sheet2!I$14:I$154,MATCH(F1908,Sheet2!A$14:A$154,0))))</f>
        <v>827.5</v>
      </c>
      <c r="L1908" t="str">
        <f>IF(ISBLANK(G1908),"",IF(ISTEXT(G1908),IF(E1908="Amount",L$14,""),IF(INDEX(Sheet2!H$14:H$154,MATCH(F1908,Sheet2!A$14:A$154,0)) &lt;&gt; 0, IF(INDEX(Sheet2!I$14:I$154,MATCH(F1908,Sheet2!A$14:A$154,0)) &lt;&gt; 0, "Loan","Loan"),"Cash")))</f>
        <v>Loan</v>
      </c>
      <c r="M1908">
        <f>IF(ISTEXT(E1908),IF(E1908="Amount",M$14,""),IF(ISBLANK(E1908),"",IF(ISTEXT(D1908),"",IF(A1903="Invoice No. : ",INDEX(Sheet2!D$14:D$154,MATCH(B1903,Sheet2!A$14:A$154,0)),M1907))))</f>
        <v>2</v>
      </c>
      <c r="N1908" t="str">
        <f>IF(ISTEXT(E1908),IF(E1908="Amount",N$14,""),IF(ISBLANK(E1908),"",IF(ISTEXT(D1908),"",IF(A1903="Invoice No. : ",INDEX(Sheet2!E$14:E$154,MATCH(B1903,Sheet2!A$14:A$154,0)),N1907))))</f>
        <v>RUBY</v>
      </c>
      <c r="O1908" t="str">
        <f>IF(ISTEXT(E1908),IF(E1908="Amount",O$14,""),IF(ISBLANK(E1908),"",IF(ISTEXT(D1908),"",IF(A1903="Invoice No. : ",INDEX(Sheet2!G$14:G$154,MATCH(B1903,Sheet2!A$14:A$154,0)),O1907))))</f>
        <v>MEDENILLA, ENELENE CRUZ</v>
      </c>
      <c r="P1908">
        <f t="shared" si="122"/>
        <v>4327.5</v>
      </c>
      <c r="Q1908">
        <f t="shared" si="123"/>
        <v>195197.25</v>
      </c>
    </row>
    <row r="1909" spans="1:17" x14ac:dyDescent="0.25">
      <c r="A1909" s="10" t="s">
        <v>1636</v>
      </c>
      <c r="B1909" s="10" t="s">
        <v>408</v>
      </c>
      <c r="C1909" s="11">
        <v>1</v>
      </c>
      <c r="D1909" s="11">
        <v>30</v>
      </c>
      <c r="E1909" s="11">
        <v>30</v>
      </c>
      <c r="F1909">
        <f t="shared" si="120"/>
        <v>2144346</v>
      </c>
      <c r="G1909">
        <f>IF(ISTEXT(E1909),IF(E1909="Amount",G$14,""),IF(ISBLANK(E1909),"",IF(ISTEXT(D1909),"",IF(A1904="Invoice No. : ",INDEX(Sheet2!F$14:F$154,MATCH(B1904,Sheet2!A$14:A$154,0)),G1908))))</f>
        <v>41808</v>
      </c>
      <c r="H1909" t="str">
        <f t="shared" si="121"/>
        <v>01/05/2023</v>
      </c>
      <c r="I1909" t="str">
        <f>IF(ISTEXT(E1909),IF(E1909="Amount",I$14,""),IF(ISBLANK(E1909),"",IF(ISTEXT(D1909),"",IF(A1904="Invoice No. : ",TEXT(INDEX(Sheet2!C$14:C$154,MATCH(B1904,Sheet2!A$14:A$154,0)),"hh:mm:ss"),I1908))))</f>
        <v>12:38:58</v>
      </c>
      <c r="J1909">
        <f>IF(ISBLANK(G1909),"",IF(ISTEXT(G1909),IF(E1909="Amount",J$14,""),INDEX(Sheet2!H$14:H$154,MATCH(F1909,Sheet2!A$14:A$154,0))))</f>
        <v>3500</v>
      </c>
      <c r="K1909">
        <f>IF(ISBLANK(G1909),"",IF(ISTEXT(G1909),IF(E1909="Amount",K$14,""),INDEX(Sheet2!I$14:I$154,MATCH(F1909,Sheet2!A$14:A$154,0))))</f>
        <v>827.5</v>
      </c>
      <c r="L1909" t="str">
        <f>IF(ISBLANK(G1909),"",IF(ISTEXT(G1909),IF(E1909="Amount",L$14,""),IF(INDEX(Sheet2!H$14:H$154,MATCH(F1909,Sheet2!A$14:A$154,0)) &lt;&gt; 0, IF(INDEX(Sheet2!I$14:I$154,MATCH(F1909,Sheet2!A$14:A$154,0)) &lt;&gt; 0, "Loan","Loan"),"Cash")))</f>
        <v>Loan</v>
      </c>
      <c r="M1909">
        <f>IF(ISTEXT(E1909),IF(E1909="Amount",M$14,""),IF(ISBLANK(E1909),"",IF(ISTEXT(D1909),"",IF(A1904="Invoice No. : ",INDEX(Sheet2!D$14:D$154,MATCH(B1904,Sheet2!A$14:A$154,0)),M1908))))</f>
        <v>2</v>
      </c>
      <c r="N1909" t="str">
        <f>IF(ISTEXT(E1909),IF(E1909="Amount",N$14,""),IF(ISBLANK(E1909),"",IF(ISTEXT(D1909),"",IF(A1904="Invoice No. : ",INDEX(Sheet2!E$14:E$154,MATCH(B1904,Sheet2!A$14:A$154,0)),N1908))))</f>
        <v>RUBY</v>
      </c>
      <c r="O1909" t="str">
        <f>IF(ISTEXT(E1909),IF(E1909="Amount",O$14,""),IF(ISBLANK(E1909),"",IF(ISTEXT(D1909),"",IF(A1904="Invoice No. : ",INDEX(Sheet2!G$14:G$154,MATCH(B1904,Sheet2!A$14:A$154,0)),O1908))))</f>
        <v>MEDENILLA, ENELENE CRUZ</v>
      </c>
      <c r="P1909">
        <f t="shared" si="122"/>
        <v>4327.5</v>
      </c>
      <c r="Q1909">
        <f t="shared" si="123"/>
        <v>195197.25</v>
      </c>
    </row>
    <row r="1910" spans="1:17" x14ac:dyDescent="0.25">
      <c r="D1910" s="12" t="s">
        <v>18</v>
      </c>
      <c r="E1910" s="13">
        <v>4327.5</v>
      </c>
      <c r="F1910" t="str">
        <f t="shared" si="120"/>
        <v/>
      </c>
      <c r="G1910" t="str">
        <f>IF(ISTEXT(E1910),IF(E1910="Amount",G$14,""),IF(ISBLANK(E1910),"",IF(ISTEXT(D1910),"",IF(A1905="Invoice No. : ",INDEX(Sheet2!F$14:F$154,MATCH(B1905,Sheet2!A$14:A$154,0)),G1909))))</f>
        <v/>
      </c>
      <c r="H1910" t="str">
        <f t="shared" si="121"/>
        <v/>
      </c>
      <c r="I1910" t="str">
        <f>IF(ISTEXT(E1910),IF(E1910="Amount",I$14,""),IF(ISBLANK(E1910),"",IF(ISTEXT(D1910),"",IF(A1905="Invoice No. : ",TEXT(INDEX(Sheet2!C$14:C$154,MATCH(B1905,Sheet2!A$14:A$154,0)),"hh:mm:ss"),I1909))))</f>
        <v/>
      </c>
      <c r="J1910" t="str">
        <f>IF(ISBLANK(G1910),"",IF(ISTEXT(G1910),IF(E1910="Amount",J$14,""),INDEX(Sheet2!H$14:H$154,MATCH(F1910,Sheet2!A$14:A$154,0))))</f>
        <v/>
      </c>
      <c r="K1910" t="str">
        <f>IF(ISBLANK(G1910),"",IF(ISTEXT(G1910),IF(E1910="Amount",K$14,""),INDEX(Sheet2!I$14:I$154,MATCH(F1910,Sheet2!A$14:A$154,0))))</f>
        <v/>
      </c>
      <c r="L1910" t="str">
        <f>IF(ISBLANK(G1910),"",IF(ISTEXT(G1910),IF(E1910="Amount",L$14,""),IF(INDEX(Sheet2!H$14:H$154,MATCH(F1910,Sheet2!A$14:A$154,0)) &lt;&gt; 0, IF(INDEX(Sheet2!I$14:I$154,MATCH(F1910,Sheet2!A$14:A$154,0)) &lt;&gt; 0, "Loan","Loan"),"Cash")))</f>
        <v/>
      </c>
      <c r="M1910" t="str">
        <f>IF(ISTEXT(E1910),IF(E1910="Amount",M$14,""),IF(ISBLANK(E1910),"",IF(ISTEXT(D1910),"",IF(A1905="Invoice No. : ",INDEX(Sheet2!D$14:D$154,MATCH(B1905,Sheet2!A$14:A$154,0)),M1909))))</f>
        <v/>
      </c>
      <c r="N1910" t="str">
        <f>IF(ISTEXT(E1910),IF(E1910="Amount",N$14,""),IF(ISBLANK(E1910),"",IF(ISTEXT(D1910),"",IF(A1905="Invoice No. : ",INDEX(Sheet2!E$14:E$154,MATCH(B1905,Sheet2!A$14:A$154,0)),N1909))))</f>
        <v/>
      </c>
      <c r="O1910" t="str">
        <f>IF(ISTEXT(E1910),IF(E1910="Amount",O$14,""),IF(ISBLANK(E1910),"",IF(ISTEXT(D1910),"",IF(A1905="Invoice No. : ",INDEX(Sheet2!G$14:G$154,MATCH(B1905,Sheet2!A$14:A$154,0)),O1909))))</f>
        <v/>
      </c>
      <c r="P1910" t="str">
        <f t="shared" si="122"/>
        <v/>
      </c>
      <c r="Q1910" t="str">
        <f t="shared" si="123"/>
        <v/>
      </c>
    </row>
    <row r="1911" spans="1:17" x14ac:dyDescent="0.25">
      <c r="F1911" t="str">
        <f t="shared" si="120"/>
        <v/>
      </c>
      <c r="G1911" t="str">
        <f>IF(ISTEXT(E1911),IF(E1911="Amount",G$14,""),IF(ISBLANK(E1911),"",IF(ISTEXT(D1911),"",IF(A1906="Invoice No. : ",INDEX(Sheet2!F$14:F$154,MATCH(B1906,Sheet2!A$14:A$154,0)),G1910))))</f>
        <v/>
      </c>
      <c r="H1911" t="str">
        <f t="shared" si="121"/>
        <v/>
      </c>
      <c r="I1911" t="str">
        <f>IF(ISTEXT(E1911),IF(E1911="Amount",I$14,""),IF(ISBLANK(E1911),"",IF(ISTEXT(D1911),"",IF(A1906="Invoice No. : ",TEXT(INDEX(Sheet2!C$14:C$154,MATCH(B1906,Sheet2!A$14:A$154,0)),"hh:mm:ss"),I1910))))</f>
        <v/>
      </c>
      <c r="J1911" t="str">
        <f>IF(ISBLANK(G1911),"",IF(ISTEXT(G1911),IF(E1911="Amount",J$14,""),INDEX(Sheet2!H$14:H$154,MATCH(F1911,Sheet2!A$14:A$154,0))))</f>
        <v/>
      </c>
      <c r="K1911" t="str">
        <f>IF(ISBLANK(G1911),"",IF(ISTEXT(G1911),IF(E1911="Amount",K$14,""),INDEX(Sheet2!I$14:I$154,MATCH(F1911,Sheet2!A$14:A$154,0))))</f>
        <v/>
      </c>
      <c r="L1911" t="str">
        <f>IF(ISBLANK(G1911),"",IF(ISTEXT(G1911),IF(E1911="Amount",L$14,""),IF(INDEX(Sheet2!H$14:H$154,MATCH(F1911,Sheet2!A$14:A$154,0)) &lt;&gt; 0, IF(INDEX(Sheet2!I$14:I$154,MATCH(F1911,Sheet2!A$14:A$154,0)) &lt;&gt; 0, "Loan","Loan"),"Cash")))</f>
        <v/>
      </c>
      <c r="M1911" t="str">
        <f>IF(ISTEXT(E1911),IF(E1911="Amount",M$14,""),IF(ISBLANK(E1911),"",IF(ISTEXT(D1911),"",IF(A1906="Invoice No. : ",INDEX(Sheet2!D$14:D$154,MATCH(B1906,Sheet2!A$14:A$154,0)),M1910))))</f>
        <v/>
      </c>
      <c r="N1911" t="str">
        <f>IF(ISTEXT(E1911),IF(E1911="Amount",N$14,""),IF(ISBLANK(E1911),"",IF(ISTEXT(D1911),"",IF(A1906="Invoice No. : ",INDEX(Sheet2!E$14:E$154,MATCH(B1906,Sheet2!A$14:A$154,0)),N1910))))</f>
        <v/>
      </c>
      <c r="O1911" t="str">
        <f>IF(ISTEXT(E1911),IF(E1911="Amount",O$14,""),IF(ISBLANK(E1911),"",IF(ISTEXT(D1911),"",IF(A1906="Invoice No. : ",INDEX(Sheet2!G$14:G$154,MATCH(B1906,Sheet2!A$14:A$154,0)),O1910))))</f>
        <v/>
      </c>
      <c r="P1911" t="str">
        <f t="shared" si="122"/>
        <v/>
      </c>
      <c r="Q1911" t="str">
        <f t="shared" si="123"/>
        <v/>
      </c>
    </row>
    <row r="1912" spans="1:17" x14ac:dyDescent="0.25">
      <c r="F1912" t="str">
        <f t="shared" si="120"/>
        <v/>
      </c>
      <c r="G1912" t="str">
        <f>IF(ISTEXT(E1912),IF(E1912="Amount",G$14,""),IF(ISBLANK(E1912),"",IF(ISTEXT(D1912),"",IF(A1907="Invoice No. : ",INDEX(Sheet2!F$14:F$154,MATCH(B1907,Sheet2!A$14:A$154,0)),G1911))))</f>
        <v/>
      </c>
      <c r="H1912" t="str">
        <f t="shared" si="121"/>
        <v/>
      </c>
      <c r="I1912" t="str">
        <f>IF(ISTEXT(E1912),IF(E1912="Amount",I$14,""),IF(ISBLANK(E1912),"",IF(ISTEXT(D1912),"",IF(A1907="Invoice No. : ",TEXT(INDEX(Sheet2!C$14:C$154,MATCH(B1907,Sheet2!A$14:A$154,0)),"hh:mm:ss"),I1911))))</f>
        <v/>
      </c>
      <c r="J1912" t="str">
        <f>IF(ISBLANK(G1912),"",IF(ISTEXT(G1912),IF(E1912="Amount",J$14,""),INDEX(Sheet2!H$14:H$154,MATCH(F1912,Sheet2!A$14:A$154,0))))</f>
        <v/>
      </c>
      <c r="K1912" t="str">
        <f>IF(ISBLANK(G1912),"",IF(ISTEXT(G1912),IF(E1912="Amount",K$14,""),INDEX(Sheet2!I$14:I$154,MATCH(F1912,Sheet2!A$14:A$154,0))))</f>
        <v/>
      </c>
      <c r="L1912" t="str">
        <f>IF(ISBLANK(G1912),"",IF(ISTEXT(G1912),IF(E1912="Amount",L$14,""),IF(INDEX(Sheet2!H$14:H$154,MATCH(F1912,Sheet2!A$14:A$154,0)) &lt;&gt; 0, IF(INDEX(Sheet2!I$14:I$154,MATCH(F1912,Sheet2!A$14:A$154,0)) &lt;&gt; 0, "Loan","Loan"),"Cash")))</f>
        <v/>
      </c>
      <c r="M1912" t="str">
        <f>IF(ISTEXT(E1912),IF(E1912="Amount",M$14,""),IF(ISBLANK(E1912),"",IF(ISTEXT(D1912),"",IF(A1907="Invoice No. : ",INDEX(Sheet2!D$14:D$154,MATCH(B1907,Sheet2!A$14:A$154,0)),M1911))))</f>
        <v/>
      </c>
      <c r="N1912" t="str">
        <f>IF(ISTEXT(E1912),IF(E1912="Amount",N$14,""),IF(ISBLANK(E1912),"",IF(ISTEXT(D1912),"",IF(A1907="Invoice No. : ",INDEX(Sheet2!E$14:E$154,MATCH(B1907,Sheet2!A$14:A$154,0)),N1911))))</f>
        <v/>
      </c>
      <c r="O1912" t="str">
        <f>IF(ISTEXT(E1912),IF(E1912="Amount",O$14,""),IF(ISBLANK(E1912),"",IF(ISTEXT(D1912),"",IF(A1907="Invoice No. : ",INDEX(Sheet2!G$14:G$154,MATCH(B1907,Sheet2!A$14:A$154,0)),O1911))))</f>
        <v/>
      </c>
      <c r="P1912" t="str">
        <f t="shared" si="122"/>
        <v/>
      </c>
      <c r="Q1912" t="str">
        <f t="shared" si="123"/>
        <v/>
      </c>
    </row>
    <row r="1913" spans="1:17" x14ac:dyDescent="0.25">
      <c r="A1913" s="3" t="s">
        <v>4</v>
      </c>
      <c r="B1913" s="4">
        <v>2144347</v>
      </c>
      <c r="C1913" s="3" t="s">
        <v>5</v>
      </c>
      <c r="D1913" s="5" t="s">
        <v>953</v>
      </c>
      <c r="F1913" t="str">
        <f t="shared" si="120"/>
        <v/>
      </c>
      <c r="G1913" t="str">
        <f>IF(ISTEXT(E1913),IF(E1913="Amount",G$14,""),IF(ISBLANK(E1913),"",IF(ISTEXT(D1913),"",IF(A1908="Invoice No. : ",INDEX(Sheet2!F$14:F$154,MATCH(B1908,Sheet2!A$14:A$154,0)),G1912))))</f>
        <v/>
      </c>
      <c r="H1913" t="str">
        <f t="shared" si="121"/>
        <v/>
      </c>
      <c r="I1913" t="str">
        <f>IF(ISTEXT(E1913),IF(E1913="Amount",I$14,""),IF(ISBLANK(E1913),"",IF(ISTEXT(D1913),"",IF(A1908="Invoice No. : ",TEXT(INDEX(Sheet2!C$14:C$154,MATCH(B1908,Sheet2!A$14:A$154,0)),"hh:mm:ss"),I1912))))</f>
        <v/>
      </c>
      <c r="J1913" t="str">
        <f>IF(ISBLANK(G1913),"",IF(ISTEXT(G1913),IF(E1913="Amount",J$14,""),INDEX(Sheet2!H$14:H$154,MATCH(F1913,Sheet2!A$14:A$154,0))))</f>
        <v/>
      </c>
      <c r="K1913" t="str">
        <f>IF(ISBLANK(G1913),"",IF(ISTEXT(G1913),IF(E1913="Amount",K$14,""),INDEX(Sheet2!I$14:I$154,MATCH(F1913,Sheet2!A$14:A$154,0))))</f>
        <v/>
      </c>
      <c r="L1913" t="str">
        <f>IF(ISBLANK(G1913),"",IF(ISTEXT(G1913),IF(E1913="Amount",L$14,""),IF(INDEX(Sheet2!H$14:H$154,MATCH(F1913,Sheet2!A$14:A$154,0)) &lt;&gt; 0, IF(INDEX(Sheet2!I$14:I$154,MATCH(F1913,Sheet2!A$14:A$154,0)) &lt;&gt; 0, "Loan","Loan"),"Cash")))</f>
        <v/>
      </c>
      <c r="M1913" t="str">
        <f>IF(ISTEXT(E1913),IF(E1913="Amount",M$14,""),IF(ISBLANK(E1913),"",IF(ISTEXT(D1913),"",IF(A1908="Invoice No. : ",INDEX(Sheet2!D$14:D$154,MATCH(B1908,Sheet2!A$14:A$154,0)),M1912))))</f>
        <v/>
      </c>
      <c r="N1913" t="str">
        <f>IF(ISTEXT(E1913),IF(E1913="Amount",N$14,""),IF(ISBLANK(E1913),"",IF(ISTEXT(D1913),"",IF(A1908="Invoice No. : ",INDEX(Sheet2!E$14:E$154,MATCH(B1908,Sheet2!A$14:A$154,0)),N1912))))</f>
        <v/>
      </c>
      <c r="O1913" t="str">
        <f>IF(ISTEXT(E1913),IF(E1913="Amount",O$14,""),IF(ISBLANK(E1913),"",IF(ISTEXT(D1913),"",IF(A1908="Invoice No. : ",INDEX(Sheet2!G$14:G$154,MATCH(B1908,Sheet2!A$14:A$154,0)),O1912))))</f>
        <v/>
      </c>
      <c r="P1913" t="str">
        <f t="shared" si="122"/>
        <v/>
      </c>
      <c r="Q1913" t="str">
        <f t="shared" si="123"/>
        <v/>
      </c>
    </row>
    <row r="1914" spans="1:17" x14ac:dyDescent="0.25">
      <c r="A1914" s="3" t="s">
        <v>7</v>
      </c>
      <c r="B1914" s="6">
        <v>44931</v>
      </c>
      <c r="C1914" s="3" t="s">
        <v>8</v>
      </c>
      <c r="D1914" s="7">
        <v>2</v>
      </c>
      <c r="F1914" t="str">
        <f t="shared" si="120"/>
        <v/>
      </c>
      <c r="G1914" t="str">
        <f>IF(ISTEXT(E1914),IF(E1914="Amount",G$14,""),IF(ISBLANK(E1914),"",IF(ISTEXT(D1914),"",IF(A1909="Invoice No. : ",INDEX(Sheet2!F$14:F$154,MATCH(B1909,Sheet2!A$14:A$154,0)),G1913))))</f>
        <v/>
      </c>
      <c r="H1914" t="str">
        <f t="shared" si="121"/>
        <v/>
      </c>
      <c r="I1914" t="str">
        <f>IF(ISTEXT(E1914),IF(E1914="Amount",I$14,""),IF(ISBLANK(E1914),"",IF(ISTEXT(D1914),"",IF(A1909="Invoice No. : ",TEXT(INDEX(Sheet2!C$14:C$154,MATCH(B1909,Sheet2!A$14:A$154,0)),"hh:mm:ss"),I1913))))</f>
        <v/>
      </c>
      <c r="J1914" t="str">
        <f>IF(ISBLANK(G1914),"",IF(ISTEXT(G1914),IF(E1914="Amount",J$14,""),INDEX(Sheet2!H$14:H$154,MATCH(F1914,Sheet2!A$14:A$154,0))))</f>
        <v/>
      </c>
      <c r="K1914" t="str">
        <f>IF(ISBLANK(G1914),"",IF(ISTEXT(G1914),IF(E1914="Amount",K$14,""),INDEX(Sheet2!I$14:I$154,MATCH(F1914,Sheet2!A$14:A$154,0))))</f>
        <v/>
      </c>
      <c r="L1914" t="str">
        <f>IF(ISBLANK(G1914),"",IF(ISTEXT(G1914),IF(E1914="Amount",L$14,""),IF(INDEX(Sheet2!H$14:H$154,MATCH(F1914,Sheet2!A$14:A$154,0)) &lt;&gt; 0, IF(INDEX(Sheet2!I$14:I$154,MATCH(F1914,Sheet2!A$14:A$154,0)) &lt;&gt; 0, "Loan","Loan"),"Cash")))</f>
        <v/>
      </c>
      <c r="M1914" t="str">
        <f>IF(ISTEXT(E1914),IF(E1914="Amount",M$14,""),IF(ISBLANK(E1914),"",IF(ISTEXT(D1914),"",IF(A1909="Invoice No. : ",INDEX(Sheet2!D$14:D$154,MATCH(B1909,Sheet2!A$14:A$154,0)),M1913))))</f>
        <v/>
      </c>
      <c r="N1914" t="str">
        <f>IF(ISTEXT(E1914),IF(E1914="Amount",N$14,""),IF(ISBLANK(E1914),"",IF(ISTEXT(D1914),"",IF(A1909="Invoice No. : ",INDEX(Sheet2!E$14:E$154,MATCH(B1909,Sheet2!A$14:A$154,0)),N1913))))</f>
        <v/>
      </c>
      <c r="O1914" t="str">
        <f>IF(ISTEXT(E1914),IF(E1914="Amount",O$14,""),IF(ISBLANK(E1914),"",IF(ISTEXT(D1914),"",IF(A1909="Invoice No. : ",INDEX(Sheet2!G$14:G$154,MATCH(B1909,Sheet2!A$14:A$154,0)),O1913))))</f>
        <v/>
      </c>
      <c r="P1914" t="str">
        <f t="shared" si="122"/>
        <v/>
      </c>
      <c r="Q1914" t="str">
        <f t="shared" si="123"/>
        <v/>
      </c>
    </row>
    <row r="1915" spans="1:17" x14ac:dyDescent="0.25">
      <c r="F1915" t="str">
        <f t="shared" si="120"/>
        <v/>
      </c>
      <c r="G1915" t="str">
        <f>IF(ISTEXT(E1915),IF(E1915="Amount",G$14,""),IF(ISBLANK(E1915),"",IF(ISTEXT(D1915),"",IF(A1910="Invoice No. : ",INDEX(Sheet2!F$14:F$154,MATCH(B1910,Sheet2!A$14:A$154,0)),G1914))))</f>
        <v/>
      </c>
      <c r="H1915" t="str">
        <f t="shared" si="121"/>
        <v/>
      </c>
      <c r="I1915" t="str">
        <f>IF(ISTEXT(E1915),IF(E1915="Amount",I$14,""),IF(ISBLANK(E1915),"",IF(ISTEXT(D1915),"",IF(A1910="Invoice No. : ",TEXT(INDEX(Sheet2!C$14:C$154,MATCH(B1910,Sheet2!A$14:A$154,0)),"hh:mm:ss"),I1914))))</f>
        <v/>
      </c>
      <c r="J1915" t="str">
        <f>IF(ISBLANK(G1915),"",IF(ISTEXT(G1915),IF(E1915="Amount",J$14,""),INDEX(Sheet2!H$14:H$154,MATCH(F1915,Sheet2!A$14:A$154,0))))</f>
        <v/>
      </c>
      <c r="K1915" t="str">
        <f>IF(ISBLANK(G1915),"",IF(ISTEXT(G1915),IF(E1915="Amount",K$14,""),INDEX(Sheet2!I$14:I$154,MATCH(F1915,Sheet2!A$14:A$154,0))))</f>
        <v/>
      </c>
      <c r="L1915" t="str">
        <f>IF(ISBLANK(G1915),"",IF(ISTEXT(G1915),IF(E1915="Amount",L$14,""),IF(INDEX(Sheet2!H$14:H$154,MATCH(F1915,Sheet2!A$14:A$154,0)) &lt;&gt; 0, IF(INDEX(Sheet2!I$14:I$154,MATCH(F1915,Sheet2!A$14:A$154,0)) &lt;&gt; 0, "Loan","Loan"),"Cash")))</f>
        <v/>
      </c>
      <c r="M1915" t="str">
        <f>IF(ISTEXT(E1915),IF(E1915="Amount",M$14,""),IF(ISBLANK(E1915),"",IF(ISTEXT(D1915),"",IF(A1910="Invoice No. : ",INDEX(Sheet2!D$14:D$154,MATCH(B1910,Sheet2!A$14:A$154,0)),M1914))))</f>
        <v/>
      </c>
      <c r="N1915" t="str">
        <f>IF(ISTEXT(E1915),IF(E1915="Amount",N$14,""),IF(ISBLANK(E1915),"",IF(ISTEXT(D1915),"",IF(A1910="Invoice No. : ",INDEX(Sheet2!E$14:E$154,MATCH(B1910,Sheet2!A$14:A$154,0)),N1914))))</f>
        <v/>
      </c>
      <c r="O1915" t="str">
        <f>IF(ISTEXT(E1915),IF(E1915="Amount",O$14,""),IF(ISBLANK(E1915),"",IF(ISTEXT(D1915),"",IF(A1910="Invoice No. : ",INDEX(Sheet2!G$14:G$154,MATCH(B1910,Sheet2!A$14:A$154,0)),O1914))))</f>
        <v/>
      </c>
      <c r="P1915" t="str">
        <f t="shared" si="122"/>
        <v/>
      </c>
      <c r="Q1915" t="str">
        <f t="shared" si="123"/>
        <v/>
      </c>
    </row>
    <row r="1916" spans="1:17" x14ac:dyDescent="0.25">
      <c r="A1916" s="8" t="s">
        <v>9</v>
      </c>
      <c r="B1916" s="8" t="s">
        <v>10</v>
      </c>
      <c r="C1916" s="9" t="s">
        <v>11</v>
      </c>
      <c r="D1916" s="9" t="s">
        <v>12</v>
      </c>
      <c r="E1916" s="9" t="s">
        <v>13</v>
      </c>
      <c r="F1916" t="str">
        <f t="shared" si="120"/>
        <v>Invoice No.</v>
      </c>
      <c r="G1916" t="str">
        <f>IF(ISTEXT(E1916),IF(E1916="Amount",G$14,""),IF(ISBLANK(E1916),"",IF(ISTEXT(D1916),"",IF(A1911="Invoice No. : ",INDEX(Sheet2!F$14:F$154,MATCH(B1911,Sheet2!A$14:A$154,0)),G1915))))</f>
        <v>Member ID</v>
      </c>
      <c r="H1916" t="str">
        <f t="shared" si="121"/>
        <v>Invoice Date</v>
      </c>
      <c r="I1916" t="str">
        <f>IF(ISTEXT(E1916),IF(E1916="Amount",I$14,""),IF(ISBLANK(E1916),"",IF(ISTEXT(D1916),"",IF(A1911="Invoice No. : ",TEXT(INDEX(Sheet2!C$14:C$154,MATCH(B1911,Sheet2!A$14:A$154,0)),"hh:mm:ss"),I1915))))</f>
        <v>Invoice Time</v>
      </c>
      <c r="J1916" t="str">
        <f>IF(ISBLANK(G1916),"",IF(ISTEXT(G1916),IF(E1916="Amount",J$14,""),INDEX(Sheet2!H$14:H$154,MATCH(F1916,Sheet2!A$14:A$154,0))))</f>
        <v>Loan Amount</v>
      </c>
      <c r="K1916" t="str">
        <f>IF(ISBLANK(G1916),"",IF(ISTEXT(G1916),IF(E1916="Amount",K$14,""),INDEX(Sheet2!I$14:I$154,MATCH(F1916,Sheet2!A$14:A$154,0))))</f>
        <v>Cash Amount</v>
      </c>
      <c r="L1916" t="str">
        <f>IF(ISBLANK(G1916),"",IF(ISTEXT(G1916),IF(E1916="Amount",L$14,""),IF(INDEX(Sheet2!H$14:H$154,MATCH(F1916,Sheet2!A$14:A$154,0)) &lt;&gt; 0, IF(INDEX(Sheet2!I$14:I$154,MATCH(F1916,Sheet2!A$14:A$154,0)) &lt;&gt; 0, "Loan","Loan"),"Cash")))</f>
        <v>Payment Mode</v>
      </c>
      <c r="M1916" t="str">
        <f>IF(ISTEXT(E1916),IF(E1916="Amount",M$14,""),IF(ISBLANK(E1916),"",IF(ISTEXT(D1916),"",IF(A1911="Invoice No. : ",INDEX(Sheet2!D$14:D$154,MATCH(B1911,Sheet2!A$14:A$154,0)),M1915))))</f>
        <v>Terminal</v>
      </c>
      <c r="N1916" t="str">
        <f>IF(ISTEXT(E1916),IF(E1916="Amount",N$14,""),IF(ISBLANK(E1916),"",IF(ISTEXT(D1916),"",IF(A1911="Invoice No. : ",INDEX(Sheet2!E$14:E$154,MATCH(B1911,Sheet2!A$14:A$154,0)),N1915))))</f>
        <v>Cashier</v>
      </c>
      <c r="O1916" t="str">
        <f>IF(ISTEXT(E1916),IF(E1916="Amount",O$14,""),IF(ISBLANK(E1916),"",IF(ISTEXT(D1916),"",IF(A1911="Invoice No. : ",INDEX(Sheet2!G$14:G$154,MATCH(B1911,Sheet2!A$14:A$154,0)),O1915))))</f>
        <v>Name</v>
      </c>
      <c r="P1916" t="str">
        <f t="shared" si="122"/>
        <v>Invoice Amount</v>
      </c>
      <c r="Q1916" t="str">
        <f t="shared" si="123"/>
        <v>Grand Total</v>
      </c>
    </row>
    <row r="1917" spans="1:17" x14ac:dyDescent="0.25">
      <c r="F1917" t="str">
        <f t="shared" si="120"/>
        <v/>
      </c>
      <c r="G1917" t="str">
        <f>IF(ISTEXT(E1917),IF(E1917="Amount",G$14,""),IF(ISBLANK(E1917),"",IF(ISTEXT(D1917),"",IF(A1912="Invoice No. : ",INDEX(Sheet2!F$14:F$154,MATCH(B1912,Sheet2!A$14:A$154,0)),G1916))))</f>
        <v/>
      </c>
      <c r="H1917" t="str">
        <f t="shared" si="121"/>
        <v/>
      </c>
      <c r="I1917" t="str">
        <f>IF(ISTEXT(E1917),IF(E1917="Amount",I$14,""),IF(ISBLANK(E1917),"",IF(ISTEXT(D1917),"",IF(A1912="Invoice No. : ",TEXT(INDEX(Sheet2!C$14:C$154,MATCH(B1912,Sheet2!A$14:A$154,0)),"hh:mm:ss"),I1916))))</f>
        <v/>
      </c>
      <c r="J1917" t="str">
        <f>IF(ISBLANK(G1917),"",IF(ISTEXT(G1917),IF(E1917="Amount",J$14,""),INDEX(Sheet2!H$14:H$154,MATCH(F1917,Sheet2!A$14:A$154,0))))</f>
        <v/>
      </c>
      <c r="K1917" t="str">
        <f>IF(ISBLANK(G1917),"",IF(ISTEXT(G1917),IF(E1917="Amount",K$14,""),INDEX(Sheet2!I$14:I$154,MATCH(F1917,Sheet2!A$14:A$154,0))))</f>
        <v/>
      </c>
      <c r="L1917" t="str">
        <f>IF(ISBLANK(G1917),"",IF(ISTEXT(G1917),IF(E1917="Amount",L$14,""),IF(INDEX(Sheet2!H$14:H$154,MATCH(F1917,Sheet2!A$14:A$154,0)) &lt;&gt; 0, IF(INDEX(Sheet2!I$14:I$154,MATCH(F1917,Sheet2!A$14:A$154,0)) &lt;&gt; 0, "Loan","Loan"),"Cash")))</f>
        <v/>
      </c>
      <c r="M1917" t="str">
        <f>IF(ISTEXT(E1917),IF(E1917="Amount",M$14,""),IF(ISBLANK(E1917),"",IF(ISTEXT(D1917),"",IF(A1912="Invoice No. : ",INDEX(Sheet2!D$14:D$154,MATCH(B1912,Sheet2!A$14:A$154,0)),M1916))))</f>
        <v/>
      </c>
      <c r="N1917" t="str">
        <f>IF(ISTEXT(E1917),IF(E1917="Amount",N$14,""),IF(ISBLANK(E1917),"",IF(ISTEXT(D1917),"",IF(A1912="Invoice No. : ",INDEX(Sheet2!E$14:E$154,MATCH(B1912,Sheet2!A$14:A$154,0)),N1916))))</f>
        <v/>
      </c>
      <c r="O1917" t="str">
        <f>IF(ISTEXT(E1917),IF(E1917="Amount",O$14,""),IF(ISBLANK(E1917),"",IF(ISTEXT(D1917),"",IF(A1912="Invoice No. : ",INDEX(Sheet2!G$14:G$154,MATCH(B1912,Sheet2!A$14:A$154,0)),O1916))))</f>
        <v/>
      </c>
      <c r="P1917" t="str">
        <f t="shared" si="122"/>
        <v/>
      </c>
      <c r="Q1917" t="str">
        <f t="shared" si="123"/>
        <v/>
      </c>
    </row>
    <row r="1918" spans="1:17" x14ac:dyDescent="0.25">
      <c r="A1918" s="10" t="s">
        <v>1637</v>
      </c>
      <c r="B1918" s="10" t="s">
        <v>1638</v>
      </c>
      <c r="C1918" s="11">
        <v>1</v>
      </c>
      <c r="D1918" s="11">
        <v>39</v>
      </c>
      <c r="E1918" s="11">
        <v>39</v>
      </c>
      <c r="F1918">
        <f t="shared" si="120"/>
        <v>2144347</v>
      </c>
      <c r="G1918">
        <f>IF(ISTEXT(E1918),IF(E1918="Amount",G$14,""),IF(ISBLANK(E1918),"",IF(ISTEXT(D1918),"",IF(A1913="Invoice No. : ",INDEX(Sheet2!F$14:F$154,MATCH(B1913,Sheet2!A$14:A$154,0)),G1917))))</f>
        <v>54553</v>
      </c>
      <c r="H1918" t="str">
        <f t="shared" si="121"/>
        <v>01/05/2023</v>
      </c>
      <c r="I1918" t="str">
        <f>IF(ISTEXT(E1918),IF(E1918="Amount",I$14,""),IF(ISBLANK(E1918),"",IF(ISTEXT(D1918),"",IF(A1913="Invoice No. : ",TEXT(INDEX(Sheet2!C$14:C$154,MATCH(B1913,Sheet2!A$14:A$154,0)),"hh:mm:ss"),I1917))))</f>
        <v>12:43:58</v>
      </c>
      <c r="J1918">
        <f>IF(ISBLANK(G1918),"",IF(ISTEXT(G1918),IF(E1918="Amount",J$14,""),INDEX(Sheet2!H$14:H$154,MATCH(F1918,Sheet2!A$14:A$154,0))))</f>
        <v>1119.25</v>
      </c>
      <c r="K1918">
        <f>IF(ISBLANK(G1918),"",IF(ISTEXT(G1918),IF(E1918="Amount",K$14,""),INDEX(Sheet2!I$14:I$154,MATCH(F1918,Sheet2!A$14:A$154,0))))</f>
        <v>0</v>
      </c>
      <c r="L1918" t="str">
        <f>IF(ISBLANK(G1918),"",IF(ISTEXT(G1918),IF(E1918="Amount",L$14,""),IF(INDEX(Sheet2!H$14:H$154,MATCH(F1918,Sheet2!A$14:A$154,0)) &lt;&gt; 0, IF(INDEX(Sheet2!I$14:I$154,MATCH(F1918,Sheet2!A$14:A$154,0)) &lt;&gt; 0, "Loan","Loan"),"Cash")))</f>
        <v>Loan</v>
      </c>
      <c r="M1918">
        <f>IF(ISTEXT(E1918),IF(E1918="Amount",M$14,""),IF(ISBLANK(E1918),"",IF(ISTEXT(D1918),"",IF(A1913="Invoice No. : ",INDEX(Sheet2!D$14:D$154,MATCH(B1913,Sheet2!A$14:A$154,0)),M1917))))</f>
        <v>2</v>
      </c>
      <c r="N1918" t="str">
        <f>IF(ISTEXT(E1918),IF(E1918="Amount",N$14,""),IF(ISBLANK(E1918),"",IF(ISTEXT(D1918),"",IF(A1913="Invoice No. : ",INDEX(Sheet2!E$14:E$154,MATCH(B1913,Sheet2!A$14:A$154,0)),N1917))))</f>
        <v>RUBY</v>
      </c>
      <c r="O1918" t="str">
        <f>IF(ISTEXT(E1918),IF(E1918="Amount",O$14,""),IF(ISBLANK(E1918),"",IF(ISTEXT(D1918),"",IF(A1913="Invoice No. : ",INDEX(Sheet2!G$14:G$154,MATCH(B1913,Sheet2!A$14:A$154,0)),O1917))))</f>
        <v>PIL-EY, ALLAN LIMMAYOG</v>
      </c>
      <c r="P1918">
        <f t="shared" si="122"/>
        <v>1119.25</v>
      </c>
      <c r="Q1918">
        <f t="shared" si="123"/>
        <v>195197.25</v>
      </c>
    </row>
    <row r="1919" spans="1:17" x14ac:dyDescent="0.25">
      <c r="A1919" s="10" t="s">
        <v>1561</v>
      </c>
      <c r="B1919" s="10" t="s">
        <v>1562</v>
      </c>
      <c r="C1919" s="11">
        <v>1</v>
      </c>
      <c r="D1919" s="11">
        <v>122.5</v>
      </c>
      <c r="E1919" s="11">
        <v>122.5</v>
      </c>
      <c r="F1919">
        <f t="shared" si="120"/>
        <v>2144347</v>
      </c>
      <c r="G1919">
        <f>IF(ISTEXT(E1919),IF(E1919="Amount",G$14,""),IF(ISBLANK(E1919),"",IF(ISTEXT(D1919),"",IF(A1914="Invoice No. : ",INDEX(Sheet2!F$14:F$154,MATCH(B1914,Sheet2!A$14:A$154,0)),G1918))))</f>
        <v>54553</v>
      </c>
      <c r="H1919" t="str">
        <f t="shared" si="121"/>
        <v>01/05/2023</v>
      </c>
      <c r="I1919" t="str">
        <f>IF(ISTEXT(E1919),IF(E1919="Amount",I$14,""),IF(ISBLANK(E1919),"",IF(ISTEXT(D1919),"",IF(A1914="Invoice No. : ",TEXT(INDEX(Sheet2!C$14:C$154,MATCH(B1914,Sheet2!A$14:A$154,0)),"hh:mm:ss"),I1918))))</f>
        <v>12:43:58</v>
      </c>
      <c r="J1919">
        <f>IF(ISBLANK(G1919),"",IF(ISTEXT(G1919),IF(E1919="Amount",J$14,""),INDEX(Sheet2!H$14:H$154,MATCH(F1919,Sheet2!A$14:A$154,0))))</f>
        <v>1119.25</v>
      </c>
      <c r="K1919">
        <f>IF(ISBLANK(G1919),"",IF(ISTEXT(G1919),IF(E1919="Amount",K$14,""),INDEX(Sheet2!I$14:I$154,MATCH(F1919,Sheet2!A$14:A$154,0))))</f>
        <v>0</v>
      </c>
      <c r="L1919" t="str">
        <f>IF(ISBLANK(G1919),"",IF(ISTEXT(G1919),IF(E1919="Amount",L$14,""),IF(INDEX(Sheet2!H$14:H$154,MATCH(F1919,Sheet2!A$14:A$154,0)) &lt;&gt; 0, IF(INDEX(Sheet2!I$14:I$154,MATCH(F1919,Sheet2!A$14:A$154,0)) &lt;&gt; 0, "Loan","Loan"),"Cash")))</f>
        <v>Loan</v>
      </c>
      <c r="M1919">
        <f>IF(ISTEXT(E1919),IF(E1919="Amount",M$14,""),IF(ISBLANK(E1919),"",IF(ISTEXT(D1919),"",IF(A1914="Invoice No. : ",INDEX(Sheet2!D$14:D$154,MATCH(B1914,Sheet2!A$14:A$154,0)),M1918))))</f>
        <v>2</v>
      </c>
      <c r="N1919" t="str">
        <f>IF(ISTEXT(E1919),IF(E1919="Amount",N$14,""),IF(ISBLANK(E1919),"",IF(ISTEXT(D1919),"",IF(A1914="Invoice No. : ",INDEX(Sheet2!E$14:E$154,MATCH(B1914,Sheet2!A$14:A$154,0)),N1918))))</f>
        <v>RUBY</v>
      </c>
      <c r="O1919" t="str">
        <f>IF(ISTEXT(E1919),IF(E1919="Amount",O$14,""),IF(ISBLANK(E1919),"",IF(ISTEXT(D1919),"",IF(A1914="Invoice No. : ",INDEX(Sheet2!G$14:G$154,MATCH(B1914,Sheet2!A$14:A$154,0)),O1918))))</f>
        <v>PIL-EY, ALLAN LIMMAYOG</v>
      </c>
      <c r="P1919">
        <f t="shared" si="122"/>
        <v>1119.25</v>
      </c>
      <c r="Q1919">
        <f t="shared" si="123"/>
        <v>195197.25</v>
      </c>
    </row>
    <row r="1920" spans="1:17" x14ac:dyDescent="0.25">
      <c r="A1920" s="10" t="s">
        <v>1639</v>
      </c>
      <c r="B1920" s="10" t="s">
        <v>1640</v>
      </c>
      <c r="C1920" s="11">
        <v>1</v>
      </c>
      <c r="D1920" s="11">
        <v>24.25</v>
      </c>
      <c r="E1920" s="11">
        <v>24.25</v>
      </c>
      <c r="F1920">
        <f t="shared" si="120"/>
        <v>2144347</v>
      </c>
      <c r="G1920">
        <f>IF(ISTEXT(E1920),IF(E1920="Amount",G$14,""),IF(ISBLANK(E1920),"",IF(ISTEXT(D1920),"",IF(A1915="Invoice No. : ",INDEX(Sheet2!F$14:F$154,MATCH(B1915,Sheet2!A$14:A$154,0)),G1919))))</f>
        <v>54553</v>
      </c>
      <c r="H1920" t="str">
        <f t="shared" si="121"/>
        <v>01/05/2023</v>
      </c>
      <c r="I1920" t="str">
        <f>IF(ISTEXT(E1920),IF(E1920="Amount",I$14,""),IF(ISBLANK(E1920),"",IF(ISTEXT(D1920),"",IF(A1915="Invoice No. : ",TEXT(INDEX(Sheet2!C$14:C$154,MATCH(B1915,Sheet2!A$14:A$154,0)),"hh:mm:ss"),I1919))))</f>
        <v>12:43:58</v>
      </c>
      <c r="J1920">
        <f>IF(ISBLANK(G1920),"",IF(ISTEXT(G1920),IF(E1920="Amount",J$14,""),INDEX(Sheet2!H$14:H$154,MATCH(F1920,Sheet2!A$14:A$154,0))))</f>
        <v>1119.25</v>
      </c>
      <c r="K1920">
        <f>IF(ISBLANK(G1920),"",IF(ISTEXT(G1920),IF(E1920="Amount",K$14,""),INDEX(Sheet2!I$14:I$154,MATCH(F1920,Sheet2!A$14:A$154,0))))</f>
        <v>0</v>
      </c>
      <c r="L1920" t="str">
        <f>IF(ISBLANK(G1920),"",IF(ISTEXT(G1920),IF(E1920="Amount",L$14,""),IF(INDEX(Sheet2!H$14:H$154,MATCH(F1920,Sheet2!A$14:A$154,0)) &lt;&gt; 0, IF(INDEX(Sheet2!I$14:I$154,MATCH(F1920,Sheet2!A$14:A$154,0)) &lt;&gt; 0, "Loan","Loan"),"Cash")))</f>
        <v>Loan</v>
      </c>
      <c r="M1920">
        <f>IF(ISTEXT(E1920),IF(E1920="Amount",M$14,""),IF(ISBLANK(E1920),"",IF(ISTEXT(D1920),"",IF(A1915="Invoice No. : ",INDEX(Sheet2!D$14:D$154,MATCH(B1915,Sheet2!A$14:A$154,0)),M1919))))</f>
        <v>2</v>
      </c>
      <c r="N1920" t="str">
        <f>IF(ISTEXT(E1920),IF(E1920="Amount",N$14,""),IF(ISBLANK(E1920),"",IF(ISTEXT(D1920),"",IF(A1915="Invoice No. : ",INDEX(Sheet2!E$14:E$154,MATCH(B1915,Sheet2!A$14:A$154,0)),N1919))))</f>
        <v>RUBY</v>
      </c>
      <c r="O1920" t="str">
        <f>IF(ISTEXT(E1920),IF(E1920="Amount",O$14,""),IF(ISBLANK(E1920),"",IF(ISTEXT(D1920),"",IF(A1915="Invoice No. : ",INDEX(Sheet2!G$14:G$154,MATCH(B1915,Sheet2!A$14:A$154,0)),O1919))))</f>
        <v>PIL-EY, ALLAN LIMMAYOG</v>
      </c>
      <c r="P1920">
        <f t="shared" si="122"/>
        <v>1119.25</v>
      </c>
      <c r="Q1920">
        <f t="shared" si="123"/>
        <v>195197.25</v>
      </c>
    </row>
    <row r="1921" spans="1:17" x14ac:dyDescent="0.25">
      <c r="A1921" s="10" t="s">
        <v>1641</v>
      </c>
      <c r="B1921" s="10" t="s">
        <v>1642</v>
      </c>
      <c r="C1921" s="11">
        <v>1</v>
      </c>
      <c r="D1921" s="11">
        <v>107.75</v>
      </c>
      <c r="E1921" s="11">
        <v>107.75</v>
      </c>
      <c r="F1921">
        <f t="shared" si="120"/>
        <v>2144347</v>
      </c>
      <c r="G1921">
        <f>IF(ISTEXT(E1921),IF(E1921="Amount",G$14,""),IF(ISBLANK(E1921),"",IF(ISTEXT(D1921),"",IF(A1916="Invoice No. : ",INDEX(Sheet2!F$14:F$154,MATCH(B1916,Sheet2!A$14:A$154,0)),G1920))))</f>
        <v>54553</v>
      </c>
      <c r="H1921" t="str">
        <f t="shared" si="121"/>
        <v>01/05/2023</v>
      </c>
      <c r="I1921" t="str">
        <f>IF(ISTEXT(E1921),IF(E1921="Amount",I$14,""),IF(ISBLANK(E1921),"",IF(ISTEXT(D1921),"",IF(A1916="Invoice No. : ",TEXT(INDEX(Sheet2!C$14:C$154,MATCH(B1916,Sheet2!A$14:A$154,0)),"hh:mm:ss"),I1920))))</f>
        <v>12:43:58</v>
      </c>
      <c r="J1921">
        <f>IF(ISBLANK(G1921),"",IF(ISTEXT(G1921),IF(E1921="Amount",J$14,""),INDEX(Sheet2!H$14:H$154,MATCH(F1921,Sheet2!A$14:A$154,0))))</f>
        <v>1119.25</v>
      </c>
      <c r="K1921">
        <f>IF(ISBLANK(G1921),"",IF(ISTEXT(G1921),IF(E1921="Amount",K$14,""),INDEX(Sheet2!I$14:I$154,MATCH(F1921,Sheet2!A$14:A$154,0))))</f>
        <v>0</v>
      </c>
      <c r="L1921" t="str">
        <f>IF(ISBLANK(G1921),"",IF(ISTEXT(G1921),IF(E1921="Amount",L$14,""),IF(INDEX(Sheet2!H$14:H$154,MATCH(F1921,Sheet2!A$14:A$154,0)) &lt;&gt; 0, IF(INDEX(Sheet2!I$14:I$154,MATCH(F1921,Sheet2!A$14:A$154,0)) &lt;&gt; 0, "Loan","Loan"),"Cash")))</f>
        <v>Loan</v>
      </c>
      <c r="M1921">
        <f>IF(ISTEXT(E1921),IF(E1921="Amount",M$14,""),IF(ISBLANK(E1921),"",IF(ISTEXT(D1921),"",IF(A1916="Invoice No. : ",INDEX(Sheet2!D$14:D$154,MATCH(B1916,Sheet2!A$14:A$154,0)),M1920))))</f>
        <v>2</v>
      </c>
      <c r="N1921" t="str">
        <f>IF(ISTEXT(E1921),IF(E1921="Amount",N$14,""),IF(ISBLANK(E1921),"",IF(ISTEXT(D1921),"",IF(A1916="Invoice No. : ",INDEX(Sheet2!E$14:E$154,MATCH(B1916,Sheet2!A$14:A$154,0)),N1920))))</f>
        <v>RUBY</v>
      </c>
      <c r="O1921" t="str">
        <f>IF(ISTEXT(E1921),IF(E1921="Amount",O$14,""),IF(ISBLANK(E1921),"",IF(ISTEXT(D1921),"",IF(A1916="Invoice No. : ",INDEX(Sheet2!G$14:G$154,MATCH(B1916,Sheet2!A$14:A$154,0)),O1920))))</f>
        <v>PIL-EY, ALLAN LIMMAYOG</v>
      </c>
      <c r="P1921">
        <f t="shared" si="122"/>
        <v>1119.25</v>
      </c>
      <c r="Q1921">
        <f t="shared" si="123"/>
        <v>195197.25</v>
      </c>
    </row>
    <row r="1922" spans="1:17" x14ac:dyDescent="0.25">
      <c r="A1922" s="10" t="s">
        <v>71</v>
      </c>
      <c r="B1922" s="10" t="s">
        <v>72</v>
      </c>
      <c r="C1922" s="11">
        <v>1</v>
      </c>
      <c r="D1922" s="11">
        <v>219</v>
      </c>
      <c r="E1922" s="11">
        <v>219</v>
      </c>
      <c r="F1922">
        <f t="shared" si="120"/>
        <v>2144347</v>
      </c>
      <c r="G1922">
        <f>IF(ISTEXT(E1922),IF(E1922="Amount",G$14,""),IF(ISBLANK(E1922),"",IF(ISTEXT(D1922),"",IF(A1917="Invoice No. : ",INDEX(Sheet2!F$14:F$154,MATCH(B1917,Sheet2!A$14:A$154,0)),G1921))))</f>
        <v>54553</v>
      </c>
      <c r="H1922" t="str">
        <f t="shared" si="121"/>
        <v>01/05/2023</v>
      </c>
      <c r="I1922" t="str">
        <f>IF(ISTEXT(E1922),IF(E1922="Amount",I$14,""),IF(ISBLANK(E1922),"",IF(ISTEXT(D1922),"",IF(A1917="Invoice No. : ",TEXT(INDEX(Sheet2!C$14:C$154,MATCH(B1917,Sheet2!A$14:A$154,0)),"hh:mm:ss"),I1921))))</f>
        <v>12:43:58</v>
      </c>
      <c r="J1922">
        <f>IF(ISBLANK(G1922),"",IF(ISTEXT(G1922),IF(E1922="Amount",J$14,""),INDEX(Sheet2!H$14:H$154,MATCH(F1922,Sheet2!A$14:A$154,0))))</f>
        <v>1119.25</v>
      </c>
      <c r="K1922">
        <f>IF(ISBLANK(G1922),"",IF(ISTEXT(G1922),IF(E1922="Amount",K$14,""),INDEX(Sheet2!I$14:I$154,MATCH(F1922,Sheet2!A$14:A$154,0))))</f>
        <v>0</v>
      </c>
      <c r="L1922" t="str">
        <f>IF(ISBLANK(G1922),"",IF(ISTEXT(G1922),IF(E1922="Amount",L$14,""),IF(INDEX(Sheet2!H$14:H$154,MATCH(F1922,Sheet2!A$14:A$154,0)) &lt;&gt; 0, IF(INDEX(Sheet2!I$14:I$154,MATCH(F1922,Sheet2!A$14:A$154,0)) &lt;&gt; 0, "Loan","Loan"),"Cash")))</f>
        <v>Loan</v>
      </c>
      <c r="M1922">
        <f>IF(ISTEXT(E1922),IF(E1922="Amount",M$14,""),IF(ISBLANK(E1922),"",IF(ISTEXT(D1922),"",IF(A1917="Invoice No. : ",INDEX(Sheet2!D$14:D$154,MATCH(B1917,Sheet2!A$14:A$154,0)),M1921))))</f>
        <v>2</v>
      </c>
      <c r="N1922" t="str">
        <f>IF(ISTEXT(E1922),IF(E1922="Amount",N$14,""),IF(ISBLANK(E1922),"",IF(ISTEXT(D1922),"",IF(A1917="Invoice No. : ",INDEX(Sheet2!E$14:E$154,MATCH(B1917,Sheet2!A$14:A$154,0)),N1921))))</f>
        <v>RUBY</v>
      </c>
      <c r="O1922" t="str">
        <f>IF(ISTEXT(E1922),IF(E1922="Amount",O$14,""),IF(ISBLANK(E1922),"",IF(ISTEXT(D1922),"",IF(A1917="Invoice No. : ",INDEX(Sheet2!G$14:G$154,MATCH(B1917,Sheet2!A$14:A$154,0)),O1921))))</f>
        <v>PIL-EY, ALLAN LIMMAYOG</v>
      </c>
      <c r="P1922">
        <f t="shared" si="122"/>
        <v>1119.25</v>
      </c>
      <c r="Q1922">
        <f t="shared" si="123"/>
        <v>195197.25</v>
      </c>
    </row>
    <row r="1923" spans="1:17" x14ac:dyDescent="0.25">
      <c r="A1923" s="10" t="s">
        <v>1643</v>
      </c>
      <c r="B1923" s="10" t="s">
        <v>1644</v>
      </c>
      <c r="C1923" s="11">
        <v>1</v>
      </c>
      <c r="D1923" s="11">
        <v>61.25</v>
      </c>
      <c r="E1923" s="11">
        <v>61.25</v>
      </c>
      <c r="F1923">
        <f t="shared" si="120"/>
        <v>2144347</v>
      </c>
      <c r="G1923">
        <f>IF(ISTEXT(E1923),IF(E1923="Amount",G$14,""),IF(ISBLANK(E1923),"",IF(ISTEXT(D1923),"",IF(A1918="Invoice No. : ",INDEX(Sheet2!F$14:F$154,MATCH(B1918,Sheet2!A$14:A$154,0)),G1922))))</f>
        <v>54553</v>
      </c>
      <c r="H1923" t="str">
        <f t="shared" si="121"/>
        <v>01/05/2023</v>
      </c>
      <c r="I1923" t="str">
        <f>IF(ISTEXT(E1923),IF(E1923="Amount",I$14,""),IF(ISBLANK(E1923),"",IF(ISTEXT(D1923),"",IF(A1918="Invoice No. : ",TEXT(INDEX(Sheet2!C$14:C$154,MATCH(B1918,Sheet2!A$14:A$154,0)),"hh:mm:ss"),I1922))))</f>
        <v>12:43:58</v>
      </c>
      <c r="J1923">
        <f>IF(ISBLANK(G1923),"",IF(ISTEXT(G1923),IF(E1923="Amount",J$14,""),INDEX(Sheet2!H$14:H$154,MATCH(F1923,Sheet2!A$14:A$154,0))))</f>
        <v>1119.25</v>
      </c>
      <c r="K1923">
        <f>IF(ISBLANK(G1923),"",IF(ISTEXT(G1923),IF(E1923="Amount",K$14,""),INDEX(Sheet2!I$14:I$154,MATCH(F1923,Sheet2!A$14:A$154,0))))</f>
        <v>0</v>
      </c>
      <c r="L1923" t="str">
        <f>IF(ISBLANK(G1923),"",IF(ISTEXT(G1923),IF(E1923="Amount",L$14,""),IF(INDEX(Sheet2!H$14:H$154,MATCH(F1923,Sheet2!A$14:A$154,0)) &lt;&gt; 0, IF(INDEX(Sheet2!I$14:I$154,MATCH(F1923,Sheet2!A$14:A$154,0)) &lt;&gt; 0, "Loan","Loan"),"Cash")))</f>
        <v>Loan</v>
      </c>
      <c r="M1923">
        <f>IF(ISTEXT(E1923),IF(E1923="Amount",M$14,""),IF(ISBLANK(E1923),"",IF(ISTEXT(D1923),"",IF(A1918="Invoice No. : ",INDEX(Sheet2!D$14:D$154,MATCH(B1918,Sheet2!A$14:A$154,0)),M1922))))</f>
        <v>2</v>
      </c>
      <c r="N1923" t="str">
        <f>IF(ISTEXT(E1923),IF(E1923="Amount",N$14,""),IF(ISBLANK(E1923),"",IF(ISTEXT(D1923),"",IF(A1918="Invoice No. : ",INDEX(Sheet2!E$14:E$154,MATCH(B1918,Sheet2!A$14:A$154,0)),N1922))))</f>
        <v>RUBY</v>
      </c>
      <c r="O1923" t="str">
        <f>IF(ISTEXT(E1923),IF(E1923="Amount",O$14,""),IF(ISBLANK(E1923),"",IF(ISTEXT(D1923),"",IF(A1918="Invoice No. : ",INDEX(Sheet2!G$14:G$154,MATCH(B1918,Sheet2!A$14:A$154,0)),O1922))))</f>
        <v>PIL-EY, ALLAN LIMMAYOG</v>
      </c>
      <c r="P1923">
        <f t="shared" si="122"/>
        <v>1119.25</v>
      </c>
      <c r="Q1923">
        <f t="shared" si="123"/>
        <v>195197.25</v>
      </c>
    </row>
    <row r="1924" spans="1:17" x14ac:dyDescent="0.25">
      <c r="A1924" s="10" t="s">
        <v>323</v>
      </c>
      <c r="B1924" s="10" t="s">
        <v>324</v>
      </c>
      <c r="C1924" s="11">
        <v>1</v>
      </c>
      <c r="D1924" s="11">
        <v>47.75</v>
      </c>
      <c r="E1924" s="11">
        <v>47.75</v>
      </c>
      <c r="F1924">
        <f t="shared" si="120"/>
        <v>2144347</v>
      </c>
      <c r="G1924">
        <f>IF(ISTEXT(E1924),IF(E1924="Amount",G$14,""),IF(ISBLANK(E1924),"",IF(ISTEXT(D1924),"",IF(A1919="Invoice No. : ",INDEX(Sheet2!F$14:F$154,MATCH(B1919,Sheet2!A$14:A$154,0)),G1923))))</f>
        <v>54553</v>
      </c>
      <c r="H1924" t="str">
        <f t="shared" si="121"/>
        <v>01/05/2023</v>
      </c>
      <c r="I1924" t="str">
        <f>IF(ISTEXT(E1924),IF(E1924="Amount",I$14,""),IF(ISBLANK(E1924),"",IF(ISTEXT(D1924),"",IF(A1919="Invoice No. : ",TEXT(INDEX(Sheet2!C$14:C$154,MATCH(B1919,Sheet2!A$14:A$154,0)),"hh:mm:ss"),I1923))))</f>
        <v>12:43:58</v>
      </c>
      <c r="J1924">
        <f>IF(ISBLANK(G1924),"",IF(ISTEXT(G1924),IF(E1924="Amount",J$14,""),INDEX(Sheet2!H$14:H$154,MATCH(F1924,Sheet2!A$14:A$154,0))))</f>
        <v>1119.25</v>
      </c>
      <c r="K1924">
        <f>IF(ISBLANK(G1924),"",IF(ISTEXT(G1924),IF(E1924="Amount",K$14,""),INDEX(Sheet2!I$14:I$154,MATCH(F1924,Sheet2!A$14:A$154,0))))</f>
        <v>0</v>
      </c>
      <c r="L1924" t="str">
        <f>IF(ISBLANK(G1924),"",IF(ISTEXT(G1924),IF(E1924="Amount",L$14,""),IF(INDEX(Sheet2!H$14:H$154,MATCH(F1924,Sheet2!A$14:A$154,0)) &lt;&gt; 0, IF(INDEX(Sheet2!I$14:I$154,MATCH(F1924,Sheet2!A$14:A$154,0)) &lt;&gt; 0, "Loan","Loan"),"Cash")))</f>
        <v>Loan</v>
      </c>
      <c r="M1924">
        <f>IF(ISTEXT(E1924),IF(E1924="Amount",M$14,""),IF(ISBLANK(E1924),"",IF(ISTEXT(D1924),"",IF(A1919="Invoice No. : ",INDEX(Sheet2!D$14:D$154,MATCH(B1919,Sheet2!A$14:A$154,0)),M1923))))</f>
        <v>2</v>
      </c>
      <c r="N1924" t="str">
        <f>IF(ISTEXT(E1924),IF(E1924="Amount",N$14,""),IF(ISBLANK(E1924),"",IF(ISTEXT(D1924),"",IF(A1919="Invoice No. : ",INDEX(Sheet2!E$14:E$154,MATCH(B1919,Sheet2!A$14:A$154,0)),N1923))))</f>
        <v>RUBY</v>
      </c>
      <c r="O1924" t="str">
        <f>IF(ISTEXT(E1924),IF(E1924="Amount",O$14,""),IF(ISBLANK(E1924),"",IF(ISTEXT(D1924),"",IF(A1919="Invoice No. : ",INDEX(Sheet2!G$14:G$154,MATCH(B1919,Sheet2!A$14:A$154,0)),O1923))))</f>
        <v>PIL-EY, ALLAN LIMMAYOG</v>
      </c>
      <c r="P1924">
        <f t="shared" si="122"/>
        <v>1119.25</v>
      </c>
      <c r="Q1924">
        <f t="shared" si="123"/>
        <v>195197.25</v>
      </c>
    </row>
    <row r="1925" spans="1:17" x14ac:dyDescent="0.25">
      <c r="A1925" s="10" t="s">
        <v>79</v>
      </c>
      <c r="B1925" s="10" t="s">
        <v>80</v>
      </c>
      <c r="C1925" s="11">
        <v>1</v>
      </c>
      <c r="D1925" s="11">
        <v>88.5</v>
      </c>
      <c r="E1925" s="11">
        <v>88.5</v>
      </c>
      <c r="F1925">
        <f t="shared" si="120"/>
        <v>2144347</v>
      </c>
      <c r="G1925">
        <f>IF(ISTEXT(E1925),IF(E1925="Amount",G$14,""),IF(ISBLANK(E1925),"",IF(ISTEXT(D1925),"",IF(A1920="Invoice No. : ",INDEX(Sheet2!F$14:F$154,MATCH(B1920,Sheet2!A$14:A$154,0)),G1924))))</f>
        <v>54553</v>
      </c>
      <c r="H1925" t="str">
        <f t="shared" si="121"/>
        <v>01/05/2023</v>
      </c>
      <c r="I1925" t="str">
        <f>IF(ISTEXT(E1925),IF(E1925="Amount",I$14,""),IF(ISBLANK(E1925),"",IF(ISTEXT(D1925),"",IF(A1920="Invoice No. : ",TEXT(INDEX(Sheet2!C$14:C$154,MATCH(B1920,Sheet2!A$14:A$154,0)),"hh:mm:ss"),I1924))))</f>
        <v>12:43:58</v>
      </c>
      <c r="J1925">
        <f>IF(ISBLANK(G1925),"",IF(ISTEXT(G1925),IF(E1925="Amount",J$14,""),INDEX(Sheet2!H$14:H$154,MATCH(F1925,Sheet2!A$14:A$154,0))))</f>
        <v>1119.25</v>
      </c>
      <c r="K1925">
        <f>IF(ISBLANK(G1925),"",IF(ISTEXT(G1925),IF(E1925="Amount",K$14,""),INDEX(Sheet2!I$14:I$154,MATCH(F1925,Sheet2!A$14:A$154,0))))</f>
        <v>0</v>
      </c>
      <c r="L1925" t="str">
        <f>IF(ISBLANK(G1925),"",IF(ISTEXT(G1925),IF(E1925="Amount",L$14,""),IF(INDEX(Sheet2!H$14:H$154,MATCH(F1925,Sheet2!A$14:A$154,0)) &lt;&gt; 0, IF(INDEX(Sheet2!I$14:I$154,MATCH(F1925,Sheet2!A$14:A$154,0)) &lt;&gt; 0, "Loan","Loan"),"Cash")))</f>
        <v>Loan</v>
      </c>
      <c r="M1925">
        <f>IF(ISTEXT(E1925),IF(E1925="Amount",M$14,""),IF(ISBLANK(E1925),"",IF(ISTEXT(D1925),"",IF(A1920="Invoice No. : ",INDEX(Sheet2!D$14:D$154,MATCH(B1920,Sheet2!A$14:A$154,0)),M1924))))</f>
        <v>2</v>
      </c>
      <c r="N1925" t="str">
        <f>IF(ISTEXT(E1925),IF(E1925="Amount",N$14,""),IF(ISBLANK(E1925),"",IF(ISTEXT(D1925),"",IF(A1920="Invoice No. : ",INDEX(Sheet2!E$14:E$154,MATCH(B1920,Sheet2!A$14:A$154,0)),N1924))))</f>
        <v>RUBY</v>
      </c>
      <c r="O1925" t="str">
        <f>IF(ISTEXT(E1925),IF(E1925="Amount",O$14,""),IF(ISBLANK(E1925),"",IF(ISTEXT(D1925),"",IF(A1920="Invoice No. : ",INDEX(Sheet2!G$14:G$154,MATCH(B1920,Sheet2!A$14:A$154,0)),O1924))))</f>
        <v>PIL-EY, ALLAN LIMMAYOG</v>
      </c>
      <c r="P1925">
        <f t="shared" si="122"/>
        <v>1119.25</v>
      </c>
      <c r="Q1925">
        <f t="shared" si="123"/>
        <v>195197.25</v>
      </c>
    </row>
    <row r="1926" spans="1:17" x14ac:dyDescent="0.25">
      <c r="A1926" s="10" t="s">
        <v>213</v>
      </c>
      <c r="B1926" s="10" t="s">
        <v>214</v>
      </c>
      <c r="C1926" s="11">
        <v>1</v>
      </c>
      <c r="D1926" s="11">
        <v>144.5</v>
      </c>
      <c r="E1926" s="11">
        <v>144.5</v>
      </c>
      <c r="F1926">
        <f t="shared" si="120"/>
        <v>2144347</v>
      </c>
      <c r="G1926">
        <f>IF(ISTEXT(E1926),IF(E1926="Amount",G$14,""),IF(ISBLANK(E1926),"",IF(ISTEXT(D1926),"",IF(A1921="Invoice No. : ",INDEX(Sheet2!F$14:F$154,MATCH(B1921,Sheet2!A$14:A$154,0)),G1925))))</f>
        <v>54553</v>
      </c>
      <c r="H1926" t="str">
        <f t="shared" si="121"/>
        <v>01/05/2023</v>
      </c>
      <c r="I1926" t="str">
        <f>IF(ISTEXT(E1926),IF(E1926="Amount",I$14,""),IF(ISBLANK(E1926),"",IF(ISTEXT(D1926),"",IF(A1921="Invoice No. : ",TEXT(INDEX(Sheet2!C$14:C$154,MATCH(B1921,Sheet2!A$14:A$154,0)),"hh:mm:ss"),I1925))))</f>
        <v>12:43:58</v>
      </c>
      <c r="J1926">
        <f>IF(ISBLANK(G1926),"",IF(ISTEXT(G1926),IF(E1926="Amount",J$14,""),INDEX(Sheet2!H$14:H$154,MATCH(F1926,Sheet2!A$14:A$154,0))))</f>
        <v>1119.25</v>
      </c>
      <c r="K1926">
        <f>IF(ISBLANK(G1926),"",IF(ISTEXT(G1926),IF(E1926="Amount",K$14,""),INDEX(Sheet2!I$14:I$154,MATCH(F1926,Sheet2!A$14:A$154,0))))</f>
        <v>0</v>
      </c>
      <c r="L1926" t="str">
        <f>IF(ISBLANK(G1926),"",IF(ISTEXT(G1926),IF(E1926="Amount",L$14,""),IF(INDEX(Sheet2!H$14:H$154,MATCH(F1926,Sheet2!A$14:A$154,0)) &lt;&gt; 0, IF(INDEX(Sheet2!I$14:I$154,MATCH(F1926,Sheet2!A$14:A$154,0)) &lt;&gt; 0, "Loan","Loan"),"Cash")))</f>
        <v>Loan</v>
      </c>
      <c r="M1926">
        <f>IF(ISTEXT(E1926),IF(E1926="Amount",M$14,""),IF(ISBLANK(E1926),"",IF(ISTEXT(D1926),"",IF(A1921="Invoice No. : ",INDEX(Sheet2!D$14:D$154,MATCH(B1921,Sheet2!A$14:A$154,0)),M1925))))</f>
        <v>2</v>
      </c>
      <c r="N1926" t="str">
        <f>IF(ISTEXT(E1926),IF(E1926="Amount",N$14,""),IF(ISBLANK(E1926),"",IF(ISTEXT(D1926),"",IF(A1921="Invoice No. : ",INDEX(Sheet2!E$14:E$154,MATCH(B1921,Sheet2!A$14:A$154,0)),N1925))))</f>
        <v>RUBY</v>
      </c>
      <c r="O1926" t="str">
        <f>IF(ISTEXT(E1926),IF(E1926="Amount",O$14,""),IF(ISBLANK(E1926),"",IF(ISTEXT(D1926),"",IF(A1921="Invoice No. : ",INDEX(Sheet2!G$14:G$154,MATCH(B1921,Sheet2!A$14:A$154,0)),O1925))))</f>
        <v>PIL-EY, ALLAN LIMMAYOG</v>
      </c>
      <c r="P1926">
        <f t="shared" si="122"/>
        <v>1119.25</v>
      </c>
      <c r="Q1926">
        <f t="shared" si="123"/>
        <v>195197.25</v>
      </c>
    </row>
    <row r="1927" spans="1:17" x14ac:dyDescent="0.25">
      <c r="A1927" s="10" t="s">
        <v>565</v>
      </c>
      <c r="B1927" s="10" t="s">
        <v>566</v>
      </c>
      <c r="C1927" s="11">
        <v>2</v>
      </c>
      <c r="D1927" s="11">
        <v>25</v>
      </c>
      <c r="E1927" s="11">
        <v>50</v>
      </c>
      <c r="F1927">
        <f t="shared" si="120"/>
        <v>2144347</v>
      </c>
      <c r="G1927">
        <f>IF(ISTEXT(E1927),IF(E1927="Amount",G$14,""),IF(ISBLANK(E1927),"",IF(ISTEXT(D1927),"",IF(A1922="Invoice No. : ",INDEX(Sheet2!F$14:F$154,MATCH(B1922,Sheet2!A$14:A$154,0)),G1926))))</f>
        <v>54553</v>
      </c>
      <c r="H1927" t="str">
        <f t="shared" si="121"/>
        <v>01/05/2023</v>
      </c>
      <c r="I1927" t="str">
        <f>IF(ISTEXT(E1927),IF(E1927="Amount",I$14,""),IF(ISBLANK(E1927),"",IF(ISTEXT(D1927),"",IF(A1922="Invoice No. : ",TEXT(INDEX(Sheet2!C$14:C$154,MATCH(B1922,Sheet2!A$14:A$154,0)),"hh:mm:ss"),I1926))))</f>
        <v>12:43:58</v>
      </c>
      <c r="J1927">
        <f>IF(ISBLANK(G1927),"",IF(ISTEXT(G1927),IF(E1927="Amount",J$14,""),INDEX(Sheet2!H$14:H$154,MATCH(F1927,Sheet2!A$14:A$154,0))))</f>
        <v>1119.25</v>
      </c>
      <c r="K1927">
        <f>IF(ISBLANK(G1927),"",IF(ISTEXT(G1927),IF(E1927="Amount",K$14,""),INDEX(Sheet2!I$14:I$154,MATCH(F1927,Sheet2!A$14:A$154,0))))</f>
        <v>0</v>
      </c>
      <c r="L1927" t="str">
        <f>IF(ISBLANK(G1927),"",IF(ISTEXT(G1927),IF(E1927="Amount",L$14,""),IF(INDEX(Sheet2!H$14:H$154,MATCH(F1927,Sheet2!A$14:A$154,0)) &lt;&gt; 0, IF(INDEX(Sheet2!I$14:I$154,MATCH(F1927,Sheet2!A$14:A$154,0)) &lt;&gt; 0, "Loan","Loan"),"Cash")))</f>
        <v>Loan</v>
      </c>
      <c r="M1927">
        <f>IF(ISTEXT(E1927),IF(E1927="Amount",M$14,""),IF(ISBLANK(E1927),"",IF(ISTEXT(D1927),"",IF(A1922="Invoice No. : ",INDEX(Sheet2!D$14:D$154,MATCH(B1922,Sheet2!A$14:A$154,0)),M1926))))</f>
        <v>2</v>
      </c>
      <c r="N1927" t="str">
        <f>IF(ISTEXT(E1927),IF(E1927="Amount",N$14,""),IF(ISBLANK(E1927),"",IF(ISTEXT(D1927),"",IF(A1922="Invoice No. : ",INDEX(Sheet2!E$14:E$154,MATCH(B1922,Sheet2!A$14:A$154,0)),N1926))))</f>
        <v>RUBY</v>
      </c>
      <c r="O1927" t="str">
        <f>IF(ISTEXT(E1927),IF(E1927="Amount",O$14,""),IF(ISBLANK(E1927),"",IF(ISTEXT(D1927),"",IF(A1922="Invoice No. : ",INDEX(Sheet2!G$14:G$154,MATCH(B1922,Sheet2!A$14:A$154,0)),O1926))))</f>
        <v>PIL-EY, ALLAN LIMMAYOG</v>
      </c>
      <c r="P1927">
        <f t="shared" si="122"/>
        <v>1119.25</v>
      </c>
      <c r="Q1927">
        <f t="shared" si="123"/>
        <v>195197.25</v>
      </c>
    </row>
    <row r="1928" spans="1:17" x14ac:dyDescent="0.25">
      <c r="A1928" s="10" t="s">
        <v>567</v>
      </c>
      <c r="B1928" s="10" t="s">
        <v>568</v>
      </c>
      <c r="C1928" s="11">
        <v>3</v>
      </c>
      <c r="D1928" s="11">
        <v>23.25</v>
      </c>
      <c r="E1928" s="11">
        <v>69.75</v>
      </c>
      <c r="F1928">
        <f t="shared" si="120"/>
        <v>2144347</v>
      </c>
      <c r="G1928">
        <f>IF(ISTEXT(E1928),IF(E1928="Amount",G$14,""),IF(ISBLANK(E1928),"",IF(ISTEXT(D1928),"",IF(A1923="Invoice No. : ",INDEX(Sheet2!F$14:F$154,MATCH(B1923,Sheet2!A$14:A$154,0)),G1927))))</f>
        <v>54553</v>
      </c>
      <c r="H1928" t="str">
        <f t="shared" si="121"/>
        <v>01/05/2023</v>
      </c>
      <c r="I1928" t="str">
        <f>IF(ISTEXT(E1928),IF(E1928="Amount",I$14,""),IF(ISBLANK(E1928),"",IF(ISTEXT(D1928),"",IF(A1923="Invoice No. : ",TEXT(INDEX(Sheet2!C$14:C$154,MATCH(B1923,Sheet2!A$14:A$154,0)),"hh:mm:ss"),I1927))))</f>
        <v>12:43:58</v>
      </c>
      <c r="J1928">
        <f>IF(ISBLANK(G1928),"",IF(ISTEXT(G1928),IF(E1928="Amount",J$14,""),INDEX(Sheet2!H$14:H$154,MATCH(F1928,Sheet2!A$14:A$154,0))))</f>
        <v>1119.25</v>
      </c>
      <c r="K1928">
        <f>IF(ISBLANK(G1928),"",IF(ISTEXT(G1928),IF(E1928="Amount",K$14,""),INDEX(Sheet2!I$14:I$154,MATCH(F1928,Sheet2!A$14:A$154,0))))</f>
        <v>0</v>
      </c>
      <c r="L1928" t="str">
        <f>IF(ISBLANK(G1928),"",IF(ISTEXT(G1928),IF(E1928="Amount",L$14,""),IF(INDEX(Sheet2!H$14:H$154,MATCH(F1928,Sheet2!A$14:A$154,0)) &lt;&gt; 0, IF(INDEX(Sheet2!I$14:I$154,MATCH(F1928,Sheet2!A$14:A$154,0)) &lt;&gt; 0, "Loan","Loan"),"Cash")))</f>
        <v>Loan</v>
      </c>
      <c r="M1928">
        <f>IF(ISTEXT(E1928),IF(E1928="Amount",M$14,""),IF(ISBLANK(E1928),"",IF(ISTEXT(D1928),"",IF(A1923="Invoice No. : ",INDEX(Sheet2!D$14:D$154,MATCH(B1923,Sheet2!A$14:A$154,0)),M1927))))</f>
        <v>2</v>
      </c>
      <c r="N1928" t="str">
        <f>IF(ISTEXT(E1928),IF(E1928="Amount",N$14,""),IF(ISBLANK(E1928),"",IF(ISTEXT(D1928),"",IF(A1923="Invoice No. : ",INDEX(Sheet2!E$14:E$154,MATCH(B1923,Sheet2!A$14:A$154,0)),N1927))))</f>
        <v>RUBY</v>
      </c>
      <c r="O1928" t="str">
        <f>IF(ISTEXT(E1928),IF(E1928="Amount",O$14,""),IF(ISBLANK(E1928),"",IF(ISTEXT(D1928),"",IF(A1923="Invoice No. : ",INDEX(Sheet2!G$14:G$154,MATCH(B1923,Sheet2!A$14:A$154,0)),O1927))))</f>
        <v>PIL-EY, ALLAN LIMMAYOG</v>
      </c>
      <c r="P1928">
        <f t="shared" si="122"/>
        <v>1119.25</v>
      </c>
      <c r="Q1928">
        <f t="shared" si="123"/>
        <v>195197.25</v>
      </c>
    </row>
    <row r="1929" spans="1:17" x14ac:dyDescent="0.25">
      <c r="A1929" s="10" t="s">
        <v>1645</v>
      </c>
      <c r="B1929" s="10" t="s">
        <v>1646</v>
      </c>
      <c r="C1929" s="11">
        <v>1</v>
      </c>
      <c r="D1929" s="11">
        <v>94</v>
      </c>
      <c r="E1929" s="11">
        <v>94</v>
      </c>
      <c r="F1929">
        <f t="shared" si="120"/>
        <v>2144347</v>
      </c>
      <c r="G1929">
        <f>IF(ISTEXT(E1929),IF(E1929="Amount",G$14,""),IF(ISBLANK(E1929),"",IF(ISTEXT(D1929),"",IF(A1924="Invoice No. : ",INDEX(Sheet2!F$14:F$154,MATCH(B1924,Sheet2!A$14:A$154,0)),G1928))))</f>
        <v>54553</v>
      </c>
      <c r="H1929" t="str">
        <f t="shared" si="121"/>
        <v>01/05/2023</v>
      </c>
      <c r="I1929" t="str">
        <f>IF(ISTEXT(E1929),IF(E1929="Amount",I$14,""),IF(ISBLANK(E1929),"",IF(ISTEXT(D1929),"",IF(A1924="Invoice No. : ",TEXT(INDEX(Sheet2!C$14:C$154,MATCH(B1924,Sheet2!A$14:A$154,0)),"hh:mm:ss"),I1928))))</f>
        <v>12:43:58</v>
      </c>
      <c r="J1929">
        <f>IF(ISBLANK(G1929),"",IF(ISTEXT(G1929),IF(E1929="Amount",J$14,""),INDEX(Sheet2!H$14:H$154,MATCH(F1929,Sheet2!A$14:A$154,0))))</f>
        <v>1119.25</v>
      </c>
      <c r="K1929">
        <f>IF(ISBLANK(G1929),"",IF(ISTEXT(G1929),IF(E1929="Amount",K$14,""),INDEX(Sheet2!I$14:I$154,MATCH(F1929,Sheet2!A$14:A$154,0))))</f>
        <v>0</v>
      </c>
      <c r="L1929" t="str">
        <f>IF(ISBLANK(G1929),"",IF(ISTEXT(G1929),IF(E1929="Amount",L$14,""),IF(INDEX(Sheet2!H$14:H$154,MATCH(F1929,Sheet2!A$14:A$154,0)) &lt;&gt; 0, IF(INDEX(Sheet2!I$14:I$154,MATCH(F1929,Sheet2!A$14:A$154,0)) &lt;&gt; 0, "Loan","Loan"),"Cash")))</f>
        <v>Loan</v>
      </c>
      <c r="M1929">
        <f>IF(ISTEXT(E1929),IF(E1929="Amount",M$14,""),IF(ISBLANK(E1929),"",IF(ISTEXT(D1929),"",IF(A1924="Invoice No. : ",INDEX(Sheet2!D$14:D$154,MATCH(B1924,Sheet2!A$14:A$154,0)),M1928))))</f>
        <v>2</v>
      </c>
      <c r="N1929" t="str">
        <f>IF(ISTEXT(E1929),IF(E1929="Amount",N$14,""),IF(ISBLANK(E1929),"",IF(ISTEXT(D1929),"",IF(A1924="Invoice No. : ",INDEX(Sheet2!E$14:E$154,MATCH(B1924,Sheet2!A$14:A$154,0)),N1928))))</f>
        <v>RUBY</v>
      </c>
      <c r="O1929" t="str">
        <f>IF(ISTEXT(E1929),IF(E1929="Amount",O$14,""),IF(ISBLANK(E1929),"",IF(ISTEXT(D1929),"",IF(A1924="Invoice No. : ",INDEX(Sheet2!G$14:G$154,MATCH(B1924,Sheet2!A$14:A$154,0)),O1928))))</f>
        <v>PIL-EY, ALLAN LIMMAYOG</v>
      </c>
      <c r="P1929">
        <f t="shared" si="122"/>
        <v>1119.25</v>
      </c>
      <c r="Q1929">
        <f t="shared" si="123"/>
        <v>195197.25</v>
      </c>
    </row>
    <row r="1930" spans="1:17" x14ac:dyDescent="0.25">
      <c r="A1930" s="10" t="s">
        <v>1623</v>
      </c>
      <c r="B1930" s="10" t="s">
        <v>1624</v>
      </c>
      <c r="C1930" s="11">
        <v>1</v>
      </c>
      <c r="D1930" s="11">
        <v>11.5</v>
      </c>
      <c r="E1930" s="11">
        <v>11.5</v>
      </c>
      <c r="F1930">
        <f t="shared" si="120"/>
        <v>2144347</v>
      </c>
      <c r="G1930">
        <f>IF(ISTEXT(E1930),IF(E1930="Amount",G$14,""),IF(ISBLANK(E1930),"",IF(ISTEXT(D1930),"",IF(A1925="Invoice No. : ",INDEX(Sheet2!F$14:F$154,MATCH(B1925,Sheet2!A$14:A$154,0)),G1929))))</f>
        <v>54553</v>
      </c>
      <c r="H1930" t="str">
        <f t="shared" si="121"/>
        <v>01/05/2023</v>
      </c>
      <c r="I1930" t="str">
        <f>IF(ISTEXT(E1930),IF(E1930="Amount",I$14,""),IF(ISBLANK(E1930),"",IF(ISTEXT(D1930),"",IF(A1925="Invoice No. : ",TEXT(INDEX(Sheet2!C$14:C$154,MATCH(B1925,Sheet2!A$14:A$154,0)),"hh:mm:ss"),I1929))))</f>
        <v>12:43:58</v>
      </c>
      <c r="J1930">
        <f>IF(ISBLANK(G1930),"",IF(ISTEXT(G1930),IF(E1930="Amount",J$14,""),INDEX(Sheet2!H$14:H$154,MATCH(F1930,Sheet2!A$14:A$154,0))))</f>
        <v>1119.25</v>
      </c>
      <c r="K1930">
        <f>IF(ISBLANK(G1930),"",IF(ISTEXT(G1930),IF(E1930="Amount",K$14,""),INDEX(Sheet2!I$14:I$154,MATCH(F1930,Sheet2!A$14:A$154,0))))</f>
        <v>0</v>
      </c>
      <c r="L1930" t="str">
        <f>IF(ISBLANK(G1930),"",IF(ISTEXT(G1930),IF(E1930="Amount",L$14,""),IF(INDEX(Sheet2!H$14:H$154,MATCH(F1930,Sheet2!A$14:A$154,0)) &lt;&gt; 0, IF(INDEX(Sheet2!I$14:I$154,MATCH(F1930,Sheet2!A$14:A$154,0)) &lt;&gt; 0, "Loan","Loan"),"Cash")))</f>
        <v>Loan</v>
      </c>
      <c r="M1930">
        <f>IF(ISTEXT(E1930),IF(E1930="Amount",M$14,""),IF(ISBLANK(E1930),"",IF(ISTEXT(D1930),"",IF(A1925="Invoice No. : ",INDEX(Sheet2!D$14:D$154,MATCH(B1925,Sheet2!A$14:A$154,0)),M1929))))</f>
        <v>2</v>
      </c>
      <c r="N1930" t="str">
        <f>IF(ISTEXT(E1930),IF(E1930="Amount",N$14,""),IF(ISBLANK(E1930),"",IF(ISTEXT(D1930),"",IF(A1925="Invoice No. : ",INDEX(Sheet2!E$14:E$154,MATCH(B1925,Sheet2!A$14:A$154,0)),N1929))))</f>
        <v>RUBY</v>
      </c>
      <c r="O1930" t="str">
        <f>IF(ISTEXT(E1930),IF(E1930="Amount",O$14,""),IF(ISBLANK(E1930),"",IF(ISTEXT(D1930),"",IF(A1925="Invoice No. : ",INDEX(Sheet2!G$14:G$154,MATCH(B1925,Sheet2!A$14:A$154,0)),O1929))))</f>
        <v>PIL-EY, ALLAN LIMMAYOG</v>
      </c>
      <c r="P1930">
        <f t="shared" si="122"/>
        <v>1119.25</v>
      </c>
      <c r="Q1930">
        <f t="shared" si="123"/>
        <v>195197.25</v>
      </c>
    </row>
    <row r="1931" spans="1:17" x14ac:dyDescent="0.25">
      <c r="A1931" s="10" t="s">
        <v>455</v>
      </c>
      <c r="B1931" s="10" t="s">
        <v>456</v>
      </c>
      <c r="C1931" s="11">
        <v>2</v>
      </c>
      <c r="D1931" s="11">
        <v>7.5</v>
      </c>
      <c r="E1931" s="11">
        <v>15</v>
      </c>
      <c r="F1931">
        <f t="shared" si="120"/>
        <v>2144347</v>
      </c>
      <c r="G1931">
        <f>IF(ISTEXT(E1931),IF(E1931="Amount",G$14,""),IF(ISBLANK(E1931),"",IF(ISTEXT(D1931),"",IF(A1926="Invoice No. : ",INDEX(Sheet2!F$14:F$154,MATCH(B1926,Sheet2!A$14:A$154,0)),G1930))))</f>
        <v>54553</v>
      </c>
      <c r="H1931" t="str">
        <f t="shared" si="121"/>
        <v>01/05/2023</v>
      </c>
      <c r="I1931" t="str">
        <f>IF(ISTEXT(E1931),IF(E1931="Amount",I$14,""),IF(ISBLANK(E1931),"",IF(ISTEXT(D1931),"",IF(A1926="Invoice No. : ",TEXT(INDEX(Sheet2!C$14:C$154,MATCH(B1926,Sheet2!A$14:A$154,0)),"hh:mm:ss"),I1930))))</f>
        <v>12:43:58</v>
      </c>
      <c r="J1931">
        <f>IF(ISBLANK(G1931),"",IF(ISTEXT(G1931),IF(E1931="Amount",J$14,""),INDEX(Sheet2!H$14:H$154,MATCH(F1931,Sheet2!A$14:A$154,0))))</f>
        <v>1119.25</v>
      </c>
      <c r="K1931">
        <f>IF(ISBLANK(G1931),"",IF(ISTEXT(G1931),IF(E1931="Amount",K$14,""),INDEX(Sheet2!I$14:I$154,MATCH(F1931,Sheet2!A$14:A$154,0))))</f>
        <v>0</v>
      </c>
      <c r="L1931" t="str">
        <f>IF(ISBLANK(G1931),"",IF(ISTEXT(G1931),IF(E1931="Amount",L$14,""),IF(INDEX(Sheet2!H$14:H$154,MATCH(F1931,Sheet2!A$14:A$154,0)) &lt;&gt; 0, IF(INDEX(Sheet2!I$14:I$154,MATCH(F1931,Sheet2!A$14:A$154,0)) &lt;&gt; 0, "Loan","Loan"),"Cash")))</f>
        <v>Loan</v>
      </c>
      <c r="M1931">
        <f>IF(ISTEXT(E1931),IF(E1931="Amount",M$14,""),IF(ISBLANK(E1931),"",IF(ISTEXT(D1931),"",IF(A1926="Invoice No. : ",INDEX(Sheet2!D$14:D$154,MATCH(B1926,Sheet2!A$14:A$154,0)),M1930))))</f>
        <v>2</v>
      </c>
      <c r="N1931" t="str">
        <f>IF(ISTEXT(E1931),IF(E1931="Amount",N$14,""),IF(ISBLANK(E1931),"",IF(ISTEXT(D1931),"",IF(A1926="Invoice No. : ",INDEX(Sheet2!E$14:E$154,MATCH(B1926,Sheet2!A$14:A$154,0)),N1930))))</f>
        <v>RUBY</v>
      </c>
      <c r="O1931" t="str">
        <f>IF(ISTEXT(E1931),IF(E1931="Amount",O$14,""),IF(ISBLANK(E1931),"",IF(ISTEXT(D1931),"",IF(A1926="Invoice No. : ",INDEX(Sheet2!G$14:G$154,MATCH(B1926,Sheet2!A$14:A$154,0)),O1930))))</f>
        <v>PIL-EY, ALLAN LIMMAYOG</v>
      </c>
      <c r="P1931">
        <f t="shared" si="122"/>
        <v>1119.25</v>
      </c>
      <c r="Q1931">
        <f t="shared" si="123"/>
        <v>195197.25</v>
      </c>
    </row>
    <row r="1932" spans="1:17" x14ac:dyDescent="0.25">
      <c r="A1932" s="10" t="s">
        <v>1647</v>
      </c>
      <c r="B1932" s="10" t="s">
        <v>1648</v>
      </c>
      <c r="C1932" s="11">
        <v>1</v>
      </c>
      <c r="D1932" s="11">
        <v>24.5</v>
      </c>
      <c r="E1932" s="11">
        <v>24.5</v>
      </c>
      <c r="F1932">
        <f t="shared" si="120"/>
        <v>2144347</v>
      </c>
      <c r="G1932">
        <f>IF(ISTEXT(E1932),IF(E1932="Amount",G$14,""),IF(ISBLANK(E1932),"",IF(ISTEXT(D1932),"",IF(A1927="Invoice No. : ",INDEX(Sheet2!F$14:F$154,MATCH(B1927,Sheet2!A$14:A$154,0)),G1931))))</f>
        <v>54553</v>
      </c>
      <c r="H1932" t="str">
        <f t="shared" si="121"/>
        <v>01/05/2023</v>
      </c>
      <c r="I1932" t="str">
        <f>IF(ISTEXT(E1932),IF(E1932="Amount",I$14,""),IF(ISBLANK(E1932),"",IF(ISTEXT(D1932),"",IF(A1927="Invoice No. : ",TEXT(INDEX(Sheet2!C$14:C$154,MATCH(B1927,Sheet2!A$14:A$154,0)),"hh:mm:ss"),I1931))))</f>
        <v>12:43:58</v>
      </c>
      <c r="J1932">
        <f>IF(ISBLANK(G1932),"",IF(ISTEXT(G1932),IF(E1932="Amount",J$14,""),INDEX(Sheet2!H$14:H$154,MATCH(F1932,Sheet2!A$14:A$154,0))))</f>
        <v>1119.25</v>
      </c>
      <c r="K1932">
        <f>IF(ISBLANK(G1932),"",IF(ISTEXT(G1932),IF(E1932="Amount",K$14,""),INDEX(Sheet2!I$14:I$154,MATCH(F1932,Sheet2!A$14:A$154,0))))</f>
        <v>0</v>
      </c>
      <c r="L1932" t="str">
        <f>IF(ISBLANK(G1932),"",IF(ISTEXT(G1932),IF(E1932="Amount",L$14,""),IF(INDEX(Sheet2!H$14:H$154,MATCH(F1932,Sheet2!A$14:A$154,0)) &lt;&gt; 0, IF(INDEX(Sheet2!I$14:I$154,MATCH(F1932,Sheet2!A$14:A$154,0)) &lt;&gt; 0, "Loan","Loan"),"Cash")))</f>
        <v>Loan</v>
      </c>
      <c r="M1932">
        <f>IF(ISTEXT(E1932),IF(E1932="Amount",M$14,""),IF(ISBLANK(E1932),"",IF(ISTEXT(D1932),"",IF(A1927="Invoice No. : ",INDEX(Sheet2!D$14:D$154,MATCH(B1927,Sheet2!A$14:A$154,0)),M1931))))</f>
        <v>2</v>
      </c>
      <c r="N1932" t="str">
        <f>IF(ISTEXT(E1932),IF(E1932="Amount",N$14,""),IF(ISBLANK(E1932),"",IF(ISTEXT(D1932),"",IF(A1927="Invoice No. : ",INDEX(Sheet2!E$14:E$154,MATCH(B1927,Sheet2!A$14:A$154,0)),N1931))))</f>
        <v>RUBY</v>
      </c>
      <c r="O1932" t="str">
        <f>IF(ISTEXT(E1932),IF(E1932="Amount",O$14,""),IF(ISBLANK(E1932),"",IF(ISTEXT(D1932),"",IF(A1927="Invoice No. : ",INDEX(Sheet2!G$14:G$154,MATCH(B1927,Sheet2!A$14:A$154,0)),O1931))))</f>
        <v>PIL-EY, ALLAN LIMMAYOG</v>
      </c>
      <c r="P1932">
        <f t="shared" si="122"/>
        <v>1119.25</v>
      </c>
      <c r="Q1932">
        <f t="shared" si="123"/>
        <v>195197.25</v>
      </c>
    </row>
    <row r="1933" spans="1:17" x14ac:dyDescent="0.25">
      <c r="D1933" s="12" t="s">
        <v>18</v>
      </c>
      <c r="E1933" s="13">
        <v>1119.25</v>
      </c>
      <c r="F1933" t="str">
        <f t="shared" si="120"/>
        <v/>
      </c>
      <c r="G1933" t="str">
        <f>IF(ISTEXT(E1933),IF(E1933="Amount",G$14,""),IF(ISBLANK(E1933),"",IF(ISTEXT(D1933),"",IF(A1928="Invoice No. : ",INDEX(Sheet2!F$14:F$154,MATCH(B1928,Sheet2!A$14:A$154,0)),G1932))))</f>
        <v/>
      </c>
      <c r="H1933" t="str">
        <f t="shared" si="121"/>
        <v/>
      </c>
      <c r="I1933" t="str">
        <f>IF(ISTEXT(E1933),IF(E1933="Amount",I$14,""),IF(ISBLANK(E1933),"",IF(ISTEXT(D1933),"",IF(A1928="Invoice No. : ",TEXT(INDEX(Sheet2!C$14:C$154,MATCH(B1928,Sheet2!A$14:A$154,0)),"hh:mm:ss"),I1932))))</f>
        <v/>
      </c>
      <c r="J1933" t="str">
        <f>IF(ISBLANK(G1933),"",IF(ISTEXT(G1933),IF(E1933="Amount",J$14,""),INDEX(Sheet2!H$14:H$154,MATCH(F1933,Sheet2!A$14:A$154,0))))</f>
        <v/>
      </c>
      <c r="K1933" t="str">
        <f>IF(ISBLANK(G1933),"",IF(ISTEXT(G1933),IF(E1933="Amount",K$14,""),INDEX(Sheet2!I$14:I$154,MATCH(F1933,Sheet2!A$14:A$154,0))))</f>
        <v/>
      </c>
      <c r="L1933" t="str">
        <f>IF(ISBLANK(G1933),"",IF(ISTEXT(G1933),IF(E1933="Amount",L$14,""),IF(INDEX(Sheet2!H$14:H$154,MATCH(F1933,Sheet2!A$14:A$154,0)) &lt;&gt; 0, IF(INDEX(Sheet2!I$14:I$154,MATCH(F1933,Sheet2!A$14:A$154,0)) &lt;&gt; 0, "Loan","Loan"),"Cash")))</f>
        <v/>
      </c>
      <c r="M1933" t="str">
        <f>IF(ISTEXT(E1933),IF(E1933="Amount",M$14,""),IF(ISBLANK(E1933),"",IF(ISTEXT(D1933),"",IF(A1928="Invoice No. : ",INDEX(Sheet2!D$14:D$154,MATCH(B1928,Sheet2!A$14:A$154,0)),M1932))))</f>
        <v/>
      </c>
      <c r="N1933" t="str">
        <f>IF(ISTEXT(E1933),IF(E1933="Amount",N$14,""),IF(ISBLANK(E1933),"",IF(ISTEXT(D1933),"",IF(A1928="Invoice No. : ",INDEX(Sheet2!E$14:E$154,MATCH(B1928,Sheet2!A$14:A$154,0)),N1932))))</f>
        <v/>
      </c>
      <c r="O1933" t="str">
        <f>IF(ISTEXT(E1933),IF(E1933="Amount",O$14,""),IF(ISBLANK(E1933),"",IF(ISTEXT(D1933),"",IF(A1928="Invoice No. : ",INDEX(Sheet2!G$14:G$154,MATCH(B1928,Sheet2!A$14:A$154,0)),O1932))))</f>
        <v/>
      </c>
      <c r="P1933" t="str">
        <f t="shared" si="122"/>
        <v/>
      </c>
      <c r="Q1933" t="str">
        <f t="shared" si="123"/>
        <v/>
      </c>
    </row>
    <row r="1934" spans="1:17" x14ac:dyDescent="0.25">
      <c r="F1934" t="str">
        <f t="shared" si="120"/>
        <v/>
      </c>
      <c r="G1934" t="str">
        <f>IF(ISTEXT(E1934),IF(E1934="Amount",G$14,""),IF(ISBLANK(E1934),"",IF(ISTEXT(D1934),"",IF(A1929="Invoice No. : ",INDEX(Sheet2!F$14:F$154,MATCH(B1929,Sheet2!A$14:A$154,0)),G1933))))</f>
        <v/>
      </c>
      <c r="H1934" t="str">
        <f t="shared" si="121"/>
        <v/>
      </c>
      <c r="I1934" t="str">
        <f>IF(ISTEXT(E1934),IF(E1934="Amount",I$14,""),IF(ISBLANK(E1934),"",IF(ISTEXT(D1934),"",IF(A1929="Invoice No. : ",TEXT(INDEX(Sheet2!C$14:C$154,MATCH(B1929,Sheet2!A$14:A$154,0)),"hh:mm:ss"),I1933))))</f>
        <v/>
      </c>
      <c r="J1934" t="str">
        <f>IF(ISBLANK(G1934),"",IF(ISTEXT(G1934),IF(E1934="Amount",J$14,""),INDEX(Sheet2!H$14:H$154,MATCH(F1934,Sheet2!A$14:A$154,0))))</f>
        <v/>
      </c>
      <c r="K1934" t="str">
        <f>IF(ISBLANK(G1934),"",IF(ISTEXT(G1934),IF(E1934="Amount",K$14,""),INDEX(Sheet2!I$14:I$154,MATCH(F1934,Sheet2!A$14:A$154,0))))</f>
        <v/>
      </c>
      <c r="L1934" t="str">
        <f>IF(ISBLANK(G1934),"",IF(ISTEXT(G1934),IF(E1934="Amount",L$14,""),IF(INDEX(Sheet2!H$14:H$154,MATCH(F1934,Sheet2!A$14:A$154,0)) &lt;&gt; 0, IF(INDEX(Sheet2!I$14:I$154,MATCH(F1934,Sheet2!A$14:A$154,0)) &lt;&gt; 0, "Loan","Loan"),"Cash")))</f>
        <v/>
      </c>
      <c r="M1934" t="str">
        <f>IF(ISTEXT(E1934),IF(E1934="Amount",M$14,""),IF(ISBLANK(E1934),"",IF(ISTEXT(D1934),"",IF(A1929="Invoice No. : ",INDEX(Sheet2!D$14:D$154,MATCH(B1929,Sheet2!A$14:A$154,0)),M1933))))</f>
        <v/>
      </c>
      <c r="N1934" t="str">
        <f>IF(ISTEXT(E1934),IF(E1934="Amount",N$14,""),IF(ISBLANK(E1934),"",IF(ISTEXT(D1934),"",IF(A1929="Invoice No. : ",INDEX(Sheet2!E$14:E$154,MATCH(B1929,Sheet2!A$14:A$154,0)),N1933))))</f>
        <v/>
      </c>
      <c r="O1934" t="str">
        <f>IF(ISTEXT(E1934),IF(E1934="Amount",O$14,""),IF(ISBLANK(E1934),"",IF(ISTEXT(D1934),"",IF(A1929="Invoice No. : ",INDEX(Sheet2!G$14:G$154,MATCH(B1929,Sheet2!A$14:A$154,0)),O1933))))</f>
        <v/>
      </c>
      <c r="P1934" t="str">
        <f t="shared" si="122"/>
        <v/>
      </c>
      <c r="Q1934" t="str">
        <f t="shared" si="123"/>
        <v/>
      </c>
    </row>
    <row r="1935" spans="1:17" x14ac:dyDescent="0.25">
      <c r="F1935" t="str">
        <f t="shared" si="120"/>
        <v/>
      </c>
      <c r="G1935" t="str">
        <f>IF(ISTEXT(E1935),IF(E1935="Amount",G$14,""),IF(ISBLANK(E1935),"",IF(ISTEXT(D1935),"",IF(A1930="Invoice No. : ",INDEX(Sheet2!F$14:F$154,MATCH(B1930,Sheet2!A$14:A$154,0)),G1934))))</f>
        <v/>
      </c>
      <c r="H1935" t="str">
        <f t="shared" si="121"/>
        <v/>
      </c>
      <c r="I1935" t="str">
        <f>IF(ISTEXT(E1935),IF(E1935="Amount",I$14,""),IF(ISBLANK(E1935),"",IF(ISTEXT(D1935),"",IF(A1930="Invoice No. : ",TEXT(INDEX(Sheet2!C$14:C$154,MATCH(B1930,Sheet2!A$14:A$154,0)),"hh:mm:ss"),I1934))))</f>
        <v/>
      </c>
      <c r="J1935" t="str">
        <f>IF(ISBLANK(G1935),"",IF(ISTEXT(G1935),IF(E1935="Amount",J$14,""),INDEX(Sheet2!H$14:H$154,MATCH(F1935,Sheet2!A$14:A$154,0))))</f>
        <v/>
      </c>
      <c r="K1935" t="str">
        <f>IF(ISBLANK(G1935),"",IF(ISTEXT(G1935),IF(E1935="Amount",K$14,""),INDEX(Sheet2!I$14:I$154,MATCH(F1935,Sheet2!A$14:A$154,0))))</f>
        <v/>
      </c>
      <c r="L1935" t="str">
        <f>IF(ISBLANK(G1935),"",IF(ISTEXT(G1935),IF(E1935="Amount",L$14,""),IF(INDEX(Sheet2!H$14:H$154,MATCH(F1935,Sheet2!A$14:A$154,0)) &lt;&gt; 0, IF(INDEX(Sheet2!I$14:I$154,MATCH(F1935,Sheet2!A$14:A$154,0)) &lt;&gt; 0, "Loan","Loan"),"Cash")))</f>
        <v/>
      </c>
      <c r="M1935" t="str">
        <f>IF(ISTEXT(E1935),IF(E1935="Amount",M$14,""),IF(ISBLANK(E1935),"",IF(ISTEXT(D1935),"",IF(A1930="Invoice No. : ",INDEX(Sheet2!D$14:D$154,MATCH(B1930,Sheet2!A$14:A$154,0)),M1934))))</f>
        <v/>
      </c>
      <c r="N1935" t="str">
        <f>IF(ISTEXT(E1935),IF(E1935="Amount",N$14,""),IF(ISBLANK(E1935),"",IF(ISTEXT(D1935),"",IF(A1930="Invoice No. : ",INDEX(Sheet2!E$14:E$154,MATCH(B1930,Sheet2!A$14:A$154,0)),N1934))))</f>
        <v/>
      </c>
      <c r="O1935" t="str">
        <f>IF(ISTEXT(E1935),IF(E1935="Amount",O$14,""),IF(ISBLANK(E1935),"",IF(ISTEXT(D1935),"",IF(A1930="Invoice No. : ",INDEX(Sheet2!G$14:G$154,MATCH(B1930,Sheet2!A$14:A$154,0)),O1934))))</f>
        <v/>
      </c>
      <c r="P1935" t="str">
        <f t="shared" si="122"/>
        <v/>
      </c>
      <c r="Q1935" t="str">
        <f t="shared" si="123"/>
        <v/>
      </c>
    </row>
    <row r="1936" spans="1:17" x14ac:dyDescent="0.25">
      <c r="A1936" s="3" t="s">
        <v>4</v>
      </c>
      <c r="B1936" s="4">
        <v>2144348</v>
      </c>
      <c r="C1936" s="3" t="s">
        <v>5</v>
      </c>
      <c r="D1936" s="5" t="s">
        <v>953</v>
      </c>
      <c r="F1936" t="str">
        <f t="shared" si="120"/>
        <v/>
      </c>
      <c r="G1936" t="str">
        <f>IF(ISTEXT(E1936),IF(E1936="Amount",G$14,""),IF(ISBLANK(E1936),"",IF(ISTEXT(D1936),"",IF(A1931="Invoice No. : ",INDEX(Sheet2!F$14:F$154,MATCH(B1931,Sheet2!A$14:A$154,0)),G1935))))</f>
        <v/>
      </c>
      <c r="H1936" t="str">
        <f t="shared" si="121"/>
        <v/>
      </c>
      <c r="I1936" t="str">
        <f>IF(ISTEXT(E1936),IF(E1936="Amount",I$14,""),IF(ISBLANK(E1936),"",IF(ISTEXT(D1936),"",IF(A1931="Invoice No. : ",TEXT(INDEX(Sheet2!C$14:C$154,MATCH(B1931,Sheet2!A$14:A$154,0)),"hh:mm:ss"),I1935))))</f>
        <v/>
      </c>
      <c r="J1936" t="str">
        <f>IF(ISBLANK(G1936),"",IF(ISTEXT(G1936),IF(E1936="Amount",J$14,""),INDEX(Sheet2!H$14:H$154,MATCH(F1936,Sheet2!A$14:A$154,0))))</f>
        <v/>
      </c>
      <c r="K1936" t="str">
        <f>IF(ISBLANK(G1936),"",IF(ISTEXT(G1936),IF(E1936="Amount",K$14,""),INDEX(Sheet2!I$14:I$154,MATCH(F1936,Sheet2!A$14:A$154,0))))</f>
        <v/>
      </c>
      <c r="L1936" t="str">
        <f>IF(ISBLANK(G1936),"",IF(ISTEXT(G1936),IF(E1936="Amount",L$14,""),IF(INDEX(Sheet2!H$14:H$154,MATCH(F1936,Sheet2!A$14:A$154,0)) &lt;&gt; 0, IF(INDEX(Sheet2!I$14:I$154,MATCH(F1936,Sheet2!A$14:A$154,0)) &lt;&gt; 0, "Loan","Loan"),"Cash")))</f>
        <v/>
      </c>
      <c r="M1936" t="str">
        <f>IF(ISTEXT(E1936),IF(E1936="Amount",M$14,""),IF(ISBLANK(E1936),"",IF(ISTEXT(D1936),"",IF(A1931="Invoice No. : ",INDEX(Sheet2!D$14:D$154,MATCH(B1931,Sheet2!A$14:A$154,0)),M1935))))</f>
        <v/>
      </c>
      <c r="N1936" t="str">
        <f>IF(ISTEXT(E1936),IF(E1936="Amount",N$14,""),IF(ISBLANK(E1936),"",IF(ISTEXT(D1936),"",IF(A1931="Invoice No. : ",INDEX(Sheet2!E$14:E$154,MATCH(B1931,Sheet2!A$14:A$154,0)),N1935))))</f>
        <v/>
      </c>
      <c r="O1936" t="str">
        <f>IF(ISTEXT(E1936),IF(E1936="Amount",O$14,""),IF(ISBLANK(E1936),"",IF(ISTEXT(D1936),"",IF(A1931="Invoice No. : ",INDEX(Sheet2!G$14:G$154,MATCH(B1931,Sheet2!A$14:A$154,0)),O1935))))</f>
        <v/>
      </c>
      <c r="P1936" t="str">
        <f t="shared" si="122"/>
        <v/>
      </c>
      <c r="Q1936" t="str">
        <f t="shared" si="123"/>
        <v/>
      </c>
    </row>
    <row r="1937" spans="1:17" x14ac:dyDescent="0.25">
      <c r="A1937" s="3" t="s">
        <v>7</v>
      </c>
      <c r="B1937" s="6">
        <v>44931</v>
      </c>
      <c r="C1937" s="3" t="s">
        <v>8</v>
      </c>
      <c r="D1937" s="7">
        <v>2</v>
      </c>
      <c r="F1937" t="str">
        <f t="shared" si="120"/>
        <v/>
      </c>
      <c r="G1937" t="str">
        <f>IF(ISTEXT(E1937),IF(E1937="Amount",G$14,""),IF(ISBLANK(E1937),"",IF(ISTEXT(D1937),"",IF(A1932="Invoice No. : ",INDEX(Sheet2!F$14:F$154,MATCH(B1932,Sheet2!A$14:A$154,0)),G1936))))</f>
        <v/>
      </c>
      <c r="H1937" t="str">
        <f t="shared" si="121"/>
        <v/>
      </c>
      <c r="I1937" t="str">
        <f>IF(ISTEXT(E1937),IF(E1937="Amount",I$14,""),IF(ISBLANK(E1937),"",IF(ISTEXT(D1937),"",IF(A1932="Invoice No. : ",TEXT(INDEX(Sheet2!C$14:C$154,MATCH(B1932,Sheet2!A$14:A$154,0)),"hh:mm:ss"),I1936))))</f>
        <v/>
      </c>
      <c r="J1937" t="str">
        <f>IF(ISBLANK(G1937),"",IF(ISTEXT(G1937),IF(E1937="Amount",J$14,""),INDEX(Sheet2!H$14:H$154,MATCH(F1937,Sheet2!A$14:A$154,0))))</f>
        <v/>
      </c>
      <c r="K1937" t="str">
        <f>IF(ISBLANK(G1937),"",IF(ISTEXT(G1937),IF(E1937="Amount",K$14,""),INDEX(Sheet2!I$14:I$154,MATCH(F1937,Sheet2!A$14:A$154,0))))</f>
        <v/>
      </c>
      <c r="L1937" t="str">
        <f>IF(ISBLANK(G1937),"",IF(ISTEXT(G1937),IF(E1937="Amount",L$14,""),IF(INDEX(Sheet2!H$14:H$154,MATCH(F1937,Sheet2!A$14:A$154,0)) &lt;&gt; 0, IF(INDEX(Sheet2!I$14:I$154,MATCH(F1937,Sheet2!A$14:A$154,0)) &lt;&gt; 0, "Loan","Loan"),"Cash")))</f>
        <v/>
      </c>
      <c r="M1937" t="str">
        <f>IF(ISTEXT(E1937),IF(E1937="Amount",M$14,""),IF(ISBLANK(E1937),"",IF(ISTEXT(D1937),"",IF(A1932="Invoice No. : ",INDEX(Sheet2!D$14:D$154,MATCH(B1932,Sheet2!A$14:A$154,0)),M1936))))</f>
        <v/>
      </c>
      <c r="N1937" t="str">
        <f>IF(ISTEXT(E1937),IF(E1937="Amount",N$14,""),IF(ISBLANK(E1937),"",IF(ISTEXT(D1937),"",IF(A1932="Invoice No. : ",INDEX(Sheet2!E$14:E$154,MATCH(B1932,Sheet2!A$14:A$154,0)),N1936))))</f>
        <v/>
      </c>
      <c r="O1937" t="str">
        <f>IF(ISTEXT(E1937),IF(E1937="Amount",O$14,""),IF(ISBLANK(E1937),"",IF(ISTEXT(D1937),"",IF(A1932="Invoice No. : ",INDEX(Sheet2!G$14:G$154,MATCH(B1932,Sheet2!A$14:A$154,0)),O1936))))</f>
        <v/>
      </c>
      <c r="P1937" t="str">
        <f t="shared" si="122"/>
        <v/>
      </c>
      <c r="Q1937" t="str">
        <f t="shared" si="123"/>
        <v/>
      </c>
    </row>
    <row r="1938" spans="1:17" x14ac:dyDescent="0.25">
      <c r="F1938" t="str">
        <f t="shared" si="120"/>
        <v/>
      </c>
      <c r="G1938" t="str">
        <f>IF(ISTEXT(E1938),IF(E1938="Amount",G$14,""),IF(ISBLANK(E1938),"",IF(ISTEXT(D1938),"",IF(A1933="Invoice No. : ",INDEX(Sheet2!F$14:F$154,MATCH(B1933,Sheet2!A$14:A$154,0)),G1937))))</f>
        <v/>
      </c>
      <c r="H1938" t="str">
        <f t="shared" si="121"/>
        <v/>
      </c>
      <c r="I1938" t="str">
        <f>IF(ISTEXT(E1938),IF(E1938="Amount",I$14,""),IF(ISBLANK(E1938),"",IF(ISTEXT(D1938),"",IF(A1933="Invoice No. : ",TEXT(INDEX(Sheet2!C$14:C$154,MATCH(B1933,Sheet2!A$14:A$154,0)),"hh:mm:ss"),I1937))))</f>
        <v/>
      </c>
      <c r="J1938" t="str">
        <f>IF(ISBLANK(G1938),"",IF(ISTEXT(G1938),IF(E1938="Amount",J$14,""),INDEX(Sheet2!H$14:H$154,MATCH(F1938,Sheet2!A$14:A$154,0))))</f>
        <v/>
      </c>
      <c r="K1938" t="str">
        <f>IF(ISBLANK(G1938),"",IF(ISTEXT(G1938),IF(E1938="Amount",K$14,""),INDEX(Sheet2!I$14:I$154,MATCH(F1938,Sheet2!A$14:A$154,0))))</f>
        <v/>
      </c>
      <c r="L1938" t="str">
        <f>IF(ISBLANK(G1938),"",IF(ISTEXT(G1938),IF(E1938="Amount",L$14,""),IF(INDEX(Sheet2!H$14:H$154,MATCH(F1938,Sheet2!A$14:A$154,0)) &lt;&gt; 0, IF(INDEX(Sheet2!I$14:I$154,MATCH(F1938,Sheet2!A$14:A$154,0)) &lt;&gt; 0, "Loan","Loan"),"Cash")))</f>
        <v/>
      </c>
      <c r="M1938" t="str">
        <f>IF(ISTEXT(E1938),IF(E1938="Amount",M$14,""),IF(ISBLANK(E1938),"",IF(ISTEXT(D1938),"",IF(A1933="Invoice No. : ",INDEX(Sheet2!D$14:D$154,MATCH(B1933,Sheet2!A$14:A$154,0)),M1937))))</f>
        <v/>
      </c>
      <c r="N1938" t="str">
        <f>IF(ISTEXT(E1938),IF(E1938="Amount",N$14,""),IF(ISBLANK(E1938),"",IF(ISTEXT(D1938),"",IF(A1933="Invoice No. : ",INDEX(Sheet2!E$14:E$154,MATCH(B1933,Sheet2!A$14:A$154,0)),N1937))))</f>
        <v/>
      </c>
      <c r="O1938" t="str">
        <f>IF(ISTEXT(E1938),IF(E1938="Amount",O$14,""),IF(ISBLANK(E1938),"",IF(ISTEXT(D1938),"",IF(A1933="Invoice No. : ",INDEX(Sheet2!G$14:G$154,MATCH(B1933,Sheet2!A$14:A$154,0)),O1937))))</f>
        <v/>
      </c>
      <c r="P1938" t="str">
        <f t="shared" si="122"/>
        <v/>
      </c>
      <c r="Q1938" t="str">
        <f t="shared" si="123"/>
        <v/>
      </c>
    </row>
    <row r="1939" spans="1:17" x14ac:dyDescent="0.25">
      <c r="A1939" s="8" t="s">
        <v>9</v>
      </c>
      <c r="B1939" s="8" t="s">
        <v>10</v>
      </c>
      <c r="C1939" s="9" t="s">
        <v>11</v>
      </c>
      <c r="D1939" s="9" t="s">
        <v>12</v>
      </c>
      <c r="E1939" s="9" t="s">
        <v>13</v>
      </c>
      <c r="F1939" t="str">
        <f t="shared" si="120"/>
        <v>Invoice No.</v>
      </c>
      <c r="G1939" t="str">
        <f>IF(ISTEXT(E1939),IF(E1939="Amount",G$14,""),IF(ISBLANK(E1939),"",IF(ISTEXT(D1939),"",IF(A1934="Invoice No. : ",INDEX(Sheet2!F$14:F$154,MATCH(B1934,Sheet2!A$14:A$154,0)),G1938))))</f>
        <v>Member ID</v>
      </c>
      <c r="H1939" t="str">
        <f t="shared" si="121"/>
        <v>Invoice Date</v>
      </c>
      <c r="I1939" t="str">
        <f>IF(ISTEXT(E1939),IF(E1939="Amount",I$14,""),IF(ISBLANK(E1939),"",IF(ISTEXT(D1939),"",IF(A1934="Invoice No. : ",TEXT(INDEX(Sheet2!C$14:C$154,MATCH(B1934,Sheet2!A$14:A$154,0)),"hh:mm:ss"),I1938))))</f>
        <v>Invoice Time</v>
      </c>
      <c r="J1939" t="str">
        <f>IF(ISBLANK(G1939),"",IF(ISTEXT(G1939),IF(E1939="Amount",J$14,""),INDEX(Sheet2!H$14:H$154,MATCH(F1939,Sheet2!A$14:A$154,0))))</f>
        <v>Loan Amount</v>
      </c>
      <c r="K1939" t="str">
        <f>IF(ISBLANK(G1939),"",IF(ISTEXT(G1939),IF(E1939="Amount",K$14,""),INDEX(Sheet2!I$14:I$154,MATCH(F1939,Sheet2!A$14:A$154,0))))</f>
        <v>Cash Amount</v>
      </c>
      <c r="L1939" t="str">
        <f>IF(ISBLANK(G1939),"",IF(ISTEXT(G1939),IF(E1939="Amount",L$14,""),IF(INDEX(Sheet2!H$14:H$154,MATCH(F1939,Sheet2!A$14:A$154,0)) &lt;&gt; 0, IF(INDEX(Sheet2!I$14:I$154,MATCH(F1939,Sheet2!A$14:A$154,0)) &lt;&gt; 0, "Loan","Loan"),"Cash")))</f>
        <v>Payment Mode</v>
      </c>
      <c r="M1939" t="str">
        <f>IF(ISTEXT(E1939),IF(E1939="Amount",M$14,""),IF(ISBLANK(E1939),"",IF(ISTEXT(D1939),"",IF(A1934="Invoice No. : ",INDEX(Sheet2!D$14:D$154,MATCH(B1934,Sheet2!A$14:A$154,0)),M1938))))</f>
        <v>Terminal</v>
      </c>
      <c r="N1939" t="str">
        <f>IF(ISTEXT(E1939),IF(E1939="Amount",N$14,""),IF(ISBLANK(E1939),"",IF(ISTEXT(D1939),"",IF(A1934="Invoice No. : ",INDEX(Sheet2!E$14:E$154,MATCH(B1934,Sheet2!A$14:A$154,0)),N1938))))</f>
        <v>Cashier</v>
      </c>
      <c r="O1939" t="str">
        <f>IF(ISTEXT(E1939),IF(E1939="Amount",O$14,""),IF(ISBLANK(E1939),"",IF(ISTEXT(D1939),"",IF(A1934="Invoice No. : ",INDEX(Sheet2!G$14:G$154,MATCH(B1934,Sheet2!A$14:A$154,0)),O1938))))</f>
        <v>Name</v>
      </c>
      <c r="P1939" t="str">
        <f t="shared" si="122"/>
        <v>Invoice Amount</v>
      </c>
      <c r="Q1939" t="str">
        <f t="shared" si="123"/>
        <v>Grand Total</v>
      </c>
    </row>
    <row r="1940" spans="1:17" x14ac:dyDescent="0.25">
      <c r="F1940" t="str">
        <f t="shared" si="120"/>
        <v/>
      </c>
      <c r="G1940" t="str">
        <f>IF(ISTEXT(E1940),IF(E1940="Amount",G$14,""),IF(ISBLANK(E1940),"",IF(ISTEXT(D1940),"",IF(A1935="Invoice No. : ",INDEX(Sheet2!F$14:F$154,MATCH(B1935,Sheet2!A$14:A$154,0)),G1939))))</f>
        <v/>
      </c>
      <c r="H1940" t="str">
        <f t="shared" si="121"/>
        <v/>
      </c>
      <c r="I1940" t="str">
        <f>IF(ISTEXT(E1940),IF(E1940="Amount",I$14,""),IF(ISBLANK(E1940),"",IF(ISTEXT(D1940),"",IF(A1935="Invoice No. : ",TEXT(INDEX(Sheet2!C$14:C$154,MATCH(B1935,Sheet2!A$14:A$154,0)),"hh:mm:ss"),I1939))))</f>
        <v/>
      </c>
      <c r="J1940" t="str">
        <f>IF(ISBLANK(G1940),"",IF(ISTEXT(G1940),IF(E1940="Amount",J$14,""),INDEX(Sheet2!H$14:H$154,MATCH(F1940,Sheet2!A$14:A$154,0))))</f>
        <v/>
      </c>
      <c r="K1940" t="str">
        <f>IF(ISBLANK(G1940),"",IF(ISTEXT(G1940),IF(E1940="Amount",K$14,""),INDEX(Sheet2!I$14:I$154,MATCH(F1940,Sheet2!A$14:A$154,0))))</f>
        <v/>
      </c>
      <c r="L1940" t="str">
        <f>IF(ISBLANK(G1940),"",IF(ISTEXT(G1940),IF(E1940="Amount",L$14,""),IF(INDEX(Sheet2!H$14:H$154,MATCH(F1940,Sheet2!A$14:A$154,0)) &lt;&gt; 0, IF(INDEX(Sheet2!I$14:I$154,MATCH(F1940,Sheet2!A$14:A$154,0)) &lt;&gt; 0, "Loan","Loan"),"Cash")))</f>
        <v/>
      </c>
      <c r="M1940" t="str">
        <f>IF(ISTEXT(E1940),IF(E1940="Amount",M$14,""),IF(ISBLANK(E1940),"",IF(ISTEXT(D1940),"",IF(A1935="Invoice No. : ",INDEX(Sheet2!D$14:D$154,MATCH(B1935,Sheet2!A$14:A$154,0)),M1939))))</f>
        <v/>
      </c>
      <c r="N1940" t="str">
        <f>IF(ISTEXT(E1940),IF(E1940="Amount",N$14,""),IF(ISBLANK(E1940),"",IF(ISTEXT(D1940),"",IF(A1935="Invoice No. : ",INDEX(Sheet2!E$14:E$154,MATCH(B1935,Sheet2!A$14:A$154,0)),N1939))))</f>
        <v/>
      </c>
      <c r="O1940" t="str">
        <f>IF(ISTEXT(E1940),IF(E1940="Amount",O$14,""),IF(ISBLANK(E1940),"",IF(ISTEXT(D1940),"",IF(A1935="Invoice No. : ",INDEX(Sheet2!G$14:G$154,MATCH(B1935,Sheet2!A$14:A$154,0)),O1939))))</f>
        <v/>
      </c>
      <c r="P1940" t="str">
        <f t="shared" si="122"/>
        <v/>
      </c>
      <c r="Q1940" t="str">
        <f t="shared" si="123"/>
        <v/>
      </c>
    </row>
    <row r="1941" spans="1:17" x14ac:dyDescent="0.25">
      <c r="A1941" s="10" t="s">
        <v>37</v>
      </c>
      <c r="B1941" s="10" t="s">
        <v>38</v>
      </c>
      <c r="C1941" s="11">
        <v>1</v>
      </c>
      <c r="D1941" s="11">
        <v>1030</v>
      </c>
      <c r="E1941" s="11">
        <v>1030</v>
      </c>
      <c r="F1941">
        <f t="shared" si="120"/>
        <v>2144348</v>
      </c>
      <c r="G1941">
        <f>IF(ISTEXT(E1941),IF(E1941="Amount",G$14,""),IF(ISBLANK(E1941),"",IF(ISTEXT(D1941),"",IF(A1936="Invoice No. : ",INDEX(Sheet2!F$14:F$154,MATCH(B1936,Sheet2!A$14:A$154,0)),G1940))))</f>
        <v>54553</v>
      </c>
      <c r="H1941" t="str">
        <f t="shared" si="121"/>
        <v>01/05/2023</v>
      </c>
      <c r="I1941" t="str">
        <f>IF(ISTEXT(E1941),IF(E1941="Amount",I$14,""),IF(ISBLANK(E1941),"",IF(ISTEXT(D1941),"",IF(A1936="Invoice No. : ",TEXT(INDEX(Sheet2!C$14:C$154,MATCH(B1936,Sheet2!A$14:A$154,0)),"hh:mm:ss"),I1940))))</f>
        <v>12:45:01</v>
      </c>
      <c r="J1941">
        <f>IF(ISBLANK(G1941),"",IF(ISTEXT(G1941),IF(E1941="Amount",J$14,""),INDEX(Sheet2!H$14:H$154,MATCH(F1941,Sheet2!A$14:A$154,0))))</f>
        <v>1030</v>
      </c>
      <c r="K1941">
        <f>IF(ISBLANK(G1941),"",IF(ISTEXT(G1941),IF(E1941="Amount",K$14,""),INDEX(Sheet2!I$14:I$154,MATCH(F1941,Sheet2!A$14:A$154,0))))</f>
        <v>0</v>
      </c>
      <c r="L1941" t="str">
        <f>IF(ISBLANK(G1941),"",IF(ISTEXT(G1941),IF(E1941="Amount",L$14,""),IF(INDEX(Sheet2!H$14:H$154,MATCH(F1941,Sheet2!A$14:A$154,0)) &lt;&gt; 0, IF(INDEX(Sheet2!I$14:I$154,MATCH(F1941,Sheet2!A$14:A$154,0)) &lt;&gt; 0, "Loan","Loan"),"Cash")))</f>
        <v>Loan</v>
      </c>
      <c r="M1941">
        <f>IF(ISTEXT(E1941),IF(E1941="Amount",M$14,""),IF(ISBLANK(E1941),"",IF(ISTEXT(D1941),"",IF(A1936="Invoice No. : ",INDEX(Sheet2!D$14:D$154,MATCH(B1936,Sheet2!A$14:A$154,0)),M1940))))</f>
        <v>2</v>
      </c>
      <c r="N1941" t="str">
        <f>IF(ISTEXT(E1941),IF(E1941="Amount",N$14,""),IF(ISBLANK(E1941),"",IF(ISTEXT(D1941),"",IF(A1936="Invoice No. : ",INDEX(Sheet2!E$14:E$154,MATCH(B1936,Sheet2!A$14:A$154,0)),N1940))))</f>
        <v>RUBY</v>
      </c>
      <c r="O1941" t="str">
        <f>IF(ISTEXT(E1941),IF(E1941="Amount",O$14,""),IF(ISBLANK(E1941),"",IF(ISTEXT(D1941),"",IF(A1936="Invoice No. : ",INDEX(Sheet2!G$14:G$154,MATCH(B1936,Sheet2!A$14:A$154,0)),O1940))))</f>
        <v>PIL-EY, ALLAN LIMMAYOG</v>
      </c>
      <c r="P1941">
        <f t="shared" si="122"/>
        <v>1030</v>
      </c>
      <c r="Q1941">
        <f t="shared" si="123"/>
        <v>195197.25</v>
      </c>
    </row>
    <row r="1942" spans="1:17" x14ac:dyDescent="0.25">
      <c r="D1942" s="12" t="s">
        <v>18</v>
      </c>
      <c r="E1942" s="13">
        <v>1030</v>
      </c>
      <c r="F1942" t="str">
        <f t="shared" si="120"/>
        <v/>
      </c>
      <c r="G1942" t="str">
        <f>IF(ISTEXT(E1942),IF(E1942="Amount",G$14,""),IF(ISBLANK(E1942),"",IF(ISTEXT(D1942),"",IF(A1937="Invoice No. : ",INDEX(Sheet2!F$14:F$154,MATCH(B1937,Sheet2!A$14:A$154,0)),G1941))))</f>
        <v/>
      </c>
      <c r="H1942" t="str">
        <f t="shared" si="121"/>
        <v/>
      </c>
      <c r="I1942" t="str">
        <f>IF(ISTEXT(E1942),IF(E1942="Amount",I$14,""),IF(ISBLANK(E1942),"",IF(ISTEXT(D1942),"",IF(A1937="Invoice No. : ",TEXT(INDEX(Sheet2!C$14:C$154,MATCH(B1937,Sheet2!A$14:A$154,0)),"hh:mm:ss"),I1941))))</f>
        <v/>
      </c>
      <c r="J1942" t="str">
        <f>IF(ISBLANK(G1942),"",IF(ISTEXT(G1942),IF(E1942="Amount",J$14,""),INDEX(Sheet2!H$14:H$154,MATCH(F1942,Sheet2!A$14:A$154,0))))</f>
        <v/>
      </c>
      <c r="K1942" t="str">
        <f>IF(ISBLANK(G1942),"",IF(ISTEXT(G1942),IF(E1942="Amount",K$14,""),INDEX(Sheet2!I$14:I$154,MATCH(F1942,Sheet2!A$14:A$154,0))))</f>
        <v/>
      </c>
      <c r="L1942" t="str">
        <f>IF(ISBLANK(G1942),"",IF(ISTEXT(G1942),IF(E1942="Amount",L$14,""),IF(INDEX(Sheet2!H$14:H$154,MATCH(F1942,Sheet2!A$14:A$154,0)) &lt;&gt; 0, IF(INDEX(Sheet2!I$14:I$154,MATCH(F1942,Sheet2!A$14:A$154,0)) &lt;&gt; 0, "Loan","Loan"),"Cash")))</f>
        <v/>
      </c>
      <c r="M1942" t="str">
        <f>IF(ISTEXT(E1942),IF(E1942="Amount",M$14,""),IF(ISBLANK(E1942),"",IF(ISTEXT(D1942),"",IF(A1937="Invoice No. : ",INDEX(Sheet2!D$14:D$154,MATCH(B1937,Sheet2!A$14:A$154,0)),M1941))))</f>
        <v/>
      </c>
      <c r="N1942" t="str">
        <f>IF(ISTEXT(E1942),IF(E1942="Amount",N$14,""),IF(ISBLANK(E1942),"",IF(ISTEXT(D1942),"",IF(A1937="Invoice No. : ",INDEX(Sheet2!E$14:E$154,MATCH(B1937,Sheet2!A$14:A$154,0)),N1941))))</f>
        <v/>
      </c>
      <c r="O1942" t="str">
        <f>IF(ISTEXT(E1942),IF(E1942="Amount",O$14,""),IF(ISBLANK(E1942),"",IF(ISTEXT(D1942),"",IF(A1937="Invoice No. : ",INDEX(Sheet2!G$14:G$154,MATCH(B1937,Sheet2!A$14:A$154,0)),O1941))))</f>
        <v/>
      </c>
      <c r="P1942" t="str">
        <f t="shared" si="122"/>
        <v/>
      </c>
      <c r="Q1942" t="str">
        <f t="shared" si="123"/>
        <v/>
      </c>
    </row>
    <row r="1943" spans="1:17" x14ac:dyDescent="0.25">
      <c r="F1943" t="str">
        <f t="shared" si="120"/>
        <v/>
      </c>
      <c r="G1943" t="str">
        <f>IF(ISTEXT(E1943),IF(E1943="Amount",G$14,""),IF(ISBLANK(E1943),"",IF(ISTEXT(D1943),"",IF(A1938="Invoice No. : ",INDEX(Sheet2!F$14:F$154,MATCH(B1938,Sheet2!A$14:A$154,0)),G1942))))</f>
        <v/>
      </c>
      <c r="H1943" t="str">
        <f t="shared" si="121"/>
        <v/>
      </c>
      <c r="I1943" t="str">
        <f>IF(ISTEXT(E1943),IF(E1943="Amount",I$14,""),IF(ISBLANK(E1943),"",IF(ISTEXT(D1943),"",IF(A1938="Invoice No. : ",TEXT(INDEX(Sheet2!C$14:C$154,MATCH(B1938,Sheet2!A$14:A$154,0)),"hh:mm:ss"),I1942))))</f>
        <v/>
      </c>
      <c r="J1943" t="str">
        <f>IF(ISBLANK(G1943),"",IF(ISTEXT(G1943),IF(E1943="Amount",J$14,""),INDEX(Sheet2!H$14:H$154,MATCH(F1943,Sheet2!A$14:A$154,0))))</f>
        <v/>
      </c>
      <c r="K1943" t="str">
        <f>IF(ISBLANK(G1943),"",IF(ISTEXT(G1943),IF(E1943="Amount",K$14,""),INDEX(Sheet2!I$14:I$154,MATCH(F1943,Sheet2!A$14:A$154,0))))</f>
        <v/>
      </c>
      <c r="L1943" t="str">
        <f>IF(ISBLANK(G1943),"",IF(ISTEXT(G1943),IF(E1943="Amount",L$14,""),IF(INDEX(Sheet2!H$14:H$154,MATCH(F1943,Sheet2!A$14:A$154,0)) &lt;&gt; 0, IF(INDEX(Sheet2!I$14:I$154,MATCH(F1943,Sheet2!A$14:A$154,0)) &lt;&gt; 0, "Loan","Loan"),"Cash")))</f>
        <v/>
      </c>
      <c r="M1943" t="str">
        <f>IF(ISTEXT(E1943),IF(E1943="Amount",M$14,""),IF(ISBLANK(E1943),"",IF(ISTEXT(D1943),"",IF(A1938="Invoice No. : ",INDEX(Sheet2!D$14:D$154,MATCH(B1938,Sheet2!A$14:A$154,0)),M1942))))</f>
        <v/>
      </c>
      <c r="N1943" t="str">
        <f>IF(ISTEXT(E1943),IF(E1943="Amount",N$14,""),IF(ISBLANK(E1943),"",IF(ISTEXT(D1943),"",IF(A1938="Invoice No. : ",INDEX(Sheet2!E$14:E$154,MATCH(B1938,Sheet2!A$14:A$154,0)),N1942))))</f>
        <v/>
      </c>
      <c r="O1943" t="str">
        <f>IF(ISTEXT(E1943),IF(E1943="Amount",O$14,""),IF(ISBLANK(E1943),"",IF(ISTEXT(D1943),"",IF(A1938="Invoice No. : ",INDEX(Sheet2!G$14:G$154,MATCH(B1938,Sheet2!A$14:A$154,0)),O1942))))</f>
        <v/>
      </c>
      <c r="P1943" t="str">
        <f t="shared" si="122"/>
        <v/>
      </c>
      <c r="Q1943" t="str">
        <f t="shared" si="123"/>
        <v/>
      </c>
    </row>
    <row r="1944" spans="1:17" x14ac:dyDescent="0.25">
      <c r="F1944" t="str">
        <f t="shared" si="120"/>
        <v/>
      </c>
      <c r="G1944" t="str">
        <f>IF(ISTEXT(E1944),IF(E1944="Amount",G$14,""),IF(ISBLANK(E1944),"",IF(ISTEXT(D1944),"",IF(A1939="Invoice No. : ",INDEX(Sheet2!F$14:F$154,MATCH(B1939,Sheet2!A$14:A$154,0)),G1943))))</f>
        <v/>
      </c>
      <c r="H1944" t="str">
        <f t="shared" si="121"/>
        <v/>
      </c>
      <c r="I1944" t="str">
        <f>IF(ISTEXT(E1944),IF(E1944="Amount",I$14,""),IF(ISBLANK(E1944),"",IF(ISTEXT(D1944),"",IF(A1939="Invoice No. : ",TEXT(INDEX(Sheet2!C$14:C$154,MATCH(B1939,Sheet2!A$14:A$154,0)),"hh:mm:ss"),I1943))))</f>
        <v/>
      </c>
      <c r="J1944" t="str">
        <f>IF(ISBLANK(G1944),"",IF(ISTEXT(G1944),IF(E1944="Amount",J$14,""),INDEX(Sheet2!H$14:H$154,MATCH(F1944,Sheet2!A$14:A$154,0))))</f>
        <v/>
      </c>
      <c r="K1944" t="str">
        <f>IF(ISBLANK(G1944),"",IF(ISTEXT(G1944),IF(E1944="Amount",K$14,""),INDEX(Sheet2!I$14:I$154,MATCH(F1944,Sheet2!A$14:A$154,0))))</f>
        <v/>
      </c>
      <c r="L1944" t="str">
        <f>IF(ISBLANK(G1944),"",IF(ISTEXT(G1944),IF(E1944="Amount",L$14,""),IF(INDEX(Sheet2!H$14:H$154,MATCH(F1944,Sheet2!A$14:A$154,0)) &lt;&gt; 0, IF(INDEX(Sheet2!I$14:I$154,MATCH(F1944,Sheet2!A$14:A$154,0)) &lt;&gt; 0, "Loan","Loan"),"Cash")))</f>
        <v/>
      </c>
      <c r="M1944" t="str">
        <f>IF(ISTEXT(E1944),IF(E1944="Amount",M$14,""),IF(ISBLANK(E1944),"",IF(ISTEXT(D1944),"",IF(A1939="Invoice No. : ",INDEX(Sheet2!D$14:D$154,MATCH(B1939,Sheet2!A$14:A$154,0)),M1943))))</f>
        <v/>
      </c>
      <c r="N1944" t="str">
        <f>IF(ISTEXT(E1944),IF(E1944="Amount",N$14,""),IF(ISBLANK(E1944),"",IF(ISTEXT(D1944),"",IF(A1939="Invoice No. : ",INDEX(Sheet2!E$14:E$154,MATCH(B1939,Sheet2!A$14:A$154,0)),N1943))))</f>
        <v/>
      </c>
      <c r="O1944" t="str">
        <f>IF(ISTEXT(E1944),IF(E1944="Amount",O$14,""),IF(ISBLANK(E1944),"",IF(ISTEXT(D1944),"",IF(A1939="Invoice No. : ",INDEX(Sheet2!G$14:G$154,MATCH(B1939,Sheet2!A$14:A$154,0)),O1943))))</f>
        <v/>
      </c>
      <c r="P1944" t="str">
        <f t="shared" si="122"/>
        <v/>
      </c>
      <c r="Q1944" t="str">
        <f t="shared" si="123"/>
        <v/>
      </c>
    </row>
    <row r="1945" spans="1:17" x14ac:dyDescent="0.25">
      <c r="A1945" s="3" t="s">
        <v>4</v>
      </c>
      <c r="B1945" s="4">
        <v>2144349</v>
      </c>
      <c r="C1945" s="3" t="s">
        <v>5</v>
      </c>
      <c r="D1945" s="5" t="s">
        <v>953</v>
      </c>
      <c r="F1945" t="str">
        <f t="shared" ref="F1945:F2008" si="124">IF(ISTEXT(E1945),IF(E1945="Amount",F$14,""),IF(ISBLANK(E1945),"",IF(ISTEXT(D1945),"",IF(A1940="Invoice No. : ",B1940,F1944))))</f>
        <v/>
      </c>
      <c r="G1945" t="str">
        <f>IF(ISTEXT(E1945),IF(E1945="Amount",G$14,""),IF(ISBLANK(E1945),"",IF(ISTEXT(D1945),"",IF(A1940="Invoice No. : ",INDEX(Sheet2!F$14:F$154,MATCH(B1940,Sheet2!A$14:A$154,0)),G1944))))</f>
        <v/>
      </c>
      <c r="H1945" t="str">
        <f t="shared" ref="H1945:H2008" si="125">IF(ISTEXT(E1945),IF(E1945="Amount",H$14,""),IF(ISBLANK(E1945),"",IF(ISTEXT(D1945),"",IF(A1940="Invoice No. : ",TEXT(B1941,"mm/dd/yyyy"),H1944))))</f>
        <v/>
      </c>
      <c r="I1945" t="str">
        <f>IF(ISTEXT(E1945),IF(E1945="Amount",I$14,""),IF(ISBLANK(E1945),"",IF(ISTEXT(D1945),"",IF(A1940="Invoice No. : ",TEXT(INDEX(Sheet2!C$14:C$154,MATCH(B1940,Sheet2!A$14:A$154,0)),"hh:mm:ss"),I1944))))</f>
        <v/>
      </c>
      <c r="J1945" t="str">
        <f>IF(ISBLANK(G1945),"",IF(ISTEXT(G1945),IF(E1945="Amount",J$14,""),INDEX(Sheet2!H$14:H$154,MATCH(F1945,Sheet2!A$14:A$154,0))))</f>
        <v/>
      </c>
      <c r="K1945" t="str">
        <f>IF(ISBLANK(G1945),"",IF(ISTEXT(G1945),IF(E1945="Amount",K$14,""),INDEX(Sheet2!I$14:I$154,MATCH(F1945,Sheet2!A$14:A$154,0))))</f>
        <v/>
      </c>
      <c r="L1945" t="str">
        <f>IF(ISBLANK(G1945),"",IF(ISTEXT(G1945),IF(E1945="Amount",L$14,""),IF(INDEX(Sheet2!H$14:H$154,MATCH(F1945,Sheet2!A$14:A$154,0)) &lt;&gt; 0, IF(INDEX(Sheet2!I$14:I$154,MATCH(F1945,Sheet2!A$14:A$154,0)) &lt;&gt; 0, "Loan","Loan"),"Cash")))</f>
        <v/>
      </c>
      <c r="M1945" t="str">
        <f>IF(ISTEXT(E1945),IF(E1945="Amount",M$14,""),IF(ISBLANK(E1945),"",IF(ISTEXT(D1945),"",IF(A1940="Invoice No. : ",INDEX(Sheet2!D$14:D$154,MATCH(B1940,Sheet2!A$14:A$154,0)),M1944))))</f>
        <v/>
      </c>
      <c r="N1945" t="str">
        <f>IF(ISTEXT(E1945),IF(E1945="Amount",N$14,""),IF(ISBLANK(E1945),"",IF(ISTEXT(D1945),"",IF(A1940="Invoice No. : ",INDEX(Sheet2!E$14:E$154,MATCH(B1940,Sheet2!A$14:A$154,0)),N1944))))</f>
        <v/>
      </c>
      <c r="O1945" t="str">
        <f>IF(ISTEXT(E1945),IF(E1945="Amount",O$14,""),IF(ISBLANK(E1945),"",IF(ISTEXT(D1945),"",IF(A1940="Invoice No. : ",INDEX(Sheet2!G$14:G$154,MATCH(B1940,Sheet2!A$14:A$154,0)),O1944))))</f>
        <v/>
      </c>
      <c r="P1945" t="str">
        <f t="shared" ref="P1945:P2008" si="126">IF(ISTEXT(E1945),IF(E1945="Amount",P$14,""),IF(D1946="Invoice Amount",E1946,IF(ISBLANK(D1945),"",P1946)))</f>
        <v/>
      </c>
      <c r="Q1945" t="str">
        <f t="shared" ref="Q1945:Q2008" si="127">IF(ISTEXT(E1945),IF(E1945="Amount",Q$14,""),IF(ISBLANK(C1945),"",IF(ISNUMBER(C1945),VLOOKUP("Grand Total : ",D:E,2,FALSE),"")))</f>
        <v/>
      </c>
    </row>
    <row r="1946" spans="1:17" x14ac:dyDescent="0.25">
      <c r="A1946" s="3" t="s">
        <v>7</v>
      </c>
      <c r="B1946" s="6">
        <v>44931</v>
      </c>
      <c r="C1946" s="3" t="s">
        <v>8</v>
      </c>
      <c r="D1946" s="7">
        <v>2</v>
      </c>
      <c r="F1946" t="str">
        <f t="shared" si="124"/>
        <v/>
      </c>
      <c r="G1946" t="str">
        <f>IF(ISTEXT(E1946),IF(E1946="Amount",G$14,""),IF(ISBLANK(E1946),"",IF(ISTEXT(D1946),"",IF(A1941="Invoice No. : ",INDEX(Sheet2!F$14:F$154,MATCH(B1941,Sheet2!A$14:A$154,0)),G1945))))</f>
        <v/>
      </c>
      <c r="H1946" t="str">
        <f t="shared" si="125"/>
        <v/>
      </c>
      <c r="I1946" t="str">
        <f>IF(ISTEXT(E1946),IF(E1946="Amount",I$14,""),IF(ISBLANK(E1946),"",IF(ISTEXT(D1946),"",IF(A1941="Invoice No. : ",TEXT(INDEX(Sheet2!C$14:C$154,MATCH(B1941,Sheet2!A$14:A$154,0)),"hh:mm:ss"),I1945))))</f>
        <v/>
      </c>
      <c r="J1946" t="str">
        <f>IF(ISBLANK(G1946),"",IF(ISTEXT(G1946),IF(E1946="Amount",J$14,""),INDEX(Sheet2!H$14:H$154,MATCH(F1946,Sheet2!A$14:A$154,0))))</f>
        <v/>
      </c>
      <c r="K1946" t="str">
        <f>IF(ISBLANK(G1946),"",IF(ISTEXT(G1946),IF(E1946="Amount",K$14,""),INDEX(Sheet2!I$14:I$154,MATCH(F1946,Sheet2!A$14:A$154,0))))</f>
        <v/>
      </c>
      <c r="L1946" t="str">
        <f>IF(ISBLANK(G1946),"",IF(ISTEXT(G1946),IF(E1946="Amount",L$14,""),IF(INDEX(Sheet2!H$14:H$154,MATCH(F1946,Sheet2!A$14:A$154,0)) &lt;&gt; 0, IF(INDEX(Sheet2!I$14:I$154,MATCH(F1946,Sheet2!A$14:A$154,0)) &lt;&gt; 0, "Loan","Loan"),"Cash")))</f>
        <v/>
      </c>
      <c r="M1946" t="str">
        <f>IF(ISTEXT(E1946),IF(E1946="Amount",M$14,""),IF(ISBLANK(E1946),"",IF(ISTEXT(D1946),"",IF(A1941="Invoice No. : ",INDEX(Sheet2!D$14:D$154,MATCH(B1941,Sheet2!A$14:A$154,0)),M1945))))</f>
        <v/>
      </c>
      <c r="N1946" t="str">
        <f>IF(ISTEXT(E1946),IF(E1946="Amount",N$14,""),IF(ISBLANK(E1946),"",IF(ISTEXT(D1946),"",IF(A1941="Invoice No. : ",INDEX(Sheet2!E$14:E$154,MATCH(B1941,Sheet2!A$14:A$154,0)),N1945))))</f>
        <v/>
      </c>
      <c r="O1946" t="str">
        <f>IF(ISTEXT(E1946),IF(E1946="Amount",O$14,""),IF(ISBLANK(E1946),"",IF(ISTEXT(D1946),"",IF(A1941="Invoice No. : ",INDEX(Sheet2!G$14:G$154,MATCH(B1941,Sheet2!A$14:A$154,0)),O1945))))</f>
        <v/>
      </c>
      <c r="P1946" t="str">
        <f t="shared" si="126"/>
        <v/>
      </c>
      <c r="Q1946" t="str">
        <f t="shared" si="127"/>
        <v/>
      </c>
    </row>
    <row r="1947" spans="1:17" x14ac:dyDescent="0.25">
      <c r="F1947" t="str">
        <f t="shared" si="124"/>
        <v/>
      </c>
      <c r="G1947" t="str">
        <f>IF(ISTEXT(E1947),IF(E1947="Amount",G$14,""),IF(ISBLANK(E1947),"",IF(ISTEXT(D1947),"",IF(A1942="Invoice No. : ",INDEX(Sheet2!F$14:F$154,MATCH(B1942,Sheet2!A$14:A$154,0)),G1946))))</f>
        <v/>
      </c>
      <c r="H1947" t="str">
        <f t="shared" si="125"/>
        <v/>
      </c>
      <c r="I1947" t="str">
        <f>IF(ISTEXT(E1947),IF(E1947="Amount",I$14,""),IF(ISBLANK(E1947),"",IF(ISTEXT(D1947),"",IF(A1942="Invoice No. : ",TEXT(INDEX(Sheet2!C$14:C$154,MATCH(B1942,Sheet2!A$14:A$154,0)),"hh:mm:ss"),I1946))))</f>
        <v/>
      </c>
      <c r="J1947" t="str">
        <f>IF(ISBLANK(G1947),"",IF(ISTEXT(G1947),IF(E1947="Amount",J$14,""),INDEX(Sheet2!H$14:H$154,MATCH(F1947,Sheet2!A$14:A$154,0))))</f>
        <v/>
      </c>
      <c r="K1947" t="str">
        <f>IF(ISBLANK(G1947),"",IF(ISTEXT(G1947),IF(E1947="Amount",K$14,""),INDEX(Sheet2!I$14:I$154,MATCH(F1947,Sheet2!A$14:A$154,0))))</f>
        <v/>
      </c>
      <c r="L1947" t="str">
        <f>IF(ISBLANK(G1947),"",IF(ISTEXT(G1947),IF(E1947="Amount",L$14,""),IF(INDEX(Sheet2!H$14:H$154,MATCH(F1947,Sheet2!A$14:A$154,0)) &lt;&gt; 0, IF(INDEX(Sheet2!I$14:I$154,MATCH(F1947,Sheet2!A$14:A$154,0)) &lt;&gt; 0, "Loan","Loan"),"Cash")))</f>
        <v/>
      </c>
      <c r="M1947" t="str">
        <f>IF(ISTEXT(E1947),IF(E1947="Amount",M$14,""),IF(ISBLANK(E1947),"",IF(ISTEXT(D1947),"",IF(A1942="Invoice No. : ",INDEX(Sheet2!D$14:D$154,MATCH(B1942,Sheet2!A$14:A$154,0)),M1946))))</f>
        <v/>
      </c>
      <c r="N1947" t="str">
        <f>IF(ISTEXT(E1947),IF(E1947="Amount",N$14,""),IF(ISBLANK(E1947),"",IF(ISTEXT(D1947),"",IF(A1942="Invoice No. : ",INDEX(Sheet2!E$14:E$154,MATCH(B1942,Sheet2!A$14:A$154,0)),N1946))))</f>
        <v/>
      </c>
      <c r="O1947" t="str">
        <f>IF(ISTEXT(E1947),IF(E1947="Amount",O$14,""),IF(ISBLANK(E1947),"",IF(ISTEXT(D1947),"",IF(A1942="Invoice No. : ",INDEX(Sheet2!G$14:G$154,MATCH(B1942,Sheet2!A$14:A$154,0)),O1946))))</f>
        <v/>
      </c>
      <c r="P1947" t="str">
        <f t="shared" si="126"/>
        <v/>
      </c>
      <c r="Q1947" t="str">
        <f t="shared" si="127"/>
        <v/>
      </c>
    </row>
    <row r="1948" spans="1:17" x14ac:dyDescent="0.25">
      <c r="A1948" s="8" t="s">
        <v>9</v>
      </c>
      <c r="B1948" s="8" t="s">
        <v>10</v>
      </c>
      <c r="C1948" s="9" t="s">
        <v>11</v>
      </c>
      <c r="D1948" s="9" t="s">
        <v>12</v>
      </c>
      <c r="E1948" s="9" t="s">
        <v>13</v>
      </c>
      <c r="F1948" t="str">
        <f t="shared" si="124"/>
        <v>Invoice No.</v>
      </c>
      <c r="G1948" t="str">
        <f>IF(ISTEXT(E1948),IF(E1948="Amount",G$14,""),IF(ISBLANK(E1948),"",IF(ISTEXT(D1948),"",IF(A1943="Invoice No. : ",INDEX(Sheet2!F$14:F$154,MATCH(B1943,Sheet2!A$14:A$154,0)),G1947))))</f>
        <v>Member ID</v>
      </c>
      <c r="H1948" t="str">
        <f t="shared" si="125"/>
        <v>Invoice Date</v>
      </c>
      <c r="I1948" t="str">
        <f>IF(ISTEXT(E1948),IF(E1948="Amount",I$14,""),IF(ISBLANK(E1948),"",IF(ISTEXT(D1948),"",IF(A1943="Invoice No. : ",TEXT(INDEX(Sheet2!C$14:C$154,MATCH(B1943,Sheet2!A$14:A$154,0)),"hh:mm:ss"),I1947))))</f>
        <v>Invoice Time</v>
      </c>
      <c r="J1948" t="str">
        <f>IF(ISBLANK(G1948),"",IF(ISTEXT(G1948),IF(E1948="Amount",J$14,""),INDEX(Sheet2!H$14:H$154,MATCH(F1948,Sheet2!A$14:A$154,0))))</f>
        <v>Loan Amount</v>
      </c>
      <c r="K1948" t="str">
        <f>IF(ISBLANK(G1948),"",IF(ISTEXT(G1948),IF(E1948="Amount",K$14,""),INDEX(Sheet2!I$14:I$154,MATCH(F1948,Sheet2!A$14:A$154,0))))</f>
        <v>Cash Amount</v>
      </c>
      <c r="L1948" t="str">
        <f>IF(ISBLANK(G1948),"",IF(ISTEXT(G1948),IF(E1948="Amount",L$14,""),IF(INDEX(Sheet2!H$14:H$154,MATCH(F1948,Sheet2!A$14:A$154,0)) &lt;&gt; 0, IF(INDEX(Sheet2!I$14:I$154,MATCH(F1948,Sheet2!A$14:A$154,0)) &lt;&gt; 0, "Loan","Loan"),"Cash")))</f>
        <v>Payment Mode</v>
      </c>
      <c r="M1948" t="str">
        <f>IF(ISTEXT(E1948),IF(E1948="Amount",M$14,""),IF(ISBLANK(E1948),"",IF(ISTEXT(D1948),"",IF(A1943="Invoice No. : ",INDEX(Sheet2!D$14:D$154,MATCH(B1943,Sheet2!A$14:A$154,0)),M1947))))</f>
        <v>Terminal</v>
      </c>
      <c r="N1948" t="str">
        <f>IF(ISTEXT(E1948),IF(E1948="Amount",N$14,""),IF(ISBLANK(E1948),"",IF(ISTEXT(D1948),"",IF(A1943="Invoice No. : ",INDEX(Sheet2!E$14:E$154,MATCH(B1943,Sheet2!A$14:A$154,0)),N1947))))</f>
        <v>Cashier</v>
      </c>
      <c r="O1948" t="str">
        <f>IF(ISTEXT(E1948),IF(E1948="Amount",O$14,""),IF(ISBLANK(E1948),"",IF(ISTEXT(D1948),"",IF(A1943="Invoice No. : ",INDEX(Sheet2!G$14:G$154,MATCH(B1943,Sheet2!A$14:A$154,0)),O1947))))</f>
        <v>Name</v>
      </c>
      <c r="P1948" t="str">
        <f t="shared" si="126"/>
        <v>Invoice Amount</v>
      </c>
      <c r="Q1948" t="str">
        <f t="shared" si="127"/>
        <v>Grand Total</v>
      </c>
    </row>
    <row r="1949" spans="1:17" x14ac:dyDescent="0.25">
      <c r="F1949" t="str">
        <f t="shared" si="124"/>
        <v/>
      </c>
      <c r="G1949" t="str">
        <f>IF(ISTEXT(E1949),IF(E1949="Amount",G$14,""),IF(ISBLANK(E1949),"",IF(ISTEXT(D1949),"",IF(A1944="Invoice No. : ",INDEX(Sheet2!F$14:F$154,MATCH(B1944,Sheet2!A$14:A$154,0)),G1948))))</f>
        <v/>
      </c>
      <c r="H1949" t="str">
        <f t="shared" si="125"/>
        <v/>
      </c>
      <c r="I1949" t="str">
        <f>IF(ISTEXT(E1949),IF(E1949="Amount",I$14,""),IF(ISBLANK(E1949),"",IF(ISTEXT(D1949),"",IF(A1944="Invoice No. : ",TEXT(INDEX(Sheet2!C$14:C$154,MATCH(B1944,Sheet2!A$14:A$154,0)),"hh:mm:ss"),I1948))))</f>
        <v/>
      </c>
      <c r="J1949" t="str">
        <f>IF(ISBLANK(G1949),"",IF(ISTEXT(G1949),IF(E1949="Amount",J$14,""),INDEX(Sheet2!H$14:H$154,MATCH(F1949,Sheet2!A$14:A$154,0))))</f>
        <v/>
      </c>
      <c r="K1949" t="str">
        <f>IF(ISBLANK(G1949),"",IF(ISTEXT(G1949),IF(E1949="Amount",K$14,""),INDEX(Sheet2!I$14:I$154,MATCH(F1949,Sheet2!A$14:A$154,0))))</f>
        <v/>
      </c>
      <c r="L1949" t="str">
        <f>IF(ISBLANK(G1949),"",IF(ISTEXT(G1949),IF(E1949="Amount",L$14,""),IF(INDEX(Sheet2!H$14:H$154,MATCH(F1949,Sheet2!A$14:A$154,0)) &lt;&gt; 0, IF(INDEX(Sheet2!I$14:I$154,MATCH(F1949,Sheet2!A$14:A$154,0)) &lt;&gt; 0, "Loan","Loan"),"Cash")))</f>
        <v/>
      </c>
      <c r="M1949" t="str">
        <f>IF(ISTEXT(E1949),IF(E1949="Amount",M$14,""),IF(ISBLANK(E1949),"",IF(ISTEXT(D1949),"",IF(A1944="Invoice No. : ",INDEX(Sheet2!D$14:D$154,MATCH(B1944,Sheet2!A$14:A$154,0)),M1948))))</f>
        <v/>
      </c>
      <c r="N1949" t="str">
        <f>IF(ISTEXT(E1949),IF(E1949="Amount",N$14,""),IF(ISBLANK(E1949),"",IF(ISTEXT(D1949),"",IF(A1944="Invoice No. : ",INDEX(Sheet2!E$14:E$154,MATCH(B1944,Sheet2!A$14:A$154,0)),N1948))))</f>
        <v/>
      </c>
      <c r="O1949" t="str">
        <f>IF(ISTEXT(E1949),IF(E1949="Amount",O$14,""),IF(ISBLANK(E1949),"",IF(ISTEXT(D1949),"",IF(A1944="Invoice No. : ",INDEX(Sheet2!G$14:G$154,MATCH(B1944,Sheet2!A$14:A$154,0)),O1948))))</f>
        <v/>
      </c>
      <c r="P1949" t="str">
        <f t="shared" si="126"/>
        <v/>
      </c>
      <c r="Q1949" t="str">
        <f t="shared" si="127"/>
        <v/>
      </c>
    </row>
    <row r="1950" spans="1:17" x14ac:dyDescent="0.25">
      <c r="A1950" s="10" t="s">
        <v>1277</v>
      </c>
      <c r="B1950" s="10" t="s">
        <v>1278</v>
      </c>
      <c r="C1950" s="11">
        <v>1</v>
      </c>
      <c r="D1950" s="11">
        <v>82</v>
      </c>
      <c r="E1950" s="11">
        <v>82</v>
      </c>
      <c r="F1950">
        <f t="shared" si="124"/>
        <v>2144349</v>
      </c>
      <c r="G1950">
        <f>IF(ISTEXT(E1950),IF(E1950="Amount",G$14,""),IF(ISBLANK(E1950),"",IF(ISTEXT(D1950),"",IF(A1945="Invoice No. : ",INDEX(Sheet2!F$14:F$154,MATCH(B1945,Sheet2!A$14:A$154,0)),G1949))))</f>
        <v>2833</v>
      </c>
      <c r="H1950" t="str">
        <f t="shared" si="125"/>
        <v>01/05/2023</v>
      </c>
      <c r="I1950" t="str">
        <f>IF(ISTEXT(E1950),IF(E1950="Amount",I$14,""),IF(ISBLANK(E1950),"",IF(ISTEXT(D1950),"",IF(A1945="Invoice No. : ",TEXT(INDEX(Sheet2!C$14:C$154,MATCH(B1945,Sheet2!A$14:A$154,0)),"hh:mm:ss"),I1949))))</f>
        <v>12:46:27</v>
      </c>
      <c r="J1950">
        <f>IF(ISBLANK(G1950),"",IF(ISTEXT(G1950),IF(E1950="Amount",J$14,""),INDEX(Sheet2!H$14:H$154,MATCH(F1950,Sheet2!A$14:A$154,0))))</f>
        <v>0</v>
      </c>
      <c r="K1950">
        <f>IF(ISBLANK(G1950),"",IF(ISTEXT(G1950),IF(E1950="Amount",K$14,""),INDEX(Sheet2!I$14:I$154,MATCH(F1950,Sheet2!A$14:A$154,0))))</f>
        <v>82</v>
      </c>
      <c r="L1950" t="str">
        <f>IF(ISBLANK(G1950),"",IF(ISTEXT(G1950),IF(E1950="Amount",L$14,""),IF(INDEX(Sheet2!H$14:H$154,MATCH(F1950,Sheet2!A$14:A$154,0)) &lt;&gt; 0, IF(INDEX(Sheet2!I$14:I$154,MATCH(F1950,Sheet2!A$14:A$154,0)) &lt;&gt; 0, "Loan","Loan"),"Cash")))</f>
        <v>Cash</v>
      </c>
      <c r="M1950">
        <f>IF(ISTEXT(E1950),IF(E1950="Amount",M$14,""),IF(ISBLANK(E1950),"",IF(ISTEXT(D1950),"",IF(A1945="Invoice No. : ",INDEX(Sheet2!D$14:D$154,MATCH(B1945,Sheet2!A$14:A$154,0)),M1949))))</f>
        <v>2</v>
      </c>
      <c r="N1950" t="str">
        <f>IF(ISTEXT(E1950),IF(E1950="Amount",N$14,""),IF(ISBLANK(E1950),"",IF(ISTEXT(D1950),"",IF(A1945="Invoice No. : ",INDEX(Sheet2!E$14:E$154,MATCH(B1945,Sheet2!A$14:A$154,0)),N1949))))</f>
        <v>RUBY</v>
      </c>
      <c r="O1950" t="str">
        <f>IF(ISTEXT(E1950),IF(E1950="Amount",O$14,""),IF(ISBLANK(E1950),"",IF(ISTEXT(D1950),"",IF(A1945="Invoice No. : ",INDEX(Sheet2!G$14:G$154,MATCH(B1945,Sheet2!A$14:A$154,0)),O1949))))</f>
        <v>LACOPIA, NORMA MALAPIT</v>
      </c>
      <c r="P1950">
        <f t="shared" si="126"/>
        <v>82</v>
      </c>
      <c r="Q1950">
        <f t="shared" si="127"/>
        <v>195197.25</v>
      </c>
    </row>
    <row r="1951" spans="1:17" x14ac:dyDescent="0.25">
      <c r="D1951" s="12" t="s">
        <v>18</v>
      </c>
      <c r="E1951" s="13">
        <v>82</v>
      </c>
      <c r="F1951" t="str">
        <f t="shared" si="124"/>
        <v/>
      </c>
      <c r="G1951" t="str">
        <f>IF(ISTEXT(E1951),IF(E1951="Amount",G$14,""),IF(ISBLANK(E1951),"",IF(ISTEXT(D1951),"",IF(A1946="Invoice No. : ",INDEX(Sheet2!F$14:F$154,MATCH(B1946,Sheet2!A$14:A$154,0)),G1950))))</f>
        <v/>
      </c>
      <c r="H1951" t="str">
        <f t="shared" si="125"/>
        <v/>
      </c>
      <c r="I1951" t="str">
        <f>IF(ISTEXT(E1951),IF(E1951="Amount",I$14,""),IF(ISBLANK(E1951),"",IF(ISTEXT(D1951),"",IF(A1946="Invoice No. : ",TEXT(INDEX(Sheet2!C$14:C$154,MATCH(B1946,Sheet2!A$14:A$154,0)),"hh:mm:ss"),I1950))))</f>
        <v/>
      </c>
      <c r="J1951" t="str">
        <f>IF(ISBLANK(G1951),"",IF(ISTEXT(G1951),IF(E1951="Amount",J$14,""),INDEX(Sheet2!H$14:H$154,MATCH(F1951,Sheet2!A$14:A$154,0))))</f>
        <v/>
      </c>
      <c r="K1951" t="str">
        <f>IF(ISBLANK(G1951),"",IF(ISTEXT(G1951),IF(E1951="Amount",K$14,""),INDEX(Sheet2!I$14:I$154,MATCH(F1951,Sheet2!A$14:A$154,0))))</f>
        <v/>
      </c>
      <c r="L1951" t="str">
        <f>IF(ISBLANK(G1951),"",IF(ISTEXT(G1951),IF(E1951="Amount",L$14,""),IF(INDEX(Sheet2!H$14:H$154,MATCH(F1951,Sheet2!A$14:A$154,0)) &lt;&gt; 0, IF(INDEX(Sheet2!I$14:I$154,MATCH(F1951,Sheet2!A$14:A$154,0)) &lt;&gt; 0, "Loan","Loan"),"Cash")))</f>
        <v/>
      </c>
      <c r="M1951" t="str">
        <f>IF(ISTEXT(E1951),IF(E1951="Amount",M$14,""),IF(ISBLANK(E1951),"",IF(ISTEXT(D1951),"",IF(A1946="Invoice No. : ",INDEX(Sheet2!D$14:D$154,MATCH(B1946,Sheet2!A$14:A$154,0)),M1950))))</f>
        <v/>
      </c>
      <c r="N1951" t="str">
        <f>IF(ISTEXT(E1951),IF(E1951="Amount",N$14,""),IF(ISBLANK(E1951),"",IF(ISTEXT(D1951),"",IF(A1946="Invoice No. : ",INDEX(Sheet2!E$14:E$154,MATCH(B1946,Sheet2!A$14:A$154,0)),N1950))))</f>
        <v/>
      </c>
      <c r="O1951" t="str">
        <f>IF(ISTEXT(E1951),IF(E1951="Amount",O$14,""),IF(ISBLANK(E1951),"",IF(ISTEXT(D1951),"",IF(A1946="Invoice No. : ",INDEX(Sheet2!G$14:G$154,MATCH(B1946,Sheet2!A$14:A$154,0)),O1950))))</f>
        <v/>
      </c>
      <c r="P1951" t="str">
        <f t="shared" si="126"/>
        <v/>
      </c>
      <c r="Q1951" t="str">
        <f t="shared" si="127"/>
        <v/>
      </c>
    </row>
    <row r="1952" spans="1:17" x14ac:dyDescent="0.25">
      <c r="F1952" t="str">
        <f t="shared" si="124"/>
        <v/>
      </c>
      <c r="G1952" t="str">
        <f>IF(ISTEXT(E1952),IF(E1952="Amount",G$14,""),IF(ISBLANK(E1952),"",IF(ISTEXT(D1952),"",IF(A1947="Invoice No. : ",INDEX(Sheet2!F$14:F$154,MATCH(B1947,Sheet2!A$14:A$154,0)),G1951))))</f>
        <v/>
      </c>
      <c r="H1952" t="str">
        <f t="shared" si="125"/>
        <v/>
      </c>
      <c r="I1952" t="str">
        <f>IF(ISTEXT(E1952),IF(E1952="Amount",I$14,""),IF(ISBLANK(E1952),"",IF(ISTEXT(D1952),"",IF(A1947="Invoice No. : ",TEXT(INDEX(Sheet2!C$14:C$154,MATCH(B1947,Sheet2!A$14:A$154,0)),"hh:mm:ss"),I1951))))</f>
        <v/>
      </c>
      <c r="J1952" t="str">
        <f>IF(ISBLANK(G1952),"",IF(ISTEXT(G1952),IF(E1952="Amount",J$14,""),INDEX(Sheet2!H$14:H$154,MATCH(F1952,Sheet2!A$14:A$154,0))))</f>
        <v/>
      </c>
      <c r="K1952" t="str">
        <f>IF(ISBLANK(G1952),"",IF(ISTEXT(G1952),IF(E1952="Amount",K$14,""),INDEX(Sheet2!I$14:I$154,MATCH(F1952,Sheet2!A$14:A$154,0))))</f>
        <v/>
      </c>
      <c r="L1952" t="str">
        <f>IF(ISBLANK(G1952),"",IF(ISTEXT(G1952),IF(E1952="Amount",L$14,""),IF(INDEX(Sheet2!H$14:H$154,MATCH(F1952,Sheet2!A$14:A$154,0)) &lt;&gt; 0, IF(INDEX(Sheet2!I$14:I$154,MATCH(F1952,Sheet2!A$14:A$154,0)) &lt;&gt; 0, "Loan","Loan"),"Cash")))</f>
        <v/>
      </c>
      <c r="M1952" t="str">
        <f>IF(ISTEXT(E1952),IF(E1952="Amount",M$14,""),IF(ISBLANK(E1952),"",IF(ISTEXT(D1952),"",IF(A1947="Invoice No. : ",INDEX(Sheet2!D$14:D$154,MATCH(B1947,Sheet2!A$14:A$154,0)),M1951))))</f>
        <v/>
      </c>
      <c r="N1952" t="str">
        <f>IF(ISTEXT(E1952),IF(E1952="Amount",N$14,""),IF(ISBLANK(E1952),"",IF(ISTEXT(D1952),"",IF(A1947="Invoice No. : ",INDEX(Sheet2!E$14:E$154,MATCH(B1947,Sheet2!A$14:A$154,0)),N1951))))</f>
        <v/>
      </c>
      <c r="O1952" t="str">
        <f>IF(ISTEXT(E1952),IF(E1952="Amount",O$14,""),IF(ISBLANK(E1952),"",IF(ISTEXT(D1952),"",IF(A1947="Invoice No. : ",INDEX(Sheet2!G$14:G$154,MATCH(B1947,Sheet2!A$14:A$154,0)),O1951))))</f>
        <v/>
      </c>
      <c r="P1952" t="str">
        <f t="shared" si="126"/>
        <v/>
      </c>
      <c r="Q1952" t="str">
        <f t="shared" si="127"/>
        <v/>
      </c>
    </row>
    <row r="1953" spans="1:17" x14ac:dyDescent="0.25">
      <c r="F1953" t="str">
        <f t="shared" si="124"/>
        <v/>
      </c>
      <c r="G1953" t="str">
        <f>IF(ISTEXT(E1953),IF(E1953="Amount",G$14,""),IF(ISBLANK(E1953),"",IF(ISTEXT(D1953),"",IF(A1948="Invoice No. : ",INDEX(Sheet2!F$14:F$154,MATCH(B1948,Sheet2!A$14:A$154,0)),G1952))))</f>
        <v/>
      </c>
      <c r="H1953" t="str">
        <f t="shared" si="125"/>
        <v/>
      </c>
      <c r="I1953" t="str">
        <f>IF(ISTEXT(E1953),IF(E1953="Amount",I$14,""),IF(ISBLANK(E1953),"",IF(ISTEXT(D1953),"",IF(A1948="Invoice No. : ",TEXT(INDEX(Sheet2!C$14:C$154,MATCH(B1948,Sheet2!A$14:A$154,0)),"hh:mm:ss"),I1952))))</f>
        <v/>
      </c>
      <c r="J1953" t="str">
        <f>IF(ISBLANK(G1953),"",IF(ISTEXT(G1953),IF(E1953="Amount",J$14,""),INDEX(Sheet2!H$14:H$154,MATCH(F1953,Sheet2!A$14:A$154,0))))</f>
        <v/>
      </c>
      <c r="K1953" t="str">
        <f>IF(ISBLANK(G1953),"",IF(ISTEXT(G1953),IF(E1953="Amount",K$14,""),INDEX(Sheet2!I$14:I$154,MATCH(F1953,Sheet2!A$14:A$154,0))))</f>
        <v/>
      </c>
      <c r="L1953" t="str">
        <f>IF(ISBLANK(G1953),"",IF(ISTEXT(G1953),IF(E1953="Amount",L$14,""),IF(INDEX(Sheet2!H$14:H$154,MATCH(F1953,Sheet2!A$14:A$154,0)) &lt;&gt; 0, IF(INDEX(Sheet2!I$14:I$154,MATCH(F1953,Sheet2!A$14:A$154,0)) &lt;&gt; 0, "Loan","Loan"),"Cash")))</f>
        <v/>
      </c>
      <c r="M1953" t="str">
        <f>IF(ISTEXT(E1953),IF(E1953="Amount",M$14,""),IF(ISBLANK(E1953),"",IF(ISTEXT(D1953),"",IF(A1948="Invoice No. : ",INDEX(Sheet2!D$14:D$154,MATCH(B1948,Sheet2!A$14:A$154,0)),M1952))))</f>
        <v/>
      </c>
      <c r="N1953" t="str">
        <f>IF(ISTEXT(E1953),IF(E1953="Amount",N$14,""),IF(ISBLANK(E1953),"",IF(ISTEXT(D1953),"",IF(A1948="Invoice No. : ",INDEX(Sheet2!E$14:E$154,MATCH(B1948,Sheet2!A$14:A$154,0)),N1952))))</f>
        <v/>
      </c>
      <c r="O1953" t="str">
        <f>IF(ISTEXT(E1953),IF(E1953="Amount",O$14,""),IF(ISBLANK(E1953),"",IF(ISTEXT(D1953),"",IF(A1948="Invoice No. : ",INDEX(Sheet2!G$14:G$154,MATCH(B1948,Sheet2!A$14:A$154,0)),O1952))))</f>
        <v/>
      </c>
      <c r="P1953" t="str">
        <f t="shared" si="126"/>
        <v/>
      </c>
      <c r="Q1953" t="str">
        <f t="shared" si="127"/>
        <v/>
      </c>
    </row>
    <row r="1954" spans="1:17" x14ac:dyDescent="0.25">
      <c r="A1954" s="3" t="s">
        <v>4</v>
      </c>
      <c r="B1954" s="4">
        <v>2144350</v>
      </c>
      <c r="C1954" s="3" t="s">
        <v>5</v>
      </c>
      <c r="D1954" s="5" t="s">
        <v>953</v>
      </c>
      <c r="F1954" t="str">
        <f t="shared" si="124"/>
        <v/>
      </c>
      <c r="G1954" t="str">
        <f>IF(ISTEXT(E1954),IF(E1954="Amount",G$14,""),IF(ISBLANK(E1954),"",IF(ISTEXT(D1954),"",IF(A1949="Invoice No. : ",INDEX(Sheet2!F$14:F$154,MATCH(B1949,Sheet2!A$14:A$154,0)),G1953))))</f>
        <v/>
      </c>
      <c r="H1954" t="str">
        <f t="shared" si="125"/>
        <v/>
      </c>
      <c r="I1954" t="str">
        <f>IF(ISTEXT(E1954),IF(E1954="Amount",I$14,""),IF(ISBLANK(E1954),"",IF(ISTEXT(D1954),"",IF(A1949="Invoice No. : ",TEXT(INDEX(Sheet2!C$14:C$154,MATCH(B1949,Sheet2!A$14:A$154,0)),"hh:mm:ss"),I1953))))</f>
        <v/>
      </c>
      <c r="J1954" t="str">
        <f>IF(ISBLANK(G1954),"",IF(ISTEXT(G1954),IF(E1954="Amount",J$14,""),INDEX(Sheet2!H$14:H$154,MATCH(F1954,Sheet2!A$14:A$154,0))))</f>
        <v/>
      </c>
      <c r="K1954" t="str">
        <f>IF(ISBLANK(G1954),"",IF(ISTEXT(G1954),IF(E1954="Amount",K$14,""),INDEX(Sheet2!I$14:I$154,MATCH(F1954,Sheet2!A$14:A$154,0))))</f>
        <v/>
      </c>
      <c r="L1954" t="str">
        <f>IF(ISBLANK(G1954),"",IF(ISTEXT(G1954),IF(E1954="Amount",L$14,""),IF(INDEX(Sheet2!H$14:H$154,MATCH(F1954,Sheet2!A$14:A$154,0)) &lt;&gt; 0, IF(INDEX(Sheet2!I$14:I$154,MATCH(F1954,Sheet2!A$14:A$154,0)) &lt;&gt; 0, "Loan","Loan"),"Cash")))</f>
        <v/>
      </c>
      <c r="M1954" t="str">
        <f>IF(ISTEXT(E1954),IF(E1954="Amount",M$14,""),IF(ISBLANK(E1954),"",IF(ISTEXT(D1954),"",IF(A1949="Invoice No. : ",INDEX(Sheet2!D$14:D$154,MATCH(B1949,Sheet2!A$14:A$154,0)),M1953))))</f>
        <v/>
      </c>
      <c r="N1954" t="str">
        <f>IF(ISTEXT(E1954),IF(E1954="Amount",N$14,""),IF(ISBLANK(E1954),"",IF(ISTEXT(D1954),"",IF(A1949="Invoice No. : ",INDEX(Sheet2!E$14:E$154,MATCH(B1949,Sheet2!A$14:A$154,0)),N1953))))</f>
        <v/>
      </c>
      <c r="O1954" t="str">
        <f>IF(ISTEXT(E1954),IF(E1954="Amount",O$14,""),IF(ISBLANK(E1954),"",IF(ISTEXT(D1954),"",IF(A1949="Invoice No. : ",INDEX(Sheet2!G$14:G$154,MATCH(B1949,Sheet2!A$14:A$154,0)),O1953))))</f>
        <v/>
      </c>
      <c r="P1954" t="str">
        <f t="shared" si="126"/>
        <v/>
      </c>
      <c r="Q1954" t="str">
        <f t="shared" si="127"/>
        <v/>
      </c>
    </row>
    <row r="1955" spans="1:17" x14ac:dyDescent="0.25">
      <c r="A1955" s="3" t="s">
        <v>7</v>
      </c>
      <c r="B1955" s="6">
        <v>44931</v>
      </c>
      <c r="C1955" s="3" t="s">
        <v>8</v>
      </c>
      <c r="D1955" s="7">
        <v>2</v>
      </c>
      <c r="F1955" t="str">
        <f t="shared" si="124"/>
        <v/>
      </c>
      <c r="G1955" t="str">
        <f>IF(ISTEXT(E1955),IF(E1955="Amount",G$14,""),IF(ISBLANK(E1955),"",IF(ISTEXT(D1955),"",IF(A1950="Invoice No. : ",INDEX(Sheet2!F$14:F$154,MATCH(B1950,Sheet2!A$14:A$154,0)),G1954))))</f>
        <v/>
      </c>
      <c r="H1955" t="str">
        <f t="shared" si="125"/>
        <v/>
      </c>
      <c r="I1955" t="str">
        <f>IF(ISTEXT(E1955),IF(E1955="Amount",I$14,""),IF(ISBLANK(E1955),"",IF(ISTEXT(D1955),"",IF(A1950="Invoice No. : ",TEXT(INDEX(Sheet2!C$14:C$154,MATCH(B1950,Sheet2!A$14:A$154,0)),"hh:mm:ss"),I1954))))</f>
        <v/>
      </c>
      <c r="J1955" t="str">
        <f>IF(ISBLANK(G1955),"",IF(ISTEXT(G1955),IF(E1955="Amount",J$14,""),INDEX(Sheet2!H$14:H$154,MATCH(F1955,Sheet2!A$14:A$154,0))))</f>
        <v/>
      </c>
      <c r="K1955" t="str">
        <f>IF(ISBLANK(G1955),"",IF(ISTEXT(G1955),IF(E1955="Amount",K$14,""),INDEX(Sheet2!I$14:I$154,MATCH(F1955,Sheet2!A$14:A$154,0))))</f>
        <v/>
      </c>
      <c r="L1955" t="str">
        <f>IF(ISBLANK(G1955),"",IF(ISTEXT(G1955),IF(E1955="Amount",L$14,""),IF(INDEX(Sheet2!H$14:H$154,MATCH(F1955,Sheet2!A$14:A$154,0)) &lt;&gt; 0, IF(INDEX(Sheet2!I$14:I$154,MATCH(F1955,Sheet2!A$14:A$154,0)) &lt;&gt; 0, "Loan","Loan"),"Cash")))</f>
        <v/>
      </c>
      <c r="M1955" t="str">
        <f>IF(ISTEXT(E1955),IF(E1955="Amount",M$14,""),IF(ISBLANK(E1955),"",IF(ISTEXT(D1955),"",IF(A1950="Invoice No. : ",INDEX(Sheet2!D$14:D$154,MATCH(B1950,Sheet2!A$14:A$154,0)),M1954))))</f>
        <v/>
      </c>
      <c r="N1955" t="str">
        <f>IF(ISTEXT(E1955),IF(E1955="Amount",N$14,""),IF(ISBLANK(E1955),"",IF(ISTEXT(D1955),"",IF(A1950="Invoice No. : ",INDEX(Sheet2!E$14:E$154,MATCH(B1950,Sheet2!A$14:A$154,0)),N1954))))</f>
        <v/>
      </c>
      <c r="O1955" t="str">
        <f>IF(ISTEXT(E1955),IF(E1955="Amount",O$14,""),IF(ISBLANK(E1955),"",IF(ISTEXT(D1955),"",IF(A1950="Invoice No. : ",INDEX(Sheet2!G$14:G$154,MATCH(B1950,Sheet2!A$14:A$154,0)),O1954))))</f>
        <v/>
      </c>
      <c r="P1955" t="str">
        <f t="shared" si="126"/>
        <v/>
      </c>
      <c r="Q1955" t="str">
        <f t="shared" si="127"/>
        <v/>
      </c>
    </row>
    <row r="1956" spans="1:17" x14ac:dyDescent="0.25">
      <c r="F1956" t="str">
        <f t="shared" si="124"/>
        <v/>
      </c>
      <c r="G1956" t="str">
        <f>IF(ISTEXT(E1956),IF(E1956="Amount",G$14,""),IF(ISBLANK(E1956),"",IF(ISTEXT(D1956),"",IF(A1951="Invoice No. : ",INDEX(Sheet2!F$14:F$154,MATCH(B1951,Sheet2!A$14:A$154,0)),G1955))))</f>
        <v/>
      </c>
      <c r="H1956" t="str">
        <f t="shared" si="125"/>
        <v/>
      </c>
      <c r="I1956" t="str">
        <f>IF(ISTEXT(E1956),IF(E1956="Amount",I$14,""),IF(ISBLANK(E1956),"",IF(ISTEXT(D1956),"",IF(A1951="Invoice No. : ",TEXT(INDEX(Sheet2!C$14:C$154,MATCH(B1951,Sheet2!A$14:A$154,0)),"hh:mm:ss"),I1955))))</f>
        <v/>
      </c>
      <c r="J1956" t="str">
        <f>IF(ISBLANK(G1956),"",IF(ISTEXT(G1956),IF(E1956="Amount",J$14,""),INDEX(Sheet2!H$14:H$154,MATCH(F1956,Sheet2!A$14:A$154,0))))</f>
        <v/>
      </c>
      <c r="K1956" t="str">
        <f>IF(ISBLANK(G1956),"",IF(ISTEXT(G1956),IF(E1956="Amount",K$14,""),INDEX(Sheet2!I$14:I$154,MATCH(F1956,Sheet2!A$14:A$154,0))))</f>
        <v/>
      </c>
      <c r="L1956" t="str">
        <f>IF(ISBLANK(G1956),"",IF(ISTEXT(G1956),IF(E1956="Amount",L$14,""),IF(INDEX(Sheet2!H$14:H$154,MATCH(F1956,Sheet2!A$14:A$154,0)) &lt;&gt; 0, IF(INDEX(Sheet2!I$14:I$154,MATCH(F1956,Sheet2!A$14:A$154,0)) &lt;&gt; 0, "Loan","Loan"),"Cash")))</f>
        <v/>
      </c>
      <c r="M1956" t="str">
        <f>IF(ISTEXT(E1956),IF(E1956="Amount",M$14,""),IF(ISBLANK(E1956),"",IF(ISTEXT(D1956),"",IF(A1951="Invoice No. : ",INDEX(Sheet2!D$14:D$154,MATCH(B1951,Sheet2!A$14:A$154,0)),M1955))))</f>
        <v/>
      </c>
      <c r="N1956" t="str">
        <f>IF(ISTEXT(E1956),IF(E1956="Amount",N$14,""),IF(ISBLANK(E1956),"",IF(ISTEXT(D1956),"",IF(A1951="Invoice No. : ",INDEX(Sheet2!E$14:E$154,MATCH(B1951,Sheet2!A$14:A$154,0)),N1955))))</f>
        <v/>
      </c>
      <c r="O1956" t="str">
        <f>IF(ISTEXT(E1956),IF(E1956="Amount",O$14,""),IF(ISBLANK(E1956),"",IF(ISTEXT(D1956),"",IF(A1951="Invoice No. : ",INDEX(Sheet2!G$14:G$154,MATCH(B1951,Sheet2!A$14:A$154,0)),O1955))))</f>
        <v/>
      </c>
      <c r="P1956" t="str">
        <f t="shared" si="126"/>
        <v/>
      </c>
      <c r="Q1956" t="str">
        <f t="shared" si="127"/>
        <v/>
      </c>
    </row>
    <row r="1957" spans="1:17" x14ac:dyDescent="0.25">
      <c r="A1957" s="8" t="s">
        <v>9</v>
      </c>
      <c r="B1957" s="8" t="s">
        <v>10</v>
      </c>
      <c r="C1957" s="9" t="s">
        <v>11</v>
      </c>
      <c r="D1957" s="9" t="s">
        <v>12</v>
      </c>
      <c r="E1957" s="9" t="s">
        <v>13</v>
      </c>
      <c r="F1957" t="str">
        <f t="shared" si="124"/>
        <v>Invoice No.</v>
      </c>
      <c r="G1957" t="str">
        <f>IF(ISTEXT(E1957),IF(E1957="Amount",G$14,""),IF(ISBLANK(E1957),"",IF(ISTEXT(D1957),"",IF(A1952="Invoice No. : ",INDEX(Sheet2!F$14:F$154,MATCH(B1952,Sheet2!A$14:A$154,0)),G1956))))</f>
        <v>Member ID</v>
      </c>
      <c r="H1957" t="str">
        <f t="shared" si="125"/>
        <v>Invoice Date</v>
      </c>
      <c r="I1957" t="str">
        <f>IF(ISTEXT(E1957),IF(E1957="Amount",I$14,""),IF(ISBLANK(E1957),"",IF(ISTEXT(D1957),"",IF(A1952="Invoice No. : ",TEXT(INDEX(Sheet2!C$14:C$154,MATCH(B1952,Sheet2!A$14:A$154,0)),"hh:mm:ss"),I1956))))</f>
        <v>Invoice Time</v>
      </c>
      <c r="J1957" t="str">
        <f>IF(ISBLANK(G1957),"",IF(ISTEXT(G1957),IF(E1957="Amount",J$14,""),INDEX(Sheet2!H$14:H$154,MATCH(F1957,Sheet2!A$14:A$154,0))))</f>
        <v>Loan Amount</v>
      </c>
      <c r="K1957" t="str">
        <f>IF(ISBLANK(G1957),"",IF(ISTEXT(G1957),IF(E1957="Amount",K$14,""),INDEX(Sheet2!I$14:I$154,MATCH(F1957,Sheet2!A$14:A$154,0))))</f>
        <v>Cash Amount</v>
      </c>
      <c r="L1957" t="str">
        <f>IF(ISBLANK(G1957),"",IF(ISTEXT(G1957),IF(E1957="Amount",L$14,""),IF(INDEX(Sheet2!H$14:H$154,MATCH(F1957,Sheet2!A$14:A$154,0)) &lt;&gt; 0, IF(INDEX(Sheet2!I$14:I$154,MATCH(F1957,Sheet2!A$14:A$154,0)) &lt;&gt; 0, "Loan","Loan"),"Cash")))</f>
        <v>Payment Mode</v>
      </c>
      <c r="M1957" t="str">
        <f>IF(ISTEXT(E1957),IF(E1957="Amount",M$14,""),IF(ISBLANK(E1957),"",IF(ISTEXT(D1957),"",IF(A1952="Invoice No. : ",INDEX(Sheet2!D$14:D$154,MATCH(B1952,Sheet2!A$14:A$154,0)),M1956))))</f>
        <v>Terminal</v>
      </c>
      <c r="N1957" t="str">
        <f>IF(ISTEXT(E1957),IF(E1957="Amount",N$14,""),IF(ISBLANK(E1957),"",IF(ISTEXT(D1957),"",IF(A1952="Invoice No. : ",INDEX(Sheet2!E$14:E$154,MATCH(B1952,Sheet2!A$14:A$154,0)),N1956))))</f>
        <v>Cashier</v>
      </c>
      <c r="O1957" t="str">
        <f>IF(ISTEXT(E1957),IF(E1957="Amount",O$14,""),IF(ISBLANK(E1957),"",IF(ISTEXT(D1957),"",IF(A1952="Invoice No. : ",INDEX(Sheet2!G$14:G$154,MATCH(B1952,Sheet2!A$14:A$154,0)),O1956))))</f>
        <v>Name</v>
      </c>
      <c r="P1957" t="str">
        <f t="shared" si="126"/>
        <v>Invoice Amount</v>
      </c>
      <c r="Q1957" t="str">
        <f t="shared" si="127"/>
        <v>Grand Total</v>
      </c>
    </row>
    <row r="1958" spans="1:17" x14ac:dyDescent="0.25">
      <c r="F1958" t="str">
        <f t="shared" si="124"/>
        <v/>
      </c>
      <c r="G1958" t="str">
        <f>IF(ISTEXT(E1958),IF(E1958="Amount",G$14,""),IF(ISBLANK(E1958),"",IF(ISTEXT(D1958),"",IF(A1953="Invoice No. : ",INDEX(Sheet2!F$14:F$154,MATCH(B1953,Sheet2!A$14:A$154,0)),G1957))))</f>
        <v/>
      </c>
      <c r="H1958" t="str">
        <f t="shared" si="125"/>
        <v/>
      </c>
      <c r="I1958" t="str">
        <f>IF(ISTEXT(E1958),IF(E1958="Amount",I$14,""),IF(ISBLANK(E1958),"",IF(ISTEXT(D1958),"",IF(A1953="Invoice No. : ",TEXT(INDEX(Sheet2!C$14:C$154,MATCH(B1953,Sheet2!A$14:A$154,0)),"hh:mm:ss"),I1957))))</f>
        <v/>
      </c>
      <c r="J1958" t="str">
        <f>IF(ISBLANK(G1958),"",IF(ISTEXT(G1958),IF(E1958="Amount",J$14,""),INDEX(Sheet2!H$14:H$154,MATCH(F1958,Sheet2!A$14:A$154,0))))</f>
        <v/>
      </c>
      <c r="K1958" t="str">
        <f>IF(ISBLANK(G1958),"",IF(ISTEXT(G1958),IF(E1958="Amount",K$14,""),INDEX(Sheet2!I$14:I$154,MATCH(F1958,Sheet2!A$14:A$154,0))))</f>
        <v/>
      </c>
      <c r="L1958" t="str">
        <f>IF(ISBLANK(G1958),"",IF(ISTEXT(G1958),IF(E1958="Amount",L$14,""),IF(INDEX(Sheet2!H$14:H$154,MATCH(F1958,Sheet2!A$14:A$154,0)) &lt;&gt; 0, IF(INDEX(Sheet2!I$14:I$154,MATCH(F1958,Sheet2!A$14:A$154,0)) &lt;&gt; 0, "Loan","Loan"),"Cash")))</f>
        <v/>
      </c>
      <c r="M1958" t="str">
        <f>IF(ISTEXT(E1958),IF(E1958="Amount",M$14,""),IF(ISBLANK(E1958),"",IF(ISTEXT(D1958),"",IF(A1953="Invoice No. : ",INDEX(Sheet2!D$14:D$154,MATCH(B1953,Sheet2!A$14:A$154,0)),M1957))))</f>
        <v/>
      </c>
      <c r="N1958" t="str">
        <f>IF(ISTEXT(E1958),IF(E1958="Amount",N$14,""),IF(ISBLANK(E1958),"",IF(ISTEXT(D1958),"",IF(A1953="Invoice No. : ",INDEX(Sheet2!E$14:E$154,MATCH(B1953,Sheet2!A$14:A$154,0)),N1957))))</f>
        <v/>
      </c>
      <c r="O1958" t="str">
        <f>IF(ISTEXT(E1958),IF(E1958="Amount",O$14,""),IF(ISBLANK(E1958),"",IF(ISTEXT(D1958),"",IF(A1953="Invoice No. : ",INDEX(Sheet2!G$14:G$154,MATCH(B1953,Sheet2!A$14:A$154,0)),O1957))))</f>
        <v/>
      </c>
      <c r="P1958" t="str">
        <f t="shared" si="126"/>
        <v/>
      </c>
      <c r="Q1958" t="str">
        <f t="shared" si="127"/>
        <v/>
      </c>
    </row>
    <row r="1959" spans="1:17" x14ac:dyDescent="0.25">
      <c r="A1959" s="10" t="s">
        <v>425</v>
      </c>
      <c r="B1959" s="10" t="s">
        <v>426</v>
      </c>
      <c r="C1959" s="11">
        <v>4</v>
      </c>
      <c r="D1959" s="11">
        <v>22.5</v>
      </c>
      <c r="E1959" s="11">
        <v>90</v>
      </c>
      <c r="F1959">
        <f t="shared" si="124"/>
        <v>2144350</v>
      </c>
      <c r="G1959">
        <f>IF(ISTEXT(E1959),IF(E1959="Amount",G$14,""),IF(ISBLANK(E1959),"",IF(ISTEXT(D1959),"",IF(A1954="Invoice No. : ",INDEX(Sheet2!F$14:F$154,MATCH(B1954,Sheet2!A$14:A$154,0)),G1958))))</f>
        <v>47981</v>
      </c>
      <c r="H1959" t="str">
        <f t="shared" si="125"/>
        <v>01/05/2023</v>
      </c>
      <c r="I1959" t="str">
        <f>IF(ISTEXT(E1959),IF(E1959="Amount",I$14,""),IF(ISBLANK(E1959),"",IF(ISTEXT(D1959),"",IF(A1954="Invoice No. : ",TEXT(INDEX(Sheet2!C$14:C$154,MATCH(B1954,Sheet2!A$14:A$154,0)),"hh:mm:ss"),I1958))))</f>
        <v>13:03:53</v>
      </c>
      <c r="J1959">
        <f>IF(ISBLANK(G1959),"",IF(ISTEXT(G1959),IF(E1959="Amount",J$14,""),INDEX(Sheet2!H$14:H$154,MATCH(F1959,Sheet2!A$14:A$154,0))))</f>
        <v>3500</v>
      </c>
      <c r="K1959">
        <f>IF(ISBLANK(G1959),"",IF(ISTEXT(G1959),IF(E1959="Amount",K$14,""),INDEX(Sheet2!I$14:I$154,MATCH(F1959,Sheet2!A$14:A$154,0))))</f>
        <v>1380</v>
      </c>
      <c r="L1959" t="str">
        <f>IF(ISBLANK(G1959),"",IF(ISTEXT(G1959),IF(E1959="Amount",L$14,""),IF(INDEX(Sheet2!H$14:H$154,MATCH(F1959,Sheet2!A$14:A$154,0)) &lt;&gt; 0, IF(INDEX(Sheet2!I$14:I$154,MATCH(F1959,Sheet2!A$14:A$154,0)) &lt;&gt; 0, "Loan","Loan"),"Cash")))</f>
        <v>Loan</v>
      </c>
      <c r="M1959">
        <f>IF(ISTEXT(E1959),IF(E1959="Amount",M$14,""),IF(ISBLANK(E1959),"",IF(ISTEXT(D1959),"",IF(A1954="Invoice No. : ",INDEX(Sheet2!D$14:D$154,MATCH(B1954,Sheet2!A$14:A$154,0)),M1958))))</f>
        <v>2</v>
      </c>
      <c r="N1959" t="str">
        <f>IF(ISTEXT(E1959),IF(E1959="Amount",N$14,""),IF(ISBLANK(E1959),"",IF(ISTEXT(D1959),"",IF(A1954="Invoice No. : ",INDEX(Sheet2!E$14:E$154,MATCH(B1954,Sheet2!A$14:A$154,0)),N1958))))</f>
        <v>RUBY</v>
      </c>
      <c r="O1959" t="str">
        <f>IF(ISTEXT(E1959),IF(E1959="Amount",O$14,""),IF(ISBLANK(E1959),"",IF(ISTEXT(D1959),"",IF(A1954="Invoice No. : ",INDEX(Sheet2!G$14:G$154,MATCH(B1954,Sheet2!A$14:A$154,0)),O1958))))</f>
        <v>DE PERALTA, JIMMY DE OCAMPO</v>
      </c>
      <c r="P1959">
        <f t="shared" si="126"/>
        <v>4880</v>
      </c>
      <c r="Q1959">
        <f t="shared" si="127"/>
        <v>195197.25</v>
      </c>
    </row>
    <row r="1960" spans="1:17" x14ac:dyDescent="0.25">
      <c r="A1960" s="10" t="s">
        <v>1649</v>
      </c>
      <c r="B1960" s="10" t="s">
        <v>1650</v>
      </c>
      <c r="C1960" s="11">
        <v>3</v>
      </c>
      <c r="D1960" s="11">
        <v>12</v>
      </c>
      <c r="E1960" s="11">
        <v>36</v>
      </c>
      <c r="F1960">
        <f t="shared" si="124"/>
        <v>2144350</v>
      </c>
      <c r="G1960">
        <f>IF(ISTEXT(E1960),IF(E1960="Amount",G$14,""),IF(ISBLANK(E1960),"",IF(ISTEXT(D1960),"",IF(A1955="Invoice No. : ",INDEX(Sheet2!F$14:F$154,MATCH(B1955,Sheet2!A$14:A$154,0)),G1959))))</f>
        <v>47981</v>
      </c>
      <c r="H1960" t="str">
        <f t="shared" si="125"/>
        <v>01/05/2023</v>
      </c>
      <c r="I1960" t="str">
        <f>IF(ISTEXT(E1960),IF(E1960="Amount",I$14,""),IF(ISBLANK(E1960),"",IF(ISTEXT(D1960),"",IF(A1955="Invoice No. : ",TEXT(INDEX(Sheet2!C$14:C$154,MATCH(B1955,Sheet2!A$14:A$154,0)),"hh:mm:ss"),I1959))))</f>
        <v>13:03:53</v>
      </c>
      <c r="J1960">
        <f>IF(ISBLANK(G1960),"",IF(ISTEXT(G1960),IF(E1960="Amount",J$14,""),INDEX(Sheet2!H$14:H$154,MATCH(F1960,Sheet2!A$14:A$154,0))))</f>
        <v>3500</v>
      </c>
      <c r="K1960">
        <f>IF(ISBLANK(G1960),"",IF(ISTEXT(G1960),IF(E1960="Amount",K$14,""),INDEX(Sheet2!I$14:I$154,MATCH(F1960,Sheet2!A$14:A$154,0))))</f>
        <v>1380</v>
      </c>
      <c r="L1960" t="str">
        <f>IF(ISBLANK(G1960),"",IF(ISTEXT(G1960),IF(E1960="Amount",L$14,""),IF(INDEX(Sheet2!H$14:H$154,MATCH(F1960,Sheet2!A$14:A$154,0)) &lt;&gt; 0, IF(INDEX(Sheet2!I$14:I$154,MATCH(F1960,Sheet2!A$14:A$154,0)) &lt;&gt; 0, "Loan","Loan"),"Cash")))</f>
        <v>Loan</v>
      </c>
      <c r="M1960">
        <f>IF(ISTEXT(E1960),IF(E1960="Amount",M$14,""),IF(ISBLANK(E1960),"",IF(ISTEXT(D1960),"",IF(A1955="Invoice No. : ",INDEX(Sheet2!D$14:D$154,MATCH(B1955,Sheet2!A$14:A$154,0)),M1959))))</f>
        <v>2</v>
      </c>
      <c r="N1960" t="str">
        <f>IF(ISTEXT(E1960),IF(E1960="Amount",N$14,""),IF(ISBLANK(E1960),"",IF(ISTEXT(D1960),"",IF(A1955="Invoice No. : ",INDEX(Sheet2!E$14:E$154,MATCH(B1955,Sheet2!A$14:A$154,0)),N1959))))</f>
        <v>RUBY</v>
      </c>
      <c r="O1960" t="str">
        <f>IF(ISTEXT(E1960),IF(E1960="Amount",O$14,""),IF(ISBLANK(E1960),"",IF(ISTEXT(D1960),"",IF(A1955="Invoice No. : ",INDEX(Sheet2!G$14:G$154,MATCH(B1955,Sheet2!A$14:A$154,0)),O1959))))</f>
        <v>DE PERALTA, JIMMY DE OCAMPO</v>
      </c>
      <c r="P1960">
        <f t="shared" si="126"/>
        <v>4880</v>
      </c>
      <c r="Q1960">
        <f t="shared" si="127"/>
        <v>195197.25</v>
      </c>
    </row>
    <row r="1961" spans="1:17" x14ac:dyDescent="0.25">
      <c r="A1961" s="10" t="s">
        <v>137</v>
      </c>
      <c r="B1961" s="10" t="s">
        <v>138</v>
      </c>
      <c r="C1961" s="11">
        <v>1</v>
      </c>
      <c r="D1961" s="11">
        <v>406.75</v>
      </c>
      <c r="E1961" s="11">
        <v>406.75</v>
      </c>
      <c r="F1961">
        <f t="shared" si="124"/>
        <v>2144350</v>
      </c>
      <c r="G1961">
        <f>IF(ISTEXT(E1961),IF(E1961="Amount",G$14,""),IF(ISBLANK(E1961),"",IF(ISTEXT(D1961),"",IF(A1956="Invoice No. : ",INDEX(Sheet2!F$14:F$154,MATCH(B1956,Sheet2!A$14:A$154,0)),G1960))))</f>
        <v>47981</v>
      </c>
      <c r="H1961" t="str">
        <f t="shared" si="125"/>
        <v>01/05/2023</v>
      </c>
      <c r="I1961" t="str">
        <f>IF(ISTEXT(E1961),IF(E1961="Amount",I$14,""),IF(ISBLANK(E1961),"",IF(ISTEXT(D1961),"",IF(A1956="Invoice No. : ",TEXT(INDEX(Sheet2!C$14:C$154,MATCH(B1956,Sheet2!A$14:A$154,0)),"hh:mm:ss"),I1960))))</f>
        <v>13:03:53</v>
      </c>
      <c r="J1961">
        <f>IF(ISBLANK(G1961),"",IF(ISTEXT(G1961),IF(E1961="Amount",J$14,""),INDEX(Sheet2!H$14:H$154,MATCH(F1961,Sheet2!A$14:A$154,0))))</f>
        <v>3500</v>
      </c>
      <c r="K1961">
        <f>IF(ISBLANK(G1961),"",IF(ISTEXT(G1961),IF(E1961="Amount",K$14,""),INDEX(Sheet2!I$14:I$154,MATCH(F1961,Sheet2!A$14:A$154,0))))</f>
        <v>1380</v>
      </c>
      <c r="L1961" t="str">
        <f>IF(ISBLANK(G1961),"",IF(ISTEXT(G1961),IF(E1961="Amount",L$14,""),IF(INDEX(Sheet2!H$14:H$154,MATCH(F1961,Sheet2!A$14:A$154,0)) &lt;&gt; 0, IF(INDEX(Sheet2!I$14:I$154,MATCH(F1961,Sheet2!A$14:A$154,0)) &lt;&gt; 0, "Loan","Loan"),"Cash")))</f>
        <v>Loan</v>
      </c>
      <c r="M1961">
        <f>IF(ISTEXT(E1961),IF(E1961="Amount",M$14,""),IF(ISBLANK(E1961),"",IF(ISTEXT(D1961),"",IF(A1956="Invoice No. : ",INDEX(Sheet2!D$14:D$154,MATCH(B1956,Sheet2!A$14:A$154,0)),M1960))))</f>
        <v>2</v>
      </c>
      <c r="N1961" t="str">
        <f>IF(ISTEXT(E1961),IF(E1961="Amount",N$14,""),IF(ISBLANK(E1961),"",IF(ISTEXT(D1961),"",IF(A1956="Invoice No. : ",INDEX(Sheet2!E$14:E$154,MATCH(B1956,Sheet2!A$14:A$154,0)),N1960))))</f>
        <v>RUBY</v>
      </c>
      <c r="O1961" t="str">
        <f>IF(ISTEXT(E1961),IF(E1961="Amount",O$14,""),IF(ISBLANK(E1961),"",IF(ISTEXT(D1961),"",IF(A1956="Invoice No. : ",INDEX(Sheet2!G$14:G$154,MATCH(B1956,Sheet2!A$14:A$154,0)),O1960))))</f>
        <v>DE PERALTA, JIMMY DE OCAMPO</v>
      </c>
      <c r="P1961">
        <f t="shared" si="126"/>
        <v>4880</v>
      </c>
      <c r="Q1961">
        <f t="shared" si="127"/>
        <v>195197.25</v>
      </c>
    </row>
    <row r="1962" spans="1:17" x14ac:dyDescent="0.25">
      <c r="A1962" s="10" t="s">
        <v>143</v>
      </c>
      <c r="B1962" s="10" t="s">
        <v>144</v>
      </c>
      <c r="C1962" s="11">
        <v>4</v>
      </c>
      <c r="D1962" s="11">
        <v>28.75</v>
      </c>
      <c r="E1962" s="11">
        <v>115</v>
      </c>
      <c r="F1962">
        <f t="shared" si="124"/>
        <v>2144350</v>
      </c>
      <c r="G1962">
        <f>IF(ISTEXT(E1962),IF(E1962="Amount",G$14,""),IF(ISBLANK(E1962),"",IF(ISTEXT(D1962),"",IF(A1957="Invoice No. : ",INDEX(Sheet2!F$14:F$154,MATCH(B1957,Sheet2!A$14:A$154,0)),G1961))))</f>
        <v>47981</v>
      </c>
      <c r="H1962" t="str">
        <f t="shared" si="125"/>
        <v>01/05/2023</v>
      </c>
      <c r="I1962" t="str">
        <f>IF(ISTEXT(E1962),IF(E1962="Amount",I$14,""),IF(ISBLANK(E1962),"",IF(ISTEXT(D1962),"",IF(A1957="Invoice No. : ",TEXT(INDEX(Sheet2!C$14:C$154,MATCH(B1957,Sheet2!A$14:A$154,0)),"hh:mm:ss"),I1961))))</f>
        <v>13:03:53</v>
      </c>
      <c r="J1962">
        <f>IF(ISBLANK(G1962),"",IF(ISTEXT(G1962),IF(E1962="Amount",J$14,""),INDEX(Sheet2!H$14:H$154,MATCH(F1962,Sheet2!A$14:A$154,0))))</f>
        <v>3500</v>
      </c>
      <c r="K1962">
        <f>IF(ISBLANK(G1962),"",IF(ISTEXT(G1962),IF(E1962="Amount",K$14,""),INDEX(Sheet2!I$14:I$154,MATCH(F1962,Sheet2!A$14:A$154,0))))</f>
        <v>1380</v>
      </c>
      <c r="L1962" t="str">
        <f>IF(ISBLANK(G1962),"",IF(ISTEXT(G1962),IF(E1962="Amount",L$14,""),IF(INDEX(Sheet2!H$14:H$154,MATCH(F1962,Sheet2!A$14:A$154,0)) &lt;&gt; 0, IF(INDEX(Sheet2!I$14:I$154,MATCH(F1962,Sheet2!A$14:A$154,0)) &lt;&gt; 0, "Loan","Loan"),"Cash")))</f>
        <v>Loan</v>
      </c>
      <c r="M1962">
        <f>IF(ISTEXT(E1962),IF(E1962="Amount",M$14,""),IF(ISBLANK(E1962),"",IF(ISTEXT(D1962),"",IF(A1957="Invoice No. : ",INDEX(Sheet2!D$14:D$154,MATCH(B1957,Sheet2!A$14:A$154,0)),M1961))))</f>
        <v>2</v>
      </c>
      <c r="N1962" t="str">
        <f>IF(ISTEXT(E1962),IF(E1962="Amount",N$14,""),IF(ISBLANK(E1962),"",IF(ISTEXT(D1962),"",IF(A1957="Invoice No. : ",INDEX(Sheet2!E$14:E$154,MATCH(B1957,Sheet2!A$14:A$154,0)),N1961))))</f>
        <v>RUBY</v>
      </c>
      <c r="O1962" t="str">
        <f>IF(ISTEXT(E1962),IF(E1962="Amount",O$14,""),IF(ISBLANK(E1962),"",IF(ISTEXT(D1962),"",IF(A1957="Invoice No. : ",INDEX(Sheet2!G$14:G$154,MATCH(B1957,Sheet2!A$14:A$154,0)),O1961))))</f>
        <v>DE PERALTA, JIMMY DE OCAMPO</v>
      </c>
      <c r="P1962">
        <f t="shared" si="126"/>
        <v>4880</v>
      </c>
      <c r="Q1962">
        <f t="shared" si="127"/>
        <v>195197.25</v>
      </c>
    </row>
    <row r="1963" spans="1:17" x14ac:dyDescent="0.25">
      <c r="A1963" s="10" t="s">
        <v>1651</v>
      </c>
      <c r="B1963" s="10" t="s">
        <v>1652</v>
      </c>
      <c r="C1963" s="11">
        <v>30</v>
      </c>
      <c r="D1963" s="11">
        <v>5.5</v>
      </c>
      <c r="E1963" s="11">
        <v>165</v>
      </c>
      <c r="F1963">
        <f t="shared" si="124"/>
        <v>2144350</v>
      </c>
      <c r="G1963">
        <f>IF(ISTEXT(E1963),IF(E1963="Amount",G$14,""),IF(ISBLANK(E1963),"",IF(ISTEXT(D1963),"",IF(A1958="Invoice No. : ",INDEX(Sheet2!F$14:F$154,MATCH(B1958,Sheet2!A$14:A$154,0)),G1962))))</f>
        <v>47981</v>
      </c>
      <c r="H1963" t="str">
        <f t="shared" si="125"/>
        <v>01/05/2023</v>
      </c>
      <c r="I1963" t="str">
        <f>IF(ISTEXT(E1963),IF(E1963="Amount",I$14,""),IF(ISBLANK(E1963),"",IF(ISTEXT(D1963),"",IF(A1958="Invoice No. : ",TEXT(INDEX(Sheet2!C$14:C$154,MATCH(B1958,Sheet2!A$14:A$154,0)),"hh:mm:ss"),I1962))))</f>
        <v>13:03:53</v>
      </c>
      <c r="J1963">
        <f>IF(ISBLANK(G1963),"",IF(ISTEXT(G1963),IF(E1963="Amount",J$14,""),INDEX(Sheet2!H$14:H$154,MATCH(F1963,Sheet2!A$14:A$154,0))))</f>
        <v>3500</v>
      </c>
      <c r="K1963">
        <f>IF(ISBLANK(G1963),"",IF(ISTEXT(G1963),IF(E1963="Amount",K$14,""),INDEX(Sheet2!I$14:I$154,MATCH(F1963,Sheet2!A$14:A$154,0))))</f>
        <v>1380</v>
      </c>
      <c r="L1963" t="str">
        <f>IF(ISBLANK(G1963),"",IF(ISTEXT(G1963),IF(E1963="Amount",L$14,""),IF(INDEX(Sheet2!H$14:H$154,MATCH(F1963,Sheet2!A$14:A$154,0)) &lt;&gt; 0, IF(INDEX(Sheet2!I$14:I$154,MATCH(F1963,Sheet2!A$14:A$154,0)) &lt;&gt; 0, "Loan","Loan"),"Cash")))</f>
        <v>Loan</v>
      </c>
      <c r="M1963">
        <f>IF(ISTEXT(E1963),IF(E1963="Amount",M$14,""),IF(ISBLANK(E1963),"",IF(ISTEXT(D1963),"",IF(A1958="Invoice No. : ",INDEX(Sheet2!D$14:D$154,MATCH(B1958,Sheet2!A$14:A$154,0)),M1962))))</f>
        <v>2</v>
      </c>
      <c r="N1963" t="str">
        <f>IF(ISTEXT(E1963),IF(E1963="Amount",N$14,""),IF(ISBLANK(E1963),"",IF(ISTEXT(D1963),"",IF(A1958="Invoice No. : ",INDEX(Sheet2!E$14:E$154,MATCH(B1958,Sheet2!A$14:A$154,0)),N1962))))</f>
        <v>RUBY</v>
      </c>
      <c r="O1963" t="str">
        <f>IF(ISTEXT(E1963),IF(E1963="Amount",O$14,""),IF(ISBLANK(E1963),"",IF(ISTEXT(D1963),"",IF(A1958="Invoice No. : ",INDEX(Sheet2!G$14:G$154,MATCH(B1958,Sheet2!A$14:A$154,0)),O1962))))</f>
        <v>DE PERALTA, JIMMY DE OCAMPO</v>
      </c>
      <c r="P1963">
        <f t="shared" si="126"/>
        <v>4880</v>
      </c>
      <c r="Q1963">
        <f t="shared" si="127"/>
        <v>195197.25</v>
      </c>
    </row>
    <row r="1964" spans="1:17" x14ac:dyDescent="0.25">
      <c r="A1964" s="10" t="s">
        <v>1653</v>
      </c>
      <c r="B1964" s="10" t="s">
        <v>1654</v>
      </c>
      <c r="C1964" s="11">
        <v>1</v>
      </c>
      <c r="D1964" s="11">
        <v>55.25</v>
      </c>
      <c r="E1964" s="11">
        <v>55.25</v>
      </c>
      <c r="F1964">
        <f t="shared" si="124"/>
        <v>2144350</v>
      </c>
      <c r="G1964">
        <f>IF(ISTEXT(E1964),IF(E1964="Amount",G$14,""),IF(ISBLANK(E1964),"",IF(ISTEXT(D1964),"",IF(A1959="Invoice No. : ",INDEX(Sheet2!F$14:F$154,MATCH(B1959,Sheet2!A$14:A$154,0)),G1963))))</f>
        <v>47981</v>
      </c>
      <c r="H1964" t="str">
        <f t="shared" si="125"/>
        <v>01/05/2023</v>
      </c>
      <c r="I1964" t="str">
        <f>IF(ISTEXT(E1964),IF(E1964="Amount",I$14,""),IF(ISBLANK(E1964),"",IF(ISTEXT(D1964),"",IF(A1959="Invoice No. : ",TEXT(INDEX(Sheet2!C$14:C$154,MATCH(B1959,Sheet2!A$14:A$154,0)),"hh:mm:ss"),I1963))))</f>
        <v>13:03:53</v>
      </c>
      <c r="J1964">
        <f>IF(ISBLANK(G1964),"",IF(ISTEXT(G1964),IF(E1964="Amount",J$14,""),INDEX(Sheet2!H$14:H$154,MATCH(F1964,Sheet2!A$14:A$154,0))))</f>
        <v>3500</v>
      </c>
      <c r="K1964">
        <f>IF(ISBLANK(G1964),"",IF(ISTEXT(G1964),IF(E1964="Amount",K$14,""),INDEX(Sheet2!I$14:I$154,MATCH(F1964,Sheet2!A$14:A$154,0))))</f>
        <v>1380</v>
      </c>
      <c r="L1964" t="str">
        <f>IF(ISBLANK(G1964),"",IF(ISTEXT(G1964),IF(E1964="Amount",L$14,""),IF(INDEX(Sheet2!H$14:H$154,MATCH(F1964,Sheet2!A$14:A$154,0)) &lt;&gt; 0, IF(INDEX(Sheet2!I$14:I$154,MATCH(F1964,Sheet2!A$14:A$154,0)) &lt;&gt; 0, "Loan","Loan"),"Cash")))</f>
        <v>Loan</v>
      </c>
      <c r="M1964">
        <f>IF(ISTEXT(E1964),IF(E1964="Amount",M$14,""),IF(ISBLANK(E1964),"",IF(ISTEXT(D1964),"",IF(A1959="Invoice No. : ",INDEX(Sheet2!D$14:D$154,MATCH(B1959,Sheet2!A$14:A$154,0)),M1963))))</f>
        <v>2</v>
      </c>
      <c r="N1964" t="str">
        <f>IF(ISTEXT(E1964),IF(E1964="Amount",N$14,""),IF(ISBLANK(E1964),"",IF(ISTEXT(D1964),"",IF(A1959="Invoice No. : ",INDEX(Sheet2!E$14:E$154,MATCH(B1959,Sheet2!A$14:A$154,0)),N1963))))</f>
        <v>RUBY</v>
      </c>
      <c r="O1964" t="str">
        <f>IF(ISTEXT(E1964),IF(E1964="Amount",O$14,""),IF(ISBLANK(E1964),"",IF(ISTEXT(D1964),"",IF(A1959="Invoice No. : ",INDEX(Sheet2!G$14:G$154,MATCH(B1959,Sheet2!A$14:A$154,0)),O1963))))</f>
        <v>DE PERALTA, JIMMY DE OCAMPO</v>
      </c>
      <c r="P1964">
        <f t="shared" si="126"/>
        <v>4880</v>
      </c>
      <c r="Q1964">
        <f t="shared" si="127"/>
        <v>195197.25</v>
      </c>
    </row>
    <row r="1965" spans="1:17" x14ac:dyDescent="0.25">
      <c r="A1965" s="10" t="s">
        <v>1655</v>
      </c>
      <c r="B1965" s="10" t="s">
        <v>1656</v>
      </c>
      <c r="C1965" s="11">
        <v>1</v>
      </c>
      <c r="D1965" s="11">
        <v>91</v>
      </c>
      <c r="E1965" s="11">
        <v>91</v>
      </c>
      <c r="F1965">
        <f t="shared" si="124"/>
        <v>2144350</v>
      </c>
      <c r="G1965">
        <f>IF(ISTEXT(E1965),IF(E1965="Amount",G$14,""),IF(ISBLANK(E1965),"",IF(ISTEXT(D1965),"",IF(A1960="Invoice No. : ",INDEX(Sheet2!F$14:F$154,MATCH(B1960,Sheet2!A$14:A$154,0)),G1964))))</f>
        <v>47981</v>
      </c>
      <c r="H1965" t="str">
        <f t="shared" si="125"/>
        <v>01/05/2023</v>
      </c>
      <c r="I1965" t="str">
        <f>IF(ISTEXT(E1965),IF(E1965="Amount",I$14,""),IF(ISBLANK(E1965),"",IF(ISTEXT(D1965),"",IF(A1960="Invoice No. : ",TEXT(INDEX(Sheet2!C$14:C$154,MATCH(B1960,Sheet2!A$14:A$154,0)),"hh:mm:ss"),I1964))))</f>
        <v>13:03:53</v>
      </c>
      <c r="J1965">
        <f>IF(ISBLANK(G1965),"",IF(ISTEXT(G1965),IF(E1965="Amount",J$14,""),INDEX(Sheet2!H$14:H$154,MATCH(F1965,Sheet2!A$14:A$154,0))))</f>
        <v>3500</v>
      </c>
      <c r="K1965">
        <f>IF(ISBLANK(G1965),"",IF(ISTEXT(G1965),IF(E1965="Amount",K$14,""),INDEX(Sheet2!I$14:I$154,MATCH(F1965,Sheet2!A$14:A$154,0))))</f>
        <v>1380</v>
      </c>
      <c r="L1965" t="str">
        <f>IF(ISBLANK(G1965),"",IF(ISTEXT(G1965),IF(E1965="Amount",L$14,""),IF(INDEX(Sheet2!H$14:H$154,MATCH(F1965,Sheet2!A$14:A$154,0)) &lt;&gt; 0, IF(INDEX(Sheet2!I$14:I$154,MATCH(F1965,Sheet2!A$14:A$154,0)) &lt;&gt; 0, "Loan","Loan"),"Cash")))</f>
        <v>Loan</v>
      </c>
      <c r="M1965">
        <f>IF(ISTEXT(E1965),IF(E1965="Amount",M$14,""),IF(ISBLANK(E1965),"",IF(ISTEXT(D1965),"",IF(A1960="Invoice No. : ",INDEX(Sheet2!D$14:D$154,MATCH(B1960,Sheet2!A$14:A$154,0)),M1964))))</f>
        <v>2</v>
      </c>
      <c r="N1965" t="str">
        <f>IF(ISTEXT(E1965),IF(E1965="Amount",N$14,""),IF(ISBLANK(E1965),"",IF(ISTEXT(D1965),"",IF(A1960="Invoice No. : ",INDEX(Sheet2!E$14:E$154,MATCH(B1960,Sheet2!A$14:A$154,0)),N1964))))</f>
        <v>RUBY</v>
      </c>
      <c r="O1965" t="str">
        <f>IF(ISTEXT(E1965),IF(E1965="Amount",O$14,""),IF(ISBLANK(E1965),"",IF(ISTEXT(D1965),"",IF(A1960="Invoice No. : ",INDEX(Sheet2!G$14:G$154,MATCH(B1960,Sheet2!A$14:A$154,0)),O1964))))</f>
        <v>DE PERALTA, JIMMY DE OCAMPO</v>
      </c>
      <c r="P1965">
        <f t="shared" si="126"/>
        <v>4880</v>
      </c>
      <c r="Q1965">
        <f t="shared" si="127"/>
        <v>195197.25</v>
      </c>
    </row>
    <row r="1966" spans="1:17" x14ac:dyDescent="0.25">
      <c r="A1966" s="10" t="s">
        <v>519</v>
      </c>
      <c r="B1966" s="10" t="s">
        <v>520</v>
      </c>
      <c r="C1966" s="11">
        <v>1</v>
      </c>
      <c r="D1966" s="11">
        <v>49.25</v>
      </c>
      <c r="E1966" s="11">
        <v>49.25</v>
      </c>
      <c r="F1966">
        <f t="shared" si="124"/>
        <v>2144350</v>
      </c>
      <c r="G1966">
        <f>IF(ISTEXT(E1966),IF(E1966="Amount",G$14,""),IF(ISBLANK(E1966),"",IF(ISTEXT(D1966),"",IF(A1961="Invoice No. : ",INDEX(Sheet2!F$14:F$154,MATCH(B1961,Sheet2!A$14:A$154,0)),G1965))))</f>
        <v>47981</v>
      </c>
      <c r="H1966" t="str">
        <f t="shared" si="125"/>
        <v>01/05/2023</v>
      </c>
      <c r="I1966" t="str">
        <f>IF(ISTEXT(E1966),IF(E1966="Amount",I$14,""),IF(ISBLANK(E1966),"",IF(ISTEXT(D1966),"",IF(A1961="Invoice No. : ",TEXT(INDEX(Sheet2!C$14:C$154,MATCH(B1961,Sheet2!A$14:A$154,0)),"hh:mm:ss"),I1965))))</f>
        <v>13:03:53</v>
      </c>
      <c r="J1966">
        <f>IF(ISBLANK(G1966),"",IF(ISTEXT(G1966),IF(E1966="Amount",J$14,""),INDEX(Sheet2!H$14:H$154,MATCH(F1966,Sheet2!A$14:A$154,0))))</f>
        <v>3500</v>
      </c>
      <c r="K1966">
        <f>IF(ISBLANK(G1966),"",IF(ISTEXT(G1966),IF(E1966="Amount",K$14,""),INDEX(Sheet2!I$14:I$154,MATCH(F1966,Sheet2!A$14:A$154,0))))</f>
        <v>1380</v>
      </c>
      <c r="L1966" t="str">
        <f>IF(ISBLANK(G1966),"",IF(ISTEXT(G1966),IF(E1966="Amount",L$14,""),IF(INDEX(Sheet2!H$14:H$154,MATCH(F1966,Sheet2!A$14:A$154,0)) &lt;&gt; 0, IF(INDEX(Sheet2!I$14:I$154,MATCH(F1966,Sheet2!A$14:A$154,0)) &lt;&gt; 0, "Loan","Loan"),"Cash")))</f>
        <v>Loan</v>
      </c>
      <c r="M1966">
        <f>IF(ISTEXT(E1966),IF(E1966="Amount",M$14,""),IF(ISBLANK(E1966),"",IF(ISTEXT(D1966),"",IF(A1961="Invoice No. : ",INDEX(Sheet2!D$14:D$154,MATCH(B1961,Sheet2!A$14:A$154,0)),M1965))))</f>
        <v>2</v>
      </c>
      <c r="N1966" t="str">
        <f>IF(ISTEXT(E1966),IF(E1966="Amount",N$14,""),IF(ISBLANK(E1966),"",IF(ISTEXT(D1966),"",IF(A1961="Invoice No. : ",INDEX(Sheet2!E$14:E$154,MATCH(B1961,Sheet2!A$14:A$154,0)),N1965))))</f>
        <v>RUBY</v>
      </c>
      <c r="O1966" t="str">
        <f>IF(ISTEXT(E1966),IF(E1966="Amount",O$14,""),IF(ISBLANK(E1966),"",IF(ISTEXT(D1966),"",IF(A1961="Invoice No. : ",INDEX(Sheet2!G$14:G$154,MATCH(B1961,Sheet2!A$14:A$154,0)),O1965))))</f>
        <v>DE PERALTA, JIMMY DE OCAMPO</v>
      </c>
      <c r="P1966">
        <f t="shared" si="126"/>
        <v>4880</v>
      </c>
      <c r="Q1966">
        <f t="shared" si="127"/>
        <v>195197.25</v>
      </c>
    </row>
    <row r="1967" spans="1:17" x14ac:dyDescent="0.25">
      <c r="A1967" s="10" t="s">
        <v>1657</v>
      </c>
      <c r="B1967" s="10" t="s">
        <v>1658</v>
      </c>
      <c r="C1967" s="11">
        <v>1</v>
      </c>
      <c r="D1967" s="11">
        <v>60.25</v>
      </c>
      <c r="E1967" s="11">
        <v>60.25</v>
      </c>
      <c r="F1967">
        <f t="shared" si="124"/>
        <v>2144350</v>
      </c>
      <c r="G1967">
        <f>IF(ISTEXT(E1967),IF(E1967="Amount",G$14,""),IF(ISBLANK(E1967),"",IF(ISTEXT(D1967),"",IF(A1962="Invoice No. : ",INDEX(Sheet2!F$14:F$154,MATCH(B1962,Sheet2!A$14:A$154,0)),G1966))))</f>
        <v>47981</v>
      </c>
      <c r="H1967" t="str">
        <f t="shared" si="125"/>
        <v>01/05/2023</v>
      </c>
      <c r="I1967" t="str">
        <f>IF(ISTEXT(E1967),IF(E1967="Amount",I$14,""),IF(ISBLANK(E1967),"",IF(ISTEXT(D1967),"",IF(A1962="Invoice No. : ",TEXT(INDEX(Sheet2!C$14:C$154,MATCH(B1962,Sheet2!A$14:A$154,0)),"hh:mm:ss"),I1966))))</f>
        <v>13:03:53</v>
      </c>
      <c r="J1967">
        <f>IF(ISBLANK(G1967),"",IF(ISTEXT(G1967),IF(E1967="Amount",J$14,""),INDEX(Sheet2!H$14:H$154,MATCH(F1967,Sheet2!A$14:A$154,0))))</f>
        <v>3500</v>
      </c>
      <c r="K1967">
        <f>IF(ISBLANK(G1967),"",IF(ISTEXT(G1967),IF(E1967="Amount",K$14,""),INDEX(Sheet2!I$14:I$154,MATCH(F1967,Sheet2!A$14:A$154,0))))</f>
        <v>1380</v>
      </c>
      <c r="L1967" t="str">
        <f>IF(ISBLANK(G1967),"",IF(ISTEXT(G1967),IF(E1967="Amount",L$14,""),IF(INDEX(Sheet2!H$14:H$154,MATCH(F1967,Sheet2!A$14:A$154,0)) &lt;&gt; 0, IF(INDEX(Sheet2!I$14:I$154,MATCH(F1967,Sheet2!A$14:A$154,0)) &lt;&gt; 0, "Loan","Loan"),"Cash")))</f>
        <v>Loan</v>
      </c>
      <c r="M1967">
        <f>IF(ISTEXT(E1967),IF(E1967="Amount",M$14,""),IF(ISBLANK(E1967),"",IF(ISTEXT(D1967),"",IF(A1962="Invoice No. : ",INDEX(Sheet2!D$14:D$154,MATCH(B1962,Sheet2!A$14:A$154,0)),M1966))))</f>
        <v>2</v>
      </c>
      <c r="N1967" t="str">
        <f>IF(ISTEXT(E1967),IF(E1967="Amount",N$14,""),IF(ISBLANK(E1967),"",IF(ISTEXT(D1967),"",IF(A1962="Invoice No. : ",INDEX(Sheet2!E$14:E$154,MATCH(B1962,Sheet2!A$14:A$154,0)),N1966))))</f>
        <v>RUBY</v>
      </c>
      <c r="O1967" t="str">
        <f>IF(ISTEXT(E1967),IF(E1967="Amount",O$14,""),IF(ISBLANK(E1967),"",IF(ISTEXT(D1967),"",IF(A1962="Invoice No. : ",INDEX(Sheet2!G$14:G$154,MATCH(B1962,Sheet2!A$14:A$154,0)),O1966))))</f>
        <v>DE PERALTA, JIMMY DE OCAMPO</v>
      </c>
      <c r="P1967">
        <f t="shared" si="126"/>
        <v>4880</v>
      </c>
      <c r="Q1967">
        <f t="shared" si="127"/>
        <v>195197.25</v>
      </c>
    </row>
    <row r="1968" spans="1:17" x14ac:dyDescent="0.25">
      <c r="A1968" s="10" t="s">
        <v>297</v>
      </c>
      <c r="B1968" s="10" t="s">
        <v>298</v>
      </c>
      <c r="C1968" s="11">
        <v>4</v>
      </c>
      <c r="D1968" s="11">
        <v>11.5</v>
      </c>
      <c r="E1968" s="11">
        <v>46</v>
      </c>
      <c r="F1968">
        <f t="shared" si="124"/>
        <v>2144350</v>
      </c>
      <c r="G1968">
        <f>IF(ISTEXT(E1968),IF(E1968="Amount",G$14,""),IF(ISBLANK(E1968),"",IF(ISTEXT(D1968),"",IF(A1963="Invoice No. : ",INDEX(Sheet2!F$14:F$154,MATCH(B1963,Sheet2!A$14:A$154,0)),G1967))))</f>
        <v>47981</v>
      </c>
      <c r="H1968" t="str">
        <f t="shared" si="125"/>
        <v>01/05/2023</v>
      </c>
      <c r="I1968" t="str">
        <f>IF(ISTEXT(E1968),IF(E1968="Amount",I$14,""),IF(ISBLANK(E1968),"",IF(ISTEXT(D1968),"",IF(A1963="Invoice No. : ",TEXT(INDEX(Sheet2!C$14:C$154,MATCH(B1963,Sheet2!A$14:A$154,0)),"hh:mm:ss"),I1967))))</f>
        <v>13:03:53</v>
      </c>
      <c r="J1968">
        <f>IF(ISBLANK(G1968),"",IF(ISTEXT(G1968),IF(E1968="Amount",J$14,""),INDEX(Sheet2!H$14:H$154,MATCH(F1968,Sheet2!A$14:A$154,0))))</f>
        <v>3500</v>
      </c>
      <c r="K1968">
        <f>IF(ISBLANK(G1968),"",IF(ISTEXT(G1968),IF(E1968="Amount",K$14,""),INDEX(Sheet2!I$14:I$154,MATCH(F1968,Sheet2!A$14:A$154,0))))</f>
        <v>1380</v>
      </c>
      <c r="L1968" t="str">
        <f>IF(ISBLANK(G1968),"",IF(ISTEXT(G1968),IF(E1968="Amount",L$14,""),IF(INDEX(Sheet2!H$14:H$154,MATCH(F1968,Sheet2!A$14:A$154,0)) &lt;&gt; 0, IF(INDEX(Sheet2!I$14:I$154,MATCH(F1968,Sheet2!A$14:A$154,0)) &lt;&gt; 0, "Loan","Loan"),"Cash")))</f>
        <v>Loan</v>
      </c>
      <c r="M1968">
        <f>IF(ISTEXT(E1968),IF(E1968="Amount",M$14,""),IF(ISBLANK(E1968),"",IF(ISTEXT(D1968),"",IF(A1963="Invoice No. : ",INDEX(Sheet2!D$14:D$154,MATCH(B1963,Sheet2!A$14:A$154,0)),M1967))))</f>
        <v>2</v>
      </c>
      <c r="N1968" t="str">
        <f>IF(ISTEXT(E1968),IF(E1968="Amount",N$14,""),IF(ISBLANK(E1968),"",IF(ISTEXT(D1968),"",IF(A1963="Invoice No. : ",INDEX(Sheet2!E$14:E$154,MATCH(B1963,Sheet2!A$14:A$154,0)),N1967))))</f>
        <v>RUBY</v>
      </c>
      <c r="O1968" t="str">
        <f>IF(ISTEXT(E1968),IF(E1968="Amount",O$14,""),IF(ISBLANK(E1968),"",IF(ISTEXT(D1968),"",IF(A1963="Invoice No. : ",INDEX(Sheet2!G$14:G$154,MATCH(B1963,Sheet2!A$14:A$154,0)),O1967))))</f>
        <v>DE PERALTA, JIMMY DE OCAMPO</v>
      </c>
      <c r="P1968">
        <f t="shared" si="126"/>
        <v>4880</v>
      </c>
      <c r="Q1968">
        <f t="shared" si="127"/>
        <v>195197.25</v>
      </c>
    </row>
    <row r="1969" spans="1:17" x14ac:dyDescent="0.25">
      <c r="A1969" s="10" t="s">
        <v>1659</v>
      </c>
      <c r="B1969" s="10" t="s">
        <v>1660</v>
      </c>
      <c r="C1969" s="11">
        <v>4</v>
      </c>
      <c r="D1969" s="11">
        <v>11.5</v>
      </c>
      <c r="E1969" s="11">
        <v>46</v>
      </c>
      <c r="F1969">
        <f t="shared" si="124"/>
        <v>2144350</v>
      </c>
      <c r="G1969">
        <f>IF(ISTEXT(E1969),IF(E1969="Amount",G$14,""),IF(ISBLANK(E1969),"",IF(ISTEXT(D1969),"",IF(A1964="Invoice No. : ",INDEX(Sheet2!F$14:F$154,MATCH(B1964,Sheet2!A$14:A$154,0)),G1968))))</f>
        <v>47981</v>
      </c>
      <c r="H1969" t="str">
        <f t="shared" si="125"/>
        <v>01/05/2023</v>
      </c>
      <c r="I1969" t="str">
        <f>IF(ISTEXT(E1969),IF(E1969="Amount",I$14,""),IF(ISBLANK(E1969),"",IF(ISTEXT(D1969),"",IF(A1964="Invoice No. : ",TEXT(INDEX(Sheet2!C$14:C$154,MATCH(B1964,Sheet2!A$14:A$154,0)),"hh:mm:ss"),I1968))))</f>
        <v>13:03:53</v>
      </c>
      <c r="J1969">
        <f>IF(ISBLANK(G1969),"",IF(ISTEXT(G1969),IF(E1969="Amount",J$14,""),INDEX(Sheet2!H$14:H$154,MATCH(F1969,Sheet2!A$14:A$154,0))))</f>
        <v>3500</v>
      </c>
      <c r="K1969">
        <f>IF(ISBLANK(G1969),"",IF(ISTEXT(G1969),IF(E1969="Amount",K$14,""),INDEX(Sheet2!I$14:I$154,MATCH(F1969,Sheet2!A$14:A$154,0))))</f>
        <v>1380</v>
      </c>
      <c r="L1969" t="str">
        <f>IF(ISBLANK(G1969),"",IF(ISTEXT(G1969),IF(E1969="Amount",L$14,""),IF(INDEX(Sheet2!H$14:H$154,MATCH(F1969,Sheet2!A$14:A$154,0)) &lt;&gt; 0, IF(INDEX(Sheet2!I$14:I$154,MATCH(F1969,Sheet2!A$14:A$154,0)) &lt;&gt; 0, "Loan","Loan"),"Cash")))</f>
        <v>Loan</v>
      </c>
      <c r="M1969">
        <f>IF(ISTEXT(E1969),IF(E1969="Amount",M$14,""),IF(ISBLANK(E1969),"",IF(ISTEXT(D1969),"",IF(A1964="Invoice No. : ",INDEX(Sheet2!D$14:D$154,MATCH(B1964,Sheet2!A$14:A$154,0)),M1968))))</f>
        <v>2</v>
      </c>
      <c r="N1969" t="str">
        <f>IF(ISTEXT(E1969),IF(E1969="Amount",N$14,""),IF(ISBLANK(E1969),"",IF(ISTEXT(D1969),"",IF(A1964="Invoice No. : ",INDEX(Sheet2!E$14:E$154,MATCH(B1964,Sheet2!A$14:A$154,0)),N1968))))</f>
        <v>RUBY</v>
      </c>
      <c r="O1969" t="str">
        <f>IF(ISTEXT(E1969),IF(E1969="Amount",O$14,""),IF(ISBLANK(E1969),"",IF(ISTEXT(D1969),"",IF(A1964="Invoice No. : ",INDEX(Sheet2!G$14:G$154,MATCH(B1964,Sheet2!A$14:A$154,0)),O1968))))</f>
        <v>DE PERALTA, JIMMY DE OCAMPO</v>
      </c>
      <c r="P1969">
        <f t="shared" si="126"/>
        <v>4880</v>
      </c>
      <c r="Q1969">
        <f t="shared" si="127"/>
        <v>195197.25</v>
      </c>
    </row>
    <row r="1970" spans="1:17" x14ac:dyDescent="0.25">
      <c r="A1970" s="10" t="s">
        <v>1661</v>
      </c>
      <c r="B1970" s="10" t="s">
        <v>1662</v>
      </c>
      <c r="C1970" s="11">
        <v>1</v>
      </c>
      <c r="D1970" s="11">
        <v>17.5</v>
      </c>
      <c r="E1970" s="11">
        <v>17.5</v>
      </c>
      <c r="F1970">
        <f t="shared" si="124"/>
        <v>2144350</v>
      </c>
      <c r="G1970">
        <f>IF(ISTEXT(E1970),IF(E1970="Amount",G$14,""),IF(ISBLANK(E1970),"",IF(ISTEXT(D1970),"",IF(A1965="Invoice No. : ",INDEX(Sheet2!F$14:F$154,MATCH(B1965,Sheet2!A$14:A$154,0)),G1969))))</f>
        <v>47981</v>
      </c>
      <c r="H1970" t="str">
        <f t="shared" si="125"/>
        <v>01/05/2023</v>
      </c>
      <c r="I1970" t="str">
        <f>IF(ISTEXT(E1970),IF(E1970="Amount",I$14,""),IF(ISBLANK(E1970),"",IF(ISTEXT(D1970),"",IF(A1965="Invoice No. : ",TEXT(INDEX(Sheet2!C$14:C$154,MATCH(B1965,Sheet2!A$14:A$154,0)),"hh:mm:ss"),I1969))))</f>
        <v>13:03:53</v>
      </c>
      <c r="J1970">
        <f>IF(ISBLANK(G1970),"",IF(ISTEXT(G1970),IF(E1970="Amount",J$14,""),INDEX(Sheet2!H$14:H$154,MATCH(F1970,Sheet2!A$14:A$154,0))))</f>
        <v>3500</v>
      </c>
      <c r="K1970">
        <f>IF(ISBLANK(G1970),"",IF(ISTEXT(G1970),IF(E1970="Amount",K$14,""),INDEX(Sheet2!I$14:I$154,MATCH(F1970,Sheet2!A$14:A$154,0))))</f>
        <v>1380</v>
      </c>
      <c r="L1970" t="str">
        <f>IF(ISBLANK(G1970),"",IF(ISTEXT(G1970),IF(E1970="Amount",L$14,""),IF(INDEX(Sheet2!H$14:H$154,MATCH(F1970,Sheet2!A$14:A$154,0)) &lt;&gt; 0, IF(INDEX(Sheet2!I$14:I$154,MATCH(F1970,Sheet2!A$14:A$154,0)) &lt;&gt; 0, "Loan","Loan"),"Cash")))</f>
        <v>Loan</v>
      </c>
      <c r="M1970">
        <f>IF(ISTEXT(E1970),IF(E1970="Amount",M$14,""),IF(ISBLANK(E1970),"",IF(ISTEXT(D1970),"",IF(A1965="Invoice No. : ",INDEX(Sheet2!D$14:D$154,MATCH(B1965,Sheet2!A$14:A$154,0)),M1969))))</f>
        <v>2</v>
      </c>
      <c r="N1970" t="str">
        <f>IF(ISTEXT(E1970),IF(E1970="Amount",N$14,""),IF(ISBLANK(E1970),"",IF(ISTEXT(D1970),"",IF(A1965="Invoice No. : ",INDEX(Sheet2!E$14:E$154,MATCH(B1965,Sheet2!A$14:A$154,0)),N1969))))</f>
        <v>RUBY</v>
      </c>
      <c r="O1970" t="str">
        <f>IF(ISTEXT(E1970),IF(E1970="Amount",O$14,""),IF(ISBLANK(E1970),"",IF(ISTEXT(D1970),"",IF(A1965="Invoice No. : ",INDEX(Sheet2!G$14:G$154,MATCH(B1965,Sheet2!A$14:A$154,0)),O1969))))</f>
        <v>DE PERALTA, JIMMY DE OCAMPO</v>
      </c>
      <c r="P1970">
        <f t="shared" si="126"/>
        <v>4880</v>
      </c>
      <c r="Q1970">
        <f t="shared" si="127"/>
        <v>195197.25</v>
      </c>
    </row>
    <row r="1971" spans="1:17" x14ac:dyDescent="0.25">
      <c r="A1971" s="10" t="s">
        <v>1571</v>
      </c>
      <c r="B1971" s="10" t="s">
        <v>1572</v>
      </c>
      <c r="C1971" s="11">
        <v>1</v>
      </c>
      <c r="D1971" s="11">
        <v>117</v>
      </c>
      <c r="E1971" s="11">
        <v>117</v>
      </c>
      <c r="F1971">
        <f t="shared" si="124"/>
        <v>2144350</v>
      </c>
      <c r="G1971">
        <f>IF(ISTEXT(E1971),IF(E1971="Amount",G$14,""),IF(ISBLANK(E1971),"",IF(ISTEXT(D1971),"",IF(A1966="Invoice No. : ",INDEX(Sheet2!F$14:F$154,MATCH(B1966,Sheet2!A$14:A$154,0)),G1970))))</f>
        <v>47981</v>
      </c>
      <c r="H1971" t="str">
        <f t="shared" si="125"/>
        <v>01/05/2023</v>
      </c>
      <c r="I1971" t="str">
        <f>IF(ISTEXT(E1971),IF(E1971="Amount",I$14,""),IF(ISBLANK(E1971),"",IF(ISTEXT(D1971),"",IF(A1966="Invoice No. : ",TEXT(INDEX(Sheet2!C$14:C$154,MATCH(B1966,Sheet2!A$14:A$154,0)),"hh:mm:ss"),I1970))))</f>
        <v>13:03:53</v>
      </c>
      <c r="J1971">
        <f>IF(ISBLANK(G1971),"",IF(ISTEXT(G1971),IF(E1971="Amount",J$14,""),INDEX(Sheet2!H$14:H$154,MATCH(F1971,Sheet2!A$14:A$154,0))))</f>
        <v>3500</v>
      </c>
      <c r="K1971">
        <f>IF(ISBLANK(G1971),"",IF(ISTEXT(G1971),IF(E1971="Amount",K$14,""),INDEX(Sheet2!I$14:I$154,MATCH(F1971,Sheet2!A$14:A$154,0))))</f>
        <v>1380</v>
      </c>
      <c r="L1971" t="str">
        <f>IF(ISBLANK(G1971),"",IF(ISTEXT(G1971),IF(E1971="Amount",L$14,""),IF(INDEX(Sheet2!H$14:H$154,MATCH(F1971,Sheet2!A$14:A$154,0)) &lt;&gt; 0, IF(INDEX(Sheet2!I$14:I$154,MATCH(F1971,Sheet2!A$14:A$154,0)) &lt;&gt; 0, "Loan","Loan"),"Cash")))</f>
        <v>Loan</v>
      </c>
      <c r="M1971">
        <f>IF(ISTEXT(E1971),IF(E1971="Amount",M$14,""),IF(ISBLANK(E1971),"",IF(ISTEXT(D1971),"",IF(A1966="Invoice No. : ",INDEX(Sheet2!D$14:D$154,MATCH(B1966,Sheet2!A$14:A$154,0)),M1970))))</f>
        <v>2</v>
      </c>
      <c r="N1971" t="str">
        <f>IF(ISTEXT(E1971),IF(E1971="Amount",N$14,""),IF(ISBLANK(E1971),"",IF(ISTEXT(D1971),"",IF(A1966="Invoice No. : ",INDEX(Sheet2!E$14:E$154,MATCH(B1966,Sheet2!A$14:A$154,0)),N1970))))</f>
        <v>RUBY</v>
      </c>
      <c r="O1971" t="str">
        <f>IF(ISTEXT(E1971),IF(E1971="Amount",O$14,""),IF(ISBLANK(E1971),"",IF(ISTEXT(D1971),"",IF(A1966="Invoice No. : ",INDEX(Sheet2!G$14:G$154,MATCH(B1966,Sheet2!A$14:A$154,0)),O1970))))</f>
        <v>DE PERALTA, JIMMY DE OCAMPO</v>
      </c>
      <c r="P1971">
        <f t="shared" si="126"/>
        <v>4880</v>
      </c>
      <c r="Q1971">
        <f t="shared" si="127"/>
        <v>195197.25</v>
      </c>
    </row>
    <row r="1972" spans="1:17" x14ac:dyDescent="0.25">
      <c r="A1972" s="10" t="s">
        <v>1277</v>
      </c>
      <c r="B1972" s="10" t="s">
        <v>1278</v>
      </c>
      <c r="C1972" s="11">
        <v>1</v>
      </c>
      <c r="D1972" s="11">
        <v>82</v>
      </c>
      <c r="E1972" s="11">
        <v>82</v>
      </c>
      <c r="F1972">
        <f t="shared" si="124"/>
        <v>2144350</v>
      </c>
      <c r="G1972">
        <f>IF(ISTEXT(E1972),IF(E1972="Amount",G$14,""),IF(ISBLANK(E1972),"",IF(ISTEXT(D1972),"",IF(A1967="Invoice No. : ",INDEX(Sheet2!F$14:F$154,MATCH(B1967,Sheet2!A$14:A$154,0)),G1971))))</f>
        <v>47981</v>
      </c>
      <c r="H1972" t="str">
        <f t="shared" si="125"/>
        <v>01/05/2023</v>
      </c>
      <c r="I1972" t="str">
        <f>IF(ISTEXT(E1972),IF(E1972="Amount",I$14,""),IF(ISBLANK(E1972),"",IF(ISTEXT(D1972),"",IF(A1967="Invoice No. : ",TEXT(INDEX(Sheet2!C$14:C$154,MATCH(B1967,Sheet2!A$14:A$154,0)),"hh:mm:ss"),I1971))))</f>
        <v>13:03:53</v>
      </c>
      <c r="J1972">
        <f>IF(ISBLANK(G1972),"",IF(ISTEXT(G1972),IF(E1972="Amount",J$14,""),INDEX(Sheet2!H$14:H$154,MATCH(F1972,Sheet2!A$14:A$154,0))))</f>
        <v>3500</v>
      </c>
      <c r="K1972">
        <f>IF(ISBLANK(G1972),"",IF(ISTEXT(G1972),IF(E1972="Amount",K$14,""),INDEX(Sheet2!I$14:I$154,MATCH(F1972,Sheet2!A$14:A$154,0))))</f>
        <v>1380</v>
      </c>
      <c r="L1972" t="str">
        <f>IF(ISBLANK(G1972),"",IF(ISTEXT(G1972),IF(E1972="Amount",L$14,""),IF(INDEX(Sheet2!H$14:H$154,MATCH(F1972,Sheet2!A$14:A$154,0)) &lt;&gt; 0, IF(INDEX(Sheet2!I$14:I$154,MATCH(F1972,Sheet2!A$14:A$154,0)) &lt;&gt; 0, "Loan","Loan"),"Cash")))</f>
        <v>Loan</v>
      </c>
      <c r="M1972">
        <f>IF(ISTEXT(E1972),IF(E1972="Amount",M$14,""),IF(ISBLANK(E1972),"",IF(ISTEXT(D1972),"",IF(A1967="Invoice No. : ",INDEX(Sheet2!D$14:D$154,MATCH(B1967,Sheet2!A$14:A$154,0)),M1971))))</f>
        <v>2</v>
      </c>
      <c r="N1972" t="str">
        <f>IF(ISTEXT(E1972),IF(E1972="Amount",N$14,""),IF(ISBLANK(E1972),"",IF(ISTEXT(D1972),"",IF(A1967="Invoice No. : ",INDEX(Sheet2!E$14:E$154,MATCH(B1967,Sheet2!A$14:A$154,0)),N1971))))</f>
        <v>RUBY</v>
      </c>
      <c r="O1972" t="str">
        <f>IF(ISTEXT(E1972),IF(E1972="Amount",O$14,""),IF(ISBLANK(E1972),"",IF(ISTEXT(D1972),"",IF(A1967="Invoice No. : ",INDEX(Sheet2!G$14:G$154,MATCH(B1967,Sheet2!A$14:A$154,0)),O1971))))</f>
        <v>DE PERALTA, JIMMY DE OCAMPO</v>
      </c>
      <c r="P1972">
        <f t="shared" si="126"/>
        <v>4880</v>
      </c>
      <c r="Q1972">
        <f t="shared" si="127"/>
        <v>195197.25</v>
      </c>
    </row>
    <row r="1973" spans="1:17" x14ac:dyDescent="0.25">
      <c r="A1973" s="10" t="s">
        <v>1663</v>
      </c>
      <c r="B1973" s="10" t="s">
        <v>1664</v>
      </c>
      <c r="C1973" s="11">
        <v>5</v>
      </c>
      <c r="D1973" s="11">
        <v>29</v>
      </c>
      <c r="E1973" s="11">
        <v>145</v>
      </c>
      <c r="F1973">
        <f t="shared" si="124"/>
        <v>2144350</v>
      </c>
      <c r="G1973">
        <f>IF(ISTEXT(E1973),IF(E1973="Amount",G$14,""),IF(ISBLANK(E1973),"",IF(ISTEXT(D1973),"",IF(A1968="Invoice No. : ",INDEX(Sheet2!F$14:F$154,MATCH(B1968,Sheet2!A$14:A$154,0)),G1972))))</f>
        <v>47981</v>
      </c>
      <c r="H1973" t="str">
        <f t="shared" si="125"/>
        <v>01/05/2023</v>
      </c>
      <c r="I1973" t="str">
        <f>IF(ISTEXT(E1973),IF(E1973="Amount",I$14,""),IF(ISBLANK(E1973),"",IF(ISTEXT(D1973),"",IF(A1968="Invoice No. : ",TEXT(INDEX(Sheet2!C$14:C$154,MATCH(B1968,Sheet2!A$14:A$154,0)),"hh:mm:ss"),I1972))))</f>
        <v>13:03:53</v>
      </c>
      <c r="J1973">
        <f>IF(ISBLANK(G1973),"",IF(ISTEXT(G1973),IF(E1973="Amount",J$14,""),INDEX(Sheet2!H$14:H$154,MATCH(F1973,Sheet2!A$14:A$154,0))))</f>
        <v>3500</v>
      </c>
      <c r="K1973">
        <f>IF(ISBLANK(G1973),"",IF(ISTEXT(G1973),IF(E1973="Amount",K$14,""),INDEX(Sheet2!I$14:I$154,MATCH(F1973,Sheet2!A$14:A$154,0))))</f>
        <v>1380</v>
      </c>
      <c r="L1973" t="str">
        <f>IF(ISBLANK(G1973),"",IF(ISTEXT(G1973),IF(E1973="Amount",L$14,""),IF(INDEX(Sheet2!H$14:H$154,MATCH(F1973,Sheet2!A$14:A$154,0)) &lt;&gt; 0, IF(INDEX(Sheet2!I$14:I$154,MATCH(F1973,Sheet2!A$14:A$154,0)) &lt;&gt; 0, "Loan","Loan"),"Cash")))</f>
        <v>Loan</v>
      </c>
      <c r="M1973">
        <f>IF(ISTEXT(E1973),IF(E1973="Amount",M$14,""),IF(ISBLANK(E1973),"",IF(ISTEXT(D1973),"",IF(A1968="Invoice No. : ",INDEX(Sheet2!D$14:D$154,MATCH(B1968,Sheet2!A$14:A$154,0)),M1972))))</f>
        <v>2</v>
      </c>
      <c r="N1973" t="str">
        <f>IF(ISTEXT(E1973),IF(E1973="Amount",N$14,""),IF(ISBLANK(E1973),"",IF(ISTEXT(D1973),"",IF(A1968="Invoice No. : ",INDEX(Sheet2!E$14:E$154,MATCH(B1968,Sheet2!A$14:A$154,0)),N1972))))</f>
        <v>RUBY</v>
      </c>
      <c r="O1973" t="str">
        <f>IF(ISTEXT(E1973),IF(E1973="Amount",O$14,""),IF(ISBLANK(E1973),"",IF(ISTEXT(D1973),"",IF(A1968="Invoice No. : ",INDEX(Sheet2!G$14:G$154,MATCH(B1968,Sheet2!A$14:A$154,0)),O1972))))</f>
        <v>DE PERALTA, JIMMY DE OCAMPO</v>
      </c>
      <c r="P1973">
        <f t="shared" si="126"/>
        <v>4880</v>
      </c>
      <c r="Q1973">
        <f t="shared" si="127"/>
        <v>195197.25</v>
      </c>
    </row>
    <row r="1974" spans="1:17" x14ac:dyDescent="0.25">
      <c r="A1974" s="10" t="s">
        <v>1255</v>
      </c>
      <c r="B1974" s="10" t="s">
        <v>1256</v>
      </c>
      <c r="C1974" s="11">
        <v>1</v>
      </c>
      <c r="D1974" s="11">
        <v>29.75</v>
      </c>
      <c r="E1974" s="11">
        <v>29.75</v>
      </c>
      <c r="F1974">
        <f t="shared" si="124"/>
        <v>2144350</v>
      </c>
      <c r="G1974">
        <f>IF(ISTEXT(E1974),IF(E1974="Amount",G$14,""),IF(ISBLANK(E1974),"",IF(ISTEXT(D1974),"",IF(A1969="Invoice No. : ",INDEX(Sheet2!F$14:F$154,MATCH(B1969,Sheet2!A$14:A$154,0)),G1973))))</f>
        <v>47981</v>
      </c>
      <c r="H1974" t="str">
        <f t="shared" si="125"/>
        <v>01/05/2023</v>
      </c>
      <c r="I1974" t="str">
        <f>IF(ISTEXT(E1974),IF(E1974="Amount",I$14,""),IF(ISBLANK(E1974),"",IF(ISTEXT(D1974),"",IF(A1969="Invoice No. : ",TEXT(INDEX(Sheet2!C$14:C$154,MATCH(B1969,Sheet2!A$14:A$154,0)),"hh:mm:ss"),I1973))))</f>
        <v>13:03:53</v>
      </c>
      <c r="J1974">
        <f>IF(ISBLANK(G1974),"",IF(ISTEXT(G1974),IF(E1974="Amount",J$14,""),INDEX(Sheet2!H$14:H$154,MATCH(F1974,Sheet2!A$14:A$154,0))))</f>
        <v>3500</v>
      </c>
      <c r="K1974">
        <f>IF(ISBLANK(G1974),"",IF(ISTEXT(G1974),IF(E1974="Amount",K$14,""),INDEX(Sheet2!I$14:I$154,MATCH(F1974,Sheet2!A$14:A$154,0))))</f>
        <v>1380</v>
      </c>
      <c r="L1974" t="str">
        <f>IF(ISBLANK(G1974),"",IF(ISTEXT(G1974),IF(E1974="Amount",L$14,""),IF(INDEX(Sheet2!H$14:H$154,MATCH(F1974,Sheet2!A$14:A$154,0)) &lt;&gt; 0, IF(INDEX(Sheet2!I$14:I$154,MATCH(F1974,Sheet2!A$14:A$154,0)) &lt;&gt; 0, "Loan","Loan"),"Cash")))</f>
        <v>Loan</v>
      </c>
      <c r="M1974">
        <f>IF(ISTEXT(E1974),IF(E1974="Amount",M$14,""),IF(ISBLANK(E1974),"",IF(ISTEXT(D1974),"",IF(A1969="Invoice No. : ",INDEX(Sheet2!D$14:D$154,MATCH(B1969,Sheet2!A$14:A$154,0)),M1973))))</f>
        <v>2</v>
      </c>
      <c r="N1974" t="str">
        <f>IF(ISTEXT(E1974),IF(E1974="Amount",N$14,""),IF(ISBLANK(E1974),"",IF(ISTEXT(D1974),"",IF(A1969="Invoice No. : ",INDEX(Sheet2!E$14:E$154,MATCH(B1969,Sheet2!A$14:A$154,0)),N1973))))</f>
        <v>RUBY</v>
      </c>
      <c r="O1974" t="str">
        <f>IF(ISTEXT(E1974),IF(E1974="Amount",O$14,""),IF(ISBLANK(E1974),"",IF(ISTEXT(D1974),"",IF(A1969="Invoice No. : ",INDEX(Sheet2!G$14:G$154,MATCH(B1969,Sheet2!A$14:A$154,0)),O1973))))</f>
        <v>DE PERALTA, JIMMY DE OCAMPO</v>
      </c>
      <c r="P1974">
        <f t="shared" si="126"/>
        <v>4880</v>
      </c>
      <c r="Q1974">
        <f t="shared" si="127"/>
        <v>195197.25</v>
      </c>
    </row>
    <row r="1975" spans="1:17" x14ac:dyDescent="0.25">
      <c r="A1975" s="10" t="s">
        <v>535</v>
      </c>
      <c r="B1975" s="10" t="s">
        <v>536</v>
      </c>
      <c r="C1975" s="11">
        <v>4</v>
      </c>
      <c r="D1975" s="11">
        <v>8.5</v>
      </c>
      <c r="E1975" s="11">
        <v>34</v>
      </c>
      <c r="F1975">
        <f t="shared" si="124"/>
        <v>2144350</v>
      </c>
      <c r="G1975">
        <f>IF(ISTEXT(E1975),IF(E1975="Amount",G$14,""),IF(ISBLANK(E1975),"",IF(ISTEXT(D1975),"",IF(A1970="Invoice No. : ",INDEX(Sheet2!F$14:F$154,MATCH(B1970,Sheet2!A$14:A$154,0)),G1974))))</f>
        <v>47981</v>
      </c>
      <c r="H1975" t="str">
        <f t="shared" si="125"/>
        <v>01/05/2023</v>
      </c>
      <c r="I1975" t="str">
        <f>IF(ISTEXT(E1975),IF(E1975="Amount",I$14,""),IF(ISBLANK(E1975),"",IF(ISTEXT(D1975),"",IF(A1970="Invoice No. : ",TEXT(INDEX(Sheet2!C$14:C$154,MATCH(B1970,Sheet2!A$14:A$154,0)),"hh:mm:ss"),I1974))))</f>
        <v>13:03:53</v>
      </c>
      <c r="J1975">
        <f>IF(ISBLANK(G1975),"",IF(ISTEXT(G1975),IF(E1975="Amount",J$14,""),INDEX(Sheet2!H$14:H$154,MATCH(F1975,Sheet2!A$14:A$154,0))))</f>
        <v>3500</v>
      </c>
      <c r="K1975">
        <f>IF(ISBLANK(G1975),"",IF(ISTEXT(G1975),IF(E1975="Amount",K$14,""),INDEX(Sheet2!I$14:I$154,MATCH(F1975,Sheet2!A$14:A$154,0))))</f>
        <v>1380</v>
      </c>
      <c r="L1975" t="str">
        <f>IF(ISBLANK(G1975),"",IF(ISTEXT(G1975),IF(E1975="Amount",L$14,""),IF(INDEX(Sheet2!H$14:H$154,MATCH(F1975,Sheet2!A$14:A$154,0)) &lt;&gt; 0, IF(INDEX(Sheet2!I$14:I$154,MATCH(F1975,Sheet2!A$14:A$154,0)) &lt;&gt; 0, "Loan","Loan"),"Cash")))</f>
        <v>Loan</v>
      </c>
      <c r="M1975">
        <f>IF(ISTEXT(E1975),IF(E1975="Amount",M$14,""),IF(ISBLANK(E1975),"",IF(ISTEXT(D1975),"",IF(A1970="Invoice No. : ",INDEX(Sheet2!D$14:D$154,MATCH(B1970,Sheet2!A$14:A$154,0)),M1974))))</f>
        <v>2</v>
      </c>
      <c r="N1975" t="str">
        <f>IF(ISTEXT(E1975),IF(E1975="Amount",N$14,""),IF(ISBLANK(E1975),"",IF(ISTEXT(D1975),"",IF(A1970="Invoice No. : ",INDEX(Sheet2!E$14:E$154,MATCH(B1970,Sheet2!A$14:A$154,0)),N1974))))</f>
        <v>RUBY</v>
      </c>
      <c r="O1975" t="str">
        <f>IF(ISTEXT(E1975),IF(E1975="Amount",O$14,""),IF(ISBLANK(E1975),"",IF(ISTEXT(D1975),"",IF(A1970="Invoice No. : ",INDEX(Sheet2!G$14:G$154,MATCH(B1970,Sheet2!A$14:A$154,0)),O1974))))</f>
        <v>DE PERALTA, JIMMY DE OCAMPO</v>
      </c>
      <c r="P1975">
        <f t="shared" si="126"/>
        <v>4880</v>
      </c>
      <c r="Q1975">
        <f t="shared" si="127"/>
        <v>195197.25</v>
      </c>
    </row>
    <row r="1976" spans="1:17" x14ac:dyDescent="0.25">
      <c r="A1976" s="10" t="s">
        <v>537</v>
      </c>
      <c r="B1976" s="10" t="s">
        <v>538</v>
      </c>
      <c r="C1976" s="11">
        <v>4</v>
      </c>
      <c r="D1976" s="11">
        <v>8.5</v>
      </c>
      <c r="E1976" s="11">
        <v>34</v>
      </c>
      <c r="F1976">
        <f t="shared" si="124"/>
        <v>2144350</v>
      </c>
      <c r="G1976">
        <f>IF(ISTEXT(E1976),IF(E1976="Amount",G$14,""),IF(ISBLANK(E1976),"",IF(ISTEXT(D1976),"",IF(A1971="Invoice No. : ",INDEX(Sheet2!F$14:F$154,MATCH(B1971,Sheet2!A$14:A$154,0)),G1975))))</f>
        <v>47981</v>
      </c>
      <c r="H1976" t="str">
        <f t="shared" si="125"/>
        <v>01/05/2023</v>
      </c>
      <c r="I1976" t="str">
        <f>IF(ISTEXT(E1976),IF(E1976="Amount",I$14,""),IF(ISBLANK(E1976),"",IF(ISTEXT(D1976),"",IF(A1971="Invoice No. : ",TEXT(INDEX(Sheet2!C$14:C$154,MATCH(B1971,Sheet2!A$14:A$154,0)),"hh:mm:ss"),I1975))))</f>
        <v>13:03:53</v>
      </c>
      <c r="J1976">
        <f>IF(ISBLANK(G1976),"",IF(ISTEXT(G1976),IF(E1976="Amount",J$14,""),INDEX(Sheet2!H$14:H$154,MATCH(F1976,Sheet2!A$14:A$154,0))))</f>
        <v>3500</v>
      </c>
      <c r="K1976">
        <f>IF(ISBLANK(G1976),"",IF(ISTEXT(G1976),IF(E1976="Amount",K$14,""),INDEX(Sheet2!I$14:I$154,MATCH(F1976,Sheet2!A$14:A$154,0))))</f>
        <v>1380</v>
      </c>
      <c r="L1976" t="str">
        <f>IF(ISBLANK(G1976),"",IF(ISTEXT(G1976),IF(E1976="Amount",L$14,""),IF(INDEX(Sheet2!H$14:H$154,MATCH(F1976,Sheet2!A$14:A$154,0)) &lt;&gt; 0, IF(INDEX(Sheet2!I$14:I$154,MATCH(F1976,Sheet2!A$14:A$154,0)) &lt;&gt; 0, "Loan","Loan"),"Cash")))</f>
        <v>Loan</v>
      </c>
      <c r="M1976">
        <f>IF(ISTEXT(E1976),IF(E1976="Amount",M$14,""),IF(ISBLANK(E1976),"",IF(ISTEXT(D1976),"",IF(A1971="Invoice No. : ",INDEX(Sheet2!D$14:D$154,MATCH(B1971,Sheet2!A$14:A$154,0)),M1975))))</f>
        <v>2</v>
      </c>
      <c r="N1976" t="str">
        <f>IF(ISTEXT(E1976),IF(E1976="Amount",N$14,""),IF(ISBLANK(E1976),"",IF(ISTEXT(D1976),"",IF(A1971="Invoice No. : ",INDEX(Sheet2!E$14:E$154,MATCH(B1971,Sheet2!A$14:A$154,0)),N1975))))</f>
        <v>RUBY</v>
      </c>
      <c r="O1976" t="str">
        <f>IF(ISTEXT(E1976),IF(E1976="Amount",O$14,""),IF(ISBLANK(E1976),"",IF(ISTEXT(D1976),"",IF(A1971="Invoice No. : ",INDEX(Sheet2!G$14:G$154,MATCH(B1971,Sheet2!A$14:A$154,0)),O1975))))</f>
        <v>DE PERALTA, JIMMY DE OCAMPO</v>
      </c>
      <c r="P1976">
        <f t="shared" si="126"/>
        <v>4880</v>
      </c>
      <c r="Q1976">
        <f t="shared" si="127"/>
        <v>195197.25</v>
      </c>
    </row>
    <row r="1977" spans="1:17" x14ac:dyDescent="0.25">
      <c r="A1977" s="10" t="s">
        <v>545</v>
      </c>
      <c r="B1977" s="10" t="s">
        <v>546</v>
      </c>
      <c r="C1977" s="11">
        <v>6</v>
      </c>
      <c r="D1977" s="11">
        <v>6</v>
      </c>
      <c r="E1977" s="11">
        <v>36</v>
      </c>
      <c r="F1977">
        <f t="shared" si="124"/>
        <v>2144350</v>
      </c>
      <c r="G1977">
        <f>IF(ISTEXT(E1977),IF(E1977="Amount",G$14,""),IF(ISBLANK(E1977),"",IF(ISTEXT(D1977),"",IF(A1972="Invoice No. : ",INDEX(Sheet2!F$14:F$154,MATCH(B1972,Sheet2!A$14:A$154,0)),G1976))))</f>
        <v>47981</v>
      </c>
      <c r="H1977" t="str">
        <f t="shared" si="125"/>
        <v>01/05/2023</v>
      </c>
      <c r="I1977" t="str">
        <f>IF(ISTEXT(E1977),IF(E1977="Amount",I$14,""),IF(ISBLANK(E1977),"",IF(ISTEXT(D1977),"",IF(A1972="Invoice No. : ",TEXT(INDEX(Sheet2!C$14:C$154,MATCH(B1972,Sheet2!A$14:A$154,0)),"hh:mm:ss"),I1976))))</f>
        <v>13:03:53</v>
      </c>
      <c r="J1977">
        <f>IF(ISBLANK(G1977),"",IF(ISTEXT(G1977),IF(E1977="Amount",J$14,""),INDEX(Sheet2!H$14:H$154,MATCH(F1977,Sheet2!A$14:A$154,0))))</f>
        <v>3500</v>
      </c>
      <c r="K1977">
        <f>IF(ISBLANK(G1977),"",IF(ISTEXT(G1977),IF(E1977="Amount",K$14,""),INDEX(Sheet2!I$14:I$154,MATCH(F1977,Sheet2!A$14:A$154,0))))</f>
        <v>1380</v>
      </c>
      <c r="L1977" t="str">
        <f>IF(ISBLANK(G1977),"",IF(ISTEXT(G1977),IF(E1977="Amount",L$14,""),IF(INDEX(Sheet2!H$14:H$154,MATCH(F1977,Sheet2!A$14:A$154,0)) &lt;&gt; 0, IF(INDEX(Sheet2!I$14:I$154,MATCH(F1977,Sheet2!A$14:A$154,0)) &lt;&gt; 0, "Loan","Loan"),"Cash")))</f>
        <v>Loan</v>
      </c>
      <c r="M1977">
        <f>IF(ISTEXT(E1977),IF(E1977="Amount",M$14,""),IF(ISBLANK(E1977),"",IF(ISTEXT(D1977),"",IF(A1972="Invoice No. : ",INDEX(Sheet2!D$14:D$154,MATCH(B1972,Sheet2!A$14:A$154,0)),M1976))))</f>
        <v>2</v>
      </c>
      <c r="N1977" t="str">
        <f>IF(ISTEXT(E1977),IF(E1977="Amount",N$14,""),IF(ISBLANK(E1977),"",IF(ISTEXT(D1977),"",IF(A1972="Invoice No. : ",INDEX(Sheet2!E$14:E$154,MATCH(B1972,Sheet2!A$14:A$154,0)),N1976))))</f>
        <v>RUBY</v>
      </c>
      <c r="O1977" t="str">
        <f>IF(ISTEXT(E1977),IF(E1977="Amount",O$14,""),IF(ISBLANK(E1977),"",IF(ISTEXT(D1977),"",IF(A1972="Invoice No. : ",INDEX(Sheet2!G$14:G$154,MATCH(B1972,Sheet2!A$14:A$154,0)),O1976))))</f>
        <v>DE PERALTA, JIMMY DE OCAMPO</v>
      </c>
      <c r="P1977">
        <f t="shared" si="126"/>
        <v>4880</v>
      </c>
      <c r="Q1977">
        <f t="shared" si="127"/>
        <v>195197.25</v>
      </c>
    </row>
    <row r="1978" spans="1:17" x14ac:dyDescent="0.25">
      <c r="A1978" s="10" t="s">
        <v>1227</v>
      </c>
      <c r="B1978" s="10" t="s">
        <v>1228</v>
      </c>
      <c r="C1978" s="11">
        <v>1</v>
      </c>
      <c r="D1978" s="11">
        <v>57.75</v>
      </c>
      <c r="E1978" s="11">
        <v>57.75</v>
      </c>
      <c r="F1978">
        <f t="shared" si="124"/>
        <v>2144350</v>
      </c>
      <c r="G1978">
        <f>IF(ISTEXT(E1978),IF(E1978="Amount",G$14,""),IF(ISBLANK(E1978),"",IF(ISTEXT(D1978),"",IF(A1973="Invoice No. : ",INDEX(Sheet2!F$14:F$154,MATCH(B1973,Sheet2!A$14:A$154,0)),G1977))))</f>
        <v>47981</v>
      </c>
      <c r="H1978" t="str">
        <f t="shared" si="125"/>
        <v>01/05/2023</v>
      </c>
      <c r="I1978" t="str">
        <f>IF(ISTEXT(E1978),IF(E1978="Amount",I$14,""),IF(ISBLANK(E1978),"",IF(ISTEXT(D1978),"",IF(A1973="Invoice No. : ",TEXT(INDEX(Sheet2!C$14:C$154,MATCH(B1973,Sheet2!A$14:A$154,0)),"hh:mm:ss"),I1977))))</f>
        <v>13:03:53</v>
      </c>
      <c r="J1978">
        <f>IF(ISBLANK(G1978),"",IF(ISTEXT(G1978),IF(E1978="Amount",J$14,""),INDEX(Sheet2!H$14:H$154,MATCH(F1978,Sheet2!A$14:A$154,0))))</f>
        <v>3500</v>
      </c>
      <c r="K1978">
        <f>IF(ISBLANK(G1978),"",IF(ISTEXT(G1978),IF(E1978="Amount",K$14,""),INDEX(Sheet2!I$14:I$154,MATCH(F1978,Sheet2!A$14:A$154,0))))</f>
        <v>1380</v>
      </c>
      <c r="L1978" t="str">
        <f>IF(ISBLANK(G1978),"",IF(ISTEXT(G1978),IF(E1978="Amount",L$14,""),IF(INDEX(Sheet2!H$14:H$154,MATCH(F1978,Sheet2!A$14:A$154,0)) &lt;&gt; 0, IF(INDEX(Sheet2!I$14:I$154,MATCH(F1978,Sheet2!A$14:A$154,0)) &lt;&gt; 0, "Loan","Loan"),"Cash")))</f>
        <v>Loan</v>
      </c>
      <c r="M1978">
        <f>IF(ISTEXT(E1978),IF(E1978="Amount",M$14,""),IF(ISBLANK(E1978),"",IF(ISTEXT(D1978),"",IF(A1973="Invoice No. : ",INDEX(Sheet2!D$14:D$154,MATCH(B1973,Sheet2!A$14:A$154,0)),M1977))))</f>
        <v>2</v>
      </c>
      <c r="N1978" t="str">
        <f>IF(ISTEXT(E1978),IF(E1978="Amount",N$14,""),IF(ISBLANK(E1978),"",IF(ISTEXT(D1978),"",IF(A1973="Invoice No. : ",INDEX(Sheet2!E$14:E$154,MATCH(B1973,Sheet2!A$14:A$154,0)),N1977))))</f>
        <v>RUBY</v>
      </c>
      <c r="O1978" t="str">
        <f>IF(ISTEXT(E1978),IF(E1978="Amount",O$14,""),IF(ISBLANK(E1978),"",IF(ISTEXT(D1978),"",IF(A1973="Invoice No. : ",INDEX(Sheet2!G$14:G$154,MATCH(B1973,Sheet2!A$14:A$154,0)),O1977))))</f>
        <v>DE PERALTA, JIMMY DE OCAMPO</v>
      </c>
      <c r="P1978">
        <f t="shared" si="126"/>
        <v>4880</v>
      </c>
      <c r="Q1978">
        <f t="shared" si="127"/>
        <v>195197.25</v>
      </c>
    </row>
    <row r="1979" spans="1:17" x14ac:dyDescent="0.25">
      <c r="A1979" s="10" t="s">
        <v>547</v>
      </c>
      <c r="B1979" s="10" t="s">
        <v>548</v>
      </c>
      <c r="C1979" s="11">
        <v>6</v>
      </c>
      <c r="D1979" s="11">
        <v>6</v>
      </c>
      <c r="E1979" s="11">
        <v>36</v>
      </c>
      <c r="F1979">
        <f t="shared" si="124"/>
        <v>2144350</v>
      </c>
      <c r="G1979">
        <f>IF(ISTEXT(E1979),IF(E1979="Amount",G$14,""),IF(ISBLANK(E1979),"",IF(ISTEXT(D1979),"",IF(A1974="Invoice No. : ",INDEX(Sheet2!F$14:F$154,MATCH(B1974,Sheet2!A$14:A$154,0)),G1978))))</f>
        <v>47981</v>
      </c>
      <c r="H1979" t="str">
        <f t="shared" si="125"/>
        <v>01/05/2023</v>
      </c>
      <c r="I1979" t="str">
        <f>IF(ISTEXT(E1979),IF(E1979="Amount",I$14,""),IF(ISBLANK(E1979),"",IF(ISTEXT(D1979),"",IF(A1974="Invoice No. : ",TEXT(INDEX(Sheet2!C$14:C$154,MATCH(B1974,Sheet2!A$14:A$154,0)),"hh:mm:ss"),I1978))))</f>
        <v>13:03:53</v>
      </c>
      <c r="J1979">
        <f>IF(ISBLANK(G1979),"",IF(ISTEXT(G1979),IF(E1979="Amount",J$14,""),INDEX(Sheet2!H$14:H$154,MATCH(F1979,Sheet2!A$14:A$154,0))))</f>
        <v>3500</v>
      </c>
      <c r="K1979">
        <f>IF(ISBLANK(G1979),"",IF(ISTEXT(G1979),IF(E1979="Amount",K$14,""),INDEX(Sheet2!I$14:I$154,MATCH(F1979,Sheet2!A$14:A$154,0))))</f>
        <v>1380</v>
      </c>
      <c r="L1979" t="str">
        <f>IF(ISBLANK(G1979),"",IF(ISTEXT(G1979),IF(E1979="Amount",L$14,""),IF(INDEX(Sheet2!H$14:H$154,MATCH(F1979,Sheet2!A$14:A$154,0)) &lt;&gt; 0, IF(INDEX(Sheet2!I$14:I$154,MATCH(F1979,Sheet2!A$14:A$154,0)) &lt;&gt; 0, "Loan","Loan"),"Cash")))</f>
        <v>Loan</v>
      </c>
      <c r="M1979">
        <f>IF(ISTEXT(E1979),IF(E1979="Amount",M$14,""),IF(ISBLANK(E1979),"",IF(ISTEXT(D1979),"",IF(A1974="Invoice No. : ",INDEX(Sheet2!D$14:D$154,MATCH(B1974,Sheet2!A$14:A$154,0)),M1978))))</f>
        <v>2</v>
      </c>
      <c r="N1979" t="str">
        <f>IF(ISTEXT(E1979),IF(E1979="Amount",N$14,""),IF(ISBLANK(E1979),"",IF(ISTEXT(D1979),"",IF(A1974="Invoice No. : ",INDEX(Sheet2!E$14:E$154,MATCH(B1974,Sheet2!A$14:A$154,0)),N1978))))</f>
        <v>RUBY</v>
      </c>
      <c r="O1979" t="str">
        <f>IF(ISTEXT(E1979),IF(E1979="Amount",O$14,""),IF(ISBLANK(E1979),"",IF(ISTEXT(D1979),"",IF(A1974="Invoice No. : ",INDEX(Sheet2!G$14:G$154,MATCH(B1974,Sheet2!A$14:A$154,0)),O1978))))</f>
        <v>DE PERALTA, JIMMY DE OCAMPO</v>
      </c>
      <c r="P1979">
        <f t="shared" si="126"/>
        <v>4880</v>
      </c>
      <c r="Q1979">
        <f t="shared" si="127"/>
        <v>195197.25</v>
      </c>
    </row>
    <row r="1980" spans="1:17" x14ac:dyDescent="0.25">
      <c r="A1980" s="10" t="s">
        <v>1665</v>
      </c>
      <c r="B1980" s="10" t="s">
        <v>1666</v>
      </c>
      <c r="C1980" s="11">
        <v>6</v>
      </c>
      <c r="D1980" s="11">
        <v>6</v>
      </c>
      <c r="E1980" s="11">
        <v>36</v>
      </c>
      <c r="F1980">
        <f t="shared" si="124"/>
        <v>2144350</v>
      </c>
      <c r="G1980">
        <f>IF(ISTEXT(E1980),IF(E1980="Amount",G$14,""),IF(ISBLANK(E1980),"",IF(ISTEXT(D1980),"",IF(A1975="Invoice No. : ",INDEX(Sheet2!F$14:F$154,MATCH(B1975,Sheet2!A$14:A$154,0)),G1979))))</f>
        <v>47981</v>
      </c>
      <c r="H1980" t="str">
        <f t="shared" si="125"/>
        <v>01/05/2023</v>
      </c>
      <c r="I1980" t="str">
        <f>IF(ISTEXT(E1980),IF(E1980="Amount",I$14,""),IF(ISBLANK(E1980),"",IF(ISTEXT(D1980),"",IF(A1975="Invoice No. : ",TEXT(INDEX(Sheet2!C$14:C$154,MATCH(B1975,Sheet2!A$14:A$154,0)),"hh:mm:ss"),I1979))))</f>
        <v>13:03:53</v>
      </c>
      <c r="J1980">
        <f>IF(ISBLANK(G1980),"",IF(ISTEXT(G1980),IF(E1980="Amount",J$14,""),INDEX(Sheet2!H$14:H$154,MATCH(F1980,Sheet2!A$14:A$154,0))))</f>
        <v>3500</v>
      </c>
      <c r="K1980">
        <f>IF(ISBLANK(G1980),"",IF(ISTEXT(G1980),IF(E1980="Amount",K$14,""),INDEX(Sheet2!I$14:I$154,MATCH(F1980,Sheet2!A$14:A$154,0))))</f>
        <v>1380</v>
      </c>
      <c r="L1980" t="str">
        <f>IF(ISBLANK(G1980),"",IF(ISTEXT(G1980),IF(E1980="Amount",L$14,""),IF(INDEX(Sheet2!H$14:H$154,MATCH(F1980,Sheet2!A$14:A$154,0)) &lt;&gt; 0, IF(INDEX(Sheet2!I$14:I$154,MATCH(F1980,Sheet2!A$14:A$154,0)) &lt;&gt; 0, "Loan","Loan"),"Cash")))</f>
        <v>Loan</v>
      </c>
      <c r="M1980">
        <f>IF(ISTEXT(E1980),IF(E1980="Amount",M$14,""),IF(ISBLANK(E1980),"",IF(ISTEXT(D1980),"",IF(A1975="Invoice No. : ",INDEX(Sheet2!D$14:D$154,MATCH(B1975,Sheet2!A$14:A$154,0)),M1979))))</f>
        <v>2</v>
      </c>
      <c r="N1980" t="str">
        <f>IF(ISTEXT(E1980),IF(E1980="Amount",N$14,""),IF(ISBLANK(E1980),"",IF(ISTEXT(D1980),"",IF(A1975="Invoice No. : ",INDEX(Sheet2!E$14:E$154,MATCH(B1975,Sheet2!A$14:A$154,0)),N1979))))</f>
        <v>RUBY</v>
      </c>
      <c r="O1980" t="str">
        <f>IF(ISTEXT(E1980),IF(E1980="Amount",O$14,""),IF(ISBLANK(E1980),"",IF(ISTEXT(D1980),"",IF(A1975="Invoice No. : ",INDEX(Sheet2!G$14:G$154,MATCH(B1975,Sheet2!A$14:A$154,0)),O1979))))</f>
        <v>DE PERALTA, JIMMY DE OCAMPO</v>
      </c>
      <c r="P1980">
        <f t="shared" si="126"/>
        <v>4880</v>
      </c>
      <c r="Q1980">
        <f t="shared" si="127"/>
        <v>195197.25</v>
      </c>
    </row>
    <row r="1981" spans="1:17" x14ac:dyDescent="0.25">
      <c r="A1981" s="10" t="s">
        <v>1287</v>
      </c>
      <c r="B1981" s="10" t="s">
        <v>1288</v>
      </c>
      <c r="C1981" s="11">
        <v>3</v>
      </c>
      <c r="D1981" s="11">
        <v>35.5</v>
      </c>
      <c r="E1981" s="11">
        <v>106.5</v>
      </c>
      <c r="F1981">
        <f t="shared" si="124"/>
        <v>2144350</v>
      </c>
      <c r="G1981">
        <f>IF(ISTEXT(E1981),IF(E1981="Amount",G$14,""),IF(ISBLANK(E1981),"",IF(ISTEXT(D1981),"",IF(A1976="Invoice No. : ",INDEX(Sheet2!F$14:F$154,MATCH(B1976,Sheet2!A$14:A$154,0)),G1980))))</f>
        <v>47981</v>
      </c>
      <c r="H1981" t="str">
        <f t="shared" si="125"/>
        <v>01/05/2023</v>
      </c>
      <c r="I1981" t="str">
        <f>IF(ISTEXT(E1981),IF(E1981="Amount",I$14,""),IF(ISBLANK(E1981),"",IF(ISTEXT(D1981),"",IF(A1976="Invoice No. : ",TEXT(INDEX(Sheet2!C$14:C$154,MATCH(B1976,Sheet2!A$14:A$154,0)),"hh:mm:ss"),I1980))))</f>
        <v>13:03:53</v>
      </c>
      <c r="J1981">
        <f>IF(ISBLANK(G1981),"",IF(ISTEXT(G1981),IF(E1981="Amount",J$14,""),INDEX(Sheet2!H$14:H$154,MATCH(F1981,Sheet2!A$14:A$154,0))))</f>
        <v>3500</v>
      </c>
      <c r="K1981">
        <f>IF(ISBLANK(G1981),"",IF(ISTEXT(G1981),IF(E1981="Amount",K$14,""),INDEX(Sheet2!I$14:I$154,MATCH(F1981,Sheet2!A$14:A$154,0))))</f>
        <v>1380</v>
      </c>
      <c r="L1981" t="str">
        <f>IF(ISBLANK(G1981),"",IF(ISTEXT(G1981),IF(E1981="Amount",L$14,""),IF(INDEX(Sheet2!H$14:H$154,MATCH(F1981,Sheet2!A$14:A$154,0)) &lt;&gt; 0, IF(INDEX(Sheet2!I$14:I$154,MATCH(F1981,Sheet2!A$14:A$154,0)) &lt;&gt; 0, "Loan","Loan"),"Cash")))</f>
        <v>Loan</v>
      </c>
      <c r="M1981">
        <f>IF(ISTEXT(E1981),IF(E1981="Amount",M$14,""),IF(ISBLANK(E1981),"",IF(ISTEXT(D1981),"",IF(A1976="Invoice No. : ",INDEX(Sheet2!D$14:D$154,MATCH(B1976,Sheet2!A$14:A$154,0)),M1980))))</f>
        <v>2</v>
      </c>
      <c r="N1981" t="str">
        <f>IF(ISTEXT(E1981),IF(E1981="Amount",N$14,""),IF(ISBLANK(E1981),"",IF(ISTEXT(D1981),"",IF(A1976="Invoice No. : ",INDEX(Sheet2!E$14:E$154,MATCH(B1976,Sheet2!A$14:A$154,0)),N1980))))</f>
        <v>RUBY</v>
      </c>
      <c r="O1981" t="str">
        <f>IF(ISTEXT(E1981),IF(E1981="Amount",O$14,""),IF(ISBLANK(E1981),"",IF(ISTEXT(D1981),"",IF(A1976="Invoice No. : ",INDEX(Sheet2!G$14:G$154,MATCH(B1976,Sheet2!A$14:A$154,0)),O1980))))</f>
        <v>DE PERALTA, JIMMY DE OCAMPO</v>
      </c>
      <c r="P1981">
        <f t="shared" si="126"/>
        <v>4880</v>
      </c>
      <c r="Q1981">
        <f t="shared" si="127"/>
        <v>195197.25</v>
      </c>
    </row>
    <row r="1982" spans="1:17" x14ac:dyDescent="0.25">
      <c r="A1982" s="10" t="s">
        <v>323</v>
      </c>
      <c r="B1982" s="10" t="s">
        <v>324</v>
      </c>
      <c r="C1982" s="11">
        <v>1</v>
      </c>
      <c r="D1982" s="11">
        <v>47.75</v>
      </c>
      <c r="E1982" s="11">
        <v>47.75</v>
      </c>
      <c r="F1982">
        <f t="shared" si="124"/>
        <v>2144350</v>
      </c>
      <c r="G1982">
        <f>IF(ISTEXT(E1982),IF(E1982="Amount",G$14,""),IF(ISBLANK(E1982),"",IF(ISTEXT(D1982),"",IF(A1977="Invoice No. : ",INDEX(Sheet2!F$14:F$154,MATCH(B1977,Sheet2!A$14:A$154,0)),G1981))))</f>
        <v>47981</v>
      </c>
      <c r="H1982" t="str">
        <f t="shared" si="125"/>
        <v>01/05/2023</v>
      </c>
      <c r="I1982" t="str">
        <f>IF(ISTEXT(E1982),IF(E1982="Amount",I$14,""),IF(ISBLANK(E1982),"",IF(ISTEXT(D1982),"",IF(A1977="Invoice No. : ",TEXT(INDEX(Sheet2!C$14:C$154,MATCH(B1977,Sheet2!A$14:A$154,0)),"hh:mm:ss"),I1981))))</f>
        <v>13:03:53</v>
      </c>
      <c r="J1982">
        <f>IF(ISBLANK(G1982),"",IF(ISTEXT(G1982),IF(E1982="Amount",J$14,""),INDEX(Sheet2!H$14:H$154,MATCH(F1982,Sheet2!A$14:A$154,0))))</f>
        <v>3500</v>
      </c>
      <c r="K1982">
        <f>IF(ISBLANK(G1982),"",IF(ISTEXT(G1982),IF(E1982="Amount",K$14,""),INDEX(Sheet2!I$14:I$154,MATCH(F1982,Sheet2!A$14:A$154,0))))</f>
        <v>1380</v>
      </c>
      <c r="L1982" t="str">
        <f>IF(ISBLANK(G1982),"",IF(ISTEXT(G1982),IF(E1982="Amount",L$14,""),IF(INDEX(Sheet2!H$14:H$154,MATCH(F1982,Sheet2!A$14:A$154,0)) &lt;&gt; 0, IF(INDEX(Sheet2!I$14:I$154,MATCH(F1982,Sheet2!A$14:A$154,0)) &lt;&gt; 0, "Loan","Loan"),"Cash")))</f>
        <v>Loan</v>
      </c>
      <c r="M1982">
        <f>IF(ISTEXT(E1982),IF(E1982="Amount",M$14,""),IF(ISBLANK(E1982),"",IF(ISTEXT(D1982),"",IF(A1977="Invoice No. : ",INDEX(Sheet2!D$14:D$154,MATCH(B1977,Sheet2!A$14:A$154,0)),M1981))))</f>
        <v>2</v>
      </c>
      <c r="N1982" t="str">
        <f>IF(ISTEXT(E1982),IF(E1982="Amount",N$14,""),IF(ISBLANK(E1982),"",IF(ISTEXT(D1982),"",IF(A1977="Invoice No. : ",INDEX(Sheet2!E$14:E$154,MATCH(B1977,Sheet2!A$14:A$154,0)),N1981))))</f>
        <v>RUBY</v>
      </c>
      <c r="O1982" t="str">
        <f>IF(ISTEXT(E1982),IF(E1982="Amount",O$14,""),IF(ISBLANK(E1982),"",IF(ISTEXT(D1982),"",IF(A1977="Invoice No. : ",INDEX(Sheet2!G$14:G$154,MATCH(B1977,Sheet2!A$14:A$154,0)),O1981))))</f>
        <v>DE PERALTA, JIMMY DE OCAMPO</v>
      </c>
      <c r="P1982">
        <f t="shared" si="126"/>
        <v>4880</v>
      </c>
      <c r="Q1982">
        <f t="shared" si="127"/>
        <v>195197.25</v>
      </c>
    </row>
    <row r="1983" spans="1:17" x14ac:dyDescent="0.25">
      <c r="A1983" s="10" t="s">
        <v>75</v>
      </c>
      <c r="B1983" s="10" t="s">
        <v>76</v>
      </c>
      <c r="C1983" s="11">
        <v>1</v>
      </c>
      <c r="D1983" s="11">
        <v>23.75</v>
      </c>
      <c r="E1983" s="11">
        <v>23.75</v>
      </c>
      <c r="F1983">
        <f t="shared" si="124"/>
        <v>2144350</v>
      </c>
      <c r="G1983">
        <f>IF(ISTEXT(E1983),IF(E1983="Amount",G$14,""),IF(ISBLANK(E1983),"",IF(ISTEXT(D1983),"",IF(A1978="Invoice No. : ",INDEX(Sheet2!F$14:F$154,MATCH(B1978,Sheet2!A$14:A$154,0)),G1982))))</f>
        <v>47981</v>
      </c>
      <c r="H1983" t="str">
        <f t="shared" si="125"/>
        <v>01/05/2023</v>
      </c>
      <c r="I1983" t="str">
        <f>IF(ISTEXT(E1983),IF(E1983="Amount",I$14,""),IF(ISBLANK(E1983),"",IF(ISTEXT(D1983),"",IF(A1978="Invoice No. : ",TEXT(INDEX(Sheet2!C$14:C$154,MATCH(B1978,Sheet2!A$14:A$154,0)),"hh:mm:ss"),I1982))))</f>
        <v>13:03:53</v>
      </c>
      <c r="J1983">
        <f>IF(ISBLANK(G1983),"",IF(ISTEXT(G1983),IF(E1983="Amount",J$14,""),INDEX(Sheet2!H$14:H$154,MATCH(F1983,Sheet2!A$14:A$154,0))))</f>
        <v>3500</v>
      </c>
      <c r="K1983">
        <f>IF(ISBLANK(G1983),"",IF(ISTEXT(G1983),IF(E1983="Amount",K$14,""),INDEX(Sheet2!I$14:I$154,MATCH(F1983,Sheet2!A$14:A$154,0))))</f>
        <v>1380</v>
      </c>
      <c r="L1983" t="str">
        <f>IF(ISBLANK(G1983),"",IF(ISTEXT(G1983),IF(E1983="Amount",L$14,""),IF(INDEX(Sheet2!H$14:H$154,MATCH(F1983,Sheet2!A$14:A$154,0)) &lt;&gt; 0, IF(INDEX(Sheet2!I$14:I$154,MATCH(F1983,Sheet2!A$14:A$154,0)) &lt;&gt; 0, "Loan","Loan"),"Cash")))</f>
        <v>Loan</v>
      </c>
      <c r="M1983">
        <f>IF(ISTEXT(E1983),IF(E1983="Amount",M$14,""),IF(ISBLANK(E1983),"",IF(ISTEXT(D1983),"",IF(A1978="Invoice No. : ",INDEX(Sheet2!D$14:D$154,MATCH(B1978,Sheet2!A$14:A$154,0)),M1982))))</f>
        <v>2</v>
      </c>
      <c r="N1983" t="str">
        <f>IF(ISTEXT(E1983),IF(E1983="Amount",N$14,""),IF(ISBLANK(E1983),"",IF(ISTEXT(D1983),"",IF(A1978="Invoice No. : ",INDEX(Sheet2!E$14:E$154,MATCH(B1978,Sheet2!A$14:A$154,0)),N1982))))</f>
        <v>RUBY</v>
      </c>
      <c r="O1983" t="str">
        <f>IF(ISTEXT(E1983),IF(E1983="Amount",O$14,""),IF(ISBLANK(E1983),"",IF(ISTEXT(D1983),"",IF(A1978="Invoice No. : ",INDEX(Sheet2!G$14:G$154,MATCH(B1978,Sheet2!A$14:A$154,0)),O1982))))</f>
        <v>DE PERALTA, JIMMY DE OCAMPO</v>
      </c>
      <c r="P1983">
        <f t="shared" si="126"/>
        <v>4880</v>
      </c>
      <c r="Q1983">
        <f t="shared" si="127"/>
        <v>195197.25</v>
      </c>
    </row>
    <row r="1984" spans="1:17" x14ac:dyDescent="0.25">
      <c r="A1984" s="10" t="s">
        <v>77</v>
      </c>
      <c r="B1984" s="10" t="s">
        <v>78</v>
      </c>
      <c r="C1984" s="11">
        <v>1</v>
      </c>
      <c r="D1984" s="11">
        <v>35.5</v>
      </c>
      <c r="E1984" s="11">
        <v>35.5</v>
      </c>
      <c r="F1984">
        <f t="shared" si="124"/>
        <v>2144350</v>
      </c>
      <c r="G1984">
        <f>IF(ISTEXT(E1984),IF(E1984="Amount",G$14,""),IF(ISBLANK(E1984),"",IF(ISTEXT(D1984),"",IF(A1979="Invoice No. : ",INDEX(Sheet2!F$14:F$154,MATCH(B1979,Sheet2!A$14:A$154,0)),G1983))))</f>
        <v>47981</v>
      </c>
      <c r="H1984" t="str">
        <f t="shared" si="125"/>
        <v>01/05/2023</v>
      </c>
      <c r="I1984" t="str">
        <f>IF(ISTEXT(E1984),IF(E1984="Amount",I$14,""),IF(ISBLANK(E1984),"",IF(ISTEXT(D1984),"",IF(A1979="Invoice No. : ",TEXT(INDEX(Sheet2!C$14:C$154,MATCH(B1979,Sheet2!A$14:A$154,0)),"hh:mm:ss"),I1983))))</f>
        <v>13:03:53</v>
      </c>
      <c r="J1984">
        <f>IF(ISBLANK(G1984),"",IF(ISTEXT(G1984),IF(E1984="Amount",J$14,""),INDEX(Sheet2!H$14:H$154,MATCH(F1984,Sheet2!A$14:A$154,0))))</f>
        <v>3500</v>
      </c>
      <c r="K1984">
        <f>IF(ISBLANK(G1984),"",IF(ISTEXT(G1984),IF(E1984="Amount",K$14,""),INDEX(Sheet2!I$14:I$154,MATCH(F1984,Sheet2!A$14:A$154,0))))</f>
        <v>1380</v>
      </c>
      <c r="L1984" t="str">
        <f>IF(ISBLANK(G1984),"",IF(ISTEXT(G1984),IF(E1984="Amount",L$14,""),IF(INDEX(Sheet2!H$14:H$154,MATCH(F1984,Sheet2!A$14:A$154,0)) &lt;&gt; 0, IF(INDEX(Sheet2!I$14:I$154,MATCH(F1984,Sheet2!A$14:A$154,0)) &lt;&gt; 0, "Loan","Loan"),"Cash")))</f>
        <v>Loan</v>
      </c>
      <c r="M1984">
        <f>IF(ISTEXT(E1984),IF(E1984="Amount",M$14,""),IF(ISBLANK(E1984),"",IF(ISTEXT(D1984),"",IF(A1979="Invoice No. : ",INDEX(Sheet2!D$14:D$154,MATCH(B1979,Sheet2!A$14:A$154,0)),M1983))))</f>
        <v>2</v>
      </c>
      <c r="N1984" t="str">
        <f>IF(ISTEXT(E1984),IF(E1984="Amount",N$14,""),IF(ISBLANK(E1984),"",IF(ISTEXT(D1984),"",IF(A1979="Invoice No. : ",INDEX(Sheet2!E$14:E$154,MATCH(B1979,Sheet2!A$14:A$154,0)),N1983))))</f>
        <v>RUBY</v>
      </c>
      <c r="O1984" t="str">
        <f>IF(ISTEXT(E1984),IF(E1984="Amount",O$14,""),IF(ISBLANK(E1984),"",IF(ISTEXT(D1984),"",IF(A1979="Invoice No. : ",INDEX(Sheet2!G$14:G$154,MATCH(B1979,Sheet2!A$14:A$154,0)),O1983))))</f>
        <v>DE PERALTA, JIMMY DE OCAMPO</v>
      </c>
      <c r="P1984">
        <f t="shared" si="126"/>
        <v>4880</v>
      </c>
      <c r="Q1984">
        <f t="shared" si="127"/>
        <v>195197.25</v>
      </c>
    </row>
    <row r="1985" spans="1:17" x14ac:dyDescent="0.25">
      <c r="A1985" s="10" t="s">
        <v>329</v>
      </c>
      <c r="B1985" s="10" t="s">
        <v>330</v>
      </c>
      <c r="C1985" s="11">
        <v>3</v>
      </c>
      <c r="D1985" s="11">
        <v>48.75</v>
      </c>
      <c r="E1985" s="11">
        <v>146.25</v>
      </c>
      <c r="F1985">
        <f t="shared" si="124"/>
        <v>2144350</v>
      </c>
      <c r="G1985">
        <f>IF(ISTEXT(E1985),IF(E1985="Amount",G$14,""),IF(ISBLANK(E1985),"",IF(ISTEXT(D1985),"",IF(A1980="Invoice No. : ",INDEX(Sheet2!F$14:F$154,MATCH(B1980,Sheet2!A$14:A$154,0)),G1984))))</f>
        <v>47981</v>
      </c>
      <c r="H1985" t="str">
        <f t="shared" si="125"/>
        <v>01/05/2023</v>
      </c>
      <c r="I1985" t="str">
        <f>IF(ISTEXT(E1985),IF(E1985="Amount",I$14,""),IF(ISBLANK(E1985),"",IF(ISTEXT(D1985),"",IF(A1980="Invoice No. : ",TEXT(INDEX(Sheet2!C$14:C$154,MATCH(B1980,Sheet2!A$14:A$154,0)),"hh:mm:ss"),I1984))))</f>
        <v>13:03:53</v>
      </c>
      <c r="J1985">
        <f>IF(ISBLANK(G1985),"",IF(ISTEXT(G1985),IF(E1985="Amount",J$14,""),INDEX(Sheet2!H$14:H$154,MATCH(F1985,Sheet2!A$14:A$154,0))))</f>
        <v>3500</v>
      </c>
      <c r="K1985">
        <f>IF(ISBLANK(G1985),"",IF(ISTEXT(G1985),IF(E1985="Amount",K$14,""),INDEX(Sheet2!I$14:I$154,MATCH(F1985,Sheet2!A$14:A$154,0))))</f>
        <v>1380</v>
      </c>
      <c r="L1985" t="str">
        <f>IF(ISBLANK(G1985),"",IF(ISTEXT(G1985),IF(E1985="Amount",L$14,""),IF(INDEX(Sheet2!H$14:H$154,MATCH(F1985,Sheet2!A$14:A$154,0)) &lt;&gt; 0, IF(INDEX(Sheet2!I$14:I$154,MATCH(F1985,Sheet2!A$14:A$154,0)) &lt;&gt; 0, "Loan","Loan"),"Cash")))</f>
        <v>Loan</v>
      </c>
      <c r="M1985">
        <f>IF(ISTEXT(E1985),IF(E1985="Amount",M$14,""),IF(ISBLANK(E1985),"",IF(ISTEXT(D1985),"",IF(A1980="Invoice No. : ",INDEX(Sheet2!D$14:D$154,MATCH(B1980,Sheet2!A$14:A$154,0)),M1984))))</f>
        <v>2</v>
      </c>
      <c r="N1985" t="str">
        <f>IF(ISTEXT(E1985),IF(E1985="Amount",N$14,""),IF(ISBLANK(E1985),"",IF(ISTEXT(D1985),"",IF(A1980="Invoice No. : ",INDEX(Sheet2!E$14:E$154,MATCH(B1980,Sheet2!A$14:A$154,0)),N1984))))</f>
        <v>RUBY</v>
      </c>
      <c r="O1985" t="str">
        <f>IF(ISTEXT(E1985),IF(E1985="Amount",O$14,""),IF(ISBLANK(E1985),"",IF(ISTEXT(D1985),"",IF(A1980="Invoice No. : ",INDEX(Sheet2!G$14:G$154,MATCH(B1980,Sheet2!A$14:A$154,0)),O1984))))</f>
        <v>DE PERALTA, JIMMY DE OCAMPO</v>
      </c>
      <c r="P1985">
        <f t="shared" si="126"/>
        <v>4880</v>
      </c>
      <c r="Q1985">
        <f t="shared" si="127"/>
        <v>195197.25</v>
      </c>
    </row>
    <row r="1986" spans="1:17" x14ac:dyDescent="0.25">
      <c r="A1986" s="10" t="s">
        <v>1667</v>
      </c>
      <c r="B1986" s="10" t="s">
        <v>1668</v>
      </c>
      <c r="C1986" s="11">
        <v>1</v>
      </c>
      <c r="D1986" s="11">
        <v>63.25</v>
      </c>
      <c r="E1986" s="11">
        <v>63.25</v>
      </c>
      <c r="F1986">
        <f t="shared" si="124"/>
        <v>2144350</v>
      </c>
      <c r="G1986">
        <f>IF(ISTEXT(E1986),IF(E1986="Amount",G$14,""),IF(ISBLANK(E1986),"",IF(ISTEXT(D1986),"",IF(A1981="Invoice No. : ",INDEX(Sheet2!F$14:F$154,MATCH(B1981,Sheet2!A$14:A$154,0)),G1985))))</f>
        <v>47981</v>
      </c>
      <c r="H1986" t="str">
        <f t="shared" si="125"/>
        <v>01/05/2023</v>
      </c>
      <c r="I1986" t="str">
        <f>IF(ISTEXT(E1986),IF(E1986="Amount",I$14,""),IF(ISBLANK(E1986),"",IF(ISTEXT(D1986),"",IF(A1981="Invoice No. : ",TEXT(INDEX(Sheet2!C$14:C$154,MATCH(B1981,Sheet2!A$14:A$154,0)),"hh:mm:ss"),I1985))))</f>
        <v>13:03:53</v>
      </c>
      <c r="J1986">
        <f>IF(ISBLANK(G1986),"",IF(ISTEXT(G1986),IF(E1986="Amount",J$14,""),INDEX(Sheet2!H$14:H$154,MATCH(F1986,Sheet2!A$14:A$154,0))))</f>
        <v>3500</v>
      </c>
      <c r="K1986">
        <f>IF(ISBLANK(G1986),"",IF(ISTEXT(G1986),IF(E1986="Amount",K$14,""),INDEX(Sheet2!I$14:I$154,MATCH(F1986,Sheet2!A$14:A$154,0))))</f>
        <v>1380</v>
      </c>
      <c r="L1986" t="str">
        <f>IF(ISBLANK(G1986),"",IF(ISTEXT(G1986),IF(E1986="Amount",L$14,""),IF(INDEX(Sheet2!H$14:H$154,MATCH(F1986,Sheet2!A$14:A$154,0)) &lt;&gt; 0, IF(INDEX(Sheet2!I$14:I$154,MATCH(F1986,Sheet2!A$14:A$154,0)) &lt;&gt; 0, "Loan","Loan"),"Cash")))</f>
        <v>Loan</v>
      </c>
      <c r="M1986">
        <f>IF(ISTEXT(E1986),IF(E1986="Amount",M$14,""),IF(ISBLANK(E1986),"",IF(ISTEXT(D1986),"",IF(A1981="Invoice No. : ",INDEX(Sheet2!D$14:D$154,MATCH(B1981,Sheet2!A$14:A$154,0)),M1985))))</f>
        <v>2</v>
      </c>
      <c r="N1986" t="str">
        <f>IF(ISTEXT(E1986),IF(E1986="Amount",N$14,""),IF(ISBLANK(E1986),"",IF(ISTEXT(D1986),"",IF(A1981="Invoice No. : ",INDEX(Sheet2!E$14:E$154,MATCH(B1981,Sheet2!A$14:A$154,0)),N1985))))</f>
        <v>RUBY</v>
      </c>
      <c r="O1986" t="str">
        <f>IF(ISTEXT(E1986),IF(E1986="Amount",O$14,""),IF(ISBLANK(E1986),"",IF(ISTEXT(D1986),"",IF(A1981="Invoice No. : ",INDEX(Sheet2!G$14:G$154,MATCH(B1981,Sheet2!A$14:A$154,0)),O1985))))</f>
        <v>DE PERALTA, JIMMY DE OCAMPO</v>
      </c>
      <c r="P1986">
        <f t="shared" si="126"/>
        <v>4880</v>
      </c>
      <c r="Q1986">
        <f t="shared" si="127"/>
        <v>195197.25</v>
      </c>
    </row>
    <row r="1987" spans="1:17" x14ac:dyDescent="0.25">
      <c r="A1987" s="10" t="s">
        <v>1669</v>
      </c>
      <c r="B1987" s="10" t="s">
        <v>1670</v>
      </c>
      <c r="C1987" s="11">
        <v>1</v>
      </c>
      <c r="D1987" s="11">
        <v>69.5</v>
      </c>
      <c r="E1987" s="11">
        <v>69.5</v>
      </c>
      <c r="F1987">
        <f t="shared" si="124"/>
        <v>2144350</v>
      </c>
      <c r="G1987">
        <f>IF(ISTEXT(E1987),IF(E1987="Amount",G$14,""),IF(ISBLANK(E1987),"",IF(ISTEXT(D1987),"",IF(A1982="Invoice No. : ",INDEX(Sheet2!F$14:F$154,MATCH(B1982,Sheet2!A$14:A$154,0)),G1986))))</f>
        <v>47981</v>
      </c>
      <c r="H1987" t="str">
        <f t="shared" si="125"/>
        <v>01/05/2023</v>
      </c>
      <c r="I1987" t="str">
        <f>IF(ISTEXT(E1987),IF(E1987="Amount",I$14,""),IF(ISBLANK(E1987),"",IF(ISTEXT(D1987),"",IF(A1982="Invoice No. : ",TEXT(INDEX(Sheet2!C$14:C$154,MATCH(B1982,Sheet2!A$14:A$154,0)),"hh:mm:ss"),I1986))))</f>
        <v>13:03:53</v>
      </c>
      <c r="J1987">
        <f>IF(ISBLANK(G1987),"",IF(ISTEXT(G1987),IF(E1987="Amount",J$14,""),INDEX(Sheet2!H$14:H$154,MATCH(F1987,Sheet2!A$14:A$154,0))))</f>
        <v>3500</v>
      </c>
      <c r="K1987">
        <f>IF(ISBLANK(G1987),"",IF(ISTEXT(G1987),IF(E1987="Amount",K$14,""),INDEX(Sheet2!I$14:I$154,MATCH(F1987,Sheet2!A$14:A$154,0))))</f>
        <v>1380</v>
      </c>
      <c r="L1987" t="str">
        <f>IF(ISBLANK(G1987),"",IF(ISTEXT(G1987),IF(E1987="Amount",L$14,""),IF(INDEX(Sheet2!H$14:H$154,MATCH(F1987,Sheet2!A$14:A$154,0)) &lt;&gt; 0, IF(INDEX(Sheet2!I$14:I$154,MATCH(F1987,Sheet2!A$14:A$154,0)) &lt;&gt; 0, "Loan","Loan"),"Cash")))</f>
        <v>Loan</v>
      </c>
      <c r="M1987">
        <f>IF(ISTEXT(E1987),IF(E1987="Amount",M$14,""),IF(ISBLANK(E1987),"",IF(ISTEXT(D1987),"",IF(A1982="Invoice No. : ",INDEX(Sheet2!D$14:D$154,MATCH(B1982,Sheet2!A$14:A$154,0)),M1986))))</f>
        <v>2</v>
      </c>
      <c r="N1987" t="str">
        <f>IF(ISTEXT(E1987),IF(E1987="Amount",N$14,""),IF(ISBLANK(E1987),"",IF(ISTEXT(D1987),"",IF(A1982="Invoice No. : ",INDEX(Sheet2!E$14:E$154,MATCH(B1982,Sheet2!A$14:A$154,0)),N1986))))</f>
        <v>RUBY</v>
      </c>
      <c r="O1987" t="str">
        <f>IF(ISTEXT(E1987),IF(E1987="Amount",O$14,""),IF(ISBLANK(E1987),"",IF(ISTEXT(D1987),"",IF(A1982="Invoice No. : ",INDEX(Sheet2!G$14:G$154,MATCH(B1982,Sheet2!A$14:A$154,0)),O1986))))</f>
        <v>DE PERALTA, JIMMY DE OCAMPO</v>
      </c>
      <c r="P1987">
        <f t="shared" si="126"/>
        <v>4880</v>
      </c>
      <c r="Q1987">
        <f t="shared" si="127"/>
        <v>195197.25</v>
      </c>
    </row>
    <row r="1988" spans="1:17" x14ac:dyDescent="0.25">
      <c r="A1988" s="10" t="s">
        <v>1671</v>
      </c>
      <c r="B1988" s="10" t="s">
        <v>1672</v>
      </c>
      <c r="C1988" s="11">
        <v>1</v>
      </c>
      <c r="D1988" s="11">
        <v>78.5</v>
      </c>
      <c r="E1988" s="11">
        <v>78.5</v>
      </c>
      <c r="F1988">
        <f t="shared" si="124"/>
        <v>2144350</v>
      </c>
      <c r="G1988">
        <f>IF(ISTEXT(E1988),IF(E1988="Amount",G$14,""),IF(ISBLANK(E1988),"",IF(ISTEXT(D1988),"",IF(A1983="Invoice No. : ",INDEX(Sheet2!F$14:F$154,MATCH(B1983,Sheet2!A$14:A$154,0)),G1987))))</f>
        <v>47981</v>
      </c>
      <c r="H1988" t="str">
        <f t="shared" si="125"/>
        <v>01/05/2023</v>
      </c>
      <c r="I1988" t="str">
        <f>IF(ISTEXT(E1988),IF(E1988="Amount",I$14,""),IF(ISBLANK(E1988),"",IF(ISTEXT(D1988),"",IF(A1983="Invoice No. : ",TEXT(INDEX(Sheet2!C$14:C$154,MATCH(B1983,Sheet2!A$14:A$154,0)),"hh:mm:ss"),I1987))))</f>
        <v>13:03:53</v>
      </c>
      <c r="J1988">
        <f>IF(ISBLANK(G1988),"",IF(ISTEXT(G1988),IF(E1988="Amount",J$14,""),INDEX(Sheet2!H$14:H$154,MATCH(F1988,Sheet2!A$14:A$154,0))))</f>
        <v>3500</v>
      </c>
      <c r="K1988">
        <f>IF(ISBLANK(G1988),"",IF(ISTEXT(G1988),IF(E1988="Amount",K$14,""),INDEX(Sheet2!I$14:I$154,MATCH(F1988,Sheet2!A$14:A$154,0))))</f>
        <v>1380</v>
      </c>
      <c r="L1988" t="str">
        <f>IF(ISBLANK(G1988),"",IF(ISTEXT(G1988),IF(E1988="Amount",L$14,""),IF(INDEX(Sheet2!H$14:H$154,MATCH(F1988,Sheet2!A$14:A$154,0)) &lt;&gt; 0, IF(INDEX(Sheet2!I$14:I$154,MATCH(F1988,Sheet2!A$14:A$154,0)) &lt;&gt; 0, "Loan","Loan"),"Cash")))</f>
        <v>Loan</v>
      </c>
      <c r="M1988">
        <f>IF(ISTEXT(E1988),IF(E1988="Amount",M$14,""),IF(ISBLANK(E1988),"",IF(ISTEXT(D1988),"",IF(A1983="Invoice No. : ",INDEX(Sheet2!D$14:D$154,MATCH(B1983,Sheet2!A$14:A$154,0)),M1987))))</f>
        <v>2</v>
      </c>
      <c r="N1988" t="str">
        <f>IF(ISTEXT(E1988),IF(E1988="Amount",N$14,""),IF(ISBLANK(E1988),"",IF(ISTEXT(D1988),"",IF(A1983="Invoice No. : ",INDEX(Sheet2!E$14:E$154,MATCH(B1983,Sheet2!A$14:A$154,0)),N1987))))</f>
        <v>RUBY</v>
      </c>
      <c r="O1988" t="str">
        <f>IF(ISTEXT(E1988),IF(E1988="Amount",O$14,""),IF(ISBLANK(E1988),"",IF(ISTEXT(D1988),"",IF(A1983="Invoice No. : ",INDEX(Sheet2!G$14:G$154,MATCH(B1983,Sheet2!A$14:A$154,0)),O1987))))</f>
        <v>DE PERALTA, JIMMY DE OCAMPO</v>
      </c>
      <c r="P1988">
        <f t="shared" si="126"/>
        <v>4880</v>
      </c>
      <c r="Q1988">
        <f t="shared" si="127"/>
        <v>195197.25</v>
      </c>
    </row>
    <row r="1989" spans="1:17" x14ac:dyDescent="0.25">
      <c r="A1989" s="10" t="s">
        <v>335</v>
      </c>
      <c r="B1989" s="10" t="s">
        <v>336</v>
      </c>
      <c r="C1989" s="11">
        <v>1</v>
      </c>
      <c r="D1989" s="11">
        <v>40.25</v>
      </c>
      <c r="E1989" s="11">
        <v>40.25</v>
      </c>
      <c r="F1989">
        <f t="shared" si="124"/>
        <v>2144350</v>
      </c>
      <c r="G1989">
        <f>IF(ISTEXT(E1989),IF(E1989="Amount",G$14,""),IF(ISBLANK(E1989),"",IF(ISTEXT(D1989),"",IF(A1984="Invoice No. : ",INDEX(Sheet2!F$14:F$154,MATCH(B1984,Sheet2!A$14:A$154,0)),G1988))))</f>
        <v>47981</v>
      </c>
      <c r="H1989" t="str">
        <f t="shared" si="125"/>
        <v>01/05/2023</v>
      </c>
      <c r="I1989" t="str">
        <f>IF(ISTEXT(E1989),IF(E1989="Amount",I$14,""),IF(ISBLANK(E1989),"",IF(ISTEXT(D1989),"",IF(A1984="Invoice No. : ",TEXT(INDEX(Sheet2!C$14:C$154,MATCH(B1984,Sheet2!A$14:A$154,0)),"hh:mm:ss"),I1988))))</f>
        <v>13:03:53</v>
      </c>
      <c r="J1989">
        <f>IF(ISBLANK(G1989),"",IF(ISTEXT(G1989),IF(E1989="Amount",J$14,""),INDEX(Sheet2!H$14:H$154,MATCH(F1989,Sheet2!A$14:A$154,0))))</f>
        <v>3500</v>
      </c>
      <c r="K1989">
        <f>IF(ISBLANK(G1989),"",IF(ISTEXT(G1989),IF(E1989="Amount",K$14,""),INDEX(Sheet2!I$14:I$154,MATCH(F1989,Sheet2!A$14:A$154,0))))</f>
        <v>1380</v>
      </c>
      <c r="L1989" t="str">
        <f>IF(ISBLANK(G1989),"",IF(ISTEXT(G1989),IF(E1989="Amount",L$14,""),IF(INDEX(Sheet2!H$14:H$154,MATCH(F1989,Sheet2!A$14:A$154,0)) &lt;&gt; 0, IF(INDEX(Sheet2!I$14:I$154,MATCH(F1989,Sheet2!A$14:A$154,0)) &lt;&gt; 0, "Loan","Loan"),"Cash")))</f>
        <v>Loan</v>
      </c>
      <c r="M1989">
        <f>IF(ISTEXT(E1989),IF(E1989="Amount",M$14,""),IF(ISBLANK(E1989),"",IF(ISTEXT(D1989),"",IF(A1984="Invoice No. : ",INDEX(Sheet2!D$14:D$154,MATCH(B1984,Sheet2!A$14:A$154,0)),M1988))))</f>
        <v>2</v>
      </c>
      <c r="N1989" t="str">
        <f>IF(ISTEXT(E1989),IF(E1989="Amount",N$14,""),IF(ISBLANK(E1989),"",IF(ISTEXT(D1989),"",IF(A1984="Invoice No. : ",INDEX(Sheet2!E$14:E$154,MATCH(B1984,Sheet2!A$14:A$154,0)),N1988))))</f>
        <v>RUBY</v>
      </c>
      <c r="O1989" t="str">
        <f>IF(ISTEXT(E1989),IF(E1989="Amount",O$14,""),IF(ISBLANK(E1989),"",IF(ISTEXT(D1989),"",IF(A1984="Invoice No. : ",INDEX(Sheet2!G$14:G$154,MATCH(B1984,Sheet2!A$14:A$154,0)),O1988))))</f>
        <v>DE PERALTA, JIMMY DE OCAMPO</v>
      </c>
      <c r="P1989">
        <f t="shared" si="126"/>
        <v>4880</v>
      </c>
      <c r="Q1989">
        <f t="shared" si="127"/>
        <v>195197.25</v>
      </c>
    </row>
    <row r="1990" spans="1:17" x14ac:dyDescent="0.25">
      <c r="A1990" s="10" t="s">
        <v>947</v>
      </c>
      <c r="B1990" s="10" t="s">
        <v>948</v>
      </c>
      <c r="C1990" s="11">
        <v>1</v>
      </c>
      <c r="D1990" s="11">
        <v>49.5</v>
      </c>
      <c r="E1990" s="11">
        <v>49.5</v>
      </c>
      <c r="F1990">
        <f t="shared" si="124"/>
        <v>2144350</v>
      </c>
      <c r="G1990">
        <f>IF(ISTEXT(E1990),IF(E1990="Amount",G$14,""),IF(ISBLANK(E1990),"",IF(ISTEXT(D1990),"",IF(A1985="Invoice No. : ",INDEX(Sheet2!F$14:F$154,MATCH(B1985,Sheet2!A$14:A$154,0)),G1989))))</f>
        <v>47981</v>
      </c>
      <c r="H1990" t="str">
        <f t="shared" si="125"/>
        <v>01/05/2023</v>
      </c>
      <c r="I1990" t="str">
        <f>IF(ISTEXT(E1990),IF(E1990="Amount",I$14,""),IF(ISBLANK(E1990),"",IF(ISTEXT(D1990),"",IF(A1985="Invoice No. : ",TEXT(INDEX(Sheet2!C$14:C$154,MATCH(B1985,Sheet2!A$14:A$154,0)),"hh:mm:ss"),I1989))))</f>
        <v>13:03:53</v>
      </c>
      <c r="J1990">
        <f>IF(ISBLANK(G1990),"",IF(ISTEXT(G1990),IF(E1990="Amount",J$14,""),INDEX(Sheet2!H$14:H$154,MATCH(F1990,Sheet2!A$14:A$154,0))))</f>
        <v>3500</v>
      </c>
      <c r="K1990">
        <f>IF(ISBLANK(G1990),"",IF(ISTEXT(G1990),IF(E1990="Amount",K$14,""),INDEX(Sheet2!I$14:I$154,MATCH(F1990,Sheet2!A$14:A$154,0))))</f>
        <v>1380</v>
      </c>
      <c r="L1990" t="str">
        <f>IF(ISBLANK(G1990),"",IF(ISTEXT(G1990),IF(E1990="Amount",L$14,""),IF(INDEX(Sheet2!H$14:H$154,MATCH(F1990,Sheet2!A$14:A$154,0)) &lt;&gt; 0, IF(INDEX(Sheet2!I$14:I$154,MATCH(F1990,Sheet2!A$14:A$154,0)) &lt;&gt; 0, "Loan","Loan"),"Cash")))</f>
        <v>Loan</v>
      </c>
      <c r="M1990">
        <f>IF(ISTEXT(E1990),IF(E1990="Amount",M$14,""),IF(ISBLANK(E1990),"",IF(ISTEXT(D1990),"",IF(A1985="Invoice No. : ",INDEX(Sheet2!D$14:D$154,MATCH(B1985,Sheet2!A$14:A$154,0)),M1989))))</f>
        <v>2</v>
      </c>
      <c r="N1990" t="str">
        <f>IF(ISTEXT(E1990),IF(E1990="Amount",N$14,""),IF(ISBLANK(E1990),"",IF(ISTEXT(D1990),"",IF(A1985="Invoice No. : ",INDEX(Sheet2!E$14:E$154,MATCH(B1985,Sheet2!A$14:A$154,0)),N1989))))</f>
        <v>RUBY</v>
      </c>
      <c r="O1990" t="str">
        <f>IF(ISTEXT(E1990),IF(E1990="Amount",O$14,""),IF(ISBLANK(E1990),"",IF(ISTEXT(D1990),"",IF(A1985="Invoice No. : ",INDEX(Sheet2!G$14:G$154,MATCH(B1985,Sheet2!A$14:A$154,0)),O1989))))</f>
        <v>DE PERALTA, JIMMY DE OCAMPO</v>
      </c>
      <c r="P1990">
        <f t="shared" si="126"/>
        <v>4880</v>
      </c>
      <c r="Q1990">
        <f t="shared" si="127"/>
        <v>195197.25</v>
      </c>
    </row>
    <row r="1991" spans="1:17" x14ac:dyDescent="0.25">
      <c r="A1991" s="10" t="s">
        <v>1617</v>
      </c>
      <c r="B1991" s="10" t="s">
        <v>1618</v>
      </c>
      <c r="C1991" s="11">
        <v>1</v>
      </c>
      <c r="D1991" s="11">
        <v>325</v>
      </c>
      <c r="E1991" s="11">
        <v>325</v>
      </c>
      <c r="F1991">
        <f t="shared" si="124"/>
        <v>2144350</v>
      </c>
      <c r="G1991">
        <f>IF(ISTEXT(E1991),IF(E1991="Amount",G$14,""),IF(ISBLANK(E1991),"",IF(ISTEXT(D1991),"",IF(A1986="Invoice No. : ",INDEX(Sheet2!F$14:F$154,MATCH(B1986,Sheet2!A$14:A$154,0)),G1990))))</f>
        <v>47981</v>
      </c>
      <c r="H1991" t="str">
        <f t="shared" si="125"/>
        <v>01/05/2023</v>
      </c>
      <c r="I1991" t="str">
        <f>IF(ISTEXT(E1991),IF(E1991="Amount",I$14,""),IF(ISBLANK(E1991),"",IF(ISTEXT(D1991),"",IF(A1986="Invoice No. : ",TEXT(INDEX(Sheet2!C$14:C$154,MATCH(B1986,Sheet2!A$14:A$154,0)),"hh:mm:ss"),I1990))))</f>
        <v>13:03:53</v>
      </c>
      <c r="J1991">
        <f>IF(ISBLANK(G1991),"",IF(ISTEXT(G1991),IF(E1991="Amount",J$14,""),INDEX(Sheet2!H$14:H$154,MATCH(F1991,Sheet2!A$14:A$154,0))))</f>
        <v>3500</v>
      </c>
      <c r="K1991">
        <f>IF(ISBLANK(G1991),"",IF(ISTEXT(G1991),IF(E1991="Amount",K$14,""),INDEX(Sheet2!I$14:I$154,MATCH(F1991,Sheet2!A$14:A$154,0))))</f>
        <v>1380</v>
      </c>
      <c r="L1991" t="str">
        <f>IF(ISBLANK(G1991),"",IF(ISTEXT(G1991),IF(E1991="Amount",L$14,""),IF(INDEX(Sheet2!H$14:H$154,MATCH(F1991,Sheet2!A$14:A$154,0)) &lt;&gt; 0, IF(INDEX(Sheet2!I$14:I$154,MATCH(F1991,Sheet2!A$14:A$154,0)) &lt;&gt; 0, "Loan","Loan"),"Cash")))</f>
        <v>Loan</v>
      </c>
      <c r="M1991">
        <f>IF(ISTEXT(E1991),IF(E1991="Amount",M$14,""),IF(ISBLANK(E1991),"",IF(ISTEXT(D1991),"",IF(A1986="Invoice No. : ",INDEX(Sheet2!D$14:D$154,MATCH(B1986,Sheet2!A$14:A$154,0)),M1990))))</f>
        <v>2</v>
      </c>
      <c r="N1991" t="str">
        <f>IF(ISTEXT(E1991),IF(E1991="Amount",N$14,""),IF(ISBLANK(E1991),"",IF(ISTEXT(D1991),"",IF(A1986="Invoice No. : ",INDEX(Sheet2!E$14:E$154,MATCH(B1986,Sheet2!A$14:A$154,0)),N1990))))</f>
        <v>RUBY</v>
      </c>
      <c r="O1991" t="str">
        <f>IF(ISTEXT(E1991),IF(E1991="Amount",O$14,""),IF(ISBLANK(E1991),"",IF(ISTEXT(D1991),"",IF(A1986="Invoice No. : ",INDEX(Sheet2!G$14:G$154,MATCH(B1986,Sheet2!A$14:A$154,0)),O1990))))</f>
        <v>DE PERALTA, JIMMY DE OCAMPO</v>
      </c>
      <c r="P1991">
        <f t="shared" si="126"/>
        <v>4880</v>
      </c>
      <c r="Q1991">
        <f t="shared" si="127"/>
        <v>195197.25</v>
      </c>
    </row>
    <row r="1992" spans="1:17" x14ac:dyDescent="0.25">
      <c r="A1992" s="10" t="s">
        <v>1673</v>
      </c>
      <c r="B1992" s="10" t="s">
        <v>1674</v>
      </c>
      <c r="C1992" s="11">
        <v>1</v>
      </c>
      <c r="D1992" s="11">
        <v>61.25</v>
      </c>
      <c r="E1992" s="11">
        <v>61.25</v>
      </c>
      <c r="F1992">
        <f t="shared" si="124"/>
        <v>2144350</v>
      </c>
      <c r="G1992">
        <f>IF(ISTEXT(E1992),IF(E1992="Amount",G$14,""),IF(ISBLANK(E1992),"",IF(ISTEXT(D1992),"",IF(A1987="Invoice No. : ",INDEX(Sheet2!F$14:F$154,MATCH(B1987,Sheet2!A$14:A$154,0)),G1991))))</f>
        <v>47981</v>
      </c>
      <c r="H1992" t="str">
        <f t="shared" si="125"/>
        <v>01/05/2023</v>
      </c>
      <c r="I1992" t="str">
        <f>IF(ISTEXT(E1992),IF(E1992="Amount",I$14,""),IF(ISBLANK(E1992),"",IF(ISTEXT(D1992),"",IF(A1987="Invoice No. : ",TEXT(INDEX(Sheet2!C$14:C$154,MATCH(B1987,Sheet2!A$14:A$154,0)),"hh:mm:ss"),I1991))))</f>
        <v>13:03:53</v>
      </c>
      <c r="J1992">
        <f>IF(ISBLANK(G1992),"",IF(ISTEXT(G1992),IF(E1992="Amount",J$14,""),INDEX(Sheet2!H$14:H$154,MATCH(F1992,Sheet2!A$14:A$154,0))))</f>
        <v>3500</v>
      </c>
      <c r="K1992">
        <f>IF(ISBLANK(G1992),"",IF(ISTEXT(G1992),IF(E1992="Amount",K$14,""),INDEX(Sheet2!I$14:I$154,MATCH(F1992,Sheet2!A$14:A$154,0))))</f>
        <v>1380</v>
      </c>
      <c r="L1992" t="str">
        <f>IF(ISBLANK(G1992),"",IF(ISTEXT(G1992),IF(E1992="Amount",L$14,""),IF(INDEX(Sheet2!H$14:H$154,MATCH(F1992,Sheet2!A$14:A$154,0)) &lt;&gt; 0, IF(INDEX(Sheet2!I$14:I$154,MATCH(F1992,Sheet2!A$14:A$154,0)) &lt;&gt; 0, "Loan","Loan"),"Cash")))</f>
        <v>Loan</v>
      </c>
      <c r="M1992">
        <f>IF(ISTEXT(E1992),IF(E1992="Amount",M$14,""),IF(ISBLANK(E1992),"",IF(ISTEXT(D1992),"",IF(A1987="Invoice No. : ",INDEX(Sheet2!D$14:D$154,MATCH(B1987,Sheet2!A$14:A$154,0)),M1991))))</f>
        <v>2</v>
      </c>
      <c r="N1992" t="str">
        <f>IF(ISTEXT(E1992),IF(E1992="Amount",N$14,""),IF(ISBLANK(E1992),"",IF(ISTEXT(D1992),"",IF(A1987="Invoice No. : ",INDEX(Sheet2!E$14:E$154,MATCH(B1987,Sheet2!A$14:A$154,0)),N1991))))</f>
        <v>RUBY</v>
      </c>
      <c r="O1992" t="str">
        <f>IF(ISTEXT(E1992),IF(E1992="Amount",O$14,""),IF(ISBLANK(E1992),"",IF(ISTEXT(D1992),"",IF(A1987="Invoice No. : ",INDEX(Sheet2!G$14:G$154,MATCH(B1987,Sheet2!A$14:A$154,0)),O1991))))</f>
        <v>DE PERALTA, JIMMY DE OCAMPO</v>
      </c>
      <c r="P1992">
        <f t="shared" si="126"/>
        <v>4880</v>
      </c>
      <c r="Q1992">
        <f t="shared" si="127"/>
        <v>195197.25</v>
      </c>
    </row>
    <row r="1993" spans="1:17" x14ac:dyDescent="0.25">
      <c r="A1993" s="10" t="s">
        <v>1675</v>
      </c>
      <c r="B1993" s="10" t="s">
        <v>1676</v>
      </c>
      <c r="C1993" s="11">
        <v>8</v>
      </c>
      <c r="D1993" s="11">
        <v>15.25</v>
      </c>
      <c r="E1993" s="11">
        <v>122</v>
      </c>
      <c r="F1993">
        <f t="shared" si="124"/>
        <v>2144350</v>
      </c>
      <c r="G1993">
        <f>IF(ISTEXT(E1993),IF(E1993="Amount",G$14,""),IF(ISBLANK(E1993),"",IF(ISTEXT(D1993),"",IF(A1988="Invoice No. : ",INDEX(Sheet2!F$14:F$154,MATCH(B1988,Sheet2!A$14:A$154,0)),G1992))))</f>
        <v>47981</v>
      </c>
      <c r="H1993" t="str">
        <f t="shared" si="125"/>
        <v>01/05/2023</v>
      </c>
      <c r="I1993" t="str">
        <f>IF(ISTEXT(E1993),IF(E1993="Amount",I$14,""),IF(ISBLANK(E1993),"",IF(ISTEXT(D1993),"",IF(A1988="Invoice No. : ",TEXT(INDEX(Sheet2!C$14:C$154,MATCH(B1988,Sheet2!A$14:A$154,0)),"hh:mm:ss"),I1992))))</f>
        <v>13:03:53</v>
      </c>
      <c r="J1993">
        <f>IF(ISBLANK(G1993),"",IF(ISTEXT(G1993),IF(E1993="Amount",J$14,""),INDEX(Sheet2!H$14:H$154,MATCH(F1993,Sheet2!A$14:A$154,0))))</f>
        <v>3500</v>
      </c>
      <c r="K1993">
        <f>IF(ISBLANK(G1993),"",IF(ISTEXT(G1993),IF(E1993="Amount",K$14,""),INDEX(Sheet2!I$14:I$154,MATCH(F1993,Sheet2!A$14:A$154,0))))</f>
        <v>1380</v>
      </c>
      <c r="L1993" t="str">
        <f>IF(ISBLANK(G1993),"",IF(ISTEXT(G1993),IF(E1993="Amount",L$14,""),IF(INDEX(Sheet2!H$14:H$154,MATCH(F1993,Sheet2!A$14:A$154,0)) &lt;&gt; 0, IF(INDEX(Sheet2!I$14:I$154,MATCH(F1993,Sheet2!A$14:A$154,0)) &lt;&gt; 0, "Loan","Loan"),"Cash")))</f>
        <v>Loan</v>
      </c>
      <c r="M1993">
        <f>IF(ISTEXT(E1993),IF(E1993="Amount",M$14,""),IF(ISBLANK(E1993),"",IF(ISTEXT(D1993),"",IF(A1988="Invoice No. : ",INDEX(Sheet2!D$14:D$154,MATCH(B1988,Sheet2!A$14:A$154,0)),M1992))))</f>
        <v>2</v>
      </c>
      <c r="N1993" t="str">
        <f>IF(ISTEXT(E1993),IF(E1993="Amount",N$14,""),IF(ISBLANK(E1993),"",IF(ISTEXT(D1993),"",IF(A1988="Invoice No. : ",INDEX(Sheet2!E$14:E$154,MATCH(B1988,Sheet2!A$14:A$154,0)),N1992))))</f>
        <v>RUBY</v>
      </c>
      <c r="O1993" t="str">
        <f>IF(ISTEXT(E1993),IF(E1993="Amount",O$14,""),IF(ISBLANK(E1993),"",IF(ISTEXT(D1993),"",IF(A1988="Invoice No. : ",INDEX(Sheet2!G$14:G$154,MATCH(B1988,Sheet2!A$14:A$154,0)),O1992))))</f>
        <v>DE PERALTA, JIMMY DE OCAMPO</v>
      </c>
      <c r="P1993">
        <f t="shared" si="126"/>
        <v>4880</v>
      </c>
      <c r="Q1993">
        <f t="shared" si="127"/>
        <v>195197.25</v>
      </c>
    </row>
    <row r="1994" spans="1:17" x14ac:dyDescent="0.25">
      <c r="A1994" s="10" t="s">
        <v>343</v>
      </c>
      <c r="B1994" s="10" t="s">
        <v>344</v>
      </c>
      <c r="C1994" s="11">
        <v>1</v>
      </c>
      <c r="D1994" s="11">
        <v>55</v>
      </c>
      <c r="E1994" s="11">
        <v>55</v>
      </c>
      <c r="F1994">
        <f t="shared" si="124"/>
        <v>2144350</v>
      </c>
      <c r="G1994">
        <f>IF(ISTEXT(E1994),IF(E1994="Amount",G$14,""),IF(ISBLANK(E1994),"",IF(ISTEXT(D1994),"",IF(A1989="Invoice No. : ",INDEX(Sheet2!F$14:F$154,MATCH(B1989,Sheet2!A$14:A$154,0)),G1993))))</f>
        <v>47981</v>
      </c>
      <c r="H1994" t="str">
        <f t="shared" si="125"/>
        <v>01/05/2023</v>
      </c>
      <c r="I1994" t="str">
        <f>IF(ISTEXT(E1994),IF(E1994="Amount",I$14,""),IF(ISBLANK(E1994),"",IF(ISTEXT(D1994),"",IF(A1989="Invoice No. : ",TEXT(INDEX(Sheet2!C$14:C$154,MATCH(B1989,Sheet2!A$14:A$154,0)),"hh:mm:ss"),I1993))))</f>
        <v>13:03:53</v>
      </c>
      <c r="J1994">
        <f>IF(ISBLANK(G1994),"",IF(ISTEXT(G1994),IF(E1994="Amount",J$14,""),INDEX(Sheet2!H$14:H$154,MATCH(F1994,Sheet2!A$14:A$154,0))))</f>
        <v>3500</v>
      </c>
      <c r="K1994">
        <f>IF(ISBLANK(G1994),"",IF(ISTEXT(G1994),IF(E1994="Amount",K$14,""),INDEX(Sheet2!I$14:I$154,MATCH(F1994,Sheet2!A$14:A$154,0))))</f>
        <v>1380</v>
      </c>
      <c r="L1994" t="str">
        <f>IF(ISBLANK(G1994),"",IF(ISTEXT(G1994),IF(E1994="Amount",L$14,""),IF(INDEX(Sheet2!H$14:H$154,MATCH(F1994,Sheet2!A$14:A$154,0)) &lt;&gt; 0, IF(INDEX(Sheet2!I$14:I$154,MATCH(F1994,Sheet2!A$14:A$154,0)) &lt;&gt; 0, "Loan","Loan"),"Cash")))</f>
        <v>Loan</v>
      </c>
      <c r="M1994">
        <f>IF(ISTEXT(E1994),IF(E1994="Amount",M$14,""),IF(ISBLANK(E1994),"",IF(ISTEXT(D1994),"",IF(A1989="Invoice No. : ",INDEX(Sheet2!D$14:D$154,MATCH(B1989,Sheet2!A$14:A$154,0)),M1993))))</f>
        <v>2</v>
      </c>
      <c r="N1994" t="str">
        <f>IF(ISTEXT(E1994),IF(E1994="Amount",N$14,""),IF(ISBLANK(E1994),"",IF(ISTEXT(D1994),"",IF(A1989="Invoice No. : ",INDEX(Sheet2!E$14:E$154,MATCH(B1989,Sheet2!A$14:A$154,0)),N1993))))</f>
        <v>RUBY</v>
      </c>
      <c r="O1994" t="str">
        <f>IF(ISTEXT(E1994),IF(E1994="Amount",O$14,""),IF(ISBLANK(E1994),"",IF(ISTEXT(D1994),"",IF(A1989="Invoice No. : ",INDEX(Sheet2!G$14:G$154,MATCH(B1989,Sheet2!A$14:A$154,0)),O1993))))</f>
        <v>DE PERALTA, JIMMY DE OCAMPO</v>
      </c>
      <c r="P1994">
        <f t="shared" si="126"/>
        <v>4880</v>
      </c>
      <c r="Q1994">
        <f t="shared" si="127"/>
        <v>195197.25</v>
      </c>
    </row>
    <row r="1995" spans="1:17" x14ac:dyDescent="0.25">
      <c r="A1995" s="10" t="s">
        <v>29</v>
      </c>
      <c r="B1995" s="10" t="s">
        <v>30</v>
      </c>
      <c r="C1995" s="11">
        <v>1</v>
      </c>
      <c r="D1995" s="11">
        <v>35.5</v>
      </c>
      <c r="E1995" s="11">
        <v>35.5</v>
      </c>
      <c r="F1995">
        <f t="shared" si="124"/>
        <v>2144350</v>
      </c>
      <c r="G1995">
        <f>IF(ISTEXT(E1995),IF(E1995="Amount",G$14,""),IF(ISBLANK(E1995),"",IF(ISTEXT(D1995),"",IF(A1990="Invoice No. : ",INDEX(Sheet2!F$14:F$154,MATCH(B1990,Sheet2!A$14:A$154,0)),G1994))))</f>
        <v>47981</v>
      </c>
      <c r="H1995" t="str">
        <f t="shared" si="125"/>
        <v>01/05/2023</v>
      </c>
      <c r="I1995" t="str">
        <f>IF(ISTEXT(E1995),IF(E1995="Amount",I$14,""),IF(ISBLANK(E1995),"",IF(ISTEXT(D1995),"",IF(A1990="Invoice No. : ",TEXT(INDEX(Sheet2!C$14:C$154,MATCH(B1990,Sheet2!A$14:A$154,0)),"hh:mm:ss"),I1994))))</f>
        <v>13:03:53</v>
      </c>
      <c r="J1995">
        <f>IF(ISBLANK(G1995),"",IF(ISTEXT(G1995),IF(E1995="Amount",J$14,""),INDEX(Sheet2!H$14:H$154,MATCH(F1995,Sheet2!A$14:A$154,0))))</f>
        <v>3500</v>
      </c>
      <c r="K1995">
        <f>IF(ISBLANK(G1995),"",IF(ISTEXT(G1995),IF(E1995="Amount",K$14,""),INDEX(Sheet2!I$14:I$154,MATCH(F1995,Sheet2!A$14:A$154,0))))</f>
        <v>1380</v>
      </c>
      <c r="L1995" t="str">
        <f>IF(ISBLANK(G1995),"",IF(ISTEXT(G1995),IF(E1995="Amount",L$14,""),IF(INDEX(Sheet2!H$14:H$154,MATCH(F1995,Sheet2!A$14:A$154,0)) &lt;&gt; 0, IF(INDEX(Sheet2!I$14:I$154,MATCH(F1995,Sheet2!A$14:A$154,0)) &lt;&gt; 0, "Loan","Loan"),"Cash")))</f>
        <v>Loan</v>
      </c>
      <c r="M1995">
        <f>IF(ISTEXT(E1995),IF(E1995="Amount",M$14,""),IF(ISBLANK(E1995),"",IF(ISTEXT(D1995),"",IF(A1990="Invoice No. : ",INDEX(Sheet2!D$14:D$154,MATCH(B1990,Sheet2!A$14:A$154,0)),M1994))))</f>
        <v>2</v>
      </c>
      <c r="N1995" t="str">
        <f>IF(ISTEXT(E1995),IF(E1995="Amount",N$14,""),IF(ISBLANK(E1995),"",IF(ISTEXT(D1995),"",IF(A1990="Invoice No. : ",INDEX(Sheet2!E$14:E$154,MATCH(B1990,Sheet2!A$14:A$154,0)),N1994))))</f>
        <v>RUBY</v>
      </c>
      <c r="O1995" t="str">
        <f>IF(ISTEXT(E1995),IF(E1995="Amount",O$14,""),IF(ISBLANK(E1995),"",IF(ISTEXT(D1995),"",IF(A1990="Invoice No. : ",INDEX(Sheet2!G$14:G$154,MATCH(B1990,Sheet2!A$14:A$154,0)),O1994))))</f>
        <v>DE PERALTA, JIMMY DE OCAMPO</v>
      </c>
      <c r="P1995">
        <f t="shared" si="126"/>
        <v>4880</v>
      </c>
      <c r="Q1995">
        <f t="shared" si="127"/>
        <v>195197.25</v>
      </c>
    </row>
    <row r="1996" spans="1:17" x14ac:dyDescent="0.25">
      <c r="A1996" s="10" t="s">
        <v>445</v>
      </c>
      <c r="B1996" s="10" t="s">
        <v>446</v>
      </c>
      <c r="C1996" s="11">
        <v>2</v>
      </c>
      <c r="D1996" s="11">
        <v>21.5</v>
      </c>
      <c r="E1996" s="11">
        <v>43</v>
      </c>
      <c r="F1996">
        <f t="shared" si="124"/>
        <v>2144350</v>
      </c>
      <c r="G1996">
        <f>IF(ISTEXT(E1996),IF(E1996="Amount",G$14,""),IF(ISBLANK(E1996),"",IF(ISTEXT(D1996),"",IF(A1991="Invoice No. : ",INDEX(Sheet2!F$14:F$154,MATCH(B1991,Sheet2!A$14:A$154,0)),G1995))))</f>
        <v>47981</v>
      </c>
      <c r="H1996" t="str">
        <f t="shared" si="125"/>
        <v>01/05/2023</v>
      </c>
      <c r="I1996" t="str">
        <f>IF(ISTEXT(E1996),IF(E1996="Amount",I$14,""),IF(ISBLANK(E1996),"",IF(ISTEXT(D1996),"",IF(A1991="Invoice No. : ",TEXT(INDEX(Sheet2!C$14:C$154,MATCH(B1991,Sheet2!A$14:A$154,0)),"hh:mm:ss"),I1995))))</f>
        <v>13:03:53</v>
      </c>
      <c r="J1996">
        <f>IF(ISBLANK(G1996),"",IF(ISTEXT(G1996),IF(E1996="Amount",J$14,""),INDEX(Sheet2!H$14:H$154,MATCH(F1996,Sheet2!A$14:A$154,0))))</f>
        <v>3500</v>
      </c>
      <c r="K1996">
        <f>IF(ISBLANK(G1996),"",IF(ISTEXT(G1996),IF(E1996="Amount",K$14,""),INDEX(Sheet2!I$14:I$154,MATCH(F1996,Sheet2!A$14:A$154,0))))</f>
        <v>1380</v>
      </c>
      <c r="L1996" t="str">
        <f>IF(ISBLANK(G1996),"",IF(ISTEXT(G1996),IF(E1996="Amount",L$14,""),IF(INDEX(Sheet2!H$14:H$154,MATCH(F1996,Sheet2!A$14:A$154,0)) &lt;&gt; 0, IF(INDEX(Sheet2!I$14:I$154,MATCH(F1996,Sheet2!A$14:A$154,0)) &lt;&gt; 0, "Loan","Loan"),"Cash")))</f>
        <v>Loan</v>
      </c>
      <c r="M1996">
        <f>IF(ISTEXT(E1996),IF(E1996="Amount",M$14,""),IF(ISBLANK(E1996),"",IF(ISTEXT(D1996),"",IF(A1991="Invoice No. : ",INDEX(Sheet2!D$14:D$154,MATCH(B1991,Sheet2!A$14:A$154,0)),M1995))))</f>
        <v>2</v>
      </c>
      <c r="N1996" t="str">
        <f>IF(ISTEXT(E1996),IF(E1996="Amount",N$14,""),IF(ISBLANK(E1996),"",IF(ISTEXT(D1996),"",IF(A1991="Invoice No. : ",INDEX(Sheet2!E$14:E$154,MATCH(B1991,Sheet2!A$14:A$154,0)),N1995))))</f>
        <v>RUBY</v>
      </c>
      <c r="O1996" t="str">
        <f>IF(ISTEXT(E1996),IF(E1996="Amount",O$14,""),IF(ISBLANK(E1996),"",IF(ISTEXT(D1996),"",IF(A1991="Invoice No. : ",INDEX(Sheet2!G$14:G$154,MATCH(B1991,Sheet2!A$14:A$154,0)),O1995))))</f>
        <v>DE PERALTA, JIMMY DE OCAMPO</v>
      </c>
      <c r="P1996">
        <f t="shared" si="126"/>
        <v>4880</v>
      </c>
      <c r="Q1996">
        <f t="shared" si="127"/>
        <v>195197.25</v>
      </c>
    </row>
    <row r="1997" spans="1:17" x14ac:dyDescent="0.25">
      <c r="A1997" s="10" t="s">
        <v>243</v>
      </c>
      <c r="B1997" s="10" t="s">
        <v>244</v>
      </c>
      <c r="C1997" s="11">
        <v>2</v>
      </c>
      <c r="D1997" s="11">
        <v>21.5</v>
      </c>
      <c r="E1997" s="11">
        <v>43</v>
      </c>
      <c r="F1997">
        <f t="shared" si="124"/>
        <v>2144350</v>
      </c>
      <c r="G1997">
        <f>IF(ISTEXT(E1997),IF(E1997="Amount",G$14,""),IF(ISBLANK(E1997),"",IF(ISTEXT(D1997),"",IF(A1992="Invoice No. : ",INDEX(Sheet2!F$14:F$154,MATCH(B1992,Sheet2!A$14:A$154,0)),G1996))))</f>
        <v>47981</v>
      </c>
      <c r="H1997" t="str">
        <f t="shared" si="125"/>
        <v>01/05/2023</v>
      </c>
      <c r="I1997" t="str">
        <f>IF(ISTEXT(E1997),IF(E1997="Amount",I$14,""),IF(ISBLANK(E1997),"",IF(ISTEXT(D1997),"",IF(A1992="Invoice No. : ",TEXT(INDEX(Sheet2!C$14:C$154,MATCH(B1992,Sheet2!A$14:A$154,0)),"hh:mm:ss"),I1996))))</f>
        <v>13:03:53</v>
      </c>
      <c r="J1997">
        <f>IF(ISBLANK(G1997),"",IF(ISTEXT(G1997),IF(E1997="Amount",J$14,""),INDEX(Sheet2!H$14:H$154,MATCH(F1997,Sheet2!A$14:A$154,0))))</f>
        <v>3500</v>
      </c>
      <c r="K1997">
        <f>IF(ISBLANK(G1997),"",IF(ISTEXT(G1997),IF(E1997="Amount",K$14,""),INDEX(Sheet2!I$14:I$154,MATCH(F1997,Sheet2!A$14:A$154,0))))</f>
        <v>1380</v>
      </c>
      <c r="L1997" t="str">
        <f>IF(ISBLANK(G1997),"",IF(ISTEXT(G1997),IF(E1997="Amount",L$14,""),IF(INDEX(Sheet2!H$14:H$154,MATCH(F1997,Sheet2!A$14:A$154,0)) &lt;&gt; 0, IF(INDEX(Sheet2!I$14:I$154,MATCH(F1997,Sheet2!A$14:A$154,0)) &lt;&gt; 0, "Loan","Loan"),"Cash")))</f>
        <v>Loan</v>
      </c>
      <c r="M1997">
        <f>IF(ISTEXT(E1997),IF(E1997="Amount",M$14,""),IF(ISBLANK(E1997),"",IF(ISTEXT(D1997),"",IF(A1992="Invoice No. : ",INDEX(Sheet2!D$14:D$154,MATCH(B1992,Sheet2!A$14:A$154,0)),M1996))))</f>
        <v>2</v>
      </c>
      <c r="N1997" t="str">
        <f>IF(ISTEXT(E1997),IF(E1997="Amount",N$14,""),IF(ISBLANK(E1997),"",IF(ISTEXT(D1997),"",IF(A1992="Invoice No. : ",INDEX(Sheet2!E$14:E$154,MATCH(B1992,Sheet2!A$14:A$154,0)),N1996))))</f>
        <v>RUBY</v>
      </c>
      <c r="O1997" t="str">
        <f>IF(ISTEXT(E1997),IF(E1997="Amount",O$14,""),IF(ISBLANK(E1997),"",IF(ISTEXT(D1997),"",IF(A1992="Invoice No. : ",INDEX(Sheet2!G$14:G$154,MATCH(B1992,Sheet2!A$14:A$154,0)),O1996))))</f>
        <v>DE PERALTA, JIMMY DE OCAMPO</v>
      </c>
      <c r="P1997">
        <f t="shared" si="126"/>
        <v>4880</v>
      </c>
      <c r="Q1997">
        <f t="shared" si="127"/>
        <v>195197.25</v>
      </c>
    </row>
    <row r="1998" spans="1:17" x14ac:dyDescent="0.25">
      <c r="A1998" s="10" t="s">
        <v>1677</v>
      </c>
      <c r="B1998" s="10" t="s">
        <v>1678</v>
      </c>
      <c r="C1998" s="11">
        <v>2</v>
      </c>
      <c r="D1998" s="11">
        <v>21.5</v>
      </c>
      <c r="E1998" s="11">
        <v>43</v>
      </c>
      <c r="F1998">
        <f t="shared" si="124"/>
        <v>2144350</v>
      </c>
      <c r="G1998">
        <f>IF(ISTEXT(E1998),IF(E1998="Amount",G$14,""),IF(ISBLANK(E1998),"",IF(ISTEXT(D1998),"",IF(A1993="Invoice No. : ",INDEX(Sheet2!F$14:F$154,MATCH(B1993,Sheet2!A$14:A$154,0)),G1997))))</f>
        <v>47981</v>
      </c>
      <c r="H1998" t="str">
        <f t="shared" si="125"/>
        <v>01/05/2023</v>
      </c>
      <c r="I1998" t="str">
        <f>IF(ISTEXT(E1998),IF(E1998="Amount",I$14,""),IF(ISBLANK(E1998),"",IF(ISTEXT(D1998),"",IF(A1993="Invoice No. : ",TEXT(INDEX(Sheet2!C$14:C$154,MATCH(B1993,Sheet2!A$14:A$154,0)),"hh:mm:ss"),I1997))))</f>
        <v>13:03:53</v>
      </c>
      <c r="J1998">
        <f>IF(ISBLANK(G1998),"",IF(ISTEXT(G1998),IF(E1998="Amount",J$14,""),INDEX(Sheet2!H$14:H$154,MATCH(F1998,Sheet2!A$14:A$154,0))))</f>
        <v>3500</v>
      </c>
      <c r="K1998">
        <f>IF(ISBLANK(G1998),"",IF(ISTEXT(G1998),IF(E1998="Amount",K$14,""),INDEX(Sheet2!I$14:I$154,MATCH(F1998,Sheet2!A$14:A$154,0))))</f>
        <v>1380</v>
      </c>
      <c r="L1998" t="str">
        <f>IF(ISBLANK(G1998),"",IF(ISTEXT(G1998),IF(E1998="Amount",L$14,""),IF(INDEX(Sheet2!H$14:H$154,MATCH(F1998,Sheet2!A$14:A$154,0)) &lt;&gt; 0, IF(INDEX(Sheet2!I$14:I$154,MATCH(F1998,Sheet2!A$14:A$154,0)) &lt;&gt; 0, "Loan","Loan"),"Cash")))</f>
        <v>Loan</v>
      </c>
      <c r="M1998">
        <f>IF(ISTEXT(E1998),IF(E1998="Amount",M$14,""),IF(ISBLANK(E1998),"",IF(ISTEXT(D1998),"",IF(A1993="Invoice No. : ",INDEX(Sheet2!D$14:D$154,MATCH(B1993,Sheet2!A$14:A$154,0)),M1997))))</f>
        <v>2</v>
      </c>
      <c r="N1998" t="str">
        <f>IF(ISTEXT(E1998),IF(E1998="Amount",N$14,""),IF(ISBLANK(E1998),"",IF(ISTEXT(D1998),"",IF(A1993="Invoice No. : ",INDEX(Sheet2!E$14:E$154,MATCH(B1993,Sheet2!A$14:A$154,0)),N1997))))</f>
        <v>RUBY</v>
      </c>
      <c r="O1998" t="str">
        <f>IF(ISTEXT(E1998),IF(E1998="Amount",O$14,""),IF(ISBLANK(E1998),"",IF(ISTEXT(D1998),"",IF(A1993="Invoice No. : ",INDEX(Sheet2!G$14:G$154,MATCH(B1993,Sheet2!A$14:A$154,0)),O1997))))</f>
        <v>DE PERALTA, JIMMY DE OCAMPO</v>
      </c>
      <c r="P1998">
        <f t="shared" si="126"/>
        <v>4880</v>
      </c>
      <c r="Q1998">
        <f t="shared" si="127"/>
        <v>195197.25</v>
      </c>
    </row>
    <row r="1999" spans="1:17" x14ac:dyDescent="0.25">
      <c r="A1999" s="10" t="s">
        <v>109</v>
      </c>
      <c r="B1999" s="10" t="s">
        <v>110</v>
      </c>
      <c r="C1999" s="11">
        <v>1</v>
      </c>
      <c r="D1999" s="11">
        <v>21.5</v>
      </c>
      <c r="E1999" s="11">
        <v>21.5</v>
      </c>
      <c r="F1999">
        <f t="shared" si="124"/>
        <v>2144350</v>
      </c>
      <c r="G1999">
        <f>IF(ISTEXT(E1999),IF(E1999="Amount",G$14,""),IF(ISBLANK(E1999),"",IF(ISTEXT(D1999),"",IF(A1994="Invoice No. : ",INDEX(Sheet2!F$14:F$154,MATCH(B1994,Sheet2!A$14:A$154,0)),G1998))))</f>
        <v>47981</v>
      </c>
      <c r="H1999" t="str">
        <f t="shared" si="125"/>
        <v>01/05/2023</v>
      </c>
      <c r="I1999" t="str">
        <f>IF(ISTEXT(E1999),IF(E1999="Amount",I$14,""),IF(ISBLANK(E1999),"",IF(ISTEXT(D1999),"",IF(A1994="Invoice No. : ",TEXT(INDEX(Sheet2!C$14:C$154,MATCH(B1994,Sheet2!A$14:A$154,0)),"hh:mm:ss"),I1998))))</f>
        <v>13:03:53</v>
      </c>
      <c r="J1999">
        <f>IF(ISBLANK(G1999),"",IF(ISTEXT(G1999),IF(E1999="Amount",J$14,""),INDEX(Sheet2!H$14:H$154,MATCH(F1999,Sheet2!A$14:A$154,0))))</f>
        <v>3500</v>
      </c>
      <c r="K1999">
        <f>IF(ISBLANK(G1999),"",IF(ISTEXT(G1999),IF(E1999="Amount",K$14,""),INDEX(Sheet2!I$14:I$154,MATCH(F1999,Sheet2!A$14:A$154,0))))</f>
        <v>1380</v>
      </c>
      <c r="L1999" t="str">
        <f>IF(ISBLANK(G1999),"",IF(ISTEXT(G1999),IF(E1999="Amount",L$14,""),IF(INDEX(Sheet2!H$14:H$154,MATCH(F1999,Sheet2!A$14:A$154,0)) &lt;&gt; 0, IF(INDEX(Sheet2!I$14:I$154,MATCH(F1999,Sheet2!A$14:A$154,0)) &lt;&gt; 0, "Loan","Loan"),"Cash")))</f>
        <v>Loan</v>
      </c>
      <c r="M1999">
        <f>IF(ISTEXT(E1999),IF(E1999="Amount",M$14,""),IF(ISBLANK(E1999),"",IF(ISTEXT(D1999),"",IF(A1994="Invoice No. : ",INDEX(Sheet2!D$14:D$154,MATCH(B1994,Sheet2!A$14:A$154,0)),M1998))))</f>
        <v>2</v>
      </c>
      <c r="N1999" t="str">
        <f>IF(ISTEXT(E1999),IF(E1999="Amount",N$14,""),IF(ISBLANK(E1999),"",IF(ISTEXT(D1999),"",IF(A1994="Invoice No. : ",INDEX(Sheet2!E$14:E$154,MATCH(B1994,Sheet2!A$14:A$154,0)),N1998))))</f>
        <v>RUBY</v>
      </c>
      <c r="O1999" t="str">
        <f>IF(ISTEXT(E1999),IF(E1999="Amount",O$14,""),IF(ISBLANK(E1999),"",IF(ISTEXT(D1999),"",IF(A1994="Invoice No. : ",INDEX(Sheet2!G$14:G$154,MATCH(B1994,Sheet2!A$14:A$154,0)),O1998))))</f>
        <v>DE PERALTA, JIMMY DE OCAMPO</v>
      </c>
      <c r="P1999">
        <f t="shared" si="126"/>
        <v>4880</v>
      </c>
      <c r="Q1999">
        <f t="shared" si="127"/>
        <v>195197.25</v>
      </c>
    </row>
    <row r="2000" spans="1:17" x14ac:dyDescent="0.25">
      <c r="A2000" s="10" t="s">
        <v>447</v>
      </c>
      <c r="B2000" s="10" t="s">
        <v>448</v>
      </c>
      <c r="C2000" s="11">
        <v>1</v>
      </c>
      <c r="D2000" s="11">
        <v>21.5</v>
      </c>
      <c r="E2000" s="11">
        <v>21.5</v>
      </c>
      <c r="F2000">
        <f t="shared" si="124"/>
        <v>2144350</v>
      </c>
      <c r="G2000">
        <f>IF(ISTEXT(E2000),IF(E2000="Amount",G$14,""),IF(ISBLANK(E2000),"",IF(ISTEXT(D2000),"",IF(A1995="Invoice No. : ",INDEX(Sheet2!F$14:F$154,MATCH(B1995,Sheet2!A$14:A$154,0)),G1999))))</f>
        <v>47981</v>
      </c>
      <c r="H2000" t="str">
        <f t="shared" si="125"/>
        <v>01/05/2023</v>
      </c>
      <c r="I2000" t="str">
        <f>IF(ISTEXT(E2000),IF(E2000="Amount",I$14,""),IF(ISBLANK(E2000),"",IF(ISTEXT(D2000),"",IF(A1995="Invoice No. : ",TEXT(INDEX(Sheet2!C$14:C$154,MATCH(B1995,Sheet2!A$14:A$154,0)),"hh:mm:ss"),I1999))))</f>
        <v>13:03:53</v>
      </c>
      <c r="J2000">
        <f>IF(ISBLANK(G2000),"",IF(ISTEXT(G2000),IF(E2000="Amount",J$14,""),INDEX(Sheet2!H$14:H$154,MATCH(F2000,Sheet2!A$14:A$154,0))))</f>
        <v>3500</v>
      </c>
      <c r="K2000">
        <f>IF(ISBLANK(G2000),"",IF(ISTEXT(G2000),IF(E2000="Amount",K$14,""),INDEX(Sheet2!I$14:I$154,MATCH(F2000,Sheet2!A$14:A$154,0))))</f>
        <v>1380</v>
      </c>
      <c r="L2000" t="str">
        <f>IF(ISBLANK(G2000),"",IF(ISTEXT(G2000),IF(E2000="Amount",L$14,""),IF(INDEX(Sheet2!H$14:H$154,MATCH(F2000,Sheet2!A$14:A$154,0)) &lt;&gt; 0, IF(INDEX(Sheet2!I$14:I$154,MATCH(F2000,Sheet2!A$14:A$154,0)) &lt;&gt; 0, "Loan","Loan"),"Cash")))</f>
        <v>Loan</v>
      </c>
      <c r="M2000">
        <f>IF(ISTEXT(E2000),IF(E2000="Amount",M$14,""),IF(ISBLANK(E2000),"",IF(ISTEXT(D2000),"",IF(A1995="Invoice No. : ",INDEX(Sheet2!D$14:D$154,MATCH(B1995,Sheet2!A$14:A$154,0)),M1999))))</f>
        <v>2</v>
      </c>
      <c r="N2000" t="str">
        <f>IF(ISTEXT(E2000),IF(E2000="Amount",N$14,""),IF(ISBLANK(E2000),"",IF(ISTEXT(D2000),"",IF(A1995="Invoice No. : ",INDEX(Sheet2!E$14:E$154,MATCH(B1995,Sheet2!A$14:A$154,0)),N1999))))</f>
        <v>RUBY</v>
      </c>
      <c r="O2000" t="str">
        <f>IF(ISTEXT(E2000),IF(E2000="Amount",O$14,""),IF(ISBLANK(E2000),"",IF(ISTEXT(D2000),"",IF(A1995="Invoice No. : ",INDEX(Sheet2!G$14:G$154,MATCH(B1995,Sheet2!A$14:A$154,0)),O1999))))</f>
        <v>DE PERALTA, JIMMY DE OCAMPO</v>
      </c>
      <c r="P2000">
        <f t="shared" si="126"/>
        <v>4880</v>
      </c>
      <c r="Q2000">
        <f t="shared" si="127"/>
        <v>195197.25</v>
      </c>
    </row>
    <row r="2001" spans="1:17" x14ac:dyDescent="0.25">
      <c r="A2001" s="10" t="s">
        <v>1138</v>
      </c>
      <c r="B2001" s="10" t="s">
        <v>1139</v>
      </c>
      <c r="C2001" s="11">
        <v>2</v>
      </c>
      <c r="D2001" s="11">
        <v>31.25</v>
      </c>
      <c r="E2001" s="11">
        <v>62.5</v>
      </c>
      <c r="F2001">
        <f t="shared" si="124"/>
        <v>2144350</v>
      </c>
      <c r="G2001">
        <f>IF(ISTEXT(E2001),IF(E2001="Amount",G$14,""),IF(ISBLANK(E2001),"",IF(ISTEXT(D2001),"",IF(A1996="Invoice No. : ",INDEX(Sheet2!F$14:F$154,MATCH(B1996,Sheet2!A$14:A$154,0)),G2000))))</f>
        <v>47981</v>
      </c>
      <c r="H2001" t="str">
        <f t="shared" si="125"/>
        <v>01/05/2023</v>
      </c>
      <c r="I2001" t="str">
        <f>IF(ISTEXT(E2001),IF(E2001="Amount",I$14,""),IF(ISBLANK(E2001),"",IF(ISTEXT(D2001),"",IF(A1996="Invoice No. : ",TEXT(INDEX(Sheet2!C$14:C$154,MATCH(B1996,Sheet2!A$14:A$154,0)),"hh:mm:ss"),I2000))))</f>
        <v>13:03:53</v>
      </c>
      <c r="J2001">
        <f>IF(ISBLANK(G2001),"",IF(ISTEXT(G2001),IF(E2001="Amount",J$14,""),INDEX(Sheet2!H$14:H$154,MATCH(F2001,Sheet2!A$14:A$154,0))))</f>
        <v>3500</v>
      </c>
      <c r="K2001">
        <f>IF(ISBLANK(G2001),"",IF(ISTEXT(G2001),IF(E2001="Amount",K$14,""),INDEX(Sheet2!I$14:I$154,MATCH(F2001,Sheet2!A$14:A$154,0))))</f>
        <v>1380</v>
      </c>
      <c r="L2001" t="str">
        <f>IF(ISBLANK(G2001),"",IF(ISTEXT(G2001),IF(E2001="Amount",L$14,""),IF(INDEX(Sheet2!H$14:H$154,MATCH(F2001,Sheet2!A$14:A$154,0)) &lt;&gt; 0, IF(INDEX(Sheet2!I$14:I$154,MATCH(F2001,Sheet2!A$14:A$154,0)) &lt;&gt; 0, "Loan","Loan"),"Cash")))</f>
        <v>Loan</v>
      </c>
      <c r="M2001">
        <f>IF(ISTEXT(E2001),IF(E2001="Amount",M$14,""),IF(ISBLANK(E2001),"",IF(ISTEXT(D2001),"",IF(A1996="Invoice No. : ",INDEX(Sheet2!D$14:D$154,MATCH(B1996,Sheet2!A$14:A$154,0)),M2000))))</f>
        <v>2</v>
      </c>
      <c r="N2001" t="str">
        <f>IF(ISTEXT(E2001),IF(E2001="Amount",N$14,""),IF(ISBLANK(E2001),"",IF(ISTEXT(D2001),"",IF(A1996="Invoice No. : ",INDEX(Sheet2!E$14:E$154,MATCH(B1996,Sheet2!A$14:A$154,0)),N2000))))</f>
        <v>RUBY</v>
      </c>
      <c r="O2001" t="str">
        <f>IF(ISTEXT(E2001),IF(E2001="Amount",O$14,""),IF(ISBLANK(E2001),"",IF(ISTEXT(D2001),"",IF(A1996="Invoice No. : ",INDEX(Sheet2!G$14:G$154,MATCH(B1996,Sheet2!A$14:A$154,0)),O2000))))</f>
        <v>DE PERALTA, JIMMY DE OCAMPO</v>
      </c>
      <c r="P2001">
        <f t="shared" si="126"/>
        <v>4880</v>
      </c>
      <c r="Q2001">
        <f t="shared" si="127"/>
        <v>195197.25</v>
      </c>
    </row>
    <row r="2002" spans="1:17" x14ac:dyDescent="0.25">
      <c r="A2002" s="10" t="s">
        <v>245</v>
      </c>
      <c r="B2002" s="10" t="s">
        <v>246</v>
      </c>
      <c r="C2002" s="11">
        <v>1</v>
      </c>
      <c r="D2002" s="11">
        <v>14.25</v>
      </c>
      <c r="E2002" s="11">
        <v>14.25</v>
      </c>
      <c r="F2002">
        <f t="shared" si="124"/>
        <v>2144350</v>
      </c>
      <c r="G2002">
        <f>IF(ISTEXT(E2002),IF(E2002="Amount",G$14,""),IF(ISBLANK(E2002),"",IF(ISTEXT(D2002),"",IF(A1997="Invoice No. : ",INDEX(Sheet2!F$14:F$154,MATCH(B1997,Sheet2!A$14:A$154,0)),G2001))))</f>
        <v>47981</v>
      </c>
      <c r="H2002" t="str">
        <f t="shared" si="125"/>
        <v>01/05/2023</v>
      </c>
      <c r="I2002" t="str">
        <f>IF(ISTEXT(E2002),IF(E2002="Amount",I$14,""),IF(ISBLANK(E2002),"",IF(ISTEXT(D2002),"",IF(A1997="Invoice No. : ",TEXT(INDEX(Sheet2!C$14:C$154,MATCH(B1997,Sheet2!A$14:A$154,0)),"hh:mm:ss"),I2001))))</f>
        <v>13:03:53</v>
      </c>
      <c r="J2002">
        <f>IF(ISBLANK(G2002),"",IF(ISTEXT(G2002),IF(E2002="Amount",J$14,""),INDEX(Sheet2!H$14:H$154,MATCH(F2002,Sheet2!A$14:A$154,0))))</f>
        <v>3500</v>
      </c>
      <c r="K2002">
        <f>IF(ISBLANK(G2002),"",IF(ISTEXT(G2002),IF(E2002="Amount",K$14,""),INDEX(Sheet2!I$14:I$154,MATCH(F2002,Sheet2!A$14:A$154,0))))</f>
        <v>1380</v>
      </c>
      <c r="L2002" t="str">
        <f>IF(ISBLANK(G2002),"",IF(ISTEXT(G2002),IF(E2002="Amount",L$14,""),IF(INDEX(Sheet2!H$14:H$154,MATCH(F2002,Sheet2!A$14:A$154,0)) &lt;&gt; 0, IF(INDEX(Sheet2!I$14:I$154,MATCH(F2002,Sheet2!A$14:A$154,0)) &lt;&gt; 0, "Loan","Loan"),"Cash")))</f>
        <v>Loan</v>
      </c>
      <c r="M2002">
        <f>IF(ISTEXT(E2002),IF(E2002="Amount",M$14,""),IF(ISBLANK(E2002),"",IF(ISTEXT(D2002),"",IF(A1997="Invoice No. : ",INDEX(Sheet2!D$14:D$154,MATCH(B1997,Sheet2!A$14:A$154,0)),M2001))))</f>
        <v>2</v>
      </c>
      <c r="N2002" t="str">
        <f>IF(ISTEXT(E2002),IF(E2002="Amount",N$14,""),IF(ISBLANK(E2002),"",IF(ISTEXT(D2002),"",IF(A1997="Invoice No. : ",INDEX(Sheet2!E$14:E$154,MATCH(B1997,Sheet2!A$14:A$154,0)),N2001))))</f>
        <v>RUBY</v>
      </c>
      <c r="O2002" t="str">
        <f>IF(ISTEXT(E2002),IF(E2002="Amount",O$14,""),IF(ISBLANK(E2002),"",IF(ISTEXT(D2002),"",IF(A1997="Invoice No. : ",INDEX(Sheet2!G$14:G$154,MATCH(B1997,Sheet2!A$14:A$154,0)),O2001))))</f>
        <v>DE PERALTA, JIMMY DE OCAMPO</v>
      </c>
      <c r="P2002">
        <f t="shared" si="126"/>
        <v>4880</v>
      </c>
      <c r="Q2002">
        <f t="shared" si="127"/>
        <v>195197.25</v>
      </c>
    </row>
    <row r="2003" spans="1:17" x14ac:dyDescent="0.25">
      <c r="A2003" s="10" t="s">
        <v>1679</v>
      </c>
      <c r="B2003" s="10" t="s">
        <v>1680</v>
      </c>
      <c r="C2003" s="11">
        <v>12</v>
      </c>
      <c r="D2003" s="11">
        <v>5.75</v>
      </c>
      <c r="E2003" s="11">
        <v>69</v>
      </c>
      <c r="F2003">
        <f t="shared" si="124"/>
        <v>2144350</v>
      </c>
      <c r="G2003">
        <f>IF(ISTEXT(E2003),IF(E2003="Amount",G$14,""),IF(ISBLANK(E2003),"",IF(ISTEXT(D2003),"",IF(A1998="Invoice No. : ",INDEX(Sheet2!F$14:F$154,MATCH(B1998,Sheet2!A$14:A$154,0)),G2002))))</f>
        <v>47981</v>
      </c>
      <c r="H2003" t="str">
        <f t="shared" si="125"/>
        <v>01/05/2023</v>
      </c>
      <c r="I2003" t="str">
        <f>IF(ISTEXT(E2003),IF(E2003="Amount",I$14,""),IF(ISBLANK(E2003),"",IF(ISTEXT(D2003),"",IF(A1998="Invoice No. : ",TEXT(INDEX(Sheet2!C$14:C$154,MATCH(B1998,Sheet2!A$14:A$154,0)),"hh:mm:ss"),I2002))))</f>
        <v>13:03:53</v>
      </c>
      <c r="J2003">
        <f>IF(ISBLANK(G2003),"",IF(ISTEXT(G2003),IF(E2003="Amount",J$14,""),INDEX(Sheet2!H$14:H$154,MATCH(F2003,Sheet2!A$14:A$154,0))))</f>
        <v>3500</v>
      </c>
      <c r="K2003">
        <f>IF(ISBLANK(G2003),"",IF(ISTEXT(G2003),IF(E2003="Amount",K$14,""),INDEX(Sheet2!I$14:I$154,MATCH(F2003,Sheet2!A$14:A$154,0))))</f>
        <v>1380</v>
      </c>
      <c r="L2003" t="str">
        <f>IF(ISBLANK(G2003),"",IF(ISTEXT(G2003),IF(E2003="Amount",L$14,""),IF(INDEX(Sheet2!H$14:H$154,MATCH(F2003,Sheet2!A$14:A$154,0)) &lt;&gt; 0, IF(INDEX(Sheet2!I$14:I$154,MATCH(F2003,Sheet2!A$14:A$154,0)) &lt;&gt; 0, "Loan","Loan"),"Cash")))</f>
        <v>Loan</v>
      </c>
      <c r="M2003">
        <f>IF(ISTEXT(E2003),IF(E2003="Amount",M$14,""),IF(ISBLANK(E2003),"",IF(ISTEXT(D2003),"",IF(A1998="Invoice No. : ",INDEX(Sheet2!D$14:D$154,MATCH(B1998,Sheet2!A$14:A$154,0)),M2002))))</f>
        <v>2</v>
      </c>
      <c r="N2003" t="str">
        <f>IF(ISTEXT(E2003),IF(E2003="Amount",N$14,""),IF(ISBLANK(E2003),"",IF(ISTEXT(D2003),"",IF(A1998="Invoice No. : ",INDEX(Sheet2!E$14:E$154,MATCH(B1998,Sheet2!A$14:A$154,0)),N2002))))</f>
        <v>RUBY</v>
      </c>
      <c r="O2003" t="str">
        <f>IF(ISTEXT(E2003),IF(E2003="Amount",O$14,""),IF(ISBLANK(E2003),"",IF(ISTEXT(D2003),"",IF(A1998="Invoice No. : ",INDEX(Sheet2!G$14:G$154,MATCH(B1998,Sheet2!A$14:A$154,0)),O2002))))</f>
        <v>DE PERALTA, JIMMY DE OCAMPO</v>
      </c>
      <c r="P2003">
        <f t="shared" si="126"/>
        <v>4880</v>
      </c>
      <c r="Q2003">
        <f t="shared" si="127"/>
        <v>195197.25</v>
      </c>
    </row>
    <row r="2004" spans="1:17" x14ac:dyDescent="0.25">
      <c r="A2004" s="10" t="s">
        <v>1681</v>
      </c>
      <c r="B2004" s="10" t="s">
        <v>1682</v>
      </c>
      <c r="C2004" s="11">
        <v>12</v>
      </c>
      <c r="D2004" s="11">
        <v>5.75</v>
      </c>
      <c r="E2004" s="11">
        <v>69</v>
      </c>
      <c r="F2004">
        <f t="shared" si="124"/>
        <v>2144350</v>
      </c>
      <c r="G2004">
        <f>IF(ISTEXT(E2004),IF(E2004="Amount",G$14,""),IF(ISBLANK(E2004),"",IF(ISTEXT(D2004),"",IF(A1999="Invoice No. : ",INDEX(Sheet2!F$14:F$154,MATCH(B1999,Sheet2!A$14:A$154,0)),G2003))))</f>
        <v>47981</v>
      </c>
      <c r="H2004" t="str">
        <f t="shared" si="125"/>
        <v>01/05/2023</v>
      </c>
      <c r="I2004" t="str">
        <f>IF(ISTEXT(E2004),IF(E2004="Amount",I$14,""),IF(ISBLANK(E2004),"",IF(ISTEXT(D2004),"",IF(A1999="Invoice No. : ",TEXT(INDEX(Sheet2!C$14:C$154,MATCH(B1999,Sheet2!A$14:A$154,0)),"hh:mm:ss"),I2003))))</f>
        <v>13:03:53</v>
      </c>
      <c r="J2004">
        <f>IF(ISBLANK(G2004),"",IF(ISTEXT(G2004),IF(E2004="Amount",J$14,""),INDEX(Sheet2!H$14:H$154,MATCH(F2004,Sheet2!A$14:A$154,0))))</f>
        <v>3500</v>
      </c>
      <c r="K2004">
        <f>IF(ISBLANK(G2004),"",IF(ISTEXT(G2004),IF(E2004="Amount",K$14,""),INDEX(Sheet2!I$14:I$154,MATCH(F2004,Sheet2!A$14:A$154,0))))</f>
        <v>1380</v>
      </c>
      <c r="L2004" t="str">
        <f>IF(ISBLANK(G2004),"",IF(ISTEXT(G2004),IF(E2004="Amount",L$14,""),IF(INDEX(Sheet2!H$14:H$154,MATCH(F2004,Sheet2!A$14:A$154,0)) &lt;&gt; 0, IF(INDEX(Sheet2!I$14:I$154,MATCH(F2004,Sheet2!A$14:A$154,0)) &lt;&gt; 0, "Loan","Loan"),"Cash")))</f>
        <v>Loan</v>
      </c>
      <c r="M2004">
        <f>IF(ISTEXT(E2004),IF(E2004="Amount",M$14,""),IF(ISBLANK(E2004),"",IF(ISTEXT(D2004),"",IF(A1999="Invoice No. : ",INDEX(Sheet2!D$14:D$154,MATCH(B1999,Sheet2!A$14:A$154,0)),M2003))))</f>
        <v>2</v>
      </c>
      <c r="N2004" t="str">
        <f>IF(ISTEXT(E2004),IF(E2004="Amount",N$14,""),IF(ISBLANK(E2004),"",IF(ISTEXT(D2004),"",IF(A1999="Invoice No. : ",INDEX(Sheet2!E$14:E$154,MATCH(B1999,Sheet2!A$14:A$154,0)),N2003))))</f>
        <v>RUBY</v>
      </c>
      <c r="O2004" t="str">
        <f>IF(ISTEXT(E2004),IF(E2004="Amount",O$14,""),IF(ISBLANK(E2004),"",IF(ISTEXT(D2004),"",IF(A1999="Invoice No. : ",INDEX(Sheet2!G$14:G$154,MATCH(B1999,Sheet2!A$14:A$154,0)),O2003))))</f>
        <v>DE PERALTA, JIMMY DE OCAMPO</v>
      </c>
      <c r="P2004">
        <f t="shared" si="126"/>
        <v>4880</v>
      </c>
      <c r="Q2004">
        <f t="shared" si="127"/>
        <v>195197.25</v>
      </c>
    </row>
    <row r="2005" spans="1:17" x14ac:dyDescent="0.25">
      <c r="A2005" s="10" t="s">
        <v>817</v>
      </c>
      <c r="B2005" s="10" t="s">
        <v>818</v>
      </c>
      <c r="C2005" s="11">
        <v>6</v>
      </c>
      <c r="D2005" s="11">
        <v>6</v>
      </c>
      <c r="E2005" s="11">
        <v>36</v>
      </c>
      <c r="F2005">
        <f t="shared" si="124"/>
        <v>2144350</v>
      </c>
      <c r="G2005">
        <f>IF(ISTEXT(E2005),IF(E2005="Amount",G$14,""),IF(ISBLANK(E2005),"",IF(ISTEXT(D2005),"",IF(A2000="Invoice No. : ",INDEX(Sheet2!F$14:F$154,MATCH(B2000,Sheet2!A$14:A$154,0)),G2004))))</f>
        <v>47981</v>
      </c>
      <c r="H2005" t="str">
        <f t="shared" si="125"/>
        <v>01/05/2023</v>
      </c>
      <c r="I2005" t="str">
        <f>IF(ISTEXT(E2005),IF(E2005="Amount",I$14,""),IF(ISBLANK(E2005),"",IF(ISTEXT(D2005),"",IF(A2000="Invoice No. : ",TEXT(INDEX(Sheet2!C$14:C$154,MATCH(B2000,Sheet2!A$14:A$154,0)),"hh:mm:ss"),I2004))))</f>
        <v>13:03:53</v>
      </c>
      <c r="J2005">
        <f>IF(ISBLANK(G2005),"",IF(ISTEXT(G2005),IF(E2005="Amount",J$14,""),INDEX(Sheet2!H$14:H$154,MATCH(F2005,Sheet2!A$14:A$154,0))))</f>
        <v>3500</v>
      </c>
      <c r="K2005">
        <f>IF(ISBLANK(G2005),"",IF(ISTEXT(G2005),IF(E2005="Amount",K$14,""),INDEX(Sheet2!I$14:I$154,MATCH(F2005,Sheet2!A$14:A$154,0))))</f>
        <v>1380</v>
      </c>
      <c r="L2005" t="str">
        <f>IF(ISBLANK(G2005),"",IF(ISTEXT(G2005),IF(E2005="Amount",L$14,""),IF(INDEX(Sheet2!H$14:H$154,MATCH(F2005,Sheet2!A$14:A$154,0)) &lt;&gt; 0, IF(INDEX(Sheet2!I$14:I$154,MATCH(F2005,Sheet2!A$14:A$154,0)) &lt;&gt; 0, "Loan","Loan"),"Cash")))</f>
        <v>Loan</v>
      </c>
      <c r="M2005">
        <f>IF(ISTEXT(E2005),IF(E2005="Amount",M$14,""),IF(ISBLANK(E2005),"",IF(ISTEXT(D2005),"",IF(A2000="Invoice No. : ",INDEX(Sheet2!D$14:D$154,MATCH(B2000,Sheet2!A$14:A$154,0)),M2004))))</f>
        <v>2</v>
      </c>
      <c r="N2005" t="str">
        <f>IF(ISTEXT(E2005),IF(E2005="Amount",N$14,""),IF(ISBLANK(E2005),"",IF(ISTEXT(D2005),"",IF(A2000="Invoice No. : ",INDEX(Sheet2!E$14:E$154,MATCH(B2000,Sheet2!A$14:A$154,0)),N2004))))</f>
        <v>RUBY</v>
      </c>
      <c r="O2005" t="str">
        <f>IF(ISTEXT(E2005),IF(E2005="Amount",O$14,""),IF(ISBLANK(E2005),"",IF(ISTEXT(D2005),"",IF(A2000="Invoice No. : ",INDEX(Sheet2!G$14:G$154,MATCH(B2000,Sheet2!A$14:A$154,0)),O2004))))</f>
        <v>DE PERALTA, JIMMY DE OCAMPO</v>
      </c>
      <c r="P2005">
        <f t="shared" si="126"/>
        <v>4880</v>
      </c>
      <c r="Q2005">
        <f t="shared" si="127"/>
        <v>195197.25</v>
      </c>
    </row>
    <row r="2006" spans="1:17" x14ac:dyDescent="0.25">
      <c r="A2006" s="10" t="s">
        <v>355</v>
      </c>
      <c r="B2006" s="10" t="s">
        <v>356</v>
      </c>
      <c r="C2006" s="11">
        <v>6</v>
      </c>
      <c r="D2006" s="11">
        <v>18.25</v>
      </c>
      <c r="E2006" s="11">
        <v>109.5</v>
      </c>
      <c r="F2006">
        <f t="shared" si="124"/>
        <v>2144350</v>
      </c>
      <c r="G2006">
        <f>IF(ISTEXT(E2006),IF(E2006="Amount",G$14,""),IF(ISBLANK(E2006),"",IF(ISTEXT(D2006),"",IF(A2001="Invoice No. : ",INDEX(Sheet2!F$14:F$154,MATCH(B2001,Sheet2!A$14:A$154,0)),G2005))))</f>
        <v>47981</v>
      </c>
      <c r="H2006" t="str">
        <f t="shared" si="125"/>
        <v>01/05/2023</v>
      </c>
      <c r="I2006" t="str">
        <f>IF(ISTEXT(E2006),IF(E2006="Amount",I$14,""),IF(ISBLANK(E2006),"",IF(ISTEXT(D2006),"",IF(A2001="Invoice No. : ",TEXT(INDEX(Sheet2!C$14:C$154,MATCH(B2001,Sheet2!A$14:A$154,0)),"hh:mm:ss"),I2005))))</f>
        <v>13:03:53</v>
      </c>
      <c r="J2006">
        <f>IF(ISBLANK(G2006),"",IF(ISTEXT(G2006),IF(E2006="Amount",J$14,""),INDEX(Sheet2!H$14:H$154,MATCH(F2006,Sheet2!A$14:A$154,0))))</f>
        <v>3500</v>
      </c>
      <c r="K2006">
        <f>IF(ISBLANK(G2006),"",IF(ISTEXT(G2006),IF(E2006="Amount",K$14,""),INDEX(Sheet2!I$14:I$154,MATCH(F2006,Sheet2!A$14:A$154,0))))</f>
        <v>1380</v>
      </c>
      <c r="L2006" t="str">
        <f>IF(ISBLANK(G2006),"",IF(ISTEXT(G2006),IF(E2006="Amount",L$14,""),IF(INDEX(Sheet2!H$14:H$154,MATCH(F2006,Sheet2!A$14:A$154,0)) &lt;&gt; 0, IF(INDEX(Sheet2!I$14:I$154,MATCH(F2006,Sheet2!A$14:A$154,0)) &lt;&gt; 0, "Loan","Loan"),"Cash")))</f>
        <v>Loan</v>
      </c>
      <c r="M2006">
        <f>IF(ISTEXT(E2006),IF(E2006="Amount",M$14,""),IF(ISBLANK(E2006),"",IF(ISTEXT(D2006),"",IF(A2001="Invoice No. : ",INDEX(Sheet2!D$14:D$154,MATCH(B2001,Sheet2!A$14:A$154,0)),M2005))))</f>
        <v>2</v>
      </c>
      <c r="N2006" t="str">
        <f>IF(ISTEXT(E2006),IF(E2006="Amount",N$14,""),IF(ISBLANK(E2006),"",IF(ISTEXT(D2006),"",IF(A2001="Invoice No. : ",INDEX(Sheet2!E$14:E$154,MATCH(B2001,Sheet2!A$14:A$154,0)),N2005))))</f>
        <v>RUBY</v>
      </c>
      <c r="O2006" t="str">
        <f>IF(ISTEXT(E2006),IF(E2006="Amount",O$14,""),IF(ISBLANK(E2006),"",IF(ISTEXT(D2006),"",IF(A2001="Invoice No. : ",INDEX(Sheet2!G$14:G$154,MATCH(B2001,Sheet2!A$14:A$154,0)),O2005))))</f>
        <v>DE PERALTA, JIMMY DE OCAMPO</v>
      </c>
      <c r="P2006">
        <f t="shared" si="126"/>
        <v>4880</v>
      </c>
      <c r="Q2006">
        <f t="shared" si="127"/>
        <v>195197.25</v>
      </c>
    </row>
    <row r="2007" spans="1:17" x14ac:dyDescent="0.25">
      <c r="A2007" s="10" t="s">
        <v>85</v>
      </c>
      <c r="B2007" s="10" t="s">
        <v>86</v>
      </c>
      <c r="C2007" s="11">
        <v>1</v>
      </c>
      <c r="D2007" s="11">
        <v>60.75</v>
      </c>
      <c r="E2007" s="11">
        <v>60.75</v>
      </c>
      <c r="F2007">
        <f t="shared" si="124"/>
        <v>2144350</v>
      </c>
      <c r="G2007">
        <f>IF(ISTEXT(E2007),IF(E2007="Amount",G$14,""),IF(ISBLANK(E2007),"",IF(ISTEXT(D2007),"",IF(A2002="Invoice No. : ",INDEX(Sheet2!F$14:F$154,MATCH(B2002,Sheet2!A$14:A$154,0)),G2006))))</f>
        <v>47981</v>
      </c>
      <c r="H2007" t="str">
        <f t="shared" si="125"/>
        <v>01/05/2023</v>
      </c>
      <c r="I2007" t="str">
        <f>IF(ISTEXT(E2007),IF(E2007="Amount",I$14,""),IF(ISBLANK(E2007),"",IF(ISTEXT(D2007),"",IF(A2002="Invoice No. : ",TEXT(INDEX(Sheet2!C$14:C$154,MATCH(B2002,Sheet2!A$14:A$154,0)),"hh:mm:ss"),I2006))))</f>
        <v>13:03:53</v>
      </c>
      <c r="J2007">
        <f>IF(ISBLANK(G2007),"",IF(ISTEXT(G2007),IF(E2007="Amount",J$14,""),INDEX(Sheet2!H$14:H$154,MATCH(F2007,Sheet2!A$14:A$154,0))))</f>
        <v>3500</v>
      </c>
      <c r="K2007">
        <f>IF(ISBLANK(G2007),"",IF(ISTEXT(G2007),IF(E2007="Amount",K$14,""),INDEX(Sheet2!I$14:I$154,MATCH(F2007,Sheet2!A$14:A$154,0))))</f>
        <v>1380</v>
      </c>
      <c r="L2007" t="str">
        <f>IF(ISBLANK(G2007),"",IF(ISTEXT(G2007),IF(E2007="Amount",L$14,""),IF(INDEX(Sheet2!H$14:H$154,MATCH(F2007,Sheet2!A$14:A$154,0)) &lt;&gt; 0, IF(INDEX(Sheet2!I$14:I$154,MATCH(F2007,Sheet2!A$14:A$154,0)) &lt;&gt; 0, "Loan","Loan"),"Cash")))</f>
        <v>Loan</v>
      </c>
      <c r="M2007">
        <f>IF(ISTEXT(E2007),IF(E2007="Amount",M$14,""),IF(ISBLANK(E2007),"",IF(ISTEXT(D2007),"",IF(A2002="Invoice No. : ",INDEX(Sheet2!D$14:D$154,MATCH(B2002,Sheet2!A$14:A$154,0)),M2006))))</f>
        <v>2</v>
      </c>
      <c r="N2007" t="str">
        <f>IF(ISTEXT(E2007),IF(E2007="Amount",N$14,""),IF(ISBLANK(E2007),"",IF(ISTEXT(D2007),"",IF(A2002="Invoice No. : ",INDEX(Sheet2!E$14:E$154,MATCH(B2002,Sheet2!A$14:A$154,0)),N2006))))</f>
        <v>RUBY</v>
      </c>
      <c r="O2007" t="str">
        <f>IF(ISTEXT(E2007),IF(E2007="Amount",O$14,""),IF(ISBLANK(E2007),"",IF(ISTEXT(D2007),"",IF(A2002="Invoice No. : ",INDEX(Sheet2!G$14:G$154,MATCH(B2002,Sheet2!A$14:A$154,0)),O2006))))</f>
        <v>DE PERALTA, JIMMY DE OCAMPO</v>
      </c>
      <c r="P2007">
        <f t="shared" si="126"/>
        <v>4880</v>
      </c>
      <c r="Q2007">
        <f t="shared" si="127"/>
        <v>195197.25</v>
      </c>
    </row>
    <row r="2008" spans="1:17" x14ac:dyDescent="0.25">
      <c r="A2008" s="10" t="s">
        <v>451</v>
      </c>
      <c r="B2008" s="10" t="s">
        <v>452</v>
      </c>
      <c r="C2008" s="11">
        <v>2</v>
      </c>
      <c r="D2008" s="11">
        <v>34.25</v>
      </c>
      <c r="E2008" s="11">
        <v>68.5</v>
      </c>
      <c r="F2008">
        <f t="shared" si="124"/>
        <v>2144350</v>
      </c>
      <c r="G2008">
        <f>IF(ISTEXT(E2008),IF(E2008="Amount",G$14,""),IF(ISBLANK(E2008),"",IF(ISTEXT(D2008),"",IF(A2003="Invoice No. : ",INDEX(Sheet2!F$14:F$154,MATCH(B2003,Sheet2!A$14:A$154,0)),G2007))))</f>
        <v>47981</v>
      </c>
      <c r="H2008" t="str">
        <f t="shared" si="125"/>
        <v>01/05/2023</v>
      </c>
      <c r="I2008" t="str">
        <f>IF(ISTEXT(E2008),IF(E2008="Amount",I$14,""),IF(ISBLANK(E2008),"",IF(ISTEXT(D2008),"",IF(A2003="Invoice No. : ",TEXT(INDEX(Sheet2!C$14:C$154,MATCH(B2003,Sheet2!A$14:A$154,0)),"hh:mm:ss"),I2007))))</f>
        <v>13:03:53</v>
      </c>
      <c r="J2008">
        <f>IF(ISBLANK(G2008),"",IF(ISTEXT(G2008),IF(E2008="Amount",J$14,""),INDEX(Sheet2!H$14:H$154,MATCH(F2008,Sheet2!A$14:A$154,0))))</f>
        <v>3500</v>
      </c>
      <c r="K2008">
        <f>IF(ISBLANK(G2008),"",IF(ISTEXT(G2008),IF(E2008="Amount",K$14,""),INDEX(Sheet2!I$14:I$154,MATCH(F2008,Sheet2!A$14:A$154,0))))</f>
        <v>1380</v>
      </c>
      <c r="L2008" t="str">
        <f>IF(ISBLANK(G2008),"",IF(ISTEXT(G2008),IF(E2008="Amount",L$14,""),IF(INDEX(Sheet2!H$14:H$154,MATCH(F2008,Sheet2!A$14:A$154,0)) &lt;&gt; 0, IF(INDEX(Sheet2!I$14:I$154,MATCH(F2008,Sheet2!A$14:A$154,0)) &lt;&gt; 0, "Loan","Loan"),"Cash")))</f>
        <v>Loan</v>
      </c>
      <c r="M2008">
        <f>IF(ISTEXT(E2008),IF(E2008="Amount",M$14,""),IF(ISBLANK(E2008),"",IF(ISTEXT(D2008),"",IF(A2003="Invoice No. : ",INDEX(Sheet2!D$14:D$154,MATCH(B2003,Sheet2!A$14:A$154,0)),M2007))))</f>
        <v>2</v>
      </c>
      <c r="N2008" t="str">
        <f>IF(ISTEXT(E2008),IF(E2008="Amount",N$14,""),IF(ISBLANK(E2008),"",IF(ISTEXT(D2008),"",IF(A2003="Invoice No. : ",INDEX(Sheet2!E$14:E$154,MATCH(B2003,Sheet2!A$14:A$154,0)),N2007))))</f>
        <v>RUBY</v>
      </c>
      <c r="O2008" t="str">
        <f>IF(ISTEXT(E2008),IF(E2008="Amount",O$14,""),IF(ISBLANK(E2008),"",IF(ISTEXT(D2008),"",IF(A2003="Invoice No. : ",INDEX(Sheet2!G$14:G$154,MATCH(B2003,Sheet2!A$14:A$154,0)),O2007))))</f>
        <v>DE PERALTA, JIMMY DE OCAMPO</v>
      </c>
      <c r="P2008">
        <f t="shared" si="126"/>
        <v>4880</v>
      </c>
      <c r="Q2008">
        <f t="shared" si="127"/>
        <v>195197.25</v>
      </c>
    </row>
    <row r="2009" spans="1:17" x14ac:dyDescent="0.25">
      <c r="A2009" s="10" t="s">
        <v>1683</v>
      </c>
      <c r="B2009" s="10" t="s">
        <v>1684</v>
      </c>
      <c r="C2009" s="11">
        <v>2</v>
      </c>
      <c r="D2009" s="11">
        <v>30.75</v>
      </c>
      <c r="E2009" s="11">
        <v>61.5</v>
      </c>
      <c r="F2009">
        <f t="shared" ref="F2009:F2072" si="128">IF(ISTEXT(E2009),IF(E2009="Amount",F$14,""),IF(ISBLANK(E2009),"",IF(ISTEXT(D2009),"",IF(A2004="Invoice No. : ",B2004,F2008))))</f>
        <v>2144350</v>
      </c>
      <c r="G2009">
        <f>IF(ISTEXT(E2009),IF(E2009="Amount",G$14,""),IF(ISBLANK(E2009),"",IF(ISTEXT(D2009),"",IF(A2004="Invoice No. : ",INDEX(Sheet2!F$14:F$154,MATCH(B2004,Sheet2!A$14:A$154,0)),G2008))))</f>
        <v>47981</v>
      </c>
      <c r="H2009" t="str">
        <f t="shared" ref="H2009:H2072" si="129">IF(ISTEXT(E2009),IF(E2009="Amount",H$14,""),IF(ISBLANK(E2009),"",IF(ISTEXT(D2009),"",IF(A2004="Invoice No. : ",TEXT(B2005,"mm/dd/yyyy"),H2008))))</f>
        <v>01/05/2023</v>
      </c>
      <c r="I2009" t="str">
        <f>IF(ISTEXT(E2009),IF(E2009="Amount",I$14,""),IF(ISBLANK(E2009),"",IF(ISTEXT(D2009),"",IF(A2004="Invoice No. : ",TEXT(INDEX(Sheet2!C$14:C$154,MATCH(B2004,Sheet2!A$14:A$154,0)),"hh:mm:ss"),I2008))))</f>
        <v>13:03:53</v>
      </c>
      <c r="J2009">
        <f>IF(ISBLANK(G2009),"",IF(ISTEXT(G2009),IF(E2009="Amount",J$14,""),INDEX(Sheet2!H$14:H$154,MATCH(F2009,Sheet2!A$14:A$154,0))))</f>
        <v>3500</v>
      </c>
      <c r="K2009">
        <f>IF(ISBLANK(G2009),"",IF(ISTEXT(G2009),IF(E2009="Amount",K$14,""),INDEX(Sheet2!I$14:I$154,MATCH(F2009,Sheet2!A$14:A$154,0))))</f>
        <v>1380</v>
      </c>
      <c r="L2009" t="str">
        <f>IF(ISBLANK(G2009),"",IF(ISTEXT(G2009),IF(E2009="Amount",L$14,""),IF(INDEX(Sheet2!H$14:H$154,MATCH(F2009,Sheet2!A$14:A$154,0)) &lt;&gt; 0, IF(INDEX(Sheet2!I$14:I$154,MATCH(F2009,Sheet2!A$14:A$154,0)) &lt;&gt; 0, "Loan","Loan"),"Cash")))</f>
        <v>Loan</v>
      </c>
      <c r="M2009">
        <f>IF(ISTEXT(E2009),IF(E2009="Amount",M$14,""),IF(ISBLANK(E2009),"",IF(ISTEXT(D2009),"",IF(A2004="Invoice No. : ",INDEX(Sheet2!D$14:D$154,MATCH(B2004,Sheet2!A$14:A$154,0)),M2008))))</f>
        <v>2</v>
      </c>
      <c r="N2009" t="str">
        <f>IF(ISTEXT(E2009),IF(E2009="Amount",N$14,""),IF(ISBLANK(E2009),"",IF(ISTEXT(D2009),"",IF(A2004="Invoice No. : ",INDEX(Sheet2!E$14:E$154,MATCH(B2004,Sheet2!A$14:A$154,0)),N2008))))</f>
        <v>RUBY</v>
      </c>
      <c r="O2009" t="str">
        <f>IF(ISTEXT(E2009),IF(E2009="Amount",O$14,""),IF(ISBLANK(E2009),"",IF(ISTEXT(D2009),"",IF(A2004="Invoice No. : ",INDEX(Sheet2!G$14:G$154,MATCH(B2004,Sheet2!A$14:A$154,0)),O2008))))</f>
        <v>DE PERALTA, JIMMY DE OCAMPO</v>
      </c>
      <c r="P2009">
        <f t="shared" ref="P2009:P2072" si="130">IF(ISTEXT(E2009),IF(E2009="Amount",P$14,""),IF(D2010="Invoice Amount",E2010,IF(ISBLANK(D2009),"",P2010)))</f>
        <v>4880</v>
      </c>
      <c r="Q2009">
        <f t="shared" ref="Q2009:Q2072" si="131">IF(ISTEXT(E2009),IF(E2009="Amount",Q$14,""),IF(ISBLANK(C2009),"",IF(ISNUMBER(C2009),VLOOKUP("Grand Total : ",D:E,2,FALSE),"")))</f>
        <v>195197.25</v>
      </c>
    </row>
    <row r="2010" spans="1:17" x14ac:dyDescent="0.25">
      <c r="A2010" s="10" t="s">
        <v>1144</v>
      </c>
      <c r="B2010" s="10" t="s">
        <v>1145</v>
      </c>
      <c r="C2010" s="11">
        <v>1</v>
      </c>
      <c r="D2010" s="11">
        <v>24.75</v>
      </c>
      <c r="E2010" s="11">
        <v>24.75</v>
      </c>
      <c r="F2010">
        <f t="shared" si="128"/>
        <v>2144350</v>
      </c>
      <c r="G2010">
        <f>IF(ISTEXT(E2010),IF(E2010="Amount",G$14,""),IF(ISBLANK(E2010),"",IF(ISTEXT(D2010),"",IF(A2005="Invoice No. : ",INDEX(Sheet2!F$14:F$154,MATCH(B2005,Sheet2!A$14:A$154,0)),G2009))))</f>
        <v>47981</v>
      </c>
      <c r="H2010" t="str">
        <f t="shared" si="129"/>
        <v>01/05/2023</v>
      </c>
      <c r="I2010" t="str">
        <f>IF(ISTEXT(E2010),IF(E2010="Amount",I$14,""),IF(ISBLANK(E2010),"",IF(ISTEXT(D2010),"",IF(A2005="Invoice No. : ",TEXT(INDEX(Sheet2!C$14:C$154,MATCH(B2005,Sheet2!A$14:A$154,0)),"hh:mm:ss"),I2009))))</f>
        <v>13:03:53</v>
      </c>
      <c r="J2010">
        <f>IF(ISBLANK(G2010),"",IF(ISTEXT(G2010),IF(E2010="Amount",J$14,""),INDEX(Sheet2!H$14:H$154,MATCH(F2010,Sheet2!A$14:A$154,0))))</f>
        <v>3500</v>
      </c>
      <c r="K2010">
        <f>IF(ISBLANK(G2010),"",IF(ISTEXT(G2010),IF(E2010="Amount",K$14,""),INDEX(Sheet2!I$14:I$154,MATCH(F2010,Sheet2!A$14:A$154,0))))</f>
        <v>1380</v>
      </c>
      <c r="L2010" t="str">
        <f>IF(ISBLANK(G2010),"",IF(ISTEXT(G2010),IF(E2010="Amount",L$14,""),IF(INDEX(Sheet2!H$14:H$154,MATCH(F2010,Sheet2!A$14:A$154,0)) &lt;&gt; 0, IF(INDEX(Sheet2!I$14:I$154,MATCH(F2010,Sheet2!A$14:A$154,0)) &lt;&gt; 0, "Loan","Loan"),"Cash")))</f>
        <v>Loan</v>
      </c>
      <c r="M2010">
        <f>IF(ISTEXT(E2010),IF(E2010="Amount",M$14,""),IF(ISBLANK(E2010),"",IF(ISTEXT(D2010),"",IF(A2005="Invoice No. : ",INDEX(Sheet2!D$14:D$154,MATCH(B2005,Sheet2!A$14:A$154,0)),M2009))))</f>
        <v>2</v>
      </c>
      <c r="N2010" t="str">
        <f>IF(ISTEXT(E2010),IF(E2010="Amount",N$14,""),IF(ISBLANK(E2010),"",IF(ISTEXT(D2010),"",IF(A2005="Invoice No. : ",INDEX(Sheet2!E$14:E$154,MATCH(B2005,Sheet2!A$14:A$154,0)),N2009))))</f>
        <v>RUBY</v>
      </c>
      <c r="O2010" t="str">
        <f>IF(ISTEXT(E2010),IF(E2010="Amount",O$14,""),IF(ISBLANK(E2010),"",IF(ISTEXT(D2010),"",IF(A2005="Invoice No. : ",INDEX(Sheet2!G$14:G$154,MATCH(B2005,Sheet2!A$14:A$154,0)),O2009))))</f>
        <v>DE PERALTA, JIMMY DE OCAMPO</v>
      </c>
      <c r="P2010">
        <f t="shared" si="130"/>
        <v>4880</v>
      </c>
      <c r="Q2010">
        <f t="shared" si="131"/>
        <v>195197.25</v>
      </c>
    </row>
    <row r="2011" spans="1:17" x14ac:dyDescent="0.25">
      <c r="A2011" s="10" t="s">
        <v>453</v>
      </c>
      <c r="B2011" s="10" t="s">
        <v>454</v>
      </c>
      <c r="C2011" s="11">
        <v>1</v>
      </c>
      <c r="D2011" s="11">
        <v>23</v>
      </c>
      <c r="E2011" s="11">
        <v>23</v>
      </c>
      <c r="F2011">
        <f t="shared" si="128"/>
        <v>2144350</v>
      </c>
      <c r="G2011">
        <f>IF(ISTEXT(E2011),IF(E2011="Amount",G$14,""),IF(ISBLANK(E2011),"",IF(ISTEXT(D2011),"",IF(A2006="Invoice No. : ",INDEX(Sheet2!F$14:F$154,MATCH(B2006,Sheet2!A$14:A$154,0)),G2010))))</f>
        <v>47981</v>
      </c>
      <c r="H2011" t="str">
        <f t="shared" si="129"/>
        <v>01/05/2023</v>
      </c>
      <c r="I2011" t="str">
        <f>IF(ISTEXT(E2011),IF(E2011="Amount",I$14,""),IF(ISBLANK(E2011),"",IF(ISTEXT(D2011),"",IF(A2006="Invoice No. : ",TEXT(INDEX(Sheet2!C$14:C$154,MATCH(B2006,Sheet2!A$14:A$154,0)),"hh:mm:ss"),I2010))))</f>
        <v>13:03:53</v>
      </c>
      <c r="J2011">
        <f>IF(ISBLANK(G2011),"",IF(ISTEXT(G2011),IF(E2011="Amount",J$14,""),INDEX(Sheet2!H$14:H$154,MATCH(F2011,Sheet2!A$14:A$154,0))))</f>
        <v>3500</v>
      </c>
      <c r="K2011">
        <f>IF(ISBLANK(G2011),"",IF(ISTEXT(G2011),IF(E2011="Amount",K$14,""),INDEX(Sheet2!I$14:I$154,MATCH(F2011,Sheet2!A$14:A$154,0))))</f>
        <v>1380</v>
      </c>
      <c r="L2011" t="str">
        <f>IF(ISBLANK(G2011),"",IF(ISTEXT(G2011),IF(E2011="Amount",L$14,""),IF(INDEX(Sheet2!H$14:H$154,MATCH(F2011,Sheet2!A$14:A$154,0)) &lt;&gt; 0, IF(INDEX(Sheet2!I$14:I$154,MATCH(F2011,Sheet2!A$14:A$154,0)) &lt;&gt; 0, "Loan","Loan"),"Cash")))</f>
        <v>Loan</v>
      </c>
      <c r="M2011">
        <f>IF(ISTEXT(E2011),IF(E2011="Amount",M$14,""),IF(ISBLANK(E2011),"",IF(ISTEXT(D2011),"",IF(A2006="Invoice No. : ",INDEX(Sheet2!D$14:D$154,MATCH(B2006,Sheet2!A$14:A$154,0)),M2010))))</f>
        <v>2</v>
      </c>
      <c r="N2011" t="str">
        <f>IF(ISTEXT(E2011),IF(E2011="Amount",N$14,""),IF(ISBLANK(E2011),"",IF(ISTEXT(D2011),"",IF(A2006="Invoice No. : ",INDEX(Sheet2!E$14:E$154,MATCH(B2006,Sheet2!A$14:A$154,0)),N2010))))</f>
        <v>RUBY</v>
      </c>
      <c r="O2011" t="str">
        <f>IF(ISTEXT(E2011),IF(E2011="Amount",O$14,""),IF(ISBLANK(E2011),"",IF(ISTEXT(D2011),"",IF(A2006="Invoice No. : ",INDEX(Sheet2!G$14:G$154,MATCH(B2006,Sheet2!A$14:A$154,0)),O2010))))</f>
        <v>DE PERALTA, JIMMY DE OCAMPO</v>
      </c>
      <c r="P2011">
        <f t="shared" si="130"/>
        <v>4880</v>
      </c>
      <c r="Q2011">
        <f t="shared" si="131"/>
        <v>195197.25</v>
      </c>
    </row>
    <row r="2012" spans="1:17" x14ac:dyDescent="0.25">
      <c r="A2012" s="10" t="s">
        <v>1373</v>
      </c>
      <c r="B2012" s="10" t="s">
        <v>1374</v>
      </c>
      <c r="C2012" s="11">
        <v>3</v>
      </c>
      <c r="D2012" s="11">
        <v>38.25</v>
      </c>
      <c r="E2012" s="11">
        <v>114.75</v>
      </c>
      <c r="F2012">
        <f t="shared" si="128"/>
        <v>2144350</v>
      </c>
      <c r="G2012">
        <f>IF(ISTEXT(E2012),IF(E2012="Amount",G$14,""),IF(ISBLANK(E2012),"",IF(ISTEXT(D2012),"",IF(A2007="Invoice No. : ",INDEX(Sheet2!F$14:F$154,MATCH(B2007,Sheet2!A$14:A$154,0)),G2011))))</f>
        <v>47981</v>
      </c>
      <c r="H2012" t="str">
        <f t="shared" si="129"/>
        <v>01/05/2023</v>
      </c>
      <c r="I2012" t="str">
        <f>IF(ISTEXT(E2012),IF(E2012="Amount",I$14,""),IF(ISBLANK(E2012),"",IF(ISTEXT(D2012),"",IF(A2007="Invoice No. : ",TEXT(INDEX(Sheet2!C$14:C$154,MATCH(B2007,Sheet2!A$14:A$154,0)),"hh:mm:ss"),I2011))))</f>
        <v>13:03:53</v>
      </c>
      <c r="J2012">
        <f>IF(ISBLANK(G2012),"",IF(ISTEXT(G2012),IF(E2012="Amount",J$14,""),INDEX(Sheet2!H$14:H$154,MATCH(F2012,Sheet2!A$14:A$154,0))))</f>
        <v>3500</v>
      </c>
      <c r="K2012">
        <f>IF(ISBLANK(G2012),"",IF(ISTEXT(G2012),IF(E2012="Amount",K$14,""),INDEX(Sheet2!I$14:I$154,MATCH(F2012,Sheet2!A$14:A$154,0))))</f>
        <v>1380</v>
      </c>
      <c r="L2012" t="str">
        <f>IF(ISBLANK(G2012),"",IF(ISTEXT(G2012),IF(E2012="Amount",L$14,""),IF(INDEX(Sheet2!H$14:H$154,MATCH(F2012,Sheet2!A$14:A$154,0)) &lt;&gt; 0, IF(INDEX(Sheet2!I$14:I$154,MATCH(F2012,Sheet2!A$14:A$154,0)) &lt;&gt; 0, "Loan","Loan"),"Cash")))</f>
        <v>Loan</v>
      </c>
      <c r="M2012">
        <f>IF(ISTEXT(E2012),IF(E2012="Amount",M$14,""),IF(ISBLANK(E2012),"",IF(ISTEXT(D2012),"",IF(A2007="Invoice No. : ",INDEX(Sheet2!D$14:D$154,MATCH(B2007,Sheet2!A$14:A$154,0)),M2011))))</f>
        <v>2</v>
      </c>
      <c r="N2012" t="str">
        <f>IF(ISTEXT(E2012),IF(E2012="Amount",N$14,""),IF(ISBLANK(E2012),"",IF(ISTEXT(D2012),"",IF(A2007="Invoice No. : ",INDEX(Sheet2!E$14:E$154,MATCH(B2007,Sheet2!A$14:A$154,0)),N2011))))</f>
        <v>RUBY</v>
      </c>
      <c r="O2012" t="str">
        <f>IF(ISTEXT(E2012),IF(E2012="Amount",O$14,""),IF(ISBLANK(E2012),"",IF(ISTEXT(D2012),"",IF(A2007="Invoice No. : ",INDEX(Sheet2!G$14:G$154,MATCH(B2007,Sheet2!A$14:A$154,0)),O2011))))</f>
        <v>DE PERALTA, JIMMY DE OCAMPO</v>
      </c>
      <c r="P2012">
        <f t="shared" si="130"/>
        <v>4880</v>
      </c>
      <c r="Q2012">
        <f t="shared" si="131"/>
        <v>195197.25</v>
      </c>
    </row>
    <row r="2013" spans="1:17" x14ac:dyDescent="0.25">
      <c r="A2013" s="10" t="s">
        <v>1555</v>
      </c>
      <c r="B2013" s="10" t="s">
        <v>1556</v>
      </c>
      <c r="C2013" s="11">
        <v>1</v>
      </c>
      <c r="D2013" s="11">
        <v>16.25</v>
      </c>
      <c r="E2013" s="11">
        <v>16.25</v>
      </c>
      <c r="F2013">
        <f t="shared" si="128"/>
        <v>2144350</v>
      </c>
      <c r="G2013">
        <f>IF(ISTEXT(E2013),IF(E2013="Amount",G$14,""),IF(ISBLANK(E2013),"",IF(ISTEXT(D2013),"",IF(A2008="Invoice No. : ",INDEX(Sheet2!F$14:F$154,MATCH(B2008,Sheet2!A$14:A$154,0)),G2012))))</f>
        <v>47981</v>
      </c>
      <c r="H2013" t="str">
        <f t="shared" si="129"/>
        <v>01/05/2023</v>
      </c>
      <c r="I2013" t="str">
        <f>IF(ISTEXT(E2013),IF(E2013="Amount",I$14,""),IF(ISBLANK(E2013),"",IF(ISTEXT(D2013),"",IF(A2008="Invoice No. : ",TEXT(INDEX(Sheet2!C$14:C$154,MATCH(B2008,Sheet2!A$14:A$154,0)),"hh:mm:ss"),I2012))))</f>
        <v>13:03:53</v>
      </c>
      <c r="J2013">
        <f>IF(ISBLANK(G2013),"",IF(ISTEXT(G2013),IF(E2013="Amount",J$14,""),INDEX(Sheet2!H$14:H$154,MATCH(F2013,Sheet2!A$14:A$154,0))))</f>
        <v>3500</v>
      </c>
      <c r="K2013">
        <f>IF(ISBLANK(G2013),"",IF(ISTEXT(G2013),IF(E2013="Amount",K$14,""),INDEX(Sheet2!I$14:I$154,MATCH(F2013,Sheet2!A$14:A$154,0))))</f>
        <v>1380</v>
      </c>
      <c r="L2013" t="str">
        <f>IF(ISBLANK(G2013),"",IF(ISTEXT(G2013),IF(E2013="Amount",L$14,""),IF(INDEX(Sheet2!H$14:H$154,MATCH(F2013,Sheet2!A$14:A$154,0)) &lt;&gt; 0, IF(INDEX(Sheet2!I$14:I$154,MATCH(F2013,Sheet2!A$14:A$154,0)) &lt;&gt; 0, "Loan","Loan"),"Cash")))</f>
        <v>Loan</v>
      </c>
      <c r="M2013">
        <f>IF(ISTEXT(E2013),IF(E2013="Amount",M$14,""),IF(ISBLANK(E2013),"",IF(ISTEXT(D2013),"",IF(A2008="Invoice No. : ",INDEX(Sheet2!D$14:D$154,MATCH(B2008,Sheet2!A$14:A$154,0)),M2012))))</f>
        <v>2</v>
      </c>
      <c r="N2013" t="str">
        <f>IF(ISTEXT(E2013),IF(E2013="Amount",N$14,""),IF(ISBLANK(E2013),"",IF(ISTEXT(D2013),"",IF(A2008="Invoice No. : ",INDEX(Sheet2!E$14:E$154,MATCH(B2008,Sheet2!A$14:A$154,0)),N2012))))</f>
        <v>RUBY</v>
      </c>
      <c r="O2013" t="str">
        <f>IF(ISTEXT(E2013),IF(E2013="Amount",O$14,""),IF(ISBLANK(E2013),"",IF(ISTEXT(D2013),"",IF(A2008="Invoice No. : ",INDEX(Sheet2!G$14:G$154,MATCH(B2008,Sheet2!A$14:A$154,0)),O2012))))</f>
        <v>DE PERALTA, JIMMY DE OCAMPO</v>
      </c>
      <c r="P2013">
        <f t="shared" si="130"/>
        <v>4880</v>
      </c>
      <c r="Q2013">
        <f t="shared" si="131"/>
        <v>195197.25</v>
      </c>
    </row>
    <row r="2014" spans="1:17" x14ac:dyDescent="0.25">
      <c r="A2014" s="10" t="s">
        <v>593</v>
      </c>
      <c r="B2014" s="10" t="s">
        <v>594</v>
      </c>
      <c r="C2014" s="11">
        <v>1</v>
      </c>
      <c r="D2014" s="11">
        <v>36.5</v>
      </c>
      <c r="E2014" s="11">
        <v>36.5</v>
      </c>
      <c r="F2014">
        <f t="shared" si="128"/>
        <v>2144350</v>
      </c>
      <c r="G2014">
        <f>IF(ISTEXT(E2014),IF(E2014="Amount",G$14,""),IF(ISBLANK(E2014),"",IF(ISTEXT(D2014),"",IF(A2009="Invoice No. : ",INDEX(Sheet2!F$14:F$154,MATCH(B2009,Sheet2!A$14:A$154,0)),G2013))))</f>
        <v>47981</v>
      </c>
      <c r="H2014" t="str">
        <f t="shared" si="129"/>
        <v>01/05/2023</v>
      </c>
      <c r="I2014" t="str">
        <f>IF(ISTEXT(E2014),IF(E2014="Amount",I$14,""),IF(ISBLANK(E2014),"",IF(ISTEXT(D2014),"",IF(A2009="Invoice No. : ",TEXT(INDEX(Sheet2!C$14:C$154,MATCH(B2009,Sheet2!A$14:A$154,0)),"hh:mm:ss"),I2013))))</f>
        <v>13:03:53</v>
      </c>
      <c r="J2014">
        <f>IF(ISBLANK(G2014),"",IF(ISTEXT(G2014),IF(E2014="Amount",J$14,""),INDEX(Sheet2!H$14:H$154,MATCH(F2014,Sheet2!A$14:A$154,0))))</f>
        <v>3500</v>
      </c>
      <c r="K2014">
        <f>IF(ISBLANK(G2014),"",IF(ISTEXT(G2014),IF(E2014="Amount",K$14,""),INDEX(Sheet2!I$14:I$154,MATCH(F2014,Sheet2!A$14:A$154,0))))</f>
        <v>1380</v>
      </c>
      <c r="L2014" t="str">
        <f>IF(ISBLANK(G2014),"",IF(ISTEXT(G2014),IF(E2014="Amount",L$14,""),IF(INDEX(Sheet2!H$14:H$154,MATCH(F2014,Sheet2!A$14:A$154,0)) &lt;&gt; 0, IF(INDEX(Sheet2!I$14:I$154,MATCH(F2014,Sheet2!A$14:A$154,0)) &lt;&gt; 0, "Loan","Loan"),"Cash")))</f>
        <v>Loan</v>
      </c>
      <c r="M2014">
        <f>IF(ISTEXT(E2014),IF(E2014="Amount",M$14,""),IF(ISBLANK(E2014),"",IF(ISTEXT(D2014),"",IF(A2009="Invoice No. : ",INDEX(Sheet2!D$14:D$154,MATCH(B2009,Sheet2!A$14:A$154,0)),M2013))))</f>
        <v>2</v>
      </c>
      <c r="N2014" t="str">
        <f>IF(ISTEXT(E2014),IF(E2014="Amount",N$14,""),IF(ISBLANK(E2014),"",IF(ISTEXT(D2014),"",IF(A2009="Invoice No. : ",INDEX(Sheet2!E$14:E$154,MATCH(B2009,Sheet2!A$14:A$154,0)),N2013))))</f>
        <v>RUBY</v>
      </c>
      <c r="O2014" t="str">
        <f>IF(ISTEXT(E2014),IF(E2014="Amount",O$14,""),IF(ISBLANK(E2014),"",IF(ISTEXT(D2014),"",IF(A2009="Invoice No. : ",INDEX(Sheet2!G$14:G$154,MATCH(B2009,Sheet2!A$14:A$154,0)),O2013))))</f>
        <v>DE PERALTA, JIMMY DE OCAMPO</v>
      </c>
      <c r="P2014">
        <f t="shared" si="130"/>
        <v>4880</v>
      </c>
      <c r="Q2014">
        <f t="shared" si="131"/>
        <v>195197.25</v>
      </c>
    </row>
    <row r="2015" spans="1:17" x14ac:dyDescent="0.25">
      <c r="A2015" s="10" t="s">
        <v>1685</v>
      </c>
      <c r="B2015" s="10" t="s">
        <v>1686</v>
      </c>
      <c r="C2015" s="11">
        <v>3</v>
      </c>
      <c r="D2015" s="11">
        <v>14.5</v>
      </c>
      <c r="E2015" s="11">
        <v>43.5</v>
      </c>
      <c r="F2015">
        <f t="shared" si="128"/>
        <v>2144350</v>
      </c>
      <c r="G2015">
        <f>IF(ISTEXT(E2015),IF(E2015="Amount",G$14,""),IF(ISBLANK(E2015),"",IF(ISTEXT(D2015),"",IF(A2010="Invoice No. : ",INDEX(Sheet2!F$14:F$154,MATCH(B2010,Sheet2!A$14:A$154,0)),G2014))))</f>
        <v>47981</v>
      </c>
      <c r="H2015" t="str">
        <f t="shared" si="129"/>
        <v>01/05/2023</v>
      </c>
      <c r="I2015" t="str">
        <f>IF(ISTEXT(E2015),IF(E2015="Amount",I$14,""),IF(ISBLANK(E2015),"",IF(ISTEXT(D2015),"",IF(A2010="Invoice No. : ",TEXT(INDEX(Sheet2!C$14:C$154,MATCH(B2010,Sheet2!A$14:A$154,0)),"hh:mm:ss"),I2014))))</f>
        <v>13:03:53</v>
      </c>
      <c r="J2015">
        <f>IF(ISBLANK(G2015),"",IF(ISTEXT(G2015),IF(E2015="Amount",J$14,""),INDEX(Sheet2!H$14:H$154,MATCH(F2015,Sheet2!A$14:A$154,0))))</f>
        <v>3500</v>
      </c>
      <c r="K2015">
        <f>IF(ISBLANK(G2015),"",IF(ISTEXT(G2015),IF(E2015="Amount",K$14,""),INDEX(Sheet2!I$14:I$154,MATCH(F2015,Sheet2!A$14:A$154,0))))</f>
        <v>1380</v>
      </c>
      <c r="L2015" t="str">
        <f>IF(ISBLANK(G2015),"",IF(ISTEXT(G2015),IF(E2015="Amount",L$14,""),IF(INDEX(Sheet2!H$14:H$154,MATCH(F2015,Sheet2!A$14:A$154,0)) &lt;&gt; 0, IF(INDEX(Sheet2!I$14:I$154,MATCH(F2015,Sheet2!A$14:A$154,0)) &lt;&gt; 0, "Loan","Loan"),"Cash")))</f>
        <v>Loan</v>
      </c>
      <c r="M2015">
        <f>IF(ISTEXT(E2015),IF(E2015="Amount",M$14,""),IF(ISBLANK(E2015),"",IF(ISTEXT(D2015),"",IF(A2010="Invoice No. : ",INDEX(Sheet2!D$14:D$154,MATCH(B2010,Sheet2!A$14:A$154,0)),M2014))))</f>
        <v>2</v>
      </c>
      <c r="N2015" t="str">
        <f>IF(ISTEXT(E2015),IF(E2015="Amount",N$14,""),IF(ISBLANK(E2015),"",IF(ISTEXT(D2015),"",IF(A2010="Invoice No. : ",INDEX(Sheet2!E$14:E$154,MATCH(B2010,Sheet2!A$14:A$154,0)),N2014))))</f>
        <v>RUBY</v>
      </c>
      <c r="O2015" t="str">
        <f>IF(ISTEXT(E2015),IF(E2015="Amount",O$14,""),IF(ISBLANK(E2015),"",IF(ISTEXT(D2015),"",IF(A2010="Invoice No. : ",INDEX(Sheet2!G$14:G$154,MATCH(B2010,Sheet2!A$14:A$154,0)),O2014))))</f>
        <v>DE PERALTA, JIMMY DE OCAMPO</v>
      </c>
      <c r="P2015">
        <f t="shared" si="130"/>
        <v>4880</v>
      </c>
      <c r="Q2015">
        <f t="shared" si="131"/>
        <v>195197.25</v>
      </c>
    </row>
    <row r="2016" spans="1:17" x14ac:dyDescent="0.25">
      <c r="A2016" s="10" t="s">
        <v>411</v>
      </c>
      <c r="B2016" s="10" t="s">
        <v>412</v>
      </c>
      <c r="C2016" s="11">
        <v>1</v>
      </c>
      <c r="D2016" s="11">
        <v>56.25</v>
      </c>
      <c r="E2016" s="11">
        <v>56.25</v>
      </c>
      <c r="F2016">
        <f t="shared" si="128"/>
        <v>2144350</v>
      </c>
      <c r="G2016">
        <f>IF(ISTEXT(E2016),IF(E2016="Amount",G$14,""),IF(ISBLANK(E2016),"",IF(ISTEXT(D2016),"",IF(A2011="Invoice No. : ",INDEX(Sheet2!F$14:F$154,MATCH(B2011,Sheet2!A$14:A$154,0)),G2015))))</f>
        <v>47981</v>
      </c>
      <c r="H2016" t="str">
        <f t="shared" si="129"/>
        <v>01/05/2023</v>
      </c>
      <c r="I2016" t="str">
        <f>IF(ISTEXT(E2016),IF(E2016="Amount",I$14,""),IF(ISBLANK(E2016),"",IF(ISTEXT(D2016),"",IF(A2011="Invoice No. : ",TEXT(INDEX(Sheet2!C$14:C$154,MATCH(B2011,Sheet2!A$14:A$154,0)),"hh:mm:ss"),I2015))))</f>
        <v>13:03:53</v>
      </c>
      <c r="J2016">
        <f>IF(ISBLANK(G2016),"",IF(ISTEXT(G2016),IF(E2016="Amount",J$14,""),INDEX(Sheet2!H$14:H$154,MATCH(F2016,Sheet2!A$14:A$154,0))))</f>
        <v>3500</v>
      </c>
      <c r="K2016">
        <f>IF(ISBLANK(G2016),"",IF(ISTEXT(G2016),IF(E2016="Amount",K$14,""),INDEX(Sheet2!I$14:I$154,MATCH(F2016,Sheet2!A$14:A$154,0))))</f>
        <v>1380</v>
      </c>
      <c r="L2016" t="str">
        <f>IF(ISBLANK(G2016),"",IF(ISTEXT(G2016),IF(E2016="Amount",L$14,""),IF(INDEX(Sheet2!H$14:H$154,MATCH(F2016,Sheet2!A$14:A$154,0)) &lt;&gt; 0, IF(INDEX(Sheet2!I$14:I$154,MATCH(F2016,Sheet2!A$14:A$154,0)) &lt;&gt; 0, "Loan","Loan"),"Cash")))</f>
        <v>Loan</v>
      </c>
      <c r="M2016">
        <f>IF(ISTEXT(E2016),IF(E2016="Amount",M$14,""),IF(ISBLANK(E2016),"",IF(ISTEXT(D2016),"",IF(A2011="Invoice No. : ",INDEX(Sheet2!D$14:D$154,MATCH(B2011,Sheet2!A$14:A$154,0)),M2015))))</f>
        <v>2</v>
      </c>
      <c r="N2016" t="str">
        <f>IF(ISTEXT(E2016),IF(E2016="Amount",N$14,""),IF(ISBLANK(E2016),"",IF(ISTEXT(D2016),"",IF(A2011="Invoice No. : ",INDEX(Sheet2!E$14:E$154,MATCH(B2011,Sheet2!A$14:A$154,0)),N2015))))</f>
        <v>RUBY</v>
      </c>
      <c r="O2016" t="str">
        <f>IF(ISTEXT(E2016),IF(E2016="Amount",O$14,""),IF(ISBLANK(E2016),"",IF(ISTEXT(D2016),"",IF(A2011="Invoice No. : ",INDEX(Sheet2!G$14:G$154,MATCH(B2011,Sheet2!A$14:A$154,0)),O2015))))</f>
        <v>DE PERALTA, JIMMY DE OCAMPO</v>
      </c>
      <c r="P2016">
        <f t="shared" si="130"/>
        <v>4880</v>
      </c>
      <c r="Q2016">
        <f t="shared" si="131"/>
        <v>195197.25</v>
      </c>
    </row>
    <row r="2017" spans="1:17" x14ac:dyDescent="0.25">
      <c r="A2017" s="10" t="s">
        <v>461</v>
      </c>
      <c r="B2017" s="10" t="s">
        <v>462</v>
      </c>
      <c r="C2017" s="11">
        <v>1</v>
      </c>
      <c r="D2017" s="11">
        <v>45.5</v>
      </c>
      <c r="E2017" s="11">
        <v>45.5</v>
      </c>
      <c r="F2017">
        <f t="shared" si="128"/>
        <v>2144350</v>
      </c>
      <c r="G2017">
        <f>IF(ISTEXT(E2017),IF(E2017="Amount",G$14,""),IF(ISBLANK(E2017),"",IF(ISTEXT(D2017),"",IF(A2012="Invoice No. : ",INDEX(Sheet2!F$14:F$154,MATCH(B2012,Sheet2!A$14:A$154,0)),G2016))))</f>
        <v>47981</v>
      </c>
      <c r="H2017" t="str">
        <f t="shared" si="129"/>
        <v>01/05/2023</v>
      </c>
      <c r="I2017" t="str">
        <f>IF(ISTEXT(E2017),IF(E2017="Amount",I$14,""),IF(ISBLANK(E2017),"",IF(ISTEXT(D2017),"",IF(A2012="Invoice No. : ",TEXT(INDEX(Sheet2!C$14:C$154,MATCH(B2012,Sheet2!A$14:A$154,0)),"hh:mm:ss"),I2016))))</f>
        <v>13:03:53</v>
      </c>
      <c r="J2017">
        <f>IF(ISBLANK(G2017),"",IF(ISTEXT(G2017),IF(E2017="Amount",J$14,""),INDEX(Sheet2!H$14:H$154,MATCH(F2017,Sheet2!A$14:A$154,0))))</f>
        <v>3500</v>
      </c>
      <c r="K2017">
        <f>IF(ISBLANK(G2017),"",IF(ISTEXT(G2017),IF(E2017="Amount",K$14,""),INDEX(Sheet2!I$14:I$154,MATCH(F2017,Sheet2!A$14:A$154,0))))</f>
        <v>1380</v>
      </c>
      <c r="L2017" t="str">
        <f>IF(ISBLANK(G2017),"",IF(ISTEXT(G2017),IF(E2017="Amount",L$14,""),IF(INDEX(Sheet2!H$14:H$154,MATCH(F2017,Sheet2!A$14:A$154,0)) &lt;&gt; 0, IF(INDEX(Sheet2!I$14:I$154,MATCH(F2017,Sheet2!A$14:A$154,0)) &lt;&gt; 0, "Loan","Loan"),"Cash")))</f>
        <v>Loan</v>
      </c>
      <c r="M2017">
        <f>IF(ISTEXT(E2017),IF(E2017="Amount",M$14,""),IF(ISBLANK(E2017),"",IF(ISTEXT(D2017),"",IF(A2012="Invoice No. : ",INDEX(Sheet2!D$14:D$154,MATCH(B2012,Sheet2!A$14:A$154,0)),M2016))))</f>
        <v>2</v>
      </c>
      <c r="N2017" t="str">
        <f>IF(ISTEXT(E2017),IF(E2017="Amount",N$14,""),IF(ISBLANK(E2017),"",IF(ISTEXT(D2017),"",IF(A2012="Invoice No. : ",INDEX(Sheet2!E$14:E$154,MATCH(B2012,Sheet2!A$14:A$154,0)),N2016))))</f>
        <v>RUBY</v>
      </c>
      <c r="O2017" t="str">
        <f>IF(ISTEXT(E2017),IF(E2017="Amount",O$14,""),IF(ISBLANK(E2017),"",IF(ISTEXT(D2017),"",IF(A2012="Invoice No. : ",INDEX(Sheet2!G$14:G$154,MATCH(B2012,Sheet2!A$14:A$154,0)),O2016))))</f>
        <v>DE PERALTA, JIMMY DE OCAMPO</v>
      </c>
      <c r="P2017">
        <f t="shared" si="130"/>
        <v>4880</v>
      </c>
      <c r="Q2017">
        <f t="shared" si="131"/>
        <v>195197.25</v>
      </c>
    </row>
    <row r="2018" spans="1:17" x14ac:dyDescent="0.25">
      <c r="A2018" s="10" t="s">
        <v>21</v>
      </c>
      <c r="B2018" s="10" t="s">
        <v>22</v>
      </c>
      <c r="C2018" s="11">
        <v>2</v>
      </c>
      <c r="D2018" s="11">
        <v>85</v>
      </c>
      <c r="E2018" s="11">
        <v>170</v>
      </c>
      <c r="F2018">
        <f t="shared" si="128"/>
        <v>2144350</v>
      </c>
      <c r="G2018">
        <f>IF(ISTEXT(E2018),IF(E2018="Amount",G$14,""),IF(ISBLANK(E2018),"",IF(ISTEXT(D2018),"",IF(A2013="Invoice No. : ",INDEX(Sheet2!F$14:F$154,MATCH(B2013,Sheet2!A$14:A$154,0)),G2017))))</f>
        <v>47981</v>
      </c>
      <c r="H2018" t="str">
        <f t="shared" si="129"/>
        <v>01/05/2023</v>
      </c>
      <c r="I2018" t="str">
        <f>IF(ISTEXT(E2018),IF(E2018="Amount",I$14,""),IF(ISBLANK(E2018),"",IF(ISTEXT(D2018),"",IF(A2013="Invoice No. : ",TEXT(INDEX(Sheet2!C$14:C$154,MATCH(B2013,Sheet2!A$14:A$154,0)),"hh:mm:ss"),I2017))))</f>
        <v>13:03:53</v>
      </c>
      <c r="J2018">
        <f>IF(ISBLANK(G2018),"",IF(ISTEXT(G2018),IF(E2018="Amount",J$14,""),INDEX(Sheet2!H$14:H$154,MATCH(F2018,Sheet2!A$14:A$154,0))))</f>
        <v>3500</v>
      </c>
      <c r="K2018">
        <f>IF(ISBLANK(G2018),"",IF(ISTEXT(G2018),IF(E2018="Amount",K$14,""),INDEX(Sheet2!I$14:I$154,MATCH(F2018,Sheet2!A$14:A$154,0))))</f>
        <v>1380</v>
      </c>
      <c r="L2018" t="str">
        <f>IF(ISBLANK(G2018),"",IF(ISTEXT(G2018),IF(E2018="Amount",L$14,""),IF(INDEX(Sheet2!H$14:H$154,MATCH(F2018,Sheet2!A$14:A$154,0)) &lt;&gt; 0, IF(INDEX(Sheet2!I$14:I$154,MATCH(F2018,Sheet2!A$14:A$154,0)) &lt;&gt; 0, "Loan","Loan"),"Cash")))</f>
        <v>Loan</v>
      </c>
      <c r="M2018">
        <f>IF(ISTEXT(E2018),IF(E2018="Amount",M$14,""),IF(ISBLANK(E2018),"",IF(ISTEXT(D2018),"",IF(A2013="Invoice No. : ",INDEX(Sheet2!D$14:D$154,MATCH(B2013,Sheet2!A$14:A$154,0)),M2017))))</f>
        <v>2</v>
      </c>
      <c r="N2018" t="str">
        <f>IF(ISTEXT(E2018),IF(E2018="Amount",N$14,""),IF(ISBLANK(E2018),"",IF(ISTEXT(D2018),"",IF(A2013="Invoice No. : ",INDEX(Sheet2!E$14:E$154,MATCH(B2013,Sheet2!A$14:A$154,0)),N2017))))</f>
        <v>RUBY</v>
      </c>
      <c r="O2018" t="str">
        <f>IF(ISTEXT(E2018),IF(E2018="Amount",O$14,""),IF(ISBLANK(E2018),"",IF(ISTEXT(D2018),"",IF(A2013="Invoice No. : ",INDEX(Sheet2!G$14:G$154,MATCH(B2013,Sheet2!A$14:A$154,0)),O2017))))</f>
        <v>DE PERALTA, JIMMY DE OCAMPO</v>
      </c>
      <c r="P2018">
        <f t="shared" si="130"/>
        <v>4880</v>
      </c>
      <c r="Q2018">
        <f t="shared" si="131"/>
        <v>195197.25</v>
      </c>
    </row>
    <row r="2019" spans="1:17" x14ac:dyDescent="0.25">
      <c r="A2019" s="10" t="s">
        <v>1687</v>
      </c>
      <c r="B2019" s="10" t="s">
        <v>1688</v>
      </c>
      <c r="C2019" s="11">
        <v>3</v>
      </c>
      <c r="D2019" s="11">
        <v>18.25</v>
      </c>
      <c r="E2019" s="11">
        <v>54.75</v>
      </c>
      <c r="F2019">
        <f t="shared" si="128"/>
        <v>2144350</v>
      </c>
      <c r="G2019">
        <f>IF(ISTEXT(E2019),IF(E2019="Amount",G$14,""),IF(ISBLANK(E2019),"",IF(ISTEXT(D2019),"",IF(A2014="Invoice No. : ",INDEX(Sheet2!F$14:F$154,MATCH(B2014,Sheet2!A$14:A$154,0)),G2018))))</f>
        <v>47981</v>
      </c>
      <c r="H2019" t="str">
        <f t="shared" si="129"/>
        <v>01/05/2023</v>
      </c>
      <c r="I2019" t="str">
        <f>IF(ISTEXT(E2019),IF(E2019="Amount",I$14,""),IF(ISBLANK(E2019),"",IF(ISTEXT(D2019),"",IF(A2014="Invoice No. : ",TEXT(INDEX(Sheet2!C$14:C$154,MATCH(B2014,Sheet2!A$14:A$154,0)),"hh:mm:ss"),I2018))))</f>
        <v>13:03:53</v>
      </c>
      <c r="J2019">
        <f>IF(ISBLANK(G2019),"",IF(ISTEXT(G2019),IF(E2019="Amount",J$14,""),INDEX(Sheet2!H$14:H$154,MATCH(F2019,Sheet2!A$14:A$154,0))))</f>
        <v>3500</v>
      </c>
      <c r="K2019">
        <f>IF(ISBLANK(G2019),"",IF(ISTEXT(G2019),IF(E2019="Amount",K$14,""),INDEX(Sheet2!I$14:I$154,MATCH(F2019,Sheet2!A$14:A$154,0))))</f>
        <v>1380</v>
      </c>
      <c r="L2019" t="str">
        <f>IF(ISBLANK(G2019),"",IF(ISTEXT(G2019),IF(E2019="Amount",L$14,""),IF(INDEX(Sheet2!H$14:H$154,MATCH(F2019,Sheet2!A$14:A$154,0)) &lt;&gt; 0, IF(INDEX(Sheet2!I$14:I$154,MATCH(F2019,Sheet2!A$14:A$154,0)) &lt;&gt; 0, "Loan","Loan"),"Cash")))</f>
        <v>Loan</v>
      </c>
      <c r="M2019">
        <f>IF(ISTEXT(E2019),IF(E2019="Amount",M$14,""),IF(ISBLANK(E2019),"",IF(ISTEXT(D2019),"",IF(A2014="Invoice No. : ",INDEX(Sheet2!D$14:D$154,MATCH(B2014,Sheet2!A$14:A$154,0)),M2018))))</f>
        <v>2</v>
      </c>
      <c r="N2019" t="str">
        <f>IF(ISTEXT(E2019),IF(E2019="Amount",N$14,""),IF(ISBLANK(E2019),"",IF(ISTEXT(D2019),"",IF(A2014="Invoice No. : ",INDEX(Sheet2!E$14:E$154,MATCH(B2014,Sheet2!A$14:A$154,0)),N2018))))</f>
        <v>RUBY</v>
      </c>
      <c r="O2019" t="str">
        <f>IF(ISTEXT(E2019),IF(E2019="Amount",O$14,""),IF(ISBLANK(E2019),"",IF(ISTEXT(D2019),"",IF(A2014="Invoice No. : ",INDEX(Sheet2!G$14:G$154,MATCH(B2014,Sheet2!A$14:A$154,0)),O2018))))</f>
        <v>DE PERALTA, JIMMY DE OCAMPO</v>
      </c>
      <c r="P2019">
        <f t="shared" si="130"/>
        <v>4880</v>
      </c>
      <c r="Q2019">
        <f t="shared" si="131"/>
        <v>195197.25</v>
      </c>
    </row>
    <row r="2020" spans="1:17" x14ac:dyDescent="0.25">
      <c r="A2020" s="10" t="s">
        <v>1689</v>
      </c>
      <c r="B2020" s="10" t="s">
        <v>1690</v>
      </c>
      <c r="C2020" s="11">
        <v>3</v>
      </c>
      <c r="D2020" s="11">
        <v>18.25</v>
      </c>
      <c r="E2020" s="11">
        <v>54.75</v>
      </c>
      <c r="F2020">
        <f t="shared" si="128"/>
        <v>2144350</v>
      </c>
      <c r="G2020">
        <f>IF(ISTEXT(E2020),IF(E2020="Amount",G$14,""),IF(ISBLANK(E2020),"",IF(ISTEXT(D2020),"",IF(A2015="Invoice No. : ",INDEX(Sheet2!F$14:F$154,MATCH(B2015,Sheet2!A$14:A$154,0)),G2019))))</f>
        <v>47981</v>
      </c>
      <c r="H2020" t="str">
        <f t="shared" si="129"/>
        <v>01/05/2023</v>
      </c>
      <c r="I2020" t="str">
        <f>IF(ISTEXT(E2020),IF(E2020="Amount",I$14,""),IF(ISBLANK(E2020),"",IF(ISTEXT(D2020),"",IF(A2015="Invoice No. : ",TEXT(INDEX(Sheet2!C$14:C$154,MATCH(B2015,Sheet2!A$14:A$154,0)),"hh:mm:ss"),I2019))))</f>
        <v>13:03:53</v>
      </c>
      <c r="J2020">
        <f>IF(ISBLANK(G2020),"",IF(ISTEXT(G2020),IF(E2020="Amount",J$14,""),INDEX(Sheet2!H$14:H$154,MATCH(F2020,Sheet2!A$14:A$154,0))))</f>
        <v>3500</v>
      </c>
      <c r="K2020">
        <f>IF(ISBLANK(G2020),"",IF(ISTEXT(G2020),IF(E2020="Amount",K$14,""),INDEX(Sheet2!I$14:I$154,MATCH(F2020,Sheet2!A$14:A$154,0))))</f>
        <v>1380</v>
      </c>
      <c r="L2020" t="str">
        <f>IF(ISBLANK(G2020),"",IF(ISTEXT(G2020),IF(E2020="Amount",L$14,""),IF(INDEX(Sheet2!H$14:H$154,MATCH(F2020,Sheet2!A$14:A$154,0)) &lt;&gt; 0, IF(INDEX(Sheet2!I$14:I$154,MATCH(F2020,Sheet2!A$14:A$154,0)) &lt;&gt; 0, "Loan","Loan"),"Cash")))</f>
        <v>Loan</v>
      </c>
      <c r="M2020">
        <f>IF(ISTEXT(E2020),IF(E2020="Amount",M$14,""),IF(ISBLANK(E2020),"",IF(ISTEXT(D2020),"",IF(A2015="Invoice No. : ",INDEX(Sheet2!D$14:D$154,MATCH(B2015,Sheet2!A$14:A$154,0)),M2019))))</f>
        <v>2</v>
      </c>
      <c r="N2020" t="str">
        <f>IF(ISTEXT(E2020),IF(E2020="Amount",N$14,""),IF(ISBLANK(E2020),"",IF(ISTEXT(D2020),"",IF(A2015="Invoice No. : ",INDEX(Sheet2!E$14:E$154,MATCH(B2015,Sheet2!A$14:A$154,0)),N2019))))</f>
        <v>RUBY</v>
      </c>
      <c r="O2020" t="str">
        <f>IF(ISTEXT(E2020),IF(E2020="Amount",O$14,""),IF(ISBLANK(E2020),"",IF(ISTEXT(D2020),"",IF(A2015="Invoice No. : ",INDEX(Sheet2!G$14:G$154,MATCH(B2015,Sheet2!A$14:A$154,0)),O2019))))</f>
        <v>DE PERALTA, JIMMY DE OCAMPO</v>
      </c>
      <c r="P2020">
        <f t="shared" si="130"/>
        <v>4880</v>
      </c>
      <c r="Q2020">
        <f t="shared" si="131"/>
        <v>195197.25</v>
      </c>
    </row>
    <row r="2021" spans="1:17" x14ac:dyDescent="0.25">
      <c r="A2021" s="10" t="s">
        <v>889</v>
      </c>
      <c r="B2021" s="10" t="s">
        <v>890</v>
      </c>
      <c r="C2021" s="11">
        <v>2</v>
      </c>
      <c r="D2021" s="11">
        <v>123</v>
      </c>
      <c r="E2021" s="11">
        <v>246</v>
      </c>
      <c r="F2021">
        <f t="shared" si="128"/>
        <v>2144350</v>
      </c>
      <c r="G2021">
        <f>IF(ISTEXT(E2021),IF(E2021="Amount",G$14,""),IF(ISBLANK(E2021),"",IF(ISTEXT(D2021),"",IF(A2016="Invoice No. : ",INDEX(Sheet2!F$14:F$154,MATCH(B2016,Sheet2!A$14:A$154,0)),G2020))))</f>
        <v>47981</v>
      </c>
      <c r="H2021" t="str">
        <f t="shared" si="129"/>
        <v>01/05/2023</v>
      </c>
      <c r="I2021" t="str">
        <f>IF(ISTEXT(E2021),IF(E2021="Amount",I$14,""),IF(ISBLANK(E2021),"",IF(ISTEXT(D2021),"",IF(A2016="Invoice No. : ",TEXT(INDEX(Sheet2!C$14:C$154,MATCH(B2016,Sheet2!A$14:A$154,0)),"hh:mm:ss"),I2020))))</f>
        <v>13:03:53</v>
      </c>
      <c r="J2021">
        <f>IF(ISBLANK(G2021),"",IF(ISTEXT(G2021),IF(E2021="Amount",J$14,""),INDEX(Sheet2!H$14:H$154,MATCH(F2021,Sheet2!A$14:A$154,0))))</f>
        <v>3500</v>
      </c>
      <c r="K2021">
        <f>IF(ISBLANK(G2021),"",IF(ISTEXT(G2021),IF(E2021="Amount",K$14,""),INDEX(Sheet2!I$14:I$154,MATCH(F2021,Sheet2!A$14:A$154,0))))</f>
        <v>1380</v>
      </c>
      <c r="L2021" t="str">
        <f>IF(ISBLANK(G2021),"",IF(ISTEXT(G2021),IF(E2021="Amount",L$14,""),IF(INDEX(Sheet2!H$14:H$154,MATCH(F2021,Sheet2!A$14:A$154,0)) &lt;&gt; 0, IF(INDEX(Sheet2!I$14:I$154,MATCH(F2021,Sheet2!A$14:A$154,0)) &lt;&gt; 0, "Loan","Loan"),"Cash")))</f>
        <v>Loan</v>
      </c>
      <c r="M2021">
        <f>IF(ISTEXT(E2021),IF(E2021="Amount",M$14,""),IF(ISBLANK(E2021),"",IF(ISTEXT(D2021),"",IF(A2016="Invoice No. : ",INDEX(Sheet2!D$14:D$154,MATCH(B2016,Sheet2!A$14:A$154,0)),M2020))))</f>
        <v>2</v>
      </c>
      <c r="N2021" t="str">
        <f>IF(ISTEXT(E2021),IF(E2021="Amount",N$14,""),IF(ISBLANK(E2021),"",IF(ISTEXT(D2021),"",IF(A2016="Invoice No. : ",INDEX(Sheet2!E$14:E$154,MATCH(B2016,Sheet2!A$14:A$154,0)),N2020))))</f>
        <v>RUBY</v>
      </c>
      <c r="O2021" t="str">
        <f>IF(ISTEXT(E2021),IF(E2021="Amount",O$14,""),IF(ISBLANK(E2021),"",IF(ISTEXT(D2021),"",IF(A2016="Invoice No. : ",INDEX(Sheet2!G$14:G$154,MATCH(B2016,Sheet2!A$14:A$154,0)),O2020))))</f>
        <v>DE PERALTA, JIMMY DE OCAMPO</v>
      </c>
      <c r="P2021">
        <f t="shared" si="130"/>
        <v>4880</v>
      </c>
      <c r="Q2021">
        <f t="shared" si="131"/>
        <v>195197.25</v>
      </c>
    </row>
    <row r="2022" spans="1:17" x14ac:dyDescent="0.25">
      <c r="A2022" s="10" t="s">
        <v>1513</v>
      </c>
      <c r="B2022" s="10" t="s">
        <v>1514</v>
      </c>
      <c r="C2022" s="11">
        <v>1</v>
      </c>
      <c r="D2022" s="11">
        <v>71.5</v>
      </c>
      <c r="E2022" s="11">
        <v>71.5</v>
      </c>
      <c r="F2022">
        <f t="shared" si="128"/>
        <v>2144350</v>
      </c>
      <c r="G2022">
        <f>IF(ISTEXT(E2022),IF(E2022="Amount",G$14,""),IF(ISBLANK(E2022),"",IF(ISTEXT(D2022),"",IF(A2017="Invoice No. : ",INDEX(Sheet2!F$14:F$154,MATCH(B2017,Sheet2!A$14:A$154,0)),G2021))))</f>
        <v>47981</v>
      </c>
      <c r="H2022" t="str">
        <f t="shared" si="129"/>
        <v>01/05/2023</v>
      </c>
      <c r="I2022" t="str">
        <f>IF(ISTEXT(E2022),IF(E2022="Amount",I$14,""),IF(ISBLANK(E2022),"",IF(ISTEXT(D2022),"",IF(A2017="Invoice No. : ",TEXT(INDEX(Sheet2!C$14:C$154,MATCH(B2017,Sheet2!A$14:A$154,0)),"hh:mm:ss"),I2021))))</f>
        <v>13:03:53</v>
      </c>
      <c r="J2022">
        <f>IF(ISBLANK(G2022),"",IF(ISTEXT(G2022),IF(E2022="Amount",J$14,""),INDEX(Sheet2!H$14:H$154,MATCH(F2022,Sheet2!A$14:A$154,0))))</f>
        <v>3500</v>
      </c>
      <c r="K2022">
        <f>IF(ISBLANK(G2022),"",IF(ISTEXT(G2022),IF(E2022="Amount",K$14,""),INDEX(Sheet2!I$14:I$154,MATCH(F2022,Sheet2!A$14:A$154,0))))</f>
        <v>1380</v>
      </c>
      <c r="L2022" t="str">
        <f>IF(ISBLANK(G2022),"",IF(ISTEXT(G2022),IF(E2022="Amount",L$14,""),IF(INDEX(Sheet2!H$14:H$154,MATCH(F2022,Sheet2!A$14:A$154,0)) &lt;&gt; 0, IF(INDEX(Sheet2!I$14:I$154,MATCH(F2022,Sheet2!A$14:A$154,0)) &lt;&gt; 0, "Loan","Loan"),"Cash")))</f>
        <v>Loan</v>
      </c>
      <c r="M2022">
        <f>IF(ISTEXT(E2022),IF(E2022="Amount",M$14,""),IF(ISBLANK(E2022),"",IF(ISTEXT(D2022),"",IF(A2017="Invoice No. : ",INDEX(Sheet2!D$14:D$154,MATCH(B2017,Sheet2!A$14:A$154,0)),M2021))))</f>
        <v>2</v>
      </c>
      <c r="N2022" t="str">
        <f>IF(ISTEXT(E2022),IF(E2022="Amount",N$14,""),IF(ISBLANK(E2022),"",IF(ISTEXT(D2022),"",IF(A2017="Invoice No. : ",INDEX(Sheet2!E$14:E$154,MATCH(B2017,Sheet2!A$14:A$154,0)),N2021))))</f>
        <v>RUBY</v>
      </c>
      <c r="O2022" t="str">
        <f>IF(ISTEXT(E2022),IF(E2022="Amount",O$14,""),IF(ISBLANK(E2022),"",IF(ISTEXT(D2022),"",IF(A2017="Invoice No. : ",INDEX(Sheet2!G$14:G$154,MATCH(B2017,Sheet2!A$14:A$154,0)),O2021))))</f>
        <v>DE PERALTA, JIMMY DE OCAMPO</v>
      </c>
      <c r="P2022">
        <f t="shared" si="130"/>
        <v>4880</v>
      </c>
      <c r="Q2022">
        <f t="shared" si="131"/>
        <v>195197.25</v>
      </c>
    </row>
    <row r="2023" spans="1:17" x14ac:dyDescent="0.25">
      <c r="A2023" s="10" t="s">
        <v>1379</v>
      </c>
      <c r="B2023" s="10" t="s">
        <v>1380</v>
      </c>
      <c r="C2023" s="11">
        <v>3</v>
      </c>
      <c r="D2023" s="11">
        <v>9</v>
      </c>
      <c r="E2023" s="11">
        <v>27</v>
      </c>
      <c r="F2023">
        <f t="shared" si="128"/>
        <v>2144350</v>
      </c>
      <c r="G2023">
        <f>IF(ISTEXT(E2023),IF(E2023="Amount",G$14,""),IF(ISBLANK(E2023),"",IF(ISTEXT(D2023),"",IF(A2018="Invoice No. : ",INDEX(Sheet2!F$14:F$154,MATCH(B2018,Sheet2!A$14:A$154,0)),G2022))))</f>
        <v>47981</v>
      </c>
      <c r="H2023" t="str">
        <f t="shared" si="129"/>
        <v>01/05/2023</v>
      </c>
      <c r="I2023" t="str">
        <f>IF(ISTEXT(E2023),IF(E2023="Amount",I$14,""),IF(ISBLANK(E2023),"",IF(ISTEXT(D2023),"",IF(A2018="Invoice No. : ",TEXT(INDEX(Sheet2!C$14:C$154,MATCH(B2018,Sheet2!A$14:A$154,0)),"hh:mm:ss"),I2022))))</f>
        <v>13:03:53</v>
      </c>
      <c r="J2023">
        <f>IF(ISBLANK(G2023),"",IF(ISTEXT(G2023),IF(E2023="Amount",J$14,""),INDEX(Sheet2!H$14:H$154,MATCH(F2023,Sheet2!A$14:A$154,0))))</f>
        <v>3500</v>
      </c>
      <c r="K2023">
        <f>IF(ISBLANK(G2023),"",IF(ISTEXT(G2023),IF(E2023="Amount",K$14,""),INDEX(Sheet2!I$14:I$154,MATCH(F2023,Sheet2!A$14:A$154,0))))</f>
        <v>1380</v>
      </c>
      <c r="L2023" t="str">
        <f>IF(ISBLANK(G2023),"",IF(ISTEXT(G2023),IF(E2023="Amount",L$14,""),IF(INDEX(Sheet2!H$14:H$154,MATCH(F2023,Sheet2!A$14:A$154,0)) &lt;&gt; 0, IF(INDEX(Sheet2!I$14:I$154,MATCH(F2023,Sheet2!A$14:A$154,0)) &lt;&gt; 0, "Loan","Loan"),"Cash")))</f>
        <v>Loan</v>
      </c>
      <c r="M2023">
        <f>IF(ISTEXT(E2023),IF(E2023="Amount",M$14,""),IF(ISBLANK(E2023),"",IF(ISTEXT(D2023),"",IF(A2018="Invoice No. : ",INDEX(Sheet2!D$14:D$154,MATCH(B2018,Sheet2!A$14:A$154,0)),M2022))))</f>
        <v>2</v>
      </c>
      <c r="N2023" t="str">
        <f>IF(ISTEXT(E2023),IF(E2023="Amount",N$14,""),IF(ISBLANK(E2023),"",IF(ISTEXT(D2023),"",IF(A2018="Invoice No. : ",INDEX(Sheet2!E$14:E$154,MATCH(B2018,Sheet2!A$14:A$154,0)),N2022))))</f>
        <v>RUBY</v>
      </c>
      <c r="O2023" t="str">
        <f>IF(ISTEXT(E2023),IF(E2023="Amount",O$14,""),IF(ISBLANK(E2023),"",IF(ISTEXT(D2023),"",IF(A2018="Invoice No. : ",INDEX(Sheet2!G$14:G$154,MATCH(B2018,Sheet2!A$14:A$154,0)),O2022))))</f>
        <v>DE PERALTA, JIMMY DE OCAMPO</v>
      </c>
      <c r="P2023">
        <f t="shared" si="130"/>
        <v>4880</v>
      </c>
      <c r="Q2023">
        <f t="shared" si="131"/>
        <v>195197.25</v>
      </c>
    </row>
    <row r="2024" spans="1:17" x14ac:dyDescent="0.25">
      <c r="A2024" s="10" t="s">
        <v>1691</v>
      </c>
      <c r="B2024" s="10" t="s">
        <v>1692</v>
      </c>
      <c r="C2024" s="11">
        <v>1</v>
      </c>
      <c r="D2024" s="11">
        <v>22</v>
      </c>
      <c r="E2024" s="11">
        <v>22</v>
      </c>
      <c r="F2024">
        <f t="shared" si="128"/>
        <v>2144350</v>
      </c>
      <c r="G2024">
        <f>IF(ISTEXT(E2024),IF(E2024="Amount",G$14,""),IF(ISBLANK(E2024),"",IF(ISTEXT(D2024),"",IF(A2019="Invoice No. : ",INDEX(Sheet2!F$14:F$154,MATCH(B2019,Sheet2!A$14:A$154,0)),G2023))))</f>
        <v>47981</v>
      </c>
      <c r="H2024" t="str">
        <f t="shared" si="129"/>
        <v>01/05/2023</v>
      </c>
      <c r="I2024" t="str">
        <f>IF(ISTEXT(E2024),IF(E2024="Amount",I$14,""),IF(ISBLANK(E2024),"",IF(ISTEXT(D2024),"",IF(A2019="Invoice No. : ",TEXT(INDEX(Sheet2!C$14:C$154,MATCH(B2019,Sheet2!A$14:A$154,0)),"hh:mm:ss"),I2023))))</f>
        <v>13:03:53</v>
      </c>
      <c r="J2024">
        <f>IF(ISBLANK(G2024),"",IF(ISTEXT(G2024),IF(E2024="Amount",J$14,""),INDEX(Sheet2!H$14:H$154,MATCH(F2024,Sheet2!A$14:A$154,0))))</f>
        <v>3500</v>
      </c>
      <c r="K2024">
        <f>IF(ISBLANK(G2024),"",IF(ISTEXT(G2024),IF(E2024="Amount",K$14,""),INDEX(Sheet2!I$14:I$154,MATCH(F2024,Sheet2!A$14:A$154,0))))</f>
        <v>1380</v>
      </c>
      <c r="L2024" t="str">
        <f>IF(ISBLANK(G2024),"",IF(ISTEXT(G2024),IF(E2024="Amount",L$14,""),IF(INDEX(Sheet2!H$14:H$154,MATCH(F2024,Sheet2!A$14:A$154,0)) &lt;&gt; 0, IF(INDEX(Sheet2!I$14:I$154,MATCH(F2024,Sheet2!A$14:A$154,0)) &lt;&gt; 0, "Loan","Loan"),"Cash")))</f>
        <v>Loan</v>
      </c>
      <c r="M2024">
        <f>IF(ISTEXT(E2024),IF(E2024="Amount",M$14,""),IF(ISBLANK(E2024),"",IF(ISTEXT(D2024),"",IF(A2019="Invoice No. : ",INDEX(Sheet2!D$14:D$154,MATCH(B2019,Sheet2!A$14:A$154,0)),M2023))))</f>
        <v>2</v>
      </c>
      <c r="N2024" t="str">
        <f>IF(ISTEXT(E2024),IF(E2024="Amount",N$14,""),IF(ISBLANK(E2024),"",IF(ISTEXT(D2024),"",IF(A2019="Invoice No. : ",INDEX(Sheet2!E$14:E$154,MATCH(B2019,Sheet2!A$14:A$154,0)),N2023))))</f>
        <v>RUBY</v>
      </c>
      <c r="O2024" t="str">
        <f>IF(ISTEXT(E2024),IF(E2024="Amount",O$14,""),IF(ISBLANK(E2024),"",IF(ISTEXT(D2024),"",IF(A2019="Invoice No. : ",INDEX(Sheet2!G$14:G$154,MATCH(B2019,Sheet2!A$14:A$154,0)),O2023))))</f>
        <v>DE PERALTA, JIMMY DE OCAMPO</v>
      </c>
      <c r="P2024">
        <f t="shared" si="130"/>
        <v>4880</v>
      </c>
      <c r="Q2024">
        <f t="shared" si="131"/>
        <v>195197.25</v>
      </c>
    </row>
    <row r="2025" spans="1:17" x14ac:dyDescent="0.25">
      <c r="A2025" s="10" t="s">
        <v>1050</v>
      </c>
      <c r="B2025" s="10" t="s">
        <v>1051</v>
      </c>
      <c r="C2025" s="11">
        <v>1</v>
      </c>
      <c r="D2025" s="11">
        <v>11.5</v>
      </c>
      <c r="E2025" s="11">
        <v>11.5</v>
      </c>
      <c r="F2025">
        <f t="shared" si="128"/>
        <v>2144350</v>
      </c>
      <c r="G2025">
        <f>IF(ISTEXT(E2025),IF(E2025="Amount",G$14,""),IF(ISBLANK(E2025),"",IF(ISTEXT(D2025),"",IF(A2020="Invoice No. : ",INDEX(Sheet2!F$14:F$154,MATCH(B2020,Sheet2!A$14:A$154,0)),G2024))))</f>
        <v>47981</v>
      </c>
      <c r="H2025" t="str">
        <f t="shared" si="129"/>
        <v>01/05/2023</v>
      </c>
      <c r="I2025" t="str">
        <f>IF(ISTEXT(E2025),IF(E2025="Amount",I$14,""),IF(ISBLANK(E2025),"",IF(ISTEXT(D2025),"",IF(A2020="Invoice No. : ",TEXT(INDEX(Sheet2!C$14:C$154,MATCH(B2020,Sheet2!A$14:A$154,0)),"hh:mm:ss"),I2024))))</f>
        <v>13:03:53</v>
      </c>
      <c r="J2025">
        <f>IF(ISBLANK(G2025),"",IF(ISTEXT(G2025),IF(E2025="Amount",J$14,""),INDEX(Sheet2!H$14:H$154,MATCH(F2025,Sheet2!A$14:A$154,0))))</f>
        <v>3500</v>
      </c>
      <c r="K2025">
        <f>IF(ISBLANK(G2025),"",IF(ISTEXT(G2025),IF(E2025="Amount",K$14,""),INDEX(Sheet2!I$14:I$154,MATCH(F2025,Sheet2!A$14:A$154,0))))</f>
        <v>1380</v>
      </c>
      <c r="L2025" t="str">
        <f>IF(ISBLANK(G2025),"",IF(ISTEXT(G2025),IF(E2025="Amount",L$14,""),IF(INDEX(Sheet2!H$14:H$154,MATCH(F2025,Sheet2!A$14:A$154,0)) &lt;&gt; 0, IF(INDEX(Sheet2!I$14:I$154,MATCH(F2025,Sheet2!A$14:A$154,0)) &lt;&gt; 0, "Loan","Loan"),"Cash")))</f>
        <v>Loan</v>
      </c>
      <c r="M2025">
        <f>IF(ISTEXT(E2025),IF(E2025="Amount",M$14,""),IF(ISBLANK(E2025),"",IF(ISTEXT(D2025),"",IF(A2020="Invoice No. : ",INDEX(Sheet2!D$14:D$154,MATCH(B2020,Sheet2!A$14:A$154,0)),M2024))))</f>
        <v>2</v>
      </c>
      <c r="N2025" t="str">
        <f>IF(ISTEXT(E2025),IF(E2025="Amount",N$14,""),IF(ISBLANK(E2025),"",IF(ISTEXT(D2025),"",IF(A2020="Invoice No. : ",INDEX(Sheet2!E$14:E$154,MATCH(B2020,Sheet2!A$14:A$154,0)),N2024))))</f>
        <v>RUBY</v>
      </c>
      <c r="O2025" t="str">
        <f>IF(ISTEXT(E2025),IF(E2025="Amount",O$14,""),IF(ISBLANK(E2025),"",IF(ISTEXT(D2025),"",IF(A2020="Invoice No. : ",INDEX(Sheet2!G$14:G$154,MATCH(B2020,Sheet2!A$14:A$154,0)),O2024))))</f>
        <v>DE PERALTA, JIMMY DE OCAMPO</v>
      </c>
      <c r="P2025">
        <f t="shared" si="130"/>
        <v>4880</v>
      </c>
      <c r="Q2025">
        <f t="shared" si="131"/>
        <v>195197.25</v>
      </c>
    </row>
    <row r="2026" spans="1:17" x14ac:dyDescent="0.25">
      <c r="A2026" s="10" t="s">
        <v>379</v>
      </c>
      <c r="B2026" s="10" t="s">
        <v>380</v>
      </c>
      <c r="C2026" s="11">
        <v>2</v>
      </c>
      <c r="D2026" s="11">
        <v>47</v>
      </c>
      <c r="E2026" s="11">
        <v>94</v>
      </c>
      <c r="F2026">
        <f t="shared" si="128"/>
        <v>2144350</v>
      </c>
      <c r="G2026">
        <f>IF(ISTEXT(E2026),IF(E2026="Amount",G$14,""),IF(ISBLANK(E2026),"",IF(ISTEXT(D2026),"",IF(A2021="Invoice No. : ",INDEX(Sheet2!F$14:F$154,MATCH(B2021,Sheet2!A$14:A$154,0)),G2025))))</f>
        <v>47981</v>
      </c>
      <c r="H2026" t="str">
        <f t="shared" si="129"/>
        <v>01/05/2023</v>
      </c>
      <c r="I2026" t="str">
        <f>IF(ISTEXT(E2026),IF(E2026="Amount",I$14,""),IF(ISBLANK(E2026),"",IF(ISTEXT(D2026),"",IF(A2021="Invoice No. : ",TEXT(INDEX(Sheet2!C$14:C$154,MATCH(B2021,Sheet2!A$14:A$154,0)),"hh:mm:ss"),I2025))))</f>
        <v>13:03:53</v>
      </c>
      <c r="J2026">
        <f>IF(ISBLANK(G2026),"",IF(ISTEXT(G2026),IF(E2026="Amount",J$14,""),INDEX(Sheet2!H$14:H$154,MATCH(F2026,Sheet2!A$14:A$154,0))))</f>
        <v>3500</v>
      </c>
      <c r="K2026">
        <f>IF(ISBLANK(G2026),"",IF(ISTEXT(G2026),IF(E2026="Amount",K$14,""),INDEX(Sheet2!I$14:I$154,MATCH(F2026,Sheet2!A$14:A$154,0))))</f>
        <v>1380</v>
      </c>
      <c r="L2026" t="str">
        <f>IF(ISBLANK(G2026),"",IF(ISTEXT(G2026),IF(E2026="Amount",L$14,""),IF(INDEX(Sheet2!H$14:H$154,MATCH(F2026,Sheet2!A$14:A$154,0)) &lt;&gt; 0, IF(INDEX(Sheet2!I$14:I$154,MATCH(F2026,Sheet2!A$14:A$154,0)) &lt;&gt; 0, "Loan","Loan"),"Cash")))</f>
        <v>Loan</v>
      </c>
      <c r="M2026">
        <f>IF(ISTEXT(E2026),IF(E2026="Amount",M$14,""),IF(ISBLANK(E2026),"",IF(ISTEXT(D2026),"",IF(A2021="Invoice No. : ",INDEX(Sheet2!D$14:D$154,MATCH(B2021,Sheet2!A$14:A$154,0)),M2025))))</f>
        <v>2</v>
      </c>
      <c r="N2026" t="str">
        <f>IF(ISTEXT(E2026),IF(E2026="Amount",N$14,""),IF(ISBLANK(E2026),"",IF(ISTEXT(D2026),"",IF(A2021="Invoice No. : ",INDEX(Sheet2!E$14:E$154,MATCH(B2021,Sheet2!A$14:A$154,0)),N2025))))</f>
        <v>RUBY</v>
      </c>
      <c r="O2026" t="str">
        <f>IF(ISTEXT(E2026),IF(E2026="Amount",O$14,""),IF(ISBLANK(E2026),"",IF(ISTEXT(D2026),"",IF(A2021="Invoice No. : ",INDEX(Sheet2!G$14:G$154,MATCH(B2021,Sheet2!A$14:A$154,0)),O2025))))</f>
        <v>DE PERALTA, JIMMY DE OCAMPO</v>
      </c>
      <c r="P2026">
        <f t="shared" si="130"/>
        <v>4880</v>
      </c>
      <c r="Q2026">
        <f t="shared" si="131"/>
        <v>195197.25</v>
      </c>
    </row>
    <row r="2027" spans="1:17" x14ac:dyDescent="0.25">
      <c r="D2027" s="12" t="s">
        <v>18</v>
      </c>
      <c r="E2027" s="13">
        <v>4880</v>
      </c>
      <c r="F2027" t="str">
        <f t="shared" si="128"/>
        <v/>
      </c>
      <c r="G2027" t="str">
        <f>IF(ISTEXT(E2027),IF(E2027="Amount",G$14,""),IF(ISBLANK(E2027),"",IF(ISTEXT(D2027),"",IF(A2022="Invoice No. : ",INDEX(Sheet2!F$14:F$154,MATCH(B2022,Sheet2!A$14:A$154,0)),G2026))))</f>
        <v/>
      </c>
      <c r="H2027" t="str">
        <f t="shared" si="129"/>
        <v/>
      </c>
      <c r="I2027" t="str">
        <f>IF(ISTEXT(E2027),IF(E2027="Amount",I$14,""),IF(ISBLANK(E2027),"",IF(ISTEXT(D2027),"",IF(A2022="Invoice No. : ",TEXT(INDEX(Sheet2!C$14:C$154,MATCH(B2022,Sheet2!A$14:A$154,0)),"hh:mm:ss"),I2026))))</f>
        <v/>
      </c>
      <c r="J2027" t="str">
        <f>IF(ISBLANK(G2027),"",IF(ISTEXT(G2027),IF(E2027="Amount",J$14,""),INDEX(Sheet2!H$14:H$154,MATCH(F2027,Sheet2!A$14:A$154,0))))</f>
        <v/>
      </c>
      <c r="K2027" t="str">
        <f>IF(ISBLANK(G2027),"",IF(ISTEXT(G2027),IF(E2027="Amount",K$14,""),INDEX(Sheet2!I$14:I$154,MATCH(F2027,Sheet2!A$14:A$154,0))))</f>
        <v/>
      </c>
      <c r="L2027" t="str">
        <f>IF(ISBLANK(G2027),"",IF(ISTEXT(G2027),IF(E2027="Amount",L$14,""),IF(INDEX(Sheet2!H$14:H$154,MATCH(F2027,Sheet2!A$14:A$154,0)) &lt;&gt; 0, IF(INDEX(Sheet2!I$14:I$154,MATCH(F2027,Sheet2!A$14:A$154,0)) &lt;&gt; 0, "Loan","Loan"),"Cash")))</f>
        <v/>
      </c>
      <c r="M2027" t="str">
        <f>IF(ISTEXT(E2027),IF(E2027="Amount",M$14,""),IF(ISBLANK(E2027),"",IF(ISTEXT(D2027),"",IF(A2022="Invoice No. : ",INDEX(Sheet2!D$14:D$154,MATCH(B2022,Sheet2!A$14:A$154,0)),M2026))))</f>
        <v/>
      </c>
      <c r="N2027" t="str">
        <f>IF(ISTEXT(E2027),IF(E2027="Amount",N$14,""),IF(ISBLANK(E2027),"",IF(ISTEXT(D2027),"",IF(A2022="Invoice No. : ",INDEX(Sheet2!E$14:E$154,MATCH(B2022,Sheet2!A$14:A$154,0)),N2026))))</f>
        <v/>
      </c>
      <c r="O2027" t="str">
        <f>IF(ISTEXT(E2027),IF(E2027="Amount",O$14,""),IF(ISBLANK(E2027),"",IF(ISTEXT(D2027),"",IF(A2022="Invoice No. : ",INDEX(Sheet2!G$14:G$154,MATCH(B2022,Sheet2!A$14:A$154,0)),O2026))))</f>
        <v/>
      </c>
      <c r="P2027" t="str">
        <f t="shared" si="130"/>
        <v/>
      </c>
      <c r="Q2027" t="str">
        <f t="shared" si="131"/>
        <v/>
      </c>
    </row>
    <row r="2028" spans="1:17" x14ac:dyDescent="0.25">
      <c r="F2028" t="str">
        <f t="shared" si="128"/>
        <v/>
      </c>
      <c r="G2028" t="str">
        <f>IF(ISTEXT(E2028),IF(E2028="Amount",G$14,""),IF(ISBLANK(E2028),"",IF(ISTEXT(D2028),"",IF(A2023="Invoice No. : ",INDEX(Sheet2!F$14:F$154,MATCH(B2023,Sheet2!A$14:A$154,0)),G2027))))</f>
        <v/>
      </c>
      <c r="H2028" t="str">
        <f t="shared" si="129"/>
        <v/>
      </c>
      <c r="I2028" t="str">
        <f>IF(ISTEXT(E2028),IF(E2028="Amount",I$14,""),IF(ISBLANK(E2028),"",IF(ISTEXT(D2028),"",IF(A2023="Invoice No. : ",TEXT(INDEX(Sheet2!C$14:C$154,MATCH(B2023,Sheet2!A$14:A$154,0)),"hh:mm:ss"),I2027))))</f>
        <v/>
      </c>
      <c r="J2028" t="str">
        <f>IF(ISBLANK(G2028),"",IF(ISTEXT(G2028),IF(E2028="Amount",J$14,""),INDEX(Sheet2!H$14:H$154,MATCH(F2028,Sheet2!A$14:A$154,0))))</f>
        <v/>
      </c>
      <c r="K2028" t="str">
        <f>IF(ISBLANK(G2028),"",IF(ISTEXT(G2028),IF(E2028="Amount",K$14,""),INDEX(Sheet2!I$14:I$154,MATCH(F2028,Sheet2!A$14:A$154,0))))</f>
        <v/>
      </c>
      <c r="L2028" t="str">
        <f>IF(ISBLANK(G2028),"",IF(ISTEXT(G2028),IF(E2028="Amount",L$14,""),IF(INDEX(Sheet2!H$14:H$154,MATCH(F2028,Sheet2!A$14:A$154,0)) &lt;&gt; 0, IF(INDEX(Sheet2!I$14:I$154,MATCH(F2028,Sheet2!A$14:A$154,0)) &lt;&gt; 0, "Loan","Loan"),"Cash")))</f>
        <v/>
      </c>
      <c r="M2028" t="str">
        <f>IF(ISTEXT(E2028),IF(E2028="Amount",M$14,""),IF(ISBLANK(E2028),"",IF(ISTEXT(D2028),"",IF(A2023="Invoice No. : ",INDEX(Sheet2!D$14:D$154,MATCH(B2023,Sheet2!A$14:A$154,0)),M2027))))</f>
        <v/>
      </c>
      <c r="N2028" t="str">
        <f>IF(ISTEXT(E2028),IF(E2028="Amount",N$14,""),IF(ISBLANK(E2028),"",IF(ISTEXT(D2028),"",IF(A2023="Invoice No. : ",INDEX(Sheet2!E$14:E$154,MATCH(B2023,Sheet2!A$14:A$154,0)),N2027))))</f>
        <v/>
      </c>
      <c r="O2028" t="str">
        <f>IF(ISTEXT(E2028),IF(E2028="Amount",O$14,""),IF(ISBLANK(E2028),"",IF(ISTEXT(D2028),"",IF(A2023="Invoice No. : ",INDEX(Sheet2!G$14:G$154,MATCH(B2023,Sheet2!A$14:A$154,0)),O2027))))</f>
        <v/>
      </c>
      <c r="P2028" t="str">
        <f t="shared" si="130"/>
        <v/>
      </c>
      <c r="Q2028" t="str">
        <f t="shared" si="131"/>
        <v/>
      </c>
    </row>
    <row r="2029" spans="1:17" x14ac:dyDescent="0.25">
      <c r="F2029" t="str">
        <f t="shared" si="128"/>
        <v/>
      </c>
      <c r="G2029" t="str">
        <f>IF(ISTEXT(E2029),IF(E2029="Amount",G$14,""),IF(ISBLANK(E2029),"",IF(ISTEXT(D2029),"",IF(A2024="Invoice No. : ",INDEX(Sheet2!F$14:F$154,MATCH(B2024,Sheet2!A$14:A$154,0)),G2028))))</f>
        <v/>
      </c>
      <c r="H2029" t="str">
        <f t="shared" si="129"/>
        <v/>
      </c>
      <c r="I2029" t="str">
        <f>IF(ISTEXT(E2029),IF(E2029="Amount",I$14,""),IF(ISBLANK(E2029),"",IF(ISTEXT(D2029),"",IF(A2024="Invoice No. : ",TEXT(INDEX(Sheet2!C$14:C$154,MATCH(B2024,Sheet2!A$14:A$154,0)),"hh:mm:ss"),I2028))))</f>
        <v/>
      </c>
      <c r="J2029" t="str">
        <f>IF(ISBLANK(G2029),"",IF(ISTEXT(G2029),IF(E2029="Amount",J$14,""),INDEX(Sheet2!H$14:H$154,MATCH(F2029,Sheet2!A$14:A$154,0))))</f>
        <v/>
      </c>
      <c r="K2029" t="str">
        <f>IF(ISBLANK(G2029),"",IF(ISTEXT(G2029),IF(E2029="Amount",K$14,""),INDEX(Sheet2!I$14:I$154,MATCH(F2029,Sheet2!A$14:A$154,0))))</f>
        <v/>
      </c>
      <c r="L2029" t="str">
        <f>IF(ISBLANK(G2029),"",IF(ISTEXT(G2029),IF(E2029="Amount",L$14,""),IF(INDEX(Sheet2!H$14:H$154,MATCH(F2029,Sheet2!A$14:A$154,0)) &lt;&gt; 0, IF(INDEX(Sheet2!I$14:I$154,MATCH(F2029,Sheet2!A$14:A$154,0)) &lt;&gt; 0, "Loan","Loan"),"Cash")))</f>
        <v/>
      </c>
      <c r="M2029" t="str">
        <f>IF(ISTEXT(E2029),IF(E2029="Amount",M$14,""),IF(ISBLANK(E2029),"",IF(ISTEXT(D2029),"",IF(A2024="Invoice No. : ",INDEX(Sheet2!D$14:D$154,MATCH(B2024,Sheet2!A$14:A$154,0)),M2028))))</f>
        <v/>
      </c>
      <c r="N2029" t="str">
        <f>IF(ISTEXT(E2029),IF(E2029="Amount",N$14,""),IF(ISBLANK(E2029),"",IF(ISTEXT(D2029),"",IF(A2024="Invoice No. : ",INDEX(Sheet2!E$14:E$154,MATCH(B2024,Sheet2!A$14:A$154,0)),N2028))))</f>
        <v/>
      </c>
      <c r="O2029" t="str">
        <f>IF(ISTEXT(E2029),IF(E2029="Amount",O$14,""),IF(ISBLANK(E2029),"",IF(ISTEXT(D2029),"",IF(A2024="Invoice No. : ",INDEX(Sheet2!G$14:G$154,MATCH(B2024,Sheet2!A$14:A$154,0)),O2028))))</f>
        <v/>
      </c>
      <c r="P2029" t="str">
        <f t="shared" si="130"/>
        <v/>
      </c>
      <c r="Q2029" t="str">
        <f t="shared" si="131"/>
        <v/>
      </c>
    </row>
    <row r="2030" spans="1:17" x14ac:dyDescent="0.25">
      <c r="A2030" s="3" t="s">
        <v>4</v>
      </c>
      <c r="B2030" s="4">
        <v>2144351</v>
      </c>
      <c r="C2030" s="3" t="s">
        <v>5</v>
      </c>
      <c r="D2030" s="5" t="s">
        <v>953</v>
      </c>
      <c r="F2030" t="str">
        <f t="shared" si="128"/>
        <v/>
      </c>
      <c r="G2030" t="str">
        <f>IF(ISTEXT(E2030),IF(E2030="Amount",G$14,""),IF(ISBLANK(E2030),"",IF(ISTEXT(D2030),"",IF(A2025="Invoice No. : ",INDEX(Sheet2!F$14:F$154,MATCH(B2025,Sheet2!A$14:A$154,0)),G2029))))</f>
        <v/>
      </c>
      <c r="H2030" t="str">
        <f t="shared" si="129"/>
        <v/>
      </c>
      <c r="I2030" t="str">
        <f>IF(ISTEXT(E2030),IF(E2030="Amount",I$14,""),IF(ISBLANK(E2030),"",IF(ISTEXT(D2030),"",IF(A2025="Invoice No. : ",TEXT(INDEX(Sheet2!C$14:C$154,MATCH(B2025,Sheet2!A$14:A$154,0)),"hh:mm:ss"),I2029))))</f>
        <v/>
      </c>
      <c r="J2030" t="str">
        <f>IF(ISBLANK(G2030),"",IF(ISTEXT(G2030),IF(E2030="Amount",J$14,""),INDEX(Sheet2!H$14:H$154,MATCH(F2030,Sheet2!A$14:A$154,0))))</f>
        <v/>
      </c>
      <c r="K2030" t="str">
        <f>IF(ISBLANK(G2030),"",IF(ISTEXT(G2030),IF(E2030="Amount",K$14,""),INDEX(Sheet2!I$14:I$154,MATCH(F2030,Sheet2!A$14:A$154,0))))</f>
        <v/>
      </c>
      <c r="L2030" t="str">
        <f>IF(ISBLANK(G2030),"",IF(ISTEXT(G2030),IF(E2030="Amount",L$14,""),IF(INDEX(Sheet2!H$14:H$154,MATCH(F2030,Sheet2!A$14:A$154,0)) &lt;&gt; 0, IF(INDEX(Sheet2!I$14:I$154,MATCH(F2030,Sheet2!A$14:A$154,0)) &lt;&gt; 0, "Loan","Loan"),"Cash")))</f>
        <v/>
      </c>
      <c r="M2030" t="str">
        <f>IF(ISTEXT(E2030),IF(E2030="Amount",M$14,""),IF(ISBLANK(E2030),"",IF(ISTEXT(D2030),"",IF(A2025="Invoice No. : ",INDEX(Sheet2!D$14:D$154,MATCH(B2025,Sheet2!A$14:A$154,0)),M2029))))</f>
        <v/>
      </c>
      <c r="N2030" t="str">
        <f>IF(ISTEXT(E2030),IF(E2030="Amount",N$14,""),IF(ISBLANK(E2030),"",IF(ISTEXT(D2030),"",IF(A2025="Invoice No. : ",INDEX(Sheet2!E$14:E$154,MATCH(B2025,Sheet2!A$14:A$154,0)),N2029))))</f>
        <v/>
      </c>
      <c r="O2030" t="str">
        <f>IF(ISTEXT(E2030),IF(E2030="Amount",O$14,""),IF(ISBLANK(E2030),"",IF(ISTEXT(D2030),"",IF(A2025="Invoice No. : ",INDEX(Sheet2!G$14:G$154,MATCH(B2025,Sheet2!A$14:A$154,0)),O2029))))</f>
        <v/>
      </c>
      <c r="P2030" t="str">
        <f t="shared" si="130"/>
        <v/>
      </c>
      <c r="Q2030" t="str">
        <f t="shared" si="131"/>
        <v/>
      </c>
    </row>
    <row r="2031" spans="1:17" x14ac:dyDescent="0.25">
      <c r="A2031" s="3" t="s">
        <v>7</v>
      </c>
      <c r="B2031" s="6">
        <v>44931</v>
      </c>
      <c r="C2031" s="3" t="s">
        <v>8</v>
      </c>
      <c r="D2031" s="7">
        <v>2</v>
      </c>
      <c r="F2031" t="str">
        <f t="shared" si="128"/>
        <v/>
      </c>
      <c r="G2031" t="str">
        <f>IF(ISTEXT(E2031),IF(E2031="Amount",G$14,""),IF(ISBLANK(E2031),"",IF(ISTEXT(D2031),"",IF(A2026="Invoice No. : ",INDEX(Sheet2!F$14:F$154,MATCH(B2026,Sheet2!A$14:A$154,0)),G2030))))</f>
        <v/>
      </c>
      <c r="H2031" t="str">
        <f t="shared" si="129"/>
        <v/>
      </c>
      <c r="I2031" t="str">
        <f>IF(ISTEXT(E2031),IF(E2031="Amount",I$14,""),IF(ISBLANK(E2031),"",IF(ISTEXT(D2031),"",IF(A2026="Invoice No. : ",TEXT(INDEX(Sheet2!C$14:C$154,MATCH(B2026,Sheet2!A$14:A$154,0)),"hh:mm:ss"),I2030))))</f>
        <v/>
      </c>
      <c r="J2031" t="str">
        <f>IF(ISBLANK(G2031),"",IF(ISTEXT(G2031),IF(E2031="Amount",J$14,""),INDEX(Sheet2!H$14:H$154,MATCH(F2031,Sheet2!A$14:A$154,0))))</f>
        <v/>
      </c>
      <c r="K2031" t="str">
        <f>IF(ISBLANK(G2031),"",IF(ISTEXT(G2031),IF(E2031="Amount",K$14,""),INDEX(Sheet2!I$14:I$154,MATCH(F2031,Sheet2!A$14:A$154,0))))</f>
        <v/>
      </c>
      <c r="L2031" t="str">
        <f>IF(ISBLANK(G2031),"",IF(ISTEXT(G2031),IF(E2031="Amount",L$14,""),IF(INDEX(Sheet2!H$14:H$154,MATCH(F2031,Sheet2!A$14:A$154,0)) &lt;&gt; 0, IF(INDEX(Sheet2!I$14:I$154,MATCH(F2031,Sheet2!A$14:A$154,0)) &lt;&gt; 0, "Loan","Loan"),"Cash")))</f>
        <v/>
      </c>
      <c r="M2031" t="str">
        <f>IF(ISTEXT(E2031),IF(E2031="Amount",M$14,""),IF(ISBLANK(E2031),"",IF(ISTEXT(D2031),"",IF(A2026="Invoice No. : ",INDEX(Sheet2!D$14:D$154,MATCH(B2026,Sheet2!A$14:A$154,0)),M2030))))</f>
        <v/>
      </c>
      <c r="N2031" t="str">
        <f>IF(ISTEXT(E2031),IF(E2031="Amount",N$14,""),IF(ISBLANK(E2031),"",IF(ISTEXT(D2031),"",IF(A2026="Invoice No. : ",INDEX(Sheet2!E$14:E$154,MATCH(B2026,Sheet2!A$14:A$154,0)),N2030))))</f>
        <v/>
      </c>
      <c r="O2031" t="str">
        <f>IF(ISTEXT(E2031),IF(E2031="Amount",O$14,""),IF(ISBLANK(E2031),"",IF(ISTEXT(D2031),"",IF(A2026="Invoice No. : ",INDEX(Sheet2!G$14:G$154,MATCH(B2026,Sheet2!A$14:A$154,0)),O2030))))</f>
        <v/>
      </c>
      <c r="P2031" t="str">
        <f t="shared" si="130"/>
        <v/>
      </c>
      <c r="Q2031" t="str">
        <f t="shared" si="131"/>
        <v/>
      </c>
    </row>
    <row r="2032" spans="1:17" x14ac:dyDescent="0.25">
      <c r="F2032" t="str">
        <f t="shared" si="128"/>
        <v/>
      </c>
      <c r="G2032" t="str">
        <f>IF(ISTEXT(E2032),IF(E2032="Amount",G$14,""),IF(ISBLANK(E2032),"",IF(ISTEXT(D2032),"",IF(A2027="Invoice No. : ",INDEX(Sheet2!F$14:F$154,MATCH(B2027,Sheet2!A$14:A$154,0)),G2031))))</f>
        <v/>
      </c>
      <c r="H2032" t="str">
        <f t="shared" si="129"/>
        <v/>
      </c>
      <c r="I2032" t="str">
        <f>IF(ISTEXT(E2032),IF(E2032="Amount",I$14,""),IF(ISBLANK(E2032),"",IF(ISTEXT(D2032),"",IF(A2027="Invoice No. : ",TEXT(INDEX(Sheet2!C$14:C$154,MATCH(B2027,Sheet2!A$14:A$154,0)),"hh:mm:ss"),I2031))))</f>
        <v/>
      </c>
      <c r="J2032" t="str">
        <f>IF(ISBLANK(G2032),"",IF(ISTEXT(G2032),IF(E2032="Amount",J$14,""),INDEX(Sheet2!H$14:H$154,MATCH(F2032,Sheet2!A$14:A$154,0))))</f>
        <v/>
      </c>
      <c r="K2032" t="str">
        <f>IF(ISBLANK(G2032),"",IF(ISTEXT(G2032),IF(E2032="Amount",K$14,""),INDEX(Sheet2!I$14:I$154,MATCH(F2032,Sheet2!A$14:A$154,0))))</f>
        <v/>
      </c>
      <c r="L2032" t="str">
        <f>IF(ISBLANK(G2032),"",IF(ISTEXT(G2032),IF(E2032="Amount",L$14,""),IF(INDEX(Sheet2!H$14:H$154,MATCH(F2032,Sheet2!A$14:A$154,0)) &lt;&gt; 0, IF(INDEX(Sheet2!I$14:I$154,MATCH(F2032,Sheet2!A$14:A$154,0)) &lt;&gt; 0, "Loan","Loan"),"Cash")))</f>
        <v/>
      </c>
      <c r="M2032" t="str">
        <f>IF(ISTEXT(E2032),IF(E2032="Amount",M$14,""),IF(ISBLANK(E2032),"",IF(ISTEXT(D2032),"",IF(A2027="Invoice No. : ",INDEX(Sheet2!D$14:D$154,MATCH(B2027,Sheet2!A$14:A$154,0)),M2031))))</f>
        <v/>
      </c>
      <c r="N2032" t="str">
        <f>IF(ISTEXT(E2032),IF(E2032="Amount",N$14,""),IF(ISBLANK(E2032),"",IF(ISTEXT(D2032),"",IF(A2027="Invoice No. : ",INDEX(Sheet2!E$14:E$154,MATCH(B2027,Sheet2!A$14:A$154,0)),N2031))))</f>
        <v/>
      </c>
      <c r="O2032" t="str">
        <f>IF(ISTEXT(E2032),IF(E2032="Amount",O$14,""),IF(ISBLANK(E2032),"",IF(ISTEXT(D2032),"",IF(A2027="Invoice No. : ",INDEX(Sheet2!G$14:G$154,MATCH(B2027,Sheet2!A$14:A$154,0)),O2031))))</f>
        <v/>
      </c>
      <c r="P2032" t="str">
        <f t="shared" si="130"/>
        <v/>
      </c>
      <c r="Q2032" t="str">
        <f t="shared" si="131"/>
        <v/>
      </c>
    </row>
    <row r="2033" spans="1:17" x14ac:dyDescent="0.25">
      <c r="A2033" s="8" t="s">
        <v>9</v>
      </c>
      <c r="B2033" s="8" t="s">
        <v>10</v>
      </c>
      <c r="C2033" s="9" t="s">
        <v>11</v>
      </c>
      <c r="D2033" s="9" t="s">
        <v>12</v>
      </c>
      <c r="E2033" s="9" t="s">
        <v>13</v>
      </c>
      <c r="F2033" t="str">
        <f t="shared" si="128"/>
        <v>Invoice No.</v>
      </c>
      <c r="G2033" t="str">
        <f>IF(ISTEXT(E2033),IF(E2033="Amount",G$14,""),IF(ISBLANK(E2033),"",IF(ISTEXT(D2033),"",IF(A2028="Invoice No. : ",INDEX(Sheet2!F$14:F$154,MATCH(B2028,Sheet2!A$14:A$154,0)),G2032))))</f>
        <v>Member ID</v>
      </c>
      <c r="H2033" t="str">
        <f t="shared" si="129"/>
        <v>Invoice Date</v>
      </c>
      <c r="I2033" t="str">
        <f>IF(ISTEXT(E2033),IF(E2033="Amount",I$14,""),IF(ISBLANK(E2033),"",IF(ISTEXT(D2033),"",IF(A2028="Invoice No. : ",TEXT(INDEX(Sheet2!C$14:C$154,MATCH(B2028,Sheet2!A$14:A$154,0)),"hh:mm:ss"),I2032))))</f>
        <v>Invoice Time</v>
      </c>
      <c r="J2033" t="str">
        <f>IF(ISBLANK(G2033),"",IF(ISTEXT(G2033),IF(E2033="Amount",J$14,""),INDEX(Sheet2!H$14:H$154,MATCH(F2033,Sheet2!A$14:A$154,0))))</f>
        <v>Loan Amount</v>
      </c>
      <c r="K2033" t="str">
        <f>IF(ISBLANK(G2033),"",IF(ISTEXT(G2033),IF(E2033="Amount",K$14,""),INDEX(Sheet2!I$14:I$154,MATCH(F2033,Sheet2!A$14:A$154,0))))</f>
        <v>Cash Amount</v>
      </c>
      <c r="L2033" t="str">
        <f>IF(ISBLANK(G2033),"",IF(ISTEXT(G2033),IF(E2033="Amount",L$14,""),IF(INDEX(Sheet2!H$14:H$154,MATCH(F2033,Sheet2!A$14:A$154,0)) &lt;&gt; 0, IF(INDEX(Sheet2!I$14:I$154,MATCH(F2033,Sheet2!A$14:A$154,0)) &lt;&gt; 0, "Loan","Loan"),"Cash")))</f>
        <v>Payment Mode</v>
      </c>
      <c r="M2033" t="str">
        <f>IF(ISTEXT(E2033),IF(E2033="Amount",M$14,""),IF(ISBLANK(E2033),"",IF(ISTEXT(D2033),"",IF(A2028="Invoice No. : ",INDEX(Sheet2!D$14:D$154,MATCH(B2028,Sheet2!A$14:A$154,0)),M2032))))</f>
        <v>Terminal</v>
      </c>
      <c r="N2033" t="str">
        <f>IF(ISTEXT(E2033),IF(E2033="Amount",N$14,""),IF(ISBLANK(E2033),"",IF(ISTEXT(D2033),"",IF(A2028="Invoice No. : ",INDEX(Sheet2!E$14:E$154,MATCH(B2028,Sheet2!A$14:A$154,0)),N2032))))</f>
        <v>Cashier</v>
      </c>
      <c r="O2033" t="str">
        <f>IF(ISTEXT(E2033),IF(E2033="Amount",O$14,""),IF(ISBLANK(E2033),"",IF(ISTEXT(D2033),"",IF(A2028="Invoice No. : ",INDEX(Sheet2!G$14:G$154,MATCH(B2028,Sheet2!A$14:A$154,0)),O2032))))</f>
        <v>Name</v>
      </c>
      <c r="P2033" t="str">
        <f t="shared" si="130"/>
        <v>Invoice Amount</v>
      </c>
      <c r="Q2033" t="str">
        <f t="shared" si="131"/>
        <v>Grand Total</v>
      </c>
    </row>
    <row r="2034" spans="1:17" x14ac:dyDescent="0.25">
      <c r="F2034" t="str">
        <f t="shared" si="128"/>
        <v/>
      </c>
      <c r="G2034" t="str">
        <f>IF(ISTEXT(E2034),IF(E2034="Amount",G$14,""),IF(ISBLANK(E2034),"",IF(ISTEXT(D2034),"",IF(A2029="Invoice No. : ",INDEX(Sheet2!F$14:F$154,MATCH(B2029,Sheet2!A$14:A$154,0)),G2033))))</f>
        <v/>
      </c>
      <c r="H2034" t="str">
        <f t="shared" si="129"/>
        <v/>
      </c>
      <c r="I2034" t="str">
        <f>IF(ISTEXT(E2034),IF(E2034="Amount",I$14,""),IF(ISBLANK(E2034),"",IF(ISTEXT(D2034),"",IF(A2029="Invoice No. : ",TEXT(INDEX(Sheet2!C$14:C$154,MATCH(B2029,Sheet2!A$14:A$154,0)),"hh:mm:ss"),I2033))))</f>
        <v/>
      </c>
      <c r="J2034" t="str">
        <f>IF(ISBLANK(G2034),"",IF(ISTEXT(G2034),IF(E2034="Amount",J$14,""),INDEX(Sheet2!H$14:H$154,MATCH(F2034,Sheet2!A$14:A$154,0))))</f>
        <v/>
      </c>
      <c r="K2034" t="str">
        <f>IF(ISBLANK(G2034),"",IF(ISTEXT(G2034),IF(E2034="Amount",K$14,""),INDEX(Sheet2!I$14:I$154,MATCH(F2034,Sheet2!A$14:A$154,0))))</f>
        <v/>
      </c>
      <c r="L2034" t="str">
        <f>IF(ISBLANK(G2034),"",IF(ISTEXT(G2034),IF(E2034="Amount",L$14,""),IF(INDEX(Sheet2!H$14:H$154,MATCH(F2034,Sheet2!A$14:A$154,0)) &lt;&gt; 0, IF(INDEX(Sheet2!I$14:I$154,MATCH(F2034,Sheet2!A$14:A$154,0)) &lt;&gt; 0, "Loan","Loan"),"Cash")))</f>
        <v/>
      </c>
      <c r="M2034" t="str">
        <f>IF(ISTEXT(E2034),IF(E2034="Amount",M$14,""),IF(ISBLANK(E2034),"",IF(ISTEXT(D2034),"",IF(A2029="Invoice No. : ",INDEX(Sheet2!D$14:D$154,MATCH(B2029,Sheet2!A$14:A$154,0)),M2033))))</f>
        <v/>
      </c>
      <c r="N2034" t="str">
        <f>IF(ISTEXT(E2034),IF(E2034="Amount",N$14,""),IF(ISBLANK(E2034),"",IF(ISTEXT(D2034),"",IF(A2029="Invoice No. : ",INDEX(Sheet2!E$14:E$154,MATCH(B2029,Sheet2!A$14:A$154,0)),N2033))))</f>
        <v/>
      </c>
      <c r="O2034" t="str">
        <f>IF(ISTEXT(E2034),IF(E2034="Amount",O$14,""),IF(ISBLANK(E2034),"",IF(ISTEXT(D2034),"",IF(A2029="Invoice No. : ",INDEX(Sheet2!G$14:G$154,MATCH(B2029,Sheet2!A$14:A$154,0)),O2033))))</f>
        <v/>
      </c>
      <c r="P2034" t="str">
        <f t="shared" si="130"/>
        <v/>
      </c>
      <c r="Q2034" t="str">
        <f t="shared" si="131"/>
        <v/>
      </c>
    </row>
    <row r="2035" spans="1:17" x14ac:dyDescent="0.25">
      <c r="A2035" s="10" t="s">
        <v>19</v>
      </c>
      <c r="B2035" s="10" t="s">
        <v>20</v>
      </c>
      <c r="C2035" s="11">
        <v>1</v>
      </c>
      <c r="D2035" s="11">
        <v>160</v>
      </c>
      <c r="E2035" s="11">
        <v>160</v>
      </c>
      <c r="F2035">
        <f t="shared" si="128"/>
        <v>2144351</v>
      </c>
      <c r="G2035">
        <f>IF(ISTEXT(E2035),IF(E2035="Amount",G$14,""),IF(ISBLANK(E2035),"",IF(ISTEXT(D2035),"",IF(A2030="Invoice No. : ",INDEX(Sheet2!F$14:F$154,MATCH(B2030,Sheet2!A$14:A$154,0)),G2034))))</f>
        <v>31958</v>
      </c>
      <c r="H2035" t="str">
        <f t="shared" si="129"/>
        <v>01/05/2023</v>
      </c>
      <c r="I2035" t="str">
        <f>IF(ISTEXT(E2035),IF(E2035="Amount",I$14,""),IF(ISBLANK(E2035),"",IF(ISTEXT(D2035),"",IF(A2030="Invoice No. : ",TEXT(INDEX(Sheet2!C$14:C$154,MATCH(B2030,Sheet2!A$14:A$154,0)),"hh:mm:ss"),I2034))))</f>
        <v>13:18:20</v>
      </c>
      <c r="J2035">
        <f>IF(ISBLANK(G2035),"",IF(ISTEXT(G2035),IF(E2035="Amount",J$14,""),INDEX(Sheet2!H$14:H$154,MATCH(F2035,Sheet2!A$14:A$154,0))))</f>
        <v>195.75</v>
      </c>
      <c r="K2035">
        <f>IF(ISBLANK(G2035),"",IF(ISTEXT(G2035),IF(E2035="Amount",K$14,""),INDEX(Sheet2!I$14:I$154,MATCH(F2035,Sheet2!A$14:A$154,0))))</f>
        <v>0</v>
      </c>
      <c r="L2035" t="str">
        <f>IF(ISBLANK(G2035),"",IF(ISTEXT(G2035),IF(E2035="Amount",L$14,""),IF(INDEX(Sheet2!H$14:H$154,MATCH(F2035,Sheet2!A$14:A$154,0)) &lt;&gt; 0, IF(INDEX(Sheet2!I$14:I$154,MATCH(F2035,Sheet2!A$14:A$154,0)) &lt;&gt; 0, "Loan","Loan"),"Cash")))</f>
        <v>Loan</v>
      </c>
      <c r="M2035">
        <f>IF(ISTEXT(E2035),IF(E2035="Amount",M$14,""),IF(ISBLANK(E2035),"",IF(ISTEXT(D2035),"",IF(A2030="Invoice No. : ",INDEX(Sheet2!D$14:D$154,MATCH(B2030,Sheet2!A$14:A$154,0)),M2034))))</f>
        <v>2</v>
      </c>
      <c r="N2035" t="str">
        <f>IF(ISTEXT(E2035),IF(E2035="Amount",N$14,""),IF(ISBLANK(E2035),"",IF(ISTEXT(D2035),"",IF(A2030="Invoice No. : ",INDEX(Sheet2!E$14:E$154,MATCH(B2030,Sheet2!A$14:A$154,0)),N2034))))</f>
        <v>RUBY</v>
      </c>
      <c r="O2035" t="str">
        <f>IF(ISTEXT(E2035),IF(E2035="Amount",O$14,""),IF(ISBLANK(E2035),"",IF(ISTEXT(D2035),"",IF(A2030="Invoice No. : ",INDEX(Sheet2!G$14:G$154,MATCH(B2030,Sheet2!A$14:A$154,0)),O2034))))</f>
        <v>NONES, DENNIS LOPEZ</v>
      </c>
      <c r="P2035">
        <f t="shared" si="130"/>
        <v>195.75</v>
      </c>
      <c r="Q2035">
        <f t="shared" si="131"/>
        <v>195197.25</v>
      </c>
    </row>
    <row r="2036" spans="1:17" x14ac:dyDescent="0.25">
      <c r="A2036" s="10" t="s">
        <v>1693</v>
      </c>
      <c r="B2036" s="10" t="s">
        <v>1694</v>
      </c>
      <c r="C2036" s="11">
        <v>1</v>
      </c>
      <c r="D2036" s="11">
        <v>14.25</v>
      </c>
      <c r="E2036" s="11">
        <v>14.25</v>
      </c>
      <c r="F2036">
        <f t="shared" si="128"/>
        <v>2144351</v>
      </c>
      <c r="G2036">
        <f>IF(ISTEXT(E2036),IF(E2036="Amount",G$14,""),IF(ISBLANK(E2036),"",IF(ISTEXT(D2036),"",IF(A2031="Invoice No. : ",INDEX(Sheet2!F$14:F$154,MATCH(B2031,Sheet2!A$14:A$154,0)),G2035))))</f>
        <v>31958</v>
      </c>
      <c r="H2036" t="str">
        <f t="shared" si="129"/>
        <v>01/05/2023</v>
      </c>
      <c r="I2036" t="str">
        <f>IF(ISTEXT(E2036),IF(E2036="Amount",I$14,""),IF(ISBLANK(E2036),"",IF(ISTEXT(D2036),"",IF(A2031="Invoice No. : ",TEXT(INDEX(Sheet2!C$14:C$154,MATCH(B2031,Sheet2!A$14:A$154,0)),"hh:mm:ss"),I2035))))</f>
        <v>13:18:20</v>
      </c>
      <c r="J2036">
        <f>IF(ISBLANK(G2036),"",IF(ISTEXT(G2036),IF(E2036="Amount",J$14,""),INDEX(Sheet2!H$14:H$154,MATCH(F2036,Sheet2!A$14:A$154,0))))</f>
        <v>195.75</v>
      </c>
      <c r="K2036">
        <f>IF(ISBLANK(G2036),"",IF(ISTEXT(G2036),IF(E2036="Amount",K$14,""),INDEX(Sheet2!I$14:I$154,MATCH(F2036,Sheet2!A$14:A$154,0))))</f>
        <v>0</v>
      </c>
      <c r="L2036" t="str">
        <f>IF(ISBLANK(G2036),"",IF(ISTEXT(G2036),IF(E2036="Amount",L$14,""),IF(INDEX(Sheet2!H$14:H$154,MATCH(F2036,Sheet2!A$14:A$154,0)) &lt;&gt; 0, IF(INDEX(Sheet2!I$14:I$154,MATCH(F2036,Sheet2!A$14:A$154,0)) &lt;&gt; 0, "Loan","Loan"),"Cash")))</f>
        <v>Loan</v>
      </c>
      <c r="M2036">
        <f>IF(ISTEXT(E2036),IF(E2036="Amount",M$14,""),IF(ISBLANK(E2036),"",IF(ISTEXT(D2036),"",IF(A2031="Invoice No. : ",INDEX(Sheet2!D$14:D$154,MATCH(B2031,Sheet2!A$14:A$154,0)),M2035))))</f>
        <v>2</v>
      </c>
      <c r="N2036" t="str">
        <f>IF(ISTEXT(E2036),IF(E2036="Amount",N$14,""),IF(ISBLANK(E2036),"",IF(ISTEXT(D2036),"",IF(A2031="Invoice No. : ",INDEX(Sheet2!E$14:E$154,MATCH(B2031,Sheet2!A$14:A$154,0)),N2035))))</f>
        <v>RUBY</v>
      </c>
      <c r="O2036" t="str">
        <f>IF(ISTEXT(E2036),IF(E2036="Amount",O$14,""),IF(ISBLANK(E2036),"",IF(ISTEXT(D2036),"",IF(A2031="Invoice No. : ",INDEX(Sheet2!G$14:G$154,MATCH(B2031,Sheet2!A$14:A$154,0)),O2035))))</f>
        <v>NONES, DENNIS LOPEZ</v>
      </c>
      <c r="P2036">
        <f t="shared" si="130"/>
        <v>195.75</v>
      </c>
      <c r="Q2036">
        <f t="shared" si="131"/>
        <v>195197.25</v>
      </c>
    </row>
    <row r="2037" spans="1:17" x14ac:dyDescent="0.25">
      <c r="A2037" s="10" t="s">
        <v>1695</v>
      </c>
      <c r="B2037" s="10" t="s">
        <v>1696</v>
      </c>
      <c r="C2037" s="11">
        <v>1</v>
      </c>
      <c r="D2037" s="11">
        <v>21.5</v>
      </c>
      <c r="E2037" s="11">
        <v>21.5</v>
      </c>
      <c r="F2037">
        <f t="shared" si="128"/>
        <v>2144351</v>
      </c>
      <c r="G2037">
        <f>IF(ISTEXT(E2037),IF(E2037="Amount",G$14,""),IF(ISBLANK(E2037),"",IF(ISTEXT(D2037),"",IF(A2032="Invoice No. : ",INDEX(Sheet2!F$14:F$154,MATCH(B2032,Sheet2!A$14:A$154,0)),G2036))))</f>
        <v>31958</v>
      </c>
      <c r="H2037" t="str">
        <f t="shared" si="129"/>
        <v>01/05/2023</v>
      </c>
      <c r="I2037" t="str">
        <f>IF(ISTEXT(E2037),IF(E2037="Amount",I$14,""),IF(ISBLANK(E2037),"",IF(ISTEXT(D2037),"",IF(A2032="Invoice No. : ",TEXT(INDEX(Sheet2!C$14:C$154,MATCH(B2032,Sheet2!A$14:A$154,0)),"hh:mm:ss"),I2036))))</f>
        <v>13:18:20</v>
      </c>
      <c r="J2037">
        <f>IF(ISBLANK(G2037),"",IF(ISTEXT(G2037),IF(E2037="Amount",J$14,""),INDEX(Sheet2!H$14:H$154,MATCH(F2037,Sheet2!A$14:A$154,0))))</f>
        <v>195.75</v>
      </c>
      <c r="K2037">
        <f>IF(ISBLANK(G2037),"",IF(ISTEXT(G2037),IF(E2037="Amount",K$14,""),INDEX(Sheet2!I$14:I$154,MATCH(F2037,Sheet2!A$14:A$154,0))))</f>
        <v>0</v>
      </c>
      <c r="L2037" t="str">
        <f>IF(ISBLANK(G2037),"",IF(ISTEXT(G2037),IF(E2037="Amount",L$14,""),IF(INDEX(Sheet2!H$14:H$154,MATCH(F2037,Sheet2!A$14:A$154,0)) &lt;&gt; 0, IF(INDEX(Sheet2!I$14:I$154,MATCH(F2037,Sheet2!A$14:A$154,0)) &lt;&gt; 0, "Loan","Loan"),"Cash")))</f>
        <v>Loan</v>
      </c>
      <c r="M2037">
        <f>IF(ISTEXT(E2037),IF(E2037="Amount",M$14,""),IF(ISBLANK(E2037),"",IF(ISTEXT(D2037),"",IF(A2032="Invoice No. : ",INDEX(Sheet2!D$14:D$154,MATCH(B2032,Sheet2!A$14:A$154,0)),M2036))))</f>
        <v>2</v>
      </c>
      <c r="N2037" t="str">
        <f>IF(ISTEXT(E2037),IF(E2037="Amount",N$14,""),IF(ISBLANK(E2037),"",IF(ISTEXT(D2037),"",IF(A2032="Invoice No. : ",INDEX(Sheet2!E$14:E$154,MATCH(B2032,Sheet2!A$14:A$154,0)),N2036))))</f>
        <v>RUBY</v>
      </c>
      <c r="O2037" t="str">
        <f>IF(ISTEXT(E2037),IF(E2037="Amount",O$14,""),IF(ISBLANK(E2037),"",IF(ISTEXT(D2037),"",IF(A2032="Invoice No. : ",INDEX(Sheet2!G$14:G$154,MATCH(B2032,Sheet2!A$14:A$154,0)),O2036))))</f>
        <v>NONES, DENNIS LOPEZ</v>
      </c>
      <c r="P2037">
        <f t="shared" si="130"/>
        <v>195.75</v>
      </c>
      <c r="Q2037">
        <f t="shared" si="131"/>
        <v>195197.25</v>
      </c>
    </row>
    <row r="2038" spans="1:17" x14ac:dyDescent="0.25">
      <c r="D2038" s="12" t="s">
        <v>18</v>
      </c>
      <c r="E2038" s="13">
        <v>195.75</v>
      </c>
      <c r="F2038" t="str">
        <f t="shared" si="128"/>
        <v/>
      </c>
      <c r="G2038" t="str">
        <f>IF(ISTEXT(E2038),IF(E2038="Amount",G$14,""),IF(ISBLANK(E2038),"",IF(ISTEXT(D2038),"",IF(A2033="Invoice No. : ",INDEX(Sheet2!F$14:F$154,MATCH(B2033,Sheet2!A$14:A$154,0)),G2037))))</f>
        <v/>
      </c>
      <c r="H2038" t="str">
        <f t="shared" si="129"/>
        <v/>
      </c>
      <c r="I2038" t="str">
        <f>IF(ISTEXT(E2038),IF(E2038="Amount",I$14,""),IF(ISBLANK(E2038),"",IF(ISTEXT(D2038),"",IF(A2033="Invoice No. : ",TEXT(INDEX(Sheet2!C$14:C$154,MATCH(B2033,Sheet2!A$14:A$154,0)),"hh:mm:ss"),I2037))))</f>
        <v/>
      </c>
      <c r="J2038" t="str">
        <f>IF(ISBLANK(G2038),"",IF(ISTEXT(G2038),IF(E2038="Amount",J$14,""),INDEX(Sheet2!H$14:H$154,MATCH(F2038,Sheet2!A$14:A$154,0))))</f>
        <v/>
      </c>
      <c r="K2038" t="str">
        <f>IF(ISBLANK(G2038),"",IF(ISTEXT(G2038),IF(E2038="Amount",K$14,""),INDEX(Sheet2!I$14:I$154,MATCH(F2038,Sheet2!A$14:A$154,0))))</f>
        <v/>
      </c>
      <c r="L2038" t="str">
        <f>IF(ISBLANK(G2038),"",IF(ISTEXT(G2038),IF(E2038="Amount",L$14,""),IF(INDEX(Sheet2!H$14:H$154,MATCH(F2038,Sheet2!A$14:A$154,0)) &lt;&gt; 0, IF(INDEX(Sheet2!I$14:I$154,MATCH(F2038,Sheet2!A$14:A$154,0)) &lt;&gt; 0, "Loan","Loan"),"Cash")))</f>
        <v/>
      </c>
      <c r="M2038" t="str">
        <f>IF(ISTEXT(E2038),IF(E2038="Amount",M$14,""),IF(ISBLANK(E2038),"",IF(ISTEXT(D2038),"",IF(A2033="Invoice No. : ",INDEX(Sheet2!D$14:D$154,MATCH(B2033,Sheet2!A$14:A$154,0)),M2037))))</f>
        <v/>
      </c>
      <c r="N2038" t="str">
        <f>IF(ISTEXT(E2038),IF(E2038="Amount",N$14,""),IF(ISBLANK(E2038),"",IF(ISTEXT(D2038),"",IF(A2033="Invoice No. : ",INDEX(Sheet2!E$14:E$154,MATCH(B2033,Sheet2!A$14:A$154,0)),N2037))))</f>
        <v/>
      </c>
      <c r="O2038" t="str">
        <f>IF(ISTEXT(E2038),IF(E2038="Amount",O$14,""),IF(ISBLANK(E2038),"",IF(ISTEXT(D2038),"",IF(A2033="Invoice No. : ",INDEX(Sheet2!G$14:G$154,MATCH(B2033,Sheet2!A$14:A$154,0)),O2037))))</f>
        <v/>
      </c>
      <c r="P2038" t="str">
        <f t="shared" si="130"/>
        <v/>
      </c>
      <c r="Q2038" t="str">
        <f t="shared" si="131"/>
        <v/>
      </c>
    </row>
    <row r="2039" spans="1:17" x14ac:dyDescent="0.25">
      <c r="F2039" t="str">
        <f t="shared" si="128"/>
        <v/>
      </c>
      <c r="G2039" t="str">
        <f>IF(ISTEXT(E2039),IF(E2039="Amount",G$14,""),IF(ISBLANK(E2039),"",IF(ISTEXT(D2039),"",IF(A2034="Invoice No. : ",INDEX(Sheet2!F$14:F$154,MATCH(B2034,Sheet2!A$14:A$154,0)),G2038))))</f>
        <v/>
      </c>
      <c r="H2039" t="str">
        <f t="shared" si="129"/>
        <v/>
      </c>
      <c r="I2039" t="str">
        <f>IF(ISTEXT(E2039),IF(E2039="Amount",I$14,""),IF(ISBLANK(E2039),"",IF(ISTEXT(D2039),"",IF(A2034="Invoice No. : ",TEXT(INDEX(Sheet2!C$14:C$154,MATCH(B2034,Sheet2!A$14:A$154,0)),"hh:mm:ss"),I2038))))</f>
        <v/>
      </c>
      <c r="J2039" t="str">
        <f>IF(ISBLANK(G2039),"",IF(ISTEXT(G2039),IF(E2039="Amount",J$14,""),INDEX(Sheet2!H$14:H$154,MATCH(F2039,Sheet2!A$14:A$154,0))))</f>
        <v/>
      </c>
      <c r="K2039" t="str">
        <f>IF(ISBLANK(G2039),"",IF(ISTEXT(G2039),IF(E2039="Amount",K$14,""),INDEX(Sheet2!I$14:I$154,MATCH(F2039,Sheet2!A$14:A$154,0))))</f>
        <v/>
      </c>
      <c r="L2039" t="str">
        <f>IF(ISBLANK(G2039),"",IF(ISTEXT(G2039),IF(E2039="Amount",L$14,""),IF(INDEX(Sheet2!H$14:H$154,MATCH(F2039,Sheet2!A$14:A$154,0)) &lt;&gt; 0, IF(INDEX(Sheet2!I$14:I$154,MATCH(F2039,Sheet2!A$14:A$154,0)) &lt;&gt; 0, "Loan","Loan"),"Cash")))</f>
        <v/>
      </c>
      <c r="M2039" t="str">
        <f>IF(ISTEXT(E2039),IF(E2039="Amount",M$14,""),IF(ISBLANK(E2039),"",IF(ISTEXT(D2039),"",IF(A2034="Invoice No. : ",INDEX(Sheet2!D$14:D$154,MATCH(B2034,Sheet2!A$14:A$154,0)),M2038))))</f>
        <v/>
      </c>
      <c r="N2039" t="str">
        <f>IF(ISTEXT(E2039),IF(E2039="Amount",N$14,""),IF(ISBLANK(E2039),"",IF(ISTEXT(D2039),"",IF(A2034="Invoice No. : ",INDEX(Sheet2!E$14:E$154,MATCH(B2034,Sheet2!A$14:A$154,0)),N2038))))</f>
        <v/>
      </c>
      <c r="O2039" t="str">
        <f>IF(ISTEXT(E2039),IF(E2039="Amount",O$14,""),IF(ISBLANK(E2039),"",IF(ISTEXT(D2039),"",IF(A2034="Invoice No. : ",INDEX(Sheet2!G$14:G$154,MATCH(B2034,Sheet2!A$14:A$154,0)),O2038))))</f>
        <v/>
      </c>
      <c r="P2039" t="str">
        <f t="shared" si="130"/>
        <v/>
      </c>
      <c r="Q2039" t="str">
        <f t="shared" si="131"/>
        <v/>
      </c>
    </row>
    <row r="2040" spans="1:17" x14ac:dyDescent="0.25">
      <c r="F2040" t="str">
        <f t="shared" si="128"/>
        <v/>
      </c>
      <c r="G2040" t="str">
        <f>IF(ISTEXT(E2040),IF(E2040="Amount",G$14,""),IF(ISBLANK(E2040),"",IF(ISTEXT(D2040),"",IF(A2035="Invoice No. : ",INDEX(Sheet2!F$14:F$154,MATCH(B2035,Sheet2!A$14:A$154,0)),G2039))))</f>
        <v/>
      </c>
      <c r="H2040" t="str">
        <f t="shared" si="129"/>
        <v/>
      </c>
      <c r="I2040" t="str">
        <f>IF(ISTEXT(E2040),IF(E2040="Amount",I$14,""),IF(ISBLANK(E2040),"",IF(ISTEXT(D2040),"",IF(A2035="Invoice No. : ",TEXT(INDEX(Sheet2!C$14:C$154,MATCH(B2035,Sheet2!A$14:A$154,0)),"hh:mm:ss"),I2039))))</f>
        <v/>
      </c>
      <c r="J2040" t="str">
        <f>IF(ISBLANK(G2040),"",IF(ISTEXT(G2040),IF(E2040="Amount",J$14,""),INDEX(Sheet2!H$14:H$154,MATCH(F2040,Sheet2!A$14:A$154,0))))</f>
        <v/>
      </c>
      <c r="K2040" t="str">
        <f>IF(ISBLANK(G2040),"",IF(ISTEXT(G2040),IF(E2040="Amount",K$14,""),INDEX(Sheet2!I$14:I$154,MATCH(F2040,Sheet2!A$14:A$154,0))))</f>
        <v/>
      </c>
      <c r="L2040" t="str">
        <f>IF(ISBLANK(G2040),"",IF(ISTEXT(G2040),IF(E2040="Amount",L$14,""),IF(INDEX(Sheet2!H$14:H$154,MATCH(F2040,Sheet2!A$14:A$154,0)) &lt;&gt; 0, IF(INDEX(Sheet2!I$14:I$154,MATCH(F2040,Sheet2!A$14:A$154,0)) &lt;&gt; 0, "Loan","Loan"),"Cash")))</f>
        <v/>
      </c>
      <c r="M2040" t="str">
        <f>IF(ISTEXT(E2040),IF(E2040="Amount",M$14,""),IF(ISBLANK(E2040),"",IF(ISTEXT(D2040),"",IF(A2035="Invoice No. : ",INDEX(Sheet2!D$14:D$154,MATCH(B2035,Sheet2!A$14:A$154,0)),M2039))))</f>
        <v/>
      </c>
      <c r="N2040" t="str">
        <f>IF(ISTEXT(E2040),IF(E2040="Amount",N$14,""),IF(ISBLANK(E2040),"",IF(ISTEXT(D2040),"",IF(A2035="Invoice No. : ",INDEX(Sheet2!E$14:E$154,MATCH(B2035,Sheet2!A$14:A$154,0)),N2039))))</f>
        <v/>
      </c>
      <c r="O2040" t="str">
        <f>IF(ISTEXT(E2040),IF(E2040="Amount",O$14,""),IF(ISBLANK(E2040),"",IF(ISTEXT(D2040),"",IF(A2035="Invoice No. : ",INDEX(Sheet2!G$14:G$154,MATCH(B2035,Sheet2!A$14:A$154,0)),O2039))))</f>
        <v/>
      </c>
      <c r="P2040" t="str">
        <f t="shared" si="130"/>
        <v/>
      </c>
      <c r="Q2040" t="str">
        <f t="shared" si="131"/>
        <v/>
      </c>
    </row>
    <row r="2041" spans="1:17" x14ac:dyDescent="0.25">
      <c r="A2041" s="3" t="s">
        <v>4</v>
      </c>
      <c r="B2041" s="4">
        <v>2144352</v>
      </c>
      <c r="C2041" s="3" t="s">
        <v>5</v>
      </c>
      <c r="D2041" s="5" t="s">
        <v>953</v>
      </c>
      <c r="F2041" t="str">
        <f t="shared" si="128"/>
        <v/>
      </c>
      <c r="G2041" t="str">
        <f>IF(ISTEXT(E2041),IF(E2041="Amount",G$14,""),IF(ISBLANK(E2041),"",IF(ISTEXT(D2041),"",IF(A2036="Invoice No. : ",INDEX(Sheet2!F$14:F$154,MATCH(B2036,Sheet2!A$14:A$154,0)),G2040))))</f>
        <v/>
      </c>
      <c r="H2041" t="str">
        <f t="shared" si="129"/>
        <v/>
      </c>
      <c r="I2041" t="str">
        <f>IF(ISTEXT(E2041),IF(E2041="Amount",I$14,""),IF(ISBLANK(E2041),"",IF(ISTEXT(D2041),"",IF(A2036="Invoice No. : ",TEXT(INDEX(Sheet2!C$14:C$154,MATCH(B2036,Sheet2!A$14:A$154,0)),"hh:mm:ss"),I2040))))</f>
        <v/>
      </c>
      <c r="J2041" t="str">
        <f>IF(ISBLANK(G2041),"",IF(ISTEXT(G2041),IF(E2041="Amount",J$14,""),INDEX(Sheet2!H$14:H$154,MATCH(F2041,Sheet2!A$14:A$154,0))))</f>
        <v/>
      </c>
      <c r="K2041" t="str">
        <f>IF(ISBLANK(G2041),"",IF(ISTEXT(G2041),IF(E2041="Amount",K$14,""),INDEX(Sheet2!I$14:I$154,MATCH(F2041,Sheet2!A$14:A$154,0))))</f>
        <v/>
      </c>
      <c r="L2041" t="str">
        <f>IF(ISBLANK(G2041),"",IF(ISTEXT(G2041),IF(E2041="Amount",L$14,""),IF(INDEX(Sheet2!H$14:H$154,MATCH(F2041,Sheet2!A$14:A$154,0)) &lt;&gt; 0, IF(INDEX(Sheet2!I$14:I$154,MATCH(F2041,Sheet2!A$14:A$154,0)) &lt;&gt; 0, "Loan","Loan"),"Cash")))</f>
        <v/>
      </c>
      <c r="M2041" t="str">
        <f>IF(ISTEXT(E2041),IF(E2041="Amount",M$14,""),IF(ISBLANK(E2041),"",IF(ISTEXT(D2041),"",IF(A2036="Invoice No. : ",INDEX(Sheet2!D$14:D$154,MATCH(B2036,Sheet2!A$14:A$154,0)),M2040))))</f>
        <v/>
      </c>
      <c r="N2041" t="str">
        <f>IF(ISTEXT(E2041),IF(E2041="Amount",N$14,""),IF(ISBLANK(E2041),"",IF(ISTEXT(D2041),"",IF(A2036="Invoice No. : ",INDEX(Sheet2!E$14:E$154,MATCH(B2036,Sheet2!A$14:A$154,0)),N2040))))</f>
        <v/>
      </c>
      <c r="O2041" t="str">
        <f>IF(ISTEXT(E2041),IF(E2041="Amount",O$14,""),IF(ISBLANK(E2041),"",IF(ISTEXT(D2041),"",IF(A2036="Invoice No. : ",INDEX(Sheet2!G$14:G$154,MATCH(B2036,Sheet2!A$14:A$154,0)),O2040))))</f>
        <v/>
      </c>
      <c r="P2041" t="str">
        <f t="shared" si="130"/>
        <v/>
      </c>
      <c r="Q2041" t="str">
        <f t="shared" si="131"/>
        <v/>
      </c>
    </row>
    <row r="2042" spans="1:17" x14ac:dyDescent="0.25">
      <c r="A2042" s="3" t="s">
        <v>7</v>
      </c>
      <c r="B2042" s="6">
        <v>44931</v>
      </c>
      <c r="C2042" s="3" t="s">
        <v>8</v>
      </c>
      <c r="D2042" s="7">
        <v>2</v>
      </c>
      <c r="F2042" t="str">
        <f t="shared" si="128"/>
        <v/>
      </c>
      <c r="G2042" t="str">
        <f>IF(ISTEXT(E2042),IF(E2042="Amount",G$14,""),IF(ISBLANK(E2042),"",IF(ISTEXT(D2042),"",IF(A2037="Invoice No. : ",INDEX(Sheet2!F$14:F$154,MATCH(B2037,Sheet2!A$14:A$154,0)),G2041))))</f>
        <v/>
      </c>
      <c r="H2042" t="str">
        <f t="shared" si="129"/>
        <v/>
      </c>
      <c r="I2042" t="str">
        <f>IF(ISTEXT(E2042),IF(E2042="Amount",I$14,""),IF(ISBLANK(E2042),"",IF(ISTEXT(D2042),"",IF(A2037="Invoice No. : ",TEXT(INDEX(Sheet2!C$14:C$154,MATCH(B2037,Sheet2!A$14:A$154,0)),"hh:mm:ss"),I2041))))</f>
        <v/>
      </c>
      <c r="J2042" t="str">
        <f>IF(ISBLANK(G2042),"",IF(ISTEXT(G2042),IF(E2042="Amount",J$14,""),INDEX(Sheet2!H$14:H$154,MATCH(F2042,Sheet2!A$14:A$154,0))))</f>
        <v/>
      </c>
      <c r="K2042" t="str">
        <f>IF(ISBLANK(G2042),"",IF(ISTEXT(G2042),IF(E2042="Amount",K$14,""),INDEX(Sheet2!I$14:I$154,MATCH(F2042,Sheet2!A$14:A$154,0))))</f>
        <v/>
      </c>
      <c r="L2042" t="str">
        <f>IF(ISBLANK(G2042),"",IF(ISTEXT(G2042),IF(E2042="Amount",L$14,""),IF(INDEX(Sheet2!H$14:H$154,MATCH(F2042,Sheet2!A$14:A$154,0)) &lt;&gt; 0, IF(INDEX(Sheet2!I$14:I$154,MATCH(F2042,Sheet2!A$14:A$154,0)) &lt;&gt; 0, "Loan","Loan"),"Cash")))</f>
        <v/>
      </c>
      <c r="M2042" t="str">
        <f>IF(ISTEXT(E2042),IF(E2042="Amount",M$14,""),IF(ISBLANK(E2042),"",IF(ISTEXT(D2042),"",IF(A2037="Invoice No. : ",INDEX(Sheet2!D$14:D$154,MATCH(B2037,Sheet2!A$14:A$154,0)),M2041))))</f>
        <v/>
      </c>
      <c r="N2042" t="str">
        <f>IF(ISTEXT(E2042),IF(E2042="Amount",N$14,""),IF(ISBLANK(E2042),"",IF(ISTEXT(D2042),"",IF(A2037="Invoice No. : ",INDEX(Sheet2!E$14:E$154,MATCH(B2037,Sheet2!A$14:A$154,0)),N2041))))</f>
        <v/>
      </c>
      <c r="O2042" t="str">
        <f>IF(ISTEXT(E2042),IF(E2042="Amount",O$14,""),IF(ISBLANK(E2042),"",IF(ISTEXT(D2042),"",IF(A2037="Invoice No. : ",INDEX(Sheet2!G$14:G$154,MATCH(B2037,Sheet2!A$14:A$154,0)),O2041))))</f>
        <v/>
      </c>
      <c r="P2042" t="str">
        <f t="shared" si="130"/>
        <v/>
      </c>
      <c r="Q2042" t="str">
        <f t="shared" si="131"/>
        <v/>
      </c>
    </row>
    <row r="2043" spans="1:17" x14ac:dyDescent="0.25">
      <c r="F2043" t="str">
        <f t="shared" si="128"/>
        <v/>
      </c>
      <c r="G2043" t="str">
        <f>IF(ISTEXT(E2043),IF(E2043="Amount",G$14,""),IF(ISBLANK(E2043),"",IF(ISTEXT(D2043),"",IF(A2038="Invoice No. : ",INDEX(Sheet2!F$14:F$154,MATCH(B2038,Sheet2!A$14:A$154,0)),G2042))))</f>
        <v/>
      </c>
      <c r="H2043" t="str">
        <f t="shared" si="129"/>
        <v/>
      </c>
      <c r="I2043" t="str">
        <f>IF(ISTEXT(E2043),IF(E2043="Amount",I$14,""),IF(ISBLANK(E2043),"",IF(ISTEXT(D2043),"",IF(A2038="Invoice No. : ",TEXT(INDEX(Sheet2!C$14:C$154,MATCH(B2038,Sheet2!A$14:A$154,0)),"hh:mm:ss"),I2042))))</f>
        <v/>
      </c>
      <c r="J2043" t="str">
        <f>IF(ISBLANK(G2043),"",IF(ISTEXT(G2043),IF(E2043="Amount",J$14,""),INDEX(Sheet2!H$14:H$154,MATCH(F2043,Sheet2!A$14:A$154,0))))</f>
        <v/>
      </c>
      <c r="K2043" t="str">
        <f>IF(ISBLANK(G2043),"",IF(ISTEXT(G2043),IF(E2043="Amount",K$14,""),INDEX(Sheet2!I$14:I$154,MATCH(F2043,Sheet2!A$14:A$154,0))))</f>
        <v/>
      </c>
      <c r="L2043" t="str">
        <f>IF(ISBLANK(G2043),"",IF(ISTEXT(G2043),IF(E2043="Amount",L$14,""),IF(INDEX(Sheet2!H$14:H$154,MATCH(F2043,Sheet2!A$14:A$154,0)) &lt;&gt; 0, IF(INDEX(Sheet2!I$14:I$154,MATCH(F2043,Sheet2!A$14:A$154,0)) &lt;&gt; 0, "Loan","Loan"),"Cash")))</f>
        <v/>
      </c>
      <c r="M2043" t="str">
        <f>IF(ISTEXT(E2043),IF(E2043="Amount",M$14,""),IF(ISBLANK(E2043),"",IF(ISTEXT(D2043),"",IF(A2038="Invoice No. : ",INDEX(Sheet2!D$14:D$154,MATCH(B2038,Sheet2!A$14:A$154,0)),M2042))))</f>
        <v/>
      </c>
      <c r="N2043" t="str">
        <f>IF(ISTEXT(E2043),IF(E2043="Amount",N$14,""),IF(ISBLANK(E2043),"",IF(ISTEXT(D2043),"",IF(A2038="Invoice No. : ",INDEX(Sheet2!E$14:E$154,MATCH(B2038,Sheet2!A$14:A$154,0)),N2042))))</f>
        <v/>
      </c>
      <c r="O2043" t="str">
        <f>IF(ISTEXT(E2043),IF(E2043="Amount",O$14,""),IF(ISBLANK(E2043),"",IF(ISTEXT(D2043),"",IF(A2038="Invoice No. : ",INDEX(Sheet2!G$14:G$154,MATCH(B2038,Sheet2!A$14:A$154,0)),O2042))))</f>
        <v/>
      </c>
      <c r="P2043" t="str">
        <f t="shared" si="130"/>
        <v/>
      </c>
      <c r="Q2043" t="str">
        <f t="shared" si="131"/>
        <v/>
      </c>
    </row>
    <row r="2044" spans="1:17" x14ac:dyDescent="0.25">
      <c r="A2044" s="8" t="s">
        <v>9</v>
      </c>
      <c r="B2044" s="8" t="s">
        <v>10</v>
      </c>
      <c r="C2044" s="9" t="s">
        <v>11</v>
      </c>
      <c r="D2044" s="9" t="s">
        <v>12</v>
      </c>
      <c r="E2044" s="9" t="s">
        <v>13</v>
      </c>
      <c r="F2044" t="str">
        <f t="shared" si="128"/>
        <v>Invoice No.</v>
      </c>
      <c r="G2044" t="str">
        <f>IF(ISTEXT(E2044),IF(E2044="Amount",G$14,""),IF(ISBLANK(E2044),"",IF(ISTEXT(D2044),"",IF(A2039="Invoice No. : ",INDEX(Sheet2!F$14:F$154,MATCH(B2039,Sheet2!A$14:A$154,0)),G2043))))</f>
        <v>Member ID</v>
      </c>
      <c r="H2044" t="str">
        <f t="shared" si="129"/>
        <v>Invoice Date</v>
      </c>
      <c r="I2044" t="str">
        <f>IF(ISTEXT(E2044),IF(E2044="Amount",I$14,""),IF(ISBLANK(E2044),"",IF(ISTEXT(D2044),"",IF(A2039="Invoice No. : ",TEXT(INDEX(Sheet2!C$14:C$154,MATCH(B2039,Sheet2!A$14:A$154,0)),"hh:mm:ss"),I2043))))</f>
        <v>Invoice Time</v>
      </c>
      <c r="J2044" t="str">
        <f>IF(ISBLANK(G2044),"",IF(ISTEXT(G2044),IF(E2044="Amount",J$14,""),INDEX(Sheet2!H$14:H$154,MATCH(F2044,Sheet2!A$14:A$154,0))))</f>
        <v>Loan Amount</v>
      </c>
      <c r="K2044" t="str">
        <f>IF(ISBLANK(G2044),"",IF(ISTEXT(G2044),IF(E2044="Amount",K$14,""),INDEX(Sheet2!I$14:I$154,MATCH(F2044,Sheet2!A$14:A$154,0))))</f>
        <v>Cash Amount</v>
      </c>
      <c r="L2044" t="str">
        <f>IF(ISBLANK(G2044),"",IF(ISTEXT(G2044),IF(E2044="Amount",L$14,""),IF(INDEX(Sheet2!H$14:H$154,MATCH(F2044,Sheet2!A$14:A$154,0)) &lt;&gt; 0, IF(INDEX(Sheet2!I$14:I$154,MATCH(F2044,Sheet2!A$14:A$154,0)) &lt;&gt; 0, "Loan","Loan"),"Cash")))</f>
        <v>Payment Mode</v>
      </c>
      <c r="M2044" t="str">
        <f>IF(ISTEXT(E2044),IF(E2044="Amount",M$14,""),IF(ISBLANK(E2044),"",IF(ISTEXT(D2044),"",IF(A2039="Invoice No. : ",INDEX(Sheet2!D$14:D$154,MATCH(B2039,Sheet2!A$14:A$154,0)),M2043))))</f>
        <v>Terminal</v>
      </c>
      <c r="N2044" t="str">
        <f>IF(ISTEXT(E2044),IF(E2044="Amount",N$14,""),IF(ISBLANK(E2044),"",IF(ISTEXT(D2044),"",IF(A2039="Invoice No. : ",INDEX(Sheet2!E$14:E$154,MATCH(B2039,Sheet2!A$14:A$154,0)),N2043))))</f>
        <v>Cashier</v>
      </c>
      <c r="O2044" t="str">
        <f>IF(ISTEXT(E2044),IF(E2044="Amount",O$14,""),IF(ISBLANK(E2044),"",IF(ISTEXT(D2044),"",IF(A2039="Invoice No. : ",INDEX(Sheet2!G$14:G$154,MATCH(B2039,Sheet2!A$14:A$154,0)),O2043))))</f>
        <v>Name</v>
      </c>
      <c r="P2044" t="str">
        <f t="shared" si="130"/>
        <v>Invoice Amount</v>
      </c>
      <c r="Q2044" t="str">
        <f t="shared" si="131"/>
        <v>Grand Total</v>
      </c>
    </row>
    <row r="2045" spans="1:17" x14ac:dyDescent="0.25">
      <c r="F2045" t="str">
        <f t="shared" si="128"/>
        <v/>
      </c>
      <c r="G2045" t="str">
        <f>IF(ISTEXT(E2045),IF(E2045="Amount",G$14,""),IF(ISBLANK(E2045),"",IF(ISTEXT(D2045),"",IF(A2040="Invoice No. : ",INDEX(Sheet2!F$14:F$154,MATCH(B2040,Sheet2!A$14:A$154,0)),G2044))))</f>
        <v/>
      </c>
      <c r="H2045" t="str">
        <f t="shared" si="129"/>
        <v/>
      </c>
      <c r="I2045" t="str">
        <f>IF(ISTEXT(E2045),IF(E2045="Amount",I$14,""),IF(ISBLANK(E2045),"",IF(ISTEXT(D2045),"",IF(A2040="Invoice No. : ",TEXT(INDEX(Sheet2!C$14:C$154,MATCH(B2040,Sheet2!A$14:A$154,0)),"hh:mm:ss"),I2044))))</f>
        <v/>
      </c>
      <c r="J2045" t="str">
        <f>IF(ISBLANK(G2045),"",IF(ISTEXT(G2045),IF(E2045="Amount",J$14,""),INDEX(Sheet2!H$14:H$154,MATCH(F2045,Sheet2!A$14:A$154,0))))</f>
        <v/>
      </c>
      <c r="K2045" t="str">
        <f>IF(ISBLANK(G2045),"",IF(ISTEXT(G2045),IF(E2045="Amount",K$14,""),INDEX(Sheet2!I$14:I$154,MATCH(F2045,Sheet2!A$14:A$154,0))))</f>
        <v/>
      </c>
      <c r="L2045" t="str">
        <f>IF(ISBLANK(G2045),"",IF(ISTEXT(G2045),IF(E2045="Amount",L$14,""),IF(INDEX(Sheet2!H$14:H$154,MATCH(F2045,Sheet2!A$14:A$154,0)) &lt;&gt; 0, IF(INDEX(Sheet2!I$14:I$154,MATCH(F2045,Sheet2!A$14:A$154,0)) &lt;&gt; 0, "Loan","Loan"),"Cash")))</f>
        <v/>
      </c>
      <c r="M2045" t="str">
        <f>IF(ISTEXT(E2045),IF(E2045="Amount",M$14,""),IF(ISBLANK(E2045),"",IF(ISTEXT(D2045),"",IF(A2040="Invoice No. : ",INDEX(Sheet2!D$14:D$154,MATCH(B2040,Sheet2!A$14:A$154,0)),M2044))))</f>
        <v/>
      </c>
      <c r="N2045" t="str">
        <f>IF(ISTEXT(E2045),IF(E2045="Amount",N$14,""),IF(ISBLANK(E2045),"",IF(ISTEXT(D2045),"",IF(A2040="Invoice No. : ",INDEX(Sheet2!E$14:E$154,MATCH(B2040,Sheet2!A$14:A$154,0)),N2044))))</f>
        <v/>
      </c>
      <c r="O2045" t="str">
        <f>IF(ISTEXT(E2045),IF(E2045="Amount",O$14,""),IF(ISBLANK(E2045),"",IF(ISTEXT(D2045),"",IF(A2040="Invoice No. : ",INDEX(Sheet2!G$14:G$154,MATCH(B2040,Sheet2!A$14:A$154,0)),O2044))))</f>
        <v/>
      </c>
      <c r="P2045" t="str">
        <f t="shared" si="130"/>
        <v/>
      </c>
      <c r="Q2045" t="str">
        <f t="shared" si="131"/>
        <v/>
      </c>
    </row>
    <row r="2046" spans="1:17" x14ac:dyDescent="0.25">
      <c r="A2046" s="10" t="s">
        <v>37</v>
      </c>
      <c r="B2046" s="10" t="s">
        <v>38</v>
      </c>
      <c r="C2046" s="11">
        <v>2</v>
      </c>
      <c r="D2046" s="11">
        <v>1030</v>
      </c>
      <c r="E2046" s="11">
        <v>2060</v>
      </c>
      <c r="F2046">
        <f t="shared" si="128"/>
        <v>2144352</v>
      </c>
      <c r="G2046">
        <f>IF(ISTEXT(E2046),IF(E2046="Amount",G$14,""),IF(ISBLANK(E2046),"",IF(ISTEXT(D2046),"",IF(A2041="Invoice No. : ",INDEX(Sheet2!F$14:F$154,MATCH(B2041,Sheet2!A$14:A$154,0)),G2045))))</f>
        <v>42150</v>
      </c>
      <c r="H2046" t="str">
        <f t="shared" si="129"/>
        <v>01/05/2023</v>
      </c>
      <c r="I2046" t="str">
        <f>IF(ISTEXT(E2046),IF(E2046="Amount",I$14,""),IF(ISBLANK(E2046),"",IF(ISTEXT(D2046),"",IF(A2041="Invoice No. : ",TEXT(INDEX(Sheet2!C$14:C$154,MATCH(B2041,Sheet2!A$14:A$154,0)),"hh:mm:ss"),I2045))))</f>
        <v>13:22:25</v>
      </c>
      <c r="J2046">
        <f>IF(ISBLANK(G2046),"",IF(ISTEXT(G2046),IF(E2046="Amount",J$14,""),INDEX(Sheet2!H$14:H$154,MATCH(F2046,Sheet2!A$14:A$154,0))))</f>
        <v>2060</v>
      </c>
      <c r="K2046">
        <f>IF(ISBLANK(G2046),"",IF(ISTEXT(G2046),IF(E2046="Amount",K$14,""),INDEX(Sheet2!I$14:I$154,MATCH(F2046,Sheet2!A$14:A$154,0))))</f>
        <v>0</v>
      </c>
      <c r="L2046" t="str">
        <f>IF(ISBLANK(G2046),"",IF(ISTEXT(G2046),IF(E2046="Amount",L$14,""),IF(INDEX(Sheet2!H$14:H$154,MATCH(F2046,Sheet2!A$14:A$154,0)) &lt;&gt; 0, IF(INDEX(Sheet2!I$14:I$154,MATCH(F2046,Sheet2!A$14:A$154,0)) &lt;&gt; 0, "Loan","Loan"),"Cash")))</f>
        <v>Loan</v>
      </c>
      <c r="M2046">
        <f>IF(ISTEXT(E2046),IF(E2046="Amount",M$14,""),IF(ISBLANK(E2046),"",IF(ISTEXT(D2046),"",IF(A2041="Invoice No. : ",INDEX(Sheet2!D$14:D$154,MATCH(B2041,Sheet2!A$14:A$154,0)),M2045))))</f>
        <v>2</v>
      </c>
      <c r="N2046" t="str">
        <f>IF(ISTEXT(E2046),IF(E2046="Amount",N$14,""),IF(ISBLANK(E2046),"",IF(ISTEXT(D2046),"",IF(A2041="Invoice No. : ",INDEX(Sheet2!E$14:E$154,MATCH(B2041,Sheet2!A$14:A$154,0)),N2045))))</f>
        <v>RUBY</v>
      </c>
      <c r="O2046" t="str">
        <f>IF(ISTEXT(E2046),IF(E2046="Amount",O$14,""),IF(ISBLANK(E2046),"",IF(ISTEXT(D2046),"",IF(A2041="Invoice No. : ",INDEX(Sheet2!G$14:G$154,MATCH(B2041,Sheet2!A$14:A$154,0)),O2045))))</f>
        <v>FERNANDEZ, MARIEJO DE LEON</v>
      </c>
      <c r="P2046">
        <f t="shared" si="130"/>
        <v>2060</v>
      </c>
      <c r="Q2046">
        <f t="shared" si="131"/>
        <v>195197.25</v>
      </c>
    </row>
    <row r="2047" spans="1:17" x14ac:dyDescent="0.25">
      <c r="D2047" s="12" t="s">
        <v>18</v>
      </c>
      <c r="E2047" s="13">
        <v>2060</v>
      </c>
      <c r="F2047" t="str">
        <f t="shared" si="128"/>
        <v/>
      </c>
      <c r="G2047" t="str">
        <f>IF(ISTEXT(E2047),IF(E2047="Amount",G$14,""),IF(ISBLANK(E2047),"",IF(ISTEXT(D2047),"",IF(A2042="Invoice No. : ",INDEX(Sheet2!F$14:F$154,MATCH(B2042,Sheet2!A$14:A$154,0)),G2046))))</f>
        <v/>
      </c>
      <c r="H2047" t="str">
        <f t="shared" si="129"/>
        <v/>
      </c>
      <c r="I2047" t="str">
        <f>IF(ISTEXT(E2047),IF(E2047="Amount",I$14,""),IF(ISBLANK(E2047),"",IF(ISTEXT(D2047),"",IF(A2042="Invoice No. : ",TEXT(INDEX(Sheet2!C$14:C$154,MATCH(B2042,Sheet2!A$14:A$154,0)),"hh:mm:ss"),I2046))))</f>
        <v/>
      </c>
      <c r="J2047" t="str">
        <f>IF(ISBLANK(G2047),"",IF(ISTEXT(G2047),IF(E2047="Amount",J$14,""),INDEX(Sheet2!H$14:H$154,MATCH(F2047,Sheet2!A$14:A$154,0))))</f>
        <v/>
      </c>
      <c r="K2047" t="str">
        <f>IF(ISBLANK(G2047),"",IF(ISTEXT(G2047),IF(E2047="Amount",K$14,""),INDEX(Sheet2!I$14:I$154,MATCH(F2047,Sheet2!A$14:A$154,0))))</f>
        <v/>
      </c>
      <c r="L2047" t="str">
        <f>IF(ISBLANK(G2047),"",IF(ISTEXT(G2047),IF(E2047="Amount",L$14,""),IF(INDEX(Sheet2!H$14:H$154,MATCH(F2047,Sheet2!A$14:A$154,0)) &lt;&gt; 0, IF(INDEX(Sheet2!I$14:I$154,MATCH(F2047,Sheet2!A$14:A$154,0)) &lt;&gt; 0, "Loan","Loan"),"Cash")))</f>
        <v/>
      </c>
      <c r="M2047" t="str">
        <f>IF(ISTEXT(E2047),IF(E2047="Amount",M$14,""),IF(ISBLANK(E2047),"",IF(ISTEXT(D2047),"",IF(A2042="Invoice No. : ",INDEX(Sheet2!D$14:D$154,MATCH(B2042,Sheet2!A$14:A$154,0)),M2046))))</f>
        <v/>
      </c>
      <c r="N2047" t="str">
        <f>IF(ISTEXT(E2047),IF(E2047="Amount",N$14,""),IF(ISBLANK(E2047),"",IF(ISTEXT(D2047),"",IF(A2042="Invoice No. : ",INDEX(Sheet2!E$14:E$154,MATCH(B2042,Sheet2!A$14:A$154,0)),N2046))))</f>
        <v/>
      </c>
      <c r="O2047" t="str">
        <f>IF(ISTEXT(E2047),IF(E2047="Amount",O$14,""),IF(ISBLANK(E2047),"",IF(ISTEXT(D2047),"",IF(A2042="Invoice No. : ",INDEX(Sheet2!G$14:G$154,MATCH(B2042,Sheet2!A$14:A$154,0)),O2046))))</f>
        <v/>
      </c>
      <c r="P2047" t="str">
        <f t="shared" si="130"/>
        <v/>
      </c>
      <c r="Q2047" t="str">
        <f t="shared" si="131"/>
        <v/>
      </c>
    </row>
    <row r="2048" spans="1:17" x14ac:dyDescent="0.25">
      <c r="F2048" t="str">
        <f t="shared" si="128"/>
        <v/>
      </c>
      <c r="G2048" t="str">
        <f>IF(ISTEXT(E2048),IF(E2048="Amount",G$14,""),IF(ISBLANK(E2048),"",IF(ISTEXT(D2048),"",IF(A2043="Invoice No. : ",INDEX(Sheet2!F$14:F$154,MATCH(B2043,Sheet2!A$14:A$154,0)),G2047))))</f>
        <v/>
      </c>
      <c r="H2048" t="str">
        <f t="shared" si="129"/>
        <v/>
      </c>
      <c r="I2048" t="str">
        <f>IF(ISTEXT(E2048),IF(E2048="Amount",I$14,""),IF(ISBLANK(E2048),"",IF(ISTEXT(D2048),"",IF(A2043="Invoice No. : ",TEXT(INDEX(Sheet2!C$14:C$154,MATCH(B2043,Sheet2!A$14:A$154,0)),"hh:mm:ss"),I2047))))</f>
        <v/>
      </c>
      <c r="J2048" t="str">
        <f>IF(ISBLANK(G2048),"",IF(ISTEXT(G2048),IF(E2048="Amount",J$14,""),INDEX(Sheet2!H$14:H$154,MATCH(F2048,Sheet2!A$14:A$154,0))))</f>
        <v/>
      </c>
      <c r="K2048" t="str">
        <f>IF(ISBLANK(G2048),"",IF(ISTEXT(G2048),IF(E2048="Amount",K$14,""),INDEX(Sheet2!I$14:I$154,MATCH(F2048,Sheet2!A$14:A$154,0))))</f>
        <v/>
      </c>
      <c r="L2048" t="str">
        <f>IF(ISBLANK(G2048),"",IF(ISTEXT(G2048),IF(E2048="Amount",L$14,""),IF(INDEX(Sheet2!H$14:H$154,MATCH(F2048,Sheet2!A$14:A$154,0)) &lt;&gt; 0, IF(INDEX(Sheet2!I$14:I$154,MATCH(F2048,Sheet2!A$14:A$154,0)) &lt;&gt; 0, "Loan","Loan"),"Cash")))</f>
        <v/>
      </c>
      <c r="M2048" t="str">
        <f>IF(ISTEXT(E2048),IF(E2048="Amount",M$14,""),IF(ISBLANK(E2048),"",IF(ISTEXT(D2048),"",IF(A2043="Invoice No. : ",INDEX(Sheet2!D$14:D$154,MATCH(B2043,Sheet2!A$14:A$154,0)),M2047))))</f>
        <v/>
      </c>
      <c r="N2048" t="str">
        <f>IF(ISTEXT(E2048),IF(E2048="Amount",N$14,""),IF(ISBLANK(E2048),"",IF(ISTEXT(D2048),"",IF(A2043="Invoice No. : ",INDEX(Sheet2!E$14:E$154,MATCH(B2043,Sheet2!A$14:A$154,0)),N2047))))</f>
        <v/>
      </c>
      <c r="O2048" t="str">
        <f>IF(ISTEXT(E2048),IF(E2048="Amount",O$14,""),IF(ISBLANK(E2048),"",IF(ISTEXT(D2048),"",IF(A2043="Invoice No. : ",INDEX(Sheet2!G$14:G$154,MATCH(B2043,Sheet2!A$14:A$154,0)),O2047))))</f>
        <v/>
      </c>
      <c r="P2048" t="str">
        <f t="shared" si="130"/>
        <v/>
      </c>
      <c r="Q2048" t="str">
        <f t="shared" si="131"/>
        <v/>
      </c>
    </row>
    <row r="2049" spans="1:17" x14ac:dyDescent="0.25">
      <c r="F2049" t="str">
        <f t="shared" si="128"/>
        <v/>
      </c>
      <c r="G2049" t="str">
        <f>IF(ISTEXT(E2049),IF(E2049="Amount",G$14,""),IF(ISBLANK(E2049),"",IF(ISTEXT(D2049),"",IF(A2044="Invoice No. : ",INDEX(Sheet2!F$14:F$154,MATCH(B2044,Sheet2!A$14:A$154,0)),G2048))))</f>
        <v/>
      </c>
      <c r="H2049" t="str">
        <f t="shared" si="129"/>
        <v/>
      </c>
      <c r="I2049" t="str">
        <f>IF(ISTEXT(E2049),IF(E2049="Amount",I$14,""),IF(ISBLANK(E2049),"",IF(ISTEXT(D2049),"",IF(A2044="Invoice No. : ",TEXT(INDEX(Sheet2!C$14:C$154,MATCH(B2044,Sheet2!A$14:A$154,0)),"hh:mm:ss"),I2048))))</f>
        <v/>
      </c>
      <c r="J2049" t="str">
        <f>IF(ISBLANK(G2049),"",IF(ISTEXT(G2049),IF(E2049="Amount",J$14,""),INDEX(Sheet2!H$14:H$154,MATCH(F2049,Sheet2!A$14:A$154,0))))</f>
        <v/>
      </c>
      <c r="K2049" t="str">
        <f>IF(ISBLANK(G2049),"",IF(ISTEXT(G2049),IF(E2049="Amount",K$14,""),INDEX(Sheet2!I$14:I$154,MATCH(F2049,Sheet2!A$14:A$154,0))))</f>
        <v/>
      </c>
      <c r="L2049" t="str">
        <f>IF(ISBLANK(G2049),"",IF(ISTEXT(G2049),IF(E2049="Amount",L$14,""),IF(INDEX(Sheet2!H$14:H$154,MATCH(F2049,Sheet2!A$14:A$154,0)) &lt;&gt; 0, IF(INDEX(Sheet2!I$14:I$154,MATCH(F2049,Sheet2!A$14:A$154,0)) &lt;&gt; 0, "Loan","Loan"),"Cash")))</f>
        <v/>
      </c>
      <c r="M2049" t="str">
        <f>IF(ISTEXT(E2049),IF(E2049="Amount",M$14,""),IF(ISBLANK(E2049),"",IF(ISTEXT(D2049),"",IF(A2044="Invoice No. : ",INDEX(Sheet2!D$14:D$154,MATCH(B2044,Sheet2!A$14:A$154,0)),M2048))))</f>
        <v/>
      </c>
      <c r="N2049" t="str">
        <f>IF(ISTEXT(E2049),IF(E2049="Amount",N$14,""),IF(ISBLANK(E2049),"",IF(ISTEXT(D2049),"",IF(A2044="Invoice No. : ",INDEX(Sheet2!E$14:E$154,MATCH(B2044,Sheet2!A$14:A$154,0)),N2048))))</f>
        <v/>
      </c>
      <c r="O2049" t="str">
        <f>IF(ISTEXT(E2049),IF(E2049="Amount",O$14,""),IF(ISBLANK(E2049),"",IF(ISTEXT(D2049),"",IF(A2044="Invoice No. : ",INDEX(Sheet2!G$14:G$154,MATCH(B2044,Sheet2!A$14:A$154,0)),O2048))))</f>
        <v/>
      </c>
      <c r="P2049" t="str">
        <f t="shared" si="130"/>
        <v/>
      </c>
      <c r="Q2049" t="str">
        <f t="shared" si="131"/>
        <v/>
      </c>
    </row>
    <row r="2050" spans="1:17" x14ac:dyDescent="0.25">
      <c r="A2050" s="3" t="s">
        <v>4</v>
      </c>
      <c r="B2050" s="4">
        <v>2144353</v>
      </c>
      <c r="C2050" s="3" t="s">
        <v>5</v>
      </c>
      <c r="D2050" s="5" t="s">
        <v>953</v>
      </c>
      <c r="F2050" t="str">
        <f t="shared" si="128"/>
        <v/>
      </c>
      <c r="G2050" t="str">
        <f>IF(ISTEXT(E2050),IF(E2050="Amount",G$14,""),IF(ISBLANK(E2050),"",IF(ISTEXT(D2050),"",IF(A2045="Invoice No. : ",INDEX(Sheet2!F$14:F$154,MATCH(B2045,Sheet2!A$14:A$154,0)),G2049))))</f>
        <v/>
      </c>
      <c r="H2050" t="str">
        <f t="shared" si="129"/>
        <v/>
      </c>
      <c r="I2050" t="str">
        <f>IF(ISTEXT(E2050),IF(E2050="Amount",I$14,""),IF(ISBLANK(E2050),"",IF(ISTEXT(D2050),"",IF(A2045="Invoice No. : ",TEXT(INDEX(Sheet2!C$14:C$154,MATCH(B2045,Sheet2!A$14:A$154,0)),"hh:mm:ss"),I2049))))</f>
        <v/>
      </c>
      <c r="J2050" t="str">
        <f>IF(ISBLANK(G2050),"",IF(ISTEXT(G2050),IF(E2050="Amount",J$14,""),INDEX(Sheet2!H$14:H$154,MATCH(F2050,Sheet2!A$14:A$154,0))))</f>
        <v/>
      </c>
      <c r="K2050" t="str">
        <f>IF(ISBLANK(G2050),"",IF(ISTEXT(G2050),IF(E2050="Amount",K$14,""),INDEX(Sheet2!I$14:I$154,MATCH(F2050,Sheet2!A$14:A$154,0))))</f>
        <v/>
      </c>
      <c r="L2050" t="str">
        <f>IF(ISBLANK(G2050),"",IF(ISTEXT(G2050),IF(E2050="Amount",L$14,""),IF(INDEX(Sheet2!H$14:H$154,MATCH(F2050,Sheet2!A$14:A$154,0)) &lt;&gt; 0, IF(INDEX(Sheet2!I$14:I$154,MATCH(F2050,Sheet2!A$14:A$154,0)) &lt;&gt; 0, "Loan","Loan"),"Cash")))</f>
        <v/>
      </c>
      <c r="M2050" t="str">
        <f>IF(ISTEXT(E2050),IF(E2050="Amount",M$14,""),IF(ISBLANK(E2050),"",IF(ISTEXT(D2050),"",IF(A2045="Invoice No. : ",INDEX(Sheet2!D$14:D$154,MATCH(B2045,Sheet2!A$14:A$154,0)),M2049))))</f>
        <v/>
      </c>
      <c r="N2050" t="str">
        <f>IF(ISTEXT(E2050),IF(E2050="Amount",N$14,""),IF(ISBLANK(E2050),"",IF(ISTEXT(D2050),"",IF(A2045="Invoice No. : ",INDEX(Sheet2!E$14:E$154,MATCH(B2045,Sheet2!A$14:A$154,0)),N2049))))</f>
        <v/>
      </c>
      <c r="O2050" t="str">
        <f>IF(ISTEXT(E2050),IF(E2050="Amount",O$14,""),IF(ISBLANK(E2050),"",IF(ISTEXT(D2050),"",IF(A2045="Invoice No. : ",INDEX(Sheet2!G$14:G$154,MATCH(B2045,Sheet2!A$14:A$154,0)),O2049))))</f>
        <v/>
      </c>
      <c r="P2050" t="str">
        <f t="shared" si="130"/>
        <v/>
      </c>
      <c r="Q2050" t="str">
        <f t="shared" si="131"/>
        <v/>
      </c>
    </row>
    <row r="2051" spans="1:17" x14ac:dyDescent="0.25">
      <c r="A2051" s="3" t="s">
        <v>7</v>
      </c>
      <c r="B2051" s="6">
        <v>44931</v>
      </c>
      <c r="C2051" s="3" t="s">
        <v>8</v>
      </c>
      <c r="D2051" s="7">
        <v>2</v>
      </c>
      <c r="F2051" t="str">
        <f t="shared" si="128"/>
        <v/>
      </c>
      <c r="G2051" t="str">
        <f>IF(ISTEXT(E2051),IF(E2051="Amount",G$14,""),IF(ISBLANK(E2051),"",IF(ISTEXT(D2051),"",IF(A2046="Invoice No. : ",INDEX(Sheet2!F$14:F$154,MATCH(B2046,Sheet2!A$14:A$154,0)),G2050))))</f>
        <v/>
      </c>
      <c r="H2051" t="str">
        <f t="shared" si="129"/>
        <v/>
      </c>
      <c r="I2051" t="str">
        <f>IF(ISTEXT(E2051),IF(E2051="Amount",I$14,""),IF(ISBLANK(E2051),"",IF(ISTEXT(D2051),"",IF(A2046="Invoice No. : ",TEXT(INDEX(Sheet2!C$14:C$154,MATCH(B2046,Sheet2!A$14:A$154,0)),"hh:mm:ss"),I2050))))</f>
        <v/>
      </c>
      <c r="J2051" t="str">
        <f>IF(ISBLANK(G2051),"",IF(ISTEXT(G2051),IF(E2051="Amount",J$14,""),INDEX(Sheet2!H$14:H$154,MATCH(F2051,Sheet2!A$14:A$154,0))))</f>
        <v/>
      </c>
      <c r="K2051" t="str">
        <f>IF(ISBLANK(G2051),"",IF(ISTEXT(G2051),IF(E2051="Amount",K$14,""),INDEX(Sheet2!I$14:I$154,MATCH(F2051,Sheet2!A$14:A$154,0))))</f>
        <v/>
      </c>
      <c r="L2051" t="str">
        <f>IF(ISBLANK(G2051),"",IF(ISTEXT(G2051),IF(E2051="Amount",L$14,""),IF(INDEX(Sheet2!H$14:H$154,MATCH(F2051,Sheet2!A$14:A$154,0)) &lt;&gt; 0, IF(INDEX(Sheet2!I$14:I$154,MATCH(F2051,Sheet2!A$14:A$154,0)) &lt;&gt; 0, "Loan","Loan"),"Cash")))</f>
        <v/>
      </c>
      <c r="M2051" t="str">
        <f>IF(ISTEXT(E2051),IF(E2051="Amount",M$14,""),IF(ISBLANK(E2051),"",IF(ISTEXT(D2051),"",IF(A2046="Invoice No. : ",INDEX(Sheet2!D$14:D$154,MATCH(B2046,Sheet2!A$14:A$154,0)),M2050))))</f>
        <v/>
      </c>
      <c r="N2051" t="str">
        <f>IF(ISTEXT(E2051),IF(E2051="Amount",N$14,""),IF(ISBLANK(E2051),"",IF(ISTEXT(D2051),"",IF(A2046="Invoice No. : ",INDEX(Sheet2!E$14:E$154,MATCH(B2046,Sheet2!A$14:A$154,0)),N2050))))</f>
        <v/>
      </c>
      <c r="O2051" t="str">
        <f>IF(ISTEXT(E2051),IF(E2051="Amount",O$14,""),IF(ISBLANK(E2051),"",IF(ISTEXT(D2051),"",IF(A2046="Invoice No. : ",INDEX(Sheet2!G$14:G$154,MATCH(B2046,Sheet2!A$14:A$154,0)),O2050))))</f>
        <v/>
      </c>
      <c r="P2051" t="str">
        <f t="shared" si="130"/>
        <v/>
      </c>
      <c r="Q2051" t="str">
        <f t="shared" si="131"/>
        <v/>
      </c>
    </row>
    <row r="2052" spans="1:17" x14ac:dyDescent="0.25">
      <c r="F2052" t="str">
        <f t="shared" si="128"/>
        <v/>
      </c>
      <c r="G2052" t="str">
        <f>IF(ISTEXT(E2052),IF(E2052="Amount",G$14,""),IF(ISBLANK(E2052),"",IF(ISTEXT(D2052),"",IF(A2047="Invoice No. : ",INDEX(Sheet2!F$14:F$154,MATCH(B2047,Sheet2!A$14:A$154,0)),G2051))))</f>
        <v/>
      </c>
      <c r="H2052" t="str">
        <f t="shared" si="129"/>
        <v/>
      </c>
      <c r="I2052" t="str">
        <f>IF(ISTEXT(E2052),IF(E2052="Amount",I$14,""),IF(ISBLANK(E2052),"",IF(ISTEXT(D2052),"",IF(A2047="Invoice No. : ",TEXT(INDEX(Sheet2!C$14:C$154,MATCH(B2047,Sheet2!A$14:A$154,0)),"hh:mm:ss"),I2051))))</f>
        <v/>
      </c>
      <c r="J2052" t="str">
        <f>IF(ISBLANK(G2052),"",IF(ISTEXT(G2052),IF(E2052="Amount",J$14,""),INDEX(Sheet2!H$14:H$154,MATCH(F2052,Sheet2!A$14:A$154,0))))</f>
        <v/>
      </c>
      <c r="K2052" t="str">
        <f>IF(ISBLANK(G2052),"",IF(ISTEXT(G2052),IF(E2052="Amount",K$14,""),INDEX(Sheet2!I$14:I$154,MATCH(F2052,Sheet2!A$14:A$154,0))))</f>
        <v/>
      </c>
      <c r="L2052" t="str">
        <f>IF(ISBLANK(G2052),"",IF(ISTEXT(G2052),IF(E2052="Amount",L$14,""),IF(INDEX(Sheet2!H$14:H$154,MATCH(F2052,Sheet2!A$14:A$154,0)) &lt;&gt; 0, IF(INDEX(Sheet2!I$14:I$154,MATCH(F2052,Sheet2!A$14:A$154,0)) &lt;&gt; 0, "Loan","Loan"),"Cash")))</f>
        <v/>
      </c>
      <c r="M2052" t="str">
        <f>IF(ISTEXT(E2052),IF(E2052="Amount",M$14,""),IF(ISBLANK(E2052),"",IF(ISTEXT(D2052),"",IF(A2047="Invoice No. : ",INDEX(Sheet2!D$14:D$154,MATCH(B2047,Sheet2!A$14:A$154,0)),M2051))))</f>
        <v/>
      </c>
      <c r="N2052" t="str">
        <f>IF(ISTEXT(E2052),IF(E2052="Amount",N$14,""),IF(ISBLANK(E2052),"",IF(ISTEXT(D2052),"",IF(A2047="Invoice No. : ",INDEX(Sheet2!E$14:E$154,MATCH(B2047,Sheet2!A$14:A$154,0)),N2051))))</f>
        <v/>
      </c>
      <c r="O2052" t="str">
        <f>IF(ISTEXT(E2052),IF(E2052="Amount",O$14,""),IF(ISBLANK(E2052),"",IF(ISTEXT(D2052),"",IF(A2047="Invoice No. : ",INDEX(Sheet2!G$14:G$154,MATCH(B2047,Sheet2!A$14:A$154,0)),O2051))))</f>
        <v/>
      </c>
      <c r="P2052" t="str">
        <f t="shared" si="130"/>
        <v/>
      </c>
      <c r="Q2052" t="str">
        <f t="shared" si="131"/>
        <v/>
      </c>
    </row>
    <row r="2053" spans="1:17" x14ac:dyDescent="0.25">
      <c r="A2053" s="8" t="s">
        <v>9</v>
      </c>
      <c r="B2053" s="8" t="s">
        <v>10</v>
      </c>
      <c r="C2053" s="9" t="s">
        <v>11</v>
      </c>
      <c r="D2053" s="9" t="s">
        <v>12</v>
      </c>
      <c r="E2053" s="9" t="s">
        <v>13</v>
      </c>
      <c r="F2053" t="str">
        <f t="shared" si="128"/>
        <v>Invoice No.</v>
      </c>
      <c r="G2053" t="str">
        <f>IF(ISTEXT(E2053),IF(E2053="Amount",G$14,""),IF(ISBLANK(E2053),"",IF(ISTEXT(D2053),"",IF(A2048="Invoice No. : ",INDEX(Sheet2!F$14:F$154,MATCH(B2048,Sheet2!A$14:A$154,0)),G2052))))</f>
        <v>Member ID</v>
      </c>
      <c r="H2053" t="str">
        <f t="shared" si="129"/>
        <v>Invoice Date</v>
      </c>
      <c r="I2053" t="str">
        <f>IF(ISTEXT(E2053),IF(E2053="Amount",I$14,""),IF(ISBLANK(E2053),"",IF(ISTEXT(D2053),"",IF(A2048="Invoice No. : ",TEXT(INDEX(Sheet2!C$14:C$154,MATCH(B2048,Sheet2!A$14:A$154,0)),"hh:mm:ss"),I2052))))</f>
        <v>Invoice Time</v>
      </c>
      <c r="J2053" t="str">
        <f>IF(ISBLANK(G2053),"",IF(ISTEXT(G2053),IF(E2053="Amount",J$14,""),INDEX(Sheet2!H$14:H$154,MATCH(F2053,Sheet2!A$14:A$154,0))))</f>
        <v>Loan Amount</v>
      </c>
      <c r="K2053" t="str">
        <f>IF(ISBLANK(G2053),"",IF(ISTEXT(G2053),IF(E2053="Amount",K$14,""),INDEX(Sheet2!I$14:I$154,MATCH(F2053,Sheet2!A$14:A$154,0))))</f>
        <v>Cash Amount</v>
      </c>
      <c r="L2053" t="str">
        <f>IF(ISBLANK(G2053),"",IF(ISTEXT(G2053),IF(E2053="Amount",L$14,""),IF(INDEX(Sheet2!H$14:H$154,MATCH(F2053,Sheet2!A$14:A$154,0)) &lt;&gt; 0, IF(INDEX(Sheet2!I$14:I$154,MATCH(F2053,Sheet2!A$14:A$154,0)) &lt;&gt; 0, "Loan","Loan"),"Cash")))</f>
        <v>Payment Mode</v>
      </c>
      <c r="M2053" t="str">
        <f>IF(ISTEXT(E2053),IF(E2053="Amount",M$14,""),IF(ISBLANK(E2053),"",IF(ISTEXT(D2053),"",IF(A2048="Invoice No. : ",INDEX(Sheet2!D$14:D$154,MATCH(B2048,Sheet2!A$14:A$154,0)),M2052))))</f>
        <v>Terminal</v>
      </c>
      <c r="N2053" t="str">
        <f>IF(ISTEXT(E2053),IF(E2053="Amount",N$14,""),IF(ISBLANK(E2053),"",IF(ISTEXT(D2053),"",IF(A2048="Invoice No. : ",INDEX(Sheet2!E$14:E$154,MATCH(B2048,Sheet2!A$14:A$154,0)),N2052))))</f>
        <v>Cashier</v>
      </c>
      <c r="O2053" t="str">
        <f>IF(ISTEXT(E2053),IF(E2053="Amount",O$14,""),IF(ISBLANK(E2053),"",IF(ISTEXT(D2053),"",IF(A2048="Invoice No. : ",INDEX(Sheet2!G$14:G$154,MATCH(B2048,Sheet2!A$14:A$154,0)),O2052))))</f>
        <v>Name</v>
      </c>
      <c r="P2053" t="str">
        <f t="shared" si="130"/>
        <v>Invoice Amount</v>
      </c>
      <c r="Q2053" t="str">
        <f t="shared" si="131"/>
        <v>Grand Total</v>
      </c>
    </row>
    <row r="2054" spans="1:17" x14ac:dyDescent="0.25">
      <c r="F2054" t="str">
        <f t="shared" si="128"/>
        <v/>
      </c>
      <c r="G2054" t="str">
        <f>IF(ISTEXT(E2054),IF(E2054="Amount",G$14,""),IF(ISBLANK(E2054),"",IF(ISTEXT(D2054),"",IF(A2049="Invoice No. : ",INDEX(Sheet2!F$14:F$154,MATCH(B2049,Sheet2!A$14:A$154,0)),G2053))))</f>
        <v/>
      </c>
      <c r="H2054" t="str">
        <f t="shared" si="129"/>
        <v/>
      </c>
      <c r="I2054" t="str">
        <f>IF(ISTEXT(E2054),IF(E2054="Amount",I$14,""),IF(ISBLANK(E2054),"",IF(ISTEXT(D2054),"",IF(A2049="Invoice No. : ",TEXT(INDEX(Sheet2!C$14:C$154,MATCH(B2049,Sheet2!A$14:A$154,0)),"hh:mm:ss"),I2053))))</f>
        <v/>
      </c>
      <c r="J2054" t="str">
        <f>IF(ISBLANK(G2054),"",IF(ISTEXT(G2054),IF(E2054="Amount",J$14,""),INDEX(Sheet2!H$14:H$154,MATCH(F2054,Sheet2!A$14:A$154,0))))</f>
        <v/>
      </c>
      <c r="K2054" t="str">
        <f>IF(ISBLANK(G2054),"",IF(ISTEXT(G2054),IF(E2054="Amount",K$14,""),INDEX(Sheet2!I$14:I$154,MATCH(F2054,Sheet2!A$14:A$154,0))))</f>
        <v/>
      </c>
      <c r="L2054" t="str">
        <f>IF(ISBLANK(G2054),"",IF(ISTEXT(G2054),IF(E2054="Amount",L$14,""),IF(INDEX(Sheet2!H$14:H$154,MATCH(F2054,Sheet2!A$14:A$154,0)) &lt;&gt; 0, IF(INDEX(Sheet2!I$14:I$154,MATCH(F2054,Sheet2!A$14:A$154,0)) &lt;&gt; 0, "Loan","Loan"),"Cash")))</f>
        <v/>
      </c>
      <c r="M2054" t="str">
        <f>IF(ISTEXT(E2054),IF(E2054="Amount",M$14,""),IF(ISBLANK(E2054),"",IF(ISTEXT(D2054),"",IF(A2049="Invoice No. : ",INDEX(Sheet2!D$14:D$154,MATCH(B2049,Sheet2!A$14:A$154,0)),M2053))))</f>
        <v/>
      </c>
      <c r="N2054" t="str">
        <f>IF(ISTEXT(E2054),IF(E2054="Amount",N$14,""),IF(ISBLANK(E2054),"",IF(ISTEXT(D2054),"",IF(A2049="Invoice No. : ",INDEX(Sheet2!E$14:E$154,MATCH(B2049,Sheet2!A$14:A$154,0)),N2053))))</f>
        <v/>
      </c>
      <c r="O2054" t="str">
        <f>IF(ISTEXT(E2054),IF(E2054="Amount",O$14,""),IF(ISBLANK(E2054),"",IF(ISTEXT(D2054),"",IF(A2049="Invoice No. : ",INDEX(Sheet2!G$14:G$154,MATCH(B2049,Sheet2!A$14:A$154,0)),O2053))))</f>
        <v/>
      </c>
      <c r="P2054" t="str">
        <f t="shared" si="130"/>
        <v/>
      </c>
      <c r="Q2054" t="str">
        <f t="shared" si="131"/>
        <v/>
      </c>
    </row>
    <row r="2055" spans="1:17" x14ac:dyDescent="0.25">
      <c r="A2055" s="10" t="s">
        <v>1697</v>
      </c>
      <c r="B2055" s="10" t="s">
        <v>1698</v>
      </c>
      <c r="C2055" s="11">
        <v>1</v>
      </c>
      <c r="D2055" s="11">
        <v>22.75</v>
      </c>
      <c r="E2055" s="11">
        <v>22.75</v>
      </c>
      <c r="F2055">
        <f t="shared" si="128"/>
        <v>2144353</v>
      </c>
      <c r="G2055">
        <f>IF(ISTEXT(E2055),IF(E2055="Amount",G$14,""),IF(ISBLANK(E2055),"",IF(ISTEXT(D2055),"",IF(A2050="Invoice No. : ",INDEX(Sheet2!F$14:F$154,MATCH(B2050,Sheet2!A$14:A$154,0)),G2054))))</f>
        <v>7174</v>
      </c>
      <c r="H2055" t="str">
        <f t="shared" si="129"/>
        <v>01/05/2023</v>
      </c>
      <c r="I2055" t="str">
        <f>IF(ISTEXT(E2055),IF(E2055="Amount",I$14,""),IF(ISBLANK(E2055),"",IF(ISTEXT(D2055),"",IF(A2050="Invoice No. : ",TEXT(INDEX(Sheet2!C$14:C$154,MATCH(B2050,Sheet2!A$14:A$154,0)),"hh:mm:ss"),I2054))))</f>
        <v>13:23:37</v>
      </c>
      <c r="J2055">
        <f>IF(ISBLANK(G2055),"",IF(ISTEXT(G2055),IF(E2055="Amount",J$14,""),INDEX(Sheet2!H$14:H$154,MATCH(F2055,Sheet2!A$14:A$154,0))))</f>
        <v>0</v>
      </c>
      <c r="K2055">
        <f>IF(ISBLANK(G2055),"",IF(ISTEXT(G2055),IF(E2055="Amount",K$14,""),INDEX(Sheet2!I$14:I$154,MATCH(F2055,Sheet2!A$14:A$154,0))))</f>
        <v>22.75</v>
      </c>
      <c r="L2055" t="str">
        <f>IF(ISBLANK(G2055),"",IF(ISTEXT(G2055),IF(E2055="Amount",L$14,""),IF(INDEX(Sheet2!H$14:H$154,MATCH(F2055,Sheet2!A$14:A$154,0)) &lt;&gt; 0, IF(INDEX(Sheet2!I$14:I$154,MATCH(F2055,Sheet2!A$14:A$154,0)) &lt;&gt; 0, "Loan","Loan"),"Cash")))</f>
        <v>Cash</v>
      </c>
      <c r="M2055">
        <f>IF(ISTEXT(E2055),IF(E2055="Amount",M$14,""),IF(ISBLANK(E2055),"",IF(ISTEXT(D2055),"",IF(A2050="Invoice No. : ",INDEX(Sheet2!D$14:D$154,MATCH(B2050,Sheet2!A$14:A$154,0)),M2054))))</f>
        <v>2</v>
      </c>
      <c r="N2055" t="str">
        <f>IF(ISTEXT(E2055),IF(E2055="Amount",N$14,""),IF(ISBLANK(E2055),"",IF(ISTEXT(D2055),"",IF(A2050="Invoice No. : ",INDEX(Sheet2!E$14:E$154,MATCH(B2050,Sheet2!A$14:A$154,0)),N2054))))</f>
        <v>RUBY</v>
      </c>
      <c r="O2055" t="str">
        <f>IF(ISTEXT(E2055),IF(E2055="Amount",O$14,""),IF(ISBLANK(E2055),"",IF(ISTEXT(D2055),"",IF(A2050="Invoice No. : ",INDEX(Sheet2!G$14:G$154,MATCH(B2050,Sheet2!A$14:A$154,0)),O2054))))</f>
        <v>BASILIO, LILIAN VILORIA</v>
      </c>
      <c r="P2055">
        <f t="shared" si="130"/>
        <v>22.75</v>
      </c>
      <c r="Q2055">
        <f t="shared" si="131"/>
        <v>195197.25</v>
      </c>
    </row>
    <row r="2056" spans="1:17" x14ac:dyDescent="0.25">
      <c r="D2056" s="12" t="s">
        <v>18</v>
      </c>
      <c r="E2056" s="13">
        <v>22.75</v>
      </c>
      <c r="F2056" t="str">
        <f t="shared" si="128"/>
        <v/>
      </c>
      <c r="G2056" t="str">
        <f>IF(ISTEXT(E2056),IF(E2056="Amount",G$14,""),IF(ISBLANK(E2056),"",IF(ISTEXT(D2056),"",IF(A2051="Invoice No. : ",INDEX(Sheet2!F$14:F$154,MATCH(B2051,Sheet2!A$14:A$154,0)),G2055))))</f>
        <v/>
      </c>
      <c r="H2056" t="str">
        <f t="shared" si="129"/>
        <v/>
      </c>
      <c r="I2056" t="str">
        <f>IF(ISTEXT(E2056),IF(E2056="Amount",I$14,""),IF(ISBLANK(E2056),"",IF(ISTEXT(D2056),"",IF(A2051="Invoice No. : ",TEXT(INDEX(Sheet2!C$14:C$154,MATCH(B2051,Sheet2!A$14:A$154,0)),"hh:mm:ss"),I2055))))</f>
        <v/>
      </c>
      <c r="J2056" t="str">
        <f>IF(ISBLANK(G2056),"",IF(ISTEXT(G2056),IF(E2056="Amount",J$14,""),INDEX(Sheet2!H$14:H$154,MATCH(F2056,Sheet2!A$14:A$154,0))))</f>
        <v/>
      </c>
      <c r="K2056" t="str">
        <f>IF(ISBLANK(G2056),"",IF(ISTEXT(G2056),IF(E2056="Amount",K$14,""),INDEX(Sheet2!I$14:I$154,MATCH(F2056,Sheet2!A$14:A$154,0))))</f>
        <v/>
      </c>
      <c r="L2056" t="str">
        <f>IF(ISBLANK(G2056),"",IF(ISTEXT(G2056),IF(E2056="Amount",L$14,""),IF(INDEX(Sheet2!H$14:H$154,MATCH(F2056,Sheet2!A$14:A$154,0)) &lt;&gt; 0, IF(INDEX(Sheet2!I$14:I$154,MATCH(F2056,Sheet2!A$14:A$154,0)) &lt;&gt; 0, "Loan","Loan"),"Cash")))</f>
        <v/>
      </c>
      <c r="M2056" t="str">
        <f>IF(ISTEXT(E2056),IF(E2056="Amount",M$14,""),IF(ISBLANK(E2056),"",IF(ISTEXT(D2056),"",IF(A2051="Invoice No. : ",INDEX(Sheet2!D$14:D$154,MATCH(B2051,Sheet2!A$14:A$154,0)),M2055))))</f>
        <v/>
      </c>
      <c r="N2056" t="str">
        <f>IF(ISTEXT(E2056),IF(E2056="Amount",N$14,""),IF(ISBLANK(E2056),"",IF(ISTEXT(D2056),"",IF(A2051="Invoice No. : ",INDEX(Sheet2!E$14:E$154,MATCH(B2051,Sheet2!A$14:A$154,0)),N2055))))</f>
        <v/>
      </c>
      <c r="O2056" t="str">
        <f>IF(ISTEXT(E2056),IF(E2056="Amount",O$14,""),IF(ISBLANK(E2056),"",IF(ISTEXT(D2056),"",IF(A2051="Invoice No. : ",INDEX(Sheet2!G$14:G$154,MATCH(B2051,Sheet2!A$14:A$154,0)),O2055))))</f>
        <v/>
      </c>
      <c r="P2056" t="str">
        <f t="shared" si="130"/>
        <v/>
      </c>
      <c r="Q2056" t="str">
        <f t="shared" si="131"/>
        <v/>
      </c>
    </row>
    <row r="2057" spans="1:17" x14ac:dyDescent="0.25">
      <c r="F2057" t="str">
        <f t="shared" si="128"/>
        <v/>
      </c>
      <c r="G2057" t="str">
        <f>IF(ISTEXT(E2057),IF(E2057="Amount",G$14,""),IF(ISBLANK(E2057),"",IF(ISTEXT(D2057),"",IF(A2052="Invoice No. : ",INDEX(Sheet2!F$14:F$154,MATCH(B2052,Sheet2!A$14:A$154,0)),G2056))))</f>
        <v/>
      </c>
      <c r="H2057" t="str">
        <f t="shared" si="129"/>
        <v/>
      </c>
      <c r="I2057" t="str">
        <f>IF(ISTEXT(E2057),IF(E2057="Amount",I$14,""),IF(ISBLANK(E2057),"",IF(ISTEXT(D2057),"",IF(A2052="Invoice No. : ",TEXT(INDEX(Sheet2!C$14:C$154,MATCH(B2052,Sheet2!A$14:A$154,0)),"hh:mm:ss"),I2056))))</f>
        <v/>
      </c>
      <c r="J2057" t="str">
        <f>IF(ISBLANK(G2057),"",IF(ISTEXT(G2057),IF(E2057="Amount",J$14,""),INDEX(Sheet2!H$14:H$154,MATCH(F2057,Sheet2!A$14:A$154,0))))</f>
        <v/>
      </c>
      <c r="K2057" t="str">
        <f>IF(ISBLANK(G2057),"",IF(ISTEXT(G2057),IF(E2057="Amount",K$14,""),INDEX(Sheet2!I$14:I$154,MATCH(F2057,Sheet2!A$14:A$154,0))))</f>
        <v/>
      </c>
      <c r="L2057" t="str">
        <f>IF(ISBLANK(G2057),"",IF(ISTEXT(G2057),IF(E2057="Amount",L$14,""),IF(INDEX(Sheet2!H$14:H$154,MATCH(F2057,Sheet2!A$14:A$154,0)) &lt;&gt; 0, IF(INDEX(Sheet2!I$14:I$154,MATCH(F2057,Sheet2!A$14:A$154,0)) &lt;&gt; 0, "Loan","Loan"),"Cash")))</f>
        <v/>
      </c>
      <c r="M2057" t="str">
        <f>IF(ISTEXT(E2057),IF(E2057="Amount",M$14,""),IF(ISBLANK(E2057),"",IF(ISTEXT(D2057),"",IF(A2052="Invoice No. : ",INDEX(Sheet2!D$14:D$154,MATCH(B2052,Sheet2!A$14:A$154,0)),M2056))))</f>
        <v/>
      </c>
      <c r="N2057" t="str">
        <f>IF(ISTEXT(E2057),IF(E2057="Amount",N$14,""),IF(ISBLANK(E2057),"",IF(ISTEXT(D2057),"",IF(A2052="Invoice No. : ",INDEX(Sheet2!E$14:E$154,MATCH(B2052,Sheet2!A$14:A$154,0)),N2056))))</f>
        <v/>
      </c>
      <c r="O2057" t="str">
        <f>IF(ISTEXT(E2057),IF(E2057="Amount",O$14,""),IF(ISBLANK(E2057),"",IF(ISTEXT(D2057),"",IF(A2052="Invoice No. : ",INDEX(Sheet2!G$14:G$154,MATCH(B2052,Sheet2!A$14:A$154,0)),O2056))))</f>
        <v/>
      </c>
      <c r="P2057" t="str">
        <f t="shared" si="130"/>
        <v/>
      </c>
      <c r="Q2057" t="str">
        <f t="shared" si="131"/>
        <v/>
      </c>
    </row>
    <row r="2058" spans="1:17" x14ac:dyDescent="0.25">
      <c r="F2058" t="str">
        <f t="shared" si="128"/>
        <v/>
      </c>
      <c r="G2058" t="str">
        <f>IF(ISTEXT(E2058),IF(E2058="Amount",G$14,""),IF(ISBLANK(E2058),"",IF(ISTEXT(D2058),"",IF(A2053="Invoice No. : ",INDEX(Sheet2!F$14:F$154,MATCH(B2053,Sheet2!A$14:A$154,0)),G2057))))</f>
        <v/>
      </c>
      <c r="H2058" t="str">
        <f t="shared" si="129"/>
        <v/>
      </c>
      <c r="I2058" t="str">
        <f>IF(ISTEXT(E2058),IF(E2058="Amount",I$14,""),IF(ISBLANK(E2058),"",IF(ISTEXT(D2058),"",IF(A2053="Invoice No. : ",TEXT(INDEX(Sheet2!C$14:C$154,MATCH(B2053,Sheet2!A$14:A$154,0)),"hh:mm:ss"),I2057))))</f>
        <v/>
      </c>
      <c r="J2058" t="str">
        <f>IF(ISBLANK(G2058),"",IF(ISTEXT(G2058),IF(E2058="Amount",J$14,""),INDEX(Sheet2!H$14:H$154,MATCH(F2058,Sheet2!A$14:A$154,0))))</f>
        <v/>
      </c>
      <c r="K2058" t="str">
        <f>IF(ISBLANK(G2058),"",IF(ISTEXT(G2058),IF(E2058="Amount",K$14,""),INDEX(Sheet2!I$14:I$154,MATCH(F2058,Sheet2!A$14:A$154,0))))</f>
        <v/>
      </c>
      <c r="L2058" t="str">
        <f>IF(ISBLANK(G2058),"",IF(ISTEXT(G2058),IF(E2058="Amount",L$14,""),IF(INDEX(Sheet2!H$14:H$154,MATCH(F2058,Sheet2!A$14:A$154,0)) &lt;&gt; 0, IF(INDEX(Sheet2!I$14:I$154,MATCH(F2058,Sheet2!A$14:A$154,0)) &lt;&gt; 0, "Loan","Loan"),"Cash")))</f>
        <v/>
      </c>
      <c r="M2058" t="str">
        <f>IF(ISTEXT(E2058),IF(E2058="Amount",M$14,""),IF(ISBLANK(E2058),"",IF(ISTEXT(D2058),"",IF(A2053="Invoice No. : ",INDEX(Sheet2!D$14:D$154,MATCH(B2053,Sheet2!A$14:A$154,0)),M2057))))</f>
        <v/>
      </c>
      <c r="N2058" t="str">
        <f>IF(ISTEXT(E2058),IF(E2058="Amount",N$14,""),IF(ISBLANK(E2058),"",IF(ISTEXT(D2058),"",IF(A2053="Invoice No. : ",INDEX(Sheet2!E$14:E$154,MATCH(B2053,Sheet2!A$14:A$154,0)),N2057))))</f>
        <v/>
      </c>
      <c r="O2058" t="str">
        <f>IF(ISTEXT(E2058),IF(E2058="Amount",O$14,""),IF(ISBLANK(E2058),"",IF(ISTEXT(D2058),"",IF(A2053="Invoice No. : ",INDEX(Sheet2!G$14:G$154,MATCH(B2053,Sheet2!A$14:A$154,0)),O2057))))</f>
        <v/>
      </c>
      <c r="P2058" t="str">
        <f t="shared" si="130"/>
        <v/>
      </c>
      <c r="Q2058" t="str">
        <f t="shared" si="131"/>
        <v/>
      </c>
    </row>
    <row r="2059" spans="1:17" x14ac:dyDescent="0.25">
      <c r="A2059" s="3" t="s">
        <v>4</v>
      </c>
      <c r="B2059" s="4">
        <v>2144354</v>
      </c>
      <c r="C2059" s="3" t="s">
        <v>5</v>
      </c>
      <c r="D2059" s="5" t="s">
        <v>953</v>
      </c>
      <c r="F2059" t="str">
        <f t="shared" si="128"/>
        <v/>
      </c>
      <c r="G2059" t="str">
        <f>IF(ISTEXT(E2059),IF(E2059="Amount",G$14,""),IF(ISBLANK(E2059),"",IF(ISTEXT(D2059),"",IF(A2054="Invoice No. : ",INDEX(Sheet2!F$14:F$154,MATCH(B2054,Sheet2!A$14:A$154,0)),G2058))))</f>
        <v/>
      </c>
      <c r="H2059" t="str">
        <f t="shared" si="129"/>
        <v/>
      </c>
      <c r="I2059" t="str">
        <f>IF(ISTEXT(E2059),IF(E2059="Amount",I$14,""),IF(ISBLANK(E2059),"",IF(ISTEXT(D2059),"",IF(A2054="Invoice No. : ",TEXT(INDEX(Sheet2!C$14:C$154,MATCH(B2054,Sheet2!A$14:A$154,0)),"hh:mm:ss"),I2058))))</f>
        <v/>
      </c>
      <c r="J2059" t="str">
        <f>IF(ISBLANK(G2059),"",IF(ISTEXT(G2059),IF(E2059="Amount",J$14,""),INDEX(Sheet2!H$14:H$154,MATCH(F2059,Sheet2!A$14:A$154,0))))</f>
        <v/>
      </c>
      <c r="K2059" t="str">
        <f>IF(ISBLANK(G2059),"",IF(ISTEXT(G2059),IF(E2059="Amount",K$14,""),INDEX(Sheet2!I$14:I$154,MATCH(F2059,Sheet2!A$14:A$154,0))))</f>
        <v/>
      </c>
      <c r="L2059" t="str">
        <f>IF(ISBLANK(G2059),"",IF(ISTEXT(G2059),IF(E2059="Amount",L$14,""),IF(INDEX(Sheet2!H$14:H$154,MATCH(F2059,Sheet2!A$14:A$154,0)) &lt;&gt; 0, IF(INDEX(Sheet2!I$14:I$154,MATCH(F2059,Sheet2!A$14:A$154,0)) &lt;&gt; 0, "Loan","Loan"),"Cash")))</f>
        <v/>
      </c>
      <c r="M2059" t="str">
        <f>IF(ISTEXT(E2059),IF(E2059="Amount",M$14,""),IF(ISBLANK(E2059),"",IF(ISTEXT(D2059),"",IF(A2054="Invoice No. : ",INDEX(Sheet2!D$14:D$154,MATCH(B2054,Sheet2!A$14:A$154,0)),M2058))))</f>
        <v/>
      </c>
      <c r="N2059" t="str">
        <f>IF(ISTEXT(E2059),IF(E2059="Amount",N$14,""),IF(ISBLANK(E2059),"",IF(ISTEXT(D2059),"",IF(A2054="Invoice No. : ",INDEX(Sheet2!E$14:E$154,MATCH(B2054,Sheet2!A$14:A$154,0)),N2058))))</f>
        <v/>
      </c>
      <c r="O2059" t="str">
        <f>IF(ISTEXT(E2059),IF(E2059="Amount",O$14,""),IF(ISBLANK(E2059),"",IF(ISTEXT(D2059),"",IF(A2054="Invoice No. : ",INDEX(Sheet2!G$14:G$154,MATCH(B2054,Sheet2!A$14:A$154,0)),O2058))))</f>
        <v/>
      </c>
      <c r="P2059" t="str">
        <f t="shared" si="130"/>
        <v/>
      </c>
      <c r="Q2059" t="str">
        <f t="shared" si="131"/>
        <v/>
      </c>
    </row>
    <row r="2060" spans="1:17" x14ac:dyDescent="0.25">
      <c r="A2060" s="3" t="s">
        <v>7</v>
      </c>
      <c r="B2060" s="6">
        <v>44931</v>
      </c>
      <c r="C2060" s="3" t="s">
        <v>8</v>
      </c>
      <c r="D2060" s="7">
        <v>2</v>
      </c>
      <c r="F2060" t="str">
        <f t="shared" si="128"/>
        <v/>
      </c>
      <c r="G2060" t="str">
        <f>IF(ISTEXT(E2060),IF(E2060="Amount",G$14,""),IF(ISBLANK(E2060),"",IF(ISTEXT(D2060),"",IF(A2055="Invoice No. : ",INDEX(Sheet2!F$14:F$154,MATCH(B2055,Sheet2!A$14:A$154,0)),G2059))))</f>
        <v/>
      </c>
      <c r="H2060" t="str">
        <f t="shared" si="129"/>
        <v/>
      </c>
      <c r="I2060" t="str">
        <f>IF(ISTEXT(E2060),IF(E2060="Amount",I$14,""),IF(ISBLANK(E2060),"",IF(ISTEXT(D2060),"",IF(A2055="Invoice No. : ",TEXT(INDEX(Sheet2!C$14:C$154,MATCH(B2055,Sheet2!A$14:A$154,0)),"hh:mm:ss"),I2059))))</f>
        <v/>
      </c>
      <c r="J2060" t="str">
        <f>IF(ISBLANK(G2060),"",IF(ISTEXT(G2060),IF(E2060="Amount",J$14,""),INDEX(Sheet2!H$14:H$154,MATCH(F2060,Sheet2!A$14:A$154,0))))</f>
        <v/>
      </c>
      <c r="K2060" t="str">
        <f>IF(ISBLANK(G2060),"",IF(ISTEXT(G2060),IF(E2060="Amount",K$14,""),INDEX(Sheet2!I$14:I$154,MATCH(F2060,Sheet2!A$14:A$154,0))))</f>
        <v/>
      </c>
      <c r="L2060" t="str">
        <f>IF(ISBLANK(G2060),"",IF(ISTEXT(G2060),IF(E2060="Amount",L$14,""),IF(INDEX(Sheet2!H$14:H$154,MATCH(F2060,Sheet2!A$14:A$154,0)) &lt;&gt; 0, IF(INDEX(Sheet2!I$14:I$154,MATCH(F2060,Sheet2!A$14:A$154,0)) &lt;&gt; 0, "Loan","Loan"),"Cash")))</f>
        <v/>
      </c>
      <c r="M2060" t="str">
        <f>IF(ISTEXT(E2060),IF(E2060="Amount",M$14,""),IF(ISBLANK(E2060),"",IF(ISTEXT(D2060),"",IF(A2055="Invoice No. : ",INDEX(Sheet2!D$14:D$154,MATCH(B2055,Sheet2!A$14:A$154,0)),M2059))))</f>
        <v/>
      </c>
      <c r="N2060" t="str">
        <f>IF(ISTEXT(E2060),IF(E2060="Amount",N$14,""),IF(ISBLANK(E2060),"",IF(ISTEXT(D2060),"",IF(A2055="Invoice No. : ",INDEX(Sheet2!E$14:E$154,MATCH(B2055,Sheet2!A$14:A$154,0)),N2059))))</f>
        <v/>
      </c>
      <c r="O2060" t="str">
        <f>IF(ISTEXT(E2060),IF(E2060="Amount",O$14,""),IF(ISBLANK(E2060),"",IF(ISTEXT(D2060),"",IF(A2055="Invoice No. : ",INDEX(Sheet2!G$14:G$154,MATCH(B2055,Sheet2!A$14:A$154,0)),O2059))))</f>
        <v/>
      </c>
      <c r="P2060" t="str">
        <f t="shared" si="130"/>
        <v/>
      </c>
      <c r="Q2060" t="str">
        <f t="shared" si="131"/>
        <v/>
      </c>
    </row>
    <row r="2061" spans="1:17" x14ac:dyDescent="0.25">
      <c r="F2061" t="str">
        <f t="shared" si="128"/>
        <v/>
      </c>
      <c r="G2061" t="str">
        <f>IF(ISTEXT(E2061),IF(E2061="Amount",G$14,""),IF(ISBLANK(E2061),"",IF(ISTEXT(D2061),"",IF(A2056="Invoice No. : ",INDEX(Sheet2!F$14:F$154,MATCH(B2056,Sheet2!A$14:A$154,0)),G2060))))</f>
        <v/>
      </c>
      <c r="H2061" t="str">
        <f t="shared" si="129"/>
        <v/>
      </c>
      <c r="I2061" t="str">
        <f>IF(ISTEXT(E2061),IF(E2061="Amount",I$14,""),IF(ISBLANK(E2061),"",IF(ISTEXT(D2061),"",IF(A2056="Invoice No. : ",TEXT(INDEX(Sheet2!C$14:C$154,MATCH(B2056,Sheet2!A$14:A$154,0)),"hh:mm:ss"),I2060))))</f>
        <v/>
      </c>
      <c r="J2061" t="str">
        <f>IF(ISBLANK(G2061),"",IF(ISTEXT(G2061),IF(E2061="Amount",J$14,""),INDEX(Sheet2!H$14:H$154,MATCH(F2061,Sheet2!A$14:A$154,0))))</f>
        <v/>
      </c>
      <c r="K2061" t="str">
        <f>IF(ISBLANK(G2061),"",IF(ISTEXT(G2061),IF(E2061="Amount",K$14,""),INDEX(Sheet2!I$14:I$154,MATCH(F2061,Sheet2!A$14:A$154,0))))</f>
        <v/>
      </c>
      <c r="L2061" t="str">
        <f>IF(ISBLANK(G2061),"",IF(ISTEXT(G2061),IF(E2061="Amount",L$14,""),IF(INDEX(Sheet2!H$14:H$154,MATCH(F2061,Sheet2!A$14:A$154,0)) &lt;&gt; 0, IF(INDEX(Sheet2!I$14:I$154,MATCH(F2061,Sheet2!A$14:A$154,0)) &lt;&gt; 0, "Loan","Loan"),"Cash")))</f>
        <v/>
      </c>
      <c r="M2061" t="str">
        <f>IF(ISTEXT(E2061),IF(E2061="Amount",M$14,""),IF(ISBLANK(E2061),"",IF(ISTEXT(D2061),"",IF(A2056="Invoice No. : ",INDEX(Sheet2!D$14:D$154,MATCH(B2056,Sheet2!A$14:A$154,0)),M2060))))</f>
        <v/>
      </c>
      <c r="N2061" t="str">
        <f>IF(ISTEXT(E2061),IF(E2061="Amount",N$14,""),IF(ISBLANK(E2061),"",IF(ISTEXT(D2061),"",IF(A2056="Invoice No. : ",INDEX(Sheet2!E$14:E$154,MATCH(B2056,Sheet2!A$14:A$154,0)),N2060))))</f>
        <v/>
      </c>
      <c r="O2061" t="str">
        <f>IF(ISTEXT(E2061),IF(E2061="Amount",O$14,""),IF(ISBLANK(E2061),"",IF(ISTEXT(D2061),"",IF(A2056="Invoice No. : ",INDEX(Sheet2!G$14:G$154,MATCH(B2056,Sheet2!A$14:A$154,0)),O2060))))</f>
        <v/>
      </c>
      <c r="P2061" t="str">
        <f t="shared" si="130"/>
        <v/>
      </c>
      <c r="Q2061" t="str">
        <f t="shared" si="131"/>
        <v/>
      </c>
    </row>
    <row r="2062" spans="1:17" x14ac:dyDescent="0.25">
      <c r="A2062" s="8" t="s">
        <v>9</v>
      </c>
      <c r="B2062" s="8" t="s">
        <v>10</v>
      </c>
      <c r="C2062" s="9" t="s">
        <v>11</v>
      </c>
      <c r="D2062" s="9" t="s">
        <v>12</v>
      </c>
      <c r="E2062" s="9" t="s">
        <v>13</v>
      </c>
      <c r="F2062" t="str">
        <f t="shared" si="128"/>
        <v>Invoice No.</v>
      </c>
      <c r="G2062" t="str">
        <f>IF(ISTEXT(E2062),IF(E2062="Amount",G$14,""),IF(ISBLANK(E2062),"",IF(ISTEXT(D2062),"",IF(A2057="Invoice No. : ",INDEX(Sheet2!F$14:F$154,MATCH(B2057,Sheet2!A$14:A$154,0)),G2061))))</f>
        <v>Member ID</v>
      </c>
      <c r="H2062" t="str">
        <f t="shared" si="129"/>
        <v>Invoice Date</v>
      </c>
      <c r="I2062" t="str">
        <f>IF(ISTEXT(E2062),IF(E2062="Amount",I$14,""),IF(ISBLANK(E2062),"",IF(ISTEXT(D2062),"",IF(A2057="Invoice No. : ",TEXT(INDEX(Sheet2!C$14:C$154,MATCH(B2057,Sheet2!A$14:A$154,0)),"hh:mm:ss"),I2061))))</f>
        <v>Invoice Time</v>
      </c>
      <c r="J2062" t="str">
        <f>IF(ISBLANK(G2062),"",IF(ISTEXT(G2062),IF(E2062="Amount",J$14,""),INDEX(Sheet2!H$14:H$154,MATCH(F2062,Sheet2!A$14:A$154,0))))</f>
        <v>Loan Amount</v>
      </c>
      <c r="K2062" t="str">
        <f>IF(ISBLANK(G2062),"",IF(ISTEXT(G2062),IF(E2062="Amount",K$14,""),INDEX(Sheet2!I$14:I$154,MATCH(F2062,Sheet2!A$14:A$154,0))))</f>
        <v>Cash Amount</v>
      </c>
      <c r="L2062" t="str">
        <f>IF(ISBLANK(G2062),"",IF(ISTEXT(G2062),IF(E2062="Amount",L$14,""),IF(INDEX(Sheet2!H$14:H$154,MATCH(F2062,Sheet2!A$14:A$154,0)) &lt;&gt; 0, IF(INDEX(Sheet2!I$14:I$154,MATCH(F2062,Sheet2!A$14:A$154,0)) &lt;&gt; 0, "Loan","Loan"),"Cash")))</f>
        <v>Payment Mode</v>
      </c>
      <c r="M2062" t="str">
        <f>IF(ISTEXT(E2062),IF(E2062="Amount",M$14,""),IF(ISBLANK(E2062),"",IF(ISTEXT(D2062),"",IF(A2057="Invoice No. : ",INDEX(Sheet2!D$14:D$154,MATCH(B2057,Sheet2!A$14:A$154,0)),M2061))))</f>
        <v>Terminal</v>
      </c>
      <c r="N2062" t="str">
        <f>IF(ISTEXT(E2062),IF(E2062="Amount",N$14,""),IF(ISBLANK(E2062),"",IF(ISTEXT(D2062),"",IF(A2057="Invoice No. : ",INDEX(Sheet2!E$14:E$154,MATCH(B2057,Sheet2!A$14:A$154,0)),N2061))))</f>
        <v>Cashier</v>
      </c>
      <c r="O2062" t="str">
        <f>IF(ISTEXT(E2062),IF(E2062="Amount",O$14,""),IF(ISBLANK(E2062),"",IF(ISTEXT(D2062),"",IF(A2057="Invoice No. : ",INDEX(Sheet2!G$14:G$154,MATCH(B2057,Sheet2!A$14:A$154,0)),O2061))))</f>
        <v>Name</v>
      </c>
      <c r="P2062" t="str">
        <f t="shared" si="130"/>
        <v>Invoice Amount</v>
      </c>
      <c r="Q2062" t="str">
        <f t="shared" si="131"/>
        <v>Grand Total</v>
      </c>
    </row>
    <row r="2063" spans="1:17" x14ac:dyDescent="0.25">
      <c r="F2063" t="str">
        <f t="shared" si="128"/>
        <v/>
      </c>
      <c r="G2063" t="str">
        <f>IF(ISTEXT(E2063),IF(E2063="Amount",G$14,""),IF(ISBLANK(E2063),"",IF(ISTEXT(D2063),"",IF(A2058="Invoice No. : ",INDEX(Sheet2!F$14:F$154,MATCH(B2058,Sheet2!A$14:A$154,0)),G2062))))</f>
        <v/>
      </c>
      <c r="H2063" t="str">
        <f t="shared" si="129"/>
        <v/>
      </c>
      <c r="I2063" t="str">
        <f>IF(ISTEXT(E2063),IF(E2063="Amount",I$14,""),IF(ISBLANK(E2063),"",IF(ISTEXT(D2063),"",IF(A2058="Invoice No. : ",TEXT(INDEX(Sheet2!C$14:C$154,MATCH(B2058,Sheet2!A$14:A$154,0)),"hh:mm:ss"),I2062))))</f>
        <v/>
      </c>
      <c r="J2063" t="str">
        <f>IF(ISBLANK(G2063),"",IF(ISTEXT(G2063),IF(E2063="Amount",J$14,""),INDEX(Sheet2!H$14:H$154,MATCH(F2063,Sheet2!A$14:A$154,0))))</f>
        <v/>
      </c>
      <c r="K2063" t="str">
        <f>IF(ISBLANK(G2063),"",IF(ISTEXT(G2063),IF(E2063="Amount",K$14,""),INDEX(Sheet2!I$14:I$154,MATCH(F2063,Sheet2!A$14:A$154,0))))</f>
        <v/>
      </c>
      <c r="L2063" t="str">
        <f>IF(ISBLANK(G2063),"",IF(ISTEXT(G2063),IF(E2063="Amount",L$14,""),IF(INDEX(Sheet2!H$14:H$154,MATCH(F2063,Sheet2!A$14:A$154,0)) &lt;&gt; 0, IF(INDEX(Sheet2!I$14:I$154,MATCH(F2063,Sheet2!A$14:A$154,0)) &lt;&gt; 0, "Loan","Loan"),"Cash")))</f>
        <v/>
      </c>
      <c r="M2063" t="str">
        <f>IF(ISTEXT(E2063),IF(E2063="Amount",M$14,""),IF(ISBLANK(E2063),"",IF(ISTEXT(D2063),"",IF(A2058="Invoice No. : ",INDEX(Sheet2!D$14:D$154,MATCH(B2058,Sheet2!A$14:A$154,0)),M2062))))</f>
        <v/>
      </c>
      <c r="N2063" t="str">
        <f>IF(ISTEXT(E2063),IF(E2063="Amount",N$14,""),IF(ISBLANK(E2063),"",IF(ISTEXT(D2063),"",IF(A2058="Invoice No. : ",INDEX(Sheet2!E$14:E$154,MATCH(B2058,Sheet2!A$14:A$154,0)),N2062))))</f>
        <v/>
      </c>
      <c r="O2063" t="str">
        <f>IF(ISTEXT(E2063),IF(E2063="Amount",O$14,""),IF(ISBLANK(E2063),"",IF(ISTEXT(D2063),"",IF(A2058="Invoice No. : ",INDEX(Sheet2!G$14:G$154,MATCH(B2058,Sheet2!A$14:A$154,0)),O2062))))</f>
        <v/>
      </c>
      <c r="P2063" t="str">
        <f t="shared" si="130"/>
        <v/>
      </c>
      <c r="Q2063" t="str">
        <f t="shared" si="131"/>
        <v/>
      </c>
    </row>
    <row r="2064" spans="1:17" x14ac:dyDescent="0.25">
      <c r="A2064" s="10" t="s">
        <v>649</v>
      </c>
      <c r="B2064" s="10" t="s">
        <v>650</v>
      </c>
      <c r="C2064" s="11">
        <v>1</v>
      </c>
      <c r="D2064" s="11">
        <v>164.5</v>
      </c>
      <c r="E2064" s="11">
        <v>164.5</v>
      </c>
      <c r="F2064">
        <f t="shared" si="128"/>
        <v>2144354</v>
      </c>
      <c r="G2064">
        <f>IF(ISTEXT(E2064),IF(E2064="Amount",G$14,""),IF(ISBLANK(E2064),"",IF(ISTEXT(D2064),"",IF(A2059="Invoice No. : ",INDEX(Sheet2!F$14:F$154,MATCH(B2059,Sheet2!A$14:A$154,0)),G2063))))</f>
        <v>45495</v>
      </c>
      <c r="H2064" t="str">
        <f t="shared" si="129"/>
        <v>01/05/2023</v>
      </c>
      <c r="I2064" t="str">
        <f>IF(ISTEXT(E2064),IF(E2064="Amount",I$14,""),IF(ISBLANK(E2064),"",IF(ISTEXT(D2064),"",IF(A2059="Invoice No. : ",TEXT(INDEX(Sheet2!C$14:C$154,MATCH(B2059,Sheet2!A$14:A$154,0)),"hh:mm:ss"),I2063))))</f>
        <v>13:49:02</v>
      </c>
      <c r="J2064">
        <f>IF(ISBLANK(G2064),"",IF(ISTEXT(G2064),IF(E2064="Amount",J$14,""),INDEX(Sheet2!H$14:H$154,MATCH(F2064,Sheet2!A$14:A$154,0))))</f>
        <v>2992.75</v>
      </c>
      <c r="K2064">
        <f>IF(ISBLANK(G2064),"",IF(ISTEXT(G2064),IF(E2064="Amount",K$14,""),INDEX(Sheet2!I$14:I$154,MATCH(F2064,Sheet2!A$14:A$154,0))))</f>
        <v>0</v>
      </c>
      <c r="L2064" t="str">
        <f>IF(ISBLANK(G2064),"",IF(ISTEXT(G2064),IF(E2064="Amount",L$14,""),IF(INDEX(Sheet2!H$14:H$154,MATCH(F2064,Sheet2!A$14:A$154,0)) &lt;&gt; 0, IF(INDEX(Sheet2!I$14:I$154,MATCH(F2064,Sheet2!A$14:A$154,0)) &lt;&gt; 0, "Loan","Loan"),"Cash")))</f>
        <v>Loan</v>
      </c>
      <c r="M2064">
        <f>IF(ISTEXT(E2064),IF(E2064="Amount",M$14,""),IF(ISBLANK(E2064),"",IF(ISTEXT(D2064),"",IF(A2059="Invoice No. : ",INDEX(Sheet2!D$14:D$154,MATCH(B2059,Sheet2!A$14:A$154,0)),M2063))))</f>
        <v>2</v>
      </c>
      <c r="N2064" t="str">
        <f>IF(ISTEXT(E2064),IF(E2064="Amount",N$14,""),IF(ISBLANK(E2064),"",IF(ISTEXT(D2064),"",IF(A2059="Invoice No. : ",INDEX(Sheet2!E$14:E$154,MATCH(B2059,Sheet2!A$14:A$154,0)),N2063))))</f>
        <v>RUBY</v>
      </c>
      <c r="O2064" t="str">
        <f>IF(ISTEXT(E2064),IF(E2064="Amount",O$14,""),IF(ISBLANK(E2064),"",IF(ISTEXT(D2064),"",IF(A2059="Invoice No. : ",INDEX(Sheet2!G$14:G$154,MATCH(B2059,Sheet2!A$14:A$154,0)),O2063))))</f>
        <v>RAQUIZA, JENNIFER MARIANO</v>
      </c>
      <c r="P2064">
        <f t="shared" si="130"/>
        <v>2992.75</v>
      </c>
      <c r="Q2064">
        <f t="shared" si="131"/>
        <v>195197.25</v>
      </c>
    </row>
    <row r="2065" spans="1:17" x14ac:dyDescent="0.25">
      <c r="A2065" s="10" t="s">
        <v>485</v>
      </c>
      <c r="B2065" s="10" t="s">
        <v>486</v>
      </c>
      <c r="C2065" s="11">
        <v>16</v>
      </c>
      <c r="D2065" s="11">
        <v>10.25</v>
      </c>
      <c r="E2065" s="11">
        <v>164</v>
      </c>
      <c r="F2065">
        <f t="shared" si="128"/>
        <v>2144354</v>
      </c>
      <c r="G2065">
        <f>IF(ISTEXT(E2065),IF(E2065="Amount",G$14,""),IF(ISBLANK(E2065),"",IF(ISTEXT(D2065),"",IF(A2060="Invoice No. : ",INDEX(Sheet2!F$14:F$154,MATCH(B2060,Sheet2!A$14:A$154,0)),G2064))))</f>
        <v>45495</v>
      </c>
      <c r="H2065" t="str">
        <f t="shared" si="129"/>
        <v>01/05/2023</v>
      </c>
      <c r="I2065" t="str">
        <f>IF(ISTEXT(E2065),IF(E2065="Amount",I$14,""),IF(ISBLANK(E2065),"",IF(ISTEXT(D2065),"",IF(A2060="Invoice No. : ",TEXT(INDEX(Sheet2!C$14:C$154,MATCH(B2060,Sheet2!A$14:A$154,0)),"hh:mm:ss"),I2064))))</f>
        <v>13:49:02</v>
      </c>
      <c r="J2065">
        <f>IF(ISBLANK(G2065),"",IF(ISTEXT(G2065),IF(E2065="Amount",J$14,""),INDEX(Sheet2!H$14:H$154,MATCH(F2065,Sheet2!A$14:A$154,0))))</f>
        <v>2992.75</v>
      </c>
      <c r="K2065">
        <f>IF(ISBLANK(G2065),"",IF(ISTEXT(G2065),IF(E2065="Amount",K$14,""),INDEX(Sheet2!I$14:I$154,MATCH(F2065,Sheet2!A$14:A$154,0))))</f>
        <v>0</v>
      </c>
      <c r="L2065" t="str">
        <f>IF(ISBLANK(G2065),"",IF(ISTEXT(G2065),IF(E2065="Amount",L$14,""),IF(INDEX(Sheet2!H$14:H$154,MATCH(F2065,Sheet2!A$14:A$154,0)) &lt;&gt; 0, IF(INDEX(Sheet2!I$14:I$154,MATCH(F2065,Sheet2!A$14:A$154,0)) &lt;&gt; 0, "Loan","Loan"),"Cash")))</f>
        <v>Loan</v>
      </c>
      <c r="M2065">
        <f>IF(ISTEXT(E2065),IF(E2065="Amount",M$14,""),IF(ISBLANK(E2065),"",IF(ISTEXT(D2065),"",IF(A2060="Invoice No. : ",INDEX(Sheet2!D$14:D$154,MATCH(B2060,Sheet2!A$14:A$154,0)),M2064))))</f>
        <v>2</v>
      </c>
      <c r="N2065" t="str">
        <f>IF(ISTEXT(E2065),IF(E2065="Amount",N$14,""),IF(ISBLANK(E2065),"",IF(ISTEXT(D2065),"",IF(A2060="Invoice No. : ",INDEX(Sheet2!E$14:E$154,MATCH(B2060,Sheet2!A$14:A$154,0)),N2064))))</f>
        <v>RUBY</v>
      </c>
      <c r="O2065" t="str">
        <f>IF(ISTEXT(E2065),IF(E2065="Amount",O$14,""),IF(ISBLANK(E2065),"",IF(ISTEXT(D2065),"",IF(A2060="Invoice No. : ",INDEX(Sheet2!G$14:G$154,MATCH(B2060,Sheet2!A$14:A$154,0)),O2064))))</f>
        <v>RAQUIZA, JENNIFER MARIANO</v>
      </c>
      <c r="P2065">
        <f t="shared" si="130"/>
        <v>2992.75</v>
      </c>
      <c r="Q2065">
        <f t="shared" si="131"/>
        <v>195197.25</v>
      </c>
    </row>
    <row r="2066" spans="1:17" x14ac:dyDescent="0.25">
      <c r="A2066" s="10" t="s">
        <v>1699</v>
      </c>
      <c r="B2066" s="10" t="s">
        <v>1700</v>
      </c>
      <c r="C2066" s="11">
        <v>4</v>
      </c>
      <c r="D2066" s="11">
        <v>8.5</v>
      </c>
      <c r="E2066" s="11">
        <v>34</v>
      </c>
      <c r="F2066">
        <f t="shared" si="128"/>
        <v>2144354</v>
      </c>
      <c r="G2066">
        <f>IF(ISTEXT(E2066),IF(E2066="Amount",G$14,""),IF(ISBLANK(E2066),"",IF(ISTEXT(D2066),"",IF(A2061="Invoice No. : ",INDEX(Sheet2!F$14:F$154,MATCH(B2061,Sheet2!A$14:A$154,0)),G2065))))</f>
        <v>45495</v>
      </c>
      <c r="H2066" t="str">
        <f t="shared" si="129"/>
        <v>01/05/2023</v>
      </c>
      <c r="I2066" t="str">
        <f>IF(ISTEXT(E2066),IF(E2066="Amount",I$14,""),IF(ISBLANK(E2066),"",IF(ISTEXT(D2066),"",IF(A2061="Invoice No. : ",TEXT(INDEX(Sheet2!C$14:C$154,MATCH(B2061,Sheet2!A$14:A$154,0)),"hh:mm:ss"),I2065))))</f>
        <v>13:49:02</v>
      </c>
      <c r="J2066">
        <f>IF(ISBLANK(G2066),"",IF(ISTEXT(G2066),IF(E2066="Amount",J$14,""),INDEX(Sheet2!H$14:H$154,MATCH(F2066,Sheet2!A$14:A$154,0))))</f>
        <v>2992.75</v>
      </c>
      <c r="K2066">
        <f>IF(ISBLANK(G2066),"",IF(ISTEXT(G2066),IF(E2066="Amount",K$14,""),INDEX(Sheet2!I$14:I$154,MATCH(F2066,Sheet2!A$14:A$154,0))))</f>
        <v>0</v>
      </c>
      <c r="L2066" t="str">
        <f>IF(ISBLANK(G2066),"",IF(ISTEXT(G2066),IF(E2066="Amount",L$14,""),IF(INDEX(Sheet2!H$14:H$154,MATCH(F2066,Sheet2!A$14:A$154,0)) &lt;&gt; 0, IF(INDEX(Sheet2!I$14:I$154,MATCH(F2066,Sheet2!A$14:A$154,0)) &lt;&gt; 0, "Loan","Loan"),"Cash")))</f>
        <v>Loan</v>
      </c>
      <c r="M2066">
        <f>IF(ISTEXT(E2066),IF(E2066="Amount",M$14,""),IF(ISBLANK(E2066),"",IF(ISTEXT(D2066),"",IF(A2061="Invoice No. : ",INDEX(Sheet2!D$14:D$154,MATCH(B2061,Sheet2!A$14:A$154,0)),M2065))))</f>
        <v>2</v>
      </c>
      <c r="N2066" t="str">
        <f>IF(ISTEXT(E2066),IF(E2066="Amount",N$14,""),IF(ISBLANK(E2066),"",IF(ISTEXT(D2066),"",IF(A2061="Invoice No. : ",INDEX(Sheet2!E$14:E$154,MATCH(B2061,Sheet2!A$14:A$154,0)),N2065))))</f>
        <v>RUBY</v>
      </c>
      <c r="O2066" t="str">
        <f>IF(ISTEXT(E2066),IF(E2066="Amount",O$14,""),IF(ISBLANK(E2066),"",IF(ISTEXT(D2066),"",IF(A2061="Invoice No. : ",INDEX(Sheet2!G$14:G$154,MATCH(B2061,Sheet2!A$14:A$154,0)),O2065))))</f>
        <v>RAQUIZA, JENNIFER MARIANO</v>
      </c>
      <c r="P2066">
        <f t="shared" si="130"/>
        <v>2992.75</v>
      </c>
      <c r="Q2066">
        <f t="shared" si="131"/>
        <v>195197.25</v>
      </c>
    </row>
    <row r="2067" spans="1:17" x14ac:dyDescent="0.25">
      <c r="A2067" s="10" t="s">
        <v>1701</v>
      </c>
      <c r="B2067" s="10" t="s">
        <v>1702</v>
      </c>
      <c r="C2067" s="11">
        <v>1</v>
      </c>
      <c r="D2067" s="11">
        <v>213.25</v>
      </c>
      <c r="E2067" s="11">
        <v>213.25</v>
      </c>
      <c r="F2067">
        <f t="shared" si="128"/>
        <v>2144354</v>
      </c>
      <c r="G2067">
        <f>IF(ISTEXT(E2067),IF(E2067="Amount",G$14,""),IF(ISBLANK(E2067),"",IF(ISTEXT(D2067),"",IF(A2062="Invoice No. : ",INDEX(Sheet2!F$14:F$154,MATCH(B2062,Sheet2!A$14:A$154,0)),G2066))))</f>
        <v>45495</v>
      </c>
      <c r="H2067" t="str">
        <f t="shared" si="129"/>
        <v>01/05/2023</v>
      </c>
      <c r="I2067" t="str">
        <f>IF(ISTEXT(E2067),IF(E2067="Amount",I$14,""),IF(ISBLANK(E2067),"",IF(ISTEXT(D2067),"",IF(A2062="Invoice No. : ",TEXT(INDEX(Sheet2!C$14:C$154,MATCH(B2062,Sheet2!A$14:A$154,0)),"hh:mm:ss"),I2066))))</f>
        <v>13:49:02</v>
      </c>
      <c r="J2067">
        <f>IF(ISBLANK(G2067),"",IF(ISTEXT(G2067),IF(E2067="Amount",J$14,""),INDEX(Sheet2!H$14:H$154,MATCH(F2067,Sheet2!A$14:A$154,0))))</f>
        <v>2992.75</v>
      </c>
      <c r="K2067">
        <f>IF(ISBLANK(G2067),"",IF(ISTEXT(G2067),IF(E2067="Amount",K$14,""),INDEX(Sheet2!I$14:I$154,MATCH(F2067,Sheet2!A$14:A$154,0))))</f>
        <v>0</v>
      </c>
      <c r="L2067" t="str">
        <f>IF(ISBLANK(G2067),"",IF(ISTEXT(G2067),IF(E2067="Amount",L$14,""),IF(INDEX(Sheet2!H$14:H$154,MATCH(F2067,Sheet2!A$14:A$154,0)) &lt;&gt; 0, IF(INDEX(Sheet2!I$14:I$154,MATCH(F2067,Sheet2!A$14:A$154,0)) &lt;&gt; 0, "Loan","Loan"),"Cash")))</f>
        <v>Loan</v>
      </c>
      <c r="M2067">
        <f>IF(ISTEXT(E2067),IF(E2067="Amount",M$14,""),IF(ISBLANK(E2067),"",IF(ISTEXT(D2067),"",IF(A2062="Invoice No. : ",INDEX(Sheet2!D$14:D$154,MATCH(B2062,Sheet2!A$14:A$154,0)),M2066))))</f>
        <v>2</v>
      </c>
      <c r="N2067" t="str">
        <f>IF(ISTEXT(E2067),IF(E2067="Amount",N$14,""),IF(ISBLANK(E2067),"",IF(ISTEXT(D2067),"",IF(A2062="Invoice No. : ",INDEX(Sheet2!E$14:E$154,MATCH(B2062,Sheet2!A$14:A$154,0)),N2066))))</f>
        <v>RUBY</v>
      </c>
      <c r="O2067" t="str">
        <f>IF(ISTEXT(E2067),IF(E2067="Amount",O$14,""),IF(ISBLANK(E2067),"",IF(ISTEXT(D2067),"",IF(A2062="Invoice No. : ",INDEX(Sheet2!G$14:G$154,MATCH(B2062,Sheet2!A$14:A$154,0)),O2066))))</f>
        <v>RAQUIZA, JENNIFER MARIANO</v>
      </c>
      <c r="P2067">
        <f t="shared" si="130"/>
        <v>2992.75</v>
      </c>
      <c r="Q2067">
        <f t="shared" si="131"/>
        <v>195197.25</v>
      </c>
    </row>
    <row r="2068" spans="1:17" x14ac:dyDescent="0.25">
      <c r="A2068" s="10" t="s">
        <v>907</v>
      </c>
      <c r="B2068" s="10" t="s">
        <v>908</v>
      </c>
      <c r="C2068" s="11">
        <v>4</v>
      </c>
      <c r="D2068" s="11">
        <v>44.5</v>
      </c>
      <c r="E2068" s="11">
        <v>178</v>
      </c>
      <c r="F2068">
        <f t="shared" si="128"/>
        <v>2144354</v>
      </c>
      <c r="G2068">
        <f>IF(ISTEXT(E2068),IF(E2068="Amount",G$14,""),IF(ISBLANK(E2068),"",IF(ISTEXT(D2068),"",IF(A2063="Invoice No. : ",INDEX(Sheet2!F$14:F$154,MATCH(B2063,Sheet2!A$14:A$154,0)),G2067))))</f>
        <v>45495</v>
      </c>
      <c r="H2068" t="str">
        <f t="shared" si="129"/>
        <v>01/05/2023</v>
      </c>
      <c r="I2068" t="str">
        <f>IF(ISTEXT(E2068),IF(E2068="Amount",I$14,""),IF(ISBLANK(E2068),"",IF(ISTEXT(D2068),"",IF(A2063="Invoice No. : ",TEXT(INDEX(Sheet2!C$14:C$154,MATCH(B2063,Sheet2!A$14:A$154,0)),"hh:mm:ss"),I2067))))</f>
        <v>13:49:02</v>
      </c>
      <c r="J2068">
        <f>IF(ISBLANK(G2068),"",IF(ISTEXT(G2068),IF(E2068="Amount",J$14,""),INDEX(Sheet2!H$14:H$154,MATCH(F2068,Sheet2!A$14:A$154,0))))</f>
        <v>2992.75</v>
      </c>
      <c r="K2068">
        <f>IF(ISBLANK(G2068),"",IF(ISTEXT(G2068),IF(E2068="Amount",K$14,""),INDEX(Sheet2!I$14:I$154,MATCH(F2068,Sheet2!A$14:A$154,0))))</f>
        <v>0</v>
      </c>
      <c r="L2068" t="str">
        <f>IF(ISBLANK(G2068),"",IF(ISTEXT(G2068),IF(E2068="Amount",L$14,""),IF(INDEX(Sheet2!H$14:H$154,MATCH(F2068,Sheet2!A$14:A$154,0)) &lt;&gt; 0, IF(INDEX(Sheet2!I$14:I$154,MATCH(F2068,Sheet2!A$14:A$154,0)) &lt;&gt; 0, "Loan","Loan"),"Cash")))</f>
        <v>Loan</v>
      </c>
      <c r="M2068">
        <f>IF(ISTEXT(E2068),IF(E2068="Amount",M$14,""),IF(ISBLANK(E2068),"",IF(ISTEXT(D2068),"",IF(A2063="Invoice No. : ",INDEX(Sheet2!D$14:D$154,MATCH(B2063,Sheet2!A$14:A$154,0)),M2067))))</f>
        <v>2</v>
      </c>
      <c r="N2068" t="str">
        <f>IF(ISTEXT(E2068),IF(E2068="Amount",N$14,""),IF(ISBLANK(E2068),"",IF(ISTEXT(D2068),"",IF(A2063="Invoice No. : ",INDEX(Sheet2!E$14:E$154,MATCH(B2063,Sheet2!A$14:A$154,0)),N2067))))</f>
        <v>RUBY</v>
      </c>
      <c r="O2068" t="str">
        <f>IF(ISTEXT(E2068),IF(E2068="Amount",O$14,""),IF(ISBLANK(E2068),"",IF(ISTEXT(D2068),"",IF(A2063="Invoice No. : ",INDEX(Sheet2!G$14:G$154,MATCH(B2063,Sheet2!A$14:A$154,0)),O2067))))</f>
        <v>RAQUIZA, JENNIFER MARIANO</v>
      </c>
      <c r="P2068">
        <f t="shared" si="130"/>
        <v>2992.75</v>
      </c>
      <c r="Q2068">
        <f t="shared" si="131"/>
        <v>195197.25</v>
      </c>
    </row>
    <row r="2069" spans="1:17" x14ac:dyDescent="0.25">
      <c r="A2069" s="10" t="s">
        <v>1703</v>
      </c>
      <c r="B2069" s="10" t="s">
        <v>1704</v>
      </c>
      <c r="C2069" s="11">
        <v>8</v>
      </c>
      <c r="D2069" s="11">
        <v>20.5</v>
      </c>
      <c r="E2069" s="11">
        <v>164</v>
      </c>
      <c r="F2069">
        <f t="shared" si="128"/>
        <v>2144354</v>
      </c>
      <c r="G2069">
        <f>IF(ISTEXT(E2069),IF(E2069="Amount",G$14,""),IF(ISBLANK(E2069),"",IF(ISTEXT(D2069),"",IF(A2064="Invoice No. : ",INDEX(Sheet2!F$14:F$154,MATCH(B2064,Sheet2!A$14:A$154,0)),G2068))))</f>
        <v>45495</v>
      </c>
      <c r="H2069" t="str">
        <f t="shared" si="129"/>
        <v>01/05/2023</v>
      </c>
      <c r="I2069" t="str">
        <f>IF(ISTEXT(E2069),IF(E2069="Amount",I$14,""),IF(ISBLANK(E2069),"",IF(ISTEXT(D2069),"",IF(A2064="Invoice No. : ",TEXT(INDEX(Sheet2!C$14:C$154,MATCH(B2064,Sheet2!A$14:A$154,0)),"hh:mm:ss"),I2068))))</f>
        <v>13:49:02</v>
      </c>
      <c r="J2069">
        <f>IF(ISBLANK(G2069),"",IF(ISTEXT(G2069),IF(E2069="Amount",J$14,""),INDEX(Sheet2!H$14:H$154,MATCH(F2069,Sheet2!A$14:A$154,0))))</f>
        <v>2992.75</v>
      </c>
      <c r="K2069">
        <f>IF(ISBLANK(G2069),"",IF(ISTEXT(G2069),IF(E2069="Amount",K$14,""),INDEX(Sheet2!I$14:I$154,MATCH(F2069,Sheet2!A$14:A$154,0))))</f>
        <v>0</v>
      </c>
      <c r="L2069" t="str">
        <f>IF(ISBLANK(G2069),"",IF(ISTEXT(G2069),IF(E2069="Amount",L$14,""),IF(INDEX(Sheet2!H$14:H$154,MATCH(F2069,Sheet2!A$14:A$154,0)) &lt;&gt; 0, IF(INDEX(Sheet2!I$14:I$154,MATCH(F2069,Sheet2!A$14:A$154,0)) &lt;&gt; 0, "Loan","Loan"),"Cash")))</f>
        <v>Loan</v>
      </c>
      <c r="M2069">
        <f>IF(ISTEXT(E2069),IF(E2069="Amount",M$14,""),IF(ISBLANK(E2069),"",IF(ISTEXT(D2069),"",IF(A2064="Invoice No. : ",INDEX(Sheet2!D$14:D$154,MATCH(B2064,Sheet2!A$14:A$154,0)),M2068))))</f>
        <v>2</v>
      </c>
      <c r="N2069" t="str">
        <f>IF(ISTEXT(E2069),IF(E2069="Amount",N$14,""),IF(ISBLANK(E2069),"",IF(ISTEXT(D2069),"",IF(A2064="Invoice No. : ",INDEX(Sheet2!E$14:E$154,MATCH(B2064,Sheet2!A$14:A$154,0)),N2068))))</f>
        <v>RUBY</v>
      </c>
      <c r="O2069" t="str">
        <f>IF(ISTEXT(E2069),IF(E2069="Amount",O$14,""),IF(ISBLANK(E2069),"",IF(ISTEXT(D2069),"",IF(A2064="Invoice No. : ",INDEX(Sheet2!G$14:G$154,MATCH(B2064,Sheet2!A$14:A$154,0)),O2068))))</f>
        <v>RAQUIZA, JENNIFER MARIANO</v>
      </c>
      <c r="P2069">
        <f t="shared" si="130"/>
        <v>2992.75</v>
      </c>
      <c r="Q2069">
        <f t="shared" si="131"/>
        <v>195197.25</v>
      </c>
    </row>
    <row r="2070" spans="1:17" x14ac:dyDescent="0.25">
      <c r="A2070" s="10" t="s">
        <v>1705</v>
      </c>
      <c r="B2070" s="10" t="s">
        <v>1706</v>
      </c>
      <c r="C2070" s="11">
        <v>4</v>
      </c>
      <c r="D2070" s="11">
        <v>20.5</v>
      </c>
      <c r="E2070" s="11">
        <v>82</v>
      </c>
      <c r="F2070">
        <f t="shared" si="128"/>
        <v>2144354</v>
      </c>
      <c r="G2070">
        <f>IF(ISTEXT(E2070),IF(E2070="Amount",G$14,""),IF(ISBLANK(E2070),"",IF(ISTEXT(D2070),"",IF(A2065="Invoice No. : ",INDEX(Sheet2!F$14:F$154,MATCH(B2065,Sheet2!A$14:A$154,0)),G2069))))</f>
        <v>45495</v>
      </c>
      <c r="H2070" t="str">
        <f t="shared" si="129"/>
        <v>01/05/2023</v>
      </c>
      <c r="I2070" t="str">
        <f>IF(ISTEXT(E2070),IF(E2070="Amount",I$14,""),IF(ISBLANK(E2070),"",IF(ISTEXT(D2070),"",IF(A2065="Invoice No. : ",TEXT(INDEX(Sheet2!C$14:C$154,MATCH(B2065,Sheet2!A$14:A$154,0)),"hh:mm:ss"),I2069))))</f>
        <v>13:49:02</v>
      </c>
      <c r="J2070">
        <f>IF(ISBLANK(G2070),"",IF(ISTEXT(G2070),IF(E2070="Amount",J$14,""),INDEX(Sheet2!H$14:H$154,MATCH(F2070,Sheet2!A$14:A$154,0))))</f>
        <v>2992.75</v>
      </c>
      <c r="K2070">
        <f>IF(ISBLANK(G2070),"",IF(ISTEXT(G2070),IF(E2070="Amount",K$14,""),INDEX(Sheet2!I$14:I$154,MATCH(F2070,Sheet2!A$14:A$154,0))))</f>
        <v>0</v>
      </c>
      <c r="L2070" t="str">
        <f>IF(ISBLANK(G2070),"",IF(ISTEXT(G2070),IF(E2070="Amount",L$14,""),IF(INDEX(Sheet2!H$14:H$154,MATCH(F2070,Sheet2!A$14:A$154,0)) &lt;&gt; 0, IF(INDEX(Sheet2!I$14:I$154,MATCH(F2070,Sheet2!A$14:A$154,0)) &lt;&gt; 0, "Loan","Loan"),"Cash")))</f>
        <v>Loan</v>
      </c>
      <c r="M2070">
        <f>IF(ISTEXT(E2070),IF(E2070="Amount",M$14,""),IF(ISBLANK(E2070),"",IF(ISTEXT(D2070),"",IF(A2065="Invoice No. : ",INDEX(Sheet2!D$14:D$154,MATCH(B2065,Sheet2!A$14:A$154,0)),M2069))))</f>
        <v>2</v>
      </c>
      <c r="N2070" t="str">
        <f>IF(ISTEXT(E2070),IF(E2070="Amount",N$14,""),IF(ISBLANK(E2070),"",IF(ISTEXT(D2070),"",IF(A2065="Invoice No. : ",INDEX(Sheet2!E$14:E$154,MATCH(B2065,Sheet2!A$14:A$154,0)),N2069))))</f>
        <v>RUBY</v>
      </c>
      <c r="O2070" t="str">
        <f>IF(ISTEXT(E2070),IF(E2070="Amount",O$14,""),IF(ISBLANK(E2070),"",IF(ISTEXT(D2070),"",IF(A2065="Invoice No. : ",INDEX(Sheet2!G$14:G$154,MATCH(B2065,Sheet2!A$14:A$154,0)),O2069))))</f>
        <v>RAQUIZA, JENNIFER MARIANO</v>
      </c>
      <c r="P2070">
        <f t="shared" si="130"/>
        <v>2992.75</v>
      </c>
      <c r="Q2070">
        <f t="shared" si="131"/>
        <v>195197.25</v>
      </c>
    </row>
    <row r="2071" spans="1:17" x14ac:dyDescent="0.25">
      <c r="A2071" s="10" t="s">
        <v>1659</v>
      </c>
      <c r="B2071" s="10" t="s">
        <v>1660</v>
      </c>
      <c r="C2071" s="11">
        <v>7</v>
      </c>
      <c r="D2071" s="11">
        <v>11.5</v>
      </c>
      <c r="E2071" s="11">
        <v>80.5</v>
      </c>
      <c r="F2071">
        <f t="shared" si="128"/>
        <v>2144354</v>
      </c>
      <c r="G2071">
        <f>IF(ISTEXT(E2071),IF(E2071="Amount",G$14,""),IF(ISBLANK(E2071),"",IF(ISTEXT(D2071),"",IF(A2066="Invoice No. : ",INDEX(Sheet2!F$14:F$154,MATCH(B2066,Sheet2!A$14:A$154,0)),G2070))))</f>
        <v>45495</v>
      </c>
      <c r="H2071" t="str">
        <f t="shared" si="129"/>
        <v>01/05/2023</v>
      </c>
      <c r="I2071" t="str">
        <f>IF(ISTEXT(E2071),IF(E2071="Amount",I$14,""),IF(ISBLANK(E2071),"",IF(ISTEXT(D2071),"",IF(A2066="Invoice No. : ",TEXT(INDEX(Sheet2!C$14:C$154,MATCH(B2066,Sheet2!A$14:A$154,0)),"hh:mm:ss"),I2070))))</f>
        <v>13:49:02</v>
      </c>
      <c r="J2071">
        <f>IF(ISBLANK(G2071),"",IF(ISTEXT(G2071),IF(E2071="Amount",J$14,""),INDEX(Sheet2!H$14:H$154,MATCH(F2071,Sheet2!A$14:A$154,0))))</f>
        <v>2992.75</v>
      </c>
      <c r="K2071">
        <f>IF(ISBLANK(G2071),"",IF(ISTEXT(G2071),IF(E2071="Amount",K$14,""),INDEX(Sheet2!I$14:I$154,MATCH(F2071,Sheet2!A$14:A$154,0))))</f>
        <v>0</v>
      </c>
      <c r="L2071" t="str">
        <f>IF(ISBLANK(G2071),"",IF(ISTEXT(G2071),IF(E2071="Amount",L$14,""),IF(INDEX(Sheet2!H$14:H$154,MATCH(F2071,Sheet2!A$14:A$154,0)) &lt;&gt; 0, IF(INDEX(Sheet2!I$14:I$154,MATCH(F2071,Sheet2!A$14:A$154,0)) &lt;&gt; 0, "Loan","Loan"),"Cash")))</f>
        <v>Loan</v>
      </c>
      <c r="M2071">
        <f>IF(ISTEXT(E2071),IF(E2071="Amount",M$14,""),IF(ISBLANK(E2071),"",IF(ISTEXT(D2071),"",IF(A2066="Invoice No. : ",INDEX(Sheet2!D$14:D$154,MATCH(B2066,Sheet2!A$14:A$154,0)),M2070))))</f>
        <v>2</v>
      </c>
      <c r="N2071" t="str">
        <f>IF(ISTEXT(E2071),IF(E2071="Amount",N$14,""),IF(ISBLANK(E2071),"",IF(ISTEXT(D2071),"",IF(A2066="Invoice No. : ",INDEX(Sheet2!E$14:E$154,MATCH(B2066,Sheet2!A$14:A$154,0)),N2070))))</f>
        <v>RUBY</v>
      </c>
      <c r="O2071" t="str">
        <f>IF(ISTEXT(E2071),IF(E2071="Amount",O$14,""),IF(ISBLANK(E2071),"",IF(ISTEXT(D2071),"",IF(A2066="Invoice No. : ",INDEX(Sheet2!G$14:G$154,MATCH(B2066,Sheet2!A$14:A$154,0)),O2070))))</f>
        <v>RAQUIZA, JENNIFER MARIANO</v>
      </c>
      <c r="P2071">
        <f t="shared" si="130"/>
        <v>2992.75</v>
      </c>
      <c r="Q2071">
        <f t="shared" si="131"/>
        <v>195197.25</v>
      </c>
    </row>
    <row r="2072" spans="1:17" x14ac:dyDescent="0.25">
      <c r="A2072" s="10" t="s">
        <v>1707</v>
      </c>
      <c r="B2072" s="10" t="s">
        <v>1708</v>
      </c>
      <c r="C2072" s="11">
        <v>1</v>
      </c>
      <c r="D2072" s="11">
        <v>74</v>
      </c>
      <c r="E2072" s="11">
        <v>74</v>
      </c>
      <c r="F2072">
        <f t="shared" si="128"/>
        <v>2144354</v>
      </c>
      <c r="G2072">
        <f>IF(ISTEXT(E2072),IF(E2072="Amount",G$14,""),IF(ISBLANK(E2072),"",IF(ISTEXT(D2072),"",IF(A2067="Invoice No. : ",INDEX(Sheet2!F$14:F$154,MATCH(B2067,Sheet2!A$14:A$154,0)),G2071))))</f>
        <v>45495</v>
      </c>
      <c r="H2072" t="str">
        <f t="shared" si="129"/>
        <v>01/05/2023</v>
      </c>
      <c r="I2072" t="str">
        <f>IF(ISTEXT(E2072),IF(E2072="Amount",I$14,""),IF(ISBLANK(E2072),"",IF(ISTEXT(D2072),"",IF(A2067="Invoice No. : ",TEXT(INDEX(Sheet2!C$14:C$154,MATCH(B2067,Sheet2!A$14:A$154,0)),"hh:mm:ss"),I2071))))</f>
        <v>13:49:02</v>
      </c>
      <c r="J2072">
        <f>IF(ISBLANK(G2072),"",IF(ISTEXT(G2072),IF(E2072="Amount",J$14,""),INDEX(Sheet2!H$14:H$154,MATCH(F2072,Sheet2!A$14:A$154,0))))</f>
        <v>2992.75</v>
      </c>
      <c r="K2072">
        <f>IF(ISBLANK(G2072),"",IF(ISTEXT(G2072),IF(E2072="Amount",K$14,""),INDEX(Sheet2!I$14:I$154,MATCH(F2072,Sheet2!A$14:A$154,0))))</f>
        <v>0</v>
      </c>
      <c r="L2072" t="str">
        <f>IF(ISBLANK(G2072),"",IF(ISTEXT(G2072),IF(E2072="Amount",L$14,""),IF(INDEX(Sheet2!H$14:H$154,MATCH(F2072,Sheet2!A$14:A$154,0)) &lt;&gt; 0, IF(INDEX(Sheet2!I$14:I$154,MATCH(F2072,Sheet2!A$14:A$154,0)) &lt;&gt; 0, "Loan","Loan"),"Cash")))</f>
        <v>Loan</v>
      </c>
      <c r="M2072">
        <f>IF(ISTEXT(E2072),IF(E2072="Amount",M$14,""),IF(ISBLANK(E2072),"",IF(ISTEXT(D2072),"",IF(A2067="Invoice No. : ",INDEX(Sheet2!D$14:D$154,MATCH(B2067,Sheet2!A$14:A$154,0)),M2071))))</f>
        <v>2</v>
      </c>
      <c r="N2072" t="str">
        <f>IF(ISTEXT(E2072),IF(E2072="Amount",N$14,""),IF(ISBLANK(E2072),"",IF(ISTEXT(D2072),"",IF(A2067="Invoice No. : ",INDEX(Sheet2!E$14:E$154,MATCH(B2067,Sheet2!A$14:A$154,0)),N2071))))</f>
        <v>RUBY</v>
      </c>
      <c r="O2072" t="str">
        <f>IF(ISTEXT(E2072),IF(E2072="Amount",O$14,""),IF(ISBLANK(E2072),"",IF(ISTEXT(D2072),"",IF(A2067="Invoice No. : ",INDEX(Sheet2!G$14:G$154,MATCH(B2067,Sheet2!A$14:A$154,0)),O2071))))</f>
        <v>RAQUIZA, JENNIFER MARIANO</v>
      </c>
      <c r="P2072">
        <f t="shared" si="130"/>
        <v>2992.75</v>
      </c>
      <c r="Q2072">
        <f t="shared" si="131"/>
        <v>195197.25</v>
      </c>
    </row>
    <row r="2073" spans="1:17" x14ac:dyDescent="0.25">
      <c r="A2073" s="10" t="s">
        <v>1709</v>
      </c>
      <c r="B2073" s="10" t="s">
        <v>1710</v>
      </c>
      <c r="C2073" s="11">
        <v>1</v>
      </c>
      <c r="D2073" s="11">
        <v>82</v>
      </c>
      <c r="E2073" s="11">
        <v>82</v>
      </c>
      <c r="F2073">
        <f t="shared" ref="F2073:F2136" si="132">IF(ISTEXT(E2073),IF(E2073="Amount",F$14,""),IF(ISBLANK(E2073),"",IF(ISTEXT(D2073),"",IF(A2068="Invoice No. : ",B2068,F2072))))</f>
        <v>2144354</v>
      </c>
      <c r="G2073">
        <f>IF(ISTEXT(E2073),IF(E2073="Amount",G$14,""),IF(ISBLANK(E2073),"",IF(ISTEXT(D2073),"",IF(A2068="Invoice No. : ",INDEX(Sheet2!F$14:F$154,MATCH(B2068,Sheet2!A$14:A$154,0)),G2072))))</f>
        <v>45495</v>
      </c>
      <c r="H2073" t="str">
        <f t="shared" ref="H2073:H2136" si="133">IF(ISTEXT(E2073),IF(E2073="Amount",H$14,""),IF(ISBLANK(E2073),"",IF(ISTEXT(D2073),"",IF(A2068="Invoice No. : ",TEXT(B2069,"mm/dd/yyyy"),H2072))))</f>
        <v>01/05/2023</v>
      </c>
      <c r="I2073" t="str">
        <f>IF(ISTEXT(E2073),IF(E2073="Amount",I$14,""),IF(ISBLANK(E2073),"",IF(ISTEXT(D2073),"",IF(A2068="Invoice No. : ",TEXT(INDEX(Sheet2!C$14:C$154,MATCH(B2068,Sheet2!A$14:A$154,0)),"hh:mm:ss"),I2072))))</f>
        <v>13:49:02</v>
      </c>
      <c r="J2073">
        <f>IF(ISBLANK(G2073),"",IF(ISTEXT(G2073),IF(E2073="Amount",J$14,""),INDEX(Sheet2!H$14:H$154,MATCH(F2073,Sheet2!A$14:A$154,0))))</f>
        <v>2992.75</v>
      </c>
      <c r="K2073">
        <f>IF(ISBLANK(G2073),"",IF(ISTEXT(G2073),IF(E2073="Amount",K$14,""),INDEX(Sheet2!I$14:I$154,MATCH(F2073,Sheet2!A$14:A$154,0))))</f>
        <v>0</v>
      </c>
      <c r="L2073" t="str">
        <f>IF(ISBLANK(G2073),"",IF(ISTEXT(G2073),IF(E2073="Amount",L$14,""),IF(INDEX(Sheet2!H$14:H$154,MATCH(F2073,Sheet2!A$14:A$154,0)) &lt;&gt; 0, IF(INDEX(Sheet2!I$14:I$154,MATCH(F2073,Sheet2!A$14:A$154,0)) &lt;&gt; 0, "Loan","Loan"),"Cash")))</f>
        <v>Loan</v>
      </c>
      <c r="M2073">
        <f>IF(ISTEXT(E2073),IF(E2073="Amount",M$14,""),IF(ISBLANK(E2073),"",IF(ISTEXT(D2073),"",IF(A2068="Invoice No. : ",INDEX(Sheet2!D$14:D$154,MATCH(B2068,Sheet2!A$14:A$154,0)),M2072))))</f>
        <v>2</v>
      </c>
      <c r="N2073" t="str">
        <f>IF(ISTEXT(E2073),IF(E2073="Amount",N$14,""),IF(ISBLANK(E2073),"",IF(ISTEXT(D2073),"",IF(A2068="Invoice No. : ",INDEX(Sheet2!E$14:E$154,MATCH(B2068,Sheet2!A$14:A$154,0)),N2072))))</f>
        <v>RUBY</v>
      </c>
      <c r="O2073" t="str">
        <f>IF(ISTEXT(E2073),IF(E2073="Amount",O$14,""),IF(ISBLANK(E2073),"",IF(ISTEXT(D2073),"",IF(A2068="Invoice No. : ",INDEX(Sheet2!G$14:G$154,MATCH(B2068,Sheet2!A$14:A$154,0)),O2072))))</f>
        <v>RAQUIZA, JENNIFER MARIANO</v>
      </c>
      <c r="P2073">
        <f t="shared" ref="P2073:P2136" si="134">IF(ISTEXT(E2073),IF(E2073="Amount",P$14,""),IF(D2074="Invoice Amount",E2074,IF(ISBLANK(D2073),"",P2074)))</f>
        <v>2992.75</v>
      </c>
      <c r="Q2073">
        <f t="shared" ref="Q2073:Q2136" si="135">IF(ISTEXT(E2073),IF(E2073="Amount",Q$14,""),IF(ISBLANK(C2073),"",IF(ISNUMBER(C2073),VLOOKUP("Grand Total : ",D:E,2,FALSE),"")))</f>
        <v>195197.25</v>
      </c>
    </row>
    <row r="2074" spans="1:17" x14ac:dyDescent="0.25">
      <c r="A2074" s="10" t="s">
        <v>917</v>
      </c>
      <c r="B2074" s="10" t="s">
        <v>918</v>
      </c>
      <c r="C2074" s="11">
        <v>1</v>
      </c>
      <c r="D2074" s="11">
        <v>54</v>
      </c>
      <c r="E2074" s="11">
        <v>54</v>
      </c>
      <c r="F2074">
        <f t="shared" si="132"/>
        <v>2144354</v>
      </c>
      <c r="G2074">
        <f>IF(ISTEXT(E2074),IF(E2074="Amount",G$14,""),IF(ISBLANK(E2074),"",IF(ISTEXT(D2074),"",IF(A2069="Invoice No. : ",INDEX(Sheet2!F$14:F$154,MATCH(B2069,Sheet2!A$14:A$154,0)),G2073))))</f>
        <v>45495</v>
      </c>
      <c r="H2074" t="str">
        <f t="shared" si="133"/>
        <v>01/05/2023</v>
      </c>
      <c r="I2074" t="str">
        <f>IF(ISTEXT(E2074),IF(E2074="Amount",I$14,""),IF(ISBLANK(E2074),"",IF(ISTEXT(D2074),"",IF(A2069="Invoice No. : ",TEXT(INDEX(Sheet2!C$14:C$154,MATCH(B2069,Sheet2!A$14:A$154,0)),"hh:mm:ss"),I2073))))</f>
        <v>13:49:02</v>
      </c>
      <c r="J2074">
        <f>IF(ISBLANK(G2074),"",IF(ISTEXT(G2074),IF(E2074="Amount",J$14,""),INDEX(Sheet2!H$14:H$154,MATCH(F2074,Sheet2!A$14:A$154,0))))</f>
        <v>2992.75</v>
      </c>
      <c r="K2074">
        <f>IF(ISBLANK(G2074),"",IF(ISTEXT(G2074),IF(E2074="Amount",K$14,""),INDEX(Sheet2!I$14:I$154,MATCH(F2074,Sheet2!A$14:A$154,0))))</f>
        <v>0</v>
      </c>
      <c r="L2074" t="str">
        <f>IF(ISBLANK(G2074),"",IF(ISTEXT(G2074),IF(E2074="Amount",L$14,""),IF(INDEX(Sheet2!H$14:H$154,MATCH(F2074,Sheet2!A$14:A$154,0)) &lt;&gt; 0, IF(INDEX(Sheet2!I$14:I$154,MATCH(F2074,Sheet2!A$14:A$154,0)) &lt;&gt; 0, "Loan","Loan"),"Cash")))</f>
        <v>Loan</v>
      </c>
      <c r="M2074">
        <f>IF(ISTEXT(E2074),IF(E2074="Amount",M$14,""),IF(ISBLANK(E2074),"",IF(ISTEXT(D2074),"",IF(A2069="Invoice No. : ",INDEX(Sheet2!D$14:D$154,MATCH(B2069,Sheet2!A$14:A$154,0)),M2073))))</f>
        <v>2</v>
      </c>
      <c r="N2074" t="str">
        <f>IF(ISTEXT(E2074),IF(E2074="Amount",N$14,""),IF(ISBLANK(E2074),"",IF(ISTEXT(D2074),"",IF(A2069="Invoice No. : ",INDEX(Sheet2!E$14:E$154,MATCH(B2069,Sheet2!A$14:A$154,0)),N2073))))</f>
        <v>RUBY</v>
      </c>
      <c r="O2074" t="str">
        <f>IF(ISTEXT(E2074),IF(E2074="Amount",O$14,""),IF(ISBLANK(E2074),"",IF(ISTEXT(D2074),"",IF(A2069="Invoice No. : ",INDEX(Sheet2!G$14:G$154,MATCH(B2069,Sheet2!A$14:A$154,0)),O2073))))</f>
        <v>RAQUIZA, JENNIFER MARIANO</v>
      </c>
      <c r="P2074">
        <f t="shared" si="134"/>
        <v>2992.75</v>
      </c>
      <c r="Q2074">
        <f t="shared" si="135"/>
        <v>195197.25</v>
      </c>
    </row>
    <row r="2075" spans="1:17" x14ac:dyDescent="0.25">
      <c r="A2075" s="10" t="s">
        <v>1711</v>
      </c>
      <c r="B2075" s="10" t="s">
        <v>1712</v>
      </c>
      <c r="C2075" s="11">
        <v>1</v>
      </c>
      <c r="D2075" s="11">
        <v>69.25</v>
      </c>
      <c r="E2075" s="11">
        <v>69.25</v>
      </c>
      <c r="F2075">
        <f t="shared" si="132"/>
        <v>2144354</v>
      </c>
      <c r="G2075">
        <f>IF(ISTEXT(E2075),IF(E2075="Amount",G$14,""),IF(ISBLANK(E2075),"",IF(ISTEXT(D2075),"",IF(A2070="Invoice No. : ",INDEX(Sheet2!F$14:F$154,MATCH(B2070,Sheet2!A$14:A$154,0)),G2074))))</f>
        <v>45495</v>
      </c>
      <c r="H2075" t="str">
        <f t="shared" si="133"/>
        <v>01/05/2023</v>
      </c>
      <c r="I2075" t="str">
        <f>IF(ISTEXT(E2075),IF(E2075="Amount",I$14,""),IF(ISBLANK(E2075),"",IF(ISTEXT(D2075),"",IF(A2070="Invoice No. : ",TEXT(INDEX(Sheet2!C$14:C$154,MATCH(B2070,Sheet2!A$14:A$154,0)),"hh:mm:ss"),I2074))))</f>
        <v>13:49:02</v>
      </c>
      <c r="J2075">
        <f>IF(ISBLANK(G2075),"",IF(ISTEXT(G2075),IF(E2075="Amount",J$14,""),INDEX(Sheet2!H$14:H$154,MATCH(F2075,Sheet2!A$14:A$154,0))))</f>
        <v>2992.75</v>
      </c>
      <c r="K2075">
        <f>IF(ISBLANK(G2075),"",IF(ISTEXT(G2075),IF(E2075="Amount",K$14,""),INDEX(Sheet2!I$14:I$154,MATCH(F2075,Sheet2!A$14:A$154,0))))</f>
        <v>0</v>
      </c>
      <c r="L2075" t="str">
        <f>IF(ISBLANK(G2075),"",IF(ISTEXT(G2075),IF(E2075="Amount",L$14,""),IF(INDEX(Sheet2!H$14:H$154,MATCH(F2075,Sheet2!A$14:A$154,0)) &lt;&gt; 0, IF(INDEX(Sheet2!I$14:I$154,MATCH(F2075,Sheet2!A$14:A$154,0)) &lt;&gt; 0, "Loan","Loan"),"Cash")))</f>
        <v>Loan</v>
      </c>
      <c r="M2075">
        <f>IF(ISTEXT(E2075),IF(E2075="Amount",M$14,""),IF(ISBLANK(E2075),"",IF(ISTEXT(D2075),"",IF(A2070="Invoice No. : ",INDEX(Sheet2!D$14:D$154,MATCH(B2070,Sheet2!A$14:A$154,0)),M2074))))</f>
        <v>2</v>
      </c>
      <c r="N2075" t="str">
        <f>IF(ISTEXT(E2075),IF(E2075="Amount",N$14,""),IF(ISBLANK(E2075),"",IF(ISTEXT(D2075),"",IF(A2070="Invoice No. : ",INDEX(Sheet2!E$14:E$154,MATCH(B2070,Sheet2!A$14:A$154,0)),N2074))))</f>
        <v>RUBY</v>
      </c>
      <c r="O2075" t="str">
        <f>IF(ISTEXT(E2075),IF(E2075="Amount",O$14,""),IF(ISBLANK(E2075),"",IF(ISTEXT(D2075),"",IF(A2070="Invoice No. : ",INDEX(Sheet2!G$14:G$154,MATCH(B2070,Sheet2!A$14:A$154,0)),O2074))))</f>
        <v>RAQUIZA, JENNIFER MARIANO</v>
      </c>
      <c r="P2075">
        <f t="shared" si="134"/>
        <v>2992.75</v>
      </c>
      <c r="Q2075">
        <f t="shared" si="135"/>
        <v>195197.25</v>
      </c>
    </row>
    <row r="2076" spans="1:17" x14ac:dyDescent="0.25">
      <c r="A2076" s="10" t="s">
        <v>1713</v>
      </c>
      <c r="B2076" s="10" t="s">
        <v>1714</v>
      </c>
      <c r="C2076" s="11">
        <v>1</v>
      </c>
      <c r="D2076" s="11">
        <v>94.25</v>
      </c>
      <c r="E2076" s="11">
        <v>94.25</v>
      </c>
      <c r="F2076">
        <f t="shared" si="132"/>
        <v>2144354</v>
      </c>
      <c r="G2076">
        <f>IF(ISTEXT(E2076),IF(E2076="Amount",G$14,""),IF(ISBLANK(E2076),"",IF(ISTEXT(D2076),"",IF(A2071="Invoice No. : ",INDEX(Sheet2!F$14:F$154,MATCH(B2071,Sheet2!A$14:A$154,0)),G2075))))</f>
        <v>45495</v>
      </c>
      <c r="H2076" t="str">
        <f t="shared" si="133"/>
        <v>01/05/2023</v>
      </c>
      <c r="I2076" t="str">
        <f>IF(ISTEXT(E2076),IF(E2076="Amount",I$14,""),IF(ISBLANK(E2076),"",IF(ISTEXT(D2076),"",IF(A2071="Invoice No. : ",TEXT(INDEX(Sheet2!C$14:C$154,MATCH(B2071,Sheet2!A$14:A$154,0)),"hh:mm:ss"),I2075))))</f>
        <v>13:49:02</v>
      </c>
      <c r="J2076">
        <f>IF(ISBLANK(G2076),"",IF(ISTEXT(G2076),IF(E2076="Amount",J$14,""),INDEX(Sheet2!H$14:H$154,MATCH(F2076,Sheet2!A$14:A$154,0))))</f>
        <v>2992.75</v>
      </c>
      <c r="K2076">
        <f>IF(ISBLANK(G2076),"",IF(ISTEXT(G2076),IF(E2076="Amount",K$14,""),INDEX(Sheet2!I$14:I$154,MATCH(F2076,Sheet2!A$14:A$154,0))))</f>
        <v>0</v>
      </c>
      <c r="L2076" t="str">
        <f>IF(ISBLANK(G2076),"",IF(ISTEXT(G2076),IF(E2076="Amount",L$14,""),IF(INDEX(Sheet2!H$14:H$154,MATCH(F2076,Sheet2!A$14:A$154,0)) &lt;&gt; 0, IF(INDEX(Sheet2!I$14:I$154,MATCH(F2076,Sheet2!A$14:A$154,0)) &lt;&gt; 0, "Loan","Loan"),"Cash")))</f>
        <v>Loan</v>
      </c>
      <c r="M2076">
        <f>IF(ISTEXT(E2076),IF(E2076="Amount",M$14,""),IF(ISBLANK(E2076),"",IF(ISTEXT(D2076),"",IF(A2071="Invoice No. : ",INDEX(Sheet2!D$14:D$154,MATCH(B2071,Sheet2!A$14:A$154,0)),M2075))))</f>
        <v>2</v>
      </c>
      <c r="N2076" t="str">
        <f>IF(ISTEXT(E2076),IF(E2076="Amount",N$14,""),IF(ISBLANK(E2076),"",IF(ISTEXT(D2076),"",IF(A2071="Invoice No. : ",INDEX(Sheet2!E$14:E$154,MATCH(B2071,Sheet2!A$14:A$154,0)),N2075))))</f>
        <v>RUBY</v>
      </c>
      <c r="O2076" t="str">
        <f>IF(ISTEXT(E2076),IF(E2076="Amount",O$14,""),IF(ISBLANK(E2076),"",IF(ISTEXT(D2076),"",IF(A2071="Invoice No. : ",INDEX(Sheet2!G$14:G$154,MATCH(B2071,Sheet2!A$14:A$154,0)),O2075))))</f>
        <v>RAQUIZA, JENNIFER MARIANO</v>
      </c>
      <c r="P2076">
        <f t="shared" si="134"/>
        <v>2992.75</v>
      </c>
      <c r="Q2076">
        <f t="shared" si="135"/>
        <v>195197.25</v>
      </c>
    </row>
    <row r="2077" spans="1:17" x14ac:dyDescent="0.25">
      <c r="A2077" s="10" t="s">
        <v>1613</v>
      </c>
      <c r="B2077" s="10" t="s">
        <v>1614</v>
      </c>
      <c r="C2077" s="11">
        <v>2</v>
      </c>
      <c r="D2077" s="11">
        <v>35.25</v>
      </c>
      <c r="E2077" s="11">
        <v>70.5</v>
      </c>
      <c r="F2077">
        <f t="shared" si="132"/>
        <v>2144354</v>
      </c>
      <c r="G2077">
        <f>IF(ISTEXT(E2077),IF(E2077="Amount",G$14,""),IF(ISBLANK(E2077),"",IF(ISTEXT(D2077),"",IF(A2072="Invoice No. : ",INDEX(Sheet2!F$14:F$154,MATCH(B2072,Sheet2!A$14:A$154,0)),G2076))))</f>
        <v>45495</v>
      </c>
      <c r="H2077" t="str">
        <f t="shared" si="133"/>
        <v>01/05/2023</v>
      </c>
      <c r="I2077" t="str">
        <f>IF(ISTEXT(E2077),IF(E2077="Amount",I$14,""),IF(ISBLANK(E2077),"",IF(ISTEXT(D2077),"",IF(A2072="Invoice No. : ",TEXT(INDEX(Sheet2!C$14:C$154,MATCH(B2072,Sheet2!A$14:A$154,0)),"hh:mm:ss"),I2076))))</f>
        <v>13:49:02</v>
      </c>
      <c r="J2077">
        <f>IF(ISBLANK(G2077),"",IF(ISTEXT(G2077),IF(E2077="Amount",J$14,""),INDEX(Sheet2!H$14:H$154,MATCH(F2077,Sheet2!A$14:A$154,0))))</f>
        <v>2992.75</v>
      </c>
      <c r="K2077">
        <f>IF(ISBLANK(G2077),"",IF(ISTEXT(G2077),IF(E2077="Amount",K$14,""),INDEX(Sheet2!I$14:I$154,MATCH(F2077,Sheet2!A$14:A$154,0))))</f>
        <v>0</v>
      </c>
      <c r="L2077" t="str">
        <f>IF(ISBLANK(G2077),"",IF(ISTEXT(G2077),IF(E2077="Amount",L$14,""),IF(INDEX(Sheet2!H$14:H$154,MATCH(F2077,Sheet2!A$14:A$154,0)) &lt;&gt; 0, IF(INDEX(Sheet2!I$14:I$154,MATCH(F2077,Sheet2!A$14:A$154,0)) &lt;&gt; 0, "Loan","Loan"),"Cash")))</f>
        <v>Loan</v>
      </c>
      <c r="M2077">
        <f>IF(ISTEXT(E2077),IF(E2077="Amount",M$14,""),IF(ISBLANK(E2077),"",IF(ISTEXT(D2077),"",IF(A2072="Invoice No. : ",INDEX(Sheet2!D$14:D$154,MATCH(B2072,Sheet2!A$14:A$154,0)),M2076))))</f>
        <v>2</v>
      </c>
      <c r="N2077" t="str">
        <f>IF(ISTEXT(E2077),IF(E2077="Amount",N$14,""),IF(ISBLANK(E2077),"",IF(ISTEXT(D2077),"",IF(A2072="Invoice No. : ",INDEX(Sheet2!E$14:E$154,MATCH(B2072,Sheet2!A$14:A$154,0)),N2076))))</f>
        <v>RUBY</v>
      </c>
      <c r="O2077" t="str">
        <f>IF(ISTEXT(E2077),IF(E2077="Amount",O$14,""),IF(ISBLANK(E2077),"",IF(ISTEXT(D2077),"",IF(A2072="Invoice No. : ",INDEX(Sheet2!G$14:G$154,MATCH(B2072,Sheet2!A$14:A$154,0)),O2076))))</f>
        <v>RAQUIZA, JENNIFER MARIANO</v>
      </c>
      <c r="P2077">
        <f t="shared" si="134"/>
        <v>2992.75</v>
      </c>
      <c r="Q2077">
        <f t="shared" si="135"/>
        <v>195197.25</v>
      </c>
    </row>
    <row r="2078" spans="1:17" x14ac:dyDescent="0.25">
      <c r="A2078" s="10" t="s">
        <v>964</v>
      </c>
      <c r="B2078" s="10" t="s">
        <v>965</v>
      </c>
      <c r="C2078" s="11">
        <v>5</v>
      </c>
      <c r="D2078" s="11">
        <v>33.5</v>
      </c>
      <c r="E2078" s="11">
        <v>167.5</v>
      </c>
      <c r="F2078">
        <f t="shared" si="132"/>
        <v>2144354</v>
      </c>
      <c r="G2078">
        <f>IF(ISTEXT(E2078),IF(E2078="Amount",G$14,""),IF(ISBLANK(E2078),"",IF(ISTEXT(D2078),"",IF(A2073="Invoice No. : ",INDEX(Sheet2!F$14:F$154,MATCH(B2073,Sheet2!A$14:A$154,0)),G2077))))</f>
        <v>45495</v>
      </c>
      <c r="H2078" t="str">
        <f t="shared" si="133"/>
        <v>01/05/2023</v>
      </c>
      <c r="I2078" t="str">
        <f>IF(ISTEXT(E2078),IF(E2078="Amount",I$14,""),IF(ISBLANK(E2078),"",IF(ISTEXT(D2078),"",IF(A2073="Invoice No. : ",TEXT(INDEX(Sheet2!C$14:C$154,MATCH(B2073,Sheet2!A$14:A$154,0)),"hh:mm:ss"),I2077))))</f>
        <v>13:49:02</v>
      </c>
      <c r="J2078">
        <f>IF(ISBLANK(G2078),"",IF(ISTEXT(G2078),IF(E2078="Amount",J$14,""),INDEX(Sheet2!H$14:H$154,MATCH(F2078,Sheet2!A$14:A$154,0))))</f>
        <v>2992.75</v>
      </c>
      <c r="K2078">
        <f>IF(ISBLANK(G2078),"",IF(ISTEXT(G2078),IF(E2078="Amount",K$14,""),INDEX(Sheet2!I$14:I$154,MATCH(F2078,Sheet2!A$14:A$154,0))))</f>
        <v>0</v>
      </c>
      <c r="L2078" t="str">
        <f>IF(ISBLANK(G2078),"",IF(ISTEXT(G2078),IF(E2078="Amount",L$14,""),IF(INDEX(Sheet2!H$14:H$154,MATCH(F2078,Sheet2!A$14:A$154,0)) &lt;&gt; 0, IF(INDEX(Sheet2!I$14:I$154,MATCH(F2078,Sheet2!A$14:A$154,0)) &lt;&gt; 0, "Loan","Loan"),"Cash")))</f>
        <v>Loan</v>
      </c>
      <c r="M2078">
        <f>IF(ISTEXT(E2078),IF(E2078="Amount",M$14,""),IF(ISBLANK(E2078),"",IF(ISTEXT(D2078),"",IF(A2073="Invoice No. : ",INDEX(Sheet2!D$14:D$154,MATCH(B2073,Sheet2!A$14:A$154,0)),M2077))))</f>
        <v>2</v>
      </c>
      <c r="N2078" t="str">
        <f>IF(ISTEXT(E2078),IF(E2078="Amount",N$14,""),IF(ISBLANK(E2078),"",IF(ISTEXT(D2078),"",IF(A2073="Invoice No. : ",INDEX(Sheet2!E$14:E$154,MATCH(B2073,Sheet2!A$14:A$154,0)),N2077))))</f>
        <v>RUBY</v>
      </c>
      <c r="O2078" t="str">
        <f>IF(ISTEXT(E2078),IF(E2078="Amount",O$14,""),IF(ISBLANK(E2078),"",IF(ISTEXT(D2078),"",IF(A2073="Invoice No. : ",INDEX(Sheet2!G$14:G$154,MATCH(B2073,Sheet2!A$14:A$154,0)),O2077))))</f>
        <v>RAQUIZA, JENNIFER MARIANO</v>
      </c>
      <c r="P2078">
        <f t="shared" si="134"/>
        <v>2992.75</v>
      </c>
      <c r="Q2078">
        <f t="shared" si="135"/>
        <v>195197.25</v>
      </c>
    </row>
    <row r="2079" spans="1:17" x14ac:dyDescent="0.25">
      <c r="A2079" s="10" t="s">
        <v>863</v>
      </c>
      <c r="B2079" s="10" t="s">
        <v>864</v>
      </c>
      <c r="C2079" s="11">
        <v>2</v>
      </c>
      <c r="D2079" s="11">
        <v>13.5</v>
      </c>
      <c r="E2079" s="11">
        <v>27</v>
      </c>
      <c r="F2079">
        <f t="shared" si="132"/>
        <v>2144354</v>
      </c>
      <c r="G2079">
        <f>IF(ISTEXT(E2079),IF(E2079="Amount",G$14,""),IF(ISBLANK(E2079),"",IF(ISTEXT(D2079),"",IF(A2074="Invoice No. : ",INDEX(Sheet2!F$14:F$154,MATCH(B2074,Sheet2!A$14:A$154,0)),G2078))))</f>
        <v>45495</v>
      </c>
      <c r="H2079" t="str">
        <f t="shared" si="133"/>
        <v>01/05/2023</v>
      </c>
      <c r="I2079" t="str">
        <f>IF(ISTEXT(E2079),IF(E2079="Amount",I$14,""),IF(ISBLANK(E2079),"",IF(ISTEXT(D2079),"",IF(A2074="Invoice No. : ",TEXT(INDEX(Sheet2!C$14:C$154,MATCH(B2074,Sheet2!A$14:A$154,0)),"hh:mm:ss"),I2078))))</f>
        <v>13:49:02</v>
      </c>
      <c r="J2079">
        <f>IF(ISBLANK(G2079),"",IF(ISTEXT(G2079),IF(E2079="Amount",J$14,""),INDEX(Sheet2!H$14:H$154,MATCH(F2079,Sheet2!A$14:A$154,0))))</f>
        <v>2992.75</v>
      </c>
      <c r="K2079">
        <f>IF(ISBLANK(G2079),"",IF(ISTEXT(G2079),IF(E2079="Amount",K$14,""),INDEX(Sheet2!I$14:I$154,MATCH(F2079,Sheet2!A$14:A$154,0))))</f>
        <v>0</v>
      </c>
      <c r="L2079" t="str">
        <f>IF(ISBLANK(G2079),"",IF(ISTEXT(G2079),IF(E2079="Amount",L$14,""),IF(INDEX(Sheet2!H$14:H$154,MATCH(F2079,Sheet2!A$14:A$154,0)) &lt;&gt; 0, IF(INDEX(Sheet2!I$14:I$154,MATCH(F2079,Sheet2!A$14:A$154,0)) &lt;&gt; 0, "Loan","Loan"),"Cash")))</f>
        <v>Loan</v>
      </c>
      <c r="M2079">
        <f>IF(ISTEXT(E2079),IF(E2079="Amount",M$14,""),IF(ISBLANK(E2079),"",IF(ISTEXT(D2079),"",IF(A2074="Invoice No. : ",INDEX(Sheet2!D$14:D$154,MATCH(B2074,Sheet2!A$14:A$154,0)),M2078))))</f>
        <v>2</v>
      </c>
      <c r="N2079" t="str">
        <f>IF(ISTEXT(E2079),IF(E2079="Amount",N$14,""),IF(ISBLANK(E2079),"",IF(ISTEXT(D2079),"",IF(A2074="Invoice No. : ",INDEX(Sheet2!E$14:E$154,MATCH(B2074,Sheet2!A$14:A$154,0)),N2078))))</f>
        <v>RUBY</v>
      </c>
      <c r="O2079" t="str">
        <f>IF(ISTEXT(E2079),IF(E2079="Amount",O$14,""),IF(ISBLANK(E2079),"",IF(ISTEXT(D2079),"",IF(A2074="Invoice No. : ",INDEX(Sheet2!G$14:G$154,MATCH(B2074,Sheet2!A$14:A$154,0)),O2078))))</f>
        <v>RAQUIZA, JENNIFER MARIANO</v>
      </c>
      <c r="P2079">
        <f t="shared" si="134"/>
        <v>2992.75</v>
      </c>
      <c r="Q2079">
        <f t="shared" si="135"/>
        <v>195197.25</v>
      </c>
    </row>
    <row r="2080" spans="1:17" x14ac:dyDescent="0.25">
      <c r="A2080" s="10" t="s">
        <v>1715</v>
      </c>
      <c r="B2080" s="10" t="s">
        <v>1716</v>
      </c>
      <c r="C2080" s="11">
        <v>2</v>
      </c>
      <c r="D2080" s="11">
        <v>13.5</v>
      </c>
      <c r="E2080" s="11">
        <v>27</v>
      </c>
      <c r="F2080">
        <f t="shared" si="132"/>
        <v>2144354</v>
      </c>
      <c r="G2080">
        <f>IF(ISTEXT(E2080),IF(E2080="Amount",G$14,""),IF(ISBLANK(E2080),"",IF(ISTEXT(D2080),"",IF(A2075="Invoice No. : ",INDEX(Sheet2!F$14:F$154,MATCH(B2075,Sheet2!A$14:A$154,0)),G2079))))</f>
        <v>45495</v>
      </c>
      <c r="H2080" t="str">
        <f t="shared" si="133"/>
        <v>01/05/2023</v>
      </c>
      <c r="I2080" t="str">
        <f>IF(ISTEXT(E2080),IF(E2080="Amount",I$14,""),IF(ISBLANK(E2080),"",IF(ISTEXT(D2080),"",IF(A2075="Invoice No. : ",TEXT(INDEX(Sheet2!C$14:C$154,MATCH(B2075,Sheet2!A$14:A$154,0)),"hh:mm:ss"),I2079))))</f>
        <v>13:49:02</v>
      </c>
      <c r="J2080">
        <f>IF(ISBLANK(G2080),"",IF(ISTEXT(G2080),IF(E2080="Amount",J$14,""),INDEX(Sheet2!H$14:H$154,MATCH(F2080,Sheet2!A$14:A$154,0))))</f>
        <v>2992.75</v>
      </c>
      <c r="K2080">
        <f>IF(ISBLANK(G2080),"",IF(ISTEXT(G2080),IF(E2080="Amount",K$14,""),INDEX(Sheet2!I$14:I$154,MATCH(F2080,Sheet2!A$14:A$154,0))))</f>
        <v>0</v>
      </c>
      <c r="L2080" t="str">
        <f>IF(ISBLANK(G2080),"",IF(ISTEXT(G2080),IF(E2080="Amount",L$14,""),IF(INDEX(Sheet2!H$14:H$154,MATCH(F2080,Sheet2!A$14:A$154,0)) &lt;&gt; 0, IF(INDEX(Sheet2!I$14:I$154,MATCH(F2080,Sheet2!A$14:A$154,0)) &lt;&gt; 0, "Loan","Loan"),"Cash")))</f>
        <v>Loan</v>
      </c>
      <c r="M2080">
        <f>IF(ISTEXT(E2080),IF(E2080="Amount",M$14,""),IF(ISBLANK(E2080),"",IF(ISTEXT(D2080),"",IF(A2075="Invoice No. : ",INDEX(Sheet2!D$14:D$154,MATCH(B2075,Sheet2!A$14:A$154,0)),M2079))))</f>
        <v>2</v>
      </c>
      <c r="N2080" t="str">
        <f>IF(ISTEXT(E2080),IF(E2080="Amount",N$14,""),IF(ISBLANK(E2080),"",IF(ISTEXT(D2080),"",IF(A2075="Invoice No. : ",INDEX(Sheet2!E$14:E$154,MATCH(B2075,Sheet2!A$14:A$154,0)),N2079))))</f>
        <v>RUBY</v>
      </c>
      <c r="O2080" t="str">
        <f>IF(ISTEXT(E2080),IF(E2080="Amount",O$14,""),IF(ISBLANK(E2080),"",IF(ISTEXT(D2080),"",IF(A2075="Invoice No. : ",INDEX(Sheet2!G$14:G$154,MATCH(B2075,Sheet2!A$14:A$154,0)),O2079))))</f>
        <v>RAQUIZA, JENNIFER MARIANO</v>
      </c>
      <c r="P2080">
        <f t="shared" si="134"/>
        <v>2992.75</v>
      </c>
      <c r="Q2080">
        <f t="shared" si="135"/>
        <v>195197.25</v>
      </c>
    </row>
    <row r="2081" spans="1:17" x14ac:dyDescent="0.25">
      <c r="A2081" s="10" t="s">
        <v>627</v>
      </c>
      <c r="B2081" s="10" t="s">
        <v>628</v>
      </c>
      <c r="C2081" s="11">
        <v>4</v>
      </c>
      <c r="D2081" s="11">
        <v>14.5</v>
      </c>
      <c r="E2081" s="11">
        <v>58</v>
      </c>
      <c r="F2081">
        <f t="shared" si="132"/>
        <v>2144354</v>
      </c>
      <c r="G2081">
        <f>IF(ISTEXT(E2081),IF(E2081="Amount",G$14,""),IF(ISBLANK(E2081),"",IF(ISTEXT(D2081),"",IF(A2076="Invoice No. : ",INDEX(Sheet2!F$14:F$154,MATCH(B2076,Sheet2!A$14:A$154,0)),G2080))))</f>
        <v>45495</v>
      </c>
      <c r="H2081" t="str">
        <f t="shared" si="133"/>
        <v>01/05/2023</v>
      </c>
      <c r="I2081" t="str">
        <f>IF(ISTEXT(E2081),IF(E2081="Amount",I$14,""),IF(ISBLANK(E2081),"",IF(ISTEXT(D2081),"",IF(A2076="Invoice No. : ",TEXT(INDEX(Sheet2!C$14:C$154,MATCH(B2076,Sheet2!A$14:A$154,0)),"hh:mm:ss"),I2080))))</f>
        <v>13:49:02</v>
      </c>
      <c r="J2081">
        <f>IF(ISBLANK(G2081),"",IF(ISTEXT(G2081),IF(E2081="Amount",J$14,""),INDEX(Sheet2!H$14:H$154,MATCH(F2081,Sheet2!A$14:A$154,0))))</f>
        <v>2992.75</v>
      </c>
      <c r="K2081">
        <f>IF(ISBLANK(G2081),"",IF(ISTEXT(G2081),IF(E2081="Amount",K$14,""),INDEX(Sheet2!I$14:I$154,MATCH(F2081,Sheet2!A$14:A$154,0))))</f>
        <v>0</v>
      </c>
      <c r="L2081" t="str">
        <f>IF(ISBLANK(G2081),"",IF(ISTEXT(G2081),IF(E2081="Amount",L$14,""),IF(INDEX(Sheet2!H$14:H$154,MATCH(F2081,Sheet2!A$14:A$154,0)) &lt;&gt; 0, IF(INDEX(Sheet2!I$14:I$154,MATCH(F2081,Sheet2!A$14:A$154,0)) &lt;&gt; 0, "Loan","Loan"),"Cash")))</f>
        <v>Loan</v>
      </c>
      <c r="M2081">
        <f>IF(ISTEXT(E2081),IF(E2081="Amount",M$14,""),IF(ISBLANK(E2081),"",IF(ISTEXT(D2081),"",IF(A2076="Invoice No. : ",INDEX(Sheet2!D$14:D$154,MATCH(B2076,Sheet2!A$14:A$154,0)),M2080))))</f>
        <v>2</v>
      </c>
      <c r="N2081" t="str">
        <f>IF(ISTEXT(E2081),IF(E2081="Amount",N$14,""),IF(ISBLANK(E2081),"",IF(ISTEXT(D2081),"",IF(A2076="Invoice No. : ",INDEX(Sheet2!E$14:E$154,MATCH(B2076,Sheet2!A$14:A$154,0)),N2080))))</f>
        <v>RUBY</v>
      </c>
      <c r="O2081" t="str">
        <f>IF(ISTEXT(E2081),IF(E2081="Amount",O$14,""),IF(ISBLANK(E2081),"",IF(ISTEXT(D2081),"",IF(A2076="Invoice No. : ",INDEX(Sheet2!G$14:G$154,MATCH(B2076,Sheet2!A$14:A$154,0)),O2080))))</f>
        <v>RAQUIZA, JENNIFER MARIANO</v>
      </c>
      <c r="P2081">
        <f t="shared" si="134"/>
        <v>2992.75</v>
      </c>
      <c r="Q2081">
        <f t="shared" si="135"/>
        <v>195197.25</v>
      </c>
    </row>
    <row r="2082" spans="1:17" x14ac:dyDescent="0.25">
      <c r="A2082" s="10" t="s">
        <v>215</v>
      </c>
      <c r="B2082" s="10" t="s">
        <v>216</v>
      </c>
      <c r="C2082" s="11">
        <v>4</v>
      </c>
      <c r="D2082" s="11">
        <v>15</v>
      </c>
      <c r="E2082" s="11">
        <v>60</v>
      </c>
      <c r="F2082">
        <f t="shared" si="132"/>
        <v>2144354</v>
      </c>
      <c r="G2082">
        <f>IF(ISTEXT(E2082),IF(E2082="Amount",G$14,""),IF(ISBLANK(E2082),"",IF(ISTEXT(D2082),"",IF(A2077="Invoice No. : ",INDEX(Sheet2!F$14:F$154,MATCH(B2077,Sheet2!A$14:A$154,0)),G2081))))</f>
        <v>45495</v>
      </c>
      <c r="H2082" t="str">
        <f t="shared" si="133"/>
        <v>01/05/2023</v>
      </c>
      <c r="I2082" t="str">
        <f>IF(ISTEXT(E2082),IF(E2082="Amount",I$14,""),IF(ISBLANK(E2082),"",IF(ISTEXT(D2082),"",IF(A2077="Invoice No. : ",TEXT(INDEX(Sheet2!C$14:C$154,MATCH(B2077,Sheet2!A$14:A$154,0)),"hh:mm:ss"),I2081))))</f>
        <v>13:49:02</v>
      </c>
      <c r="J2082">
        <f>IF(ISBLANK(G2082),"",IF(ISTEXT(G2082),IF(E2082="Amount",J$14,""),INDEX(Sheet2!H$14:H$154,MATCH(F2082,Sheet2!A$14:A$154,0))))</f>
        <v>2992.75</v>
      </c>
      <c r="K2082">
        <f>IF(ISBLANK(G2082),"",IF(ISTEXT(G2082),IF(E2082="Amount",K$14,""),INDEX(Sheet2!I$14:I$154,MATCH(F2082,Sheet2!A$14:A$154,0))))</f>
        <v>0</v>
      </c>
      <c r="L2082" t="str">
        <f>IF(ISBLANK(G2082),"",IF(ISTEXT(G2082),IF(E2082="Amount",L$14,""),IF(INDEX(Sheet2!H$14:H$154,MATCH(F2082,Sheet2!A$14:A$154,0)) &lt;&gt; 0, IF(INDEX(Sheet2!I$14:I$154,MATCH(F2082,Sheet2!A$14:A$154,0)) &lt;&gt; 0, "Loan","Loan"),"Cash")))</f>
        <v>Loan</v>
      </c>
      <c r="M2082">
        <f>IF(ISTEXT(E2082),IF(E2082="Amount",M$14,""),IF(ISBLANK(E2082),"",IF(ISTEXT(D2082),"",IF(A2077="Invoice No. : ",INDEX(Sheet2!D$14:D$154,MATCH(B2077,Sheet2!A$14:A$154,0)),M2081))))</f>
        <v>2</v>
      </c>
      <c r="N2082" t="str">
        <f>IF(ISTEXT(E2082),IF(E2082="Amount",N$14,""),IF(ISBLANK(E2082),"",IF(ISTEXT(D2082),"",IF(A2077="Invoice No. : ",INDEX(Sheet2!E$14:E$154,MATCH(B2077,Sheet2!A$14:A$154,0)),N2081))))</f>
        <v>RUBY</v>
      </c>
      <c r="O2082" t="str">
        <f>IF(ISTEXT(E2082),IF(E2082="Amount",O$14,""),IF(ISBLANK(E2082),"",IF(ISTEXT(D2082),"",IF(A2077="Invoice No. : ",INDEX(Sheet2!G$14:G$154,MATCH(B2077,Sheet2!A$14:A$154,0)),O2081))))</f>
        <v>RAQUIZA, JENNIFER MARIANO</v>
      </c>
      <c r="P2082">
        <f t="shared" si="134"/>
        <v>2992.75</v>
      </c>
      <c r="Q2082">
        <f t="shared" si="135"/>
        <v>195197.25</v>
      </c>
    </row>
    <row r="2083" spans="1:17" x14ac:dyDescent="0.25">
      <c r="A2083" s="10" t="s">
        <v>1717</v>
      </c>
      <c r="B2083" s="10" t="s">
        <v>1718</v>
      </c>
      <c r="C2083" s="11">
        <v>2</v>
      </c>
      <c r="D2083" s="11">
        <v>85</v>
      </c>
      <c r="E2083" s="11">
        <v>170</v>
      </c>
      <c r="F2083">
        <f t="shared" si="132"/>
        <v>2144354</v>
      </c>
      <c r="G2083">
        <f>IF(ISTEXT(E2083),IF(E2083="Amount",G$14,""),IF(ISBLANK(E2083),"",IF(ISTEXT(D2083),"",IF(A2078="Invoice No. : ",INDEX(Sheet2!F$14:F$154,MATCH(B2078,Sheet2!A$14:A$154,0)),G2082))))</f>
        <v>45495</v>
      </c>
      <c r="H2083" t="str">
        <f t="shared" si="133"/>
        <v>01/05/2023</v>
      </c>
      <c r="I2083" t="str">
        <f>IF(ISTEXT(E2083),IF(E2083="Amount",I$14,""),IF(ISBLANK(E2083),"",IF(ISTEXT(D2083),"",IF(A2078="Invoice No. : ",TEXT(INDEX(Sheet2!C$14:C$154,MATCH(B2078,Sheet2!A$14:A$154,0)),"hh:mm:ss"),I2082))))</f>
        <v>13:49:02</v>
      </c>
      <c r="J2083">
        <f>IF(ISBLANK(G2083),"",IF(ISTEXT(G2083),IF(E2083="Amount",J$14,""),INDEX(Sheet2!H$14:H$154,MATCH(F2083,Sheet2!A$14:A$154,0))))</f>
        <v>2992.75</v>
      </c>
      <c r="K2083">
        <f>IF(ISBLANK(G2083),"",IF(ISTEXT(G2083),IF(E2083="Amount",K$14,""),INDEX(Sheet2!I$14:I$154,MATCH(F2083,Sheet2!A$14:A$154,0))))</f>
        <v>0</v>
      </c>
      <c r="L2083" t="str">
        <f>IF(ISBLANK(G2083),"",IF(ISTEXT(G2083),IF(E2083="Amount",L$14,""),IF(INDEX(Sheet2!H$14:H$154,MATCH(F2083,Sheet2!A$14:A$154,0)) &lt;&gt; 0, IF(INDEX(Sheet2!I$14:I$154,MATCH(F2083,Sheet2!A$14:A$154,0)) &lt;&gt; 0, "Loan","Loan"),"Cash")))</f>
        <v>Loan</v>
      </c>
      <c r="M2083">
        <f>IF(ISTEXT(E2083),IF(E2083="Amount",M$14,""),IF(ISBLANK(E2083),"",IF(ISTEXT(D2083),"",IF(A2078="Invoice No. : ",INDEX(Sheet2!D$14:D$154,MATCH(B2078,Sheet2!A$14:A$154,0)),M2082))))</f>
        <v>2</v>
      </c>
      <c r="N2083" t="str">
        <f>IF(ISTEXT(E2083),IF(E2083="Amount",N$14,""),IF(ISBLANK(E2083),"",IF(ISTEXT(D2083),"",IF(A2078="Invoice No. : ",INDEX(Sheet2!E$14:E$154,MATCH(B2078,Sheet2!A$14:A$154,0)),N2082))))</f>
        <v>RUBY</v>
      </c>
      <c r="O2083" t="str">
        <f>IF(ISTEXT(E2083),IF(E2083="Amount",O$14,""),IF(ISBLANK(E2083),"",IF(ISTEXT(D2083),"",IF(A2078="Invoice No. : ",INDEX(Sheet2!G$14:G$154,MATCH(B2078,Sheet2!A$14:A$154,0)),O2082))))</f>
        <v>RAQUIZA, JENNIFER MARIANO</v>
      </c>
      <c r="P2083">
        <f t="shared" si="134"/>
        <v>2992.75</v>
      </c>
      <c r="Q2083">
        <f t="shared" si="135"/>
        <v>195197.25</v>
      </c>
    </row>
    <row r="2084" spans="1:17" x14ac:dyDescent="0.25">
      <c r="A2084" s="10" t="s">
        <v>1719</v>
      </c>
      <c r="B2084" s="10" t="s">
        <v>1720</v>
      </c>
      <c r="C2084" s="11">
        <v>1</v>
      </c>
      <c r="D2084" s="11">
        <v>295.5</v>
      </c>
      <c r="E2084" s="11">
        <v>295.5</v>
      </c>
      <c r="F2084">
        <f t="shared" si="132"/>
        <v>2144354</v>
      </c>
      <c r="G2084">
        <f>IF(ISTEXT(E2084),IF(E2084="Amount",G$14,""),IF(ISBLANK(E2084),"",IF(ISTEXT(D2084),"",IF(A2079="Invoice No. : ",INDEX(Sheet2!F$14:F$154,MATCH(B2079,Sheet2!A$14:A$154,0)),G2083))))</f>
        <v>45495</v>
      </c>
      <c r="H2084" t="str">
        <f t="shared" si="133"/>
        <v>01/05/2023</v>
      </c>
      <c r="I2084" t="str">
        <f>IF(ISTEXT(E2084),IF(E2084="Amount",I$14,""),IF(ISBLANK(E2084),"",IF(ISTEXT(D2084),"",IF(A2079="Invoice No. : ",TEXT(INDEX(Sheet2!C$14:C$154,MATCH(B2079,Sheet2!A$14:A$154,0)),"hh:mm:ss"),I2083))))</f>
        <v>13:49:02</v>
      </c>
      <c r="J2084">
        <f>IF(ISBLANK(G2084),"",IF(ISTEXT(G2084),IF(E2084="Amount",J$14,""),INDEX(Sheet2!H$14:H$154,MATCH(F2084,Sheet2!A$14:A$154,0))))</f>
        <v>2992.75</v>
      </c>
      <c r="K2084">
        <f>IF(ISBLANK(G2084),"",IF(ISTEXT(G2084),IF(E2084="Amount",K$14,""),INDEX(Sheet2!I$14:I$154,MATCH(F2084,Sheet2!A$14:A$154,0))))</f>
        <v>0</v>
      </c>
      <c r="L2084" t="str">
        <f>IF(ISBLANK(G2084),"",IF(ISTEXT(G2084),IF(E2084="Amount",L$14,""),IF(INDEX(Sheet2!H$14:H$154,MATCH(F2084,Sheet2!A$14:A$154,0)) &lt;&gt; 0, IF(INDEX(Sheet2!I$14:I$154,MATCH(F2084,Sheet2!A$14:A$154,0)) &lt;&gt; 0, "Loan","Loan"),"Cash")))</f>
        <v>Loan</v>
      </c>
      <c r="M2084">
        <f>IF(ISTEXT(E2084),IF(E2084="Amount",M$14,""),IF(ISBLANK(E2084),"",IF(ISTEXT(D2084),"",IF(A2079="Invoice No. : ",INDEX(Sheet2!D$14:D$154,MATCH(B2079,Sheet2!A$14:A$154,0)),M2083))))</f>
        <v>2</v>
      </c>
      <c r="N2084" t="str">
        <f>IF(ISTEXT(E2084),IF(E2084="Amount",N$14,""),IF(ISBLANK(E2084),"",IF(ISTEXT(D2084),"",IF(A2079="Invoice No. : ",INDEX(Sheet2!E$14:E$154,MATCH(B2079,Sheet2!A$14:A$154,0)),N2083))))</f>
        <v>RUBY</v>
      </c>
      <c r="O2084" t="str">
        <f>IF(ISTEXT(E2084),IF(E2084="Amount",O$14,""),IF(ISBLANK(E2084),"",IF(ISTEXT(D2084),"",IF(A2079="Invoice No. : ",INDEX(Sheet2!G$14:G$154,MATCH(B2079,Sheet2!A$14:A$154,0)),O2083))))</f>
        <v>RAQUIZA, JENNIFER MARIANO</v>
      </c>
      <c r="P2084">
        <f t="shared" si="134"/>
        <v>2992.75</v>
      </c>
      <c r="Q2084">
        <f t="shared" si="135"/>
        <v>195197.25</v>
      </c>
    </row>
    <row r="2085" spans="1:17" x14ac:dyDescent="0.25">
      <c r="A2085" s="10" t="s">
        <v>1721</v>
      </c>
      <c r="B2085" s="10" t="s">
        <v>1722</v>
      </c>
      <c r="C2085" s="11">
        <v>10</v>
      </c>
      <c r="D2085" s="11">
        <v>8.25</v>
      </c>
      <c r="E2085" s="11">
        <v>82.5</v>
      </c>
      <c r="F2085">
        <f t="shared" si="132"/>
        <v>2144354</v>
      </c>
      <c r="G2085">
        <f>IF(ISTEXT(E2085),IF(E2085="Amount",G$14,""),IF(ISBLANK(E2085),"",IF(ISTEXT(D2085),"",IF(A2080="Invoice No. : ",INDEX(Sheet2!F$14:F$154,MATCH(B2080,Sheet2!A$14:A$154,0)),G2084))))</f>
        <v>45495</v>
      </c>
      <c r="H2085" t="str">
        <f t="shared" si="133"/>
        <v>01/05/2023</v>
      </c>
      <c r="I2085" t="str">
        <f>IF(ISTEXT(E2085),IF(E2085="Amount",I$14,""),IF(ISBLANK(E2085),"",IF(ISTEXT(D2085),"",IF(A2080="Invoice No. : ",TEXT(INDEX(Sheet2!C$14:C$154,MATCH(B2080,Sheet2!A$14:A$154,0)),"hh:mm:ss"),I2084))))</f>
        <v>13:49:02</v>
      </c>
      <c r="J2085">
        <f>IF(ISBLANK(G2085),"",IF(ISTEXT(G2085),IF(E2085="Amount",J$14,""),INDEX(Sheet2!H$14:H$154,MATCH(F2085,Sheet2!A$14:A$154,0))))</f>
        <v>2992.75</v>
      </c>
      <c r="K2085">
        <f>IF(ISBLANK(G2085),"",IF(ISTEXT(G2085),IF(E2085="Amount",K$14,""),INDEX(Sheet2!I$14:I$154,MATCH(F2085,Sheet2!A$14:A$154,0))))</f>
        <v>0</v>
      </c>
      <c r="L2085" t="str">
        <f>IF(ISBLANK(G2085),"",IF(ISTEXT(G2085),IF(E2085="Amount",L$14,""),IF(INDEX(Sheet2!H$14:H$154,MATCH(F2085,Sheet2!A$14:A$154,0)) &lt;&gt; 0, IF(INDEX(Sheet2!I$14:I$154,MATCH(F2085,Sheet2!A$14:A$154,0)) &lt;&gt; 0, "Loan","Loan"),"Cash")))</f>
        <v>Loan</v>
      </c>
      <c r="M2085">
        <f>IF(ISTEXT(E2085),IF(E2085="Amount",M$14,""),IF(ISBLANK(E2085),"",IF(ISTEXT(D2085),"",IF(A2080="Invoice No. : ",INDEX(Sheet2!D$14:D$154,MATCH(B2080,Sheet2!A$14:A$154,0)),M2084))))</f>
        <v>2</v>
      </c>
      <c r="N2085" t="str">
        <f>IF(ISTEXT(E2085),IF(E2085="Amount",N$14,""),IF(ISBLANK(E2085),"",IF(ISTEXT(D2085),"",IF(A2080="Invoice No. : ",INDEX(Sheet2!E$14:E$154,MATCH(B2080,Sheet2!A$14:A$154,0)),N2084))))</f>
        <v>RUBY</v>
      </c>
      <c r="O2085" t="str">
        <f>IF(ISTEXT(E2085),IF(E2085="Amount",O$14,""),IF(ISBLANK(E2085),"",IF(ISTEXT(D2085),"",IF(A2080="Invoice No. : ",INDEX(Sheet2!G$14:G$154,MATCH(B2080,Sheet2!A$14:A$154,0)),O2084))))</f>
        <v>RAQUIZA, JENNIFER MARIANO</v>
      </c>
      <c r="P2085">
        <f t="shared" si="134"/>
        <v>2992.75</v>
      </c>
      <c r="Q2085">
        <f t="shared" si="135"/>
        <v>195197.25</v>
      </c>
    </row>
    <row r="2086" spans="1:17" x14ac:dyDescent="0.25">
      <c r="A2086" s="10" t="s">
        <v>1365</v>
      </c>
      <c r="B2086" s="10" t="s">
        <v>1366</v>
      </c>
      <c r="C2086" s="11">
        <v>10</v>
      </c>
      <c r="D2086" s="11">
        <v>8.25</v>
      </c>
      <c r="E2086" s="11">
        <v>82.5</v>
      </c>
      <c r="F2086">
        <f t="shared" si="132"/>
        <v>2144354</v>
      </c>
      <c r="G2086">
        <f>IF(ISTEXT(E2086),IF(E2086="Amount",G$14,""),IF(ISBLANK(E2086),"",IF(ISTEXT(D2086),"",IF(A2081="Invoice No. : ",INDEX(Sheet2!F$14:F$154,MATCH(B2081,Sheet2!A$14:A$154,0)),G2085))))</f>
        <v>45495</v>
      </c>
      <c r="H2086" t="str">
        <f t="shared" si="133"/>
        <v>01/05/2023</v>
      </c>
      <c r="I2086" t="str">
        <f>IF(ISTEXT(E2086),IF(E2086="Amount",I$14,""),IF(ISBLANK(E2086),"",IF(ISTEXT(D2086),"",IF(A2081="Invoice No. : ",TEXT(INDEX(Sheet2!C$14:C$154,MATCH(B2081,Sheet2!A$14:A$154,0)),"hh:mm:ss"),I2085))))</f>
        <v>13:49:02</v>
      </c>
      <c r="J2086">
        <f>IF(ISBLANK(G2086),"",IF(ISTEXT(G2086),IF(E2086="Amount",J$14,""),INDEX(Sheet2!H$14:H$154,MATCH(F2086,Sheet2!A$14:A$154,0))))</f>
        <v>2992.75</v>
      </c>
      <c r="K2086">
        <f>IF(ISBLANK(G2086),"",IF(ISTEXT(G2086),IF(E2086="Amount",K$14,""),INDEX(Sheet2!I$14:I$154,MATCH(F2086,Sheet2!A$14:A$154,0))))</f>
        <v>0</v>
      </c>
      <c r="L2086" t="str">
        <f>IF(ISBLANK(G2086),"",IF(ISTEXT(G2086),IF(E2086="Amount",L$14,""),IF(INDEX(Sheet2!H$14:H$154,MATCH(F2086,Sheet2!A$14:A$154,0)) &lt;&gt; 0, IF(INDEX(Sheet2!I$14:I$154,MATCH(F2086,Sheet2!A$14:A$154,0)) &lt;&gt; 0, "Loan","Loan"),"Cash")))</f>
        <v>Loan</v>
      </c>
      <c r="M2086">
        <f>IF(ISTEXT(E2086),IF(E2086="Amount",M$14,""),IF(ISBLANK(E2086),"",IF(ISTEXT(D2086),"",IF(A2081="Invoice No. : ",INDEX(Sheet2!D$14:D$154,MATCH(B2081,Sheet2!A$14:A$154,0)),M2085))))</f>
        <v>2</v>
      </c>
      <c r="N2086" t="str">
        <f>IF(ISTEXT(E2086),IF(E2086="Amount",N$14,""),IF(ISBLANK(E2086),"",IF(ISTEXT(D2086),"",IF(A2081="Invoice No. : ",INDEX(Sheet2!E$14:E$154,MATCH(B2081,Sheet2!A$14:A$154,0)),N2085))))</f>
        <v>RUBY</v>
      </c>
      <c r="O2086" t="str">
        <f>IF(ISTEXT(E2086),IF(E2086="Amount",O$14,""),IF(ISBLANK(E2086),"",IF(ISTEXT(D2086),"",IF(A2081="Invoice No. : ",INDEX(Sheet2!G$14:G$154,MATCH(B2081,Sheet2!A$14:A$154,0)),O2085))))</f>
        <v>RAQUIZA, JENNIFER MARIANO</v>
      </c>
      <c r="P2086">
        <f t="shared" si="134"/>
        <v>2992.75</v>
      </c>
      <c r="Q2086">
        <f t="shared" si="135"/>
        <v>195197.25</v>
      </c>
    </row>
    <row r="2087" spans="1:17" x14ac:dyDescent="0.25">
      <c r="A2087" s="10" t="s">
        <v>741</v>
      </c>
      <c r="B2087" s="10" t="s">
        <v>742</v>
      </c>
      <c r="C2087" s="11">
        <v>2</v>
      </c>
      <c r="D2087" s="11">
        <v>176.5</v>
      </c>
      <c r="E2087" s="11">
        <v>353</v>
      </c>
      <c r="F2087">
        <f t="shared" si="132"/>
        <v>2144354</v>
      </c>
      <c r="G2087">
        <f>IF(ISTEXT(E2087),IF(E2087="Amount",G$14,""),IF(ISBLANK(E2087),"",IF(ISTEXT(D2087),"",IF(A2082="Invoice No. : ",INDEX(Sheet2!F$14:F$154,MATCH(B2082,Sheet2!A$14:A$154,0)),G2086))))</f>
        <v>45495</v>
      </c>
      <c r="H2087" t="str">
        <f t="shared" si="133"/>
        <v>01/05/2023</v>
      </c>
      <c r="I2087" t="str">
        <f>IF(ISTEXT(E2087),IF(E2087="Amount",I$14,""),IF(ISBLANK(E2087),"",IF(ISTEXT(D2087),"",IF(A2082="Invoice No. : ",TEXT(INDEX(Sheet2!C$14:C$154,MATCH(B2082,Sheet2!A$14:A$154,0)),"hh:mm:ss"),I2086))))</f>
        <v>13:49:02</v>
      </c>
      <c r="J2087">
        <f>IF(ISBLANK(G2087),"",IF(ISTEXT(G2087),IF(E2087="Amount",J$14,""),INDEX(Sheet2!H$14:H$154,MATCH(F2087,Sheet2!A$14:A$154,0))))</f>
        <v>2992.75</v>
      </c>
      <c r="K2087">
        <f>IF(ISBLANK(G2087),"",IF(ISTEXT(G2087),IF(E2087="Amount",K$14,""),INDEX(Sheet2!I$14:I$154,MATCH(F2087,Sheet2!A$14:A$154,0))))</f>
        <v>0</v>
      </c>
      <c r="L2087" t="str">
        <f>IF(ISBLANK(G2087),"",IF(ISTEXT(G2087),IF(E2087="Amount",L$14,""),IF(INDEX(Sheet2!H$14:H$154,MATCH(F2087,Sheet2!A$14:A$154,0)) &lt;&gt; 0, IF(INDEX(Sheet2!I$14:I$154,MATCH(F2087,Sheet2!A$14:A$154,0)) &lt;&gt; 0, "Loan","Loan"),"Cash")))</f>
        <v>Loan</v>
      </c>
      <c r="M2087">
        <f>IF(ISTEXT(E2087),IF(E2087="Amount",M$14,""),IF(ISBLANK(E2087),"",IF(ISTEXT(D2087),"",IF(A2082="Invoice No. : ",INDEX(Sheet2!D$14:D$154,MATCH(B2082,Sheet2!A$14:A$154,0)),M2086))))</f>
        <v>2</v>
      </c>
      <c r="N2087" t="str">
        <f>IF(ISTEXT(E2087),IF(E2087="Amount",N$14,""),IF(ISBLANK(E2087),"",IF(ISTEXT(D2087),"",IF(A2082="Invoice No. : ",INDEX(Sheet2!E$14:E$154,MATCH(B2082,Sheet2!A$14:A$154,0)),N2086))))</f>
        <v>RUBY</v>
      </c>
      <c r="O2087" t="str">
        <f>IF(ISTEXT(E2087),IF(E2087="Amount",O$14,""),IF(ISBLANK(E2087),"",IF(ISTEXT(D2087),"",IF(A2082="Invoice No. : ",INDEX(Sheet2!G$14:G$154,MATCH(B2082,Sheet2!A$14:A$154,0)),O2086))))</f>
        <v>RAQUIZA, JENNIFER MARIANO</v>
      </c>
      <c r="P2087">
        <f t="shared" si="134"/>
        <v>2992.75</v>
      </c>
      <c r="Q2087">
        <f t="shared" si="135"/>
        <v>195197.25</v>
      </c>
    </row>
    <row r="2088" spans="1:17" x14ac:dyDescent="0.25">
      <c r="A2088" s="10" t="s">
        <v>1723</v>
      </c>
      <c r="B2088" s="10" t="s">
        <v>1724</v>
      </c>
      <c r="C2088" s="11">
        <v>2</v>
      </c>
      <c r="D2088" s="11">
        <v>30.75</v>
      </c>
      <c r="E2088" s="11">
        <v>61.5</v>
      </c>
      <c r="F2088">
        <f t="shared" si="132"/>
        <v>2144354</v>
      </c>
      <c r="G2088">
        <f>IF(ISTEXT(E2088),IF(E2088="Amount",G$14,""),IF(ISBLANK(E2088),"",IF(ISTEXT(D2088),"",IF(A2083="Invoice No. : ",INDEX(Sheet2!F$14:F$154,MATCH(B2083,Sheet2!A$14:A$154,0)),G2087))))</f>
        <v>45495</v>
      </c>
      <c r="H2088" t="str">
        <f t="shared" si="133"/>
        <v>01/05/2023</v>
      </c>
      <c r="I2088" t="str">
        <f>IF(ISTEXT(E2088),IF(E2088="Amount",I$14,""),IF(ISBLANK(E2088),"",IF(ISTEXT(D2088),"",IF(A2083="Invoice No. : ",TEXT(INDEX(Sheet2!C$14:C$154,MATCH(B2083,Sheet2!A$14:A$154,0)),"hh:mm:ss"),I2087))))</f>
        <v>13:49:02</v>
      </c>
      <c r="J2088">
        <f>IF(ISBLANK(G2088),"",IF(ISTEXT(G2088),IF(E2088="Amount",J$14,""),INDEX(Sheet2!H$14:H$154,MATCH(F2088,Sheet2!A$14:A$154,0))))</f>
        <v>2992.75</v>
      </c>
      <c r="K2088">
        <f>IF(ISBLANK(G2088),"",IF(ISTEXT(G2088),IF(E2088="Amount",K$14,""),INDEX(Sheet2!I$14:I$154,MATCH(F2088,Sheet2!A$14:A$154,0))))</f>
        <v>0</v>
      </c>
      <c r="L2088" t="str">
        <f>IF(ISBLANK(G2088),"",IF(ISTEXT(G2088),IF(E2088="Amount",L$14,""),IF(INDEX(Sheet2!H$14:H$154,MATCH(F2088,Sheet2!A$14:A$154,0)) &lt;&gt; 0, IF(INDEX(Sheet2!I$14:I$154,MATCH(F2088,Sheet2!A$14:A$154,0)) &lt;&gt; 0, "Loan","Loan"),"Cash")))</f>
        <v>Loan</v>
      </c>
      <c r="M2088">
        <f>IF(ISTEXT(E2088),IF(E2088="Amount",M$14,""),IF(ISBLANK(E2088),"",IF(ISTEXT(D2088),"",IF(A2083="Invoice No. : ",INDEX(Sheet2!D$14:D$154,MATCH(B2083,Sheet2!A$14:A$154,0)),M2087))))</f>
        <v>2</v>
      </c>
      <c r="N2088" t="str">
        <f>IF(ISTEXT(E2088),IF(E2088="Amount",N$14,""),IF(ISBLANK(E2088),"",IF(ISTEXT(D2088),"",IF(A2083="Invoice No. : ",INDEX(Sheet2!E$14:E$154,MATCH(B2083,Sheet2!A$14:A$154,0)),N2087))))</f>
        <v>RUBY</v>
      </c>
      <c r="O2088" t="str">
        <f>IF(ISTEXT(E2088),IF(E2088="Amount",O$14,""),IF(ISBLANK(E2088),"",IF(ISTEXT(D2088),"",IF(A2083="Invoice No. : ",INDEX(Sheet2!G$14:G$154,MATCH(B2083,Sheet2!A$14:A$154,0)),O2087))))</f>
        <v>RAQUIZA, JENNIFER MARIANO</v>
      </c>
      <c r="P2088">
        <f t="shared" si="134"/>
        <v>2992.75</v>
      </c>
      <c r="Q2088">
        <f t="shared" si="135"/>
        <v>195197.25</v>
      </c>
    </row>
    <row r="2089" spans="1:17" x14ac:dyDescent="0.25">
      <c r="A2089" s="10" t="s">
        <v>1725</v>
      </c>
      <c r="B2089" s="10" t="s">
        <v>1726</v>
      </c>
      <c r="C2089" s="11">
        <v>12</v>
      </c>
      <c r="D2089" s="11">
        <v>6</v>
      </c>
      <c r="E2089" s="11">
        <v>72</v>
      </c>
      <c r="F2089">
        <f t="shared" si="132"/>
        <v>2144354</v>
      </c>
      <c r="G2089">
        <f>IF(ISTEXT(E2089),IF(E2089="Amount",G$14,""),IF(ISBLANK(E2089),"",IF(ISTEXT(D2089),"",IF(A2084="Invoice No. : ",INDEX(Sheet2!F$14:F$154,MATCH(B2084,Sheet2!A$14:A$154,0)),G2088))))</f>
        <v>45495</v>
      </c>
      <c r="H2089" t="str">
        <f t="shared" si="133"/>
        <v>01/05/2023</v>
      </c>
      <c r="I2089" t="str">
        <f>IF(ISTEXT(E2089),IF(E2089="Amount",I$14,""),IF(ISBLANK(E2089),"",IF(ISTEXT(D2089),"",IF(A2084="Invoice No. : ",TEXT(INDEX(Sheet2!C$14:C$154,MATCH(B2084,Sheet2!A$14:A$154,0)),"hh:mm:ss"),I2088))))</f>
        <v>13:49:02</v>
      </c>
      <c r="J2089">
        <f>IF(ISBLANK(G2089),"",IF(ISTEXT(G2089),IF(E2089="Amount",J$14,""),INDEX(Sheet2!H$14:H$154,MATCH(F2089,Sheet2!A$14:A$154,0))))</f>
        <v>2992.75</v>
      </c>
      <c r="K2089">
        <f>IF(ISBLANK(G2089),"",IF(ISTEXT(G2089),IF(E2089="Amount",K$14,""),INDEX(Sheet2!I$14:I$154,MATCH(F2089,Sheet2!A$14:A$154,0))))</f>
        <v>0</v>
      </c>
      <c r="L2089" t="str">
        <f>IF(ISBLANK(G2089),"",IF(ISTEXT(G2089),IF(E2089="Amount",L$14,""),IF(INDEX(Sheet2!H$14:H$154,MATCH(F2089,Sheet2!A$14:A$154,0)) &lt;&gt; 0, IF(INDEX(Sheet2!I$14:I$154,MATCH(F2089,Sheet2!A$14:A$154,0)) &lt;&gt; 0, "Loan","Loan"),"Cash")))</f>
        <v>Loan</v>
      </c>
      <c r="M2089">
        <f>IF(ISTEXT(E2089),IF(E2089="Amount",M$14,""),IF(ISBLANK(E2089),"",IF(ISTEXT(D2089),"",IF(A2084="Invoice No. : ",INDEX(Sheet2!D$14:D$154,MATCH(B2084,Sheet2!A$14:A$154,0)),M2088))))</f>
        <v>2</v>
      </c>
      <c r="N2089" t="str">
        <f>IF(ISTEXT(E2089),IF(E2089="Amount",N$14,""),IF(ISBLANK(E2089),"",IF(ISTEXT(D2089),"",IF(A2084="Invoice No. : ",INDEX(Sheet2!E$14:E$154,MATCH(B2084,Sheet2!A$14:A$154,0)),N2088))))</f>
        <v>RUBY</v>
      </c>
      <c r="O2089" t="str">
        <f>IF(ISTEXT(E2089),IF(E2089="Amount",O$14,""),IF(ISBLANK(E2089),"",IF(ISTEXT(D2089),"",IF(A2084="Invoice No. : ",INDEX(Sheet2!G$14:G$154,MATCH(B2084,Sheet2!A$14:A$154,0)),O2088))))</f>
        <v>RAQUIZA, JENNIFER MARIANO</v>
      </c>
      <c r="P2089">
        <f t="shared" si="134"/>
        <v>2992.75</v>
      </c>
      <c r="Q2089">
        <f t="shared" si="135"/>
        <v>195197.25</v>
      </c>
    </row>
    <row r="2090" spans="1:17" x14ac:dyDescent="0.25">
      <c r="A2090" s="10" t="s">
        <v>1727</v>
      </c>
      <c r="B2090" s="10" t="s">
        <v>724</v>
      </c>
      <c r="C2090" s="11">
        <v>1</v>
      </c>
      <c r="D2090" s="11">
        <v>12</v>
      </c>
      <c r="E2090" s="11">
        <v>12</v>
      </c>
      <c r="F2090">
        <f t="shared" si="132"/>
        <v>2144354</v>
      </c>
      <c r="G2090">
        <f>IF(ISTEXT(E2090),IF(E2090="Amount",G$14,""),IF(ISBLANK(E2090),"",IF(ISTEXT(D2090),"",IF(A2085="Invoice No. : ",INDEX(Sheet2!F$14:F$154,MATCH(B2085,Sheet2!A$14:A$154,0)),G2089))))</f>
        <v>45495</v>
      </c>
      <c r="H2090" t="str">
        <f t="shared" si="133"/>
        <v>01/05/2023</v>
      </c>
      <c r="I2090" t="str">
        <f>IF(ISTEXT(E2090),IF(E2090="Amount",I$14,""),IF(ISBLANK(E2090),"",IF(ISTEXT(D2090),"",IF(A2085="Invoice No. : ",TEXT(INDEX(Sheet2!C$14:C$154,MATCH(B2085,Sheet2!A$14:A$154,0)),"hh:mm:ss"),I2089))))</f>
        <v>13:49:02</v>
      </c>
      <c r="J2090">
        <f>IF(ISBLANK(G2090),"",IF(ISTEXT(G2090),IF(E2090="Amount",J$14,""),INDEX(Sheet2!H$14:H$154,MATCH(F2090,Sheet2!A$14:A$154,0))))</f>
        <v>2992.75</v>
      </c>
      <c r="K2090">
        <f>IF(ISBLANK(G2090),"",IF(ISTEXT(G2090),IF(E2090="Amount",K$14,""),INDEX(Sheet2!I$14:I$154,MATCH(F2090,Sheet2!A$14:A$154,0))))</f>
        <v>0</v>
      </c>
      <c r="L2090" t="str">
        <f>IF(ISBLANK(G2090),"",IF(ISTEXT(G2090),IF(E2090="Amount",L$14,""),IF(INDEX(Sheet2!H$14:H$154,MATCH(F2090,Sheet2!A$14:A$154,0)) &lt;&gt; 0, IF(INDEX(Sheet2!I$14:I$154,MATCH(F2090,Sheet2!A$14:A$154,0)) &lt;&gt; 0, "Loan","Loan"),"Cash")))</f>
        <v>Loan</v>
      </c>
      <c r="M2090">
        <f>IF(ISTEXT(E2090),IF(E2090="Amount",M$14,""),IF(ISBLANK(E2090),"",IF(ISTEXT(D2090),"",IF(A2085="Invoice No. : ",INDEX(Sheet2!D$14:D$154,MATCH(B2085,Sheet2!A$14:A$154,0)),M2089))))</f>
        <v>2</v>
      </c>
      <c r="N2090" t="str">
        <f>IF(ISTEXT(E2090),IF(E2090="Amount",N$14,""),IF(ISBLANK(E2090),"",IF(ISTEXT(D2090),"",IF(A2085="Invoice No. : ",INDEX(Sheet2!E$14:E$154,MATCH(B2085,Sheet2!A$14:A$154,0)),N2089))))</f>
        <v>RUBY</v>
      </c>
      <c r="O2090" t="str">
        <f>IF(ISTEXT(E2090),IF(E2090="Amount",O$14,""),IF(ISBLANK(E2090),"",IF(ISTEXT(D2090),"",IF(A2085="Invoice No. : ",INDEX(Sheet2!G$14:G$154,MATCH(B2085,Sheet2!A$14:A$154,0)),O2089))))</f>
        <v>RAQUIZA, JENNIFER MARIANO</v>
      </c>
      <c r="P2090">
        <f t="shared" si="134"/>
        <v>2992.75</v>
      </c>
      <c r="Q2090">
        <f t="shared" si="135"/>
        <v>195197.25</v>
      </c>
    </row>
    <row r="2091" spans="1:17" x14ac:dyDescent="0.25">
      <c r="D2091" s="12" t="s">
        <v>18</v>
      </c>
      <c r="E2091" s="13">
        <v>2992.75</v>
      </c>
      <c r="F2091" t="str">
        <f t="shared" si="132"/>
        <v/>
      </c>
      <c r="G2091" t="str">
        <f>IF(ISTEXT(E2091),IF(E2091="Amount",G$14,""),IF(ISBLANK(E2091),"",IF(ISTEXT(D2091),"",IF(A2086="Invoice No. : ",INDEX(Sheet2!F$14:F$154,MATCH(B2086,Sheet2!A$14:A$154,0)),G2090))))</f>
        <v/>
      </c>
      <c r="H2091" t="str">
        <f t="shared" si="133"/>
        <v/>
      </c>
      <c r="I2091" t="str">
        <f>IF(ISTEXT(E2091),IF(E2091="Amount",I$14,""),IF(ISBLANK(E2091),"",IF(ISTEXT(D2091),"",IF(A2086="Invoice No. : ",TEXT(INDEX(Sheet2!C$14:C$154,MATCH(B2086,Sheet2!A$14:A$154,0)),"hh:mm:ss"),I2090))))</f>
        <v/>
      </c>
      <c r="J2091" t="str">
        <f>IF(ISBLANK(G2091),"",IF(ISTEXT(G2091),IF(E2091="Amount",J$14,""),INDEX(Sheet2!H$14:H$154,MATCH(F2091,Sheet2!A$14:A$154,0))))</f>
        <v/>
      </c>
      <c r="K2091" t="str">
        <f>IF(ISBLANK(G2091),"",IF(ISTEXT(G2091),IF(E2091="Amount",K$14,""),INDEX(Sheet2!I$14:I$154,MATCH(F2091,Sheet2!A$14:A$154,0))))</f>
        <v/>
      </c>
      <c r="L2091" t="str">
        <f>IF(ISBLANK(G2091),"",IF(ISTEXT(G2091),IF(E2091="Amount",L$14,""),IF(INDEX(Sheet2!H$14:H$154,MATCH(F2091,Sheet2!A$14:A$154,0)) &lt;&gt; 0, IF(INDEX(Sheet2!I$14:I$154,MATCH(F2091,Sheet2!A$14:A$154,0)) &lt;&gt; 0, "Loan","Loan"),"Cash")))</f>
        <v/>
      </c>
      <c r="M2091" t="str">
        <f>IF(ISTEXT(E2091),IF(E2091="Amount",M$14,""),IF(ISBLANK(E2091),"",IF(ISTEXT(D2091),"",IF(A2086="Invoice No. : ",INDEX(Sheet2!D$14:D$154,MATCH(B2086,Sheet2!A$14:A$154,0)),M2090))))</f>
        <v/>
      </c>
      <c r="N2091" t="str">
        <f>IF(ISTEXT(E2091),IF(E2091="Amount",N$14,""),IF(ISBLANK(E2091),"",IF(ISTEXT(D2091),"",IF(A2086="Invoice No. : ",INDEX(Sheet2!E$14:E$154,MATCH(B2086,Sheet2!A$14:A$154,0)),N2090))))</f>
        <v/>
      </c>
      <c r="O2091" t="str">
        <f>IF(ISTEXT(E2091),IF(E2091="Amount",O$14,""),IF(ISBLANK(E2091),"",IF(ISTEXT(D2091),"",IF(A2086="Invoice No. : ",INDEX(Sheet2!G$14:G$154,MATCH(B2086,Sheet2!A$14:A$154,0)),O2090))))</f>
        <v/>
      </c>
      <c r="P2091" t="str">
        <f t="shared" si="134"/>
        <v/>
      </c>
      <c r="Q2091" t="str">
        <f t="shared" si="135"/>
        <v/>
      </c>
    </row>
    <row r="2092" spans="1:17" x14ac:dyDescent="0.25">
      <c r="F2092" t="str">
        <f t="shared" si="132"/>
        <v/>
      </c>
      <c r="G2092" t="str">
        <f>IF(ISTEXT(E2092),IF(E2092="Amount",G$14,""),IF(ISBLANK(E2092),"",IF(ISTEXT(D2092),"",IF(A2087="Invoice No. : ",INDEX(Sheet2!F$14:F$154,MATCH(B2087,Sheet2!A$14:A$154,0)),G2091))))</f>
        <v/>
      </c>
      <c r="H2092" t="str">
        <f t="shared" si="133"/>
        <v/>
      </c>
      <c r="I2092" t="str">
        <f>IF(ISTEXT(E2092),IF(E2092="Amount",I$14,""),IF(ISBLANK(E2092),"",IF(ISTEXT(D2092),"",IF(A2087="Invoice No. : ",TEXT(INDEX(Sheet2!C$14:C$154,MATCH(B2087,Sheet2!A$14:A$154,0)),"hh:mm:ss"),I2091))))</f>
        <v/>
      </c>
      <c r="J2092" t="str">
        <f>IF(ISBLANK(G2092),"",IF(ISTEXT(G2092),IF(E2092="Amount",J$14,""),INDEX(Sheet2!H$14:H$154,MATCH(F2092,Sheet2!A$14:A$154,0))))</f>
        <v/>
      </c>
      <c r="K2092" t="str">
        <f>IF(ISBLANK(G2092),"",IF(ISTEXT(G2092),IF(E2092="Amount",K$14,""),INDEX(Sheet2!I$14:I$154,MATCH(F2092,Sheet2!A$14:A$154,0))))</f>
        <v/>
      </c>
      <c r="L2092" t="str">
        <f>IF(ISBLANK(G2092),"",IF(ISTEXT(G2092),IF(E2092="Amount",L$14,""),IF(INDEX(Sheet2!H$14:H$154,MATCH(F2092,Sheet2!A$14:A$154,0)) &lt;&gt; 0, IF(INDEX(Sheet2!I$14:I$154,MATCH(F2092,Sheet2!A$14:A$154,0)) &lt;&gt; 0, "Loan","Loan"),"Cash")))</f>
        <v/>
      </c>
      <c r="M2092" t="str">
        <f>IF(ISTEXT(E2092),IF(E2092="Amount",M$14,""),IF(ISBLANK(E2092),"",IF(ISTEXT(D2092),"",IF(A2087="Invoice No. : ",INDEX(Sheet2!D$14:D$154,MATCH(B2087,Sheet2!A$14:A$154,0)),M2091))))</f>
        <v/>
      </c>
      <c r="N2092" t="str">
        <f>IF(ISTEXT(E2092),IF(E2092="Amount",N$14,""),IF(ISBLANK(E2092),"",IF(ISTEXT(D2092),"",IF(A2087="Invoice No. : ",INDEX(Sheet2!E$14:E$154,MATCH(B2087,Sheet2!A$14:A$154,0)),N2091))))</f>
        <v/>
      </c>
      <c r="O2092" t="str">
        <f>IF(ISTEXT(E2092),IF(E2092="Amount",O$14,""),IF(ISBLANK(E2092),"",IF(ISTEXT(D2092),"",IF(A2087="Invoice No. : ",INDEX(Sheet2!G$14:G$154,MATCH(B2087,Sheet2!A$14:A$154,0)),O2091))))</f>
        <v/>
      </c>
      <c r="P2092" t="str">
        <f t="shared" si="134"/>
        <v/>
      </c>
      <c r="Q2092" t="str">
        <f t="shared" si="135"/>
        <v/>
      </c>
    </row>
    <row r="2093" spans="1:17" x14ac:dyDescent="0.25">
      <c r="F2093" t="str">
        <f t="shared" si="132"/>
        <v/>
      </c>
      <c r="G2093" t="str">
        <f>IF(ISTEXT(E2093),IF(E2093="Amount",G$14,""),IF(ISBLANK(E2093),"",IF(ISTEXT(D2093),"",IF(A2088="Invoice No. : ",INDEX(Sheet2!F$14:F$154,MATCH(B2088,Sheet2!A$14:A$154,0)),G2092))))</f>
        <v/>
      </c>
      <c r="H2093" t="str">
        <f t="shared" si="133"/>
        <v/>
      </c>
      <c r="I2093" t="str">
        <f>IF(ISTEXT(E2093),IF(E2093="Amount",I$14,""),IF(ISBLANK(E2093),"",IF(ISTEXT(D2093),"",IF(A2088="Invoice No. : ",TEXT(INDEX(Sheet2!C$14:C$154,MATCH(B2088,Sheet2!A$14:A$154,0)),"hh:mm:ss"),I2092))))</f>
        <v/>
      </c>
      <c r="J2093" t="str">
        <f>IF(ISBLANK(G2093),"",IF(ISTEXT(G2093),IF(E2093="Amount",J$14,""),INDEX(Sheet2!H$14:H$154,MATCH(F2093,Sheet2!A$14:A$154,0))))</f>
        <v/>
      </c>
      <c r="K2093" t="str">
        <f>IF(ISBLANK(G2093),"",IF(ISTEXT(G2093),IF(E2093="Amount",K$14,""),INDEX(Sheet2!I$14:I$154,MATCH(F2093,Sheet2!A$14:A$154,0))))</f>
        <v/>
      </c>
      <c r="L2093" t="str">
        <f>IF(ISBLANK(G2093),"",IF(ISTEXT(G2093),IF(E2093="Amount",L$14,""),IF(INDEX(Sheet2!H$14:H$154,MATCH(F2093,Sheet2!A$14:A$154,0)) &lt;&gt; 0, IF(INDEX(Sheet2!I$14:I$154,MATCH(F2093,Sheet2!A$14:A$154,0)) &lt;&gt; 0, "Loan","Loan"),"Cash")))</f>
        <v/>
      </c>
      <c r="M2093" t="str">
        <f>IF(ISTEXT(E2093),IF(E2093="Amount",M$14,""),IF(ISBLANK(E2093),"",IF(ISTEXT(D2093),"",IF(A2088="Invoice No. : ",INDEX(Sheet2!D$14:D$154,MATCH(B2088,Sheet2!A$14:A$154,0)),M2092))))</f>
        <v/>
      </c>
      <c r="N2093" t="str">
        <f>IF(ISTEXT(E2093),IF(E2093="Amount",N$14,""),IF(ISBLANK(E2093),"",IF(ISTEXT(D2093),"",IF(A2088="Invoice No. : ",INDEX(Sheet2!E$14:E$154,MATCH(B2088,Sheet2!A$14:A$154,0)),N2092))))</f>
        <v/>
      </c>
      <c r="O2093" t="str">
        <f>IF(ISTEXT(E2093),IF(E2093="Amount",O$14,""),IF(ISBLANK(E2093),"",IF(ISTEXT(D2093),"",IF(A2088="Invoice No. : ",INDEX(Sheet2!G$14:G$154,MATCH(B2088,Sheet2!A$14:A$154,0)),O2092))))</f>
        <v/>
      </c>
      <c r="P2093" t="str">
        <f t="shared" si="134"/>
        <v/>
      </c>
      <c r="Q2093" t="str">
        <f t="shared" si="135"/>
        <v/>
      </c>
    </row>
    <row r="2094" spans="1:17" x14ac:dyDescent="0.25">
      <c r="A2094" s="3" t="s">
        <v>4</v>
      </c>
      <c r="B2094" s="4">
        <v>2144355</v>
      </c>
      <c r="C2094" s="3" t="s">
        <v>5</v>
      </c>
      <c r="D2094" s="5" t="s">
        <v>953</v>
      </c>
      <c r="F2094" t="str">
        <f t="shared" si="132"/>
        <v/>
      </c>
      <c r="G2094" t="str">
        <f>IF(ISTEXT(E2094),IF(E2094="Amount",G$14,""),IF(ISBLANK(E2094),"",IF(ISTEXT(D2094),"",IF(A2089="Invoice No. : ",INDEX(Sheet2!F$14:F$154,MATCH(B2089,Sheet2!A$14:A$154,0)),G2093))))</f>
        <v/>
      </c>
      <c r="H2094" t="str">
        <f t="shared" si="133"/>
        <v/>
      </c>
      <c r="I2094" t="str">
        <f>IF(ISTEXT(E2094),IF(E2094="Amount",I$14,""),IF(ISBLANK(E2094),"",IF(ISTEXT(D2094),"",IF(A2089="Invoice No. : ",TEXT(INDEX(Sheet2!C$14:C$154,MATCH(B2089,Sheet2!A$14:A$154,0)),"hh:mm:ss"),I2093))))</f>
        <v/>
      </c>
      <c r="J2094" t="str">
        <f>IF(ISBLANK(G2094),"",IF(ISTEXT(G2094),IF(E2094="Amount",J$14,""),INDEX(Sheet2!H$14:H$154,MATCH(F2094,Sheet2!A$14:A$154,0))))</f>
        <v/>
      </c>
      <c r="K2094" t="str">
        <f>IF(ISBLANK(G2094),"",IF(ISTEXT(G2094),IF(E2094="Amount",K$14,""),INDEX(Sheet2!I$14:I$154,MATCH(F2094,Sheet2!A$14:A$154,0))))</f>
        <v/>
      </c>
      <c r="L2094" t="str">
        <f>IF(ISBLANK(G2094),"",IF(ISTEXT(G2094),IF(E2094="Amount",L$14,""),IF(INDEX(Sheet2!H$14:H$154,MATCH(F2094,Sheet2!A$14:A$154,0)) &lt;&gt; 0, IF(INDEX(Sheet2!I$14:I$154,MATCH(F2094,Sheet2!A$14:A$154,0)) &lt;&gt; 0, "Loan","Loan"),"Cash")))</f>
        <v/>
      </c>
      <c r="M2094" t="str">
        <f>IF(ISTEXT(E2094),IF(E2094="Amount",M$14,""),IF(ISBLANK(E2094),"",IF(ISTEXT(D2094),"",IF(A2089="Invoice No. : ",INDEX(Sheet2!D$14:D$154,MATCH(B2089,Sheet2!A$14:A$154,0)),M2093))))</f>
        <v/>
      </c>
      <c r="N2094" t="str">
        <f>IF(ISTEXT(E2094),IF(E2094="Amount",N$14,""),IF(ISBLANK(E2094),"",IF(ISTEXT(D2094),"",IF(A2089="Invoice No. : ",INDEX(Sheet2!E$14:E$154,MATCH(B2089,Sheet2!A$14:A$154,0)),N2093))))</f>
        <v/>
      </c>
      <c r="O2094" t="str">
        <f>IF(ISTEXT(E2094),IF(E2094="Amount",O$14,""),IF(ISBLANK(E2094),"",IF(ISTEXT(D2094),"",IF(A2089="Invoice No. : ",INDEX(Sheet2!G$14:G$154,MATCH(B2089,Sheet2!A$14:A$154,0)),O2093))))</f>
        <v/>
      </c>
      <c r="P2094" t="str">
        <f t="shared" si="134"/>
        <v/>
      </c>
      <c r="Q2094" t="str">
        <f t="shared" si="135"/>
        <v/>
      </c>
    </row>
    <row r="2095" spans="1:17" x14ac:dyDescent="0.25">
      <c r="A2095" s="3" t="s">
        <v>7</v>
      </c>
      <c r="B2095" s="6">
        <v>44931</v>
      </c>
      <c r="C2095" s="3" t="s">
        <v>8</v>
      </c>
      <c r="D2095" s="7">
        <v>2</v>
      </c>
      <c r="F2095" t="str">
        <f t="shared" si="132"/>
        <v/>
      </c>
      <c r="G2095" t="str">
        <f>IF(ISTEXT(E2095),IF(E2095="Amount",G$14,""),IF(ISBLANK(E2095),"",IF(ISTEXT(D2095),"",IF(A2090="Invoice No. : ",INDEX(Sheet2!F$14:F$154,MATCH(B2090,Sheet2!A$14:A$154,0)),G2094))))</f>
        <v/>
      </c>
      <c r="H2095" t="str">
        <f t="shared" si="133"/>
        <v/>
      </c>
      <c r="I2095" t="str">
        <f>IF(ISTEXT(E2095),IF(E2095="Amount",I$14,""),IF(ISBLANK(E2095),"",IF(ISTEXT(D2095),"",IF(A2090="Invoice No. : ",TEXT(INDEX(Sheet2!C$14:C$154,MATCH(B2090,Sheet2!A$14:A$154,0)),"hh:mm:ss"),I2094))))</f>
        <v/>
      </c>
      <c r="J2095" t="str">
        <f>IF(ISBLANK(G2095),"",IF(ISTEXT(G2095),IF(E2095="Amount",J$14,""),INDEX(Sheet2!H$14:H$154,MATCH(F2095,Sheet2!A$14:A$154,0))))</f>
        <v/>
      </c>
      <c r="K2095" t="str">
        <f>IF(ISBLANK(G2095),"",IF(ISTEXT(G2095),IF(E2095="Amount",K$14,""),INDEX(Sheet2!I$14:I$154,MATCH(F2095,Sheet2!A$14:A$154,0))))</f>
        <v/>
      </c>
      <c r="L2095" t="str">
        <f>IF(ISBLANK(G2095),"",IF(ISTEXT(G2095),IF(E2095="Amount",L$14,""),IF(INDEX(Sheet2!H$14:H$154,MATCH(F2095,Sheet2!A$14:A$154,0)) &lt;&gt; 0, IF(INDEX(Sheet2!I$14:I$154,MATCH(F2095,Sheet2!A$14:A$154,0)) &lt;&gt; 0, "Loan","Loan"),"Cash")))</f>
        <v/>
      </c>
      <c r="M2095" t="str">
        <f>IF(ISTEXT(E2095),IF(E2095="Amount",M$14,""),IF(ISBLANK(E2095),"",IF(ISTEXT(D2095),"",IF(A2090="Invoice No. : ",INDEX(Sheet2!D$14:D$154,MATCH(B2090,Sheet2!A$14:A$154,0)),M2094))))</f>
        <v/>
      </c>
      <c r="N2095" t="str">
        <f>IF(ISTEXT(E2095),IF(E2095="Amount",N$14,""),IF(ISBLANK(E2095),"",IF(ISTEXT(D2095),"",IF(A2090="Invoice No. : ",INDEX(Sheet2!E$14:E$154,MATCH(B2090,Sheet2!A$14:A$154,0)),N2094))))</f>
        <v/>
      </c>
      <c r="O2095" t="str">
        <f>IF(ISTEXT(E2095),IF(E2095="Amount",O$14,""),IF(ISBLANK(E2095),"",IF(ISTEXT(D2095),"",IF(A2090="Invoice No. : ",INDEX(Sheet2!G$14:G$154,MATCH(B2090,Sheet2!A$14:A$154,0)),O2094))))</f>
        <v/>
      </c>
      <c r="P2095" t="str">
        <f t="shared" si="134"/>
        <v/>
      </c>
      <c r="Q2095" t="str">
        <f t="shared" si="135"/>
        <v/>
      </c>
    </row>
    <row r="2096" spans="1:17" x14ac:dyDescent="0.25">
      <c r="F2096" t="str">
        <f t="shared" si="132"/>
        <v/>
      </c>
      <c r="G2096" t="str">
        <f>IF(ISTEXT(E2096),IF(E2096="Amount",G$14,""),IF(ISBLANK(E2096),"",IF(ISTEXT(D2096),"",IF(A2091="Invoice No. : ",INDEX(Sheet2!F$14:F$154,MATCH(B2091,Sheet2!A$14:A$154,0)),G2095))))</f>
        <v/>
      </c>
      <c r="H2096" t="str">
        <f t="shared" si="133"/>
        <v/>
      </c>
      <c r="I2096" t="str">
        <f>IF(ISTEXT(E2096),IF(E2096="Amount",I$14,""),IF(ISBLANK(E2096),"",IF(ISTEXT(D2096),"",IF(A2091="Invoice No. : ",TEXT(INDEX(Sheet2!C$14:C$154,MATCH(B2091,Sheet2!A$14:A$154,0)),"hh:mm:ss"),I2095))))</f>
        <v/>
      </c>
      <c r="J2096" t="str">
        <f>IF(ISBLANK(G2096),"",IF(ISTEXT(G2096),IF(E2096="Amount",J$14,""),INDEX(Sheet2!H$14:H$154,MATCH(F2096,Sheet2!A$14:A$154,0))))</f>
        <v/>
      </c>
      <c r="K2096" t="str">
        <f>IF(ISBLANK(G2096),"",IF(ISTEXT(G2096),IF(E2096="Amount",K$14,""),INDEX(Sheet2!I$14:I$154,MATCH(F2096,Sheet2!A$14:A$154,0))))</f>
        <v/>
      </c>
      <c r="L2096" t="str">
        <f>IF(ISBLANK(G2096),"",IF(ISTEXT(G2096),IF(E2096="Amount",L$14,""),IF(INDEX(Sheet2!H$14:H$154,MATCH(F2096,Sheet2!A$14:A$154,0)) &lt;&gt; 0, IF(INDEX(Sheet2!I$14:I$154,MATCH(F2096,Sheet2!A$14:A$154,0)) &lt;&gt; 0, "Loan","Loan"),"Cash")))</f>
        <v/>
      </c>
      <c r="M2096" t="str">
        <f>IF(ISTEXT(E2096),IF(E2096="Amount",M$14,""),IF(ISBLANK(E2096),"",IF(ISTEXT(D2096),"",IF(A2091="Invoice No. : ",INDEX(Sheet2!D$14:D$154,MATCH(B2091,Sheet2!A$14:A$154,0)),M2095))))</f>
        <v/>
      </c>
      <c r="N2096" t="str">
        <f>IF(ISTEXT(E2096),IF(E2096="Amount",N$14,""),IF(ISBLANK(E2096),"",IF(ISTEXT(D2096),"",IF(A2091="Invoice No. : ",INDEX(Sheet2!E$14:E$154,MATCH(B2091,Sheet2!A$14:A$154,0)),N2095))))</f>
        <v/>
      </c>
      <c r="O2096" t="str">
        <f>IF(ISTEXT(E2096),IF(E2096="Amount",O$14,""),IF(ISBLANK(E2096),"",IF(ISTEXT(D2096),"",IF(A2091="Invoice No. : ",INDEX(Sheet2!G$14:G$154,MATCH(B2091,Sheet2!A$14:A$154,0)),O2095))))</f>
        <v/>
      </c>
      <c r="P2096" t="str">
        <f t="shared" si="134"/>
        <v/>
      </c>
      <c r="Q2096" t="str">
        <f t="shared" si="135"/>
        <v/>
      </c>
    </row>
    <row r="2097" spans="1:17" x14ac:dyDescent="0.25">
      <c r="A2097" s="8" t="s">
        <v>9</v>
      </c>
      <c r="B2097" s="8" t="s">
        <v>10</v>
      </c>
      <c r="C2097" s="9" t="s">
        <v>11</v>
      </c>
      <c r="D2097" s="9" t="s">
        <v>12</v>
      </c>
      <c r="E2097" s="9" t="s">
        <v>13</v>
      </c>
      <c r="F2097" t="str">
        <f t="shared" si="132"/>
        <v>Invoice No.</v>
      </c>
      <c r="G2097" t="str">
        <f>IF(ISTEXT(E2097),IF(E2097="Amount",G$14,""),IF(ISBLANK(E2097),"",IF(ISTEXT(D2097),"",IF(A2092="Invoice No. : ",INDEX(Sheet2!F$14:F$154,MATCH(B2092,Sheet2!A$14:A$154,0)),G2096))))</f>
        <v>Member ID</v>
      </c>
      <c r="H2097" t="str">
        <f t="shared" si="133"/>
        <v>Invoice Date</v>
      </c>
      <c r="I2097" t="str">
        <f>IF(ISTEXT(E2097),IF(E2097="Amount",I$14,""),IF(ISBLANK(E2097),"",IF(ISTEXT(D2097),"",IF(A2092="Invoice No. : ",TEXT(INDEX(Sheet2!C$14:C$154,MATCH(B2092,Sheet2!A$14:A$154,0)),"hh:mm:ss"),I2096))))</f>
        <v>Invoice Time</v>
      </c>
      <c r="J2097" t="str">
        <f>IF(ISBLANK(G2097),"",IF(ISTEXT(G2097),IF(E2097="Amount",J$14,""),INDEX(Sheet2!H$14:H$154,MATCH(F2097,Sheet2!A$14:A$154,0))))</f>
        <v>Loan Amount</v>
      </c>
      <c r="K2097" t="str">
        <f>IF(ISBLANK(G2097),"",IF(ISTEXT(G2097),IF(E2097="Amount",K$14,""),INDEX(Sheet2!I$14:I$154,MATCH(F2097,Sheet2!A$14:A$154,0))))</f>
        <v>Cash Amount</v>
      </c>
      <c r="L2097" t="str">
        <f>IF(ISBLANK(G2097),"",IF(ISTEXT(G2097),IF(E2097="Amount",L$14,""),IF(INDEX(Sheet2!H$14:H$154,MATCH(F2097,Sheet2!A$14:A$154,0)) &lt;&gt; 0, IF(INDEX(Sheet2!I$14:I$154,MATCH(F2097,Sheet2!A$14:A$154,0)) &lt;&gt; 0, "Loan","Loan"),"Cash")))</f>
        <v>Payment Mode</v>
      </c>
      <c r="M2097" t="str">
        <f>IF(ISTEXT(E2097),IF(E2097="Amount",M$14,""),IF(ISBLANK(E2097),"",IF(ISTEXT(D2097),"",IF(A2092="Invoice No. : ",INDEX(Sheet2!D$14:D$154,MATCH(B2092,Sheet2!A$14:A$154,0)),M2096))))</f>
        <v>Terminal</v>
      </c>
      <c r="N2097" t="str">
        <f>IF(ISTEXT(E2097),IF(E2097="Amount",N$14,""),IF(ISBLANK(E2097),"",IF(ISTEXT(D2097),"",IF(A2092="Invoice No. : ",INDEX(Sheet2!E$14:E$154,MATCH(B2092,Sheet2!A$14:A$154,0)),N2096))))</f>
        <v>Cashier</v>
      </c>
      <c r="O2097" t="str">
        <f>IF(ISTEXT(E2097),IF(E2097="Amount",O$14,""),IF(ISBLANK(E2097),"",IF(ISTEXT(D2097),"",IF(A2092="Invoice No. : ",INDEX(Sheet2!G$14:G$154,MATCH(B2092,Sheet2!A$14:A$154,0)),O2096))))</f>
        <v>Name</v>
      </c>
      <c r="P2097" t="str">
        <f t="shared" si="134"/>
        <v>Invoice Amount</v>
      </c>
      <c r="Q2097" t="str">
        <f t="shared" si="135"/>
        <v>Grand Total</v>
      </c>
    </row>
    <row r="2098" spans="1:17" x14ac:dyDescent="0.25">
      <c r="F2098" t="str">
        <f t="shared" si="132"/>
        <v/>
      </c>
      <c r="G2098" t="str">
        <f>IF(ISTEXT(E2098),IF(E2098="Amount",G$14,""),IF(ISBLANK(E2098),"",IF(ISTEXT(D2098),"",IF(A2093="Invoice No. : ",INDEX(Sheet2!F$14:F$154,MATCH(B2093,Sheet2!A$14:A$154,0)),G2097))))</f>
        <v/>
      </c>
      <c r="H2098" t="str">
        <f t="shared" si="133"/>
        <v/>
      </c>
      <c r="I2098" t="str">
        <f>IF(ISTEXT(E2098),IF(E2098="Amount",I$14,""),IF(ISBLANK(E2098),"",IF(ISTEXT(D2098),"",IF(A2093="Invoice No. : ",TEXT(INDEX(Sheet2!C$14:C$154,MATCH(B2093,Sheet2!A$14:A$154,0)),"hh:mm:ss"),I2097))))</f>
        <v/>
      </c>
      <c r="J2098" t="str">
        <f>IF(ISBLANK(G2098),"",IF(ISTEXT(G2098),IF(E2098="Amount",J$14,""),INDEX(Sheet2!H$14:H$154,MATCH(F2098,Sheet2!A$14:A$154,0))))</f>
        <v/>
      </c>
      <c r="K2098" t="str">
        <f>IF(ISBLANK(G2098),"",IF(ISTEXT(G2098),IF(E2098="Amount",K$14,""),INDEX(Sheet2!I$14:I$154,MATCH(F2098,Sheet2!A$14:A$154,0))))</f>
        <v/>
      </c>
      <c r="L2098" t="str">
        <f>IF(ISBLANK(G2098),"",IF(ISTEXT(G2098),IF(E2098="Amount",L$14,""),IF(INDEX(Sheet2!H$14:H$154,MATCH(F2098,Sheet2!A$14:A$154,0)) &lt;&gt; 0, IF(INDEX(Sheet2!I$14:I$154,MATCH(F2098,Sheet2!A$14:A$154,0)) &lt;&gt; 0, "Loan","Loan"),"Cash")))</f>
        <v/>
      </c>
      <c r="M2098" t="str">
        <f>IF(ISTEXT(E2098),IF(E2098="Amount",M$14,""),IF(ISBLANK(E2098),"",IF(ISTEXT(D2098),"",IF(A2093="Invoice No. : ",INDEX(Sheet2!D$14:D$154,MATCH(B2093,Sheet2!A$14:A$154,0)),M2097))))</f>
        <v/>
      </c>
      <c r="N2098" t="str">
        <f>IF(ISTEXT(E2098),IF(E2098="Amount",N$14,""),IF(ISBLANK(E2098),"",IF(ISTEXT(D2098),"",IF(A2093="Invoice No. : ",INDEX(Sheet2!E$14:E$154,MATCH(B2093,Sheet2!A$14:A$154,0)),N2097))))</f>
        <v/>
      </c>
      <c r="O2098" t="str">
        <f>IF(ISTEXT(E2098),IF(E2098="Amount",O$14,""),IF(ISBLANK(E2098),"",IF(ISTEXT(D2098),"",IF(A2093="Invoice No. : ",INDEX(Sheet2!G$14:G$154,MATCH(B2093,Sheet2!A$14:A$154,0)),O2097))))</f>
        <v/>
      </c>
      <c r="P2098" t="str">
        <f t="shared" si="134"/>
        <v/>
      </c>
      <c r="Q2098" t="str">
        <f t="shared" si="135"/>
        <v/>
      </c>
    </row>
    <row r="2099" spans="1:17" x14ac:dyDescent="0.25">
      <c r="A2099" s="10" t="s">
        <v>1728</v>
      </c>
      <c r="B2099" s="10" t="s">
        <v>1729</v>
      </c>
      <c r="C2099" s="11">
        <v>1</v>
      </c>
      <c r="D2099" s="11">
        <v>31.25</v>
      </c>
      <c r="E2099" s="11">
        <v>31.25</v>
      </c>
      <c r="F2099">
        <f t="shared" si="132"/>
        <v>2144355</v>
      </c>
      <c r="G2099">
        <f>IF(ISTEXT(E2099),IF(E2099="Amount",G$14,""),IF(ISBLANK(E2099),"",IF(ISTEXT(D2099),"",IF(A2094="Invoice No. : ",INDEX(Sheet2!F$14:F$154,MATCH(B2094,Sheet2!A$14:A$154,0)),G2098))))</f>
        <v>47287</v>
      </c>
      <c r="H2099" t="str">
        <f t="shared" si="133"/>
        <v>01/05/2023</v>
      </c>
      <c r="I2099" t="str">
        <f>IF(ISTEXT(E2099),IF(E2099="Amount",I$14,""),IF(ISBLANK(E2099),"",IF(ISTEXT(D2099),"",IF(A2094="Invoice No. : ",TEXT(INDEX(Sheet2!C$14:C$154,MATCH(B2094,Sheet2!A$14:A$154,0)),"hh:mm:ss"),I2098))))</f>
        <v>14:05:02</v>
      </c>
      <c r="J2099">
        <f>IF(ISBLANK(G2099),"",IF(ISTEXT(G2099),IF(E2099="Amount",J$14,""),INDEX(Sheet2!H$14:H$154,MATCH(F2099,Sheet2!A$14:A$154,0))))</f>
        <v>2558</v>
      </c>
      <c r="K2099">
        <f>IF(ISBLANK(G2099),"",IF(ISTEXT(G2099),IF(E2099="Amount",K$14,""),INDEX(Sheet2!I$14:I$154,MATCH(F2099,Sheet2!A$14:A$154,0))))</f>
        <v>0</v>
      </c>
      <c r="L2099" t="str">
        <f>IF(ISBLANK(G2099),"",IF(ISTEXT(G2099),IF(E2099="Amount",L$14,""),IF(INDEX(Sheet2!H$14:H$154,MATCH(F2099,Sheet2!A$14:A$154,0)) &lt;&gt; 0, IF(INDEX(Sheet2!I$14:I$154,MATCH(F2099,Sheet2!A$14:A$154,0)) &lt;&gt; 0, "Loan","Loan"),"Cash")))</f>
        <v>Loan</v>
      </c>
      <c r="M2099">
        <f>IF(ISTEXT(E2099),IF(E2099="Amount",M$14,""),IF(ISBLANK(E2099),"",IF(ISTEXT(D2099),"",IF(A2094="Invoice No. : ",INDEX(Sheet2!D$14:D$154,MATCH(B2094,Sheet2!A$14:A$154,0)),M2098))))</f>
        <v>2</v>
      </c>
      <c r="N2099" t="str">
        <f>IF(ISTEXT(E2099),IF(E2099="Amount",N$14,""),IF(ISBLANK(E2099),"",IF(ISTEXT(D2099),"",IF(A2094="Invoice No. : ",INDEX(Sheet2!E$14:E$154,MATCH(B2094,Sheet2!A$14:A$154,0)),N2098))))</f>
        <v>RUBY</v>
      </c>
      <c r="O2099" t="str">
        <f>IF(ISTEXT(E2099),IF(E2099="Amount",O$14,""),IF(ISBLANK(E2099),"",IF(ISTEXT(D2099),"",IF(A2094="Invoice No. : ",INDEX(Sheet2!G$14:G$154,MATCH(B2094,Sheet2!A$14:A$154,0)),O2098))))</f>
        <v>TODLONG, ANNALYN LONDOB</v>
      </c>
      <c r="P2099">
        <f t="shared" si="134"/>
        <v>2558</v>
      </c>
      <c r="Q2099">
        <f t="shared" si="135"/>
        <v>195197.25</v>
      </c>
    </row>
    <row r="2100" spans="1:17" x14ac:dyDescent="0.25">
      <c r="A2100" s="10" t="s">
        <v>1730</v>
      </c>
      <c r="B2100" s="10" t="s">
        <v>1731</v>
      </c>
      <c r="C2100" s="11">
        <v>1</v>
      </c>
      <c r="D2100" s="11">
        <v>66.5</v>
      </c>
      <c r="E2100" s="11">
        <v>66.5</v>
      </c>
      <c r="F2100">
        <f t="shared" si="132"/>
        <v>2144355</v>
      </c>
      <c r="G2100">
        <f>IF(ISTEXT(E2100),IF(E2100="Amount",G$14,""),IF(ISBLANK(E2100),"",IF(ISTEXT(D2100),"",IF(A2095="Invoice No. : ",INDEX(Sheet2!F$14:F$154,MATCH(B2095,Sheet2!A$14:A$154,0)),G2099))))</f>
        <v>47287</v>
      </c>
      <c r="H2100" t="str">
        <f t="shared" si="133"/>
        <v>01/05/2023</v>
      </c>
      <c r="I2100" t="str">
        <f>IF(ISTEXT(E2100),IF(E2100="Amount",I$14,""),IF(ISBLANK(E2100),"",IF(ISTEXT(D2100),"",IF(A2095="Invoice No. : ",TEXT(INDEX(Sheet2!C$14:C$154,MATCH(B2095,Sheet2!A$14:A$154,0)),"hh:mm:ss"),I2099))))</f>
        <v>14:05:02</v>
      </c>
      <c r="J2100">
        <f>IF(ISBLANK(G2100),"",IF(ISTEXT(G2100),IF(E2100="Amount",J$14,""),INDEX(Sheet2!H$14:H$154,MATCH(F2100,Sheet2!A$14:A$154,0))))</f>
        <v>2558</v>
      </c>
      <c r="K2100">
        <f>IF(ISBLANK(G2100),"",IF(ISTEXT(G2100),IF(E2100="Amount",K$14,""),INDEX(Sheet2!I$14:I$154,MATCH(F2100,Sheet2!A$14:A$154,0))))</f>
        <v>0</v>
      </c>
      <c r="L2100" t="str">
        <f>IF(ISBLANK(G2100),"",IF(ISTEXT(G2100),IF(E2100="Amount",L$14,""),IF(INDEX(Sheet2!H$14:H$154,MATCH(F2100,Sheet2!A$14:A$154,0)) &lt;&gt; 0, IF(INDEX(Sheet2!I$14:I$154,MATCH(F2100,Sheet2!A$14:A$154,0)) &lt;&gt; 0, "Loan","Loan"),"Cash")))</f>
        <v>Loan</v>
      </c>
      <c r="M2100">
        <f>IF(ISTEXT(E2100),IF(E2100="Amount",M$14,""),IF(ISBLANK(E2100),"",IF(ISTEXT(D2100),"",IF(A2095="Invoice No. : ",INDEX(Sheet2!D$14:D$154,MATCH(B2095,Sheet2!A$14:A$154,0)),M2099))))</f>
        <v>2</v>
      </c>
      <c r="N2100" t="str">
        <f>IF(ISTEXT(E2100),IF(E2100="Amount",N$14,""),IF(ISBLANK(E2100),"",IF(ISTEXT(D2100),"",IF(A2095="Invoice No. : ",INDEX(Sheet2!E$14:E$154,MATCH(B2095,Sheet2!A$14:A$154,0)),N2099))))</f>
        <v>RUBY</v>
      </c>
      <c r="O2100" t="str">
        <f>IF(ISTEXT(E2100),IF(E2100="Amount",O$14,""),IF(ISBLANK(E2100),"",IF(ISTEXT(D2100),"",IF(A2095="Invoice No. : ",INDEX(Sheet2!G$14:G$154,MATCH(B2095,Sheet2!A$14:A$154,0)),O2099))))</f>
        <v>TODLONG, ANNALYN LONDOB</v>
      </c>
      <c r="P2100">
        <f t="shared" si="134"/>
        <v>2558</v>
      </c>
      <c r="Q2100">
        <f t="shared" si="135"/>
        <v>195197.25</v>
      </c>
    </row>
    <row r="2101" spans="1:17" x14ac:dyDescent="0.25">
      <c r="A2101" s="10" t="s">
        <v>143</v>
      </c>
      <c r="B2101" s="10" t="s">
        <v>144</v>
      </c>
      <c r="C2101" s="11">
        <v>1</v>
      </c>
      <c r="D2101" s="11">
        <v>28.75</v>
      </c>
      <c r="E2101" s="11">
        <v>28.75</v>
      </c>
      <c r="F2101">
        <f t="shared" si="132"/>
        <v>2144355</v>
      </c>
      <c r="G2101">
        <f>IF(ISTEXT(E2101),IF(E2101="Amount",G$14,""),IF(ISBLANK(E2101),"",IF(ISTEXT(D2101),"",IF(A2096="Invoice No. : ",INDEX(Sheet2!F$14:F$154,MATCH(B2096,Sheet2!A$14:A$154,0)),G2100))))</f>
        <v>47287</v>
      </c>
      <c r="H2101" t="str">
        <f t="shared" si="133"/>
        <v>01/05/2023</v>
      </c>
      <c r="I2101" t="str">
        <f>IF(ISTEXT(E2101),IF(E2101="Amount",I$14,""),IF(ISBLANK(E2101),"",IF(ISTEXT(D2101),"",IF(A2096="Invoice No. : ",TEXT(INDEX(Sheet2!C$14:C$154,MATCH(B2096,Sheet2!A$14:A$154,0)),"hh:mm:ss"),I2100))))</f>
        <v>14:05:02</v>
      </c>
      <c r="J2101">
        <f>IF(ISBLANK(G2101),"",IF(ISTEXT(G2101),IF(E2101="Amount",J$14,""),INDEX(Sheet2!H$14:H$154,MATCH(F2101,Sheet2!A$14:A$154,0))))</f>
        <v>2558</v>
      </c>
      <c r="K2101">
        <f>IF(ISBLANK(G2101),"",IF(ISTEXT(G2101),IF(E2101="Amount",K$14,""),INDEX(Sheet2!I$14:I$154,MATCH(F2101,Sheet2!A$14:A$154,0))))</f>
        <v>0</v>
      </c>
      <c r="L2101" t="str">
        <f>IF(ISBLANK(G2101),"",IF(ISTEXT(G2101),IF(E2101="Amount",L$14,""),IF(INDEX(Sheet2!H$14:H$154,MATCH(F2101,Sheet2!A$14:A$154,0)) &lt;&gt; 0, IF(INDEX(Sheet2!I$14:I$154,MATCH(F2101,Sheet2!A$14:A$154,0)) &lt;&gt; 0, "Loan","Loan"),"Cash")))</f>
        <v>Loan</v>
      </c>
      <c r="M2101">
        <f>IF(ISTEXT(E2101),IF(E2101="Amount",M$14,""),IF(ISBLANK(E2101),"",IF(ISTEXT(D2101),"",IF(A2096="Invoice No. : ",INDEX(Sheet2!D$14:D$154,MATCH(B2096,Sheet2!A$14:A$154,0)),M2100))))</f>
        <v>2</v>
      </c>
      <c r="N2101" t="str">
        <f>IF(ISTEXT(E2101),IF(E2101="Amount",N$14,""),IF(ISBLANK(E2101),"",IF(ISTEXT(D2101),"",IF(A2096="Invoice No. : ",INDEX(Sheet2!E$14:E$154,MATCH(B2096,Sheet2!A$14:A$154,0)),N2100))))</f>
        <v>RUBY</v>
      </c>
      <c r="O2101" t="str">
        <f>IF(ISTEXT(E2101),IF(E2101="Amount",O$14,""),IF(ISBLANK(E2101),"",IF(ISTEXT(D2101),"",IF(A2096="Invoice No. : ",INDEX(Sheet2!G$14:G$154,MATCH(B2096,Sheet2!A$14:A$154,0)),O2100))))</f>
        <v>TODLONG, ANNALYN LONDOB</v>
      </c>
      <c r="P2101">
        <f t="shared" si="134"/>
        <v>2558</v>
      </c>
      <c r="Q2101">
        <f t="shared" si="135"/>
        <v>195197.25</v>
      </c>
    </row>
    <row r="2102" spans="1:17" x14ac:dyDescent="0.25">
      <c r="A2102" s="10" t="s">
        <v>1732</v>
      </c>
      <c r="B2102" s="10" t="s">
        <v>1733</v>
      </c>
      <c r="C2102" s="11">
        <v>1</v>
      </c>
      <c r="D2102" s="11">
        <v>25.5</v>
      </c>
      <c r="E2102" s="11">
        <v>25.5</v>
      </c>
      <c r="F2102">
        <f t="shared" si="132"/>
        <v>2144355</v>
      </c>
      <c r="G2102">
        <f>IF(ISTEXT(E2102),IF(E2102="Amount",G$14,""),IF(ISBLANK(E2102),"",IF(ISTEXT(D2102),"",IF(A2097="Invoice No. : ",INDEX(Sheet2!F$14:F$154,MATCH(B2097,Sheet2!A$14:A$154,0)),G2101))))</f>
        <v>47287</v>
      </c>
      <c r="H2102" t="str">
        <f t="shared" si="133"/>
        <v>01/05/2023</v>
      </c>
      <c r="I2102" t="str">
        <f>IF(ISTEXT(E2102),IF(E2102="Amount",I$14,""),IF(ISBLANK(E2102),"",IF(ISTEXT(D2102),"",IF(A2097="Invoice No. : ",TEXT(INDEX(Sheet2!C$14:C$154,MATCH(B2097,Sheet2!A$14:A$154,0)),"hh:mm:ss"),I2101))))</f>
        <v>14:05:02</v>
      </c>
      <c r="J2102">
        <f>IF(ISBLANK(G2102),"",IF(ISTEXT(G2102),IF(E2102="Amount",J$14,""),INDEX(Sheet2!H$14:H$154,MATCH(F2102,Sheet2!A$14:A$154,0))))</f>
        <v>2558</v>
      </c>
      <c r="K2102">
        <f>IF(ISBLANK(G2102),"",IF(ISTEXT(G2102),IF(E2102="Amount",K$14,""),INDEX(Sheet2!I$14:I$154,MATCH(F2102,Sheet2!A$14:A$154,0))))</f>
        <v>0</v>
      </c>
      <c r="L2102" t="str">
        <f>IF(ISBLANK(G2102),"",IF(ISTEXT(G2102),IF(E2102="Amount",L$14,""),IF(INDEX(Sheet2!H$14:H$154,MATCH(F2102,Sheet2!A$14:A$154,0)) &lt;&gt; 0, IF(INDEX(Sheet2!I$14:I$154,MATCH(F2102,Sheet2!A$14:A$154,0)) &lt;&gt; 0, "Loan","Loan"),"Cash")))</f>
        <v>Loan</v>
      </c>
      <c r="M2102">
        <f>IF(ISTEXT(E2102),IF(E2102="Amount",M$14,""),IF(ISBLANK(E2102),"",IF(ISTEXT(D2102),"",IF(A2097="Invoice No. : ",INDEX(Sheet2!D$14:D$154,MATCH(B2097,Sheet2!A$14:A$154,0)),M2101))))</f>
        <v>2</v>
      </c>
      <c r="N2102" t="str">
        <f>IF(ISTEXT(E2102),IF(E2102="Amount",N$14,""),IF(ISBLANK(E2102),"",IF(ISTEXT(D2102),"",IF(A2097="Invoice No. : ",INDEX(Sheet2!E$14:E$154,MATCH(B2097,Sheet2!A$14:A$154,0)),N2101))))</f>
        <v>RUBY</v>
      </c>
      <c r="O2102" t="str">
        <f>IF(ISTEXT(E2102),IF(E2102="Amount",O$14,""),IF(ISBLANK(E2102),"",IF(ISTEXT(D2102),"",IF(A2097="Invoice No. : ",INDEX(Sheet2!G$14:G$154,MATCH(B2097,Sheet2!A$14:A$154,0)),O2101))))</f>
        <v>TODLONG, ANNALYN LONDOB</v>
      </c>
      <c r="P2102">
        <f t="shared" si="134"/>
        <v>2558</v>
      </c>
      <c r="Q2102">
        <f t="shared" si="135"/>
        <v>195197.25</v>
      </c>
    </row>
    <row r="2103" spans="1:17" x14ac:dyDescent="0.25">
      <c r="A2103" s="10" t="s">
        <v>1734</v>
      </c>
      <c r="B2103" s="10" t="s">
        <v>1735</v>
      </c>
      <c r="C2103" s="11">
        <v>1</v>
      </c>
      <c r="D2103" s="11">
        <v>86.75</v>
      </c>
      <c r="E2103" s="11">
        <v>86.75</v>
      </c>
      <c r="F2103">
        <f t="shared" si="132"/>
        <v>2144355</v>
      </c>
      <c r="G2103">
        <f>IF(ISTEXT(E2103),IF(E2103="Amount",G$14,""),IF(ISBLANK(E2103),"",IF(ISTEXT(D2103),"",IF(A2098="Invoice No. : ",INDEX(Sheet2!F$14:F$154,MATCH(B2098,Sheet2!A$14:A$154,0)),G2102))))</f>
        <v>47287</v>
      </c>
      <c r="H2103" t="str">
        <f t="shared" si="133"/>
        <v>01/05/2023</v>
      </c>
      <c r="I2103" t="str">
        <f>IF(ISTEXT(E2103),IF(E2103="Amount",I$14,""),IF(ISBLANK(E2103),"",IF(ISTEXT(D2103),"",IF(A2098="Invoice No. : ",TEXT(INDEX(Sheet2!C$14:C$154,MATCH(B2098,Sheet2!A$14:A$154,0)),"hh:mm:ss"),I2102))))</f>
        <v>14:05:02</v>
      </c>
      <c r="J2103">
        <f>IF(ISBLANK(G2103),"",IF(ISTEXT(G2103),IF(E2103="Amount",J$14,""),INDEX(Sheet2!H$14:H$154,MATCH(F2103,Sheet2!A$14:A$154,0))))</f>
        <v>2558</v>
      </c>
      <c r="K2103">
        <f>IF(ISBLANK(G2103),"",IF(ISTEXT(G2103),IF(E2103="Amount",K$14,""),INDEX(Sheet2!I$14:I$154,MATCH(F2103,Sheet2!A$14:A$154,0))))</f>
        <v>0</v>
      </c>
      <c r="L2103" t="str">
        <f>IF(ISBLANK(G2103),"",IF(ISTEXT(G2103),IF(E2103="Amount",L$14,""),IF(INDEX(Sheet2!H$14:H$154,MATCH(F2103,Sheet2!A$14:A$154,0)) &lt;&gt; 0, IF(INDEX(Sheet2!I$14:I$154,MATCH(F2103,Sheet2!A$14:A$154,0)) &lt;&gt; 0, "Loan","Loan"),"Cash")))</f>
        <v>Loan</v>
      </c>
      <c r="M2103">
        <f>IF(ISTEXT(E2103),IF(E2103="Amount",M$14,""),IF(ISBLANK(E2103),"",IF(ISTEXT(D2103),"",IF(A2098="Invoice No. : ",INDEX(Sheet2!D$14:D$154,MATCH(B2098,Sheet2!A$14:A$154,0)),M2102))))</f>
        <v>2</v>
      </c>
      <c r="N2103" t="str">
        <f>IF(ISTEXT(E2103),IF(E2103="Amount",N$14,""),IF(ISBLANK(E2103),"",IF(ISTEXT(D2103),"",IF(A2098="Invoice No. : ",INDEX(Sheet2!E$14:E$154,MATCH(B2098,Sheet2!A$14:A$154,0)),N2102))))</f>
        <v>RUBY</v>
      </c>
      <c r="O2103" t="str">
        <f>IF(ISTEXT(E2103),IF(E2103="Amount",O$14,""),IF(ISBLANK(E2103),"",IF(ISTEXT(D2103),"",IF(A2098="Invoice No. : ",INDEX(Sheet2!G$14:G$154,MATCH(B2098,Sheet2!A$14:A$154,0)),O2102))))</f>
        <v>TODLONG, ANNALYN LONDOB</v>
      </c>
      <c r="P2103">
        <f t="shared" si="134"/>
        <v>2558</v>
      </c>
      <c r="Q2103">
        <f t="shared" si="135"/>
        <v>195197.25</v>
      </c>
    </row>
    <row r="2104" spans="1:17" x14ac:dyDescent="0.25">
      <c r="A2104" s="10" t="s">
        <v>1736</v>
      </c>
      <c r="B2104" s="10" t="s">
        <v>1737</v>
      </c>
      <c r="C2104" s="11">
        <v>12</v>
      </c>
      <c r="D2104" s="11">
        <v>5.5</v>
      </c>
      <c r="E2104" s="11">
        <v>66</v>
      </c>
      <c r="F2104">
        <f t="shared" si="132"/>
        <v>2144355</v>
      </c>
      <c r="G2104">
        <f>IF(ISTEXT(E2104),IF(E2104="Amount",G$14,""),IF(ISBLANK(E2104),"",IF(ISTEXT(D2104),"",IF(A2099="Invoice No. : ",INDEX(Sheet2!F$14:F$154,MATCH(B2099,Sheet2!A$14:A$154,0)),G2103))))</f>
        <v>47287</v>
      </c>
      <c r="H2104" t="str">
        <f t="shared" si="133"/>
        <v>01/05/2023</v>
      </c>
      <c r="I2104" t="str">
        <f>IF(ISTEXT(E2104),IF(E2104="Amount",I$14,""),IF(ISBLANK(E2104),"",IF(ISTEXT(D2104),"",IF(A2099="Invoice No. : ",TEXT(INDEX(Sheet2!C$14:C$154,MATCH(B2099,Sheet2!A$14:A$154,0)),"hh:mm:ss"),I2103))))</f>
        <v>14:05:02</v>
      </c>
      <c r="J2104">
        <f>IF(ISBLANK(G2104),"",IF(ISTEXT(G2104),IF(E2104="Amount",J$14,""),INDEX(Sheet2!H$14:H$154,MATCH(F2104,Sheet2!A$14:A$154,0))))</f>
        <v>2558</v>
      </c>
      <c r="K2104">
        <f>IF(ISBLANK(G2104),"",IF(ISTEXT(G2104),IF(E2104="Amount",K$14,""),INDEX(Sheet2!I$14:I$154,MATCH(F2104,Sheet2!A$14:A$154,0))))</f>
        <v>0</v>
      </c>
      <c r="L2104" t="str">
        <f>IF(ISBLANK(G2104),"",IF(ISTEXT(G2104),IF(E2104="Amount",L$14,""),IF(INDEX(Sheet2!H$14:H$154,MATCH(F2104,Sheet2!A$14:A$154,0)) &lt;&gt; 0, IF(INDEX(Sheet2!I$14:I$154,MATCH(F2104,Sheet2!A$14:A$154,0)) &lt;&gt; 0, "Loan","Loan"),"Cash")))</f>
        <v>Loan</v>
      </c>
      <c r="M2104">
        <f>IF(ISTEXT(E2104),IF(E2104="Amount",M$14,""),IF(ISBLANK(E2104),"",IF(ISTEXT(D2104),"",IF(A2099="Invoice No. : ",INDEX(Sheet2!D$14:D$154,MATCH(B2099,Sheet2!A$14:A$154,0)),M2103))))</f>
        <v>2</v>
      </c>
      <c r="N2104" t="str">
        <f>IF(ISTEXT(E2104),IF(E2104="Amount",N$14,""),IF(ISBLANK(E2104),"",IF(ISTEXT(D2104),"",IF(A2099="Invoice No. : ",INDEX(Sheet2!E$14:E$154,MATCH(B2099,Sheet2!A$14:A$154,0)),N2103))))</f>
        <v>RUBY</v>
      </c>
      <c r="O2104" t="str">
        <f>IF(ISTEXT(E2104),IF(E2104="Amount",O$14,""),IF(ISBLANK(E2104),"",IF(ISTEXT(D2104),"",IF(A2099="Invoice No. : ",INDEX(Sheet2!G$14:G$154,MATCH(B2099,Sheet2!A$14:A$154,0)),O2103))))</f>
        <v>TODLONG, ANNALYN LONDOB</v>
      </c>
      <c r="P2104">
        <f t="shared" si="134"/>
        <v>2558</v>
      </c>
      <c r="Q2104">
        <f t="shared" si="135"/>
        <v>195197.25</v>
      </c>
    </row>
    <row r="2105" spans="1:17" x14ac:dyDescent="0.25">
      <c r="A2105" s="10" t="s">
        <v>1738</v>
      </c>
      <c r="B2105" s="10" t="s">
        <v>1739</v>
      </c>
      <c r="C2105" s="11">
        <v>6</v>
      </c>
      <c r="D2105" s="11">
        <v>5.5</v>
      </c>
      <c r="E2105" s="11">
        <v>33</v>
      </c>
      <c r="F2105">
        <f t="shared" si="132"/>
        <v>2144355</v>
      </c>
      <c r="G2105">
        <f>IF(ISTEXT(E2105),IF(E2105="Amount",G$14,""),IF(ISBLANK(E2105),"",IF(ISTEXT(D2105),"",IF(A2100="Invoice No. : ",INDEX(Sheet2!F$14:F$154,MATCH(B2100,Sheet2!A$14:A$154,0)),G2104))))</f>
        <v>47287</v>
      </c>
      <c r="H2105" t="str">
        <f t="shared" si="133"/>
        <v>01/05/2023</v>
      </c>
      <c r="I2105" t="str">
        <f>IF(ISTEXT(E2105),IF(E2105="Amount",I$14,""),IF(ISBLANK(E2105),"",IF(ISTEXT(D2105),"",IF(A2100="Invoice No. : ",TEXT(INDEX(Sheet2!C$14:C$154,MATCH(B2100,Sheet2!A$14:A$154,0)),"hh:mm:ss"),I2104))))</f>
        <v>14:05:02</v>
      </c>
      <c r="J2105">
        <f>IF(ISBLANK(G2105),"",IF(ISTEXT(G2105),IF(E2105="Amount",J$14,""),INDEX(Sheet2!H$14:H$154,MATCH(F2105,Sheet2!A$14:A$154,0))))</f>
        <v>2558</v>
      </c>
      <c r="K2105">
        <f>IF(ISBLANK(G2105),"",IF(ISTEXT(G2105),IF(E2105="Amount",K$14,""),INDEX(Sheet2!I$14:I$154,MATCH(F2105,Sheet2!A$14:A$154,0))))</f>
        <v>0</v>
      </c>
      <c r="L2105" t="str">
        <f>IF(ISBLANK(G2105),"",IF(ISTEXT(G2105),IF(E2105="Amount",L$14,""),IF(INDEX(Sheet2!H$14:H$154,MATCH(F2105,Sheet2!A$14:A$154,0)) &lt;&gt; 0, IF(INDEX(Sheet2!I$14:I$154,MATCH(F2105,Sheet2!A$14:A$154,0)) &lt;&gt; 0, "Loan","Loan"),"Cash")))</f>
        <v>Loan</v>
      </c>
      <c r="M2105">
        <f>IF(ISTEXT(E2105),IF(E2105="Amount",M$14,""),IF(ISBLANK(E2105),"",IF(ISTEXT(D2105),"",IF(A2100="Invoice No. : ",INDEX(Sheet2!D$14:D$154,MATCH(B2100,Sheet2!A$14:A$154,0)),M2104))))</f>
        <v>2</v>
      </c>
      <c r="N2105" t="str">
        <f>IF(ISTEXT(E2105),IF(E2105="Amount",N$14,""),IF(ISBLANK(E2105),"",IF(ISTEXT(D2105),"",IF(A2100="Invoice No. : ",INDEX(Sheet2!E$14:E$154,MATCH(B2100,Sheet2!A$14:A$154,0)),N2104))))</f>
        <v>RUBY</v>
      </c>
      <c r="O2105" t="str">
        <f>IF(ISTEXT(E2105),IF(E2105="Amount",O$14,""),IF(ISBLANK(E2105),"",IF(ISTEXT(D2105),"",IF(A2100="Invoice No. : ",INDEX(Sheet2!G$14:G$154,MATCH(B2100,Sheet2!A$14:A$154,0)),O2104))))</f>
        <v>TODLONG, ANNALYN LONDOB</v>
      </c>
      <c r="P2105">
        <f t="shared" si="134"/>
        <v>2558</v>
      </c>
      <c r="Q2105">
        <f t="shared" si="135"/>
        <v>195197.25</v>
      </c>
    </row>
    <row r="2106" spans="1:17" x14ac:dyDescent="0.25">
      <c r="A2106" s="10" t="s">
        <v>433</v>
      </c>
      <c r="B2106" s="10" t="s">
        <v>434</v>
      </c>
      <c r="C2106" s="11">
        <v>1</v>
      </c>
      <c r="D2106" s="11">
        <v>20</v>
      </c>
      <c r="E2106" s="11">
        <v>20</v>
      </c>
      <c r="F2106">
        <f t="shared" si="132"/>
        <v>2144355</v>
      </c>
      <c r="G2106">
        <f>IF(ISTEXT(E2106),IF(E2106="Amount",G$14,""),IF(ISBLANK(E2106),"",IF(ISTEXT(D2106),"",IF(A2101="Invoice No. : ",INDEX(Sheet2!F$14:F$154,MATCH(B2101,Sheet2!A$14:A$154,0)),G2105))))</f>
        <v>47287</v>
      </c>
      <c r="H2106" t="str">
        <f t="shared" si="133"/>
        <v>01/05/2023</v>
      </c>
      <c r="I2106" t="str">
        <f>IF(ISTEXT(E2106),IF(E2106="Amount",I$14,""),IF(ISBLANK(E2106),"",IF(ISTEXT(D2106),"",IF(A2101="Invoice No. : ",TEXT(INDEX(Sheet2!C$14:C$154,MATCH(B2101,Sheet2!A$14:A$154,0)),"hh:mm:ss"),I2105))))</f>
        <v>14:05:02</v>
      </c>
      <c r="J2106">
        <f>IF(ISBLANK(G2106),"",IF(ISTEXT(G2106),IF(E2106="Amount",J$14,""),INDEX(Sheet2!H$14:H$154,MATCH(F2106,Sheet2!A$14:A$154,0))))</f>
        <v>2558</v>
      </c>
      <c r="K2106">
        <f>IF(ISBLANK(G2106),"",IF(ISTEXT(G2106),IF(E2106="Amount",K$14,""),INDEX(Sheet2!I$14:I$154,MATCH(F2106,Sheet2!A$14:A$154,0))))</f>
        <v>0</v>
      </c>
      <c r="L2106" t="str">
        <f>IF(ISBLANK(G2106),"",IF(ISTEXT(G2106),IF(E2106="Amount",L$14,""),IF(INDEX(Sheet2!H$14:H$154,MATCH(F2106,Sheet2!A$14:A$154,0)) &lt;&gt; 0, IF(INDEX(Sheet2!I$14:I$154,MATCH(F2106,Sheet2!A$14:A$154,0)) &lt;&gt; 0, "Loan","Loan"),"Cash")))</f>
        <v>Loan</v>
      </c>
      <c r="M2106">
        <f>IF(ISTEXT(E2106),IF(E2106="Amount",M$14,""),IF(ISBLANK(E2106),"",IF(ISTEXT(D2106),"",IF(A2101="Invoice No. : ",INDEX(Sheet2!D$14:D$154,MATCH(B2101,Sheet2!A$14:A$154,0)),M2105))))</f>
        <v>2</v>
      </c>
      <c r="N2106" t="str">
        <f>IF(ISTEXT(E2106),IF(E2106="Amount",N$14,""),IF(ISBLANK(E2106),"",IF(ISTEXT(D2106),"",IF(A2101="Invoice No. : ",INDEX(Sheet2!E$14:E$154,MATCH(B2101,Sheet2!A$14:A$154,0)),N2105))))</f>
        <v>RUBY</v>
      </c>
      <c r="O2106" t="str">
        <f>IF(ISTEXT(E2106),IF(E2106="Amount",O$14,""),IF(ISBLANK(E2106),"",IF(ISTEXT(D2106),"",IF(A2101="Invoice No. : ",INDEX(Sheet2!G$14:G$154,MATCH(B2101,Sheet2!A$14:A$154,0)),O2105))))</f>
        <v>TODLONG, ANNALYN LONDOB</v>
      </c>
      <c r="P2106">
        <f t="shared" si="134"/>
        <v>2558</v>
      </c>
      <c r="Q2106">
        <f t="shared" si="135"/>
        <v>195197.25</v>
      </c>
    </row>
    <row r="2107" spans="1:17" x14ac:dyDescent="0.25">
      <c r="A2107" s="10" t="s">
        <v>621</v>
      </c>
      <c r="B2107" s="10" t="s">
        <v>622</v>
      </c>
      <c r="C2107" s="11">
        <v>1</v>
      </c>
      <c r="D2107" s="11">
        <v>32</v>
      </c>
      <c r="E2107" s="11">
        <v>32</v>
      </c>
      <c r="F2107">
        <f t="shared" si="132"/>
        <v>2144355</v>
      </c>
      <c r="G2107">
        <f>IF(ISTEXT(E2107),IF(E2107="Amount",G$14,""),IF(ISBLANK(E2107),"",IF(ISTEXT(D2107),"",IF(A2102="Invoice No. : ",INDEX(Sheet2!F$14:F$154,MATCH(B2102,Sheet2!A$14:A$154,0)),G2106))))</f>
        <v>47287</v>
      </c>
      <c r="H2107" t="str">
        <f t="shared" si="133"/>
        <v>01/05/2023</v>
      </c>
      <c r="I2107" t="str">
        <f>IF(ISTEXT(E2107),IF(E2107="Amount",I$14,""),IF(ISBLANK(E2107),"",IF(ISTEXT(D2107),"",IF(A2102="Invoice No. : ",TEXT(INDEX(Sheet2!C$14:C$154,MATCH(B2102,Sheet2!A$14:A$154,0)),"hh:mm:ss"),I2106))))</f>
        <v>14:05:02</v>
      </c>
      <c r="J2107">
        <f>IF(ISBLANK(G2107),"",IF(ISTEXT(G2107),IF(E2107="Amount",J$14,""),INDEX(Sheet2!H$14:H$154,MATCH(F2107,Sheet2!A$14:A$154,0))))</f>
        <v>2558</v>
      </c>
      <c r="K2107">
        <f>IF(ISBLANK(G2107),"",IF(ISTEXT(G2107),IF(E2107="Amount",K$14,""),INDEX(Sheet2!I$14:I$154,MATCH(F2107,Sheet2!A$14:A$154,0))))</f>
        <v>0</v>
      </c>
      <c r="L2107" t="str">
        <f>IF(ISBLANK(G2107),"",IF(ISTEXT(G2107),IF(E2107="Amount",L$14,""),IF(INDEX(Sheet2!H$14:H$154,MATCH(F2107,Sheet2!A$14:A$154,0)) &lt;&gt; 0, IF(INDEX(Sheet2!I$14:I$154,MATCH(F2107,Sheet2!A$14:A$154,0)) &lt;&gt; 0, "Loan","Loan"),"Cash")))</f>
        <v>Loan</v>
      </c>
      <c r="M2107">
        <f>IF(ISTEXT(E2107),IF(E2107="Amount",M$14,""),IF(ISBLANK(E2107),"",IF(ISTEXT(D2107),"",IF(A2102="Invoice No. : ",INDEX(Sheet2!D$14:D$154,MATCH(B2102,Sheet2!A$14:A$154,0)),M2106))))</f>
        <v>2</v>
      </c>
      <c r="N2107" t="str">
        <f>IF(ISTEXT(E2107),IF(E2107="Amount",N$14,""),IF(ISBLANK(E2107),"",IF(ISTEXT(D2107),"",IF(A2102="Invoice No. : ",INDEX(Sheet2!E$14:E$154,MATCH(B2102,Sheet2!A$14:A$154,0)),N2106))))</f>
        <v>RUBY</v>
      </c>
      <c r="O2107" t="str">
        <f>IF(ISTEXT(E2107),IF(E2107="Amount",O$14,""),IF(ISBLANK(E2107),"",IF(ISTEXT(D2107),"",IF(A2102="Invoice No. : ",INDEX(Sheet2!G$14:G$154,MATCH(B2102,Sheet2!A$14:A$154,0)),O2106))))</f>
        <v>TODLONG, ANNALYN LONDOB</v>
      </c>
      <c r="P2107">
        <f t="shared" si="134"/>
        <v>2558</v>
      </c>
      <c r="Q2107">
        <f t="shared" si="135"/>
        <v>195197.25</v>
      </c>
    </row>
    <row r="2108" spans="1:17" x14ac:dyDescent="0.25">
      <c r="A2108" s="10" t="s">
        <v>1740</v>
      </c>
      <c r="B2108" s="10" t="s">
        <v>1741</v>
      </c>
      <c r="C2108" s="11">
        <v>1</v>
      </c>
      <c r="D2108" s="11">
        <v>92</v>
      </c>
      <c r="E2108" s="11">
        <v>92</v>
      </c>
      <c r="F2108">
        <f t="shared" si="132"/>
        <v>2144355</v>
      </c>
      <c r="G2108">
        <f>IF(ISTEXT(E2108),IF(E2108="Amount",G$14,""),IF(ISBLANK(E2108),"",IF(ISTEXT(D2108),"",IF(A2103="Invoice No. : ",INDEX(Sheet2!F$14:F$154,MATCH(B2103,Sheet2!A$14:A$154,0)),G2107))))</f>
        <v>47287</v>
      </c>
      <c r="H2108" t="str">
        <f t="shared" si="133"/>
        <v>01/05/2023</v>
      </c>
      <c r="I2108" t="str">
        <f>IF(ISTEXT(E2108),IF(E2108="Amount",I$14,""),IF(ISBLANK(E2108),"",IF(ISTEXT(D2108),"",IF(A2103="Invoice No. : ",TEXT(INDEX(Sheet2!C$14:C$154,MATCH(B2103,Sheet2!A$14:A$154,0)),"hh:mm:ss"),I2107))))</f>
        <v>14:05:02</v>
      </c>
      <c r="J2108">
        <f>IF(ISBLANK(G2108),"",IF(ISTEXT(G2108),IF(E2108="Amount",J$14,""),INDEX(Sheet2!H$14:H$154,MATCH(F2108,Sheet2!A$14:A$154,0))))</f>
        <v>2558</v>
      </c>
      <c r="K2108">
        <f>IF(ISBLANK(G2108),"",IF(ISTEXT(G2108),IF(E2108="Amount",K$14,""),INDEX(Sheet2!I$14:I$154,MATCH(F2108,Sheet2!A$14:A$154,0))))</f>
        <v>0</v>
      </c>
      <c r="L2108" t="str">
        <f>IF(ISBLANK(G2108),"",IF(ISTEXT(G2108),IF(E2108="Amount",L$14,""),IF(INDEX(Sheet2!H$14:H$154,MATCH(F2108,Sheet2!A$14:A$154,0)) &lt;&gt; 0, IF(INDEX(Sheet2!I$14:I$154,MATCH(F2108,Sheet2!A$14:A$154,0)) &lt;&gt; 0, "Loan","Loan"),"Cash")))</f>
        <v>Loan</v>
      </c>
      <c r="M2108">
        <f>IF(ISTEXT(E2108),IF(E2108="Amount",M$14,""),IF(ISBLANK(E2108),"",IF(ISTEXT(D2108),"",IF(A2103="Invoice No. : ",INDEX(Sheet2!D$14:D$154,MATCH(B2103,Sheet2!A$14:A$154,0)),M2107))))</f>
        <v>2</v>
      </c>
      <c r="N2108" t="str">
        <f>IF(ISTEXT(E2108),IF(E2108="Amount",N$14,""),IF(ISBLANK(E2108),"",IF(ISTEXT(D2108),"",IF(A2103="Invoice No. : ",INDEX(Sheet2!E$14:E$154,MATCH(B2103,Sheet2!A$14:A$154,0)),N2107))))</f>
        <v>RUBY</v>
      </c>
      <c r="O2108" t="str">
        <f>IF(ISTEXT(E2108),IF(E2108="Amount",O$14,""),IF(ISBLANK(E2108),"",IF(ISTEXT(D2108),"",IF(A2103="Invoice No. : ",INDEX(Sheet2!G$14:G$154,MATCH(B2103,Sheet2!A$14:A$154,0)),O2107))))</f>
        <v>TODLONG, ANNALYN LONDOB</v>
      </c>
      <c r="P2108">
        <f t="shared" si="134"/>
        <v>2558</v>
      </c>
      <c r="Q2108">
        <f t="shared" si="135"/>
        <v>195197.25</v>
      </c>
    </row>
    <row r="2109" spans="1:17" x14ac:dyDescent="0.25">
      <c r="A2109" s="10" t="s">
        <v>1533</v>
      </c>
      <c r="B2109" s="10" t="s">
        <v>1534</v>
      </c>
      <c r="C2109" s="11">
        <v>1</v>
      </c>
      <c r="D2109" s="11">
        <v>41.5</v>
      </c>
      <c r="E2109" s="11">
        <v>41.5</v>
      </c>
      <c r="F2109">
        <f t="shared" si="132"/>
        <v>2144355</v>
      </c>
      <c r="G2109">
        <f>IF(ISTEXT(E2109),IF(E2109="Amount",G$14,""),IF(ISBLANK(E2109),"",IF(ISTEXT(D2109),"",IF(A2104="Invoice No. : ",INDEX(Sheet2!F$14:F$154,MATCH(B2104,Sheet2!A$14:A$154,0)),G2108))))</f>
        <v>47287</v>
      </c>
      <c r="H2109" t="str">
        <f t="shared" si="133"/>
        <v>01/05/2023</v>
      </c>
      <c r="I2109" t="str">
        <f>IF(ISTEXT(E2109),IF(E2109="Amount",I$14,""),IF(ISBLANK(E2109),"",IF(ISTEXT(D2109),"",IF(A2104="Invoice No. : ",TEXT(INDEX(Sheet2!C$14:C$154,MATCH(B2104,Sheet2!A$14:A$154,0)),"hh:mm:ss"),I2108))))</f>
        <v>14:05:02</v>
      </c>
      <c r="J2109">
        <f>IF(ISBLANK(G2109),"",IF(ISTEXT(G2109),IF(E2109="Amount",J$14,""),INDEX(Sheet2!H$14:H$154,MATCH(F2109,Sheet2!A$14:A$154,0))))</f>
        <v>2558</v>
      </c>
      <c r="K2109">
        <f>IF(ISBLANK(G2109),"",IF(ISTEXT(G2109),IF(E2109="Amount",K$14,""),INDEX(Sheet2!I$14:I$154,MATCH(F2109,Sheet2!A$14:A$154,0))))</f>
        <v>0</v>
      </c>
      <c r="L2109" t="str">
        <f>IF(ISBLANK(G2109),"",IF(ISTEXT(G2109),IF(E2109="Amount",L$14,""),IF(INDEX(Sheet2!H$14:H$154,MATCH(F2109,Sheet2!A$14:A$154,0)) &lt;&gt; 0, IF(INDEX(Sheet2!I$14:I$154,MATCH(F2109,Sheet2!A$14:A$154,0)) &lt;&gt; 0, "Loan","Loan"),"Cash")))</f>
        <v>Loan</v>
      </c>
      <c r="M2109">
        <f>IF(ISTEXT(E2109),IF(E2109="Amount",M$14,""),IF(ISBLANK(E2109),"",IF(ISTEXT(D2109),"",IF(A2104="Invoice No. : ",INDEX(Sheet2!D$14:D$154,MATCH(B2104,Sheet2!A$14:A$154,0)),M2108))))</f>
        <v>2</v>
      </c>
      <c r="N2109" t="str">
        <f>IF(ISTEXT(E2109),IF(E2109="Amount",N$14,""),IF(ISBLANK(E2109),"",IF(ISTEXT(D2109),"",IF(A2104="Invoice No. : ",INDEX(Sheet2!E$14:E$154,MATCH(B2104,Sheet2!A$14:A$154,0)),N2108))))</f>
        <v>RUBY</v>
      </c>
      <c r="O2109" t="str">
        <f>IF(ISTEXT(E2109),IF(E2109="Amount",O$14,""),IF(ISBLANK(E2109),"",IF(ISTEXT(D2109),"",IF(A2104="Invoice No. : ",INDEX(Sheet2!G$14:G$154,MATCH(B2104,Sheet2!A$14:A$154,0)),O2108))))</f>
        <v>TODLONG, ANNALYN LONDOB</v>
      </c>
      <c r="P2109">
        <f t="shared" si="134"/>
        <v>2558</v>
      </c>
      <c r="Q2109">
        <f t="shared" si="135"/>
        <v>195197.25</v>
      </c>
    </row>
    <row r="2110" spans="1:17" x14ac:dyDescent="0.25">
      <c r="A2110" s="10" t="s">
        <v>1168</v>
      </c>
      <c r="B2110" s="10" t="s">
        <v>1169</v>
      </c>
      <c r="C2110" s="11">
        <v>1</v>
      </c>
      <c r="D2110" s="11">
        <v>193.75</v>
      </c>
      <c r="E2110" s="11">
        <v>193.75</v>
      </c>
      <c r="F2110">
        <f t="shared" si="132"/>
        <v>2144355</v>
      </c>
      <c r="G2110">
        <f>IF(ISTEXT(E2110),IF(E2110="Amount",G$14,""),IF(ISBLANK(E2110),"",IF(ISTEXT(D2110),"",IF(A2105="Invoice No. : ",INDEX(Sheet2!F$14:F$154,MATCH(B2105,Sheet2!A$14:A$154,0)),G2109))))</f>
        <v>47287</v>
      </c>
      <c r="H2110" t="str">
        <f t="shared" si="133"/>
        <v>01/05/2023</v>
      </c>
      <c r="I2110" t="str">
        <f>IF(ISTEXT(E2110),IF(E2110="Amount",I$14,""),IF(ISBLANK(E2110),"",IF(ISTEXT(D2110),"",IF(A2105="Invoice No. : ",TEXT(INDEX(Sheet2!C$14:C$154,MATCH(B2105,Sheet2!A$14:A$154,0)),"hh:mm:ss"),I2109))))</f>
        <v>14:05:02</v>
      </c>
      <c r="J2110">
        <f>IF(ISBLANK(G2110),"",IF(ISTEXT(G2110),IF(E2110="Amount",J$14,""),INDEX(Sheet2!H$14:H$154,MATCH(F2110,Sheet2!A$14:A$154,0))))</f>
        <v>2558</v>
      </c>
      <c r="K2110">
        <f>IF(ISBLANK(G2110),"",IF(ISTEXT(G2110),IF(E2110="Amount",K$14,""),INDEX(Sheet2!I$14:I$154,MATCH(F2110,Sheet2!A$14:A$154,0))))</f>
        <v>0</v>
      </c>
      <c r="L2110" t="str">
        <f>IF(ISBLANK(G2110),"",IF(ISTEXT(G2110),IF(E2110="Amount",L$14,""),IF(INDEX(Sheet2!H$14:H$154,MATCH(F2110,Sheet2!A$14:A$154,0)) &lt;&gt; 0, IF(INDEX(Sheet2!I$14:I$154,MATCH(F2110,Sheet2!A$14:A$154,0)) &lt;&gt; 0, "Loan","Loan"),"Cash")))</f>
        <v>Loan</v>
      </c>
      <c r="M2110">
        <f>IF(ISTEXT(E2110),IF(E2110="Amount",M$14,""),IF(ISBLANK(E2110),"",IF(ISTEXT(D2110),"",IF(A2105="Invoice No. : ",INDEX(Sheet2!D$14:D$154,MATCH(B2105,Sheet2!A$14:A$154,0)),M2109))))</f>
        <v>2</v>
      </c>
      <c r="N2110" t="str">
        <f>IF(ISTEXT(E2110),IF(E2110="Amount",N$14,""),IF(ISBLANK(E2110),"",IF(ISTEXT(D2110),"",IF(A2105="Invoice No. : ",INDEX(Sheet2!E$14:E$154,MATCH(B2105,Sheet2!A$14:A$154,0)),N2109))))</f>
        <v>RUBY</v>
      </c>
      <c r="O2110" t="str">
        <f>IF(ISTEXT(E2110),IF(E2110="Amount",O$14,""),IF(ISBLANK(E2110),"",IF(ISTEXT(D2110),"",IF(A2105="Invoice No. : ",INDEX(Sheet2!G$14:G$154,MATCH(B2105,Sheet2!A$14:A$154,0)),O2109))))</f>
        <v>TODLONG, ANNALYN LONDOB</v>
      </c>
      <c r="P2110">
        <f t="shared" si="134"/>
        <v>2558</v>
      </c>
      <c r="Q2110">
        <f t="shared" si="135"/>
        <v>195197.25</v>
      </c>
    </row>
    <row r="2111" spans="1:17" x14ac:dyDescent="0.25">
      <c r="A2111" s="10" t="s">
        <v>1742</v>
      </c>
      <c r="B2111" s="10" t="s">
        <v>1743</v>
      </c>
      <c r="C2111" s="11">
        <v>1</v>
      </c>
      <c r="D2111" s="11">
        <v>54</v>
      </c>
      <c r="E2111" s="11">
        <v>54</v>
      </c>
      <c r="F2111">
        <f t="shared" si="132"/>
        <v>2144355</v>
      </c>
      <c r="G2111">
        <f>IF(ISTEXT(E2111),IF(E2111="Amount",G$14,""),IF(ISBLANK(E2111),"",IF(ISTEXT(D2111),"",IF(A2106="Invoice No. : ",INDEX(Sheet2!F$14:F$154,MATCH(B2106,Sheet2!A$14:A$154,0)),G2110))))</f>
        <v>47287</v>
      </c>
      <c r="H2111" t="str">
        <f t="shared" si="133"/>
        <v>01/05/2023</v>
      </c>
      <c r="I2111" t="str">
        <f>IF(ISTEXT(E2111),IF(E2111="Amount",I$14,""),IF(ISBLANK(E2111),"",IF(ISTEXT(D2111),"",IF(A2106="Invoice No. : ",TEXT(INDEX(Sheet2!C$14:C$154,MATCH(B2106,Sheet2!A$14:A$154,0)),"hh:mm:ss"),I2110))))</f>
        <v>14:05:02</v>
      </c>
      <c r="J2111">
        <f>IF(ISBLANK(G2111),"",IF(ISTEXT(G2111),IF(E2111="Amount",J$14,""),INDEX(Sheet2!H$14:H$154,MATCH(F2111,Sheet2!A$14:A$154,0))))</f>
        <v>2558</v>
      </c>
      <c r="K2111">
        <f>IF(ISBLANK(G2111),"",IF(ISTEXT(G2111),IF(E2111="Amount",K$14,""),INDEX(Sheet2!I$14:I$154,MATCH(F2111,Sheet2!A$14:A$154,0))))</f>
        <v>0</v>
      </c>
      <c r="L2111" t="str">
        <f>IF(ISBLANK(G2111),"",IF(ISTEXT(G2111),IF(E2111="Amount",L$14,""),IF(INDEX(Sheet2!H$14:H$154,MATCH(F2111,Sheet2!A$14:A$154,0)) &lt;&gt; 0, IF(INDEX(Sheet2!I$14:I$154,MATCH(F2111,Sheet2!A$14:A$154,0)) &lt;&gt; 0, "Loan","Loan"),"Cash")))</f>
        <v>Loan</v>
      </c>
      <c r="M2111">
        <f>IF(ISTEXT(E2111),IF(E2111="Amount",M$14,""),IF(ISBLANK(E2111),"",IF(ISTEXT(D2111),"",IF(A2106="Invoice No. : ",INDEX(Sheet2!D$14:D$154,MATCH(B2106,Sheet2!A$14:A$154,0)),M2110))))</f>
        <v>2</v>
      </c>
      <c r="N2111" t="str">
        <f>IF(ISTEXT(E2111),IF(E2111="Amount",N$14,""),IF(ISBLANK(E2111),"",IF(ISTEXT(D2111),"",IF(A2106="Invoice No. : ",INDEX(Sheet2!E$14:E$154,MATCH(B2106,Sheet2!A$14:A$154,0)),N2110))))</f>
        <v>RUBY</v>
      </c>
      <c r="O2111" t="str">
        <f>IF(ISTEXT(E2111),IF(E2111="Amount",O$14,""),IF(ISBLANK(E2111),"",IF(ISTEXT(D2111),"",IF(A2106="Invoice No. : ",INDEX(Sheet2!G$14:G$154,MATCH(B2106,Sheet2!A$14:A$154,0)),O2110))))</f>
        <v>TODLONG, ANNALYN LONDOB</v>
      </c>
      <c r="P2111">
        <f t="shared" si="134"/>
        <v>2558</v>
      </c>
      <c r="Q2111">
        <f t="shared" si="135"/>
        <v>195197.25</v>
      </c>
    </row>
    <row r="2112" spans="1:17" x14ac:dyDescent="0.25">
      <c r="A2112" s="10" t="s">
        <v>1110</v>
      </c>
      <c r="B2112" s="10" t="s">
        <v>1111</v>
      </c>
      <c r="C2112" s="11">
        <v>10</v>
      </c>
      <c r="D2112" s="11">
        <v>7.25</v>
      </c>
      <c r="E2112" s="11">
        <v>72.5</v>
      </c>
      <c r="F2112">
        <f t="shared" si="132"/>
        <v>2144355</v>
      </c>
      <c r="G2112">
        <f>IF(ISTEXT(E2112),IF(E2112="Amount",G$14,""),IF(ISBLANK(E2112),"",IF(ISTEXT(D2112),"",IF(A2107="Invoice No. : ",INDEX(Sheet2!F$14:F$154,MATCH(B2107,Sheet2!A$14:A$154,0)),G2111))))</f>
        <v>47287</v>
      </c>
      <c r="H2112" t="str">
        <f t="shared" si="133"/>
        <v>01/05/2023</v>
      </c>
      <c r="I2112" t="str">
        <f>IF(ISTEXT(E2112),IF(E2112="Amount",I$14,""),IF(ISBLANK(E2112),"",IF(ISTEXT(D2112),"",IF(A2107="Invoice No. : ",TEXT(INDEX(Sheet2!C$14:C$154,MATCH(B2107,Sheet2!A$14:A$154,0)),"hh:mm:ss"),I2111))))</f>
        <v>14:05:02</v>
      </c>
      <c r="J2112">
        <f>IF(ISBLANK(G2112),"",IF(ISTEXT(G2112),IF(E2112="Amount",J$14,""),INDEX(Sheet2!H$14:H$154,MATCH(F2112,Sheet2!A$14:A$154,0))))</f>
        <v>2558</v>
      </c>
      <c r="K2112">
        <f>IF(ISBLANK(G2112),"",IF(ISTEXT(G2112),IF(E2112="Amount",K$14,""),INDEX(Sheet2!I$14:I$154,MATCH(F2112,Sheet2!A$14:A$154,0))))</f>
        <v>0</v>
      </c>
      <c r="L2112" t="str">
        <f>IF(ISBLANK(G2112),"",IF(ISTEXT(G2112),IF(E2112="Amount",L$14,""),IF(INDEX(Sheet2!H$14:H$154,MATCH(F2112,Sheet2!A$14:A$154,0)) &lt;&gt; 0, IF(INDEX(Sheet2!I$14:I$154,MATCH(F2112,Sheet2!A$14:A$154,0)) &lt;&gt; 0, "Loan","Loan"),"Cash")))</f>
        <v>Loan</v>
      </c>
      <c r="M2112">
        <f>IF(ISTEXT(E2112),IF(E2112="Amount",M$14,""),IF(ISBLANK(E2112),"",IF(ISTEXT(D2112),"",IF(A2107="Invoice No. : ",INDEX(Sheet2!D$14:D$154,MATCH(B2107,Sheet2!A$14:A$154,0)),M2111))))</f>
        <v>2</v>
      </c>
      <c r="N2112" t="str">
        <f>IF(ISTEXT(E2112),IF(E2112="Amount",N$14,""),IF(ISBLANK(E2112),"",IF(ISTEXT(D2112),"",IF(A2107="Invoice No. : ",INDEX(Sheet2!E$14:E$154,MATCH(B2107,Sheet2!A$14:A$154,0)),N2111))))</f>
        <v>RUBY</v>
      </c>
      <c r="O2112" t="str">
        <f>IF(ISTEXT(E2112),IF(E2112="Amount",O$14,""),IF(ISBLANK(E2112),"",IF(ISTEXT(D2112),"",IF(A2107="Invoice No. : ",INDEX(Sheet2!G$14:G$154,MATCH(B2107,Sheet2!A$14:A$154,0)),O2111))))</f>
        <v>TODLONG, ANNALYN LONDOB</v>
      </c>
      <c r="P2112">
        <f t="shared" si="134"/>
        <v>2558</v>
      </c>
      <c r="Q2112">
        <f t="shared" si="135"/>
        <v>195197.25</v>
      </c>
    </row>
    <row r="2113" spans="1:17" x14ac:dyDescent="0.25">
      <c r="A2113" s="10" t="s">
        <v>201</v>
      </c>
      <c r="B2113" s="10" t="s">
        <v>202</v>
      </c>
      <c r="C2113" s="11">
        <v>1</v>
      </c>
      <c r="D2113" s="11">
        <v>50</v>
      </c>
      <c r="E2113" s="11">
        <v>50</v>
      </c>
      <c r="F2113">
        <f t="shared" si="132"/>
        <v>2144355</v>
      </c>
      <c r="G2113">
        <f>IF(ISTEXT(E2113),IF(E2113="Amount",G$14,""),IF(ISBLANK(E2113),"",IF(ISTEXT(D2113),"",IF(A2108="Invoice No. : ",INDEX(Sheet2!F$14:F$154,MATCH(B2108,Sheet2!A$14:A$154,0)),G2112))))</f>
        <v>47287</v>
      </c>
      <c r="H2113" t="str">
        <f t="shared" si="133"/>
        <v>01/05/2023</v>
      </c>
      <c r="I2113" t="str">
        <f>IF(ISTEXT(E2113),IF(E2113="Amount",I$14,""),IF(ISBLANK(E2113),"",IF(ISTEXT(D2113),"",IF(A2108="Invoice No. : ",TEXT(INDEX(Sheet2!C$14:C$154,MATCH(B2108,Sheet2!A$14:A$154,0)),"hh:mm:ss"),I2112))))</f>
        <v>14:05:02</v>
      </c>
      <c r="J2113">
        <f>IF(ISBLANK(G2113),"",IF(ISTEXT(G2113),IF(E2113="Amount",J$14,""),INDEX(Sheet2!H$14:H$154,MATCH(F2113,Sheet2!A$14:A$154,0))))</f>
        <v>2558</v>
      </c>
      <c r="K2113">
        <f>IF(ISBLANK(G2113),"",IF(ISTEXT(G2113),IF(E2113="Amount",K$14,""),INDEX(Sheet2!I$14:I$154,MATCH(F2113,Sheet2!A$14:A$154,0))))</f>
        <v>0</v>
      </c>
      <c r="L2113" t="str">
        <f>IF(ISBLANK(G2113),"",IF(ISTEXT(G2113),IF(E2113="Amount",L$14,""),IF(INDEX(Sheet2!H$14:H$154,MATCH(F2113,Sheet2!A$14:A$154,0)) &lt;&gt; 0, IF(INDEX(Sheet2!I$14:I$154,MATCH(F2113,Sheet2!A$14:A$154,0)) &lt;&gt; 0, "Loan","Loan"),"Cash")))</f>
        <v>Loan</v>
      </c>
      <c r="M2113">
        <f>IF(ISTEXT(E2113),IF(E2113="Amount",M$14,""),IF(ISBLANK(E2113),"",IF(ISTEXT(D2113),"",IF(A2108="Invoice No. : ",INDEX(Sheet2!D$14:D$154,MATCH(B2108,Sheet2!A$14:A$154,0)),M2112))))</f>
        <v>2</v>
      </c>
      <c r="N2113" t="str">
        <f>IF(ISTEXT(E2113),IF(E2113="Amount",N$14,""),IF(ISBLANK(E2113),"",IF(ISTEXT(D2113),"",IF(A2108="Invoice No. : ",INDEX(Sheet2!E$14:E$154,MATCH(B2108,Sheet2!A$14:A$154,0)),N2112))))</f>
        <v>RUBY</v>
      </c>
      <c r="O2113" t="str">
        <f>IF(ISTEXT(E2113),IF(E2113="Amount",O$14,""),IF(ISBLANK(E2113),"",IF(ISTEXT(D2113),"",IF(A2108="Invoice No. : ",INDEX(Sheet2!G$14:G$154,MATCH(B2108,Sheet2!A$14:A$154,0)),O2112))))</f>
        <v>TODLONG, ANNALYN LONDOB</v>
      </c>
      <c r="P2113">
        <f t="shared" si="134"/>
        <v>2558</v>
      </c>
      <c r="Q2113">
        <f t="shared" si="135"/>
        <v>195197.25</v>
      </c>
    </row>
    <row r="2114" spans="1:17" x14ac:dyDescent="0.25">
      <c r="A2114" s="10" t="s">
        <v>333</v>
      </c>
      <c r="B2114" s="10" t="s">
        <v>334</v>
      </c>
      <c r="C2114" s="11">
        <v>4</v>
      </c>
      <c r="D2114" s="11">
        <v>8.75</v>
      </c>
      <c r="E2114" s="11">
        <v>35</v>
      </c>
      <c r="F2114">
        <f t="shared" si="132"/>
        <v>2144355</v>
      </c>
      <c r="G2114">
        <f>IF(ISTEXT(E2114),IF(E2114="Amount",G$14,""),IF(ISBLANK(E2114),"",IF(ISTEXT(D2114),"",IF(A2109="Invoice No. : ",INDEX(Sheet2!F$14:F$154,MATCH(B2109,Sheet2!A$14:A$154,0)),G2113))))</f>
        <v>47287</v>
      </c>
      <c r="H2114" t="str">
        <f t="shared" si="133"/>
        <v>01/05/2023</v>
      </c>
      <c r="I2114" t="str">
        <f>IF(ISTEXT(E2114),IF(E2114="Amount",I$14,""),IF(ISBLANK(E2114),"",IF(ISTEXT(D2114),"",IF(A2109="Invoice No. : ",TEXT(INDEX(Sheet2!C$14:C$154,MATCH(B2109,Sheet2!A$14:A$154,0)),"hh:mm:ss"),I2113))))</f>
        <v>14:05:02</v>
      </c>
      <c r="J2114">
        <f>IF(ISBLANK(G2114),"",IF(ISTEXT(G2114),IF(E2114="Amount",J$14,""),INDEX(Sheet2!H$14:H$154,MATCH(F2114,Sheet2!A$14:A$154,0))))</f>
        <v>2558</v>
      </c>
      <c r="K2114">
        <f>IF(ISBLANK(G2114),"",IF(ISTEXT(G2114),IF(E2114="Amount",K$14,""),INDEX(Sheet2!I$14:I$154,MATCH(F2114,Sheet2!A$14:A$154,0))))</f>
        <v>0</v>
      </c>
      <c r="L2114" t="str">
        <f>IF(ISBLANK(G2114),"",IF(ISTEXT(G2114),IF(E2114="Amount",L$14,""),IF(INDEX(Sheet2!H$14:H$154,MATCH(F2114,Sheet2!A$14:A$154,0)) &lt;&gt; 0, IF(INDEX(Sheet2!I$14:I$154,MATCH(F2114,Sheet2!A$14:A$154,0)) &lt;&gt; 0, "Loan","Loan"),"Cash")))</f>
        <v>Loan</v>
      </c>
      <c r="M2114">
        <f>IF(ISTEXT(E2114),IF(E2114="Amount",M$14,""),IF(ISBLANK(E2114),"",IF(ISTEXT(D2114),"",IF(A2109="Invoice No. : ",INDEX(Sheet2!D$14:D$154,MATCH(B2109,Sheet2!A$14:A$154,0)),M2113))))</f>
        <v>2</v>
      </c>
      <c r="N2114" t="str">
        <f>IF(ISTEXT(E2114),IF(E2114="Amount",N$14,""),IF(ISBLANK(E2114),"",IF(ISTEXT(D2114),"",IF(A2109="Invoice No. : ",INDEX(Sheet2!E$14:E$154,MATCH(B2109,Sheet2!A$14:A$154,0)),N2113))))</f>
        <v>RUBY</v>
      </c>
      <c r="O2114" t="str">
        <f>IF(ISTEXT(E2114),IF(E2114="Amount",O$14,""),IF(ISBLANK(E2114),"",IF(ISTEXT(D2114),"",IF(A2109="Invoice No. : ",INDEX(Sheet2!G$14:G$154,MATCH(B2109,Sheet2!A$14:A$154,0)),O2113))))</f>
        <v>TODLONG, ANNALYN LONDOB</v>
      </c>
      <c r="P2114">
        <f t="shared" si="134"/>
        <v>2558</v>
      </c>
      <c r="Q2114">
        <f t="shared" si="135"/>
        <v>195197.25</v>
      </c>
    </row>
    <row r="2115" spans="1:17" x14ac:dyDescent="0.25">
      <c r="A2115" s="10" t="s">
        <v>921</v>
      </c>
      <c r="B2115" s="10" t="s">
        <v>922</v>
      </c>
      <c r="C2115" s="11">
        <v>2</v>
      </c>
      <c r="D2115" s="11">
        <v>19.25</v>
      </c>
      <c r="E2115" s="11">
        <v>38.5</v>
      </c>
      <c r="F2115">
        <f t="shared" si="132"/>
        <v>2144355</v>
      </c>
      <c r="G2115">
        <f>IF(ISTEXT(E2115),IF(E2115="Amount",G$14,""),IF(ISBLANK(E2115),"",IF(ISTEXT(D2115),"",IF(A2110="Invoice No. : ",INDEX(Sheet2!F$14:F$154,MATCH(B2110,Sheet2!A$14:A$154,0)),G2114))))</f>
        <v>47287</v>
      </c>
      <c r="H2115" t="str">
        <f t="shared" si="133"/>
        <v>01/05/2023</v>
      </c>
      <c r="I2115" t="str">
        <f>IF(ISTEXT(E2115),IF(E2115="Amount",I$14,""),IF(ISBLANK(E2115),"",IF(ISTEXT(D2115),"",IF(A2110="Invoice No. : ",TEXT(INDEX(Sheet2!C$14:C$154,MATCH(B2110,Sheet2!A$14:A$154,0)),"hh:mm:ss"),I2114))))</f>
        <v>14:05:02</v>
      </c>
      <c r="J2115">
        <f>IF(ISBLANK(G2115),"",IF(ISTEXT(G2115),IF(E2115="Amount",J$14,""),INDEX(Sheet2!H$14:H$154,MATCH(F2115,Sheet2!A$14:A$154,0))))</f>
        <v>2558</v>
      </c>
      <c r="K2115">
        <f>IF(ISBLANK(G2115),"",IF(ISTEXT(G2115),IF(E2115="Amount",K$14,""),INDEX(Sheet2!I$14:I$154,MATCH(F2115,Sheet2!A$14:A$154,0))))</f>
        <v>0</v>
      </c>
      <c r="L2115" t="str">
        <f>IF(ISBLANK(G2115),"",IF(ISTEXT(G2115),IF(E2115="Amount",L$14,""),IF(INDEX(Sheet2!H$14:H$154,MATCH(F2115,Sheet2!A$14:A$154,0)) &lt;&gt; 0, IF(INDEX(Sheet2!I$14:I$154,MATCH(F2115,Sheet2!A$14:A$154,0)) &lt;&gt; 0, "Loan","Loan"),"Cash")))</f>
        <v>Loan</v>
      </c>
      <c r="M2115">
        <f>IF(ISTEXT(E2115),IF(E2115="Amount",M$14,""),IF(ISBLANK(E2115),"",IF(ISTEXT(D2115),"",IF(A2110="Invoice No. : ",INDEX(Sheet2!D$14:D$154,MATCH(B2110,Sheet2!A$14:A$154,0)),M2114))))</f>
        <v>2</v>
      </c>
      <c r="N2115" t="str">
        <f>IF(ISTEXT(E2115),IF(E2115="Amount",N$14,""),IF(ISBLANK(E2115),"",IF(ISTEXT(D2115),"",IF(A2110="Invoice No. : ",INDEX(Sheet2!E$14:E$154,MATCH(B2110,Sheet2!A$14:A$154,0)),N2114))))</f>
        <v>RUBY</v>
      </c>
      <c r="O2115" t="str">
        <f>IF(ISTEXT(E2115),IF(E2115="Amount",O$14,""),IF(ISBLANK(E2115),"",IF(ISTEXT(D2115),"",IF(A2110="Invoice No. : ",INDEX(Sheet2!G$14:G$154,MATCH(B2110,Sheet2!A$14:A$154,0)),O2114))))</f>
        <v>TODLONG, ANNALYN LONDOB</v>
      </c>
      <c r="P2115">
        <f t="shared" si="134"/>
        <v>2558</v>
      </c>
      <c r="Q2115">
        <f t="shared" si="135"/>
        <v>195197.25</v>
      </c>
    </row>
    <row r="2116" spans="1:17" x14ac:dyDescent="0.25">
      <c r="A2116" s="10" t="s">
        <v>1289</v>
      </c>
      <c r="B2116" s="10" t="s">
        <v>1290</v>
      </c>
      <c r="C2116" s="11">
        <v>2</v>
      </c>
      <c r="D2116" s="11">
        <v>19.25</v>
      </c>
      <c r="E2116" s="11">
        <v>38.5</v>
      </c>
      <c r="F2116">
        <f t="shared" si="132"/>
        <v>2144355</v>
      </c>
      <c r="G2116">
        <f>IF(ISTEXT(E2116),IF(E2116="Amount",G$14,""),IF(ISBLANK(E2116),"",IF(ISTEXT(D2116),"",IF(A2111="Invoice No. : ",INDEX(Sheet2!F$14:F$154,MATCH(B2111,Sheet2!A$14:A$154,0)),G2115))))</f>
        <v>47287</v>
      </c>
      <c r="H2116" t="str">
        <f t="shared" si="133"/>
        <v>01/05/2023</v>
      </c>
      <c r="I2116" t="str">
        <f>IF(ISTEXT(E2116),IF(E2116="Amount",I$14,""),IF(ISBLANK(E2116),"",IF(ISTEXT(D2116),"",IF(A2111="Invoice No. : ",TEXT(INDEX(Sheet2!C$14:C$154,MATCH(B2111,Sheet2!A$14:A$154,0)),"hh:mm:ss"),I2115))))</f>
        <v>14:05:02</v>
      </c>
      <c r="J2116">
        <f>IF(ISBLANK(G2116),"",IF(ISTEXT(G2116),IF(E2116="Amount",J$14,""),INDEX(Sheet2!H$14:H$154,MATCH(F2116,Sheet2!A$14:A$154,0))))</f>
        <v>2558</v>
      </c>
      <c r="K2116">
        <f>IF(ISBLANK(G2116),"",IF(ISTEXT(G2116),IF(E2116="Amount",K$14,""),INDEX(Sheet2!I$14:I$154,MATCH(F2116,Sheet2!A$14:A$154,0))))</f>
        <v>0</v>
      </c>
      <c r="L2116" t="str">
        <f>IF(ISBLANK(G2116),"",IF(ISTEXT(G2116),IF(E2116="Amount",L$14,""),IF(INDEX(Sheet2!H$14:H$154,MATCH(F2116,Sheet2!A$14:A$154,0)) &lt;&gt; 0, IF(INDEX(Sheet2!I$14:I$154,MATCH(F2116,Sheet2!A$14:A$154,0)) &lt;&gt; 0, "Loan","Loan"),"Cash")))</f>
        <v>Loan</v>
      </c>
      <c r="M2116">
        <f>IF(ISTEXT(E2116),IF(E2116="Amount",M$14,""),IF(ISBLANK(E2116),"",IF(ISTEXT(D2116),"",IF(A2111="Invoice No. : ",INDEX(Sheet2!D$14:D$154,MATCH(B2111,Sheet2!A$14:A$154,0)),M2115))))</f>
        <v>2</v>
      </c>
      <c r="N2116" t="str">
        <f>IF(ISTEXT(E2116),IF(E2116="Amount",N$14,""),IF(ISBLANK(E2116),"",IF(ISTEXT(D2116),"",IF(A2111="Invoice No. : ",INDEX(Sheet2!E$14:E$154,MATCH(B2111,Sheet2!A$14:A$154,0)),N2115))))</f>
        <v>RUBY</v>
      </c>
      <c r="O2116" t="str">
        <f>IF(ISTEXT(E2116),IF(E2116="Amount",O$14,""),IF(ISBLANK(E2116),"",IF(ISTEXT(D2116),"",IF(A2111="Invoice No. : ",INDEX(Sheet2!G$14:G$154,MATCH(B2111,Sheet2!A$14:A$154,0)),O2115))))</f>
        <v>TODLONG, ANNALYN LONDOB</v>
      </c>
      <c r="P2116">
        <f t="shared" si="134"/>
        <v>2558</v>
      </c>
      <c r="Q2116">
        <f t="shared" si="135"/>
        <v>195197.25</v>
      </c>
    </row>
    <row r="2117" spans="1:17" x14ac:dyDescent="0.25">
      <c r="A2117" s="10" t="s">
        <v>1098</v>
      </c>
      <c r="B2117" s="10" t="s">
        <v>1099</v>
      </c>
      <c r="C2117" s="11">
        <v>1</v>
      </c>
      <c r="D2117" s="11">
        <v>98</v>
      </c>
      <c r="E2117" s="11">
        <v>98</v>
      </c>
      <c r="F2117">
        <f t="shared" si="132"/>
        <v>2144355</v>
      </c>
      <c r="G2117">
        <f>IF(ISTEXT(E2117),IF(E2117="Amount",G$14,""),IF(ISBLANK(E2117),"",IF(ISTEXT(D2117),"",IF(A2112="Invoice No. : ",INDEX(Sheet2!F$14:F$154,MATCH(B2112,Sheet2!A$14:A$154,0)),G2116))))</f>
        <v>47287</v>
      </c>
      <c r="H2117" t="str">
        <f t="shared" si="133"/>
        <v>01/05/2023</v>
      </c>
      <c r="I2117" t="str">
        <f>IF(ISTEXT(E2117),IF(E2117="Amount",I$14,""),IF(ISBLANK(E2117),"",IF(ISTEXT(D2117),"",IF(A2112="Invoice No. : ",TEXT(INDEX(Sheet2!C$14:C$154,MATCH(B2112,Sheet2!A$14:A$154,0)),"hh:mm:ss"),I2116))))</f>
        <v>14:05:02</v>
      </c>
      <c r="J2117">
        <f>IF(ISBLANK(G2117),"",IF(ISTEXT(G2117),IF(E2117="Amount",J$14,""),INDEX(Sheet2!H$14:H$154,MATCH(F2117,Sheet2!A$14:A$154,0))))</f>
        <v>2558</v>
      </c>
      <c r="K2117">
        <f>IF(ISBLANK(G2117),"",IF(ISTEXT(G2117),IF(E2117="Amount",K$14,""),INDEX(Sheet2!I$14:I$154,MATCH(F2117,Sheet2!A$14:A$154,0))))</f>
        <v>0</v>
      </c>
      <c r="L2117" t="str">
        <f>IF(ISBLANK(G2117),"",IF(ISTEXT(G2117),IF(E2117="Amount",L$14,""),IF(INDEX(Sheet2!H$14:H$154,MATCH(F2117,Sheet2!A$14:A$154,0)) &lt;&gt; 0, IF(INDEX(Sheet2!I$14:I$154,MATCH(F2117,Sheet2!A$14:A$154,0)) &lt;&gt; 0, "Loan","Loan"),"Cash")))</f>
        <v>Loan</v>
      </c>
      <c r="M2117">
        <f>IF(ISTEXT(E2117),IF(E2117="Amount",M$14,""),IF(ISBLANK(E2117),"",IF(ISTEXT(D2117),"",IF(A2112="Invoice No. : ",INDEX(Sheet2!D$14:D$154,MATCH(B2112,Sheet2!A$14:A$154,0)),M2116))))</f>
        <v>2</v>
      </c>
      <c r="N2117" t="str">
        <f>IF(ISTEXT(E2117),IF(E2117="Amount",N$14,""),IF(ISBLANK(E2117),"",IF(ISTEXT(D2117),"",IF(A2112="Invoice No. : ",INDEX(Sheet2!E$14:E$154,MATCH(B2112,Sheet2!A$14:A$154,0)),N2116))))</f>
        <v>RUBY</v>
      </c>
      <c r="O2117" t="str">
        <f>IF(ISTEXT(E2117),IF(E2117="Amount",O$14,""),IF(ISBLANK(E2117),"",IF(ISTEXT(D2117),"",IF(A2112="Invoice No. : ",INDEX(Sheet2!G$14:G$154,MATCH(B2112,Sheet2!A$14:A$154,0)),O2116))))</f>
        <v>TODLONG, ANNALYN LONDOB</v>
      </c>
      <c r="P2117">
        <f t="shared" si="134"/>
        <v>2558</v>
      </c>
      <c r="Q2117">
        <f t="shared" si="135"/>
        <v>195197.25</v>
      </c>
    </row>
    <row r="2118" spans="1:17" x14ac:dyDescent="0.25">
      <c r="A2118" s="10" t="s">
        <v>1744</v>
      </c>
      <c r="B2118" s="10" t="s">
        <v>1745</v>
      </c>
      <c r="C2118" s="11">
        <v>1</v>
      </c>
      <c r="D2118" s="11">
        <v>38.5</v>
      </c>
      <c r="E2118" s="11">
        <v>38.5</v>
      </c>
      <c r="F2118">
        <f t="shared" si="132"/>
        <v>2144355</v>
      </c>
      <c r="G2118">
        <f>IF(ISTEXT(E2118),IF(E2118="Amount",G$14,""),IF(ISBLANK(E2118),"",IF(ISTEXT(D2118),"",IF(A2113="Invoice No. : ",INDEX(Sheet2!F$14:F$154,MATCH(B2113,Sheet2!A$14:A$154,0)),G2117))))</f>
        <v>47287</v>
      </c>
      <c r="H2118" t="str">
        <f t="shared" si="133"/>
        <v>01/05/2023</v>
      </c>
      <c r="I2118" t="str">
        <f>IF(ISTEXT(E2118),IF(E2118="Amount",I$14,""),IF(ISBLANK(E2118),"",IF(ISTEXT(D2118),"",IF(A2113="Invoice No. : ",TEXT(INDEX(Sheet2!C$14:C$154,MATCH(B2113,Sheet2!A$14:A$154,0)),"hh:mm:ss"),I2117))))</f>
        <v>14:05:02</v>
      </c>
      <c r="J2118">
        <f>IF(ISBLANK(G2118),"",IF(ISTEXT(G2118),IF(E2118="Amount",J$14,""),INDEX(Sheet2!H$14:H$154,MATCH(F2118,Sheet2!A$14:A$154,0))))</f>
        <v>2558</v>
      </c>
      <c r="K2118">
        <f>IF(ISBLANK(G2118),"",IF(ISTEXT(G2118),IF(E2118="Amount",K$14,""),INDEX(Sheet2!I$14:I$154,MATCH(F2118,Sheet2!A$14:A$154,0))))</f>
        <v>0</v>
      </c>
      <c r="L2118" t="str">
        <f>IF(ISBLANK(G2118),"",IF(ISTEXT(G2118),IF(E2118="Amount",L$14,""),IF(INDEX(Sheet2!H$14:H$154,MATCH(F2118,Sheet2!A$14:A$154,0)) &lt;&gt; 0, IF(INDEX(Sheet2!I$14:I$154,MATCH(F2118,Sheet2!A$14:A$154,0)) &lt;&gt; 0, "Loan","Loan"),"Cash")))</f>
        <v>Loan</v>
      </c>
      <c r="M2118">
        <f>IF(ISTEXT(E2118),IF(E2118="Amount",M$14,""),IF(ISBLANK(E2118),"",IF(ISTEXT(D2118),"",IF(A2113="Invoice No. : ",INDEX(Sheet2!D$14:D$154,MATCH(B2113,Sheet2!A$14:A$154,0)),M2117))))</f>
        <v>2</v>
      </c>
      <c r="N2118" t="str">
        <f>IF(ISTEXT(E2118),IF(E2118="Amount",N$14,""),IF(ISBLANK(E2118),"",IF(ISTEXT(D2118),"",IF(A2113="Invoice No. : ",INDEX(Sheet2!E$14:E$154,MATCH(B2113,Sheet2!A$14:A$154,0)),N2117))))</f>
        <v>RUBY</v>
      </c>
      <c r="O2118" t="str">
        <f>IF(ISTEXT(E2118),IF(E2118="Amount",O$14,""),IF(ISBLANK(E2118),"",IF(ISTEXT(D2118),"",IF(A2113="Invoice No. : ",INDEX(Sheet2!G$14:G$154,MATCH(B2113,Sheet2!A$14:A$154,0)),O2117))))</f>
        <v>TODLONG, ANNALYN LONDOB</v>
      </c>
      <c r="P2118">
        <f t="shared" si="134"/>
        <v>2558</v>
      </c>
      <c r="Q2118">
        <f t="shared" si="135"/>
        <v>195197.25</v>
      </c>
    </row>
    <row r="2119" spans="1:17" x14ac:dyDescent="0.25">
      <c r="A2119" s="10" t="s">
        <v>343</v>
      </c>
      <c r="B2119" s="10" t="s">
        <v>344</v>
      </c>
      <c r="C2119" s="11">
        <v>1</v>
      </c>
      <c r="D2119" s="11">
        <v>55</v>
      </c>
      <c r="E2119" s="11">
        <v>55</v>
      </c>
      <c r="F2119">
        <f t="shared" si="132"/>
        <v>2144355</v>
      </c>
      <c r="G2119">
        <f>IF(ISTEXT(E2119),IF(E2119="Amount",G$14,""),IF(ISBLANK(E2119),"",IF(ISTEXT(D2119),"",IF(A2114="Invoice No. : ",INDEX(Sheet2!F$14:F$154,MATCH(B2114,Sheet2!A$14:A$154,0)),G2118))))</f>
        <v>47287</v>
      </c>
      <c r="H2119" t="str">
        <f t="shared" si="133"/>
        <v>01/05/2023</v>
      </c>
      <c r="I2119" t="str">
        <f>IF(ISTEXT(E2119),IF(E2119="Amount",I$14,""),IF(ISBLANK(E2119),"",IF(ISTEXT(D2119),"",IF(A2114="Invoice No. : ",TEXT(INDEX(Sheet2!C$14:C$154,MATCH(B2114,Sheet2!A$14:A$154,0)),"hh:mm:ss"),I2118))))</f>
        <v>14:05:02</v>
      </c>
      <c r="J2119">
        <f>IF(ISBLANK(G2119),"",IF(ISTEXT(G2119),IF(E2119="Amount",J$14,""),INDEX(Sheet2!H$14:H$154,MATCH(F2119,Sheet2!A$14:A$154,0))))</f>
        <v>2558</v>
      </c>
      <c r="K2119">
        <f>IF(ISBLANK(G2119),"",IF(ISTEXT(G2119),IF(E2119="Amount",K$14,""),INDEX(Sheet2!I$14:I$154,MATCH(F2119,Sheet2!A$14:A$154,0))))</f>
        <v>0</v>
      </c>
      <c r="L2119" t="str">
        <f>IF(ISBLANK(G2119),"",IF(ISTEXT(G2119),IF(E2119="Amount",L$14,""),IF(INDEX(Sheet2!H$14:H$154,MATCH(F2119,Sheet2!A$14:A$154,0)) &lt;&gt; 0, IF(INDEX(Sheet2!I$14:I$154,MATCH(F2119,Sheet2!A$14:A$154,0)) &lt;&gt; 0, "Loan","Loan"),"Cash")))</f>
        <v>Loan</v>
      </c>
      <c r="M2119">
        <f>IF(ISTEXT(E2119),IF(E2119="Amount",M$14,""),IF(ISBLANK(E2119),"",IF(ISTEXT(D2119),"",IF(A2114="Invoice No. : ",INDEX(Sheet2!D$14:D$154,MATCH(B2114,Sheet2!A$14:A$154,0)),M2118))))</f>
        <v>2</v>
      </c>
      <c r="N2119" t="str">
        <f>IF(ISTEXT(E2119),IF(E2119="Amount",N$14,""),IF(ISBLANK(E2119),"",IF(ISTEXT(D2119),"",IF(A2114="Invoice No. : ",INDEX(Sheet2!E$14:E$154,MATCH(B2114,Sheet2!A$14:A$154,0)),N2118))))</f>
        <v>RUBY</v>
      </c>
      <c r="O2119" t="str">
        <f>IF(ISTEXT(E2119),IF(E2119="Amount",O$14,""),IF(ISBLANK(E2119),"",IF(ISTEXT(D2119),"",IF(A2114="Invoice No. : ",INDEX(Sheet2!G$14:G$154,MATCH(B2114,Sheet2!A$14:A$154,0)),O2118))))</f>
        <v>TODLONG, ANNALYN LONDOB</v>
      </c>
      <c r="P2119">
        <f t="shared" si="134"/>
        <v>2558</v>
      </c>
      <c r="Q2119">
        <f t="shared" si="135"/>
        <v>195197.25</v>
      </c>
    </row>
    <row r="2120" spans="1:17" x14ac:dyDescent="0.25">
      <c r="A2120" s="10" t="s">
        <v>1746</v>
      </c>
      <c r="B2120" s="10" t="s">
        <v>1747</v>
      </c>
      <c r="C2120" s="11">
        <v>4</v>
      </c>
      <c r="D2120" s="11">
        <v>20.5</v>
      </c>
      <c r="E2120" s="11">
        <v>82</v>
      </c>
      <c r="F2120">
        <f t="shared" si="132"/>
        <v>2144355</v>
      </c>
      <c r="G2120">
        <f>IF(ISTEXT(E2120),IF(E2120="Amount",G$14,""),IF(ISBLANK(E2120),"",IF(ISTEXT(D2120),"",IF(A2115="Invoice No. : ",INDEX(Sheet2!F$14:F$154,MATCH(B2115,Sheet2!A$14:A$154,0)),G2119))))</f>
        <v>47287</v>
      </c>
      <c r="H2120" t="str">
        <f t="shared" si="133"/>
        <v>01/05/2023</v>
      </c>
      <c r="I2120" t="str">
        <f>IF(ISTEXT(E2120),IF(E2120="Amount",I$14,""),IF(ISBLANK(E2120),"",IF(ISTEXT(D2120),"",IF(A2115="Invoice No. : ",TEXT(INDEX(Sheet2!C$14:C$154,MATCH(B2115,Sheet2!A$14:A$154,0)),"hh:mm:ss"),I2119))))</f>
        <v>14:05:02</v>
      </c>
      <c r="J2120">
        <f>IF(ISBLANK(G2120),"",IF(ISTEXT(G2120),IF(E2120="Amount",J$14,""),INDEX(Sheet2!H$14:H$154,MATCH(F2120,Sheet2!A$14:A$154,0))))</f>
        <v>2558</v>
      </c>
      <c r="K2120">
        <f>IF(ISBLANK(G2120),"",IF(ISTEXT(G2120),IF(E2120="Amount",K$14,""),INDEX(Sheet2!I$14:I$154,MATCH(F2120,Sheet2!A$14:A$154,0))))</f>
        <v>0</v>
      </c>
      <c r="L2120" t="str">
        <f>IF(ISBLANK(G2120),"",IF(ISTEXT(G2120),IF(E2120="Amount",L$14,""),IF(INDEX(Sheet2!H$14:H$154,MATCH(F2120,Sheet2!A$14:A$154,0)) &lt;&gt; 0, IF(INDEX(Sheet2!I$14:I$154,MATCH(F2120,Sheet2!A$14:A$154,0)) &lt;&gt; 0, "Loan","Loan"),"Cash")))</f>
        <v>Loan</v>
      </c>
      <c r="M2120">
        <f>IF(ISTEXT(E2120),IF(E2120="Amount",M$14,""),IF(ISBLANK(E2120),"",IF(ISTEXT(D2120),"",IF(A2115="Invoice No. : ",INDEX(Sheet2!D$14:D$154,MATCH(B2115,Sheet2!A$14:A$154,0)),M2119))))</f>
        <v>2</v>
      </c>
      <c r="N2120" t="str">
        <f>IF(ISTEXT(E2120),IF(E2120="Amount",N$14,""),IF(ISBLANK(E2120),"",IF(ISTEXT(D2120),"",IF(A2115="Invoice No. : ",INDEX(Sheet2!E$14:E$154,MATCH(B2115,Sheet2!A$14:A$154,0)),N2119))))</f>
        <v>RUBY</v>
      </c>
      <c r="O2120" t="str">
        <f>IF(ISTEXT(E2120),IF(E2120="Amount",O$14,""),IF(ISBLANK(E2120),"",IF(ISTEXT(D2120),"",IF(A2115="Invoice No. : ",INDEX(Sheet2!G$14:G$154,MATCH(B2115,Sheet2!A$14:A$154,0)),O2119))))</f>
        <v>TODLONG, ANNALYN LONDOB</v>
      </c>
      <c r="P2120">
        <f t="shared" si="134"/>
        <v>2558</v>
      </c>
      <c r="Q2120">
        <f t="shared" si="135"/>
        <v>195197.25</v>
      </c>
    </row>
    <row r="2121" spans="1:17" x14ac:dyDescent="0.25">
      <c r="A2121" s="10" t="s">
        <v>1748</v>
      </c>
      <c r="B2121" s="10" t="s">
        <v>1749</v>
      </c>
      <c r="C2121" s="11">
        <v>2</v>
      </c>
      <c r="D2121" s="11">
        <v>207.5</v>
      </c>
      <c r="E2121" s="11">
        <v>415</v>
      </c>
      <c r="F2121">
        <f t="shared" si="132"/>
        <v>2144355</v>
      </c>
      <c r="G2121">
        <f>IF(ISTEXT(E2121),IF(E2121="Amount",G$14,""),IF(ISBLANK(E2121),"",IF(ISTEXT(D2121),"",IF(A2116="Invoice No. : ",INDEX(Sheet2!F$14:F$154,MATCH(B2116,Sheet2!A$14:A$154,0)),G2120))))</f>
        <v>47287</v>
      </c>
      <c r="H2121" t="str">
        <f t="shared" si="133"/>
        <v>01/05/2023</v>
      </c>
      <c r="I2121" t="str">
        <f>IF(ISTEXT(E2121),IF(E2121="Amount",I$14,""),IF(ISBLANK(E2121),"",IF(ISTEXT(D2121),"",IF(A2116="Invoice No. : ",TEXT(INDEX(Sheet2!C$14:C$154,MATCH(B2116,Sheet2!A$14:A$154,0)),"hh:mm:ss"),I2120))))</f>
        <v>14:05:02</v>
      </c>
      <c r="J2121">
        <f>IF(ISBLANK(G2121),"",IF(ISTEXT(G2121),IF(E2121="Amount",J$14,""),INDEX(Sheet2!H$14:H$154,MATCH(F2121,Sheet2!A$14:A$154,0))))</f>
        <v>2558</v>
      </c>
      <c r="K2121">
        <f>IF(ISBLANK(G2121),"",IF(ISTEXT(G2121),IF(E2121="Amount",K$14,""),INDEX(Sheet2!I$14:I$154,MATCH(F2121,Sheet2!A$14:A$154,0))))</f>
        <v>0</v>
      </c>
      <c r="L2121" t="str">
        <f>IF(ISBLANK(G2121),"",IF(ISTEXT(G2121),IF(E2121="Amount",L$14,""),IF(INDEX(Sheet2!H$14:H$154,MATCH(F2121,Sheet2!A$14:A$154,0)) &lt;&gt; 0, IF(INDEX(Sheet2!I$14:I$154,MATCH(F2121,Sheet2!A$14:A$154,0)) &lt;&gt; 0, "Loan","Loan"),"Cash")))</f>
        <v>Loan</v>
      </c>
      <c r="M2121">
        <f>IF(ISTEXT(E2121),IF(E2121="Amount",M$14,""),IF(ISBLANK(E2121),"",IF(ISTEXT(D2121),"",IF(A2116="Invoice No. : ",INDEX(Sheet2!D$14:D$154,MATCH(B2116,Sheet2!A$14:A$154,0)),M2120))))</f>
        <v>2</v>
      </c>
      <c r="N2121" t="str">
        <f>IF(ISTEXT(E2121),IF(E2121="Amount",N$14,""),IF(ISBLANK(E2121),"",IF(ISTEXT(D2121),"",IF(A2116="Invoice No. : ",INDEX(Sheet2!E$14:E$154,MATCH(B2116,Sheet2!A$14:A$154,0)),N2120))))</f>
        <v>RUBY</v>
      </c>
      <c r="O2121" t="str">
        <f>IF(ISTEXT(E2121),IF(E2121="Amount",O$14,""),IF(ISBLANK(E2121),"",IF(ISTEXT(D2121),"",IF(A2116="Invoice No. : ",INDEX(Sheet2!G$14:G$154,MATCH(B2116,Sheet2!A$14:A$154,0)),O2120))))</f>
        <v>TODLONG, ANNALYN LONDOB</v>
      </c>
      <c r="P2121">
        <f t="shared" si="134"/>
        <v>2558</v>
      </c>
      <c r="Q2121">
        <f t="shared" si="135"/>
        <v>195197.25</v>
      </c>
    </row>
    <row r="2122" spans="1:17" x14ac:dyDescent="0.25">
      <c r="A2122" s="10" t="s">
        <v>363</v>
      </c>
      <c r="B2122" s="10" t="s">
        <v>364</v>
      </c>
      <c r="C2122" s="11">
        <v>3</v>
      </c>
      <c r="D2122" s="11">
        <v>38.75</v>
      </c>
      <c r="E2122" s="11">
        <v>116.25</v>
      </c>
      <c r="F2122">
        <f t="shared" si="132"/>
        <v>2144355</v>
      </c>
      <c r="G2122">
        <f>IF(ISTEXT(E2122),IF(E2122="Amount",G$14,""),IF(ISBLANK(E2122),"",IF(ISTEXT(D2122),"",IF(A2117="Invoice No. : ",INDEX(Sheet2!F$14:F$154,MATCH(B2117,Sheet2!A$14:A$154,0)),G2121))))</f>
        <v>47287</v>
      </c>
      <c r="H2122" t="str">
        <f t="shared" si="133"/>
        <v>01/05/2023</v>
      </c>
      <c r="I2122" t="str">
        <f>IF(ISTEXT(E2122),IF(E2122="Amount",I$14,""),IF(ISBLANK(E2122),"",IF(ISTEXT(D2122),"",IF(A2117="Invoice No. : ",TEXT(INDEX(Sheet2!C$14:C$154,MATCH(B2117,Sheet2!A$14:A$154,0)),"hh:mm:ss"),I2121))))</f>
        <v>14:05:02</v>
      </c>
      <c r="J2122">
        <f>IF(ISBLANK(G2122),"",IF(ISTEXT(G2122),IF(E2122="Amount",J$14,""),INDEX(Sheet2!H$14:H$154,MATCH(F2122,Sheet2!A$14:A$154,0))))</f>
        <v>2558</v>
      </c>
      <c r="K2122">
        <f>IF(ISBLANK(G2122),"",IF(ISTEXT(G2122),IF(E2122="Amount",K$14,""),INDEX(Sheet2!I$14:I$154,MATCH(F2122,Sheet2!A$14:A$154,0))))</f>
        <v>0</v>
      </c>
      <c r="L2122" t="str">
        <f>IF(ISBLANK(G2122),"",IF(ISTEXT(G2122),IF(E2122="Amount",L$14,""),IF(INDEX(Sheet2!H$14:H$154,MATCH(F2122,Sheet2!A$14:A$154,0)) &lt;&gt; 0, IF(INDEX(Sheet2!I$14:I$154,MATCH(F2122,Sheet2!A$14:A$154,0)) &lt;&gt; 0, "Loan","Loan"),"Cash")))</f>
        <v>Loan</v>
      </c>
      <c r="M2122">
        <f>IF(ISTEXT(E2122),IF(E2122="Amount",M$14,""),IF(ISBLANK(E2122),"",IF(ISTEXT(D2122),"",IF(A2117="Invoice No. : ",INDEX(Sheet2!D$14:D$154,MATCH(B2117,Sheet2!A$14:A$154,0)),M2121))))</f>
        <v>2</v>
      </c>
      <c r="N2122" t="str">
        <f>IF(ISTEXT(E2122),IF(E2122="Amount",N$14,""),IF(ISBLANK(E2122),"",IF(ISTEXT(D2122),"",IF(A2117="Invoice No. : ",INDEX(Sheet2!E$14:E$154,MATCH(B2117,Sheet2!A$14:A$154,0)),N2121))))</f>
        <v>RUBY</v>
      </c>
      <c r="O2122" t="str">
        <f>IF(ISTEXT(E2122),IF(E2122="Amount",O$14,""),IF(ISBLANK(E2122),"",IF(ISTEXT(D2122),"",IF(A2117="Invoice No. : ",INDEX(Sheet2!G$14:G$154,MATCH(B2117,Sheet2!A$14:A$154,0)),O2121))))</f>
        <v>TODLONG, ANNALYN LONDOB</v>
      </c>
      <c r="P2122">
        <f t="shared" si="134"/>
        <v>2558</v>
      </c>
      <c r="Q2122">
        <f t="shared" si="135"/>
        <v>195197.25</v>
      </c>
    </row>
    <row r="2123" spans="1:17" x14ac:dyDescent="0.25">
      <c r="A2123" s="10" t="s">
        <v>1750</v>
      </c>
      <c r="B2123" s="10" t="s">
        <v>1751</v>
      </c>
      <c r="C2123" s="11">
        <v>1</v>
      </c>
      <c r="D2123" s="11">
        <v>97</v>
      </c>
      <c r="E2123" s="11">
        <v>97</v>
      </c>
      <c r="F2123">
        <f t="shared" si="132"/>
        <v>2144355</v>
      </c>
      <c r="G2123">
        <f>IF(ISTEXT(E2123),IF(E2123="Amount",G$14,""),IF(ISBLANK(E2123),"",IF(ISTEXT(D2123),"",IF(A2118="Invoice No. : ",INDEX(Sheet2!F$14:F$154,MATCH(B2118,Sheet2!A$14:A$154,0)),G2122))))</f>
        <v>47287</v>
      </c>
      <c r="H2123" t="str">
        <f t="shared" si="133"/>
        <v>01/05/2023</v>
      </c>
      <c r="I2123" t="str">
        <f>IF(ISTEXT(E2123),IF(E2123="Amount",I$14,""),IF(ISBLANK(E2123),"",IF(ISTEXT(D2123),"",IF(A2118="Invoice No. : ",TEXT(INDEX(Sheet2!C$14:C$154,MATCH(B2118,Sheet2!A$14:A$154,0)),"hh:mm:ss"),I2122))))</f>
        <v>14:05:02</v>
      </c>
      <c r="J2123">
        <f>IF(ISBLANK(G2123),"",IF(ISTEXT(G2123),IF(E2123="Amount",J$14,""),INDEX(Sheet2!H$14:H$154,MATCH(F2123,Sheet2!A$14:A$154,0))))</f>
        <v>2558</v>
      </c>
      <c r="K2123">
        <f>IF(ISBLANK(G2123),"",IF(ISTEXT(G2123),IF(E2123="Amount",K$14,""),INDEX(Sheet2!I$14:I$154,MATCH(F2123,Sheet2!A$14:A$154,0))))</f>
        <v>0</v>
      </c>
      <c r="L2123" t="str">
        <f>IF(ISBLANK(G2123),"",IF(ISTEXT(G2123),IF(E2123="Amount",L$14,""),IF(INDEX(Sheet2!H$14:H$154,MATCH(F2123,Sheet2!A$14:A$154,0)) &lt;&gt; 0, IF(INDEX(Sheet2!I$14:I$154,MATCH(F2123,Sheet2!A$14:A$154,0)) &lt;&gt; 0, "Loan","Loan"),"Cash")))</f>
        <v>Loan</v>
      </c>
      <c r="M2123">
        <f>IF(ISTEXT(E2123),IF(E2123="Amount",M$14,""),IF(ISBLANK(E2123),"",IF(ISTEXT(D2123),"",IF(A2118="Invoice No. : ",INDEX(Sheet2!D$14:D$154,MATCH(B2118,Sheet2!A$14:A$154,0)),M2122))))</f>
        <v>2</v>
      </c>
      <c r="N2123" t="str">
        <f>IF(ISTEXT(E2123),IF(E2123="Amount",N$14,""),IF(ISBLANK(E2123),"",IF(ISTEXT(D2123),"",IF(A2118="Invoice No. : ",INDEX(Sheet2!E$14:E$154,MATCH(B2118,Sheet2!A$14:A$154,0)),N2122))))</f>
        <v>RUBY</v>
      </c>
      <c r="O2123" t="str">
        <f>IF(ISTEXT(E2123),IF(E2123="Amount",O$14,""),IF(ISBLANK(E2123),"",IF(ISTEXT(D2123),"",IF(A2118="Invoice No. : ",INDEX(Sheet2!G$14:G$154,MATCH(B2118,Sheet2!A$14:A$154,0)),O2122))))</f>
        <v>TODLONG, ANNALYN LONDOB</v>
      </c>
      <c r="P2123">
        <f t="shared" si="134"/>
        <v>2558</v>
      </c>
      <c r="Q2123">
        <f t="shared" si="135"/>
        <v>195197.25</v>
      </c>
    </row>
    <row r="2124" spans="1:17" x14ac:dyDescent="0.25">
      <c r="A2124" s="10" t="s">
        <v>1752</v>
      </c>
      <c r="B2124" s="10" t="s">
        <v>1753</v>
      </c>
      <c r="C2124" s="11">
        <v>1</v>
      </c>
      <c r="D2124" s="11">
        <v>233</v>
      </c>
      <c r="E2124" s="11">
        <v>233</v>
      </c>
      <c r="F2124">
        <f t="shared" si="132"/>
        <v>2144355</v>
      </c>
      <c r="G2124">
        <f>IF(ISTEXT(E2124),IF(E2124="Amount",G$14,""),IF(ISBLANK(E2124),"",IF(ISTEXT(D2124),"",IF(A2119="Invoice No. : ",INDEX(Sheet2!F$14:F$154,MATCH(B2119,Sheet2!A$14:A$154,0)),G2123))))</f>
        <v>47287</v>
      </c>
      <c r="H2124" t="str">
        <f t="shared" si="133"/>
        <v>01/05/2023</v>
      </c>
      <c r="I2124" t="str">
        <f>IF(ISTEXT(E2124),IF(E2124="Amount",I$14,""),IF(ISBLANK(E2124),"",IF(ISTEXT(D2124),"",IF(A2119="Invoice No. : ",TEXT(INDEX(Sheet2!C$14:C$154,MATCH(B2119,Sheet2!A$14:A$154,0)),"hh:mm:ss"),I2123))))</f>
        <v>14:05:02</v>
      </c>
      <c r="J2124">
        <f>IF(ISBLANK(G2124),"",IF(ISTEXT(G2124),IF(E2124="Amount",J$14,""),INDEX(Sheet2!H$14:H$154,MATCH(F2124,Sheet2!A$14:A$154,0))))</f>
        <v>2558</v>
      </c>
      <c r="K2124">
        <f>IF(ISBLANK(G2124),"",IF(ISTEXT(G2124),IF(E2124="Amount",K$14,""),INDEX(Sheet2!I$14:I$154,MATCH(F2124,Sheet2!A$14:A$154,0))))</f>
        <v>0</v>
      </c>
      <c r="L2124" t="str">
        <f>IF(ISBLANK(G2124),"",IF(ISTEXT(G2124),IF(E2124="Amount",L$14,""),IF(INDEX(Sheet2!H$14:H$154,MATCH(F2124,Sheet2!A$14:A$154,0)) &lt;&gt; 0, IF(INDEX(Sheet2!I$14:I$154,MATCH(F2124,Sheet2!A$14:A$154,0)) &lt;&gt; 0, "Loan","Loan"),"Cash")))</f>
        <v>Loan</v>
      </c>
      <c r="M2124">
        <f>IF(ISTEXT(E2124),IF(E2124="Amount",M$14,""),IF(ISBLANK(E2124),"",IF(ISTEXT(D2124),"",IF(A2119="Invoice No. : ",INDEX(Sheet2!D$14:D$154,MATCH(B2119,Sheet2!A$14:A$154,0)),M2123))))</f>
        <v>2</v>
      </c>
      <c r="N2124" t="str">
        <f>IF(ISTEXT(E2124),IF(E2124="Amount",N$14,""),IF(ISBLANK(E2124),"",IF(ISTEXT(D2124),"",IF(A2119="Invoice No. : ",INDEX(Sheet2!E$14:E$154,MATCH(B2119,Sheet2!A$14:A$154,0)),N2123))))</f>
        <v>RUBY</v>
      </c>
      <c r="O2124" t="str">
        <f>IF(ISTEXT(E2124),IF(E2124="Amount",O$14,""),IF(ISBLANK(E2124),"",IF(ISTEXT(D2124),"",IF(A2119="Invoice No. : ",INDEX(Sheet2!G$14:G$154,MATCH(B2119,Sheet2!A$14:A$154,0)),O2123))))</f>
        <v>TODLONG, ANNALYN LONDOB</v>
      </c>
      <c r="P2124">
        <f t="shared" si="134"/>
        <v>2558</v>
      </c>
      <c r="Q2124">
        <f t="shared" si="135"/>
        <v>195197.25</v>
      </c>
    </row>
    <row r="2125" spans="1:17" x14ac:dyDescent="0.25">
      <c r="A2125" s="10" t="s">
        <v>1754</v>
      </c>
      <c r="B2125" s="10" t="s">
        <v>1755</v>
      </c>
      <c r="C2125" s="11">
        <v>1</v>
      </c>
      <c r="D2125" s="11">
        <v>60.5</v>
      </c>
      <c r="E2125" s="11">
        <v>60.5</v>
      </c>
      <c r="F2125">
        <f t="shared" si="132"/>
        <v>2144355</v>
      </c>
      <c r="G2125">
        <f>IF(ISTEXT(E2125),IF(E2125="Amount",G$14,""),IF(ISBLANK(E2125),"",IF(ISTEXT(D2125),"",IF(A2120="Invoice No. : ",INDEX(Sheet2!F$14:F$154,MATCH(B2120,Sheet2!A$14:A$154,0)),G2124))))</f>
        <v>47287</v>
      </c>
      <c r="H2125" t="str">
        <f t="shared" si="133"/>
        <v>01/05/2023</v>
      </c>
      <c r="I2125" t="str">
        <f>IF(ISTEXT(E2125),IF(E2125="Amount",I$14,""),IF(ISBLANK(E2125),"",IF(ISTEXT(D2125),"",IF(A2120="Invoice No. : ",TEXT(INDEX(Sheet2!C$14:C$154,MATCH(B2120,Sheet2!A$14:A$154,0)),"hh:mm:ss"),I2124))))</f>
        <v>14:05:02</v>
      </c>
      <c r="J2125">
        <f>IF(ISBLANK(G2125),"",IF(ISTEXT(G2125),IF(E2125="Amount",J$14,""),INDEX(Sheet2!H$14:H$154,MATCH(F2125,Sheet2!A$14:A$154,0))))</f>
        <v>2558</v>
      </c>
      <c r="K2125">
        <f>IF(ISBLANK(G2125),"",IF(ISTEXT(G2125),IF(E2125="Amount",K$14,""),INDEX(Sheet2!I$14:I$154,MATCH(F2125,Sheet2!A$14:A$154,0))))</f>
        <v>0</v>
      </c>
      <c r="L2125" t="str">
        <f>IF(ISBLANK(G2125),"",IF(ISTEXT(G2125),IF(E2125="Amount",L$14,""),IF(INDEX(Sheet2!H$14:H$154,MATCH(F2125,Sheet2!A$14:A$154,0)) &lt;&gt; 0, IF(INDEX(Sheet2!I$14:I$154,MATCH(F2125,Sheet2!A$14:A$154,0)) &lt;&gt; 0, "Loan","Loan"),"Cash")))</f>
        <v>Loan</v>
      </c>
      <c r="M2125">
        <f>IF(ISTEXT(E2125),IF(E2125="Amount",M$14,""),IF(ISBLANK(E2125),"",IF(ISTEXT(D2125),"",IF(A2120="Invoice No. : ",INDEX(Sheet2!D$14:D$154,MATCH(B2120,Sheet2!A$14:A$154,0)),M2124))))</f>
        <v>2</v>
      </c>
      <c r="N2125" t="str">
        <f>IF(ISTEXT(E2125),IF(E2125="Amount",N$14,""),IF(ISBLANK(E2125),"",IF(ISTEXT(D2125),"",IF(A2120="Invoice No. : ",INDEX(Sheet2!E$14:E$154,MATCH(B2120,Sheet2!A$14:A$154,0)),N2124))))</f>
        <v>RUBY</v>
      </c>
      <c r="O2125" t="str">
        <f>IF(ISTEXT(E2125),IF(E2125="Amount",O$14,""),IF(ISBLANK(E2125),"",IF(ISTEXT(D2125),"",IF(A2120="Invoice No. : ",INDEX(Sheet2!G$14:G$154,MATCH(B2120,Sheet2!A$14:A$154,0)),O2124))))</f>
        <v>TODLONG, ANNALYN LONDOB</v>
      </c>
      <c r="P2125">
        <f t="shared" si="134"/>
        <v>2558</v>
      </c>
      <c r="Q2125">
        <f t="shared" si="135"/>
        <v>195197.25</v>
      </c>
    </row>
    <row r="2126" spans="1:17" x14ac:dyDescent="0.25">
      <c r="A2126" s="10" t="s">
        <v>1756</v>
      </c>
      <c r="B2126" s="10" t="s">
        <v>1757</v>
      </c>
      <c r="C2126" s="11">
        <v>1</v>
      </c>
      <c r="D2126" s="11">
        <v>153.75</v>
      </c>
      <c r="E2126" s="11">
        <v>153.75</v>
      </c>
      <c r="F2126">
        <f t="shared" si="132"/>
        <v>2144355</v>
      </c>
      <c r="G2126">
        <f>IF(ISTEXT(E2126),IF(E2126="Amount",G$14,""),IF(ISBLANK(E2126),"",IF(ISTEXT(D2126),"",IF(A2121="Invoice No. : ",INDEX(Sheet2!F$14:F$154,MATCH(B2121,Sheet2!A$14:A$154,0)),G2125))))</f>
        <v>47287</v>
      </c>
      <c r="H2126" t="str">
        <f t="shared" si="133"/>
        <v>01/05/2023</v>
      </c>
      <c r="I2126" t="str">
        <f>IF(ISTEXT(E2126),IF(E2126="Amount",I$14,""),IF(ISBLANK(E2126),"",IF(ISTEXT(D2126),"",IF(A2121="Invoice No. : ",TEXT(INDEX(Sheet2!C$14:C$154,MATCH(B2121,Sheet2!A$14:A$154,0)),"hh:mm:ss"),I2125))))</f>
        <v>14:05:02</v>
      </c>
      <c r="J2126">
        <f>IF(ISBLANK(G2126),"",IF(ISTEXT(G2126),IF(E2126="Amount",J$14,""),INDEX(Sheet2!H$14:H$154,MATCH(F2126,Sheet2!A$14:A$154,0))))</f>
        <v>2558</v>
      </c>
      <c r="K2126">
        <f>IF(ISBLANK(G2126),"",IF(ISTEXT(G2126),IF(E2126="Amount",K$14,""),INDEX(Sheet2!I$14:I$154,MATCH(F2126,Sheet2!A$14:A$154,0))))</f>
        <v>0</v>
      </c>
      <c r="L2126" t="str">
        <f>IF(ISBLANK(G2126),"",IF(ISTEXT(G2126),IF(E2126="Amount",L$14,""),IF(INDEX(Sheet2!H$14:H$154,MATCH(F2126,Sheet2!A$14:A$154,0)) &lt;&gt; 0, IF(INDEX(Sheet2!I$14:I$154,MATCH(F2126,Sheet2!A$14:A$154,0)) &lt;&gt; 0, "Loan","Loan"),"Cash")))</f>
        <v>Loan</v>
      </c>
      <c r="M2126">
        <f>IF(ISTEXT(E2126),IF(E2126="Amount",M$14,""),IF(ISBLANK(E2126),"",IF(ISTEXT(D2126),"",IF(A2121="Invoice No. : ",INDEX(Sheet2!D$14:D$154,MATCH(B2121,Sheet2!A$14:A$154,0)),M2125))))</f>
        <v>2</v>
      </c>
      <c r="N2126" t="str">
        <f>IF(ISTEXT(E2126),IF(E2126="Amount",N$14,""),IF(ISBLANK(E2126),"",IF(ISTEXT(D2126),"",IF(A2121="Invoice No. : ",INDEX(Sheet2!E$14:E$154,MATCH(B2121,Sheet2!A$14:A$154,0)),N2125))))</f>
        <v>RUBY</v>
      </c>
      <c r="O2126" t="str">
        <f>IF(ISTEXT(E2126),IF(E2126="Amount",O$14,""),IF(ISBLANK(E2126),"",IF(ISTEXT(D2126),"",IF(A2121="Invoice No. : ",INDEX(Sheet2!G$14:G$154,MATCH(B2121,Sheet2!A$14:A$154,0)),O2125))))</f>
        <v>TODLONG, ANNALYN LONDOB</v>
      </c>
      <c r="P2126">
        <f t="shared" si="134"/>
        <v>2558</v>
      </c>
      <c r="Q2126">
        <f t="shared" si="135"/>
        <v>195197.25</v>
      </c>
    </row>
    <row r="2127" spans="1:17" x14ac:dyDescent="0.25">
      <c r="A2127" s="10" t="s">
        <v>1758</v>
      </c>
      <c r="B2127" s="10" t="s">
        <v>1759</v>
      </c>
      <c r="C2127" s="11">
        <v>1</v>
      </c>
      <c r="D2127" s="11">
        <v>203.5</v>
      </c>
      <c r="E2127" s="11">
        <v>203.5</v>
      </c>
      <c r="F2127">
        <f t="shared" si="132"/>
        <v>2144355</v>
      </c>
      <c r="G2127">
        <f>IF(ISTEXT(E2127),IF(E2127="Amount",G$14,""),IF(ISBLANK(E2127),"",IF(ISTEXT(D2127),"",IF(A2122="Invoice No. : ",INDEX(Sheet2!F$14:F$154,MATCH(B2122,Sheet2!A$14:A$154,0)),G2126))))</f>
        <v>47287</v>
      </c>
      <c r="H2127" t="str">
        <f t="shared" si="133"/>
        <v>01/05/2023</v>
      </c>
      <c r="I2127" t="str">
        <f>IF(ISTEXT(E2127),IF(E2127="Amount",I$14,""),IF(ISBLANK(E2127),"",IF(ISTEXT(D2127),"",IF(A2122="Invoice No. : ",TEXT(INDEX(Sheet2!C$14:C$154,MATCH(B2122,Sheet2!A$14:A$154,0)),"hh:mm:ss"),I2126))))</f>
        <v>14:05:02</v>
      </c>
      <c r="J2127">
        <f>IF(ISBLANK(G2127),"",IF(ISTEXT(G2127),IF(E2127="Amount",J$14,""),INDEX(Sheet2!H$14:H$154,MATCH(F2127,Sheet2!A$14:A$154,0))))</f>
        <v>2558</v>
      </c>
      <c r="K2127">
        <f>IF(ISBLANK(G2127),"",IF(ISTEXT(G2127),IF(E2127="Amount",K$14,""),INDEX(Sheet2!I$14:I$154,MATCH(F2127,Sheet2!A$14:A$154,0))))</f>
        <v>0</v>
      </c>
      <c r="L2127" t="str">
        <f>IF(ISBLANK(G2127),"",IF(ISTEXT(G2127),IF(E2127="Amount",L$14,""),IF(INDEX(Sheet2!H$14:H$154,MATCH(F2127,Sheet2!A$14:A$154,0)) &lt;&gt; 0, IF(INDEX(Sheet2!I$14:I$154,MATCH(F2127,Sheet2!A$14:A$154,0)) &lt;&gt; 0, "Loan","Loan"),"Cash")))</f>
        <v>Loan</v>
      </c>
      <c r="M2127">
        <f>IF(ISTEXT(E2127),IF(E2127="Amount",M$14,""),IF(ISBLANK(E2127),"",IF(ISTEXT(D2127),"",IF(A2122="Invoice No. : ",INDEX(Sheet2!D$14:D$154,MATCH(B2122,Sheet2!A$14:A$154,0)),M2126))))</f>
        <v>2</v>
      </c>
      <c r="N2127" t="str">
        <f>IF(ISTEXT(E2127),IF(E2127="Amount",N$14,""),IF(ISBLANK(E2127),"",IF(ISTEXT(D2127),"",IF(A2122="Invoice No. : ",INDEX(Sheet2!E$14:E$154,MATCH(B2122,Sheet2!A$14:A$154,0)),N2126))))</f>
        <v>RUBY</v>
      </c>
      <c r="O2127" t="str">
        <f>IF(ISTEXT(E2127),IF(E2127="Amount",O$14,""),IF(ISBLANK(E2127),"",IF(ISTEXT(D2127),"",IF(A2122="Invoice No. : ",INDEX(Sheet2!G$14:G$154,MATCH(B2122,Sheet2!A$14:A$154,0)),O2126))))</f>
        <v>TODLONG, ANNALYN LONDOB</v>
      </c>
      <c r="P2127">
        <f t="shared" si="134"/>
        <v>2558</v>
      </c>
      <c r="Q2127">
        <f t="shared" si="135"/>
        <v>195197.25</v>
      </c>
    </row>
    <row r="2128" spans="1:17" x14ac:dyDescent="0.25">
      <c r="D2128" s="12" t="s">
        <v>18</v>
      </c>
      <c r="E2128" s="13">
        <v>2558</v>
      </c>
      <c r="F2128" t="str">
        <f t="shared" si="132"/>
        <v/>
      </c>
      <c r="G2128" t="str">
        <f>IF(ISTEXT(E2128),IF(E2128="Amount",G$14,""),IF(ISBLANK(E2128),"",IF(ISTEXT(D2128),"",IF(A2123="Invoice No. : ",INDEX(Sheet2!F$14:F$154,MATCH(B2123,Sheet2!A$14:A$154,0)),G2127))))</f>
        <v/>
      </c>
      <c r="H2128" t="str">
        <f t="shared" si="133"/>
        <v/>
      </c>
      <c r="I2128" t="str">
        <f>IF(ISTEXT(E2128),IF(E2128="Amount",I$14,""),IF(ISBLANK(E2128),"",IF(ISTEXT(D2128),"",IF(A2123="Invoice No. : ",TEXT(INDEX(Sheet2!C$14:C$154,MATCH(B2123,Sheet2!A$14:A$154,0)),"hh:mm:ss"),I2127))))</f>
        <v/>
      </c>
      <c r="J2128" t="str">
        <f>IF(ISBLANK(G2128),"",IF(ISTEXT(G2128),IF(E2128="Amount",J$14,""),INDEX(Sheet2!H$14:H$154,MATCH(F2128,Sheet2!A$14:A$154,0))))</f>
        <v/>
      </c>
      <c r="K2128" t="str">
        <f>IF(ISBLANK(G2128),"",IF(ISTEXT(G2128),IF(E2128="Amount",K$14,""),INDEX(Sheet2!I$14:I$154,MATCH(F2128,Sheet2!A$14:A$154,0))))</f>
        <v/>
      </c>
      <c r="L2128" t="str">
        <f>IF(ISBLANK(G2128),"",IF(ISTEXT(G2128),IF(E2128="Amount",L$14,""),IF(INDEX(Sheet2!H$14:H$154,MATCH(F2128,Sheet2!A$14:A$154,0)) &lt;&gt; 0, IF(INDEX(Sheet2!I$14:I$154,MATCH(F2128,Sheet2!A$14:A$154,0)) &lt;&gt; 0, "Loan","Loan"),"Cash")))</f>
        <v/>
      </c>
      <c r="M2128" t="str">
        <f>IF(ISTEXT(E2128),IF(E2128="Amount",M$14,""),IF(ISBLANK(E2128),"",IF(ISTEXT(D2128),"",IF(A2123="Invoice No. : ",INDEX(Sheet2!D$14:D$154,MATCH(B2123,Sheet2!A$14:A$154,0)),M2127))))</f>
        <v/>
      </c>
      <c r="N2128" t="str">
        <f>IF(ISTEXT(E2128),IF(E2128="Amount",N$14,""),IF(ISBLANK(E2128),"",IF(ISTEXT(D2128),"",IF(A2123="Invoice No. : ",INDEX(Sheet2!E$14:E$154,MATCH(B2123,Sheet2!A$14:A$154,0)),N2127))))</f>
        <v/>
      </c>
      <c r="O2128" t="str">
        <f>IF(ISTEXT(E2128),IF(E2128="Amount",O$14,""),IF(ISBLANK(E2128),"",IF(ISTEXT(D2128),"",IF(A2123="Invoice No. : ",INDEX(Sheet2!G$14:G$154,MATCH(B2123,Sheet2!A$14:A$154,0)),O2127))))</f>
        <v/>
      </c>
      <c r="P2128" t="str">
        <f t="shared" si="134"/>
        <v/>
      </c>
      <c r="Q2128" t="str">
        <f t="shared" si="135"/>
        <v/>
      </c>
    </row>
    <row r="2129" spans="1:17" x14ac:dyDescent="0.25">
      <c r="F2129" t="str">
        <f t="shared" si="132"/>
        <v/>
      </c>
      <c r="G2129" t="str">
        <f>IF(ISTEXT(E2129),IF(E2129="Amount",G$14,""),IF(ISBLANK(E2129),"",IF(ISTEXT(D2129),"",IF(A2124="Invoice No. : ",INDEX(Sheet2!F$14:F$154,MATCH(B2124,Sheet2!A$14:A$154,0)),G2128))))</f>
        <v/>
      </c>
      <c r="H2129" t="str">
        <f t="shared" si="133"/>
        <v/>
      </c>
      <c r="I2129" t="str">
        <f>IF(ISTEXT(E2129),IF(E2129="Amount",I$14,""),IF(ISBLANK(E2129),"",IF(ISTEXT(D2129),"",IF(A2124="Invoice No. : ",TEXT(INDEX(Sheet2!C$14:C$154,MATCH(B2124,Sheet2!A$14:A$154,0)),"hh:mm:ss"),I2128))))</f>
        <v/>
      </c>
      <c r="J2129" t="str">
        <f>IF(ISBLANK(G2129),"",IF(ISTEXT(G2129),IF(E2129="Amount",J$14,""),INDEX(Sheet2!H$14:H$154,MATCH(F2129,Sheet2!A$14:A$154,0))))</f>
        <v/>
      </c>
      <c r="K2129" t="str">
        <f>IF(ISBLANK(G2129),"",IF(ISTEXT(G2129),IF(E2129="Amount",K$14,""),INDEX(Sheet2!I$14:I$154,MATCH(F2129,Sheet2!A$14:A$154,0))))</f>
        <v/>
      </c>
      <c r="L2129" t="str">
        <f>IF(ISBLANK(G2129),"",IF(ISTEXT(G2129),IF(E2129="Amount",L$14,""),IF(INDEX(Sheet2!H$14:H$154,MATCH(F2129,Sheet2!A$14:A$154,0)) &lt;&gt; 0, IF(INDEX(Sheet2!I$14:I$154,MATCH(F2129,Sheet2!A$14:A$154,0)) &lt;&gt; 0, "Loan","Loan"),"Cash")))</f>
        <v/>
      </c>
      <c r="M2129" t="str">
        <f>IF(ISTEXT(E2129),IF(E2129="Amount",M$14,""),IF(ISBLANK(E2129),"",IF(ISTEXT(D2129),"",IF(A2124="Invoice No. : ",INDEX(Sheet2!D$14:D$154,MATCH(B2124,Sheet2!A$14:A$154,0)),M2128))))</f>
        <v/>
      </c>
      <c r="N2129" t="str">
        <f>IF(ISTEXT(E2129),IF(E2129="Amount",N$14,""),IF(ISBLANK(E2129),"",IF(ISTEXT(D2129),"",IF(A2124="Invoice No. : ",INDEX(Sheet2!E$14:E$154,MATCH(B2124,Sheet2!A$14:A$154,0)),N2128))))</f>
        <v/>
      </c>
      <c r="O2129" t="str">
        <f>IF(ISTEXT(E2129),IF(E2129="Amount",O$14,""),IF(ISBLANK(E2129),"",IF(ISTEXT(D2129),"",IF(A2124="Invoice No. : ",INDEX(Sheet2!G$14:G$154,MATCH(B2124,Sheet2!A$14:A$154,0)),O2128))))</f>
        <v/>
      </c>
      <c r="P2129" t="str">
        <f t="shared" si="134"/>
        <v/>
      </c>
      <c r="Q2129" t="str">
        <f t="shared" si="135"/>
        <v/>
      </c>
    </row>
    <row r="2130" spans="1:17" x14ac:dyDescent="0.25">
      <c r="F2130" t="str">
        <f t="shared" si="132"/>
        <v/>
      </c>
      <c r="G2130" t="str">
        <f>IF(ISTEXT(E2130),IF(E2130="Amount",G$14,""),IF(ISBLANK(E2130),"",IF(ISTEXT(D2130),"",IF(A2125="Invoice No. : ",INDEX(Sheet2!F$14:F$154,MATCH(B2125,Sheet2!A$14:A$154,0)),G2129))))</f>
        <v/>
      </c>
      <c r="H2130" t="str">
        <f t="shared" si="133"/>
        <v/>
      </c>
      <c r="I2130" t="str">
        <f>IF(ISTEXT(E2130),IF(E2130="Amount",I$14,""),IF(ISBLANK(E2130),"",IF(ISTEXT(D2130),"",IF(A2125="Invoice No. : ",TEXT(INDEX(Sheet2!C$14:C$154,MATCH(B2125,Sheet2!A$14:A$154,0)),"hh:mm:ss"),I2129))))</f>
        <v/>
      </c>
      <c r="J2130" t="str">
        <f>IF(ISBLANK(G2130),"",IF(ISTEXT(G2130),IF(E2130="Amount",J$14,""),INDEX(Sheet2!H$14:H$154,MATCH(F2130,Sheet2!A$14:A$154,0))))</f>
        <v/>
      </c>
      <c r="K2130" t="str">
        <f>IF(ISBLANK(G2130),"",IF(ISTEXT(G2130),IF(E2130="Amount",K$14,""),INDEX(Sheet2!I$14:I$154,MATCH(F2130,Sheet2!A$14:A$154,0))))</f>
        <v/>
      </c>
      <c r="L2130" t="str">
        <f>IF(ISBLANK(G2130),"",IF(ISTEXT(G2130),IF(E2130="Amount",L$14,""),IF(INDEX(Sheet2!H$14:H$154,MATCH(F2130,Sheet2!A$14:A$154,0)) &lt;&gt; 0, IF(INDEX(Sheet2!I$14:I$154,MATCH(F2130,Sheet2!A$14:A$154,0)) &lt;&gt; 0, "Loan","Loan"),"Cash")))</f>
        <v/>
      </c>
      <c r="M2130" t="str">
        <f>IF(ISTEXT(E2130),IF(E2130="Amount",M$14,""),IF(ISBLANK(E2130),"",IF(ISTEXT(D2130),"",IF(A2125="Invoice No. : ",INDEX(Sheet2!D$14:D$154,MATCH(B2125,Sheet2!A$14:A$154,0)),M2129))))</f>
        <v/>
      </c>
      <c r="N2130" t="str">
        <f>IF(ISTEXT(E2130),IF(E2130="Amount",N$14,""),IF(ISBLANK(E2130),"",IF(ISTEXT(D2130),"",IF(A2125="Invoice No. : ",INDEX(Sheet2!E$14:E$154,MATCH(B2125,Sheet2!A$14:A$154,0)),N2129))))</f>
        <v/>
      </c>
      <c r="O2130" t="str">
        <f>IF(ISTEXT(E2130),IF(E2130="Amount",O$14,""),IF(ISBLANK(E2130),"",IF(ISTEXT(D2130),"",IF(A2125="Invoice No. : ",INDEX(Sheet2!G$14:G$154,MATCH(B2125,Sheet2!A$14:A$154,0)),O2129))))</f>
        <v/>
      </c>
      <c r="P2130" t="str">
        <f t="shared" si="134"/>
        <v/>
      </c>
      <c r="Q2130" t="str">
        <f t="shared" si="135"/>
        <v/>
      </c>
    </row>
    <row r="2131" spans="1:17" x14ac:dyDescent="0.25">
      <c r="A2131" s="3" t="s">
        <v>4</v>
      </c>
      <c r="B2131" s="4">
        <v>2144356</v>
      </c>
      <c r="C2131" s="3" t="s">
        <v>5</v>
      </c>
      <c r="D2131" s="5" t="s">
        <v>953</v>
      </c>
      <c r="F2131" t="str">
        <f t="shared" si="132"/>
        <v/>
      </c>
      <c r="G2131" t="str">
        <f>IF(ISTEXT(E2131),IF(E2131="Amount",G$14,""),IF(ISBLANK(E2131),"",IF(ISTEXT(D2131),"",IF(A2126="Invoice No. : ",INDEX(Sheet2!F$14:F$154,MATCH(B2126,Sheet2!A$14:A$154,0)),G2130))))</f>
        <v/>
      </c>
      <c r="H2131" t="str">
        <f t="shared" si="133"/>
        <v/>
      </c>
      <c r="I2131" t="str">
        <f>IF(ISTEXT(E2131),IF(E2131="Amount",I$14,""),IF(ISBLANK(E2131),"",IF(ISTEXT(D2131),"",IF(A2126="Invoice No. : ",TEXT(INDEX(Sheet2!C$14:C$154,MATCH(B2126,Sheet2!A$14:A$154,0)),"hh:mm:ss"),I2130))))</f>
        <v/>
      </c>
      <c r="J2131" t="str">
        <f>IF(ISBLANK(G2131),"",IF(ISTEXT(G2131),IF(E2131="Amount",J$14,""),INDEX(Sheet2!H$14:H$154,MATCH(F2131,Sheet2!A$14:A$154,0))))</f>
        <v/>
      </c>
      <c r="K2131" t="str">
        <f>IF(ISBLANK(G2131),"",IF(ISTEXT(G2131),IF(E2131="Amount",K$14,""),INDEX(Sheet2!I$14:I$154,MATCH(F2131,Sheet2!A$14:A$154,0))))</f>
        <v/>
      </c>
      <c r="L2131" t="str">
        <f>IF(ISBLANK(G2131),"",IF(ISTEXT(G2131),IF(E2131="Amount",L$14,""),IF(INDEX(Sheet2!H$14:H$154,MATCH(F2131,Sheet2!A$14:A$154,0)) &lt;&gt; 0, IF(INDEX(Sheet2!I$14:I$154,MATCH(F2131,Sheet2!A$14:A$154,0)) &lt;&gt; 0, "Loan","Loan"),"Cash")))</f>
        <v/>
      </c>
      <c r="M2131" t="str">
        <f>IF(ISTEXT(E2131),IF(E2131="Amount",M$14,""),IF(ISBLANK(E2131),"",IF(ISTEXT(D2131),"",IF(A2126="Invoice No. : ",INDEX(Sheet2!D$14:D$154,MATCH(B2126,Sheet2!A$14:A$154,0)),M2130))))</f>
        <v/>
      </c>
      <c r="N2131" t="str">
        <f>IF(ISTEXT(E2131),IF(E2131="Amount",N$14,""),IF(ISBLANK(E2131),"",IF(ISTEXT(D2131),"",IF(A2126="Invoice No. : ",INDEX(Sheet2!E$14:E$154,MATCH(B2126,Sheet2!A$14:A$154,0)),N2130))))</f>
        <v/>
      </c>
      <c r="O2131" t="str">
        <f>IF(ISTEXT(E2131),IF(E2131="Amount",O$14,""),IF(ISBLANK(E2131),"",IF(ISTEXT(D2131),"",IF(A2126="Invoice No. : ",INDEX(Sheet2!G$14:G$154,MATCH(B2126,Sheet2!A$14:A$154,0)),O2130))))</f>
        <v/>
      </c>
      <c r="P2131" t="str">
        <f t="shared" si="134"/>
        <v/>
      </c>
      <c r="Q2131" t="str">
        <f t="shared" si="135"/>
        <v/>
      </c>
    </row>
    <row r="2132" spans="1:17" x14ac:dyDescent="0.25">
      <c r="A2132" s="3" t="s">
        <v>7</v>
      </c>
      <c r="B2132" s="6">
        <v>44931</v>
      </c>
      <c r="C2132" s="3" t="s">
        <v>8</v>
      </c>
      <c r="D2132" s="7">
        <v>2</v>
      </c>
      <c r="F2132" t="str">
        <f t="shared" si="132"/>
        <v/>
      </c>
      <c r="G2132" t="str">
        <f>IF(ISTEXT(E2132),IF(E2132="Amount",G$14,""),IF(ISBLANK(E2132),"",IF(ISTEXT(D2132),"",IF(A2127="Invoice No. : ",INDEX(Sheet2!F$14:F$154,MATCH(B2127,Sheet2!A$14:A$154,0)),G2131))))</f>
        <v/>
      </c>
      <c r="H2132" t="str">
        <f t="shared" si="133"/>
        <v/>
      </c>
      <c r="I2132" t="str">
        <f>IF(ISTEXT(E2132),IF(E2132="Amount",I$14,""),IF(ISBLANK(E2132),"",IF(ISTEXT(D2132),"",IF(A2127="Invoice No. : ",TEXT(INDEX(Sheet2!C$14:C$154,MATCH(B2127,Sheet2!A$14:A$154,0)),"hh:mm:ss"),I2131))))</f>
        <v/>
      </c>
      <c r="J2132" t="str">
        <f>IF(ISBLANK(G2132),"",IF(ISTEXT(G2132),IF(E2132="Amount",J$14,""),INDEX(Sheet2!H$14:H$154,MATCH(F2132,Sheet2!A$14:A$154,0))))</f>
        <v/>
      </c>
      <c r="K2132" t="str">
        <f>IF(ISBLANK(G2132),"",IF(ISTEXT(G2132),IF(E2132="Amount",K$14,""),INDEX(Sheet2!I$14:I$154,MATCH(F2132,Sheet2!A$14:A$154,0))))</f>
        <v/>
      </c>
      <c r="L2132" t="str">
        <f>IF(ISBLANK(G2132),"",IF(ISTEXT(G2132),IF(E2132="Amount",L$14,""),IF(INDEX(Sheet2!H$14:H$154,MATCH(F2132,Sheet2!A$14:A$154,0)) &lt;&gt; 0, IF(INDEX(Sheet2!I$14:I$154,MATCH(F2132,Sheet2!A$14:A$154,0)) &lt;&gt; 0, "Loan","Loan"),"Cash")))</f>
        <v/>
      </c>
      <c r="M2132" t="str">
        <f>IF(ISTEXT(E2132),IF(E2132="Amount",M$14,""),IF(ISBLANK(E2132),"",IF(ISTEXT(D2132),"",IF(A2127="Invoice No. : ",INDEX(Sheet2!D$14:D$154,MATCH(B2127,Sheet2!A$14:A$154,0)),M2131))))</f>
        <v/>
      </c>
      <c r="N2132" t="str">
        <f>IF(ISTEXT(E2132),IF(E2132="Amount",N$14,""),IF(ISBLANK(E2132),"",IF(ISTEXT(D2132),"",IF(A2127="Invoice No. : ",INDEX(Sheet2!E$14:E$154,MATCH(B2127,Sheet2!A$14:A$154,0)),N2131))))</f>
        <v/>
      </c>
      <c r="O2132" t="str">
        <f>IF(ISTEXT(E2132),IF(E2132="Amount",O$14,""),IF(ISBLANK(E2132),"",IF(ISTEXT(D2132),"",IF(A2127="Invoice No. : ",INDEX(Sheet2!G$14:G$154,MATCH(B2127,Sheet2!A$14:A$154,0)),O2131))))</f>
        <v/>
      </c>
      <c r="P2132" t="str">
        <f t="shared" si="134"/>
        <v/>
      </c>
      <c r="Q2132" t="str">
        <f t="shared" si="135"/>
        <v/>
      </c>
    </row>
    <row r="2133" spans="1:17" x14ac:dyDescent="0.25">
      <c r="F2133" t="str">
        <f t="shared" si="132"/>
        <v/>
      </c>
      <c r="G2133" t="str">
        <f>IF(ISTEXT(E2133),IF(E2133="Amount",G$14,""),IF(ISBLANK(E2133),"",IF(ISTEXT(D2133),"",IF(A2128="Invoice No. : ",INDEX(Sheet2!F$14:F$154,MATCH(B2128,Sheet2!A$14:A$154,0)),G2132))))</f>
        <v/>
      </c>
      <c r="H2133" t="str">
        <f t="shared" si="133"/>
        <v/>
      </c>
      <c r="I2133" t="str">
        <f>IF(ISTEXT(E2133),IF(E2133="Amount",I$14,""),IF(ISBLANK(E2133),"",IF(ISTEXT(D2133),"",IF(A2128="Invoice No. : ",TEXT(INDEX(Sheet2!C$14:C$154,MATCH(B2128,Sheet2!A$14:A$154,0)),"hh:mm:ss"),I2132))))</f>
        <v/>
      </c>
      <c r="J2133" t="str">
        <f>IF(ISBLANK(G2133),"",IF(ISTEXT(G2133),IF(E2133="Amount",J$14,""),INDEX(Sheet2!H$14:H$154,MATCH(F2133,Sheet2!A$14:A$154,0))))</f>
        <v/>
      </c>
      <c r="K2133" t="str">
        <f>IF(ISBLANK(G2133),"",IF(ISTEXT(G2133),IF(E2133="Amount",K$14,""),INDEX(Sheet2!I$14:I$154,MATCH(F2133,Sheet2!A$14:A$154,0))))</f>
        <v/>
      </c>
      <c r="L2133" t="str">
        <f>IF(ISBLANK(G2133),"",IF(ISTEXT(G2133),IF(E2133="Amount",L$14,""),IF(INDEX(Sheet2!H$14:H$154,MATCH(F2133,Sheet2!A$14:A$154,0)) &lt;&gt; 0, IF(INDEX(Sheet2!I$14:I$154,MATCH(F2133,Sheet2!A$14:A$154,0)) &lt;&gt; 0, "Loan","Loan"),"Cash")))</f>
        <v/>
      </c>
      <c r="M2133" t="str">
        <f>IF(ISTEXT(E2133),IF(E2133="Amount",M$14,""),IF(ISBLANK(E2133),"",IF(ISTEXT(D2133),"",IF(A2128="Invoice No. : ",INDEX(Sheet2!D$14:D$154,MATCH(B2128,Sheet2!A$14:A$154,0)),M2132))))</f>
        <v/>
      </c>
      <c r="N2133" t="str">
        <f>IF(ISTEXT(E2133),IF(E2133="Amount",N$14,""),IF(ISBLANK(E2133),"",IF(ISTEXT(D2133),"",IF(A2128="Invoice No. : ",INDEX(Sheet2!E$14:E$154,MATCH(B2128,Sheet2!A$14:A$154,0)),N2132))))</f>
        <v/>
      </c>
      <c r="O2133" t="str">
        <f>IF(ISTEXT(E2133),IF(E2133="Amount",O$14,""),IF(ISBLANK(E2133),"",IF(ISTEXT(D2133),"",IF(A2128="Invoice No. : ",INDEX(Sheet2!G$14:G$154,MATCH(B2128,Sheet2!A$14:A$154,0)),O2132))))</f>
        <v/>
      </c>
      <c r="P2133" t="str">
        <f t="shared" si="134"/>
        <v/>
      </c>
      <c r="Q2133" t="str">
        <f t="shared" si="135"/>
        <v/>
      </c>
    </row>
    <row r="2134" spans="1:17" x14ac:dyDescent="0.25">
      <c r="A2134" s="8" t="s">
        <v>9</v>
      </c>
      <c r="B2134" s="8" t="s">
        <v>10</v>
      </c>
      <c r="C2134" s="9" t="s">
        <v>11</v>
      </c>
      <c r="D2134" s="9" t="s">
        <v>12</v>
      </c>
      <c r="E2134" s="9" t="s">
        <v>13</v>
      </c>
      <c r="F2134" t="str">
        <f t="shared" si="132"/>
        <v>Invoice No.</v>
      </c>
      <c r="G2134" t="str">
        <f>IF(ISTEXT(E2134),IF(E2134="Amount",G$14,""),IF(ISBLANK(E2134),"",IF(ISTEXT(D2134),"",IF(A2129="Invoice No. : ",INDEX(Sheet2!F$14:F$154,MATCH(B2129,Sheet2!A$14:A$154,0)),G2133))))</f>
        <v>Member ID</v>
      </c>
      <c r="H2134" t="str">
        <f t="shared" si="133"/>
        <v>Invoice Date</v>
      </c>
      <c r="I2134" t="str">
        <f>IF(ISTEXT(E2134),IF(E2134="Amount",I$14,""),IF(ISBLANK(E2134),"",IF(ISTEXT(D2134),"",IF(A2129="Invoice No. : ",TEXT(INDEX(Sheet2!C$14:C$154,MATCH(B2129,Sheet2!A$14:A$154,0)),"hh:mm:ss"),I2133))))</f>
        <v>Invoice Time</v>
      </c>
      <c r="J2134" t="str">
        <f>IF(ISBLANK(G2134),"",IF(ISTEXT(G2134),IF(E2134="Amount",J$14,""),INDEX(Sheet2!H$14:H$154,MATCH(F2134,Sheet2!A$14:A$154,0))))</f>
        <v>Loan Amount</v>
      </c>
      <c r="K2134" t="str">
        <f>IF(ISBLANK(G2134),"",IF(ISTEXT(G2134),IF(E2134="Amount",K$14,""),INDEX(Sheet2!I$14:I$154,MATCH(F2134,Sheet2!A$14:A$154,0))))</f>
        <v>Cash Amount</v>
      </c>
      <c r="L2134" t="str">
        <f>IF(ISBLANK(G2134),"",IF(ISTEXT(G2134),IF(E2134="Amount",L$14,""),IF(INDEX(Sheet2!H$14:H$154,MATCH(F2134,Sheet2!A$14:A$154,0)) &lt;&gt; 0, IF(INDEX(Sheet2!I$14:I$154,MATCH(F2134,Sheet2!A$14:A$154,0)) &lt;&gt; 0, "Loan","Loan"),"Cash")))</f>
        <v>Payment Mode</v>
      </c>
      <c r="M2134" t="str">
        <f>IF(ISTEXT(E2134),IF(E2134="Amount",M$14,""),IF(ISBLANK(E2134),"",IF(ISTEXT(D2134),"",IF(A2129="Invoice No. : ",INDEX(Sheet2!D$14:D$154,MATCH(B2129,Sheet2!A$14:A$154,0)),M2133))))</f>
        <v>Terminal</v>
      </c>
      <c r="N2134" t="str">
        <f>IF(ISTEXT(E2134),IF(E2134="Amount",N$14,""),IF(ISBLANK(E2134),"",IF(ISTEXT(D2134),"",IF(A2129="Invoice No. : ",INDEX(Sheet2!E$14:E$154,MATCH(B2129,Sheet2!A$14:A$154,0)),N2133))))</f>
        <v>Cashier</v>
      </c>
      <c r="O2134" t="str">
        <f>IF(ISTEXT(E2134),IF(E2134="Amount",O$14,""),IF(ISBLANK(E2134),"",IF(ISTEXT(D2134),"",IF(A2129="Invoice No. : ",INDEX(Sheet2!G$14:G$154,MATCH(B2129,Sheet2!A$14:A$154,0)),O2133))))</f>
        <v>Name</v>
      </c>
      <c r="P2134" t="str">
        <f t="shared" si="134"/>
        <v>Invoice Amount</v>
      </c>
      <c r="Q2134" t="str">
        <f t="shared" si="135"/>
        <v>Grand Total</v>
      </c>
    </row>
    <row r="2135" spans="1:17" x14ac:dyDescent="0.25">
      <c r="F2135" t="str">
        <f t="shared" si="132"/>
        <v/>
      </c>
      <c r="G2135" t="str">
        <f>IF(ISTEXT(E2135),IF(E2135="Amount",G$14,""),IF(ISBLANK(E2135),"",IF(ISTEXT(D2135),"",IF(A2130="Invoice No. : ",INDEX(Sheet2!F$14:F$154,MATCH(B2130,Sheet2!A$14:A$154,0)),G2134))))</f>
        <v/>
      </c>
      <c r="H2135" t="str">
        <f t="shared" si="133"/>
        <v/>
      </c>
      <c r="I2135" t="str">
        <f>IF(ISTEXT(E2135),IF(E2135="Amount",I$14,""),IF(ISBLANK(E2135),"",IF(ISTEXT(D2135),"",IF(A2130="Invoice No. : ",TEXT(INDEX(Sheet2!C$14:C$154,MATCH(B2130,Sheet2!A$14:A$154,0)),"hh:mm:ss"),I2134))))</f>
        <v/>
      </c>
      <c r="J2135" t="str">
        <f>IF(ISBLANK(G2135),"",IF(ISTEXT(G2135),IF(E2135="Amount",J$14,""),INDEX(Sheet2!H$14:H$154,MATCH(F2135,Sheet2!A$14:A$154,0))))</f>
        <v/>
      </c>
      <c r="K2135" t="str">
        <f>IF(ISBLANK(G2135),"",IF(ISTEXT(G2135),IF(E2135="Amount",K$14,""),INDEX(Sheet2!I$14:I$154,MATCH(F2135,Sheet2!A$14:A$154,0))))</f>
        <v/>
      </c>
      <c r="L2135" t="str">
        <f>IF(ISBLANK(G2135),"",IF(ISTEXT(G2135),IF(E2135="Amount",L$14,""),IF(INDEX(Sheet2!H$14:H$154,MATCH(F2135,Sheet2!A$14:A$154,0)) &lt;&gt; 0, IF(INDEX(Sheet2!I$14:I$154,MATCH(F2135,Sheet2!A$14:A$154,0)) &lt;&gt; 0, "Loan","Loan"),"Cash")))</f>
        <v/>
      </c>
      <c r="M2135" t="str">
        <f>IF(ISTEXT(E2135),IF(E2135="Amount",M$14,""),IF(ISBLANK(E2135),"",IF(ISTEXT(D2135),"",IF(A2130="Invoice No. : ",INDEX(Sheet2!D$14:D$154,MATCH(B2130,Sheet2!A$14:A$154,0)),M2134))))</f>
        <v/>
      </c>
      <c r="N2135" t="str">
        <f>IF(ISTEXT(E2135),IF(E2135="Amount",N$14,""),IF(ISBLANK(E2135),"",IF(ISTEXT(D2135),"",IF(A2130="Invoice No. : ",INDEX(Sheet2!E$14:E$154,MATCH(B2130,Sheet2!A$14:A$154,0)),N2134))))</f>
        <v/>
      </c>
      <c r="O2135" t="str">
        <f>IF(ISTEXT(E2135),IF(E2135="Amount",O$14,""),IF(ISBLANK(E2135),"",IF(ISTEXT(D2135),"",IF(A2130="Invoice No. : ",INDEX(Sheet2!G$14:G$154,MATCH(B2130,Sheet2!A$14:A$154,0)),O2134))))</f>
        <v/>
      </c>
      <c r="P2135" t="str">
        <f t="shared" si="134"/>
        <v/>
      </c>
      <c r="Q2135" t="str">
        <f t="shared" si="135"/>
        <v/>
      </c>
    </row>
    <row r="2136" spans="1:17" x14ac:dyDescent="0.25">
      <c r="A2136" s="10" t="s">
        <v>483</v>
      </c>
      <c r="B2136" s="10" t="s">
        <v>484</v>
      </c>
      <c r="C2136" s="11">
        <v>2</v>
      </c>
      <c r="D2136" s="11">
        <v>14.5</v>
      </c>
      <c r="E2136" s="11">
        <v>29</v>
      </c>
      <c r="F2136">
        <f t="shared" si="132"/>
        <v>2144356</v>
      </c>
      <c r="G2136">
        <f>IF(ISTEXT(E2136),IF(E2136="Amount",G$14,""),IF(ISBLANK(E2136),"",IF(ISTEXT(D2136),"",IF(A2131="Invoice No. : ",INDEX(Sheet2!F$14:F$154,MATCH(B2131,Sheet2!A$14:A$154,0)),G2135))))</f>
        <v>23403</v>
      </c>
      <c r="H2136" t="str">
        <f t="shared" si="133"/>
        <v>01/05/2023</v>
      </c>
      <c r="I2136" t="str">
        <f>IF(ISTEXT(E2136),IF(E2136="Amount",I$14,""),IF(ISBLANK(E2136),"",IF(ISTEXT(D2136),"",IF(A2131="Invoice No. : ",TEXT(INDEX(Sheet2!C$14:C$154,MATCH(B2131,Sheet2!A$14:A$154,0)),"hh:mm:ss"),I2135))))</f>
        <v>14:06:28</v>
      </c>
      <c r="J2136">
        <f>IF(ISBLANK(G2136),"",IF(ISTEXT(G2136),IF(E2136="Amount",J$14,""),INDEX(Sheet2!H$14:H$154,MATCH(F2136,Sheet2!A$14:A$154,0))))</f>
        <v>0</v>
      </c>
      <c r="K2136">
        <f>IF(ISBLANK(G2136),"",IF(ISTEXT(G2136),IF(E2136="Amount",K$14,""),INDEX(Sheet2!I$14:I$154,MATCH(F2136,Sheet2!A$14:A$154,0))))</f>
        <v>134.75</v>
      </c>
      <c r="L2136" t="str">
        <f>IF(ISBLANK(G2136),"",IF(ISTEXT(G2136),IF(E2136="Amount",L$14,""),IF(INDEX(Sheet2!H$14:H$154,MATCH(F2136,Sheet2!A$14:A$154,0)) &lt;&gt; 0, IF(INDEX(Sheet2!I$14:I$154,MATCH(F2136,Sheet2!A$14:A$154,0)) &lt;&gt; 0, "Loan","Loan"),"Cash")))</f>
        <v>Cash</v>
      </c>
      <c r="M2136">
        <f>IF(ISTEXT(E2136),IF(E2136="Amount",M$14,""),IF(ISBLANK(E2136),"",IF(ISTEXT(D2136),"",IF(A2131="Invoice No. : ",INDEX(Sheet2!D$14:D$154,MATCH(B2131,Sheet2!A$14:A$154,0)),M2135))))</f>
        <v>2</v>
      </c>
      <c r="N2136" t="str">
        <f>IF(ISTEXT(E2136),IF(E2136="Amount",N$14,""),IF(ISBLANK(E2136),"",IF(ISTEXT(D2136),"",IF(A2131="Invoice No. : ",INDEX(Sheet2!E$14:E$154,MATCH(B2131,Sheet2!A$14:A$154,0)),N2135))))</f>
        <v>RUBY</v>
      </c>
      <c r="O2136" t="str">
        <f>IF(ISTEXT(E2136),IF(E2136="Amount",O$14,""),IF(ISBLANK(E2136),"",IF(ISTEXT(D2136),"",IF(A2131="Invoice No. : ",INDEX(Sheet2!G$14:G$154,MATCH(B2131,Sheet2!A$14:A$154,0)),O2135))))</f>
        <v>GADO, CYNTHIA DE LEON</v>
      </c>
      <c r="P2136">
        <f t="shared" si="134"/>
        <v>134.75</v>
      </c>
      <c r="Q2136">
        <f t="shared" si="135"/>
        <v>195197.25</v>
      </c>
    </row>
    <row r="2137" spans="1:17" x14ac:dyDescent="0.25">
      <c r="A2137" s="10" t="s">
        <v>1653</v>
      </c>
      <c r="B2137" s="10" t="s">
        <v>1654</v>
      </c>
      <c r="C2137" s="11">
        <v>1</v>
      </c>
      <c r="D2137" s="11">
        <v>55.25</v>
      </c>
      <c r="E2137" s="11">
        <v>55.25</v>
      </c>
      <c r="F2137">
        <f t="shared" ref="F2137:F2200" si="136">IF(ISTEXT(E2137),IF(E2137="Amount",F$14,""),IF(ISBLANK(E2137),"",IF(ISTEXT(D2137),"",IF(A2132="Invoice No. : ",B2132,F2136))))</f>
        <v>2144356</v>
      </c>
      <c r="G2137">
        <f>IF(ISTEXT(E2137),IF(E2137="Amount",G$14,""),IF(ISBLANK(E2137),"",IF(ISTEXT(D2137),"",IF(A2132="Invoice No. : ",INDEX(Sheet2!F$14:F$154,MATCH(B2132,Sheet2!A$14:A$154,0)),G2136))))</f>
        <v>23403</v>
      </c>
      <c r="H2137" t="str">
        <f t="shared" ref="H2137:H2200" si="137">IF(ISTEXT(E2137),IF(E2137="Amount",H$14,""),IF(ISBLANK(E2137),"",IF(ISTEXT(D2137),"",IF(A2132="Invoice No. : ",TEXT(B2133,"mm/dd/yyyy"),H2136))))</f>
        <v>01/05/2023</v>
      </c>
      <c r="I2137" t="str">
        <f>IF(ISTEXT(E2137),IF(E2137="Amount",I$14,""),IF(ISBLANK(E2137),"",IF(ISTEXT(D2137),"",IF(A2132="Invoice No. : ",TEXT(INDEX(Sheet2!C$14:C$154,MATCH(B2132,Sheet2!A$14:A$154,0)),"hh:mm:ss"),I2136))))</f>
        <v>14:06:28</v>
      </c>
      <c r="J2137">
        <f>IF(ISBLANK(G2137),"",IF(ISTEXT(G2137),IF(E2137="Amount",J$14,""),INDEX(Sheet2!H$14:H$154,MATCH(F2137,Sheet2!A$14:A$154,0))))</f>
        <v>0</v>
      </c>
      <c r="K2137">
        <f>IF(ISBLANK(G2137),"",IF(ISTEXT(G2137),IF(E2137="Amount",K$14,""),INDEX(Sheet2!I$14:I$154,MATCH(F2137,Sheet2!A$14:A$154,0))))</f>
        <v>134.75</v>
      </c>
      <c r="L2137" t="str">
        <f>IF(ISBLANK(G2137),"",IF(ISTEXT(G2137),IF(E2137="Amount",L$14,""),IF(INDEX(Sheet2!H$14:H$154,MATCH(F2137,Sheet2!A$14:A$154,0)) &lt;&gt; 0, IF(INDEX(Sheet2!I$14:I$154,MATCH(F2137,Sheet2!A$14:A$154,0)) &lt;&gt; 0, "Loan","Loan"),"Cash")))</f>
        <v>Cash</v>
      </c>
      <c r="M2137">
        <f>IF(ISTEXT(E2137),IF(E2137="Amount",M$14,""),IF(ISBLANK(E2137),"",IF(ISTEXT(D2137),"",IF(A2132="Invoice No. : ",INDEX(Sheet2!D$14:D$154,MATCH(B2132,Sheet2!A$14:A$154,0)),M2136))))</f>
        <v>2</v>
      </c>
      <c r="N2137" t="str">
        <f>IF(ISTEXT(E2137),IF(E2137="Amount",N$14,""),IF(ISBLANK(E2137),"",IF(ISTEXT(D2137),"",IF(A2132="Invoice No. : ",INDEX(Sheet2!E$14:E$154,MATCH(B2132,Sheet2!A$14:A$154,0)),N2136))))</f>
        <v>RUBY</v>
      </c>
      <c r="O2137" t="str">
        <f>IF(ISTEXT(E2137),IF(E2137="Amount",O$14,""),IF(ISBLANK(E2137),"",IF(ISTEXT(D2137),"",IF(A2132="Invoice No. : ",INDEX(Sheet2!G$14:G$154,MATCH(B2132,Sheet2!A$14:A$154,0)),O2136))))</f>
        <v>GADO, CYNTHIA DE LEON</v>
      </c>
      <c r="P2137">
        <f t="shared" ref="P2137:P2200" si="138">IF(ISTEXT(E2137),IF(E2137="Amount",P$14,""),IF(D2138="Invoice Amount",E2138,IF(ISBLANK(D2137),"",P2138)))</f>
        <v>134.75</v>
      </c>
      <c r="Q2137">
        <f t="shared" ref="Q2137:Q2200" si="139">IF(ISTEXT(E2137),IF(E2137="Amount",Q$14,""),IF(ISBLANK(C2137),"",IF(ISNUMBER(C2137),VLOOKUP("Grand Total : ",D:E,2,FALSE),"")))</f>
        <v>195197.25</v>
      </c>
    </row>
    <row r="2138" spans="1:17" x14ac:dyDescent="0.25">
      <c r="A2138" s="10" t="s">
        <v>873</v>
      </c>
      <c r="B2138" s="10" t="s">
        <v>874</v>
      </c>
      <c r="C2138" s="11">
        <v>2</v>
      </c>
      <c r="D2138" s="11">
        <v>25.25</v>
      </c>
      <c r="E2138" s="11">
        <v>50.5</v>
      </c>
      <c r="F2138">
        <f t="shared" si="136"/>
        <v>2144356</v>
      </c>
      <c r="G2138">
        <f>IF(ISTEXT(E2138),IF(E2138="Amount",G$14,""),IF(ISBLANK(E2138),"",IF(ISTEXT(D2138),"",IF(A2133="Invoice No. : ",INDEX(Sheet2!F$14:F$154,MATCH(B2133,Sheet2!A$14:A$154,0)),G2137))))</f>
        <v>23403</v>
      </c>
      <c r="H2138" t="str">
        <f t="shared" si="137"/>
        <v>01/05/2023</v>
      </c>
      <c r="I2138" t="str">
        <f>IF(ISTEXT(E2138),IF(E2138="Amount",I$14,""),IF(ISBLANK(E2138),"",IF(ISTEXT(D2138),"",IF(A2133="Invoice No. : ",TEXT(INDEX(Sheet2!C$14:C$154,MATCH(B2133,Sheet2!A$14:A$154,0)),"hh:mm:ss"),I2137))))</f>
        <v>14:06:28</v>
      </c>
      <c r="J2138">
        <f>IF(ISBLANK(G2138),"",IF(ISTEXT(G2138),IF(E2138="Amount",J$14,""),INDEX(Sheet2!H$14:H$154,MATCH(F2138,Sheet2!A$14:A$154,0))))</f>
        <v>0</v>
      </c>
      <c r="K2138">
        <f>IF(ISBLANK(G2138),"",IF(ISTEXT(G2138),IF(E2138="Amount",K$14,""),INDEX(Sheet2!I$14:I$154,MATCH(F2138,Sheet2!A$14:A$154,0))))</f>
        <v>134.75</v>
      </c>
      <c r="L2138" t="str">
        <f>IF(ISBLANK(G2138),"",IF(ISTEXT(G2138),IF(E2138="Amount",L$14,""),IF(INDEX(Sheet2!H$14:H$154,MATCH(F2138,Sheet2!A$14:A$154,0)) &lt;&gt; 0, IF(INDEX(Sheet2!I$14:I$154,MATCH(F2138,Sheet2!A$14:A$154,0)) &lt;&gt; 0, "Loan","Loan"),"Cash")))</f>
        <v>Cash</v>
      </c>
      <c r="M2138">
        <f>IF(ISTEXT(E2138),IF(E2138="Amount",M$14,""),IF(ISBLANK(E2138),"",IF(ISTEXT(D2138),"",IF(A2133="Invoice No. : ",INDEX(Sheet2!D$14:D$154,MATCH(B2133,Sheet2!A$14:A$154,0)),M2137))))</f>
        <v>2</v>
      </c>
      <c r="N2138" t="str">
        <f>IF(ISTEXT(E2138),IF(E2138="Amount",N$14,""),IF(ISBLANK(E2138),"",IF(ISTEXT(D2138),"",IF(A2133="Invoice No. : ",INDEX(Sheet2!E$14:E$154,MATCH(B2133,Sheet2!A$14:A$154,0)),N2137))))</f>
        <v>RUBY</v>
      </c>
      <c r="O2138" t="str">
        <f>IF(ISTEXT(E2138),IF(E2138="Amount",O$14,""),IF(ISBLANK(E2138),"",IF(ISTEXT(D2138),"",IF(A2133="Invoice No. : ",INDEX(Sheet2!G$14:G$154,MATCH(B2133,Sheet2!A$14:A$154,0)),O2137))))</f>
        <v>GADO, CYNTHIA DE LEON</v>
      </c>
      <c r="P2138">
        <f t="shared" si="138"/>
        <v>134.75</v>
      </c>
      <c r="Q2138">
        <f t="shared" si="139"/>
        <v>195197.25</v>
      </c>
    </row>
    <row r="2139" spans="1:17" x14ac:dyDescent="0.25">
      <c r="D2139" s="12" t="s">
        <v>18</v>
      </c>
      <c r="E2139" s="13">
        <v>134.75</v>
      </c>
      <c r="F2139" t="str">
        <f t="shared" si="136"/>
        <v/>
      </c>
      <c r="G2139" t="str">
        <f>IF(ISTEXT(E2139),IF(E2139="Amount",G$14,""),IF(ISBLANK(E2139),"",IF(ISTEXT(D2139),"",IF(A2134="Invoice No. : ",INDEX(Sheet2!F$14:F$154,MATCH(B2134,Sheet2!A$14:A$154,0)),G2138))))</f>
        <v/>
      </c>
      <c r="H2139" t="str">
        <f t="shared" si="137"/>
        <v/>
      </c>
      <c r="I2139" t="str">
        <f>IF(ISTEXT(E2139),IF(E2139="Amount",I$14,""),IF(ISBLANK(E2139),"",IF(ISTEXT(D2139),"",IF(A2134="Invoice No. : ",TEXT(INDEX(Sheet2!C$14:C$154,MATCH(B2134,Sheet2!A$14:A$154,0)),"hh:mm:ss"),I2138))))</f>
        <v/>
      </c>
      <c r="J2139" t="str">
        <f>IF(ISBLANK(G2139),"",IF(ISTEXT(G2139),IF(E2139="Amount",J$14,""),INDEX(Sheet2!H$14:H$154,MATCH(F2139,Sheet2!A$14:A$154,0))))</f>
        <v/>
      </c>
      <c r="K2139" t="str">
        <f>IF(ISBLANK(G2139),"",IF(ISTEXT(G2139),IF(E2139="Amount",K$14,""),INDEX(Sheet2!I$14:I$154,MATCH(F2139,Sheet2!A$14:A$154,0))))</f>
        <v/>
      </c>
      <c r="L2139" t="str">
        <f>IF(ISBLANK(G2139),"",IF(ISTEXT(G2139),IF(E2139="Amount",L$14,""),IF(INDEX(Sheet2!H$14:H$154,MATCH(F2139,Sheet2!A$14:A$154,0)) &lt;&gt; 0, IF(INDEX(Sheet2!I$14:I$154,MATCH(F2139,Sheet2!A$14:A$154,0)) &lt;&gt; 0, "Loan","Loan"),"Cash")))</f>
        <v/>
      </c>
      <c r="M2139" t="str">
        <f>IF(ISTEXT(E2139),IF(E2139="Amount",M$14,""),IF(ISBLANK(E2139),"",IF(ISTEXT(D2139),"",IF(A2134="Invoice No. : ",INDEX(Sheet2!D$14:D$154,MATCH(B2134,Sheet2!A$14:A$154,0)),M2138))))</f>
        <v/>
      </c>
      <c r="N2139" t="str">
        <f>IF(ISTEXT(E2139),IF(E2139="Amount",N$14,""),IF(ISBLANK(E2139),"",IF(ISTEXT(D2139),"",IF(A2134="Invoice No. : ",INDEX(Sheet2!E$14:E$154,MATCH(B2134,Sheet2!A$14:A$154,0)),N2138))))</f>
        <v/>
      </c>
      <c r="O2139" t="str">
        <f>IF(ISTEXT(E2139),IF(E2139="Amount",O$14,""),IF(ISBLANK(E2139),"",IF(ISTEXT(D2139),"",IF(A2134="Invoice No. : ",INDEX(Sheet2!G$14:G$154,MATCH(B2134,Sheet2!A$14:A$154,0)),O2138))))</f>
        <v/>
      </c>
      <c r="P2139" t="str">
        <f t="shared" si="138"/>
        <v/>
      </c>
      <c r="Q2139" t="str">
        <f t="shared" si="139"/>
        <v/>
      </c>
    </row>
    <row r="2140" spans="1:17" x14ac:dyDescent="0.25">
      <c r="F2140" t="str">
        <f t="shared" si="136"/>
        <v/>
      </c>
      <c r="G2140" t="str">
        <f>IF(ISTEXT(E2140),IF(E2140="Amount",G$14,""),IF(ISBLANK(E2140),"",IF(ISTEXT(D2140),"",IF(A2135="Invoice No. : ",INDEX(Sheet2!F$14:F$154,MATCH(B2135,Sheet2!A$14:A$154,0)),G2139))))</f>
        <v/>
      </c>
      <c r="H2140" t="str">
        <f t="shared" si="137"/>
        <v/>
      </c>
      <c r="I2140" t="str">
        <f>IF(ISTEXT(E2140),IF(E2140="Amount",I$14,""),IF(ISBLANK(E2140),"",IF(ISTEXT(D2140),"",IF(A2135="Invoice No. : ",TEXT(INDEX(Sheet2!C$14:C$154,MATCH(B2135,Sheet2!A$14:A$154,0)),"hh:mm:ss"),I2139))))</f>
        <v/>
      </c>
      <c r="J2140" t="str">
        <f>IF(ISBLANK(G2140),"",IF(ISTEXT(G2140),IF(E2140="Amount",J$14,""),INDEX(Sheet2!H$14:H$154,MATCH(F2140,Sheet2!A$14:A$154,0))))</f>
        <v/>
      </c>
      <c r="K2140" t="str">
        <f>IF(ISBLANK(G2140),"",IF(ISTEXT(G2140),IF(E2140="Amount",K$14,""),INDEX(Sheet2!I$14:I$154,MATCH(F2140,Sheet2!A$14:A$154,0))))</f>
        <v/>
      </c>
      <c r="L2140" t="str">
        <f>IF(ISBLANK(G2140),"",IF(ISTEXT(G2140),IF(E2140="Amount",L$14,""),IF(INDEX(Sheet2!H$14:H$154,MATCH(F2140,Sheet2!A$14:A$154,0)) &lt;&gt; 0, IF(INDEX(Sheet2!I$14:I$154,MATCH(F2140,Sheet2!A$14:A$154,0)) &lt;&gt; 0, "Loan","Loan"),"Cash")))</f>
        <v/>
      </c>
      <c r="M2140" t="str">
        <f>IF(ISTEXT(E2140),IF(E2140="Amount",M$14,""),IF(ISBLANK(E2140),"",IF(ISTEXT(D2140),"",IF(A2135="Invoice No. : ",INDEX(Sheet2!D$14:D$154,MATCH(B2135,Sheet2!A$14:A$154,0)),M2139))))</f>
        <v/>
      </c>
      <c r="N2140" t="str">
        <f>IF(ISTEXT(E2140),IF(E2140="Amount",N$14,""),IF(ISBLANK(E2140),"",IF(ISTEXT(D2140),"",IF(A2135="Invoice No. : ",INDEX(Sheet2!E$14:E$154,MATCH(B2135,Sheet2!A$14:A$154,0)),N2139))))</f>
        <v/>
      </c>
      <c r="O2140" t="str">
        <f>IF(ISTEXT(E2140),IF(E2140="Amount",O$14,""),IF(ISBLANK(E2140),"",IF(ISTEXT(D2140),"",IF(A2135="Invoice No. : ",INDEX(Sheet2!G$14:G$154,MATCH(B2135,Sheet2!A$14:A$154,0)),O2139))))</f>
        <v/>
      </c>
      <c r="P2140" t="str">
        <f t="shared" si="138"/>
        <v/>
      </c>
      <c r="Q2140" t="str">
        <f t="shared" si="139"/>
        <v/>
      </c>
    </row>
    <row r="2141" spans="1:17" x14ac:dyDescent="0.25">
      <c r="F2141" t="str">
        <f t="shared" si="136"/>
        <v/>
      </c>
      <c r="G2141" t="str">
        <f>IF(ISTEXT(E2141),IF(E2141="Amount",G$14,""),IF(ISBLANK(E2141),"",IF(ISTEXT(D2141),"",IF(A2136="Invoice No. : ",INDEX(Sheet2!F$14:F$154,MATCH(B2136,Sheet2!A$14:A$154,0)),G2140))))</f>
        <v/>
      </c>
      <c r="H2141" t="str">
        <f t="shared" si="137"/>
        <v/>
      </c>
      <c r="I2141" t="str">
        <f>IF(ISTEXT(E2141),IF(E2141="Amount",I$14,""),IF(ISBLANK(E2141),"",IF(ISTEXT(D2141),"",IF(A2136="Invoice No. : ",TEXT(INDEX(Sheet2!C$14:C$154,MATCH(B2136,Sheet2!A$14:A$154,0)),"hh:mm:ss"),I2140))))</f>
        <v/>
      </c>
      <c r="J2141" t="str">
        <f>IF(ISBLANK(G2141),"",IF(ISTEXT(G2141),IF(E2141="Amount",J$14,""),INDEX(Sheet2!H$14:H$154,MATCH(F2141,Sheet2!A$14:A$154,0))))</f>
        <v/>
      </c>
      <c r="K2141" t="str">
        <f>IF(ISBLANK(G2141),"",IF(ISTEXT(G2141),IF(E2141="Amount",K$14,""),INDEX(Sheet2!I$14:I$154,MATCH(F2141,Sheet2!A$14:A$154,0))))</f>
        <v/>
      </c>
      <c r="L2141" t="str">
        <f>IF(ISBLANK(G2141),"",IF(ISTEXT(G2141),IF(E2141="Amount",L$14,""),IF(INDEX(Sheet2!H$14:H$154,MATCH(F2141,Sheet2!A$14:A$154,0)) &lt;&gt; 0, IF(INDEX(Sheet2!I$14:I$154,MATCH(F2141,Sheet2!A$14:A$154,0)) &lt;&gt; 0, "Loan","Loan"),"Cash")))</f>
        <v/>
      </c>
      <c r="M2141" t="str">
        <f>IF(ISTEXT(E2141),IF(E2141="Amount",M$14,""),IF(ISBLANK(E2141),"",IF(ISTEXT(D2141),"",IF(A2136="Invoice No. : ",INDEX(Sheet2!D$14:D$154,MATCH(B2136,Sheet2!A$14:A$154,0)),M2140))))</f>
        <v/>
      </c>
      <c r="N2141" t="str">
        <f>IF(ISTEXT(E2141),IF(E2141="Amount",N$14,""),IF(ISBLANK(E2141),"",IF(ISTEXT(D2141),"",IF(A2136="Invoice No. : ",INDEX(Sheet2!E$14:E$154,MATCH(B2136,Sheet2!A$14:A$154,0)),N2140))))</f>
        <v/>
      </c>
      <c r="O2141" t="str">
        <f>IF(ISTEXT(E2141),IF(E2141="Amount",O$14,""),IF(ISBLANK(E2141),"",IF(ISTEXT(D2141),"",IF(A2136="Invoice No. : ",INDEX(Sheet2!G$14:G$154,MATCH(B2136,Sheet2!A$14:A$154,0)),O2140))))</f>
        <v/>
      </c>
      <c r="P2141" t="str">
        <f t="shared" si="138"/>
        <v/>
      </c>
      <c r="Q2141" t="str">
        <f t="shared" si="139"/>
        <v/>
      </c>
    </row>
    <row r="2142" spans="1:17" x14ac:dyDescent="0.25">
      <c r="A2142" s="3" t="s">
        <v>4</v>
      </c>
      <c r="B2142" s="4">
        <v>2144357</v>
      </c>
      <c r="C2142" s="3" t="s">
        <v>5</v>
      </c>
      <c r="D2142" s="5" t="s">
        <v>953</v>
      </c>
      <c r="F2142" t="str">
        <f t="shared" si="136"/>
        <v/>
      </c>
      <c r="G2142" t="str">
        <f>IF(ISTEXT(E2142),IF(E2142="Amount",G$14,""),IF(ISBLANK(E2142),"",IF(ISTEXT(D2142),"",IF(A2137="Invoice No. : ",INDEX(Sheet2!F$14:F$154,MATCH(B2137,Sheet2!A$14:A$154,0)),G2141))))</f>
        <v/>
      </c>
      <c r="H2142" t="str">
        <f t="shared" si="137"/>
        <v/>
      </c>
      <c r="I2142" t="str">
        <f>IF(ISTEXT(E2142),IF(E2142="Amount",I$14,""),IF(ISBLANK(E2142),"",IF(ISTEXT(D2142),"",IF(A2137="Invoice No. : ",TEXT(INDEX(Sheet2!C$14:C$154,MATCH(B2137,Sheet2!A$14:A$154,0)),"hh:mm:ss"),I2141))))</f>
        <v/>
      </c>
      <c r="J2142" t="str">
        <f>IF(ISBLANK(G2142),"",IF(ISTEXT(G2142),IF(E2142="Amount",J$14,""),INDEX(Sheet2!H$14:H$154,MATCH(F2142,Sheet2!A$14:A$154,0))))</f>
        <v/>
      </c>
      <c r="K2142" t="str">
        <f>IF(ISBLANK(G2142),"",IF(ISTEXT(G2142),IF(E2142="Amount",K$14,""),INDEX(Sheet2!I$14:I$154,MATCH(F2142,Sheet2!A$14:A$154,0))))</f>
        <v/>
      </c>
      <c r="L2142" t="str">
        <f>IF(ISBLANK(G2142),"",IF(ISTEXT(G2142),IF(E2142="Amount",L$14,""),IF(INDEX(Sheet2!H$14:H$154,MATCH(F2142,Sheet2!A$14:A$154,0)) &lt;&gt; 0, IF(INDEX(Sheet2!I$14:I$154,MATCH(F2142,Sheet2!A$14:A$154,0)) &lt;&gt; 0, "Loan","Loan"),"Cash")))</f>
        <v/>
      </c>
      <c r="M2142" t="str">
        <f>IF(ISTEXT(E2142),IF(E2142="Amount",M$14,""),IF(ISBLANK(E2142),"",IF(ISTEXT(D2142),"",IF(A2137="Invoice No. : ",INDEX(Sheet2!D$14:D$154,MATCH(B2137,Sheet2!A$14:A$154,0)),M2141))))</f>
        <v/>
      </c>
      <c r="N2142" t="str">
        <f>IF(ISTEXT(E2142),IF(E2142="Amount",N$14,""),IF(ISBLANK(E2142),"",IF(ISTEXT(D2142),"",IF(A2137="Invoice No. : ",INDEX(Sheet2!E$14:E$154,MATCH(B2137,Sheet2!A$14:A$154,0)),N2141))))</f>
        <v/>
      </c>
      <c r="O2142" t="str">
        <f>IF(ISTEXT(E2142),IF(E2142="Amount",O$14,""),IF(ISBLANK(E2142),"",IF(ISTEXT(D2142),"",IF(A2137="Invoice No. : ",INDEX(Sheet2!G$14:G$154,MATCH(B2137,Sheet2!A$14:A$154,0)),O2141))))</f>
        <v/>
      </c>
      <c r="P2142" t="str">
        <f t="shared" si="138"/>
        <v/>
      </c>
      <c r="Q2142" t="str">
        <f t="shared" si="139"/>
        <v/>
      </c>
    </row>
    <row r="2143" spans="1:17" x14ac:dyDescent="0.25">
      <c r="A2143" s="3" t="s">
        <v>7</v>
      </c>
      <c r="B2143" s="6">
        <v>44931</v>
      </c>
      <c r="C2143" s="3" t="s">
        <v>8</v>
      </c>
      <c r="D2143" s="7">
        <v>2</v>
      </c>
      <c r="F2143" t="str">
        <f t="shared" si="136"/>
        <v/>
      </c>
      <c r="G2143" t="str">
        <f>IF(ISTEXT(E2143),IF(E2143="Amount",G$14,""),IF(ISBLANK(E2143),"",IF(ISTEXT(D2143),"",IF(A2138="Invoice No. : ",INDEX(Sheet2!F$14:F$154,MATCH(B2138,Sheet2!A$14:A$154,0)),G2142))))</f>
        <v/>
      </c>
      <c r="H2143" t="str">
        <f t="shared" si="137"/>
        <v/>
      </c>
      <c r="I2143" t="str">
        <f>IF(ISTEXT(E2143),IF(E2143="Amount",I$14,""),IF(ISBLANK(E2143),"",IF(ISTEXT(D2143),"",IF(A2138="Invoice No. : ",TEXT(INDEX(Sheet2!C$14:C$154,MATCH(B2138,Sheet2!A$14:A$154,0)),"hh:mm:ss"),I2142))))</f>
        <v/>
      </c>
      <c r="J2143" t="str">
        <f>IF(ISBLANK(G2143),"",IF(ISTEXT(G2143),IF(E2143="Amount",J$14,""),INDEX(Sheet2!H$14:H$154,MATCH(F2143,Sheet2!A$14:A$154,0))))</f>
        <v/>
      </c>
      <c r="K2143" t="str">
        <f>IF(ISBLANK(G2143),"",IF(ISTEXT(G2143),IF(E2143="Amount",K$14,""),INDEX(Sheet2!I$14:I$154,MATCH(F2143,Sheet2!A$14:A$154,0))))</f>
        <v/>
      </c>
      <c r="L2143" t="str">
        <f>IF(ISBLANK(G2143),"",IF(ISTEXT(G2143),IF(E2143="Amount",L$14,""),IF(INDEX(Sheet2!H$14:H$154,MATCH(F2143,Sheet2!A$14:A$154,0)) &lt;&gt; 0, IF(INDEX(Sheet2!I$14:I$154,MATCH(F2143,Sheet2!A$14:A$154,0)) &lt;&gt; 0, "Loan","Loan"),"Cash")))</f>
        <v/>
      </c>
      <c r="M2143" t="str">
        <f>IF(ISTEXT(E2143),IF(E2143="Amount",M$14,""),IF(ISBLANK(E2143),"",IF(ISTEXT(D2143),"",IF(A2138="Invoice No. : ",INDEX(Sheet2!D$14:D$154,MATCH(B2138,Sheet2!A$14:A$154,0)),M2142))))</f>
        <v/>
      </c>
      <c r="N2143" t="str">
        <f>IF(ISTEXT(E2143),IF(E2143="Amount",N$14,""),IF(ISBLANK(E2143),"",IF(ISTEXT(D2143),"",IF(A2138="Invoice No. : ",INDEX(Sheet2!E$14:E$154,MATCH(B2138,Sheet2!A$14:A$154,0)),N2142))))</f>
        <v/>
      </c>
      <c r="O2143" t="str">
        <f>IF(ISTEXT(E2143),IF(E2143="Amount",O$14,""),IF(ISBLANK(E2143),"",IF(ISTEXT(D2143),"",IF(A2138="Invoice No. : ",INDEX(Sheet2!G$14:G$154,MATCH(B2138,Sheet2!A$14:A$154,0)),O2142))))</f>
        <v/>
      </c>
      <c r="P2143" t="str">
        <f t="shared" si="138"/>
        <v/>
      </c>
      <c r="Q2143" t="str">
        <f t="shared" si="139"/>
        <v/>
      </c>
    </row>
    <row r="2144" spans="1:17" x14ac:dyDescent="0.25">
      <c r="F2144" t="str">
        <f t="shared" si="136"/>
        <v/>
      </c>
      <c r="G2144" t="str">
        <f>IF(ISTEXT(E2144),IF(E2144="Amount",G$14,""),IF(ISBLANK(E2144),"",IF(ISTEXT(D2144),"",IF(A2139="Invoice No. : ",INDEX(Sheet2!F$14:F$154,MATCH(B2139,Sheet2!A$14:A$154,0)),G2143))))</f>
        <v/>
      </c>
      <c r="H2144" t="str">
        <f t="shared" si="137"/>
        <v/>
      </c>
      <c r="I2144" t="str">
        <f>IF(ISTEXT(E2144),IF(E2144="Amount",I$14,""),IF(ISBLANK(E2144),"",IF(ISTEXT(D2144),"",IF(A2139="Invoice No. : ",TEXT(INDEX(Sheet2!C$14:C$154,MATCH(B2139,Sheet2!A$14:A$154,0)),"hh:mm:ss"),I2143))))</f>
        <v/>
      </c>
      <c r="J2144" t="str">
        <f>IF(ISBLANK(G2144),"",IF(ISTEXT(G2144),IF(E2144="Amount",J$14,""),INDEX(Sheet2!H$14:H$154,MATCH(F2144,Sheet2!A$14:A$154,0))))</f>
        <v/>
      </c>
      <c r="K2144" t="str">
        <f>IF(ISBLANK(G2144),"",IF(ISTEXT(G2144),IF(E2144="Amount",K$14,""),INDEX(Sheet2!I$14:I$154,MATCH(F2144,Sheet2!A$14:A$154,0))))</f>
        <v/>
      </c>
      <c r="L2144" t="str">
        <f>IF(ISBLANK(G2144),"",IF(ISTEXT(G2144),IF(E2144="Amount",L$14,""),IF(INDEX(Sheet2!H$14:H$154,MATCH(F2144,Sheet2!A$14:A$154,0)) &lt;&gt; 0, IF(INDEX(Sheet2!I$14:I$154,MATCH(F2144,Sheet2!A$14:A$154,0)) &lt;&gt; 0, "Loan","Loan"),"Cash")))</f>
        <v/>
      </c>
      <c r="M2144" t="str">
        <f>IF(ISTEXT(E2144),IF(E2144="Amount",M$14,""),IF(ISBLANK(E2144),"",IF(ISTEXT(D2144),"",IF(A2139="Invoice No. : ",INDEX(Sheet2!D$14:D$154,MATCH(B2139,Sheet2!A$14:A$154,0)),M2143))))</f>
        <v/>
      </c>
      <c r="N2144" t="str">
        <f>IF(ISTEXT(E2144),IF(E2144="Amount",N$14,""),IF(ISBLANK(E2144),"",IF(ISTEXT(D2144),"",IF(A2139="Invoice No. : ",INDEX(Sheet2!E$14:E$154,MATCH(B2139,Sheet2!A$14:A$154,0)),N2143))))</f>
        <v/>
      </c>
      <c r="O2144" t="str">
        <f>IF(ISTEXT(E2144),IF(E2144="Amount",O$14,""),IF(ISBLANK(E2144),"",IF(ISTEXT(D2144),"",IF(A2139="Invoice No. : ",INDEX(Sheet2!G$14:G$154,MATCH(B2139,Sheet2!A$14:A$154,0)),O2143))))</f>
        <v/>
      </c>
      <c r="P2144" t="str">
        <f t="shared" si="138"/>
        <v/>
      </c>
      <c r="Q2144" t="str">
        <f t="shared" si="139"/>
        <v/>
      </c>
    </row>
    <row r="2145" spans="1:17" x14ac:dyDescent="0.25">
      <c r="A2145" s="8" t="s">
        <v>9</v>
      </c>
      <c r="B2145" s="8" t="s">
        <v>10</v>
      </c>
      <c r="C2145" s="9" t="s">
        <v>11</v>
      </c>
      <c r="D2145" s="9" t="s">
        <v>12</v>
      </c>
      <c r="E2145" s="9" t="s">
        <v>13</v>
      </c>
      <c r="F2145" t="str">
        <f t="shared" si="136"/>
        <v>Invoice No.</v>
      </c>
      <c r="G2145" t="str">
        <f>IF(ISTEXT(E2145),IF(E2145="Amount",G$14,""),IF(ISBLANK(E2145),"",IF(ISTEXT(D2145),"",IF(A2140="Invoice No. : ",INDEX(Sheet2!F$14:F$154,MATCH(B2140,Sheet2!A$14:A$154,0)),G2144))))</f>
        <v>Member ID</v>
      </c>
      <c r="H2145" t="str">
        <f t="shared" si="137"/>
        <v>Invoice Date</v>
      </c>
      <c r="I2145" t="str">
        <f>IF(ISTEXT(E2145),IF(E2145="Amount",I$14,""),IF(ISBLANK(E2145),"",IF(ISTEXT(D2145),"",IF(A2140="Invoice No. : ",TEXT(INDEX(Sheet2!C$14:C$154,MATCH(B2140,Sheet2!A$14:A$154,0)),"hh:mm:ss"),I2144))))</f>
        <v>Invoice Time</v>
      </c>
      <c r="J2145" t="str">
        <f>IF(ISBLANK(G2145),"",IF(ISTEXT(G2145),IF(E2145="Amount",J$14,""),INDEX(Sheet2!H$14:H$154,MATCH(F2145,Sheet2!A$14:A$154,0))))</f>
        <v>Loan Amount</v>
      </c>
      <c r="K2145" t="str">
        <f>IF(ISBLANK(G2145),"",IF(ISTEXT(G2145),IF(E2145="Amount",K$14,""),INDEX(Sheet2!I$14:I$154,MATCH(F2145,Sheet2!A$14:A$154,0))))</f>
        <v>Cash Amount</v>
      </c>
      <c r="L2145" t="str">
        <f>IF(ISBLANK(G2145),"",IF(ISTEXT(G2145),IF(E2145="Amount",L$14,""),IF(INDEX(Sheet2!H$14:H$154,MATCH(F2145,Sheet2!A$14:A$154,0)) &lt;&gt; 0, IF(INDEX(Sheet2!I$14:I$154,MATCH(F2145,Sheet2!A$14:A$154,0)) &lt;&gt; 0, "Loan","Loan"),"Cash")))</f>
        <v>Payment Mode</v>
      </c>
      <c r="M2145" t="str">
        <f>IF(ISTEXT(E2145),IF(E2145="Amount",M$14,""),IF(ISBLANK(E2145),"",IF(ISTEXT(D2145),"",IF(A2140="Invoice No. : ",INDEX(Sheet2!D$14:D$154,MATCH(B2140,Sheet2!A$14:A$154,0)),M2144))))</f>
        <v>Terminal</v>
      </c>
      <c r="N2145" t="str">
        <f>IF(ISTEXT(E2145),IF(E2145="Amount",N$14,""),IF(ISBLANK(E2145),"",IF(ISTEXT(D2145),"",IF(A2140="Invoice No. : ",INDEX(Sheet2!E$14:E$154,MATCH(B2140,Sheet2!A$14:A$154,0)),N2144))))</f>
        <v>Cashier</v>
      </c>
      <c r="O2145" t="str">
        <f>IF(ISTEXT(E2145),IF(E2145="Amount",O$14,""),IF(ISBLANK(E2145),"",IF(ISTEXT(D2145),"",IF(A2140="Invoice No. : ",INDEX(Sheet2!G$14:G$154,MATCH(B2140,Sheet2!A$14:A$154,0)),O2144))))</f>
        <v>Name</v>
      </c>
      <c r="P2145" t="str">
        <f t="shared" si="138"/>
        <v>Invoice Amount</v>
      </c>
      <c r="Q2145" t="str">
        <f t="shared" si="139"/>
        <v>Grand Total</v>
      </c>
    </row>
    <row r="2146" spans="1:17" x14ac:dyDescent="0.25">
      <c r="F2146" t="str">
        <f t="shared" si="136"/>
        <v/>
      </c>
      <c r="G2146" t="str">
        <f>IF(ISTEXT(E2146),IF(E2146="Amount",G$14,""),IF(ISBLANK(E2146),"",IF(ISTEXT(D2146),"",IF(A2141="Invoice No. : ",INDEX(Sheet2!F$14:F$154,MATCH(B2141,Sheet2!A$14:A$154,0)),G2145))))</f>
        <v/>
      </c>
      <c r="H2146" t="str">
        <f t="shared" si="137"/>
        <v/>
      </c>
      <c r="I2146" t="str">
        <f>IF(ISTEXT(E2146),IF(E2146="Amount",I$14,""),IF(ISBLANK(E2146),"",IF(ISTEXT(D2146),"",IF(A2141="Invoice No. : ",TEXT(INDEX(Sheet2!C$14:C$154,MATCH(B2141,Sheet2!A$14:A$154,0)),"hh:mm:ss"),I2145))))</f>
        <v/>
      </c>
      <c r="J2146" t="str">
        <f>IF(ISBLANK(G2146),"",IF(ISTEXT(G2146),IF(E2146="Amount",J$14,""),INDEX(Sheet2!H$14:H$154,MATCH(F2146,Sheet2!A$14:A$154,0))))</f>
        <v/>
      </c>
      <c r="K2146" t="str">
        <f>IF(ISBLANK(G2146),"",IF(ISTEXT(G2146),IF(E2146="Amount",K$14,""),INDEX(Sheet2!I$14:I$154,MATCH(F2146,Sheet2!A$14:A$154,0))))</f>
        <v/>
      </c>
      <c r="L2146" t="str">
        <f>IF(ISBLANK(G2146),"",IF(ISTEXT(G2146),IF(E2146="Amount",L$14,""),IF(INDEX(Sheet2!H$14:H$154,MATCH(F2146,Sheet2!A$14:A$154,0)) &lt;&gt; 0, IF(INDEX(Sheet2!I$14:I$154,MATCH(F2146,Sheet2!A$14:A$154,0)) &lt;&gt; 0, "Loan","Loan"),"Cash")))</f>
        <v/>
      </c>
      <c r="M2146" t="str">
        <f>IF(ISTEXT(E2146),IF(E2146="Amount",M$14,""),IF(ISBLANK(E2146),"",IF(ISTEXT(D2146),"",IF(A2141="Invoice No. : ",INDEX(Sheet2!D$14:D$154,MATCH(B2141,Sheet2!A$14:A$154,0)),M2145))))</f>
        <v/>
      </c>
      <c r="N2146" t="str">
        <f>IF(ISTEXT(E2146),IF(E2146="Amount",N$14,""),IF(ISBLANK(E2146),"",IF(ISTEXT(D2146),"",IF(A2141="Invoice No. : ",INDEX(Sheet2!E$14:E$154,MATCH(B2141,Sheet2!A$14:A$154,0)),N2145))))</f>
        <v/>
      </c>
      <c r="O2146" t="str">
        <f>IF(ISTEXT(E2146),IF(E2146="Amount",O$14,""),IF(ISBLANK(E2146),"",IF(ISTEXT(D2146),"",IF(A2141="Invoice No. : ",INDEX(Sheet2!G$14:G$154,MATCH(B2141,Sheet2!A$14:A$154,0)),O2145))))</f>
        <v/>
      </c>
      <c r="P2146" t="str">
        <f t="shared" si="138"/>
        <v/>
      </c>
      <c r="Q2146" t="str">
        <f t="shared" si="139"/>
        <v/>
      </c>
    </row>
    <row r="2147" spans="1:17" x14ac:dyDescent="0.25">
      <c r="A2147" s="10" t="s">
        <v>37</v>
      </c>
      <c r="B2147" s="10" t="s">
        <v>38</v>
      </c>
      <c r="C2147" s="11">
        <v>1</v>
      </c>
      <c r="D2147" s="11">
        <v>1030</v>
      </c>
      <c r="E2147" s="11">
        <v>1030</v>
      </c>
      <c r="F2147">
        <f t="shared" si="136"/>
        <v>2144357</v>
      </c>
      <c r="G2147">
        <f>IF(ISTEXT(E2147),IF(E2147="Amount",G$14,""),IF(ISBLANK(E2147),"",IF(ISTEXT(D2147),"",IF(A2142="Invoice No. : ",INDEX(Sheet2!F$14:F$154,MATCH(B2142,Sheet2!A$14:A$154,0)),G2146))))</f>
        <v>23403</v>
      </c>
      <c r="H2147" t="str">
        <f t="shared" si="137"/>
        <v>01/05/2023</v>
      </c>
      <c r="I2147" t="str">
        <f>IF(ISTEXT(E2147),IF(E2147="Amount",I$14,""),IF(ISBLANK(E2147),"",IF(ISTEXT(D2147),"",IF(A2142="Invoice No. : ",TEXT(INDEX(Sheet2!C$14:C$154,MATCH(B2142,Sheet2!A$14:A$154,0)),"hh:mm:ss"),I2146))))</f>
        <v>14:07:40</v>
      </c>
      <c r="J2147">
        <f>IF(ISBLANK(G2147),"",IF(ISTEXT(G2147),IF(E2147="Amount",J$14,""),INDEX(Sheet2!H$14:H$154,MATCH(F2147,Sheet2!A$14:A$154,0))))</f>
        <v>0</v>
      </c>
      <c r="K2147">
        <f>IF(ISBLANK(G2147),"",IF(ISTEXT(G2147),IF(E2147="Amount",K$14,""),INDEX(Sheet2!I$14:I$154,MATCH(F2147,Sheet2!A$14:A$154,0))))</f>
        <v>1030</v>
      </c>
      <c r="L2147" t="str">
        <f>IF(ISBLANK(G2147),"",IF(ISTEXT(G2147),IF(E2147="Amount",L$14,""),IF(INDEX(Sheet2!H$14:H$154,MATCH(F2147,Sheet2!A$14:A$154,0)) &lt;&gt; 0, IF(INDEX(Sheet2!I$14:I$154,MATCH(F2147,Sheet2!A$14:A$154,0)) &lt;&gt; 0, "Loan","Loan"),"Cash")))</f>
        <v>Cash</v>
      </c>
      <c r="M2147">
        <f>IF(ISTEXT(E2147),IF(E2147="Amount",M$14,""),IF(ISBLANK(E2147),"",IF(ISTEXT(D2147),"",IF(A2142="Invoice No. : ",INDEX(Sheet2!D$14:D$154,MATCH(B2142,Sheet2!A$14:A$154,0)),M2146))))</f>
        <v>2</v>
      </c>
      <c r="N2147" t="str">
        <f>IF(ISTEXT(E2147),IF(E2147="Amount",N$14,""),IF(ISBLANK(E2147),"",IF(ISTEXT(D2147),"",IF(A2142="Invoice No. : ",INDEX(Sheet2!E$14:E$154,MATCH(B2142,Sheet2!A$14:A$154,0)),N2146))))</f>
        <v>RUBY</v>
      </c>
      <c r="O2147" t="str">
        <f>IF(ISTEXT(E2147),IF(E2147="Amount",O$14,""),IF(ISBLANK(E2147),"",IF(ISTEXT(D2147),"",IF(A2142="Invoice No. : ",INDEX(Sheet2!G$14:G$154,MATCH(B2142,Sheet2!A$14:A$154,0)),O2146))))</f>
        <v>GADO, CYNTHIA DE LEON</v>
      </c>
      <c r="P2147">
        <f t="shared" si="138"/>
        <v>1030</v>
      </c>
      <c r="Q2147">
        <f t="shared" si="139"/>
        <v>195197.25</v>
      </c>
    </row>
    <row r="2148" spans="1:17" x14ac:dyDescent="0.25">
      <c r="D2148" s="12" t="s">
        <v>18</v>
      </c>
      <c r="E2148" s="13">
        <v>1030</v>
      </c>
      <c r="F2148" t="str">
        <f t="shared" si="136"/>
        <v/>
      </c>
      <c r="G2148" t="str">
        <f>IF(ISTEXT(E2148),IF(E2148="Amount",G$14,""),IF(ISBLANK(E2148),"",IF(ISTEXT(D2148),"",IF(A2143="Invoice No. : ",INDEX(Sheet2!F$14:F$154,MATCH(B2143,Sheet2!A$14:A$154,0)),G2147))))</f>
        <v/>
      </c>
      <c r="H2148" t="str">
        <f t="shared" si="137"/>
        <v/>
      </c>
      <c r="I2148" t="str">
        <f>IF(ISTEXT(E2148),IF(E2148="Amount",I$14,""),IF(ISBLANK(E2148),"",IF(ISTEXT(D2148),"",IF(A2143="Invoice No. : ",TEXT(INDEX(Sheet2!C$14:C$154,MATCH(B2143,Sheet2!A$14:A$154,0)),"hh:mm:ss"),I2147))))</f>
        <v/>
      </c>
      <c r="J2148" t="str">
        <f>IF(ISBLANK(G2148),"",IF(ISTEXT(G2148),IF(E2148="Amount",J$14,""),INDEX(Sheet2!H$14:H$154,MATCH(F2148,Sheet2!A$14:A$154,0))))</f>
        <v/>
      </c>
      <c r="K2148" t="str">
        <f>IF(ISBLANK(G2148),"",IF(ISTEXT(G2148),IF(E2148="Amount",K$14,""),INDEX(Sheet2!I$14:I$154,MATCH(F2148,Sheet2!A$14:A$154,0))))</f>
        <v/>
      </c>
      <c r="L2148" t="str">
        <f>IF(ISBLANK(G2148),"",IF(ISTEXT(G2148),IF(E2148="Amount",L$14,""),IF(INDEX(Sheet2!H$14:H$154,MATCH(F2148,Sheet2!A$14:A$154,0)) &lt;&gt; 0, IF(INDEX(Sheet2!I$14:I$154,MATCH(F2148,Sheet2!A$14:A$154,0)) &lt;&gt; 0, "Loan","Loan"),"Cash")))</f>
        <v/>
      </c>
      <c r="M2148" t="str">
        <f>IF(ISTEXT(E2148),IF(E2148="Amount",M$14,""),IF(ISBLANK(E2148),"",IF(ISTEXT(D2148),"",IF(A2143="Invoice No. : ",INDEX(Sheet2!D$14:D$154,MATCH(B2143,Sheet2!A$14:A$154,0)),M2147))))</f>
        <v/>
      </c>
      <c r="N2148" t="str">
        <f>IF(ISTEXT(E2148),IF(E2148="Amount",N$14,""),IF(ISBLANK(E2148),"",IF(ISTEXT(D2148),"",IF(A2143="Invoice No. : ",INDEX(Sheet2!E$14:E$154,MATCH(B2143,Sheet2!A$14:A$154,0)),N2147))))</f>
        <v/>
      </c>
      <c r="O2148" t="str">
        <f>IF(ISTEXT(E2148),IF(E2148="Amount",O$14,""),IF(ISBLANK(E2148),"",IF(ISTEXT(D2148),"",IF(A2143="Invoice No. : ",INDEX(Sheet2!G$14:G$154,MATCH(B2143,Sheet2!A$14:A$154,0)),O2147))))</f>
        <v/>
      </c>
      <c r="P2148" t="str">
        <f t="shared" si="138"/>
        <v/>
      </c>
      <c r="Q2148" t="str">
        <f t="shared" si="139"/>
        <v/>
      </c>
    </row>
    <row r="2149" spans="1:17" x14ac:dyDescent="0.25">
      <c r="F2149" t="str">
        <f t="shared" si="136"/>
        <v/>
      </c>
      <c r="G2149" t="str">
        <f>IF(ISTEXT(E2149),IF(E2149="Amount",G$14,""),IF(ISBLANK(E2149),"",IF(ISTEXT(D2149),"",IF(A2144="Invoice No. : ",INDEX(Sheet2!F$14:F$154,MATCH(B2144,Sheet2!A$14:A$154,0)),G2148))))</f>
        <v/>
      </c>
      <c r="H2149" t="str">
        <f t="shared" si="137"/>
        <v/>
      </c>
      <c r="I2149" t="str">
        <f>IF(ISTEXT(E2149),IF(E2149="Amount",I$14,""),IF(ISBLANK(E2149),"",IF(ISTEXT(D2149),"",IF(A2144="Invoice No. : ",TEXT(INDEX(Sheet2!C$14:C$154,MATCH(B2144,Sheet2!A$14:A$154,0)),"hh:mm:ss"),I2148))))</f>
        <v/>
      </c>
      <c r="J2149" t="str">
        <f>IF(ISBLANK(G2149),"",IF(ISTEXT(G2149),IF(E2149="Amount",J$14,""),INDEX(Sheet2!H$14:H$154,MATCH(F2149,Sheet2!A$14:A$154,0))))</f>
        <v/>
      </c>
      <c r="K2149" t="str">
        <f>IF(ISBLANK(G2149),"",IF(ISTEXT(G2149),IF(E2149="Amount",K$14,""),INDEX(Sheet2!I$14:I$154,MATCH(F2149,Sheet2!A$14:A$154,0))))</f>
        <v/>
      </c>
      <c r="L2149" t="str">
        <f>IF(ISBLANK(G2149),"",IF(ISTEXT(G2149),IF(E2149="Amount",L$14,""),IF(INDEX(Sheet2!H$14:H$154,MATCH(F2149,Sheet2!A$14:A$154,0)) &lt;&gt; 0, IF(INDEX(Sheet2!I$14:I$154,MATCH(F2149,Sheet2!A$14:A$154,0)) &lt;&gt; 0, "Loan","Loan"),"Cash")))</f>
        <v/>
      </c>
      <c r="M2149" t="str">
        <f>IF(ISTEXT(E2149),IF(E2149="Amount",M$14,""),IF(ISBLANK(E2149),"",IF(ISTEXT(D2149),"",IF(A2144="Invoice No. : ",INDEX(Sheet2!D$14:D$154,MATCH(B2144,Sheet2!A$14:A$154,0)),M2148))))</f>
        <v/>
      </c>
      <c r="N2149" t="str">
        <f>IF(ISTEXT(E2149),IF(E2149="Amount",N$14,""),IF(ISBLANK(E2149),"",IF(ISTEXT(D2149),"",IF(A2144="Invoice No. : ",INDEX(Sheet2!E$14:E$154,MATCH(B2144,Sheet2!A$14:A$154,0)),N2148))))</f>
        <v/>
      </c>
      <c r="O2149" t="str">
        <f>IF(ISTEXT(E2149),IF(E2149="Amount",O$14,""),IF(ISBLANK(E2149),"",IF(ISTEXT(D2149),"",IF(A2144="Invoice No. : ",INDEX(Sheet2!G$14:G$154,MATCH(B2144,Sheet2!A$14:A$154,0)),O2148))))</f>
        <v/>
      </c>
      <c r="P2149" t="str">
        <f t="shared" si="138"/>
        <v/>
      </c>
      <c r="Q2149" t="str">
        <f t="shared" si="139"/>
        <v/>
      </c>
    </row>
    <row r="2150" spans="1:17" x14ac:dyDescent="0.25">
      <c r="F2150" t="str">
        <f t="shared" si="136"/>
        <v/>
      </c>
      <c r="G2150" t="str">
        <f>IF(ISTEXT(E2150),IF(E2150="Amount",G$14,""),IF(ISBLANK(E2150),"",IF(ISTEXT(D2150),"",IF(A2145="Invoice No. : ",INDEX(Sheet2!F$14:F$154,MATCH(B2145,Sheet2!A$14:A$154,0)),G2149))))</f>
        <v/>
      </c>
      <c r="H2150" t="str">
        <f t="shared" si="137"/>
        <v/>
      </c>
      <c r="I2150" t="str">
        <f>IF(ISTEXT(E2150),IF(E2150="Amount",I$14,""),IF(ISBLANK(E2150),"",IF(ISTEXT(D2150),"",IF(A2145="Invoice No. : ",TEXT(INDEX(Sheet2!C$14:C$154,MATCH(B2145,Sheet2!A$14:A$154,0)),"hh:mm:ss"),I2149))))</f>
        <v/>
      </c>
      <c r="J2150" t="str">
        <f>IF(ISBLANK(G2150),"",IF(ISTEXT(G2150),IF(E2150="Amount",J$14,""),INDEX(Sheet2!H$14:H$154,MATCH(F2150,Sheet2!A$14:A$154,0))))</f>
        <v/>
      </c>
      <c r="K2150" t="str">
        <f>IF(ISBLANK(G2150),"",IF(ISTEXT(G2150),IF(E2150="Amount",K$14,""),INDEX(Sheet2!I$14:I$154,MATCH(F2150,Sheet2!A$14:A$154,0))))</f>
        <v/>
      </c>
      <c r="L2150" t="str">
        <f>IF(ISBLANK(G2150),"",IF(ISTEXT(G2150),IF(E2150="Amount",L$14,""),IF(INDEX(Sheet2!H$14:H$154,MATCH(F2150,Sheet2!A$14:A$154,0)) &lt;&gt; 0, IF(INDEX(Sheet2!I$14:I$154,MATCH(F2150,Sheet2!A$14:A$154,0)) &lt;&gt; 0, "Loan","Loan"),"Cash")))</f>
        <v/>
      </c>
      <c r="M2150" t="str">
        <f>IF(ISTEXT(E2150),IF(E2150="Amount",M$14,""),IF(ISBLANK(E2150),"",IF(ISTEXT(D2150),"",IF(A2145="Invoice No. : ",INDEX(Sheet2!D$14:D$154,MATCH(B2145,Sheet2!A$14:A$154,0)),M2149))))</f>
        <v/>
      </c>
      <c r="N2150" t="str">
        <f>IF(ISTEXT(E2150),IF(E2150="Amount",N$14,""),IF(ISBLANK(E2150),"",IF(ISTEXT(D2150),"",IF(A2145="Invoice No. : ",INDEX(Sheet2!E$14:E$154,MATCH(B2145,Sheet2!A$14:A$154,0)),N2149))))</f>
        <v/>
      </c>
      <c r="O2150" t="str">
        <f>IF(ISTEXT(E2150),IF(E2150="Amount",O$14,""),IF(ISBLANK(E2150),"",IF(ISTEXT(D2150),"",IF(A2145="Invoice No. : ",INDEX(Sheet2!G$14:G$154,MATCH(B2145,Sheet2!A$14:A$154,0)),O2149))))</f>
        <v/>
      </c>
      <c r="P2150" t="str">
        <f t="shared" si="138"/>
        <v/>
      </c>
      <c r="Q2150" t="str">
        <f t="shared" si="139"/>
        <v/>
      </c>
    </row>
    <row r="2151" spans="1:17" x14ac:dyDescent="0.25">
      <c r="A2151" s="3" t="s">
        <v>4</v>
      </c>
      <c r="B2151" s="4">
        <v>2144358</v>
      </c>
      <c r="C2151" s="3" t="s">
        <v>5</v>
      </c>
      <c r="D2151" s="5" t="s">
        <v>953</v>
      </c>
      <c r="F2151" t="str">
        <f t="shared" si="136"/>
        <v/>
      </c>
      <c r="G2151" t="str">
        <f>IF(ISTEXT(E2151),IF(E2151="Amount",G$14,""),IF(ISBLANK(E2151),"",IF(ISTEXT(D2151),"",IF(A2146="Invoice No. : ",INDEX(Sheet2!F$14:F$154,MATCH(B2146,Sheet2!A$14:A$154,0)),G2150))))</f>
        <v/>
      </c>
      <c r="H2151" t="str">
        <f t="shared" si="137"/>
        <v/>
      </c>
      <c r="I2151" t="str">
        <f>IF(ISTEXT(E2151),IF(E2151="Amount",I$14,""),IF(ISBLANK(E2151),"",IF(ISTEXT(D2151),"",IF(A2146="Invoice No. : ",TEXT(INDEX(Sheet2!C$14:C$154,MATCH(B2146,Sheet2!A$14:A$154,0)),"hh:mm:ss"),I2150))))</f>
        <v/>
      </c>
      <c r="J2151" t="str">
        <f>IF(ISBLANK(G2151),"",IF(ISTEXT(G2151),IF(E2151="Amount",J$14,""),INDEX(Sheet2!H$14:H$154,MATCH(F2151,Sheet2!A$14:A$154,0))))</f>
        <v/>
      </c>
      <c r="K2151" t="str">
        <f>IF(ISBLANK(G2151),"",IF(ISTEXT(G2151),IF(E2151="Amount",K$14,""),INDEX(Sheet2!I$14:I$154,MATCH(F2151,Sheet2!A$14:A$154,0))))</f>
        <v/>
      </c>
      <c r="L2151" t="str">
        <f>IF(ISBLANK(G2151),"",IF(ISTEXT(G2151),IF(E2151="Amount",L$14,""),IF(INDEX(Sheet2!H$14:H$154,MATCH(F2151,Sheet2!A$14:A$154,0)) &lt;&gt; 0, IF(INDEX(Sheet2!I$14:I$154,MATCH(F2151,Sheet2!A$14:A$154,0)) &lt;&gt; 0, "Loan","Loan"),"Cash")))</f>
        <v/>
      </c>
      <c r="M2151" t="str">
        <f>IF(ISTEXT(E2151),IF(E2151="Amount",M$14,""),IF(ISBLANK(E2151),"",IF(ISTEXT(D2151),"",IF(A2146="Invoice No. : ",INDEX(Sheet2!D$14:D$154,MATCH(B2146,Sheet2!A$14:A$154,0)),M2150))))</f>
        <v/>
      </c>
      <c r="N2151" t="str">
        <f>IF(ISTEXT(E2151),IF(E2151="Amount",N$14,""),IF(ISBLANK(E2151),"",IF(ISTEXT(D2151),"",IF(A2146="Invoice No. : ",INDEX(Sheet2!E$14:E$154,MATCH(B2146,Sheet2!A$14:A$154,0)),N2150))))</f>
        <v/>
      </c>
      <c r="O2151" t="str">
        <f>IF(ISTEXT(E2151),IF(E2151="Amount",O$14,""),IF(ISBLANK(E2151),"",IF(ISTEXT(D2151),"",IF(A2146="Invoice No. : ",INDEX(Sheet2!G$14:G$154,MATCH(B2146,Sheet2!A$14:A$154,0)),O2150))))</f>
        <v/>
      </c>
      <c r="P2151" t="str">
        <f t="shared" si="138"/>
        <v/>
      </c>
      <c r="Q2151" t="str">
        <f t="shared" si="139"/>
        <v/>
      </c>
    </row>
    <row r="2152" spans="1:17" x14ac:dyDescent="0.25">
      <c r="A2152" s="3" t="s">
        <v>7</v>
      </c>
      <c r="B2152" s="6">
        <v>44931</v>
      </c>
      <c r="C2152" s="3" t="s">
        <v>8</v>
      </c>
      <c r="D2152" s="7">
        <v>2</v>
      </c>
      <c r="F2152" t="str">
        <f t="shared" si="136"/>
        <v/>
      </c>
      <c r="G2152" t="str">
        <f>IF(ISTEXT(E2152),IF(E2152="Amount",G$14,""),IF(ISBLANK(E2152),"",IF(ISTEXT(D2152),"",IF(A2147="Invoice No. : ",INDEX(Sheet2!F$14:F$154,MATCH(B2147,Sheet2!A$14:A$154,0)),G2151))))</f>
        <v/>
      </c>
      <c r="H2152" t="str">
        <f t="shared" si="137"/>
        <v/>
      </c>
      <c r="I2152" t="str">
        <f>IF(ISTEXT(E2152),IF(E2152="Amount",I$14,""),IF(ISBLANK(E2152),"",IF(ISTEXT(D2152),"",IF(A2147="Invoice No. : ",TEXT(INDEX(Sheet2!C$14:C$154,MATCH(B2147,Sheet2!A$14:A$154,0)),"hh:mm:ss"),I2151))))</f>
        <v/>
      </c>
      <c r="J2152" t="str">
        <f>IF(ISBLANK(G2152),"",IF(ISTEXT(G2152),IF(E2152="Amount",J$14,""),INDEX(Sheet2!H$14:H$154,MATCH(F2152,Sheet2!A$14:A$154,0))))</f>
        <v/>
      </c>
      <c r="K2152" t="str">
        <f>IF(ISBLANK(G2152),"",IF(ISTEXT(G2152),IF(E2152="Amount",K$14,""),INDEX(Sheet2!I$14:I$154,MATCH(F2152,Sheet2!A$14:A$154,0))))</f>
        <v/>
      </c>
      <c r="L2152" t="str">
        <f>IF(ISBLANK(G2152),"",IF(ISTEXT(G2152),IF(E2152="Amount",L$14,""),IF(INDEX(Sheet2!H$14:H$154,MATCH(F2152,Sheet2!A$14:A$154,0)) &lt;&gt; 0, IF(INDEX(Sheet2!I$14:I$154,MATCH(F2152,Sheet2!A$14:A$154,0)) &lt;&gt; 0, "Loan","Loan"),"Cash")))</f>
        <v/>
      </c>
      <c r="M2152" t="str">
        <f>IF(ISTEXT(E2152),IF(E2152="Amount",M$14,""),IF(ISBLANK(E2152),"",IF(ISTEXT(D2152),"",IF(A2147="Invoice No. : ",INDEX(Sheet2!D$14:D$154,MATCH(B2147,Sheet2!A$14:A$154,0)),M2151))))</f>
        <v/>
      </c>
      <c r="N2152" t="str">
        <f>IF(ISTEXT(E2152),IF(E2152="Amount",N$14,""),IF(ISBLANK(E2152),"",IF(ISTEXT(D2152),"",IF(A2147="Invoice No. : ",INDEX(Sheet2!E$14:E$154,MATCH(B2147,Sheet2!A$14:A$154,0)),N2151))))</f>
        <v/>
      </c>
      <c r="O2152" t="str">
        <f>IF(ISTEXT(E2152),IF(E2152="Amount",O$14,""),IF(ISBLANK(E2152),"",IF(ISTEXT(D2152),"",IF(A2147="Invoice No. : ",INDEX(Sheet2!G$14:G$154,MATCH(B2147,Sheet2!A$14:A$154,0)),O2151))))</f>
        <v/>
      </c>
      <c r="P2152" t="str">
        <f t="shared" si="138"/>
        <v/>
      </c>
      <c r="Q2152" t="str">
        <f t="shared" si="139"/>
        <v/>
      </c>
    </row>
    <row r="2153" spans="1:17" x14ac:dyDescent="0.25">
      <c r="F2153" t="str">
        <f t="shared" si="136"/>
        <v/>
      </c>
      <c r="G2153" t="str">
        <f>IF(ISTEXT(E2153),IF(E2153="Amount",G$14,""),IF(ISBLANK(E2153),"",IF(ISTEXT(D2153),"",IF(A2148="Invoice No. : ",INDEX(Sheet2!F$14:F$154,MATCH(B2148,Sheet2!A$14:A$154,0)),G2152))))</f>
        <v/>
      </c>
      <c r="H2153" t="str">
        <f t="shared" si="137"/>
        <v/>
      </c>
      <c r="I2153" t="str">
        <f>IF(ISTEXT(E2153),IF(E2153="Amount",I$14,""),IF(ISBLANK(E2153),"",IF(ISTEXT(D2153),"",IF(A2148="Invoice No. : ",TEXT(INDEX(Sheet2!C$14:C$154,MATCH(B2148,Sheet2!A$14:A$154,0)),"hh:mm:ss"),I2152))))</f>
        <v/>
      </c>
      <c r="J2153" t="str">
        <f>IF(ISBLANK(G2153),"",IF(ISTEXT(G2153),IF(E2153="Amount",J$14,""),INDEX(Sheet2!H$14:H$154,MATCH(F2153,Sheet2!A$14:A$154,0))))</f>
        <v/>
      </c>
      <c r="K2153" t="str">
        <f>IF(ISBLANK(G2153),"",IF(ISTEXT(G2153),IF(E2153="Amount",K$14,""),INDEX(Sheet2!I$14:I$154,MATCH(F2153,Sheet2!A$14:A$154,0))))</f>
        <v/>
      </c>
      <c r="L2153" t="str">
        <f>IF(ISBLANK(G2153),"",IF(ISTEXT(G2153),IF(E2153="Amount",L$14,""),IF(INDEX(Sheet2!H$14:H$154,MATCH(F2153,Sheet2!A$14:A$154,0)) &lt;&gt; 0, IF(INDEX(Sheet2!I$14:I$154,MATCH(F2153,Sheet2!A$14:A$154,0)) &lt;&gt; 0, "Loan","Loan"),"Cash")))</f>
        <v/>
      </c>
      <c r="M2153" t="str">
        <f>IF(ISTEXT(E2153),IF(E2153="Amount",M$14,""),IF(ISBLANK(E2153),"",IF(ISTEXT(D2153),"",IF(A2148="Invoice No. : ",INDEX(Sheet2!D$14:D$154,MATCH(B2148,Sheet2!A$14:A$154,0)),M2152))))</f>
        <v/>
      </c>
      <c r="N2153" t="str">
        <f>IF(ISTEXT(E2153),IF(E2153="Amount",N$14,""),IF(ISBLANK(E2153),"",IF(ISTEXT(D2153),"",IF(A2148="Invoice No. : ",INDEX(Sheet2!E$14:E$154,MATCH(B2148,Sheet2!A$14:A$154,0)),N2152))))</f>
        <v/>
      </c>
      <c r="O2153" t="str">
        <f>IF(ISTEXT(E2153),IF(E2153="Amount",O$14,""),IF(ISBLANK(E2153),"",IF(ISTEXT(D2153),"",IF(A2148="Invoice No. : ",INDEX(Sheet2!G$14:G$154,MATCH(B2148,Sheet2!A$14:A$154,0)),O2152))))</f>
        <v/>
      </c>
      <c r="P2153" t="str">
        <f t="shared" si="138"/>
        <v/>
      </c>
      <c r="Q2153" t="str">
        <f t="shared" si="139"/>
        <v/>
      </c>
    </row>
    <row r="2154" spans="1:17" x14ac:dyDescent="0.25">
      <c r="A2154" s="8" t="s">
        <v>9</v>
      </c>
      <c r="B2154" s="8" t="s">
        <v>10</v>
      </c>
      <c r="C2154" s="9" t="s">
        <v>11</v>
      </c>
      <c r="D2154" s="9" t="s">
        <v>12</v>
      </c>
      <c r="E2154" s="9" t="s">
        <v>13</v>
      </c>
      <c r="F2154" t="str">
        <f t="shared" si="136"/>
        <v>Invoice No.</v>
      </c>
      <c r="G2154" t="str">
        <f>IF(ISTEXT(E2154),IF(E2154="Amount",G$14,""),IF(ISBLANK(E2154),"",IF(ISTEXT(D2154),"",IF(A2149="Invoice No. : ",INDEX(Sheet2!F$14:F$154,MATCH(B2149,Sheet2!A$14:A$154,0)),G2153))))</f>
        <v>Member ID</v>
      </c>
      <c r="H2154" t="str">
        <f t="shared" si="137"/>
        <v>Invoice Date</v>
      </c>
      <c r="I2154" t="str">
        <f>IF(ISTEXT(E2154),IF(E2154="Amount",I$14,""),IF(ISBLANK(E2154),"",IF(ISTEXT(D2154),"",IF(A2149="Invoice No. : ",TEXT(INDEX(Sheet2!C$14:C$154,MATCH(B2149,Sheet2!A$14:A$154,0)),"hh:mm:ss"),I2153))))</f>
        <v>Invoice Time</v>
      </c>
      <c r="J2154" t="str">
        <f>IF(ISBLANK(G2154),"",IF(ISTEXT(G2154),IF(E2154="Amount",J$14,""),INDEX(Sheet2!H$14:H$154,MATCH(F2154,Sheet2!A$14:A$154,0))))</f>
        <v>Loan Amount</v>
      </c>
      <c r="K2154" t="str">
        <f>IF(ISBLANK(G2154),"",IF(ISTEXT(G2154),IF(E2154="Amount",K$14,""),INDEX(Sheet2!I$14:I$154,MATCH(F2154,Sheet2!A$14:A$154,0))))</f>
        <v>Cash Amount</v>
      </c>
      <c r="L2154" t="str">
        <f>IF(ISBLANK(G2154),"",IF(ISTEXT(G2154),IF(E2154="Amount",L$14,""),IF(INDEX(Sheet2!H$14:H$154,MATCH(F2154,Sheet2!A$14:A$154,0)) &lt;&gt; 0, IF(INDEX(Sheet2!I$14:I$154,MATCH(F2154,Sheet2!A$14:A$154,0)) &lt;&gt; 0, "Loan","Loan"),"Cash")))</f>
        <v>Payment Mode</v>
      </c>
      <c r="M2154" t="str">
        <f>IF(ISTEXT(E2154),IF(E2154="Amount",M$14,""),IF(ISBLANK(E2154),"",IF(ISTEXT(D2154),"",IF(A2149="Invoice No. : ",INDEX(Sheet2!D$14:D$154,MATCH(B2149,Sheet2!A$14:A$154,0)),M2153))))</f>
        <v>Terminal</v>
      </c>
      <c r="N2154" t="str">
        <f>IF(ISTEXT(E2154),IF(E2154="Amount",N$14,""),IF(ISBLANK(E2154),"",IF(ISTEXT(D2154),"",IF(A2149="Invoice No. : ",INDEX(Sheet2!E$14:E$154,MATCH(B2149,Sheet2!A$14:A$154,0)),N2153))))</f>
        <v>Cashier</v>
      </c>
      <c r="O2154" t="str">
        <f>IF(ISTEXT(E2154),IF(E2154="Amount",O$14,""),IF(ISBLANK(E2154),"",IF(ISTEXT(D2154),"",IF(A2149="Invoice No. : ",INDEX(Sheet2!G$14:G$154,MATCH(B2149,Sheet2!A$14:A$154,0)),O2153))))</f>
        <v>Name</v>
      </c>
      <c r="P2154" t="str">
        <f t="shared" si="138"/>
        <v>Invoice Amount</v>
      </c>
      <c r="Q2154" t="str">
        <f t="shared" si="139"/>
        <v>Grand Total</v>
      </c>
    </row>
    <row r="2155" spans="1:17" x14ac:dyDescent="0.25">
      <c r="F2155" t="str">
        <f t="shared" si="136"/>
        <v/>
      </c>
      <c r="G2155" t="str">
        <f>IF(ISTEXT(E2155),IF(E2155="Amount",G$14,""),IF(ISBLANK(E2155),"",IF(ISTEXT(D2155),"",IF(A2150="Invoice No. : ",INDEX(Sheet2!F$14:F$154,MATCH(B2150,Sheet2!A$14:A$154,0)),G2154))))</f>
        <v/>
      </c>
      <c r="H2155" t="str">
        <f t="shared" si="137"/>
        <v/>
      </c>
      <c r="I2155" t="str">
        <f>IF(ISTEXT(E2155),IF(E2155="Amount",I$14,""),IF(ISBLANK(E2155),"",IF(ISTEXT(D2155),"",IF(A2150="Invoice No. : ",TEXT(INDEX(Sheet2!C$14:C$154,MATCH(B2150,Sheet2!A$14:A$154,0)),"hh:mm:ss"),I2154))))</f>
        <v/>
      </c>
      <c r="J2155" t="str">
        <f>IF(ISBLANK(G2155),"",IF(ISTEXT(G2155),IF(E2155="Amount",J$14,""),INDEX(Sheet2!H$14:H$154,MATCH(F2155,Sheet2!A$14:A$154,0))))</f>
        <v/>
      </c>
      <c r="K2155" t="str">
        <f>IF(ISBLANK(G2155),"",IF(ISTEXT(G2155),IF(E2155="Amount",K$14,""),INDEX(Sheet2!I$14:I$154,MATCH(F2155,Sheet2!A$14:A$154,0))))</f>
        <v/>
      </c>
      <c r="L2155" t="str">
        <f>IF(ISBLANK(G2155),"",IF(ISTEXT(G2155),IF(E2155="Amount",L$14,""),IF(INDEX(Sheet2!H$14:H$154,MATCH(F2155,Sheet2!A$14:A$154,0)) &lt;&gt; 0, IF(INDEX(Sheet2!I$14:I$154,MATCH(F2155,Sheet2!A$14:A$154,0)) &lt;&gt; 0, "Loan","Loan"),"Cash")))</f>
        <v/>
      </c>
      <c r="M2155" t="str">
        <f>IF(ISTEXT(E2155),IF(E2155="Amount",M$14,""),IF(ISBLANK(E2155),"",IF(ISTEXT(D2155),"",IF(A2150="Invoice No. : ",INDEX(Sheet2!D$14:D$154,MATCH(B2150,Sheet2!A$14:A$154,0)),M2154))))</f>
        <v/>
      </c>
      <c r="N2155" t="str">
        <f>IF(ISTEXT(E2155),IF(E2155="Amount",N$14,""),IF(ISBLANK(E2155),"",IF(ISTEXT(D2155),"",IF(A2150="Invoice No. : ",INDEX(Sheet2!E$14:E$154,MATCH(B2150,Sheet2!A$14:A$154,0)),N2154))))</f>
        <v/>
      </c>
      <c r="O2155" t="str">
        <f>IF(ISTEXT(E2155),IF(E2155="Amount",O$14,""),IF(ISBLANK(E2155),"",IF(ISTEXT(D2155),"",IF(A2150="Invoice No. : ",INDEX(Sheet2!G$14:G$154,MATCH(B2150,Sheet2!A$14:A$154,0)),O2154))))</f>
        <v/>
      </c>
      <c r="P2155" t="str">
        <f t="shared" si="138"/>
        <v/>
      </c>
      <c r="Q2155" t="str">
        <f t="shared" si="139"/>
        <v/>
      </c>
    </row>
    <row r="2156" spans="1:17" x14ac:dyDescent="0.25">
      <c r="A2156" s="10" t="s">
        <v>37</v>
      </c>
      <c r="B2156" s="10" t="s">
        <v>38</v>
      </c>
      <c r="C2156" s="11">
        <v>1</v>
      </c>
      <c r="D2156" s="11">
        <v>1030</v>
      </c>
      <c r="E2156" s="11">
        <v>1030</v>
      </c>
      <c r="F2156">
        <f t="shared" si="136"/>
        <v>2144358</v>
      </c>
      <c r="G2156">
        <f>IF(ISTEXT(E2156),IF(E2156="Amount",G$14,""),IF(ISBLANK(E2156),"",IF(ISTEXT(D2156),"",IF(A2151="Invoice No. : ",INDEX(Sheet2!F$14:F$154,MATCH(B2151,Sheet2!A$14:A$154,0)),G2155))))</f>
        <v>23403</v>
      </c>
      <c r="H2156" t="str">
        <f t="shared" si="137"/>
        <v>01/05/2023</v>
      </c>
      <c r="I2156" t="str">
        <f>IF(ISTEXT(E2156),IF(E2156="Amount",I$14,""),IF(ISBLANK(E2156),"",IF(ISTEXT(D2156),"",IF(A2151="Invoice No. : ",TEXT(INDEX(Sheet2!C$14:C$154,MATCH(B2151,Sheet2!A$14:A$154,0)),"hh:mm:ss"),I2155))))</f>
        <v>14:08:17</v>
      </c>
      <c r="J2156">
        <f>IF(ISBLANK(G2156),"",IF(ISTEXT(G2156),IF(E2156="Amount",J$14,""),INDEX(Sheet2!H$14:H$154,MATCH(F2156,Sheet2!A$14:A$154,0))))</f>
        <v>0</v>
      </c>
      <c r="K2156">
        <f>IF(ISBLANK(G2156),"",IF(ISTEXT(G2156),IF(E2156="Amount",K$14,""),INDEX(Sheet2!I$14:I$154,MATCH(F2156,Sheet2!A$14:A$154,0))))</f>
        <v>1030</v>
      </c>
      <c r="L2156" t="str">
        <f>IF(ISBLANK(G2156),"",IF(ISTEXT(G2156),IF(E2156="Amount",L$14,""),IF(INDEX(Sheet2!H$14:H$154,MATCH(F2156,Sheet2!A$14:A$154,0)) &lt;&gt; 0, IF(INDEX(Sheet2!I$14:I$154,MATCH(F2156,Sheet2!A$14:A$154,0)) &lt;&gt; 0, "Loan","Loan"),"Cash")))</f>
        <v>Cash</v>
      </c>
      <c r="M2156">
        <f>IF(ISTEXT(E2156),IF(E2156="Amount",M$14,""),IF(ISBLANK(E2156),"",IF(ISTEXT(D2156),"",IF(A2151="Invoice No. : ",INDEX(Sheet2!D$14:D$154,MATCH(B2151,Sheet2!A$14:A$154,0)),M2155))))</f>
        <v>2</v>
      </c>
      <c r="N2156" t="str">
        <f>IF(ISTEXT(E2156),IF(E2156="Amount",N$14,""),IF(ISBLANK(E2156),"",IF(ISTEXT(D2156),"",IF(A2151="Invoice No. : ",INDEX(Sheet2!E$14:E$154,MATCH(B2151,Sheet2!A$14:A$154,0)),N2155))))</f>
        <v>RUBY</v>
      </c>
      <c r="O2156" t="str">
        <f>IF(ISTEXT(E2156),IF(E2156="Amount",O$14,""),IF(ISBLANK(E2156),"",IF(ISTEXT(D2156),"",IF(A2151="Invoice No. : ",INDEX(Sheet2!G$14:G$154,MATCH(B2151,Sheet2!A$14:A$154,0)),O2155))))</f>
        <v>GADO, CYNTHIA DE LEON</v>
      </c>
      <c r="P2156">
        <f t="shared" si="138"/>
        <v>1030</v>
      </c>
      <c r="Q2156">
        <f t="shared" si="139"/>
        <v>195197.25</v>
      </c>
    </row>
    <row r="2157" spans="1:17" x14ac:dyDescent="0.25">
      <c r="D2157" s="12" t="s">
        <v>18</v>
      </c>
      <c r="E2157" s="13">
        <v>1030</v>
      </c>
      <c r="F2157" t="str">
        <f t="shared" si="136"/>
        <v/>
      </c>
      <c r="G2157" t="str">
        <f>IF(ISTEXT(E2157),IF(E2157="Amount",G$14,""),IF(ISBLANK(E2157),"",IF(ISTEXT(D2157),"",IF(A2152="Invoice No. : ",INDEX(Sheet2!F$14:F$154,MATCH(B2152,Sheet2!A$14:A$154,0)),G2156))))</f>
        <v/>
      </c>
      <c r="H2157" t="str">
        <f t="shared" si="137"/>
        <v/>
      </c>
      <c r="I2157" t="str">
        <f>IF(ISTEXT(E2157),IF(E2157="Amount",I$14,""),IF(ISBLANK(E2157),"",IF(ISTEXT(D2157),"",IF(A2152="Invoice No. : ",TEXT(INDEX(Sheet2!C$14:C$154,MATCH(B2152,Sheet2!A$14:A$154,0)),"hh:mm:ss"),I2156))))</f>
        <v/>
      </c>
      <c r="J2157" t="str">
        <f>IF(ISBLANK(G2157),"",IF(ISTEXT(G2157),IF(E2157="Amount",J$14,""),INDEX(Sheet2!H$14:H$154,MATCH(F2157,Sheet2!A$14:A$154,0))))</f>
        <v/>
      </c>
      <c r="K2157" t="str">
        <f>IF(ISBLANK(G2157),"",IF(ISTEXT(G2157),IF(E2157="Amount",K$14,""),INDEX(Sheet2!I$14:I$154,MATCH(F2157,Sheet2!A$14:A$154,0))))</f>
        <v/>
      </c>
      <c r="L2157" t="str">
        <f>IF(ISBLANK(G2157),"",IF(ISTEXT(G2157),IF(E2157="Amount",L$14,""),IF(INDEX(Sheet2!H$14:H$154,MATCH(F2157,Sheet2!A$14:A$154,0)) &lt;&gt; 0, IF(INDEX(Sheet2!I$14:I$154,MATCH(F2157,Sheet2!A$14:A$154,0)) &lt;&gt; 0, "Loan","Loan"),"Cash")))</f>
        <v/>
      </c>
      <c r="M2157" t="str">
        <f>IF(ISTEXT(E2157),IF(E2157="Amount",M$14,""),IF(ISBLANK(E2157),"",IF(ISTEXT(D2157),"",IF(A2152="Invoice No. : ",INDEX(Sheet2!D$14:D$154,MATCH(B2152,Sheet2!A$14:A$154,0)),M2156))))</f>
        <v/>
      </c>
      <c r="N2157" t="str">
        <f>IF(ISTEXT(E2157),IF(E2157="Amount",N$14,""),IF(ISBLANK(E2157),"",IF(ISTEXT(D2157),"",IF(A2152="Invoice No. : ",INDEX(Sheet2!E$14:E$154,MATCH(B2152,Sheet2!A$14:A$154,0)),N2156))))</f>
        <v/>
      </c>
      <c r="O2157" t="str">
        <f>IF(ISTEXT(E2157),IF(E2157="Amount",O$14,""),IF(ISBLANK(E2157),"",IF(ISTEXT(D2157),"",IF(A2152="Invoice No. : ",INDEX(Sheet2!G$14:G$154,MATCH(B2152,Sheet2!A$14:A$154,0)),O2156))))</f>
        <v/>
      </c>
      <c r="P2157" t="str">
        <f t="shared" si="138"/>
        <v/>
      </c>
      <c r="Q2157" t="str">
        <f t="shared" si="139"/>
        <v/>
      </c>
    </row>
    <row r="2158" spans="1:17" x14ac:dyDescent="0.25">
      <c r="F2158" t="str">
        <f t="shared" si="136"/>
        <v/>
      </c>
      <c r="G2158" t="str">
        <f>IF(ISTEXT(E2158),IF(E2158="Amount",G$14,""),IF(ISBLANK(E2158),"",IF(ISTEXT(D2158),"",IF(A2153="Invoice No. : ",INDEX(Sheet2!F$14:F$154,MATCH(B2153,Sheet2!A$14:A$154,0)),G2157))))</f>
        <v/>
      </c>
      <c r="H2158" t="str">
        <f t="shared" si="137"/>
        <v/>
      </c>
      <c r="I2158" t="str">
        <f>IF(ISTEXT(E2158),IF(E2158="Amount",I$14,""),IF(ISBLANK(E2158),"",IF(ISTEXT(D2158),"",IF(A2153="Invoice No. : ",TEXT(INDEX(Sheet2!C$14:C$154,MATCH(B2153,Sheet2!A$14:A$154,0)),"hh:mm:ss"),I2157))))</f>
        <v/>
      </c>
      <c r="J2158" t="str">
        <f>IF(ISBLANK(G2158),"",IF(ISTEXT(G2158),IF(E2158="Amount",J$14,""),INDEX(Sheet2!H$14:H$154,MATCH(F2158,Sheet2!A$14:A$154,0))))</f>
        <v/>
      </c>
      <c r="K2158" t="str">
        <f>IF(ISBLANK(G2158),"",IF(ISTEXT(G2158),IF(E2158="Amount",K$14,""),INDEX(Sheet2!I$14:I$154,MATCH(F2158,Sheet2!A$14:A$154,0))))</f>
        <v/>
      </c>
      <c r="L2158" t="str">
        <f>IF(ISBLANK(G2158),"",IF(ISTEXT(G2158),IF(E2158="Amount",L$14,""),IF(INDEX(Sheet2!H$14:H$154,MATCH(F2158,Sheet2!A$14:A$154,0)) &lt;&gt; 0, IF(INDEX(Sheet2!I$14:I$154,MATCH(F2158,Sheet2!A$14:A$154,0)) &lt;&gt; 0, "Loan","Loan"),"Cash")))</f>
        <v/>
      </c>
      <c r="M2158" t="str">
        <f>IF(ISTEXT(E2158),IF(E2158="Amount",M$14,""),IF(ISBLANK(E2158),"",IF(ISTEXT(D2158),"",IF(A2153="Invoice No. : ",INDEX(Sheet2!D$14:D$154,MATCH(B2153,Sheet2!A$14:A$154,0)),M2157))))</f>
        <v/>
      </c>
      <c r="N2158" t="str">
        <f>IF(ISTEXT(E2158),IF(E2158="Amount",N$14,""),IF(ISBLANK(E2158),"",IF(ISTEXT(D2158),"",IF(A2153="Invoice No. : ",INDEX(Sheet2!E$14:E$154,MATCH(B2153,Sheet2!A$14:A$154,0)),N2157))))</f>
        <v/>
      </c>
      <c r="O2158" t="str">
        <f>IF(ISTEXT(E2158),IF(E2158="Amount",O$14,""),IF(ISBLANK(E2158),"",IF(ISTEXT(D2158),"",IF(A2153="Invoice No. : ",INDEX(Sheet2!G$14:G$154,MATCH(B2153,Sheet2!A$14:A$154,0)),O2157))))</f>
        <v/>
      </c>
      <c r="P2158" t="str">
        <f t="shared" si="138"/>
        <v/>
      </c>
      <c r="Q2158" t="str">
        <f t="shared" si="139"/>
        <v/>
      </c>
    </row>
    <row r="2159" spans="1:17" x14ac:dyDescent="0.25">
      <c r="F2159" t="str">
        <f t="shared" si="136"/>
        <v/>
      </c>
      <c r="G2159" t="str">
        <f>IF(ISTEXT(E2159),IF(E2159="Amount",G$14,""),IF(ISBLANK(E2159),"",IF(ISTEXT(D2159),"",IF(A2154="Invoice No. : ",INDEX(Sheet2!F$14:F$154,MATCH(B2154,Sheet2!A$14:A$154,0)),G2158))))</f>
        <v/>
      </c>
      <c r="H2159" t="str">
        <f t="shared" si="137"/>
        <v/>
      </c>
      <c r="I2159" t="str">
        <f>IF(ISTEXT(E2159),IF(E2159="Amount",I$14,""),IF(ISBLANK(E2159),"",IF(ISTEXT(D2159),"",IF(A2154="Invoice No. : ",TEXT(INDEX(Sheet2!C$14:C$154,MATCH(B2154,Sheet2!A$14:A$154,0)),"hh:mm:ss"),I2158))))</f>
        <v/>
      </c>
      <c r="J2159" t="str">
        <f>IF(ISBLANK(G2159),"",IF(ISTEXT(G2159),IF(E2159="Amount",J$14,""),INDEX(Sheet2!H$14:H$154,MATCH(F2159,Sheet2!A$14:A$154,0))))</f>
        <v/>
      </c>
      <c r="K2159" t="str">
        <f>IF(ISBLANK(G2159),"",IF(ISTEXT(G2159),IF(E2159="Amount",K$14,""),INDEX(Sheet2!I$14:I$154,MATCH(F2159,Sheet2!A$14:A$154,0))))</f>
        <v/>
      </c>
      <c r="L2159" t="str">
        <f>IF(ISBLANK(G2159),"",IF(ISTEXT(G2159),IF(E2159="Amount",L$14,""),IF(INDEX(Sheet2!H$14:H$154,MATCH(F2159,Sheet2!A$14:A$154,0)) &lt;&gt; 0, IF(INDEX(Sheet2!I$14:I$154,MATCH(F2159,Sheet2!A$14:A$154,0)) &lt;&gt; 0, "Loan","Loan"),"Cash")))</f>
        <v/>
      </c>
      <c r="M2159" t="str">
        <f>IF(ISTEXT(E2159),IF(E2159="Amount",M$14,""),IF(ISBLANK(E2159),"",IF(ISTEXT(D2159),"",IF(A2154="Invoice No. : ",INDEX(Sheet2!D$14:D$154,MATCH(B2154,Sheet2!A$14:A$154,0)),M2158))))</f>
        <v/>
      </c>
      <c r="N2159" t="str">
        <f>IF(ISTEXT(E2159),IF(E2159="Amount",N$14,""),IF(ISBLANK(E2159),"",IF(ISTEXT(D2159),"",IF(A2154="Invoice No. : ",INDEX(Sheet2!E$14:E$154,MATCH(B2154,Sheet2!A$14:A$154,0)),N2158))))</f>
        <v/>
      </c>
      <c r="O2159" t="str">
        <f>IF(ISTEXT(E2159),IF(E2159="Amount",O$14,""),IF(ISBLANK(E2159),"",IF(ISTEXT(D2159),"",IF(A2154="Invoice No. : ",INDEX(Sheet2!G$14:G$154,MATCH(B2154,Sheet2!A$14:A$154,0)),O2158))))</f>
        <v/>
      </c>
      <c r="P2159" t="str">
        <f t="shared" si="138"/>
        <v/>
      </c>
      <c r="Q2159" t="str">
        <f t="shared" si="139"/>
        <v/>
      </c>
    </row>
    <row r="2160" spans="1:17" x14ac:dyDescent="0.25">
      <c r="A2160" s="3" t="s">
        <v>4</v>
      </c>
      <c r="B2160" s="4">
        <v>2144359</v>
      </c>
      <c r="C2160" s="3" t="s">
        <v>5</v>
      </c>
      <c r="D2160" s="5" t="s">
        <v>953</v>
      </c>
      <c r="F2160" t="str">
        <f t="shared" si="136"/>
        <v/>
      </c>
      <c r="G2160" t="str">
        <f>IF(ISTEXT(E2160),IF(E2160="Amount",G$14,""),IF(ISBLANK(E2160),"",IF(ISTEXT(D2160),"",IF(A2155="Invoice No. : ",INDEX(Sheet2!F$14:F$154,MATCH(B2155,Sheet2!A$14:A$154,0)),G2159))))</f>
        <v/>
      </c>
      <c r="H2160" t="str">
        <f t="shared" si="137"/>
        <v/>
      </c>
      <c r="I2160" t="str">
        <f>IF(ISTEXT(E2160),IF(E2160="Amount",I$14,""),IF(ISBLANK(E2160),"",IF(ISTEXT(D2160),"",IF(A2155="Invoice No. : ",TEXT(INDEX(Sheet2!C$14:C$154,MATCH(B2155,Sheet2!A$14:A$154,0)),"hh:mm:ss"),I2159))))</f>
        <v/>
      </c>
      <c r="J2160" t="str">
        <f>IF(ISBLANK(G2160),"",IF(ISTEXT(G2160),IF(E2160="Amount",J$14,""),INDEX(Sheet2!H$14:H$154,MATCH(F2160,Sheet2!A$14:A$154,0))))</f>
        <v/>
      </c>
      <c r="K2160" t="str">
        <f>IF(ISBLANK(G2160),"",IF(ISTEXT(G2160),IF(E2160="Amount",K$14,""),INDEX(Sheet2!I$14:I$154,MATCH(F2160,Sheet2!A$14:A$154,0))))</f>
        <v/>
      </c>
      <c r="L2160" t="str">
        <f>IF(ISBLANK(G2160),"",IF(ISTEXT(G2160),IF(E2160="Amount",L$14,""),IF(INDEX(Sheet2!H$14:H$154,MATCH(F2160,Sheet2!A$14:A$154,0)) &lt;&gt; 0, IF(INDEX(Sheet2!I$14:I$154,MATCH(F2160,Sheet2!A$14:A$154,0)) &lt;&gt; 0, "Loan","Loan"),"Cash")))</f>
        <v/>
      </c>
      <c r="M2160" t="str">
        <f>IF(ISTEXT(E2160),IF(E2160="Amount",M$14,""),IF(ISBLANK(E2160),"",IF(ISTEXT(D2160),"",IF(A2155="Invoice No. : ",INDEX(Sheet2!D$14:D$154,MATCH(B2155,Sheet2!A$14:A$154,0)),M2159))))</f>
        <v/>
      </c>
      <c r="N2160" t="str">
        <f>IF(ISTEXT(E2160),IF(E2160="Amount",N$14,""),IF(ISBLANK(E2160),"",IF(ISTEXT(D2160),"",IF(A2155="Invoice No. : ",INDEX(Sheet2!E$14:E$154,MATCH(B2155,Sheet2!A$14:A$154,0)),N2159))))</f>
        <v/>
      </c>
      <c r="O2160" t="str">
        <f>IF(ISTEXT(E2160),IF(E2160="Amount",O$14,""),IF(ISBLANK(E2160),"",IF(ISTEXT(D2160),"",IF(A2155="Invoice No. : ",INDEX(Sheet2!G$14:G$154,MATCH(B2155,Sheet2!A$14:A$154,0)),O2159))))</f>
        <v/>
      </c>
      <c r="P2160" t="str">
        <f t="shared" si="138"/>
        <v/>
      </c>
      <c r="Q2160" t="str">
        <f t="shared" si="139"/>
        <v/>
      </c>
    </row>
    <row r="2161" spans="1:17" x14ac:dyDescent="0.25">
      <c r="A2161" s="3" t="s">
        <v>7</v>
      </c>
      <c r="B2161" s="6">
        <v>44931</v>
      </c>
      <c r="C2161" s="3" t="s">
        <v>8</v>
      </c>
      <c r="D2161" s="7">
        <v>2</v>
      </c>
      <c r="F2161" t="str">
        <f t="shared" si="136"/>
        <v/>
      </c>
      <c r="G2161" t="str">
        <f>IF(ISTEXT(E2161),IF(E2161="Amount",G$14,""),IF(ISBLANK(E2161),"",IF(ISTEXT(D2161),"",IF(A2156="Invoice No. : ",INDEX(Sheet2!F$14:F$154,MATCH(B2156,Sheet2!A$14:A$154,0)),G2160))))</f>
        <v/>
      </c>
      <c r="H2161" t="str">
        <f t="shared" si="137"/>
        <v/>
      </c>
      <c r="I2161" t="str">
        <f>IF(ISTEXT(E2161),IF(E2161="Amount",I$14,""),IF(ISBLANK(E2161),"",IF(ISTEXT(D2161),"",IF(A2156="Invoice No. : ",TEXT(INDEX(Sheet2!C$14:C$154,MATCH(B2156,Sheet2!A$14:A$154,0)),"hh:mm:ss"),I2160))))</f>
        <v/>
      </c>
      <c r="J2161" t="str">
        <f>IF(ISBLANK(G2161),"",IF(ISTEXT(G2161),IF(E2161="Amount",J$14,""),INDEX(Sheet2!H$14:H$154,MATCH(F2161,Sheet2!A$14:A$154,0))))</f>
        <v/>
      </c>
      <c r="K2161" t="str">
        <f>IF(ISBLANK(G2161),"",IF(ISTEXT(G2161),IF(E2161="Amount",K$14,""),INDEX(Sheet2!I$14:I$154,MATCH(F2161,Sheet2!A$14:A$154,0))))</f>
        <v/>
      </c>
      <c r="L2161" t="str">
        <f>IF(ISBLANK(G2161),"",IF(ISTEXT(G2161),IF(E2161="Amount",L$14,""),IF(INDEX(Sheet2!H$14:H$154,MATCH(F2161,Sheet2!A$14:A$154,0)) &lt;&gt; 0, IF(INDEX(Sheet2!I$14:I$154,MATCH(F2161,Sheet2!A$14:A$154,0)) &lt;&gt; 0, "Loan","Loan"),"Cash")))</f>
        <v/>
      </c>
      <c r="M2161" t="str">
        <f>IF(ISTEXT(E2161),IF(E2161="Amount",M$14,""),IF(ISBLANK(E2161),"",IF(ISTEXT(D2161),"",IF(A2156="Invoice No. : ",INDEX(Sheet2!D$14:D$154,MATCH(B2156,Sheet2!A$14:A$154,0)),M2160))))</f>
        <v/>
      </c>
      <c r="N2161" t="str">
        <f>IF(ISTEXT(E2161),IF(E2161="Amount",N$14,""),IF(ISBLANK(E2161),"",IF(ISTEXT(D2161),"",IF(A2156="Invoice No. : ",INDEX(Sheet2!E$14:E$154,MATCH(B2156,Sheet2!A$14:A$154,0)),N2160))))</f>
        <v/>
      </c>
      <c r="O2161" t="str">
        <f>IF(ISTEXT(E2161),IF(E2161="Amount",O$14,""),IF(ISBLANK(E2161),"",IF(ISTEXT(D2161),"",IF(A2156="Invoice No. : ",INDEX(Sheet2!G$14:G$154,MATCH(B2156,Sheet2!A$14:A$154,0)),O2160))))</f>
        <v/>
      </c>
      <c r="P2161" t="str">
        <f t="shared" si="138"/>
        <v/>
      </c>
      <c r="Q2161" t="str">
        <f t="shared" si="139"/>
        <v/>
      </c>
    </row>
    <row r="2162" spans="1:17" x14ac:dyDescent="0.25">
      <c r="F2162" t="str">
        <f t="shared" si="136"/>
        <v/>
      </c>
      <c r="G2162" t="str">
        <f>IF(ISTEXT(E2162),IF(E2162="Amount",G$14,""),IF(ISBLANK(E2162),"",IF(ISTEXT(D2162),"",IF(A2157="Invoice No. : ",INDEX(Sheet2!F$14:F$154,MATCH(B2157,Sheet2!A$14:A$154,0)),G2161))))</f>
        <v/>
      </c>
      <c r="H2162" t="str">
        <f t="shared" si="137"/>
        <v/>
      </c>
      <c r="I2162" t="str">
        <f>IF(ISTEXT(E2162),IF(E2162="Amount",I$14,""),IF(ISBLANK(E2162),"",IF(ISTEXT(D2162),"",IF(A2157="Invoice No. : ",TEXT(INDEX(Sheet2!C$14:C$154,MATCH(B2157,Sheet2!A$14:A$154,0)),"hh:mm:ss"),I2161))))</f>
        <v/>
      </c>
      <c r="J2162" t="str">
        <f>IF(ISBLANK(G2162),"",IF(ISTEXT(G2162),IF(E2162="Amount",J$14,""),INDEX(Sheet2!H$14:H$154,MATCH(F2162,Sheet2!A$14:A$154,0))))</f>
        <v/>
      </c>
      <c r="K2162" t="str">
        <f>IF(ISBLANK(G2162),"",IF(ISTEXT(G2162),IF(E2162="Amount",K$14,""),INDEX(Sheet2!I$14:I$154,MATCH(F2162,Sheet2!A$14:A$154,0))))</f>
        <v/>
      </c>
      <c r="L2162" t="str">
        <f>IF(ISBLANK(G2162),"",IF(ISTEXT(G2162),IF(E2162="Amount",L$14,""),IF(INDEX(Sheet2!H$14:H$154,MATCH(F2162,Sheet2!A$14:A$154,0)) &lt;&gt; 0, IF(INDEX(Sheet2!I$14:I$154,MATCH(F2162,Sheet2!A$14:A$154,0)) &lt;&gt; 0, "Loan","Loan"),"Cash")))</f>
        <v/>
      </c>
      <c r="M2162" t="str">
        <f>IF(ISTEXT(E2162),IF(E2162="Amount",M$14,""),IF(ISBLANK(E2162),"",IF(ISTEXT(D2162),"",IF(A2157="Invoice No. : ",INDEX(Sheet2!D$14:D$154,MATCH(B2157,Sheet2!A$14:A$154,0)),M2161))))</f>
        <v/>
      </c>
      <c r="N2162" t="str">
        <f>IF(ISTEXT(E2162),IF(E2162="Amount",N$14,""),IF(ISBLANK(E2162),"",IF(ISTEXT(D2162),"",IF(A2157="Invoice No. : ",INDEX(Sheet2!E$14:E$154,MATCH(B2157,Sheet2!A$14:A$154,0)),N2161))))</f>
        <v/>
      </c>
      <c r="O2162" t="str">
        <f>IF(ISTEXT(E2162),IF(E2162="Amount",O$14,""),IF(ISBLANK(E2162),"",IF(ISTEXT(D2162),"",IF(A2157="Invoice No. : ",INDEX(Sheet2!G$14:G$154,MATCH(B2157,Sheet2!A$14:A$154,0)),O2161))))</f>
        <v/>
      </c>
      <c r="P2162" t="str">
        <f t="shared" si="138"/>
        <v/>
      </c>
      <c r="Q2162" t="str">
        <f t="shared" si="139"/>
        <v/>
      </c>
    </row>
    <row r="2163" spans="1:17" x14ac:dyDescent="0.25">
      <c r="A2163" s="8" t="s">
        <v>9</v>
      </c>
      <c r="B2163" s="8" t="s">
        <v>10</v>
      </c>
      <c r="C2163" s="9" t="s">
        <v>11</v>
      </c>
      <c r="D2163" s="9" t="s">
        <v>12</v>
      </c>
      <c r="E2163" s="9" t="s">
        <v>13</v>
      </c>
      <c r="F2163" t="str">
        <f t="shared" si="136"/>
        <v>Invoice No.</v>
      </c>
      <c r="G2163" t="str">
        <f>IF(ISTEXT(E2163),IF(E2163="Amount",G$14,""),IF(ISBLANK(E2163),"",IF(ISTEXT(D2163),"",IF(A2158="Invoice No. : ",INDEX(Sheet2!F$14:F$154,MATCH(B2158,Sheet2!A$14:A$154,0)),G2162))))</f>
        <v>Member ID</v>
      </c>
      <c r="H2163" t="str">
        <f t="shared" si="137"/>
        <v>Invoice Date</v>
      </c>
      <c r="I2163" t="str">
        <f>IF(ISTEXT(E2163),IF(E2163="Amount",I$14,""),IF(ISBLANK(E2163),"",IF(ISTEXT(D2163),"",IF(A2158="Invoice No. : ",TEXT(INDEX(Sheet2!C$14:C$154,MATCH(B2158,Sheet2!A$14:A$154,0)),"hh:mm:ss"),I2162))))</f>
        <v>Invoice Time</v>
      </c>
      <c r="J2163" t="str">
        <f>IF(ISBLANK(G2163),"",IF(ISTEXT(G2163),IF(E2163="Amount",J$14,""),INDEX(Sheet2!H$14:H$154,MATCH(F2163,Sheet2!A$14:A$154,0))))</f>
        <v>Loan Amount</v>
      </c>
      <c r="K2163" t="str">
        <f>IF(ISBLANK(G2163),"",IF(ISTEXT(G2163),IF(E2163="Amount",K$14,""),INDEX(Sheet2!I$14:I$154,MATCH(F2163,Sheet2!A$14:A$154,0))))</f>
        <v>Cash Amount</v>
      </c>
      <c r="L2163" t="str">
        <f>IF(ISBLANK(G2163),"",IF(ISTEXT(G2163),IF(E2163="Amount",L$14,""),IF(INDEX(Sheet2!H$14:H$154,MATCH(F2163,Sheet2!A$14:A$154,0)) &lt;&gt; 0, IF(INDEX(Sheet2!I$14:I$154,MATCH(F2163,Sheet2!A$14:A$154,0)) &lt;&gt; 0, "Loan","Loan"),"Cash")))</f>
        <v>Payment Mode</v>
      </c>
      <c r="M2163" t="str">
        <f>IF(ISTEXT(E2163),IF(E2163="Amount",M$14,""),IF(ISBLANK(E2163),"",IF(ISTEXT(D2163),"",IF(A2158="Invoice No. : ",INDEX(Sheet2!D$14:D$154,MATCH(B2158,Sheet2!A$14:A$154,0)),M2162))))</f>
        <v>Terminal</v>
      </c>
      <c r="N2163" t="str">
        <f>IF(ISTEXT(E2163),IF(E2163="Amount",N$14,""),IF(ISBLANK(E2163),"",IF(ISTEXT(D2163),"",IF(A2158="Invoice No. : ",INDEX(Sheet2!E$14:E$154,MATCH(B2158,Sheet2!A$14:A$154,0)),N2162))))</f>
        <v>Cashier</v>
      </c>
      <c r="O2163" t="str">
        <f>IF(ISTEXT(E2163),IF(E2163="Amount",O$14,""),IF(ISBLANK(E2163),"",IF(ISTEXT(D2163),"",IF(A2158="Invoice No. : ",INDEX(Sheet2!G$14:G$154,MATCH(B2158,Sheet2!A$14:A$154,0)),O2162))))</f>
        <v>Name</v>
      </c>
      <c r="P2163" t="str">
        <f t="shared" si="138"/>
        <v>Invoice Amount</v>
      </c>
      <c r="Q2163" t="str">
        <f t="shared" si="139"/>
        <v>Grand Total</v>
      </c>
    </row>
    <row r="2164" spans="1:17" x14ac:dyDescent="0.25">
      <c r="F2164" t="str">
        <f t="shared" si="136"/>
        <v/>
      </c>
      <c r="G2164" t="str">
        <f>IF(ISTEXT(E2164),IF(E2164="Amount",G$14,""),IF(ISBLANK(E2164),"",IF(ISTEXT(D2164),"",IF(A2159="Invoice No. : ",INDEX(Sheet2!F$14:F$154,MATCH(B2159,Sheet2!A$14:A$154,0)),G2163))))</f>
        <v/>
      </c>
      <c r="H2164" t="str">
        <f t="shared" si="137"/>
        <v/>
      </c>
      <c r="I2164" t="str">
        <f>IF(ISTEXT(E2164),IF(E2164="Amount",I$14,""),IF(ISBLANK(E2164),"",IF(ISTEXT(D2164),"",IF(A2159="Invoice No. : ",TEXT(INDEX(Sheet2!C$14:C$154,MATCH(B2159,Sheet2!A$14:A$154,0)),"hh:mm:ss"),I2163))))</f>
        <v/>
      </c>
      <c r="J2164" t="str">
        <f>IF(ISBLANK(G2164),"",IF(ISTEXT(G2164),IF(E2164="Amount",J$14,""),INDEX(Sheet2!H$14:H$154,MATCH(F2164,Sheet2!A$14:A$154,0))))</f>
        <v/>
      </c>
      <c r="K2164" t="str">
        <f>IF(ISBLANK(G2164),"",IF(ISTEXT(G2164),IF(E2164="Amount",K$14,""),INDEX(Sheet2!I$14:I$154,MATCH(F2164,Sheet2!A$14:A$154,0))))</f>
        <v/>
      </c>
      <c r="L2164" t="str">
        <f>IF(ISBLANK(G2164),"",IF(ISTEXT(G2164),IF(E2164="Amount",L$14,""),IF(INDEX(Sheet2!H$14:H$154,MATCH(F2164,Sheet2!A$14:A$154,0)) &lt;&gt; 0, IF(INDEX(Sheet2!I$14:I$154,MATCH(F2164,Sheet2!A$14:A$154,0)) &lt;&gt; 0, "Loan","Loan"),"Cash")))</f>
        <v/>
      </c>
      <c r="M2164" t="str">
        <f>IF(ISTEXT(E2164),IF(E2164="Amount",M$14,""),IF(ISBLANK(E2164),"",IF(ISTEXT(D2164),"",IF(A2159="Invoice No. : ",INDEX(Sheet2!D$14:D$154,MATCH(B2159,Sheet2!A$14:A$154,0)),M2163))))</f>
        <v/>
      </c>
      <c r="N2164" t="str">
        <f>IF(ISTEXT(E2164),IF(E2164="Amount",N$14,""),IF(ISBLANK(E2164),"",IF(ISTEXT(D2164),"",IF(A2159="Invoice No. : ",INDEX(Sheet2!E$14:E$154,MATCH(B2159,Sheet2!A$14:A$154,0)),N2163))))</f>
        <v/>
      </c>
      <c r="O2164" t="str">
        <f>IF(ISTEXT(E2164),IF(E2164="Amount",O$14,""),IF(ISBLANK(E2164),"",IF(ISTEXT(D2164),"",IF(A2159="Invoice No. : ",INDEX(Sheet2!G$14:G$154,MATCH(B2159,Sheet2!A$14:A$154,0)),O2163))))</f>
        <v/>
      </c>
      <c r="P2164" t="str">
        <f t="shared" si="138"/>
        <v/>
      </c>
      <c r="Q2164" t="str">
        <f t="shared" si="139"/>
        <v/>
      </c>
    </row>
    <row r="2165" spans="1:17" x14ac:dyDescent="0.25">
      <c r="A2165" s="10" t="s">
        <v>1760</v>
      </c>
      <c r="B2165" s="10" t="s">
        <v>1761</v>
      </c>
      <c r="C2165" s="11">
        <v>1</v>
      </c>
      <c r="D2165" s="11">
        <v>55.5</v>
      </c>
      <c r="E2165" s="11">
        <v>55.5</v>
      </c>
      <c r="F2165">
        <f t="shared" si="136"/>
        <v>2144359</v>
      </c>
      <c r="G2165">
        <f>IF(ISTEXT(E2165),IF(E2165="Amount",G$14,""),IF(ISBLANK(E2165),"",IF(ISTEXT(D2165),"",IF(A2160="Invoice No. : ",INDEX(Sheet2!F$14:F$154,MATCH(B2160,Sheet2!A$14:A$154,0)),G2164))))</f>
        <v>32224</v>
      </c>
      <c r="H2165" t="str">
        <f t="shared" si="137"/>
        <v>01/05/2023</v>
      </c>
      <c r="I2165" t="str">
        <f>IF(ISTEXT(E2165),IF(E2165="Amount",I$14,""),IF(ISBLANK(E2165),"",IF(ISTEXT(D2165),"",IF(A2160="Invoice No. : ",TEXT(INDEX(Sheet2!C$14:C$154,MATCH(B2160,Sheet2!A$14:A$154,0)),"hh:mm:ss"),I2164))))</f>
        <v>14:12:53</v>
      </c>
      <c r="J2165">
        <f>IF(ISBLANK(G2165),"",IF(ISTEXT(G2165),IF(E2165="Amount",J$14,""),INDEX(Sheet2!H$14:H$154,MATCH(F2165,Sheet2!A$14:A$154,0))))</f>
        <v>1577</v>
      </c>
      <c r="K2165">
        <f>IF(ISBLANK(G2165),"",IF(ISTEXT(G2165),IF(E2165="Amount",K$14,""),INDEX(Sheet2!I$14:I$154,MATCH(F2165,Sheet2!A$14:A$154,0))))</f>
        <v>0</v>
      </c>
      <c r="L2165" t="str">
        <f>IF(ISBLANK(G2165),"",IF(ISTEXT(G2165),IF(E2165="Amount",L$14,""),IF(INDEX(Sheet2!H$14:H$154,MATCH(F2165,Sheet2!A$14:A$154,0)) &lt;&gt; 0, IF(INDEX(Sheet2!I$14:I$154,MATCH(F2165,Sheet2!A$14:A$154,0)) &lt;&gt; 0, "Loan","Loan"),"Cash")))</f>
        <v>Loan</v>
      </c>
      <c r="M2165">
        <f>IF(ISTEXT(E2165),IF(E2165="Amount",M$14,""),IF(ISBLANK(E2165),"",IF(ISTEXT(D2165),"",IF(A2160="Invoice No. : ",INDEX(Sheet2!D$14:D$154,MATCH(B2160,Sheet2!A$14:A$154,0)),M2164))))</f>
        <v>2</v>
      </c>
      <c r="N2165" t="str">
        <f>IF(ISTEXT(E2165),IF(E2165="Amount",N$14,""),IF(ISBLANK(E2165),"",IF(ISTEXT(D2165),"",IF(A2160="Invoice No. : ",INDEX(Sheet2!E$14:E$154,MATCH(B2160,Sheet2!A$14:A$154,0)),N2164))))</f>
        <v>RUBY</v>
      </c>
      <c r="O2165" t="str">
        <f>IF(ISTEXT(E2165),IF(E2165="Amount",O$14,""),IF(ISBLANK(E2165),"",IF(ISTEXT(D2165),"",IF(A2160="Invoice No. : ",INDEX(Sheet2!G$14:G$154,MATCH(B2160,Sheet2!A$14:A$154,0)),O2164))))</f>
        <v>SACYATEN, ARTEMIO OLLAY</v>
      </c>
      <c r="P2165">
        <f t="shared" si="138"/>
        <v>1577</v>
      </c>
      <c r="Q2165">
        <f t="shared" si="139"/>
        <v>195197.25</v>
      </c>
    </row>
    <row r="2166" spans="1:17" x14ac:dyDescent="0.25">
      <c r="A2166" s="10" t="s">
        <v>505</v>
      </c>
      <c r="B2166" s="10" t="s">
        <v>506</v>
      </c>
      <c r="C2166" s="11">
        <v>1</v>
      </c>
      <c r="D2166" s="11">
        <v>28</v>
      </c>
      <c r="E2166" s="11">
        <v>28</v>
      </c>
      <c r="F2166">
        <f t="shared" si="136"/>
        <v>2144359</v>
      </c>
      <c r="G2166">
        <f>IF(ISTEXT(E2166),IF(E2166="Amount",G$14,""),IF(ISBLANK(E2166),"",IF(ISTEXT(D2166),"",IF(A2161="Invoice No. : ",INDEX(Sheet2!F$14:F$154,MATCH(B2161,Sheet2!A$14:A$154,0)),G2165))))</f>
        <v>32224</v>
      </c>
      <c r="H2166" t="str">
        <f t="shared" si="137"/>
        <v>01/05/2023</v>
      </c>
      <c r="I2166" t="str">
        <f>IF(ISTEXT(E2166),IF(E2166="Amount",I$14,""),IF(ISBLANK(E2166),"",IF(ISTEXT(D2166),"",IF(A2161="Invoice No. : ",TEXT(INDEX(Sheet2!C$14:C$154,MATCH(B2161,Sheet2!A$14:A$154,0)),"hh:mm:ss"),I2165))))</f>
        <v>14:12:53</v>
      </c>
      <c r="J2166">
        <f>IF(ISBLANK(G2166),"",IF(ISTEXT(G2166),IF(E2166="Amount",J$14,""),INDEX(Sheet2!H$14:H$154,MATCH(F2166,Sheet2!A$14:A$154,0))))</f>
        <v>1577</v>
      </c>
      <c r="K2166">
        <f>IF(ISBLANK(G2166),"",IF(ISTEXT(G2166),IF(E2166="Amount",K$14,""),INDEX(Sheet2!I$14:I$154,MATCH(F2166,Sheet2!A$14:A$154,0))))</f>
        <v>0</v>
      </c>
      <c r="L2166" t="str">
        <f>IF(ISBLANK(G2166),"",IF(ISTEXT(G2166),IF(E2166="Amount",L$14,""),IF(INDEX(Sheet2!H$14:H$154,MATCH(F2166,Sheet2!A$14:A$154,0)) &lt;&gt; 0, IF(INDEX(Sheet2!I$14:I$154,MATCH(F2166,Sheet2!A$14:A$154,0)) &lt;&gt; 0, "Loan","Loan"),"Cash")))</f>
        <v>Loan</v>
      </c>
      <c r="M2166">
        <f>IF(ISTEXT(E2166),IF(E2166="Amount",M$14,""),IF(ISBLANK(E2166),"",IF(ISTEXT(D2166),"",IF(A2161="Invoice No. : ",INDEX(Sheet2!D$14:D$154,MATCH(B2161,Sheet2!A$14:A$154,0)),M2165))))</f>
        <v>2</v>
      </c>
      <c r="N2166" t="str">
        <f>IF(ISTEXT(E2166),IF(E2166="Amount",N$14,""),IF(ISBLANK(E2166),"",IF(ISTEXT(D2166),"",IF(A2161="Invoice No. : ",INDEX(Sheet2!E$14:E$154,MATCH(B2161,Sheet2!A$14:A$154,0)),N2165))))</f>
        <v>RUBY</v>
      </c>
      <c r="O2166" t="str">
        <f>IF(ISTEXT(E2166),IF(E2166="Amount",O$14,""),IF(ISBLANK(E2166),"",IF(ISTEXT(D2166),"",IF(A2161="Invoice No. : ",INDEX(Sheet2!G$14:G$154,MATCH(B2161,Sheet2!A$14:A$154,0)),O2165))))</f>
        <v>SACYATEN, ARTEMIO OLLAY</v>
      </c>
      <c r="P2166">
        <f t="shared" si="138"/>
        <v>1577</v>
      </c>
      <c r="Q2166">
        <f t="shared" si="139"/>
        <v>195197.25</v>
      </c>
    </row>
    <row r="2167" spans="1:17" x14ac:dyDescent="0.25">
      <c r="A2167" s="10" t="s">
        <v>1762</v>
      </c>
      <c r="B2167" s="10" t="s">
        <v>1763</v>
      </c>
      <c r="C2167" s="11">
        <v>1</v>
      </c>
      <c r="D2167" s="11">
        <v>173.25</v>
      </c>
      <c r="E2167" s="11">
        <v>173.25</v>
      </c>
      <c r="F2167">
        <f t="shared" si="136"/>
        <v>2144359</v>
      </c>
      <c r="G2167">
        <f>IF(ISTEXT(E2167),IF(E2167="Amount",G$14,""),IF(ISBLANK(E2167),"",IF(ISTEXT(D2167),"",IF(A2162="Invoice No. : ",INDEX(Sheet2!F$14:F$154,MATCH(B2162,Sheet2!A$14:A$154,0)),G2166))))</f>
        <v>32224</v>
      </c>
      <c r="H2167" t="str">
        <f t="shared" si="137"/>
        <v>01/05/2023</v>
      </c>
      <c r="I2167" t="str">
        <f>IF(ISTEXT(E2167),IF(E2167="Amount",I$14,""),IF(ISBLANK(E2167),"",IF(ISTEXT(D2167),"",IF(A2162="Invoice No. : ",TEXT(INDEX(Sheet2!C$14:C$154,MATCH(B2162,Sheet2!A$14:A$154,0)),"hh:mm:ss"),I2166))))</f>
        <v>14:12:53</v>
      </c>
      <c r="J2167">
        <f>IF(ISBLANK(G2167),"",IF(ISTEXT(G2167),IF(E2167="Amount",J$14,""),INDEX(Sheet2!H$14:H$154,MATCH(F2167,Sheet2!A$14:A$154,0))))</f>
        <v>1577</v>
      </c>
      <c r="K2167">
        <f>IF(ISBLANK(G2167),"",IF(ISTEXT(G2167),IF(E2167="Amount",K$14,""),INDEX(Sheet2!I$14:I$154,MATCH(F2167,Sheet2!A$14:A$154,0))))</f>
        <v>0</v>
      </c>
      <c r="L2167" t="str">
        <f>IF(ISBLANK(G2167),"",IF(ISTEXT(G2167),IF(E2167="Amount",L$14,""),IF(INDEX(Sheet2!H$14:H$154,MATCH(F2167,Sheet2!A$14:A$154,0)) &lt;&gt; 0, IF(INDEX(Sheet2!I$14:I$154,MATCH(F2167,Sheet2!A$14:A$154,0)) &lt;&gt; 0, "Loan","Loan"),"Cash")))</f>
        <v>Loan</v>
      </c>
      <c r="M2167">
        <f>IF(ISTEXT(E2167),IF(E2167="Amount",M$14,""),IF(ISBLANK(E2167),"",IF(ISTEXT(D2167),"",IF(A2162="Invoice No. : ",INDEX(Sheet2!D$14:D$154,MATCH(B2162,Sheet2!A$14:A$154,0)),M2166))))</f>
        <v>2</v>
      </c>
      <c r="N2167" t="str">
        <f>IF(ISTEXT(E2167),IF(E2167="Amount",N$14,""),IF(ISBLANK(E2167),"",IF(ISTEXT(D2167),"",IF(A2162="Invoice No. : ",INDEX(Sheet2!E$14:E$154,MATCH(B2162,Sheet2!A$14:A$154,0)),N2166))))</f>
        <v>RUBY</v>
      </c>
      <c r="O2167" t="str">
        <f>IF(ISTEXT(E2167),IF(E2167="Amount",O$14,""),IF(ISBLANK(E2167),"",IF(ISTEXT(D2167),"",IF(A2162="Invoice No. : ",INDEX(Sheet2!G$14:G$154,MATCH(B2162,Sheet2!A$14:A$154,0)),O2166))))</f>
        <v>SACYATEN, ARTEMIO OLLAY</v>
      </c>
      <c r="P2167">
        <f t="shared" si="138"/>
        <v>1577</v>
      </c>
      <c r="Q2167">
        <f t="shared" si="139"/>
        <v>195197.25</v>
      </c>
    </row>
    <row r="2168" spans="1:17" x14ac:dyDescent="0.25">
      <c r="A2168" s="10" t="s">
        <v>1764</v>
      </c>
      <c r="B2168" s="10" t="s">
        <v>1765</v>
      </c>
      <c r="C2168" s="11">
        <v>1</v>
      </c>
      <c r="D2168" s="11">
        <v>101.75</v>
      </c>
      <c r="E2168" s="11">
        <v>101.75</v>
      </c>
      <c r="F2168">
        <f t="shared" si="136"/>
        <v>2144359</v>
      </c>
      <c r="G2168">
        <f>IF(ISTEXT(E2168),IF(E2168="Amount",G$14,""),IF(ISBLANK(E2168),"",IF(ISTEXT(D2168),"",IF(A2163="Invoice No. : ",INDEX(Sheet2!F$14:F$154,MATCH(B2163,Sheet2!A$14:A$154,0)),G2167))))</f>
        <v>32224</v>
      </c>
      <c r="H2168" t="str">
        <f t="shared" si="137"/>
        <v>01/05/2023</v>
      </c>
      <c r="I2168" t="str">
        <f>IF(ISTEXT(E2168),IF(E2168="Amount",I$14,""),IF(ISBLANK(E2168),"",IF(ISTEXT(D2168),"",IF(A2163="Invoice No. : ",TEXT(INDEX(Sheet2!C$14:C$154,MATCH(B2163,Sheet2!A$14:A$154,0)),"hh:mm:ss"),I2167))))</f>
        <v>14:12:53</v>
      </c>
      <c r="J2168">
        <f>IF(ISBLANK(G2168),"",IF(ISTEXT(G2168),IF(E2168="Amount",J$14,""),INDEX(Sheet2!H$14:H$154,MATCH(F2168,Sheet2!A$14:A$154,0))))</f>
        <v>1577</v>
      </c>
      <c r="K2168">
        <f>IF(ISBLANK(G2168),"",IF(ISTEXT(G2168),IF(E2168="Amount",K$14,""),INDEX(Sheet2!I$14:I$154,MATCH(F2168,Sheet2!A$14:A$154,0))))</f>
        <v>0</v>
      </c>
      <c r="L2168" t="str">
        <f>IF(ISBLANK(G2168),"",IF(ISTEXT(G2168),IF(E2168="Amount",L$14,""),IF(INDEX(Sheet2!H$14:H$154,MATCH(F2168,Sheet2!A$14:A$154,0)) &lt;&gt; 0, IF(INDEX(Sheet2!I$14:I$154,MATCH(F2168,Sheet2!A$14:A$154,0)) &lt;&gt; 0, "Loan","Loan"),"Cash")))</f>
        <v>Loan</v>
      </c>
      <c r="M2168">
        <f>IF(ISTEXT(E2168),IF(E2168="Amount",M$14,""),IF(ISBLANK(E2168),"",IF(ISTEXT(D2168),"",IF(A2163="Invoice No. : ",INDEX(Sheet2!D$14:D$154,MATCH(B2163,Sheet2!A$14:A$154,0)),M2167))))</f>
        <v>2</v>
      </c>
      <c r="N2168" t="str">
        <f>IF(ISTEXT(E2168),IF(E2168="Amount",N$14,""),IF(ISBLANK(E2168),"",IF(ISTEXT(D2168),"",IF(A2163="Invoice No. : ",INDEX(Sheet2!E$14:E$154,MATCH(B2163,Sheet2!A$14:A$154,0)),N2167))))</f>
        <v>RUBY</v>
      </c>
      <c r="O2168" t="str">
        <f>IF(ISTEXT(E2168),IF(E2168="Amount",O$14,""),IF(ISBLANK(E2168),"",IF(ISTEXT(D2168),"",IF(A2163="Invoice No. : ",INDEX(Sheet2!G$14:G$154,MATCH(B2163,Sheet2!A$14:A$154,0)),O2167))))</f>
        <v>SACYATEN, ARTEMIO OLLAY</v>
      </c>
      <c r="P2168">
        <f t="shared" si="138"/>
        <v>1577</v>
      </c>
      <c r="Q2168">
        <f t="shared" si="139"/>
        <v>195197.25</v>
      </c>
    </row>
    <row r="2169" spans="1:17" x14ac:dyDescent="0.25">
      <c r="A2169" s="10" t="s">
        <v>1766</v>
      </c>
      <c r="B2169" s="10" t="s">
        <v>1767</v>
      </c>
      <c r="C2169" s="11">
        <v>1</v>
      </c>
      <c r="D2169" s="11">
        <v>36.5</v>
      </c>
      <c r="E2169" s="11">
        <v>36.5</v>
      </c>
      <c r="F2169">
        <f t="shared" si="136"/>
        <v>2144359</v>
      </c>
      <c r="G2169">
        <f>IF(ISTEXT(E2169),IF(E2169="Amount",G$14,""),IF(ISBLANK(E2169),"",IF(ISTEXT(D2169),"",IF(A2164="Invoice No. : ",INDEX(Sheet2!F$14:F$154,MATCH(B2164,Sheet2!A$14:A$154,0)),G2168))))</f>
        <v>32224</v>
      </c>
      <c r="H2169" t="str">
        <f t="shared" si="137"/>
        <v>01/05/2023</v>
      </c>
      <c r="I2169" t="str">
        <f>IF(ISTEXT(E2169),IF(E2169="Amount",I$14,""),IF(ISBLANK(E2169),"",IF(ISTEXT(D2169),"",IF(A2164="Invoice No. : ",TEXT(INDEX(Sheet2!C$14:C$154,MATCH(B2164,Sheet2!A$14:A$154,0)),"hh:mm:ss"),I2168))))</f>
        <v>14:12:53</v>
      </c>
      <c r="J2169">
        <f>IF(ISBLANK(G2169),"",IF(ISTEXT(G2169),IF(E2169="Amount",J$14,""),INDEX(Sheet2!H$14:H$154,MATCH(F2169,Sheet2!A$14:A$154,0))))</f>
        <v>1577</v>
      </c>
      <c r="K2169">
        <f>IF(ISBLANK(G2169),"",IF(ISTEXT(G2169),IF(E2169="Amount",K$14,""),INDEX(Sheet2!I$14:I$154,MATCH(F2169,Sheet2!A$14:A$154,0))))</f>
        <v>0</v>
      </c>
      <c r="L2169" t="str">
        <f>IF(ISBLANK(G2169),"",IF(ISTEXT(G2169),IF(E2169="Amount",L$14,""),IF(INDEX(Sheet2!H$14:H$154,MATCH(F2169,Sheet2!A$14:A$154,0)) &lt;&gt; 0, IF(INDEX(Sheet2!I$14:I$154,MATCH(F2169,Sheet2!A$14:A$154,0)) &lt;&gt; 0, "Loan","Loan"),"Cash")))</f>
        <v>Loan</v>
      </c>
      <c r="M2169">
        <f>IF(ISTEXT(E2169),IF(E2169="Amount",M$14,""),IF(ISBLANK(E2169),"",IF(ISTEXT(D2169),"",IF(A2164="Invoice No. : ",INDEX(Sheet2!D$14:D$154,MATCH(B2164,Sheet2!A$14:A$154,0)),M2168))))</f>
        <v>2</v>
      </c>
      <c r="N2169" t="str">
        <f>IF(ISTEXT(E2169),IF(E2169="Amount",N$14,""),IF(ISBLANK(E2169),"",IF(ISTEXT(D2169),"",IF(A2164="Invoice No. : ",INDEX(Sheet2!E$14:E$154,MATCH(B2164,Sheet2!A$14:A$154,0)),N2168))))</f>
        <v>RUBY</v>
      </c>
      <c r="O2169" t="str">
        <f>IF(ISTEXT(E2169),IF(E2169="Amount",O$14,""),IF(ISBLANK(E2169),"",IF(ISTEXT(D2169),"",IF(A2164="Invoice No. : ",INDEX(Sheet2!G$14:G$154,MATCH(B2164,Sheet2!A$14:A$154,0)),O2168))))</f>
        <v>SACYATEN, ARTEMIO OLLAY</v>
      </c>
      <c r="P2169">
        <f t="shared" si="138"/>
        <v>1577</v>
      </c>
      <c r="Q2169">
        <f t="shared" si="139"/>
        <v>195197.25</v>
      </c>
    </row>
    <row r="2170" spans="1:17" x14ac:dyDescent="0.25">
      <c r="A2170" s="10" t="s">
        <v>1768</v>
      </c>
      <c r="B2170" s="10" t="s">
        <v>1769</v>
      </c>
      <c r="C2170" s="11">
        <v>12</v>
      </c>
      <c r="D2170" s="11">
        <v>6.5</v>
      </c>
      <c r="E2170" s="11">
        <v>78</v>
      </c>
      <c r="F2170">
        <f t="shared" si="136"/>
        <v>2144359</v>
      </c>
      <c r="G2170">
        <f>IF(ISTEXT(E2170),IF(E2170="Amount",G$14,""),IF(ISBLANK(E2170),"",IF(ISTEXT(D2170),"",IF(A2165="Invoice No. : ",INDEX(Sheet2!F$14:F$154,MATCH(B2165,Sheet2!A$14:A$154,0)),G2169))))</f>
        <v>32224</v>
      </c>
      <c r="H2170" t="str">
        <f t="shared" si="137"/>
        <v>01/05/2023</v>
      </c>
      <c r="I2170" t="str">
        <f>IF(ISTEXT(E2170),IF(E2170="Amount",I$14,""),IF(ISBLANK(E2170),"",IF(ISTEXT(D2170),"",IF(A2165="Invoice No. : ",TEXT(INDEX(Sheet2!C$14:C$154,MATCH(B2165,Sheet2!A$14:A$154,0)),"hh:mm:ss"),I2169))))</f>
        <v>14:12:53</v>
      </c>
      <c r="J2170">
        <f>IF(ISBLANK(G2170),"",IF(ISTEXT(G2170),IF(E2170="Amount",J$14,""),INDEX(Sheet2!H$14:H$154,MATCH(F2170,Sheet2!A$14:A$154,0))))</f>
        <v>1577</v>
      </c>
      <c r="K2170">
        <f>IF(ISBLANK(G2170),"",IF(ISTEXT(G2170),IF(E2170="Amount",K$14,""),INDEX(Sheet2!I$14:I$154,MATCH(F2170,Sheet2!A$14:A$154,0))))</f>
        <v>0</v>
      </c>
      <c r="L2170" t="str">
        <f>IF(ISBLANK(G2170),"",IF(ISTEXT(G2170),IF(E2170="Amount",L$14,""),IF(INDEX(Sheet2!H$14:H$154,MATCH(F2170,Sheet2!A$14:A$154,0)) &lt;&gt; 0, IF(INDEX(Sheet2!I$14:I$154,MATCH(F2170,Sheet2!A$14:A$154,0)) &lt;&gt; 0, "Loan","Loan"),"Cash")))</f>
        <v>Loan</v>
      </c>
      <c r="M2170">
        <f>IF(ISTEXT(E2170),IF(E2170="Amount",M$14,""),IF(ISBLANK(E2170),"",IF(ISTEXT(D2170),"",IF(A2165="Invoice No. : ",INDEX(Sheet2!D$14:D$154,MATCH(B2165,Sheet2!A$14:A$154,0)),M2169))))</f>
        <v>2</v>
      </c>
      <c r="N2170" t="str">
        <f>IF(ISTEXT(E2170),IF(E2170="Amount",N$14,""),IF(ISBLANK(E2170),"",IF(ISTEXT(D2170),"",IF(A2165="Invoice No. : ",INDEX(Sheet2!E$14:E$154,MATCH(B2165,Sheet2!A$14:A$154,0)),N2169))))</f>
        <v>RUBY</v>
      </c>
      <c r="O2170" t="str">
        <f>IF(ISTEXT(E2170),IF(E2170="Amount",O$14,""),IF(ISBLANK(E2170),"",IF(ISTEXT(D2170),"",IF(A2165="Invoice No. : ",INDEX(Sheet2!G$14:G$154,MATCH(B2165,Sheet2!A$14:A$154,0)),O2169))))</f>
        <v>SACYATEN, ARTEMIO OLLAY</v>
      </c>
      <c r="P2170">
        <f t="shared" si="138"/>
        <v>1577</v>
      </c>
      <c r="Q2170">
        <f t="shared" si="139"/>
        <v>195197.25</v>
      </c>
    </row>
    <row r="2171" spans="1:17" x14ac:dyDescent="0.25">
      <c r="A2171" s="10" t="s">
        <v>1573</v>
      </c>
      <c r="B2171" s="10" t="s">
        <v>1574</v>
      </c>
      <c r="C2171" s="11">
        <v>2</v>
      </c>
      <c r="D2171" s="11">
        <v>14.75</v>
      </c>
      <c r="E2171" s="11">
        <v>29.5</v>
      </c>
      <c r="F2171">
        <f t="shared" si="136"/>
        <v>2144359</v>
      </c>
      <c r="G2171">
        <f>IF(ISTEXT(E2171),IF(E2171="Amount",G$14,""),IF(ISBLANK(E2171),"",IF(ISTEXT(D2171),"",IF(A2166="Invoice No. : ",INDEX(Sheet2!F$14:F$154,MATCH(B2166,Sheet2!A$14:A$154,0)),G2170))))</f>
        <v>32224</v>
      </c>
      <c r="H2171" t="str">
        <f t="shared" si="137"/>
        <v>01/05/2023</v>
      </c>
      <c r="I2171" t="str">
        <f>IF(ISTEXT(E2171),IF(E2171="Amount",I$14,""),IF(ISBLANK(E2171),"",IF(ISTEXT(D2171),"",IF(A2166="Invoice No. : ",TEXT(INDEX(Sheet2!C$14:C$154,MATCH(B2166,Sheet2!A$14:A$154,0)),"hh:mm:ss"),I2170))))</f>
        <v>14:12:53</v>
      </c>
      <c r="J2171">
        <f>IF(ISBLANK(G2171),"",IF(ISTEXT(G2171),IF(E2171="Amount",J$14,""),INDEX(Sheet2!H$14:H$154,MATCH(F2171,Sheet2!A$14:A$154,0))))</f>
        <v>1577</v>
      </c>
      <c r="K2171">
        <f>IF(ISBLANK(G2171),"",IF(ISTEXT(G2171),IF(E2171="Amount",K$14,""),INDEX(Sheet2!I$14:I$154,MATCH(F2171,Sheet2!A$14:A$154,0))))</f>
        <v>0</v>
      </c>
      <c r="L2171" t="str">
        <f>IF(ISBLANK(G2171),"",IF(ISTEXT(G2171),IF(E2171="Amount",L$14,""),IF(INDEX(Sheet2!H$14:H$154,MATCH(F2171,Sheet2!A$14:A$154,0)) &lt;&gt; 0, IF(INDEX(Sheet2!I$14:I$154,MATCH(F2171,Sheet2!A$14:A$154,0)) &lt;&gt; 0, "Loan","Loan"),"Cash")))</f>
        <v>Loan</v>
      </c>
      <c r="M2171">
        <f>IF(ISTEXT(E2171),IF(E2171="Amount",M$14,""),IF(ISBLANK(E2171),"",IF(ISTEXT(D2171),"",IF(A2166="Invoice No. : ",INDEX(Sheet2!D$14:D$154,MATCH(B2166,Sheet2!A$14:A$154,0)),M2170))))</f>
        <v>2</v>
      </c>
      <c r="N2171" t="str">
        <f>IF(ISTEXT(E2171),IF(E2171="Amount",N$14,""),IF(ISBLANK(E2171),"",IF(ISTEXT(D2171),"",IF(A2166="Invoice No. : ",INDEX(Sheet2!E$14:E$154,MATCH(B2166,Sheet2!A$14:A$154,0)),N2170))))</f>
        <v>RUBY</v>
      </c>
      <c r="O2171" t="str">
        <f>IF(ISTEXT(E2171),IF(E2171="Amount",O$14,""),IF(ISBLANK(E2171),"",IF(ISTEXT(D2171),"",IF(A2166="Invoice No. : ",INDEX(Sheet2!G$14:G$154,MATCH(B2166,Sheet2!A$14:A$154,0)),O2170))))</f>
        <v>SACYATEN, ARTEMIO OLLAY</v>
      </c>
      <c r="P2171">
        <f t="shared" si="138"/>
        <v>1577</v>
      </c>
      <c r="Q2171">
        <f t="shared" si="139"/>
        <v>195197.25</v>
      </c>
    </row>
    <row r="2172" spans="1:17" x14ac:dyDescent="0.25">
      <c r="A2172" s="10" t="s">
        <v>1092</v>
      </c>
      <c r="B2172" s="10" t="s">
        <v>1093</v>
      </c>
      <c r="C2172" s="11">
        <v>10</v>
      </c>
      <c r="D2172" s="11">
        <v>12</v>
      </c>
      <c r="E2172" s="11">
        <v>120</v>
      </c>
      <c r="F2172">
        <f t="shared" si="136"/>
        <v>2144359</v>
      </c>
      <c r="G2172">
        <f>IF(ISTEXT(E2172),IF(E2172="Amount",G$14,""),IF(ISBLANK(E2172),"",IF(ISTEXT(D2172),"",IF(A2167="Invoice No. : ",INDEX(Sheet2!F$14:F$154,MATCH(B2167,Sheet2!A$14:A$154,0)),G2171))))</f>
        <v>32224</v>
      </c>
      <c r="H2172" t="str">
        <f t="shared" si="137"/>
        <v>01/05/2023</v>
      </c>
      <c r="I2172" t="str">
        <f>IF(ISTEXT(E2172),IF(E2172="Amount",I$14,""),IF(ISBLANK(E2172),"",IF(ISTEXT(D2172),"",IF(A2167="Invoice No. : ",TEXT(INDEX(Sheet2!C$14:C$154,MATCH(B2167,Sheet2!A$14:A$154,0)),"hh:mm:ss"),I2171))))</f>
        <v>14:12:53</v>
      </c>
      <c r="J2172">
        <f>IF(ISBLANK(G2172),"",IF(ISTEXT(G2172),IF(E2172="Amount",J$14,""),INDEX(Sheet2!H$14:H$154,MATCH(F2172,Sheet2!A$14:A$154,0))))</f>
        <v>1577</v>
      </c>
      <c r="K2172">
        <f>IF(ISBLANK(G2172),"",IF(ISTEXT(G2172),IF(E2172="Amount",K$14,""),INDEX(Sheet2!I$14:I$154,MATCH(F2172,Sheet2!A$14:A$154,0))))</f>
        <v>0</v>
      </c>
      <c r="L2172" t="str">
        <f>IF(ISBLANK(G2172),"",IF(ISTEXT(G2172),IF(E2172="Amount",L$14,""),IF(INDEX(Sheet2!H$14:H$154,MATCH(F2172,Sheet2!A$14:A$154,0)) &lt;&gt; 0, IF(INDEX(Sheet2!I$14:I$154,MATCH(F2172,Sheet2!A$14:A$154,0)) &lt;&gt; 0, "Loan","Loan"),"Cash")))</f>
        <v>Loan</v>
      </c>
      <c r="M2172">
        <f>IF(ISTEXT(E2172),IF(E2172="Amount",M$14,""),IF(ISBLANK(E2172),"",IF(ISTEXT(D2172),"",IF(A2167="Invoice No. : ",INDEX(Sheet2!D$14:D$154,MATCH(B2167,Sheet2!A$14:A$154,0)),M2171))))</f>
        <v>2</v>
      </c>
      <c r="N2172" t="str">
        <f>IF(ISTEXT(E2172),IF(E2172="Amount",N$14,""),IF(ISBLANK(E2172),"",IF(ISTEXT(D2172),"",IF(A2167="Invoice No. : ",INDEX(Sheet2!E$14:E$154,MATCH(B2167,Sheet2!A$14:A$154,0)),N2171))))</f>
        <v>RUBY</v>
      </c>
      <c r="O2172" t="str">
        <f>IF(ISTEXT(E2172),IF(E2172="Amount",O$14,""),IF(ISBLANK(E2172),"",IF(ISTEXT(D2172),"",IF(A2167="Invoice No. : ",INDEX(Sheet2!G$14:G$154,MATCH(B2167,Sheet2!A$14:A$154,0)),O2171))))</f>
        <v>SACYATEN, ARTEMIO OLLAY</v>
      </c>
      <c r="P2172">
        <f t="shared" si="138"/>
        <v>1577</v>
      </c>
      <c r="Q2172">
        <f t="shared" si="139"/>
        <v>195197.25</v>
      </c>
    </row>
    <row r="2173" spans="1:17" x14ac:dyDescent="0.25">
      <c r="A2173" s="10" t="s">
        <v>201</v>
      </c>
      <c r="B2173" s="10" t="s">
        <v>202</v>
      </c>
      <c r="C2173" s="11">
        <v>2</v>
      </c>
      <c r="D2173" s="11">
        <v>50</v>
      </c>
      <c r="E2173" s="11">
        <v>100</v>
      </c>
      <c r="F2173">
        <f t="shared" si="136"/>
        <v>2144359</v>
      </c>
      <c r="G2173">
        <f>IF(ISTEXT(E2173),IF(E2173="Amount",G$14,""),IF(ISBLANK(E2173),"",IF(ISTEXT(D2173),"",IF(A2168="Invoice No. : ",INDEX(Sheet2!F$14:F$154,MATCH(B2168,Sheet2!A$14:A$154,0)),G2172))))</f>
        <v>32224</v>
      </c>
      <c r="H2173" t="str">
        <f t="shared" si="137"/>
        <v>01/05/2023</v>
      </c>
      <c r="I2173" t="str">
        <f>IF(ISTEXT(E2173),IF(E2173="Amount",I$14,""),IF(ISBLANK(E2173),"",IF(ISTEXT(D2173),"",IF(A2168="Invoice No. : ",TEXT(INDEX(Sheet2!C$14:C$154,MATCH(B2168,Sheet2!A$14:A$154,0)),"hh:mm:ss"),I2172))))</f>
        <v>14:12:53</v>
      </c>
      <c r="J2173">
        <f>IF(ISBLANK(G2173),"",IF(ISTEXT(G2173),IF(E2173="Amount",J$14,""),INDEX(Sheet2!H$14:H$154,MATCH(F2173,Sheet2!A$14:A$154,0))))</f>
        <v>1577</v>
      </c>
      <c r="K2173">
        <f>IF(ISBLANK(G2173),"",IF(ISTEXT(G2173),IF(E2173="Amount",K$14,""),INDEX(Sheet2!I$14:I$154,MATCH(F2173,Sheet2!A$14:A$154,0))))</f>
        <v>0</v>
      </c>
      <c r="L2173" t="str">
        <f>IF(ISBLANK(G2173),"",IF(ISTEXT(G2173),IF(E2173="Amount",L$14,""),IF(INDEX(Sheet2!H$14:H$154,MATCH(F2173,Sheet2!A$14:A$154,0)) &lt;&gt; 0, IF(INDEX(Sheet2!I$14:I$154,MATCH(F2173,Sheet2!A$14:A$154,0)) &lt;&gt; 0, "Loan","Loan"),"Cash")))</f>
        <v>Loan</v>
      </c>
      <c r="M2173">
        <f>IF(ISTEXT(E2173),IF(E2173="Amount",M$14,""),IF(ISBLANK(E2173),"",IF(ISTEXT(D2173),"",IF(A2168="Invoice No. : ",INDEX(Sheet2!D$14:D$154,MATCH(B2168,Sheet2!A$14:A$154,0)),M2172))))</f>
        <v>2</v>
      </c>
      <c r="N2173" t="str">
        <f>IF(ISTEXT(E2173),IF(E2173="Amount",N$14,""),IF(ISBLANK(E2173),"",IF(ISTEXT(D2173),"",IF(A2168="Invoice No. : ",INDEX(Sheet2!E$14:E$154,MATCH(B2168,Sheet2!A$14:A$154,0)),N2172))))</f>
        <v>RUBY</v>
      </c>
      <c r="O2173" t="str">
        <f>IF(ISTEXT(E2173),IF(E2173="Amount",O$14,""),IF(ISBLANK(E2173),"",IF(ISTEXT(D2173),"",IF(A2168="Invoice No. : ",INDEX(Sheet2!G$14:G$154,MATCH(B2168,Sheet2!A$14:A$154,0)),O2172))))</f>
        <v>SACYATEN, ARTEMIO OLLAY</v>
      </c>
      <c r="P2173">
        <f t="shared" si="138"/>
        <v>1577</v>
      </c>
      <c r="Q2173">
        <f t="shared" si="139"/>
        <v>195197.25</v>
      </c>
    </row>
    <row r="2174" spans="1:17" x14ac:dyDescent="0.25">
      <c r="A2174" s="10" t="s">
        <v>567</v>
      </c>
      <c r="B2174" s="10" t="s">
        <v>568</v>
      </c>
      <c r="C2174" s="11">
        <v>2</v>
      </c>
      <c r="D2174" s="11">
        <v>23.25</v>
      </c>
      <c r="E2174" s="11">
        <v>46.5</v>
      </c>
      <c r="F2174">
        <f t="shared" si="136"/>
        <v>2144359</v>
      </c>
      <c r="G2174">
        <f>IF(ISTEXT(E2174),IF(E2174="Amount",G$14,""),IF(ISBLANK(E2174),"",IF(ISTEXT(D2174),"",IF(A2169="Invoice No. : ",INDEX(Sheet2!F$14:F$154,MATCH(B2169,Sheet2!A$14:A$154,0)),G2173))))</f>
        <v>32224</v>
      </c>
      <c r="H2174" t="str">
        <f t="shared" si="137"/>
        <v>01/05/2023</v>
      </c>
      <c r="I2174" t="str">
        <f>IF(ISTEXT(E2174),IF(E2174="Amount",I$14,""),IF(ISBLANK(E2174),"",IF(ISTEXT(D2174),"",IF(A2169="Invoice No. : ",TEXT(INDEX(Sheet2!C$14:C$154,MATCH(B2169,Sheet2!A$14:A$154,0)),"hh:mm:ss"),I2173))))</f>
        <v>14:12:53</v>
      </c>
      <c r="J2174">
        <f>IF(ISBLANK(G2174),"",IF(ISTEXT(G2174),IF(E2174="Amount",J$14,""),INDEX(Sheet2!H$14:H$154,MATCH(F2174,Sheet2!A$14:A$154,0))))</f>
        <v>1577</v>
      </c>
      <c r="K2174">
        <f>IF(ISBLANK(G2174),"",IF(ISTEXT(G2174),IF(E2174="Amount",K$14,""),INDEX(Sheet2!I$14:I$154,MATCH(F2174,Sheet2!A$14:A$154,0))))</f>
        <v>0</v>
      </c>
      <c r="L2174" t="str">
        <f>IF(ISBLANK(G2174),"",IF(ISTEXT(G2174),IF(E2174="Amount",L$14,""),IF(INDEX(Sheet2!H$14:H$154,MATCH(F2174,Sheet2!A$14:A$154,0)) &lt;&gt; 0, IF(INDEX(Sheet2!I$14:I$154,MATCH(F2174,Sheet2!A$14:A$154,0)) &lt;&gt; 0, "Loan","Loan"),"Cash")))</f>
        <v>Loan</v>
      </c>
      <c r="M2174">
        <f>IF(ISTEXT(E2174),IF(E2174="Amount",M$14,""),IF(ISBLANK(E2174),"",IF(ISTEXT(D2174),"",IF(A2169="Invoice No. : ",INDEX(Sheet2!D$14:D$154,MATCH(B2169,Sheet2!A$14:A$154,0)),M2173))))</f>
        <v>2</v>
      </c>
      <c r="N2174" t="str">
        <f>IF(ISTEXT(E2174),IF(E2174="Amount",N$14,""),IF(ISBLANK(E2174),"",IF(ISTEXT(D2174),"",IF(A2169="Invoice No. : ",INDEX(Sheet2!E$14:E$154,MATCH(B2169,Sheet2!A$14:A$154,0)),N2173))))</f>
        <v>RUBY</v>
      </c>
      <c r="O2174" t="str">
        <f>IF(ISTEXT(E2174),IF(E2174="Amount",O$14,""),IF(ISBLANK(E2174),"",IF(ISTEXT(D2174),"",IF(A2169="Invoice No. : ",INDEX(Sheet2!G$14:G$154,MATCH(B2169,Sheet2!A$14:A$154,0)),O2173))))</f>
        <v>SACYATEN, ARTEMIO OLLAY</v>
      </c>
      <c r="P2174">
        <f t="shared" si="138"/>
        <v>1577</v>
      </c>
      <c r="Q2174">
        <f t="shared" si="139"/>
        <v>195197.25</v>
      </c>
    </row>
    <row r="2175" spans="1:17" x14ac:dyDescent="0.25">
      <c r="A2175" s="10" t="s">
        <v>449</v>
      </c>
      <c r="B2175" s="10" t="s">
        <v>450</v>
      </c>
      <c r="C2175" s="11">
        <v>3</v>
      </c>
      <c r="D2175" s="11">
        <v>7.25</v>
      </c>
      <c r="E2175" s="11">
        <v>21.75</v>
      </c>
      <c r="F2175">
        <f t="shared" si="136"/>
        <v>2144359</v>
      </c>
      <c r="G2175">
        <f>IF(ISTEXT(E2175),IF(E2175="Amount",G$14,""),IF(ISBLANK(E2175),"",IF(ISTEXT(D2175),"",IF(A2170="Invoice No. : ",INDEX(Sheet2!F$14:F$154,MATCH(B2170,Sheet2!A$14:A$154,0)),G2174))))</f>
        <v>32224</v>
      </c>
      <c r="H2175" t="str">
        <f t="shared" si="137"/>
        <v>01/05/2023</v>
      </c>
      <c r="I2175" t="str">
        <f>IF(ISTEXT(E2175),IF(E2175="Amount",I$14,""),IF(ISBLANK(E2175),"",IF(ISTEXT(D2175),"",IF(A2170="Invoice No. : ",TEXT(INDEX(Sheet2!C$14:C$154,MATCH(B2170,Sheet2!A$14:A$154,0)),"hh:mm:ss"),I2174))))</f>
        <v>14:12:53</v>
      </c>
      <c r="J2175">
        <f>IF(ISBLANK(G2175),"",IF(ISTEXT(G2175),IF(E2175="Amount",J$14,""),INDEX(Sheet2!H$14:H$154,MATCH(F2175,Sheet2!A$14:A$154,0))))</f>
        <v>1577</v>
      </c>
      <c r="K2175">
        <f>IF(ISBLANK(G2175),"",IF(ISTEXT(G2175),IF(E2175="Amount",K$14,""),INDEX(Sheet2!I$14:I$154,MATCH(F2175,Sheet2!A$14:A$154,0))))</f>
        <v>0</v>
      </c>
      <c r="L2175" t="str">
        <f>IF(ISBLANK(G2175),"",IF(ISTEXT(G2175),IF(E2175="Amount",L$14,""),IF(INDEX(Sheet2!H$14:H$154,MATCH(F2175,Sheet2!A$14:A$154,0)) &lt;&gt; 0, IF(INDEX(Sheet2!I$14:I$154,MATCH(F2175,Sheet2!A$14:A$154,0)) &lt;&gt; 0, "Loan","Loan"),"Cash")))</f>
        <v>Loan</v>
      </c>
      <c r="M2175">
        <f>IF(ISTEXT(E2175),IF(E2175="Amount",M$14,""),IF(ISBLANK(E2175),"",IF(ISTEXT(D2175),"",IF(A2170="Invoice No. : ",INDEX(Sheet2!D$14:D$154,MATCH(B2170,Sheet2!A$14:A$154,0)),M2174))))</f>
        <v>2</v>
      </c>
      <c r="N2175" t="str">
        <f>IF(ISTEXT(E2175),IF(E2175="Amount",N$14,""),IF(ISBLANK(E2175),"",IF(ISTEXT(D2175),"",IF(A2170="Invoice No. : ",INDEX(Sheet2!E$14:E$154,MATCH(B2170,Sheet2!A$14:A$154,0)),N2174))))</f>
        <v>RUBY</v>
      </c>
      <c r="O2175" t="str">
        <f>IF(ISTEXT(E2175),IF(E2175="Amount",O$14,""),IF(ISBLANK(E2175),"",IF(ISTEXT(D2175),"",IF(A2170="Invoice No. : ",INDEX(Sheet2!G$14:G$154,MATCH(B2170,Sheet2!A$14:A$154,0)),O2174))))</f>
        <v>SACYATEN, ARTEMIO OLLAY</v>
      </c>
      <c r="P2175">
        <f t="shared" si="138"/>
        <v>1577</v>
      </c>
      <c r="Q2175">
        <f t="shared" si="139"/>
        <v>195197.25</v>
      </c>
    </row>
    <row r="2176" spans="1:17" x14ac:dyDescent="0.25">
      <c r="A2176" s="10" t="s">
        <v>355</v>
      </c>
      <c r="B2176" s="10" t="s">
        <v>356</v>
      </c>
      <c r="C2176" s="11">
        <v>3</v>
      </c>
      <c r="D2176" s="11">
        <v>18.25</v>
      </c>
      <c r="E2176" s="11">
        <v>54.75</v>
      </c>
      <c r="F2176">
        <f t="shared" si="136"/>
        <v>2144359</v>
      </c>
      <c r="G2176">
        <f>IF(ISTEXT(E2176),IF(E2176="Amount",G$14,""),IF(ISBLANK(E2176),"",IF(ISTEXT(D2176),"",IF(A2171="Invoice No. : ",INDEX(Sheet2!F$14:F$154,MATCH(B2171,Sheet2!A$14:A$154,0)),G2175))))</f>
        <v>32224</v>
      </c>
      <c r="H2176" t="str">
        <f t="shared" si="137"/>
        <v>01/05/2023</v>
      </c>
      <c r="I2176" t="str">
        <f>IF(ISTEXT(E2176),IF(E2176="Amount",I$14,""),IF(ISBLANK(E2176),"",IF(ISTEXT(D2176),"",IF(A2171="Invoice No. : ",TEXT(INDEX(Sheet2!C$14:C$154,MATCH(B2171,Sheet2!A$14:A$154,0)),"hh:mm:ss"),I2175))))</f>
        <v>14:12:53</v>
      </c>
      <c r="J2176">
        <f>IF(ISBLANK(G2176),"",IF(ISTEXT(G2176),IF(E2176="Amount",J$14,""),INDEX(Sheet2!H$14:H$154,MATCH(F2176,Sheet2!A$14:A$154,0))))</f>
        <v>1577</v>
      </c>
      <c r="K2176">
        <f>IF(ISBLANK(G2176),"",IF(ISTEXT(G2176),IF(E2176="Amount",K$14,""),INDEX(Sheet2!I$14:I$154,MATCH(F2176,Sheet2!A$14:A$154,0))))</f>
        <v>0</v>
      </c>
      <c r="L2176" t="str">
        <f>IF(ISBLANK(G2176),"",IF(ISTEXT(G2176),IF(E2176="Amount",L$14,""),IF(INDEX(Sheet2!H$14:H$154,MATCH(F2176,Sheet2!A$14:A$154,0)) &lt;&gt; 0, IF(INDEX(Sheet2!I$14:I$154,MATCH(F2176,Sheet2!A$14:A$154,0)) &lt;&gt; 0, "Loan","Loan"),"Cash")))</f>
        <v>Loan</v>
      </c>
      <c r="M2176">
        <f>IF(ISTEXT(E2176),IF(E2176="Amount",M$14,""),IF(ISBLANK(E2176),"",IF(ISTEXT(D2176),"",IF(A2171="Invoice No. : ",INDEX(Sheet2!D$14:D$154,MATCH(B2171,Sheet2!A$14:A$154,0)),M2175))))</f>
        <v>2</v>
      </c>
      <c r="N2176" t="str">
        <f>IF(ISTEXT(E2176),IF(E2176="Amount",N$14,""),IF(ISBLANK(E2176),"",IF(ISTEXT(D2176),"",IF(A2171="Invoice No. : ",INDEX(Sheet2!E$14:E$154,MATCH(B2171,Sheet2!A$14:A$154,0)),N2175))))</f>
        <v>RUBY</v>
      </c>
      <c r="O2176" t="str">
        <f>IF(ISTEXT(E2176),IF(E2176="Amount",O$14,""),IF(ISBLANK(E2176),"",IF(ISTEXT(D2176),"",IF(A2171="Invoice No. : ",INDEX(Sheet2!G$14:G$154,MATCH(B2171,Sheet2!A$14:A$154,0)),O2175))))</f>
        <v>SACYATEN, ARTEMIO OLLAY</v>
      </c>
      <c r="P2176">
        <f t="shared" si="138"/>
        <v>1577</v>
      </c>
      <c r="Q2176">
        <f t="shared" si="139"/>
        <v>195197.25</v>
      </c>
    </row>
    <row r="2177" spans="1:17" x14ac:dyDescent="0.25">
      <c r="A2177" s="10" t="s">
        <v>357</v>
      </c>
      <c r="B2177" s="10" t="s">
        <v>358</v>
      </c>
      <c r="C2177" s="11">
        <v>3</v>
      </c>
      <c r="D2177" s="11">
        <v>18.25</v>
      </c>
      <c r="E2177" s="11">
        <v>54.75</v>
      </c>
      <c r="F2177">
        <f t="shared" si="136"/>
        <v>2144359</v>
      </c>
      <c r="G2177">
        <f>IF(ISTEXT(E2177),IF(E2177="Amount",G$14,""),IF(ISBLANK(E2177),"",IF(ISTEXT(D2177),"",IF(A2172="Invoice No. : ",INDEX(Sheet2!F$14:F$154,MATCH(B2172,Sheet2!A$14:A$154,0)),G2176))))</f>
        <v>32224</v>
      </c>
      <c r="H2177" t="str">
        <f t="shared" si="137"/>
        <v>01/05/2023</v>
      </c>
      <c r="I2177" t="str">
        <f>IF(ISTEXT(E2177),IF(E2177="Amount",I$14,""),IF(ISBLANK(E2177),"",IF(ISTEXT(D2177),"",IF(A2172="Invoice No. : ",TEXT(INDEX(Sheet2!C$14:C$154,MATCH(B2172,Sheet2!A$14:A$154,0)),"hh:mm:ss"),I2176))))</f>
        <v>14:12:53</v>
      </c>
      <c r="J2177">
        <f>IF(ISBLANK(G2177),"",IF(ISTEXT(G2177),IF(E2177="Amount",J$14,""),INDEX(Sheet2!H$14:H$154,MATCH(F2177,Sheet2!A$14:A$154,0))))</f>
        <v>1577</v>
      </c>
      <c r="K2177">
        <f>IF(ISBLANK(G2177),"",IF(ISTEXT(G2177),IF(E2177="Amount",K$14,""),INDEX(Sheet2!I$14:I$154,MATCH(F2177,Sheet2!A$14:A$154,0))))</f>
        <v>0</v>
      </c>
      <c r="L2177" t="str">
        <f>IF(ISBLANK(G2177),"",IF(ISTEXT(G2177),IF(E2177="Amount",L$14,""),IF(INDEX(Sheet2!H$14:H$154,MATCH(F2177,Sheet2!A$14:A$154,0)) &lt;&gt; 0, IF(INDEX(Sheet2!I$14:I$154,MATCH(F2177,Sheet2!A$14:A$154,0)) &lt;&gt; 0, "Loan","Loan"),"Cash")))</f>
        <v>Loan</v>
      </c>
      <c r="M2177">
        <f>IF(ISTEXT(E2177),IF(E2177="Amount",M$14,""),IF(ISBLANK(E2177),"",IF(ISTEXT(D2177),"",IF(A2172="Invoice No. : ",INDEX(Sheet2!D$14:D$154,MATCH(B2172,Sheet2!A$14:A$154,0)),M2176))))</f>
        <v>2</v>
      </c>
      <c r="N2177" t="str">
        <f>IF(ISTEXT(E2177),IF(E2177="Amount",N$14,""),IF(ISBLANK(E2177),"",IF(ISTEXT(D2177),"",IF(A2172="Invoice No. : ",INDEX(Sheet2!E$14:E$154,MATCH(B2172,Sheet2!A$14:A$154,0)),N2176))))</f>
        <v>RUBY</v>
      </c>
      <c r="O2177" t="str">
        <f>IF(ISTEXT(E2177),IF(E2177="Amount",O$14,""),IF(ISBLANK(E2177),"",IF(ISTEXT(D2177),"",IF(A2172="Invoice No. : ",INDEX(Sheet2!G$14:G$154,MATCH(B2172,Sheet2!A$14:A$154,0)),O2176))))</f>
        <v>SACYATEN, ARTEMIO OLLAY</v>
      </c>
      <c r="P2177">
        <f t="shared" si="138"/>
        <v>1577</v>
      </c>
      <c r="Q2177">
        <f t="shared" si="139"/>
        <v>195197.25</v>
      </c>
    </row>
    <row r="2178" spans="1:17" x14ac:dyDescent="0.25">
      <c r="A2178" s="10" t="s">
        <v>1619</v>
      </c>
      <c r="B2178" s="10" t="s">
        <v>1620</v>
      </c>
      <c r="C2178" s="11">
        <v>1</v>
      </c>
      <c r="D2178" s="11">
        <v>30.75</v>
      </c>
      <c r="E2178" s="11">
        <v>30.75</v>
      </c>
      <c r="F2178">
        <f t="shared" si="136"/>
        <v>2144359</v>
      </c>
      <c r="G2178">
        <f>IF(ISTEXT(E2178),IF(E2178="Amount",G$14,""),IF(ISBLANK(E2178),"",IF(ISTEXT(D2178),"",IF(A2173="Invoice No. : ",INDEX(Sheet2!F$14:F$154,MATCH(B2173,Sheet2!A$14:A$154,0)),G2177))))</f>
        <v>32224</v>
      </c>
      <c r="H2178" t="str">
        <f t="shared" si="137"/>
        <v>01/05/2023</v>
      </c>
      <c r="I2178" t="str">
        <f>IF(ISTEXT(E2178),IF(E2178="Amount",I$14,""),IF(ISBLANK(E2178),"",IF(ISTEXT(D2178),"",IF(A2173="Invoice No. : ",TEXT(INDEX(Sheet2!C$14:C$154,MATCH(B2173,Sheet2!A$14:A$154,0)),"hh:mm:ss"),I2177))))</f>
        <v>14:12:53</v>
      </c>
      <c r="J2178">
        <f>IF(ISBLANK(G2178),"",IF(ISTEXT(G2178),IF(E2178="Amount",J$14,""),INDEX(Sheet2!H$14:H$154,MATCH(F2178,Sheet2!A$14:A$154,0))))</f>
        <v>1577</v>
      </c>
      <c r="K2178">
        <f>IF(ISBLANK(G2178),"",IF(ISTEXT(G2178),IF(E2178="Amount",K$14,""),INDEX(Sheet2!I$14:I$154,MATCH(F2178,Sheet2!A$14:A$154,0))))</f>
        <v>0</v>
      </c>
      <c r="L2178" t="str">
        <f>IF(ISBLANK(G2178),"",IF(ISTEXT(G2178),IF(E2178="Amount",L$14,""),IF(INDEX(Sheet2!H$14:H$154,MATCH(F2178,Sheet2!A$14:A$154,0)) &lt;&gt; 0, IF(INDEX(Sheet2!I$14:I$154,MATCH(F2178,Sheet2!A$14:A$154,0)) &lt;&gt; 0, "Loan","Loan"),"Cash")))</f>
        <v>Loan</v>
      </c>
      <c r="M2178">
        <f>IF(ISTEXT(E2178),IF(E2178="Amount",M$14,""),IF(ISBLANK(E2178),"",IF(ISTEXT(D2178),"",IF(A2173="Invoice No. : ",INDEX(Sheet2!D$14:D$154,MATCH(B2173,Sheet2!A$14:A$154,0)),M2177))))</f>
        <v>2</v>
      </c>
      <c r="N2178" t="str">
        <f>IF(ISTEXT(E2178),IF(E2178="Amount",N$14,""),IF(ISBLANK(E2178),"",IF(ISTEXT(D2178),"",IF(A2173="Invoice No. : ",INDEX(Sheet2!E$14:E$154,MATCH(B2173,Sheet2!A$14:A$154,0)),N2177))))</f>
        <v>RUBY</v>
      </c>
      <c r="O2178" t="str">
        <f>IF(ISTEXT(E2178),IF(E2178="Amount",O$14,""),IF(ISBLANK(E2178),"",IF(ISTEXT(D2178),"",IF(A2173="Invoice No. : ",INDEX(Sheet2!G$14:G$154,MATCH(B2173,Sheet2!A$14:A$154,0)),O2177))))</f>
        <v>SACYATEN, ARTEMIO OLLAY</v>
      </c>
      <c r="P2178">
        <f t="shared" si="138"/>
        <v>1577</v>
      </c>
      <c r="Q2178">
        <f t="shared" si="139"/>
        <v>195197.25</v>
      </c>
    </row>
    <row r="2179" spans="1:17" x14ac:dyDescent="0.25">
      <c r="A2179" s="10" t="s">
        <v>453</v>
      </c>
      <c r="B2179" s="10" t="s">
        <v>454</v>
      </c>
      <c r="C2179" s="11">
        <v>1</v>
      </c>
      <c r="D2179" s="11">
        <v>23</v>
      </c>
      <c r="E2179" s="11">
        <v>23</v>
      </c>
      <c r="F2179">
        <f t="shared" si="136"/>
        <v>2144359</v>
      </c>
      <c r="G2179">
        <f>IF(ISTEXT(E2179),IF(E2179="Amount",G$14,""),IF(ISBLANK(E2179),"",IF(ISTEXT(D2179),"",IF(A2174="Invoice No. : ",INDEX(Sheet2!F$14:F$154,MATCH(B2174,Sheet2!A$14:A$154,0)),G2178))))</f>
        <v>32224</v>
      </c>
      <c r="H2179" t="str">
        <f t="shared" si="137"/>
        <v>01/05/2023</v>
      </c>
      <c r="I2179" t="str">
        <f>IF(ISTEXT(E2179),IF(E2179="Amount",I$14,""),IF(ISBLANK(E2179),"",IF(ISTEXT(D2179),"",IF(A2174="Invoice No. : ",TEXT(INDEX(Sheet2!C$14:C$154,MATCH(B2174,Sheet2!A$14:A$154,0)),"hh:mm:ss"),I2178))))</f>
        <v>14:12:53</v>
      </c>
      <c r="J2179">
        <f>IF(ISBLANK(G2179),"",IF(ISTEXT(G2179),IF(E2179="Amount",J$14,""),INDEX(Sheet2!H$14:H$154,MATCH(F2179,Sheet2!A$14:A$154,0))))</f>
        <v>1577</v>
      </c>
      <c r="K2179">
        <f>IF(ISBLANK(G2179),"",IF(ISTEXT(G2179),IF(E2179="Amount",K$14,""),INDEX(Sheet2!I$14:I$154,MATCH(F2179,Sheet2!A$14:A$154,0))))</f>
        <v>0</v>
      </c>
      <c r="L2179" t="str">
        <f>IF(ISBLANK(G2179),"",IF(ISTEXT(G2179),IF(E2179="Amount",L$14,""),IF(INDEX(Sheet2!H$14:H$154,MATCH(F2179,Sheet2!A$14:A$154,0)) &lt;&gt; 0, IF(INDEX(Sheet2!I$14:I$154,MATCH(F2179,Sheet2!A$14:A$154,0)) &lt;&gt; 0, "Loan","Loan"),"Cash")))</f>
        <v>Loan</v>
      </c>
      <c r="M2179">
        <f>IF(ISTEXT(E2179),IF(E2179="Amount",M$14,""),IF(ISBLANK(E2179),"",IF(ISTEXT(D2179),"",IF(A2174="Invoice No. : ",INDEX(Sheet2!D$14:D$154,MATCH(B2174,Sheet2!A$14:A$154,0)),M2178))))</f>
        <v>2</v>
      </c>
      <c r="N2179" t="str">
        <f>IF(ISTEXT(E2179),IF(E2179="Amount",N$14,""),IF(ISBLANK(E2179),"",IF(ISTEXT(D2179),"",IF(A2174="Invoice No. : ",INDEX(Sheet2!E$14:E$154,MATCH(B2174,Sheet2!A$14:A$154,0)),N2178))))</f>
        <v>RUBY</v>
      </c>
      <c r="O2179" t="str">
        <f>IF(ISTEXT(E2179),IF(E2179="Amount",O$14,""),IF(ISBLANK(E2179),"",IF(ISTEXT(D2179),"",IF(A2174="Invoice No. : ",INDEX(Sheet2!G$14:G$154,MATCH(B2174,Sheet2!A$14:A$154,0)),O2178))))</f>
        <v>SACYATEN, ARTEMIO OLLAY</v>
      </c>
      <c r="P2179">
        <f t="shared" si="138"/>
        <v>1577</v>
      </c>
      <c r="Q2179">
        <f t="shared" si="139"/>
        <v>195197.25</v>
      </c>
    </row>
    <row r="2180" spans="1:17" x14ac:dyDescent="0.25">
      <c r="A2180" s="10" t="s">
        <v>93</v>
      </c>
      <c r="B2180" s="10" t="s">
        <v>94</v>
      </c>
      <c r="C2180" s="11">
        <v>1</v>
      </c>
      <c r="D2180" s="11">
        <v>144.5</v>
      </c>
      <c r="E2180" s="11">
        <v>144.5</v>
      </c>
      <c r="F2180">
        <f t="shared" si="136"/>
        <v>2144359</v>
      </c>
      <c r="G2180">
        <f>IF(ISTEXT(E2180),IF(E2180="Amount",G$14,""),IF(ISBLANK(E2180),"",IF(ISTEXT(D2180),"",IF(A2175="Invoice No. : ",INDEX(Sheet2!F$14:F$154,MATCH(B2175,Sheet2!A$14:A$154,0)),G2179))))</f>
        <v>32224</v>
      </c>
      <c r="H2180" t="str">
        <f t="shared" si="137"/>
        <v>01/05/2023</v>
      </c>
      <c r="I2180" t="str">
        <f>IF(ISTEXT(E2180),IF(E2180="Amount",I$14,""),IF(ISBLANK(E2180),"",IF(ISTEXT(D2180),"",IF(A2175="Invoice No. : ",TEXT(INDEX(Sheet2!C$14:C$154,MATCH(B2175,Sheet2!A$14:A$154,0)),"hh:mm:ss"),I2179))))</f>
        <v>14:12:53</v>
      </c>
      <c r="J2180">
        <f>IF(ISBLANK(G2180),"",IF(ISTEXT(G2180),IF(E2180="Amount",J$14,""),INDEX(Sheet2!H$14:H$154,MATCH(F2180,Sheet2!A$14:A$154,0))))</f>
        <v>1577</v>
      </c>
      <c r="K2180">
        <f>IF(ISBLANK(G2180),"",IF(ISTEXT(G2180),IF(E2180="Amount",K$14,""),INDEX(Sheet2!I$14:I$154,MATCH(F2180,Sheet2!A$14:A$154,0))))</f>
        <v>0</v>
      </c>
      <c r="L2180" t="str">
        <f>IF(ISBLANK(G2180),"",IF(ISTEXT(G2180),IF(E2180="Amount",L$14,""),IF(INDEX(Sheet2!H$14:H$154,MATCH(F2180,Sheet2!A$14:A$154,0)) &lt;&gt; 0, IF(INDEX(Sheet2!I$14:I$154,MATCH(F2180,Sheet2!A$14:A$154,0)) &lt;&gt; 0, "Loan","Loan"),"Cash")))</f>
        <v>Loan</v>
      </c>
      <c r="M2180">
        <f>IF(ISTEXT(E2180),IF(E2180="Amount",M$14,""),IF(ISBLANK(E2180),"",IF(ISTEXT(D2180),"",IF(A2175="Invoice No. : ",INDEX(Sheet2!D$14:D$154,MATCH(B2175,Sheet2!A$14:A$154,0)),M2179))))</f>
        <v>2</v>
      </c>
      <c r="N2180" t="str">
        <f>IF(ISTEXT(E2180),IF(E2180="Amount",N$14,""),IF(ISBLANK(E2180),"",IF(ISTEXT(D2180),"",IF(A2175="Invoice No. : ",INDEX(Sheet2!E$14:E$154,MATCH(B2175,Sheet2!A$14:A$154,0)),N2179))))</f>
        <v>RUBY</v>
      </c>
      <c r="O2180" t="str">
        <f>IF(ISTEXT(E2180),IF(E2180="Amount",O$14,""),IF(ISBLANK(E2180),"",IF(ISTEXT(D2180),"",IF(A2175="Invoice No. : ",INDEX(Sheet2!G$14:G$154,MATCH(B2175,Sheet2!A$14:A$154,0)),O2179))))</f>
        <v>SACYATEN, ARTEMIO OLLAY</v>
      </c>
      <c r="P2180">
        <f t="shared" si="138"/>
        <v>1577</v>
      </c>
      <c r="Q2180">
        <f t="shared" si="139"/>
        <v>195197.25</v>
      </c>
    </row>
    <row r="2181" spans="1:17" x14ac:dyDescent="0.25">
      <c r="A2181" s="10" t="s">
        <v>1770</v>
      </c>
      <c r="B2181" s="10" t="s">
        <v>1771</v>
      </c>
      <c r="C2181" s="11">
        <v>1</v>
      </c>
      <c r="D2181" s="11">
        <v>23</v>
      </c>
      <c r="E2181" s="11">
        <v>23</v>
      </c>
      <c r="F2181">
        <f t="shared" si="136"/>
        <v>2144359</v>
      </c>
      <c r="G2181">
        <f>IF(ISTEXT(E2181),IF(E2181="Amount",G$14,""),IF(ISBLANK(E2181),"",IF(ISTEXT(D2181),"",IF(A2176="Invoice No. : ",INDEX(Sheet2!F$14:F$154,MATCH(B2176,Sheet2!A$14:A$154,0)),G2180))))</f>
        <v>32224</v>
      </c>
      <c r="H2181" t="str">
        <f t="shared" si="137"/>
        <v>01/05/2023</v>
      </c>
      <c r="I2181" t="str">
        <f>IF(ISTEXT(E2181),IF(E2181="Amount",I$14,""),IF(ISBLANK(E2181),"",IF(ISTEXT(D2181),"",IF(A2176="Invoice No. : ",TEXT(INDEX(Sheet2!C$14:C$154,MATCH(B2176,Sheet2!A$14:A$154,0)),"hh:mm:ss"),I2180))))</f>
        <v>14:12:53</v>
      </c>
      <c r="J2181">
        <f>IF(ISBLANK(G2181),"",IF(ISTEXT(G2181),IF(E2181="Amount",J$14,""),INDEX(Sheet2!H$14:H$154,MATCH(F2181,Sheet2!A$14:A$154,0))))</f>
        <v>1577</v>
      </c>
      <c r="K2181">
        <f>IF(ISBLANK(G2181),"",IF(ISTEXT(G2181),IF(E2181="Amount",K$14,""),INDEX(Sheet2!I$14:I$154,MATCH(F2181,Sheet2!A$14:A$154,0))))</f>
        <v>0</v>
      </c>
      <c r="L2181" t="str">
        <f>IF(ISBLANK(G2181),"",IF(ISTEXT(G2181),IF(E2181="Amount",L$14,""),IF(INDEX(Sheet2!H$14:H$154,MATCH(F2181,Sheet2!A$14:A$154,0)) &lt;&gt; 0, IF(INDEX(Sheet2!I$14:I$154,MATCH(F2181,Sheet2!A$14:A$154,0)) &lt;&gt; 0, "Loan","Loan"),"Cash")))</f>
        <v>Loan</v>
      </c>
      <c r="M2181">
        <f>IF(ISTEXT(E2181),IF(E2181="Amount",M$14,""),IF(ISBLANK(E2181),"",IF(ISTEXT(D2181),"",IF(A2176="Invoice No. : ",INDEX(Sheet2!D$14:D$154,MATCH(B2176,Sheet2!A$14:A$154,0)),M2180))))</f>
        <v>2</v>
      </c>
      <c r="N2181" t="str">
        <f>IF(ISTEXT(E2181),IF(E2181="Amount",N$14,""),IF(ISBLANK(E2181),"",IF(ISTEXT(D2181),"",IF(A2176="Invoice No. : ",INDEX(Sheet2!E$14:E$154,MATCH(B2176,Sheet2!A$14:A$154,0)),N2180))))</f>
        <v>RUBY</v>
      </c>
      <c r="O2181" t="str">
        <f>IF(ISTEXT(E2181),IF(E2181="Amount",O$14,""),IF(ISBLANK(E2181),"",IF(ISTEXT(D2181),"",IF(A2176="Invoice No. : ",INDEX(Sheet2!G$14:G$154,MATCH(B2176,Sheet2!A$14:A$154,0)),O2180))))</f>
        <v>SACYATEN, ARTEMIO OLLAY</v>
      </c>
      <c r="P2181">
        <f t="shared" si="138"/>
        <v>1577</v>
      </c>
      <c r="Q2181">
        <f t="shared" si="139"/>
        <v>195197.25</v>
      </c>
    </row>
    <row r="2182" spans="1:17" x14ac:dyDescent="0.25">
      <c r="A2182" s="10" t="s">
        <v>1772</v>
      </c>
      <c r="B2182" s="10" t="s">
        <v>1773</v>
      </c>
      <c r="C2182" s="11">
        <v>1</v>
      </c>
      <c r="D2182" s="11">
        <v>132.25</v>
      </c>
      <c r="E2182" s="11">
        <v>132.25</v>
      </c>
      <c r="F2182">
        <f t="shared" si="136"/>
        <v>2144359</v>
      </c>
      <c r="G2182">
        <f>IF(ISTEXT(E2182),IF(E2182="Amount",G$14,""),IF(ISBLANK(E2182),"",IF(ISTEXT(D2182),"",IF(A2177="Invoice No. : ",INDEX(Sheet2!F$14:F$154,MATCH(B2177,Sheet2!A$14:A$154,0)),G2181))))</f>
        <v>32224</v>
      </c>
      <c r="H2182" t="str">
        <f t="shared" si="137"/>
        <v>01/05/2023</v>
      </c>
      <c r="I2182" t="str">
        <f>IF(ISTEXT(E2182),IF(E2182="Amount",I$14,""),IF(ISBLANK(E2182),"",IF(ISTEXT(D2182),"",IF(A2177="Invoice No. : ",TEXT(INDEX(Sheet2!C$14:C$154,MATCH(B2177,Sheet2!A$14:A$154,0)),"hh:mm:ss"),I2181))))</f>
        <v>14:12:53</v>
      </c>
      <c r="J2182">
        <f>IF(ISBLANK(G2182),"",IF(ISTEXT(G2182),IF(E2182="Amount",J$14,""),INDEX(Sheet2!H$14:H$154,MATCH(F2182,Sheet2!A$14:A$154,0))))</f>
        <v>1577</v>
      </c>
      <c r="K2182">
        <f>IF(ISBLANK(G2182),"",IF(ISTEXT(G2182),IF(E2182="Amount",K$14,""),INDEX(Sheet2!I$14:I$154,MATCH(F2182,Sheet2!A$14:A$154,0))))</f>
        <v>0</v>
      </c>
      <c r="L2182" t="str">
        <f>IF(ISBLANK(G2182),"",IF(ISTEXT(G2182),IF(E2182="Amount",L$14,""),IF(INDEX(Sheet2!H$14:H$154,MATCH(F2182,Sheet2!A$14:A$154,0)) &lt;&gt; 0, IF(INDEX(Sheet2!I$14:I$154,MATCH(F2182,Sheet2!A$14:A$154,0)) &lt;&gt; 0, "Loan","Loan"),"Cash")))</f>
        <v>Loan</v>
      </c>
      <c r="M2182">
        <f>IF(ISTEXT(E2182),IF(E2182="Amount",M$14,""),IF(ISBLANK(E2182),"",IF(ISTEXT(D2182),"",IF(A2177="Invoice No. : ",INDEX(Sheet2!D$14:D$154,MATCH(B2177,Sheet2!A$14:A$154,0)),M2181))))</f>
        <v>2</v>
      </c>
      <c r="N2182" t="str">
        <f>IF(ISTEXT(E2182),IF(E2182="Amount",N$14,""),IF(ISBLANK(E2182),"",IF(ISTEXT(D2182),"",IF(A2177="Invoice No. : ",INDEX(Sheet2!E$14:E$154,MATCH(B2177,Sheet2!A$14:A$154,0)),N2181))))</f>
        <v>RUBY</v>
      </c>
      <c r="O2182" t="str">
        <f>IF(ISTEXT(E2182),IF(E2182="Amount",O$14,""),IF(ISBLANK(E2182),"",IF(ISTEXT(D2182),"",IF(A2177="Invoice No. : ",INDEX(Sheet2!G$14:G$154,MATCH(B2177,Sheet2!A$14:A$154,0)),O2181))))</f>
        <v>SACYATEN, ARTEMIO OLLAY</v>
      </c>
      <c r="P2182">
        <f t="shared" si="138"/>
        <v>1577</v>
      </c>
      <c r="Q2182">
        <f t="shared" si="139"/>
        <v>195197.25</v>
      </c>
    </row>
    <row r="2183" spans="1:17" x14ac:dyDescent="0.25">
      <c r="A2183" s="10" t="s">
        <v>21</v>
      </c>
      <c r="B2183" s="10" t="s">
        <v>22</v>
      </c>
      <c r="C2183" s="11">
        <v>2</v>
      </c>
      <c r="D2183" s="11">
        <v>85</v>
      </c>
      <c r="E2183" s="11">
        <v>170</v>
      </c>
      <c r="F2183">
        <f t="shared" si="136"/>
        <v>2144359</v>
      </c>
      <c r="G2183">
        <f>IF(ISTEXT(E2183),IF(E2183="Amount",G$14,""),IF(ISBLANK(E2183),"",IF(ISTEXT(D2183),"",IF(A2178="Invoice No. : ",INDEX(Sheet2!F$14:F$154,MATCH(B2178,Sheet2!A$14:A$154,0)),G2182))))</f>
        <v>32224</v>
      </c>
      <c r="H2183" t="str">
        <f t="shared" si="137"/>
        <v>01/05/2023</v>
      </c>
      <c r="I2183" t="str">
        <f>IF(ISTEXT(E2183),IF(E2183="Amount",I$14,""),IF(ISBLANK(E2183),"",IF(ISTEXT(D2183),"",IF(A2178="Invoice No. : ",TEXT(INDEX(Sheet2!C$14:C$154,MATCH(B2178,Sheet2!A$14:A$154,0)),"hh:mm:ss"),I2182))))</f>
        <v>14:12:53</v>
      </c>
      <c r="J2183">
        <f>IF(ISBLANK(G2183),"",IF(ISTEXT(G2183),IF(E2183="Amount",J$14,""),INDEX(Sheet2!H$14:H$154,MATCH(F2183,Sheet2!A$14:A$154,0))))</f>
        <v>1577</v>
      </c>
      <c r="K2183">
        <f>IF(ISBLANK(G2183),"",IF(ISTEXT(G2183),IF(E2183="Amount",K$14,""),INDEX(Sheet2!I$14:I$154,MATCH(F2183,Sheet2!A$14:A$154,0))))</f>
        <v>0</v>
      </c>
      <c r="L2183" t="str">
        <f>IF(ISBLANK(G2183),"",IF(ISTEXT(G2183),IF(E2183="Amount",L$14,""),IF(INDEX(Sheet2!H$14:H$154,MATCH(F2183,Sheet2!A$14:A$154,0)) &lt;&gt; 0, IF(INDEX(Sheet2!I$14:I$154,MATCH(F2183,Sheet2!A$14:A$154,0)) &lt;&gt; 0, "Loan","Loan"),"Cash")))</f>
        <v>Loan</v>
      </c>
      <c r="M2183">
        <f>IF(ISTEXT(E2183),IF(E2183="Amount",M$14,""),IF(ISBLANK(E2183),"",IF(ISTEXT(D2183),"",IF(A2178="Invoice No. : ",INDEX(Sheet2!D$14:D$154,MATCH(B2178,Sheet2!A$14:A$154,0)),M2182))))</f>
        <v>2</v>
      </c>
      <c r="N2183" t="str">
        <f>IF(ISTEXT(E2183),IF(E2183="Amount",N$14,""),IF(ISBLANK(E2183),"",IF(ISTEXT(D2183),"",IF(A2178="Invoice No. : ",INDEX(Sheet2!E$14:E$154,MATCH(B2178,Sheet2!A$14:A$154,0)),N2182))))</f>
        <v>RUBY</v>
      </c>
      <c r="O2183" t="str">
        <f>IF(ISTEXT(E2183),IF(E2183="Amount",O$14,""),IF(ISBLANK(E2183),"",IF(ISTEXT(D2183),"",IF(A2178="Invoice No. : ",INDEX(Sheet2!G$14:G$154,MATCH(B2178,Sheet2!A$14:A$154,0)),O2182))))</f>
        <v>SACYATEN, ARTEMIO OLLAY</v>
      </c>
      <c r="P2183">
        <f t="shared" si="138"/>
        <v>1577</v>
      </c>
      <c r="Q2183">
        <f t="shared" si="139"/>
        <v>195197.25</v>
      </c>
    </row>
    <row r="2184" spans="1:17" x14ac:dyDescent="0.25">
      <c r="A2184" s="10" t="s">
        <v>885</v>
      </c>
      <c r="B2184" s="10" t="s">
        <v>886</v>
      </c>
      <c r="C2184" s="11">
        <v>1</v>
      </c>
      <c r="D2184" s="11">
        <v>41.75</v>
      </c>
      <c r="E2184" s="11">
        <v>41.75</v>
      </c>
      <c r="F2184">
        <f t="shared" si="136"/>
        <v>2144359</v>
      </c>
      <c r="G2184">
        <f>IF(ISTEXT(E2184),IF(E2184="Amount",G$14,""),IF(ISBLANK(E2184),"",IF(ISTEXT(D2184),"",IF(A2179="Invoice No. : ",INDEX(Sheet2!F$14:F$154,MATCH(B2179,Sheet2!A$14:A$154,0)),G2183))))</f>
        <v>32224</v>
      </c>
      <c r="H2184" t="str">
        <f t="shared" si="137"/>
        <v>01/05/2023</v>
      </c>
      <c r="I2184" t="str">
        <f>IF(ISTEXT(E2184),IF(E2184="Amount",I$14,""),IF(ISBLANK(E2184),"",IF(ISTEXT(D2184),"",IF(A2179="Invoice No. : ",TEXT(INDEX(Sheet2!C$14:C$154,MATCH(B2179,Sheet2!A$14:A$154,0)),"hh:mm:ss"),I2183))))</f>
        <v>14:12:53</v>
      </c>
      <c r="J2184">
        <f>IF(ISBLANK(G2184),"",IF(ISTEXT(G2184),IF(E2184="Amount",J$14,""),INDEX(Sheet2!H$14:H$154,MATCH(F2184,Sheet2!A$14:A$154,0))))</f>
        <v>1577</v>
      </c>
      <c r="K2184">
        <f>IF(ISBLANK(G2184),"",IF(ISTEXT(G2184),IF(E2184="Amount",K$14,""),INDEX(Sheet2!I$14:I$154,MATCH(F2184,Sheet2!A$14:A$154,0))))</f>
        <v>0</v>
      </c>
      <c r="L2184" t="str">
        <f>IF(ISBLANK(G2184),"",IF(ISTEXT(G2184),IF(E2184="Amount",L$14,""),IF(INDEX(Sheet2!H$14:H$154,MATCH(F2184,Sheet2!A$14:A$154,0)) &lt;&gt; 0, IF(INDEX(Sheet2!I$14:I$154,MATCH(F2184,Sheet2!A$14:A$154,0)) &lt;&gt; 0, "Loan","Loan"),"Cash")))</f>
        <v>Loan</v>
      </c>
      <c r="M2184">
        <f>IF(ISTEXT(E2184),IF(E2184="Amount",M$14,""),IF(ISBLANK(E2184),"",IF(ISTEXT(D2184),"",IF(A2179="Invoice No. : ",INDEX(Sheet2!D$14:D$154,MATCH(B2179,Sheet2!A$14:A$154,0)),M2183))))</f>
        <v>2</v>
      </c>
      <c r="N2184" t="str">
        <f>IF(ISTEXT(E2184),IF(E2184="Amount",N$14,""),IF(ISBLANK(E2184),"",IF(ISTEXT(D2184),"",IF(A2179="Invoice No. : ",INDEX(Sheet2!E$14:E$154,MATCH(B2179,Sheet2!A$14:A$154,0)),N2183))))</f>
        <v>RUBY</v>
      </c>
      <c r="O2184" t="str">
        <f>IF(ISTEXT(E2184),IF(E2184="Amount",O$14,""),IF(ISBLANK(E2184),"",IF(ISTEXT(D2184),"",IF(A2179="Invoice No. : ",INDEX(Sheet2!G$14:G$154,MATCH(B2179,Sheet2!A$14:A$154,0)),O2183))))</f>
        <v>SACYATEN, ARTEMIO OLLAY</v>
      </c>
      <c r="P2184">
        <f t="shared" si="138"/>
        <v>1577</v>
      </c>
      <c r="Q2184">
        <f t="shared" si="139"/>
        <v>195197.25</v>
      </c>
    </row>
    <row r="2185" spans="1:17" x14ac:dyDescent="0.25">
      <c r="A2185" s="10" t="s">
        <v>753</v>
      </c>
      <c r="B2185" s="10" t="s">
        <v>754</v>
      </c>
      <c r="C2185" s="11">
        <v>1</v>
      </c>
      <c r="D2185" s="11">
        <v>41.75</v>
      </c>
      <c r="E2185" s="11">
        <v>41.75</v>
      </c>
      <c r="F2185">
        <f t="shared" si="136"/>
        <v>2144359</v>
      </c>
      <c r="G2185">
        <f>IF(ISTEXT(E2185),IF(E2185="Amount",G$14,""),IF(ISBLANK(E2185),"",IF(ISTEXT(D2185),"",IF(A2180="Invoice No. : ",INDEX(Sheet2!F$14:F$154,MATCH(B2180,Sheet2!A$14:A$154,0)),G2184))))</f>
        <v>32224</v>
      </c>
      <c r="H2185" t="str">
        <f t="shared" si="137"/>
        <v>01/05/2023</v>
      </c>
      <c r="I2185" t="str">
        <f>IF(ISTEXT(E2185),IF(E2185="Amount",I$14,""),IF(ISBLANK(E2185),"",IF(ISTEXT(D2185),"",IF(A2180="Invoice No. : ",TEXT(INDEX(Sheet2!C$14:C$154,MATCH(B2180,Sheet2!A$14:A$154,0)),"hh:mm:ss"),I2184))))</f>
        <v>14:12:53</v>
      </c>
      <c r="J2185">
        <f>IF(ISBLANK(G2185),"",IF(ISTEXT(G2185),IF(E2185="Amount",J$14,""),INDEX(Sheet2!H$14:H$154,MATCH(F2185,Sheet2!A$14:A$154,0))))</f>
        <v>1577</v>
      </c>
      <c r="K2185">
        <f>IF(ISBLANK(G2185),"",IF(ISTEXT(G2185),IF(E2185="Amount",K$14,""),INDEX(Sheet2!I$14:I$154,MATCH(F2185,Sheet2!A$14:A$154,0))))</f>
        <v>0</v>
      </c>
      <c r="L2185" t="str">
        <f>IF(ISBLANK(G2185),"",IF(ISTEXT(G2185),IF(E2185="Amount",L$14,""),IF(INDEX(Sheet2!H$14:H$154,MATCH(F2185,Sheet2!A$14:A$154,0)) &lt;&gt; 0, IF(INDEX(Sheet2!I$14:I$154,MATCH(F2185,Sheet2!A$14:A$154,0)) &lt;&gt; 0, "Loan","Loan"),"Cash")))</f>
        <v>Loan</v>
      </c>
      <c r="M2185">
        <f>IF(ISTEXT(E2185),IF(E2185="Amount",M$14,""),IF(ISBLANK(E2185),"",IF(ISTEXT(D2185),"",IF(A2180="Invoice No. : ",INDEX(Sheet2!D$14:D$154,MATCH(B2180,Sheet2!A$14:A$154,0)),M2184))))</f>
        <v>2</v>
      </c>
      <c r="N2185" t="str">
        <f>IF(ISTEXT(E2185),IF(E2185="Amount",N$14,""),IF(ISBLANK(E2185),"",IF(ISTEXT(D2185),"",IF(A2180="Invoice No. : ",INDEX(Sheet2!E$14:E$154,MATCH(B2180,Sheet2!A$14:A$154,0)),N2184))))</f>
        <v>RUBY</v>
      </c>
      <c r="O2185" t="str">
        <f>IF(ISTEXT(E2185),IF(E2185="Amount",O$14,""),IF(ISBLANK(E2185),"",IF(ISTEXT(D2185),"",IF(A2180="Invoice No. : ",INDEX(Sheet2!G$14:G$154,MATCH(B2180,Sheet2!A$14:A$154,0)),O2184))))</f>
        <v>SACYATEN, ARTEMIO OLLAY</v>
      </c>
      <c r="P2185">
        <f t="shared" si="138"/>
        <v>1577</v>
      </c>
      <c r="Q2185">
        <f t="shared" si="139"/>
        <v>195197.25</v>
      </c>
    </row>
    <row r="2186" spans="1:17" x14ac:dyDescent="0.25">
      <c r="A2186" s="10" t="s">
        <v>1774</v>
      </c>
      <c r="B2186" s="10" t="s">
        <v>1775</v>
      </c>
      <c r="C2186" s="11">
        <v>1</v>
      </c>
      <c r="D2186" s="11">
        <v>22.75</v>
      </c>
      <c r="E2186" s="11">
        <v>22.75</v>
      </c>
      <c r="F2186">
        <f t="shared" si="136"/>
        <v>2144359</v>
      </c>
      <c r="G2186">
        <f>IF(ISTEXT(E2186),IF(E2186="Amount",G$14,""),IF(ISBLANK(E2186),"",IF(ISTEXT(D2186),"",IF(A2181="Invoice No. : ",INDEX(Sheet2!F$14:F$154,MATCH(B2181,Sheet2!A$14:A$154,0)),G2185))))</f>
        <v>32224</v>
      </c>
      <c r="H2186" t="str">
        <f t="shared" si="137"/>
        <v>01/05/2023</v>
      </c>
      <c r="I2186" t="str">
        <f>IF(ISTEXT(E2186),IF(E2186="Amount",I$14,""),IF(ISBLANK(E2186),"",IF(ISTEXT(D2186),"",IF(A2181="Invoice No. : ",TEXT(INDEX(Sheet2!C$14:C$154,MATCH(B2181,Sheet2!A$14:A$154,0)),"hh:mm:ss"),I2185))))</f>
        <v>14:12:53</v>
      </c>
      <c r="J2186">
        <f>IF(ISBLANK(G2186),"",IF(ISTEXT(G2186),IF(E2186="Amount",J$14,""),INDEX(Sheet2!H$14:H$154,MATCH(F2186,Sheet2!A$14:A$154,0))))</f>
        <v>1577</v>
      </c>
      <c r="K2186">
        <f>IF(ISBLANK(G2186),"",IF(ISTEXT(G2186),IF(E2186="Amount",K$14,""),INDEX(Sheet2!I$14:I$154,MATCH(F2186,Sheet2!A$14:A$154,0))))</f>
        <v>0</v>
      </c>
      <c r="L2186" t="str">
        <f>IF(ISBLANK(G2186),"",IF(ISTEXT(G2186),IF(E2186="Amount",L$14,""),IF(INDEX(Sheet2!H$14:H$154,MATCH(F2186,Sheet2!A$14:A$154,0)) &lt;&gt; 0, IF(INDEX(Sheet2!I$14:I$154,MATCH(F2186,Sheet2!A$14:A$154,0)) &lt;&gt; 0, "Loan","Loan"),"Cash")))</f>
        <v>Loan</v>
      </c>
      <c r="M2186">
        <f>IF(ISTEXT(E2186),IF(E2186="Amount",M$14,""),IF(ISBLANK(E2186),"",IF(ISTEXT(D2186),"",IF(A2181="Invoice No. : ",INDEX(Sheet2!D$14:D$154,MATCH(B2181,Sheet2!A$14:A$154,0)),M2185))))</f>
        <v>2</v>
      </c>
      <c r="N2186" t="str">
        <f>IF(ISTEXT(E2186),IF(E2186="Amount",N$14,""),IF(ISBLANK(E2186),"",IF(ISTEXT(D2186),"",IF(A2181="Invoice No. : ",INDEX(Sheet2!E$14:E$154,MATCH(B2181,Sheet2!A$14:A$154,0)),N2185))))</f>
        <v>RUBY</v>
      </c>
      <c r="O2186" t="str">
        <f>IF(ISTEXT(E2186),IF(E2186="Amount",O$14,""),IF(ISBLANK(E2186),"",IF(ISTEXT(D2186),"",IF(A2181="Invoice No. : ",INDEX(Sheet2!G$14:G$154,MATCH(B2181,Sheet2!A$14:A$154,0)),O2185))))</f>
        <v>SACYATEN, ARTEMIO OLLAY</v>
      </c>
      <c r="P2186">
        <f t="shared" si="138"/>
        <v>1577</v>
      </c>
      <c r="Q2186">
        <f t="shared" si="139"/>
        <v>195197.25</v>
      </c>
    </row>
    <row r="2187" spans="1:17" x14ac:dyDescent="0.25">
      <c r="A2187" s="10" t="s">
        <v>379</v>
      </c>
      <c r="B2187" s="10" t="s">
        <v>380</v>
      </c>
      <c r="C2187" s="11">
        <v>1</v>
      </c>
      <c r="D2187" s="11">
        <v>47</v>
      </c>
      <c r="E2187" s="11">
        <v>47</v>
      </c>
      <c r="F2187">
        <f t="shared" si="136"/>
        <v>2144359</v>
      </c>
      <c r="G2187">
        <f>IF(ISTEXT(E2187),IF(E2187="Amount",G$14,""),IF(ISBLANK(E2187),"",IF(ISTEXT(D2187),"",IF(A2182="Invoice No. : ",INDEX(Sheet2!F$14:F$154,MATCH(B2182,Sheet2!A$14:A$154,0)),G2186))))</f>
        <v>32224</v>
      </c>
      <c r="H2187" t="str">
        <f t="shared" si="137"/>
        <v>01/05/2023</v>
      </c>
      <c r="I2187" t="str">
        <f>IF(ISTEXT(E2187),IF(E2187="Amount",I$14,""),IF(ISBLANK(E2187),"",IF(ISTEXT(D2187),"",IF(A2182="Invoice No. : ",TEXT(INDEX(Sheet2!C$14:C$154,MATCH(B2182,Sheet2!A$14:A$154,0)),"hh:mm:ss"),I2186))))</f>
        <v>14:12:53</v>
      </c>
      <c r="J2187">
        <f>IF(ISBLANK(G2187),"",IF(ISTEXT(G2187),IF(E2187="Amount",J$14,""),INDEX(Sheet2!H$14:H$154,MATCH(F2187,Sheet2!A$14:A$154,0))))</f>
        <v>1577</v>
      </c>
      <c r="K2187">
        <f>IF(ISBLANK(G2187),"",IF(ISTEXT(G2187),IF(E2187="Amount",K$14,""),INDEX(Sheet2!I$14:I$154,MATCH(F2187,Sheet2!A$14:A$154,0))))</f>
        <v>0</v>
      </c>
      <c r="L2187" t="str">
        <f>IF(ISBLANK(G2187),"",IF(ISTEXT(G2187),IF(E2187="Amount",L$14,""),IF(INDEX(Sheet2!H$14:H$154,MATCH(F2187,Sheet2!A$14:A$154,0)) &lt;&gt; 0, IF(INDEX(Sheet2!I$14:I$154,MATCH(F2187,Sheet2!A$14:A$154,0)) &lt;&gt; 0, "Loan","Loan"),"Cash")))</f>
        <v>Loan</v>
      </c>
      <c r="M2187">
        <f>IF(ISTEXT(E2187),IF(E2187="Amount",M$14,""),IF(ISBLANK(E2187),"",IF(ISTEXT(D2187),"",IF(A2182="Invoice No. : ",INDEX(Sheet2!D$14:D$154,MATCH(B2182,Sheet2!A$14:A$154,0)),M2186))))</f>
        <v>2</v>
      </c>
      <c r="N2187" t="str">
        <f>IF(ISTEXT(E2187),IF(E2187="Amount",N$14,""),IF(ISBLANK(E2187),"",IF(ISTEXT(D2187),"",IF(A2182="Invoice No. : ",INDEX(Sheet2!E$14:E$154,MATCH(B2182,Sheet2!A$14:A$154,0)),N2186))))</f>
        <v>RUBY</v>
      </c>
      <c r="O2187" t="str">
        <f>IF(ISTEXT(E2187),IF(E2187="Amount",O$14,""),IF(ISBLANK(E2187),"",IF(ISTEXT(D2187),"",IF(A2182="Invoice No. : ",INDEX(Sheet2!G$14:G$154,MATCH(B2182,Sheet2!A$14:A$154,0)),O2186))))</f>
        <v>SACYATEN, ARTEMIO OLLAY</v>
      </c>
      <c r="P2187">
        <f t="shared" si="138"/>
        <v>1577</v>
      </c>
      <c r="Q2187">
        <f t="shared" si="139"/>
        <v>195197.25</v>
      </c>
    </row>
    <row r="2188" spans="1:17" x14ac:dyDescent="0.25">
      <c r="D2188" s="12" t="s">
        <v>18</v>
      </c>
      <c r="E2188" s="13">
        <v>1577</v>
      </c>
      <c r="F2188" t="str">
        <f t="shared" si="136"/>
        <v/>
      </c>
      <c r="G2188" t="str">
        <f>IF(ISTEXT(E2188),IF(E2188="Amount",G$14,""),IF(ISBLANK(E2188),"",IF(ISTEXT(D2188),"",IF(A2183="Invoice No. : ",INDEX(Sheet2!F$14:F$154,MATCH(B2183,Sheet2!A$14:A$154,0)),G2187))))</f>
        <v/>
      </c>
      <c r="H2188" t="str">
        <f t="shared" si="137"/>
        <v/>
      </c>
      <c r="I2188" t="str">
        <f>IF(ISTEXT(E2188),IF(E2188="Amount",I$14,""),IF(ISBLANK(E2188),"",IF(ISTEXT(D2188),"",IF(A2183="Invoice No. : ",TEXT(INDEX(Sheet2!C$14:C$154,MATCH(B2183,Sheet2!A$14:A$154,0)),"hh:mm:ss"),I2187))))</f>
        <v/>
      </c>
      <c r="J2188" t="str">
        <f>IF(ISBLANK(G2188),"",IF(ISTEXT(G2188),IF(E2188="Amount",J$14,""),INDEX(Sheet2!H$14:H$154,MATCH(F2188,Sheet2!A$14:A$154,0))))</f>
        <v/>
      </c>
      <c r="K2188" t="str">
        <f>IF(ISBLANK(G2188),"",IF(ISTEXT(G2188),IF(E2188="Amount",K$14,""),INDEX(Sheet2!I$14:I$154,MATCH(F2188,Sheet2!A$14:A$154,0))))</f>
        <v/>
      </c>
      <c r="L2188" t="str">
        <f>IF(ISBLANK(G2188),"",IF(ISTEXT(G2188),IF(E2188="Amount",L$14,""),IF(INDEX(Sheet2!H$14:H$154,MATCH(F2188,Sheet2!A$14:A$154,0)) &lt;&gt; 0, IF(INDEX(Sheet2!I$14:I$154,MATCH(F2188,Sheet2!A$14:A$154,0)) &lt;&gt; 0, "Loan","Loan"),"Cash")))</f>
        <v/>
      </c>
      <c r="M2188" t="str">
        <f>IF(ISTEXT(E2188),IF(E2188="Amount",M$14,""),IF(ISBLANK(E2188),"",IF(ISTEXT(D2188),"",IF(A2183="Invoice No. : ",INDEX(Sheet2!D$14:D$154,MATCH(B2183,Sheet2!A$14:A$154,0)),M2187))))</f>
        <v/>
      </c>
      <c r="N2188" t="str">
        <f>IF(ISTEXT(E2188),IF(E2188="Amount",N$14,""),IF(ISBLANK(E2188),"",IF(ISTEXT(D2188),"",IF(A2183="Invoice No. : ",INDEX(Sheet2!E$14:E$154,MATCH(B2183,Sheet2!A$14:A$154,0)),N2187))))</f>
        <v/>
      </c>
      <c r="O2188" t="str">
        <f>IF(ISTEXT(E2188),IF(E2188="Amount",O$14,""),IF(ISBLANK(E2188),"",IF(ISTEXT(D2188),"",IF(A2183="Invoice No. : ",INDEX(Sheet2!G$14:G$154,MATCH(B2183,Sheet2!A$14:A$154,0)),O2187))))</f>
        <v/>
      </c>
      <c r="P2188" t="str">
        <f t="shared" si="138"/>
        <v/>
      </c>
      <c r="Q2188" t="str">
        <f t="shared" si="139"/>
        <v/>
      </c>
    </row>
    <row r="2189" spans="1:17" x14ac:dyDescent="0.25">
      <c r="F2189" t="str">
        <f t="shared" si="136"/>
        <v/>
      </c>
      <c r="G2189" t="str">
        <f>IF(ISTEXT(E2189),IF(E2189="Amount",G$14,""),IF(ISBLANK(E2189),"",IF(ISTEXT(D2189),"",IF(A2184="Invoice No. : ",INDEX(Sheet2!F$14:F$154,MATCH(B2184,Sheet2!A$14:A$154,0)),G2188))))</f>
        <v/>
      </c>
      <c r="H2189" t="str">
        <f t="shared" si="137"/>
        <v/>
      </c>
      <c r="I2189" t="str">
        <f>IF(ISTEXT(E2189),IF(E2189="Amount",I$14,""),IF(ISBLANK(E2189),"",IF(ISTEXT(D2189),"",IF(A2184="Invoice No. : ",TEXT(INDEX(Sheet2!C$14:C$154,MATCH(B2184,Sheet2!A$14:A$154,0)),"hh:mm:ss"),I2188))))</f>
        <v/>
      </c>
      <c r="J2189" t="str">
        <f>IF(ISBLANK(G2189),"",IF(ISTEXT(G2189),IF(E2189="Amount",J$14,""),INDEX(Sheet2!H$14:H$154,MATCH(F2189,Sheet2!A$14:A$154,0))))</f>
        <v/>
      </c>
      <c r="K2189" t="str">
        <f>IF(ISBLANK(G2189),"",IF(ISTEXT(G2189),IF(E2189="Amount",K$14,""),INDEX(Sheet2!I$14:I$154,MATCH(F2189,Sheet2!A$14:A$154,0))))</f>
        <v/>
      </c>
      <c r="L2189" t="str">
        <f>IF(ISBLANK(G2189),"",IF(ISTEXT(G2189),IF(E2189="Amount",L$14,""),IF(INDEX(Sheet2!H$14:H$154,MATCH(F2189,Sheet2!A$14:A$154,0)) &lt;&gt; 0, IF(INDEX(Sheet2!I$14:I$154,MATCH(F2189,Sheet2!A$14:A$154,0)) &lt;&gt; 0, "Loan","Loan"),"Cash")))</f>
        <v/>
      </c>
      <c r="M2189" t="str">
        <f>IF(ISTEXT(E2189),IF(E2189="Amount",M$14,""),IF(ISBLANK(E2189),"",IF(ISTEXT(D2189),"",IF(A2184="Invoice No. : ",INDEX(Sheet2!D$14:D$154,MATCH(B2184,Sheet2!A$14:A$154,0)),M2188))))</f>
        <v/>
      </c>
      <c r="N2189" t="str">
        <f>IF(ISTEXT(E2189),IF(E2189="Amount",N$14,""),IF(ISBLANK(E2189),"",IF(ISTEXT(D2189),"",IF(A2184="Invoice No. : ",INDEX(Sheet2!E$14:E$154,MATCH(B2184,Sheet2!A$14:A$154,0)),N2188))))</f>
        <v/>
      </c>
      <c r="O2189" t="str">
        <f>IF(ISTEXT(E2189),IF(E2189="Amount",O$14,""),IF(ISBLANK(E2189),"",IF(ISTEXT(D2189),"",IF(A2184="Invoice No. : ",INDEX(Sheet2!G$14:G$154,MATCH(B2184,Sheet2!A$14:A$154,0)),O2188))))</f>
        <v/>
      </c>
      <c r="P2189" t="str">
        <f t="shared" si="138"/>
        <v/>
      </c>
      <c r="Q2189" t="str">
        <f t="shared" si="139"/>
        <v/>
      </c>
    </row>
    <row r="2190" spans="1:17" x14ac:dyDescent="0.25">
      <c r="F2190" t="str">
        <f t="shared" si="136"/>
        <v/>
      </c>
      <c r="G2190" t="str">
        <f>IF(ISTEXT(E2190),IF(E2190="Amount",G$14,""),IF(ISBLANK(E2190),"",IF(ISTEXT(D2190),"",IF(A2185="Invoice No. : ",INDEX(Sheet2!F$14:F$154,MATCH(B2185,Sheet2!A$14:A$154,0)),G2189))))</f>
        <v/>
      </c>
      <c r="H2190" t="str">
        <f t="shared" si="137"/>
        <v/>
      </c>
      <c r="I2190" t="str">
        <f>IF(ISTEXT(E2190),IF(E2190="Amount",I$14,""),IF(ISBLANK(E2190),"",IF(ISTEXT(D2190),"",IF(A2185="Invoice No. : ",TEXT(INDEX(Sheet2!C$14:C$154,MATCH(B2185,Sheet2!A$14:A$154,0)),"hh:mm:ss"),I2189))))</f>
        <v/>
      </c>
      <c r="J2190" t="str">
        <f>IF(ISBLANK(G2190),"",IF(ISTEXT(G2190),IF(E2190="Amount",J$14,""),INDEX(Sheet2!H$14:H$154,MATCH(F2190,Sheet2!A$14:A$154,0))))</f>
        <v/>
      </c>
      <c r="K2190" t="str">
        <f>IF(ISBLANK(G2190),"",IF(ISTEXT(G2190),IF(E2190="Amount",K$14,""),INDEX(Sheet2!I$14:I$154,MATCH(F2190,Sheet2!A$14:A$154,0))))</f>
        <v/>
      </c>
      <c r="L2190" t="str">
        <f>IF(ISBLANK(G2190),"",IF(ISTEXT(G2190),IF(E2190="Amount",L$14,""),IF(INDEX(Sheet2!H$14:H$154,MATCH(F2190,Sheet2!A$14:A$154,0)) &lt;&gt; 0, IF(INDEX(Sheet2!I$14:I$154,MATCH(F2190,Sheet2!A$14:A$154,0)) &lt;&gt; 0, "Loan","Loan"),"Cash")))</f>
        <v/>
      </c>
      <c r="M2190" t="str">
        <f>IF(ISTEXT(E2190),IF(E2190="Amount",M$14,""),IF(ISBLANK(E2190),"",IF(ISTEXT(D2190),"",IF(A2185="Invoice No. : ",INDEX(Sheet2!D$14:D$154,MATCH(B2185,Sheet2!A$14:A$154,0)),M2189))))</f>
        <v/>
      </c>
      <c r="N2190" t="str">
        <f>IF(ISTEXT(E2190),IF(E2190="Amount",N$14,""),IF(ISBLANK(E2190),"",IF(ISTEXT(D2190),"",IF(A2185="Invoice No. : ",INDEX(Sheet2!E$14:E$154,MATCH(B2185,Sheet2!A$14:A$154,0)),N2189))))</f>
        <v/>
      </c>
      <c r="O2190" t="str">
        <f>IF(ISTEXT(E2190),IF(E2190="Amount",O$14,""),IF(ISBLANK(E2190),"",IF(ISTEXT(D2190),"",IF(A2185="Invoice No. : ",INDEX(Sheet2!G$14:G$154,MATCH(B2185,Sheet2!A$14:A$154,0)),O2189))))</f>
        <v/>
      </c>
      <c r="P2190" t="str">
        <f t="shared" si="138"/>
        <v/>
      </c>
      <c r="Q2190" t="str">
        <f t="shared" si="139"/>
        <v/>
      </c>
    </row>
    <row r="2191" spans="1:17" x14ac:dyDescent="0.25">
      <c r="A2191" s="3" t="s">
        <v>4</v>
      </c>
      <c r="B2191" s="4">
        <v>2144360</v>
      </c>
      <c r="C2191" s="3" t="s">
        <v>5</v>
      </c>
      <c r="D2191" s="5" t="s">
        <v>953</v>
      </c>
      <c r="F2191" t="str">
        <f t="shared" si="136"/>
        <v/>
      </c>
      <c r="G2191" t="str">
        <f>IF(ISTEXT(E2191),IF(E2191="Amount",G$14,""),IF(ISBLANK(E2191),"",IF(ISTEXT(D2191),"",IF(A2186="Invoice No. : ",INDEX(Sheet2!F$14:F$154,MATCH(B2186,Sheet2!A$14:A$154,0)),G2190))))</f>
        <v/>
      </c>
      <c r="H2191" t="str">
        <f t="shared" si="137"/>
        <v/>
      </c>
      <c r="I2191" t="str">
        <f>IF(ISTEXT(E2191),IF(E2191="Amount",I$14,""),IF(ISBLANK(E2191),"",IF(ISTEXT(D2191),"",IF(A2186="Invoice No. : ",TEXT(INDEX(Sheet2!C$14:C$154,MATCH(B2186,Sheet2!A$14:A$154,0)),"hh:mm:ss"),I2190))))</f>
        <v/>
      </c>
      <c r="J2191" t="str">
        <f>IF(ISBLANK(G2191),"",IF(ISTEXT(G2191),IF(E2191="Amount",J$14,""),INDEX(Sheet2!H$14:H$154,MATCH(F2191,Sheet2!A$14:A$154,0))))</f>
        <v/>
      </c>
      <c r="K2191" t="str">
        <f>IF(ISBLANK(G2191),"",IF(ISTEXT(G2191),IF(E2191="Amount",K$14,""),INDEX(Sheet2!I$14:I$154,MATCH(F2191,Sheet2!A$14:A$154,0))))</f>
        <v/>
      </c>
      <c r="L2191" t="str">
        <f>IF(ISBLANK(G2191),"",IF(ISTEXT(G2191),IF(E2191="Amount",L$14,""),IF(INDEX(Sheet2!H$14:H$154,MATCH(F2191,Sheet2!A$14:A$154,0)) &lt;&gt; 0, IF(INDEX(Sheet2!I$14:I$154,MATCH(F2191,Sheet2!A$14:A$154,0)) &lt;&gt; 0, "Loan","Loan"),"Cash")))</f>
        <v/>
      </c>
      <c r="M2191" t="str">
        <f>IF(ISTEXT(E2191),IF(E2191="Amount",M$14,""),IF(ISBLANK(E2191),"",IF(ISTEXT(D2191),"",IF(A2186="Invoice No. : ",INDEX(Sheet2!D$14:D$154,MATCH(B2186,Sheet2!A$14:A$154,0)),M2190))))</f>
        <v/>
      </c>
      <c r="N2191" t="str">
        <f>IF(ISTEXT(E2191),IF(E2191="Amount",N$14,""),IF(ISBLANK(E2191),"",IF(ISTEXT(D2191),"",IF(A2186="Invoice No. : ",INDEX(Sheet2!E$14:E$154,MATCH(B2186,Sheet2!A$14:A$154,0)),N2190))))</f>
        <v/>
      </c>
      <c r="O2191" t="str">
        <f>IF(ISTEXT(E2191),IF(E2191="Amount",O$14,""),IF(ISBLANK(E2191),"",IF(ISTEXT(D2191),"",IF(A2186="Invoice No. : ",INDEX(Sheet2!G$14:G$154,MATCH(B2186,Sheet2!A$14:A$154,0)),O2190))))</f>
        <v/>
      </c>
      <c r="P2191" t="str">
        <f t="shared" si="138"/>
        <v/>
      </c>
      <c r="Q2191" t="str">
        <f t="shared" si="139"/>
        <v/>
      </c>
    </row>
    <row r="2192" spans="1:17" x14ac:dyDescent="0.25">
      <c r="A2192" s="3" t="s">
        <v>7</v>
      </c>
      <c r="B2192" s="6">
        <v>44931</v>
      </c>
      <c r="C2192" s="3" t="s">
        <v>8</v>
      </c>
      <c r="D2192" s="7">
        <v>2</v>
      </c>
      <c r="F2192" t="str">
        <f t="shared" si="136"/>
        <v/>
      </c>
      <c r="G2192" t="str">
        <f>IF(ISTEXT(E2192),IF(E2192="Amount",G$14,""),IF(ISBLANK(E2192),"",IF(ISTEXT(D2192),"",IF(A2187="Invoice No. : ",INDEX(Sheet2!F$14:F$154,MATCH(B2187,Sheet2!A$14:A$154,0)),G2191))))</f>
        <v/>
      </c>
      <c r="H2192" t="str">
        <f t="shared" si="137"/>
        <v/>
      </c>
      <c r="I2192" t="str">
        <f>IF(ISTEXT(E2192),IF(E2192="Amount",I$14,""),IF(ISBLANK(E2192),"",IF(ISTEXT(D2192),"",IF(A2187="Invoice No. : ",TEXT(INDEX(Sheet2!C$14:C$154,MATCH(B2187,Sheet2!A$14:A$154,0)),"hh:mm:ss"),I2191))))</f>
        <v/>
      </c>
      <c r="J2192" t="str">
        <f>IF(ISBLANK(G2192),"",IF(ISTEXT(G2192),IF(E2192="Amount",J$14,""),INDEX(Sheet2!H$14:H$154,MATCH(F2192,Sheet2!A$14:A$154,0))))</f>
        <v/>
      </c>
      <c r="K2192" t="str">
        <f>IF(ISBLANK(G2192),"",IF(ISTEXT(G2192),IF(E2192="Amount",K$14,""),INDEX(Sheet2!I$14:I$154,MATCH(F2192,Sheet2!A$14:A$154,0))))</f>
        <v/>
      </c>
      <c r="L2192" t="str">
        <f>IF(ISBLANK(G2192),"",IF(ISTEXT(G2192),IF(E2192="Amount",L$14,""),IF(INDEX(Sheet2!H$14:H$154,MATCH(F2192,Sheet2!A$14:A$154,0)) &lt;&gt; 0, IF(INDEX(Sheet2!I$14:I$154,MATCH(F2192,Sheet2!A$14:A$154,0)) &lt;&gt; 0, "Loan","Loan"),"Cash")))</f>
        <v/>
      </c>
      <c r="M2192" t="str">
        <f>IF(ISTEXT(E2192),IF(E2192="Amount",M$14,""),IF(ISBLANK(E2192),"",IF(ISTEXT(D2192),"",IF(A2187="Invoice No. : ",INDEX(Sheet2!D$14:D$154,MATCH(B2187,Sheet2!A$14:A$154,0)),M2191))))</f>
        <v/>
      </c>
      <c r="N2192" t="str">
        <f>IF(ISTEXT(E2192),IF(E2192="Amount",N$14,""),IF(ISBLANK(E2192),"",IF(ISTEXT(D2192),"",IF(A2187="Invoice No. : ",INDEX(Sheet2!E$14:E$154,MATCH(B2187,Sheet2!A$14:A$154,0)),N2191))))</f>
        <v/>
      </c>
      <c r="O2192" t="str">
        <f>IF(ISTEXT(E2192),IF(E2192="Amount",O$14,""),IF(ISBLANK(E2192),"",IF(ISTEXT(D2192),"",IF(A2187="Invoice No. : ",INDEX(Sheet2!G$14:G$154,MATCH(B2187,Sheet2!A$14:A$154,0)),O2191))))</f>
        <v/>
      </c>
      <c r="P2192" t="str">
        <f t="shared" si="138"/>
        <v/>
      </c>
      <c r="Q2192" t="str">
        <f t="shared" si="139"/>
        <v/>
      </c>
    </row>
    <row r="2193" spans="1:17" x14ac:dyDescent="0.25">
      <c r="F2193" t="str">
        <f t="shared" si="136"/>
        <v/>
      </c>
      <c r="G2193" t="str">
        <f>IF(ISTEXT(E2193),IF(E2193="Amount",G$14,""),IF(ISBLANK(E2193),"",IF(ISTEXT(D2193),"",IF(A2188="Invoice No. : ",INDEX(Sheet2!F$14:F$154,MATCH(B2188,Sheet2!A$14:A$154,0)),G2192))))</f>
        <v/>
      </c>
      <c r="H2193" t="str">
        <f t="shared" si="137"/>
        <v/>
      </c>
      <c r="I2193" t="str">
        <f>IF(ISTEXT(E2193),IF(E2193="Amount",I$14,""),IF(ISBLANK(E2193),"",IF(ISTEXT(D2193),"",IF(A2188="Invoice No. : ",TEXT(INDEX(Sheet2!C$14:C$154,MATCH(B2188,Sheet2!A$14:A$154,0)),"hh:mm:ss"),I2192))))</f>
        <v/>
      </c>
      <c r="J2193" t="str">
        <f>IF(ISBLANK(G2193),"",IF(ISTEXT(G2193),IF(E2193="Amount",J$14,""),INDEX(Sheet2!H$14:H$154,MATCH(F2193,Sheet2!A$14:A$154,0))))</f>
        <v/>
      </c>
      <c r="K2193" t="str">
        <f>IF(ISBLANK(G2193),"",IF(ISTEXT(G2193),IF(E2193="Amount",K$14,""),INDEX(Sheet2!I$14:I$154,MATCH(F2193,Sheet2!A$14:A$154,0))))</f>
        <v/>
      </c>
      <c r="L2193" t="str">
        <f>IF(ISBLANK(G2193),"",IF(ISTEXT(G2193),IF(E2193="Amount",L$14,""),IF(INDEX(Sheet2!H$14:H$154,MATCH(F2193,Sheet2!A$14:A$154,0)) &lt;&gt; 0, IF(INDEX(Sheet2!I$14:I$154,MATCH(F2193,Sheet2!A$14:A$154,0)) &lt;&gt; 0, "Loan","Loan"),"Cash")))</f>
        <v/>
      </c>
      <c r="M2193" t="str">
        <f>IF(ISTEXT(E2193),IF(E2193="Amount",M$14,""),IF(ISBLANK(E2193),"",IF(ISTEXT(D2193),"",IF(A2188="Invoice No. : ",INDEX(Sheet2!D$14:D$154,MATCH(B2188,Sheet2!A$14:A$154,0)),M2192))))</f>
        <v/>
      </c>
      <c r="N2193" t="str">
        <f>IF(ISTEXT(E2193),IF(E2193="Amount",N$14,""),IF(ISBLANK(E2193),"",IF(ISTEXT(D2193),"",IF(A2188="Invoice No. : ",INDEX(Sheet2!E$14:E$154,MATCH(B2188,Sheet2!A$14:A$154,0)),N2192))))</f>
        <v/>
      </c>
      <c r="O2193" t="str">
        <f>IF(ISTEXT(E2193),IF(E2193="Amount",O$14,""),IF(ISBLANK(E2193),"",IF(ISTEXT(D2193),"",IF(A2188="Invoice No. : ",INDEX(Sheet2!G$14:G$154,MATCH(B2188,Sheet2!A$14:A$154,0)),O2192))))</f>
        <v/>
      </c>
      <c r="P2193" t="str">
        <f t="shared" si="138"/>
        <v/>
      </c>
      <c r="Q2193" t="str">
        <f t="shared" si="139"/>
        <v/>
      </c>
    </row>
    <row r="2194" spans="1:17" x14ac:dyDescent="0.25">
      <c r="A2194" s="8" t="s">
        <v>9</v>
      </c>
      <c r="B2194" s="8" t="s">
        <v>10</v>
      </c>
      <c r="C2194" s="9" t="s">
        <v>11</v>
      </c>
      <c r="D2194" s="9" t="s">
        <v>12</v>
      </c>
      <c r="E2194" s="9" t="s">
        <v>13</v>
      </c>
      <c r="F2194" t="str">
        <f t="shared" si="136"/>
        <v>Invoice No.</v>
      </c>
      <c r="G2194" t="str">
        <f>IF(ISTEXT(E2194),IF(E2194="Amount",G$14,""),IF(ISBLANK(E2194),"",IF(ISTEXT(D2194),"",IF(A2189="Invoice No. : ",INDEX(Sheet2!F$14:F$154,MATCH(B2189,Sheet2!A$14:A$154,0)),G2193))))</f>
        <v>Member ID</v>
      </c>
      <c r="H2194" t="str">
        <f t="shared" si="137"/>
        <v>Invoice Date</v>
      </c>
      <c r="I2194" t="str">
        <f>IF(ISTEXT(E2194),IF(E2194="Amount",I$14,""),IF(ISBLANK(E2194),"",IF(ISTEXT(D2194),"",IF(A2189="Invoice No. : ",TEXT(INDEX(Sheet2!C$14:C$154,MATCH(B2189,Sheet2!A$14:A$154,0)),"hh:mm:ss"),I2193))))</f>
        <v>Invoice Time</v>
      </c>
      <c r="J2194" t="str">
        <f>IF(ISBLANK(G2194),"",IF(ISTEXT(G2194),IF(E2194="Amount",J$14,""),INDEX(Sheet2!H$14:H$154,MATCH(F2194,Sheet2!A$14:A$154,0))))</f>
        <v>Loan Amount</v>
      </c>
      <c r="K2194" t="str">
        <f>IF(ISBLANK(G2194),"",IF(ISTEXT(G2194),IF(E2194="Amount",K$14,""),INDEX(Sheet2!I$14:I$154,MATCH(F2194,Sheet2!A$14:A$154,0))))</f>
        <v>Cash Amount</v>
      </c>
      <c r="L2194" t="str">
        <f>IF(ISBLANK(G2194),"",IF(ISTEXT(G2194),IF(E2194="Amount",L$14,""),IF(INDEX(Sheet2!H$14:H$154,MATCH(F2194,Sheet2!A$14:A$154,0)) &lt;&gt; 0, IF(INDEX(Sheet2!I$14:I$154,MATCH(F2194,Sheet2!A$14:A$154,0)) &lt;&gt; 0, "Loan","Loan"),"Cash")))</f>
        <v>Payment Mode</v>
      </c>
      <c r="M2194" t="str">
        <f>IF(ISTEXT(E2194),IF(E2194="Amount",M$14,""),IF(ISBLANK(E2194),"",IF(ISTEXT(D2194),"",IF(A2189="Invoice No. : ",INDEX(Sheet2!D$14:D$154,MATCH(B2189,Sheet2!A$14:A$154,0)),M2193))))</f>
        <v>Terminal</v>
      </c>
      <c r="N2194" t="str">
        <f>IF(ISTEXT(E2194),IF(E2194="Amount",N$14,""),IF(ISBLANK(E2194),"",IF(ISTEXT(D2194),"",IF(A2189="Invoice No. : ",INDEX(Sheet2!E$14:E$154,MATCH(B2189,Sheet2!A$14:A$154,0)),N2193))))</f>
        <v>Cashier</v>
      </c>
      <c r="O2194" t="str">
        <f>IF(ISTEXT(E2194),IF(E2194="Amount",O$14,""),IF(ISBLANK(E2194),"",IF(ISTEXT(D2194),"",IF(A2189="Invoice No. : ",INDEX(Sheet2!G$14:G$154,MATCH(B2189,Sheet2!A$14:A$154,0)),O2193))))</f>
        <v>Name</v>
      </c>
      <c r="P2194" t="str">
        <f t="shared" si="138"/>
        <v>Invoice Amount</v>
      </c>
      <c r="Q2194" t="str">
        <f t="shared" si="139"/>
        <v>Grand Total</v>
      </c>
    </row>
    <row r="2195" spans="1:17" x14ac:dyDescent="0.25">
      <c r="F2195" t="str">
        <f t="shared" si="136"/>
        <v/>
      </c>
      <c r="G2195" t="str">
        <f>IF(ISTEXT(E2195),IF(E2195="Amount",G$14,""),IF(ISBLANK(E2195),"",IF(ISTEXT(D2195),"",IF(A2190="Invoice No. : ",INDEX(Sheet2!F$14:F$154,MATCH(B2190,Sheet2!A$14:A$154,0)),G2194))))</f>
        <v/>
      </c>
      <c r="H2195" t="str">
        <f t="shared" si="137"/>
        <v/>
      </c>
      <c r="I2195" t="str">
        <f>IF(ISTEXT(E2195),IF(E2195="Amount",I$14,""),IF(ISBLANK(E2195),"",IF(ISTEXT(D2195),"",IF(A2190="Invoice No. : ",TEXT(INDEX(Sheet2!C$14:C$154,MATCH(B2190,Sheet2!A$14:A$154,0)),"hh:mm:ss"),I2194))))</f>
        <v/>
      </c>
      <c r="J2195" t="str">
        <f>IF(ISBLANK(G2195),"",IF(ISTEXT(G2195),IF(E2195="Amount",J$14,""),INDEX(Sheet2!H$14:H$154,MATCH(F2195,Sheet2!A$14:A$154,0))))</f>
        <v/>
      </c>
      <c r="K2195" t="str">
        <f>IF(ISBLANK(G2195),"",IF(ISTEXT(G2195),IF(E2195="Amount",K$14,""),INDEX(Sheet2!I$14:I$154,MATCH(F2195,Sheet2!A$14:A$154,0))))</f>
        <v/>
      </c>
      <c r="L2195" t="str">
        <f>IF(ISBLANK(G2195),"",IF(ISTEXT(G2195),IF(E2195="Amount",L$14,""),IF(INDEX(Sheet2!H$14:H$154,MATCH(F2195,Sheet2!A$14:A$154,0)) &lt;&gt; 0, IF(INDEX(Sheet2!I$14:I$154,MATCH(F2195,Sheet2!A$14:A$154,0)) &lt;&gt; 0, "Loan","Loan"),"Cash")))</f>
        <v/>
      </c>
      <c r="M2195" t="str">
        <f>IF(ISTEXT(E2195),IF(E2195="Amount",M$14,""),IF(ISBLANK(E2195),"",IF(ISTEXT(D2195),"",IF(A2190="Invoice No. : ",INDEX(Sheet2!D$14:D$154,MATCH(B2190,Sheet2!A$14:A$154,0)),M2194))))</f>
        <v/>
      </c>
      <c r="N2195" t="str">
        <f>IF(ISTEXT(E2195),IF(E2195="Amount",N$14,""),IF(ISBLANK(E2195),"",IF(ISTEXT(D2195),"",IF(A2190="Invoice No. : ",INDEX(Sheet2!E$14:E$154,MATCH(B2190,Sheet2!A$14:A$154,0)),N2194))))</f>
        <v/>
      </c>
      <c r="O2195" t="str">
        <f>IF(ISTEXT(E2195),IF(E2195="Amount",O$14,""),IF(ISBLANK(E2195),"",IF(ISTEXT(D2195),"",IF(A2190="Invoice No. : ",INDEX(Sheet2!G$14:G$154,MATCH(B2190,Sheet2!A$14:A$154,0)),O2194))))</f>
        <v/>
      </c>
      <c r="P2195" t="str">
        <f t="shared" si="138"/>
        <v/>
      </c>
      <c r="Q2195" t="str">
        <f t="shared" si="139"/>
        <v/>
      </c>
    </row>
    <row r="2196" spans="1:17" x14ac:dyDescent="0.25">
      <c r="A2196" s="10" t="s">
        <v>37</v>
      </c>
      <c r="B2196" s="10" t="s">
        <v>38</v>
      </c>
      <c r="C2196" s="11">
        <v>1</v>
      </c>
      <c r="D2196" s="11">
        <v>1030</v>
      </c>
      <c r="E2196" s="11">
        <v>1030</v>
      </c>
      <c r="F2196">
        <f t="shared" si="136"/>
        <v>2144360</v>
      </c>
      <c r="G2196">
        <f>IF(ISTEXT(E2196),IF(E2196="Amount",G$14,""),IF(ISBLANK(E2196),"",IF(ISTEXT(D2196),"",IF(A2191="Invoice No. : ",INDEX(Sheet2!F$14:F$154,MATCH(B2191,Sheet2!A$14:A$154,0)),G2195))))</f>
        <v>32224</v>
      </c>
      <c r="H2196" t="str">
        <f t="shared" si="137"/>
        <v>01/05/2023</v>
      </c>
      <c r="I2196" t="str">
        <f>IF(ISTEXT(E2196),IF(E2196="Amount",I$14,""),IF(ISBLANK(E2196),"",IF(ISTEXT(D2196),"",IF(A2191="Invoice No. : ",TEXT(INDEX(Sheet2!C$14:C$154,MATCH(B2191,Sheet2!A$14:A$154,0)),"hh:mm:ss"),I2195))))</f>
        <v>14:14:58</v>
      </c>
      <c r="J2196">
        <f>IF(ISBLANK(G2196),"",IF(ISTEXT(G2196),IF(E2196="Amount",J$14,""),INDEX(Sheet2!H$14:H$154,MATCH(F2196,Sheet2!A$14:A$154,0))))</f>
        <v>1030</v>
      </c>
      <c r="K2196">
        <f>IF(ISBLANK(G2196),"",IF(ISTEXT(G2196),IF(E2196="Amount",K$14,""),INDEX(Sheet2!I$14:I$154,MATCH(F2196,Sheet2!A$14:A$154,0))))</f>
        <v>0</v>
      </c>
      <c r="L2196" t="str">
        <f>IF(ISBLANK(G2196),"",IF(ISTEXT(G2196),IF(E2196="Amount",L$14,""),IF(INDEX(Sheet2!H$14:H$154,MATCH(F2196,Sheet2!A$14:A$154,0)) &lt;&gt; 0, IF(INDEX(Sheet2!I$14:I$154,MATCH(F2196,Sheet2!A$14:A$154,0)) &lt;&gt; 0, "Loan","Loan"),"Cash")))</f>
        <v>Loan</v>
      </c>
      <c r="M2196">
        <f>IF(ISTEXT(E2196),IF(E2196="Amount",M$14,""),IF(ISBLANK(E2196),"",IF(ISTEXT(D2196),"",IF(A2191="Invoice No. : ",INDEX(Sheet2!D$14:D$154,MATCH(B2191,Sheet2!A$14:A$154,0)),M2195))))</f>
        <v>2</v>
      </c>
      <c r="N2196" t="str">
        <f>IF(ISTEXT(E2196),IF(E2196="Amount",N$14,""),IF(ISBLANK(E2196),"",IF(ISTEXT(D2196),"",IF(A2191="Invoice No. : ",INDEX(Sheet2!E$14:E$154,MATCH(B2191,Sheet2!A$14:A$154,0)),N2195))))</f>
        <v>RUBY</v>
      </c>
      <c r="O2196" t="str">
        <f>IF(ISTEXT(E2196),IF(E2196="Amount",O$14,""),IF(ISBLANK(E2196),"",IF(ISTEXT(D2196),"",IF(A2191="Invoice No. : ",INDEX(Sheet2!G$14:G$154,MATCH(B2191,Sheet2!A$14:A$154,0)),O2195))))</f>
        <v>SACYATEN, ARTEMIO OLLAY</v>
      </c>
      <c r="P2196">
        <f t="shared" si="138"/>
        <v>1030</v>
      </c>
      <c r="Q2196">
        <f t="shared" si="139"/>
        <v>195197.25</v>
      </c>
    </row>
    <row r="2197" spans="1:17" x14ac:dyDescent="0.25">
      <c r="D2197" s="12" t="s">
        <v>18</v>
      </c>
      <c r="E2197" s="13">
        <v>1030</v>
      </c>
      <c r="F2197" t="str">
        <f t="shared" si="136"/>
        <v/>
      </c>
      <c r="G2197" t="str">
        <f>IF(ISTEXT(E2197),IF(E2197="Amount",G$14,""),IF(ISBLANK(E2197),"",IF(ISTEXT(D2197),"",IF(A2192="Invoice No. : ",INDEX(Sheet2!F$14:F$154,MATCH(B2192,Sheet2!A$14:A$154,0)),G2196))))</f>
        <v/>
      </c>
      <c r="H2197" t="str">
        <f t="shared" si="137"/>
        <v/>
      </c>
      <c r="I2197" t="str">
        <f>IF(ISTEXT(E2197),IF(E2197="Amount",I$14,""),IF(ISBLANK(E2197),"",IF(ISTEXT(D2197),"",IF(A2192="Invoice No. : ",TEXT(INDEX(Sheet2!C$14:C$154,MATCH(B2192,Sheet2!A$14:A$154,0)),"hh:mm:ss"),I2196))))</f>
        <v/>
      </c>
      <c r="J2197" t="str">
        <f>IF(ISBLANK(G2197),"",IF(ISTEXT(G2197),IF(E2197="Amount",J$14,""),INDEX(Sheet2!H$14:H$154,MATCH(F2197,Sheet2!A$14:A$154,0))))</f>
        <v/>
      </c>
      <c r="K2197" t="str">
        <f>IF(ISBLANK(G2197),"",IF(ISTEXT(G2197),IF(E2197="Amount",K$14,""),INDEX(Sheet2!I$14:I$154,MATCH(F2197,Sheet2!A$14:A$154,0))))</f>
        <v/>
      </c>
      <c r="L2197" t="str">
        <f>IF(ISBLANK(G2197),"",IF(ISTEXT(G2197),IF(E2197="Amount",L$14,""),IF(INDEX(Sheet2!H$14:H$154,MATCH(F2197,Sheet2!A$14:A$154,0)) &lt;&gt; 0, IF(INDEX(Sheet2!I$14:I$154,MATCH(F2197,Sheet2!A$14:A$154,0)) &lt;&gt; 0, "Loan","Loan"),"Cash")))</f>
        <v/>
      </c>
      <c r="M2197" t="str">
        <f>IF(ISTEXT(E2197),IF(E2197="Amount",M$14,""),IF(ISBLANK(E2197),"",IF(ISTEXT(D2197),"",IF(A2192="Invoice No. : ",INDEX(Sheet2!D$14:D$154,MATCH(B2192,Sheet2!A$14:A$154,0)),M2196))))</f>
        <v/>
      </c>
      <c r="N2197" t="str">
        <f>IF(ISTEXT(E2197),IF(E2197="Amount",N$14,""),IF(ISBLANK(E2197),"",IF(ISTEXT(D2197),"",IF(A2192="Invoice No. : ",INDEX(Sheet2!E$14:E$154,MATCH(B2192,Sheet2!A$14:A$154,0)),N2196))))</f>
        <v/>
      </c>
      <c r="O2197" t="str">
        <f>IF(ISTEXT(E2197),IF(E2197="Amount",O$14,""),IF(ISBLANK(E2197),"",IF(ISTEXT(D2197),"",IF(A2192="Invoice No. : ",INDEX(Sheet2!G$14:G$154,MATCH(B2192,Sheet2!A$14:A$154,0)),O2196))))</f>
        <v/>
      </c>
      <c r="P2197" t="str">
        <f t="shared" si="138"/>
        <v/>
      </c>
      <c r="Q2197" t="str">
        <f t="shared" si="139"/>
        <v/>
      </c>
    </row>
    <row r="2198" spans="1:17" x14ac:dyDescent="0.25">
      <c r="F2198" t="str">
        <f t="shared" si="136"/>
        <v/>
      </c>
      <c r="G2198" t="str">
        <f>IF(ISTEXT(E2198),IF(E2198="Amount",G$14,""),IF(ISBLANK(E2198),"",IF(ISTEXT(D2198),"",IF(A2193="Invoice No. : ",INDEX(Sheet2!F$14:F$154,MATCH(B2193,Sheet2!A$14:A$154,0)),G2197))))</f>
        <v/>
      </c>
      <c r="H2198" t="str">
        <f t="shared" si="137"/>
        <v/>
      </c>
      <c r="I2198" t="str">
        <f>IF(ISTEXT(E2198),IF(E2198="Amount",I$14,""),IF(ISBLANK(E2198),"",IF(ISTEXT(D2198),"",IF(A2193="Invoice No. : ",TEXT(INDEX(Sheet2!C$14:C$154,MATCH(B2193,Sheet2!A$14:A$154,0)),"hh:mm:ss"),I2197))))</f>
        <v/>
      </c>
      <c r="J2198" t="str">
        <f>IF(ISBLANK(G2198),"",IF(ISTEXT(G2198),IF(E2198="Amount",J$14,""),INDEX(Sheet2!H$14:H$154,MATCH(F2198,Sheet2!A$14:A$154,0))))</f>
        <v/>
      </c>
      <c r="K2198" t="str">
        <f>IF(ISBLANK(G2198),"",IF(ISTEXT(G2198),IF(E2198="Amount",K$14,""),INDEX(Sheet2!I$14:I$154,MATCH(F2198,Sheet2!A$14:A$154,0))))</f>
        <v/>
      </c>
      <c r="L2198" t="str">
        <f>IF(ISBLANK(G2198),"",IF(ISTEXT(G2198),IF(E2198="Amount",L$14,""),IF(INDEX(Sheet2!H$14:H$154,MATCH(F2198,Sheet2!A$14:A$154,0)) &lt;&gt; 0, IF(INDEX(Sheet2!I$14:I$154,MATCH(F2198,Sheet2!A$14:A$154,0)) &lt;&gt; 0, "Loan","Loan"),"Cash")))</f>
        <v/>
      </c>
      <c r="M2198" t="str">
        <f>IF(ISTEXT(E2198),IF(E2198="Amount",M$14,""),IF(ISBLANK(E2198),"",IF(ISTEXT(D2198),"",IF(A2193="Invoice No. : ",INDEX(Sheet2!D$14:D$154,MATCH(B2193,Sheet2!A$14:A$154,0)),M2197))))</f>
        <v/>
      </c>
      <c r="N2198" t="str">
        <f>IF(ISTEXT(E2198),IF(E2198="Amount",N$14,""),IF(ISBLANK(E2198),"",IF(ISTEXT(D2198),"",IF(A2193="Invoice No. : ",INDEX(Sheet2!E$14:E$154,MATCH(B2193,Sheet2!A$14:A$154,0)),N2197))))</f>
        <v/>
      </c>
      <c r="O2198" t="str">
        <f>IF(ISTEXT(E2198),IF(E2198="Amount",O$14,""),IF(ISBLANK(E2198),"",IF(ISTEXT(D2198),"",IF(A2193="Invoice No. : ",INDEX(Sheet2!G$14:G$154,MATCH(B2193,Sheet2!A$14:A$154,0)),O2197))))</f>
        <v/>
      </c>
      <c r="P2198" t="str">
        <f t="shared" si="138"/>
        <v/>
      </c>
      <c r="Q2198" t="str">
        <f t="shared" si="139"/>
        <v/>
      </c>
    </row>
    <row r="2199" spans="1:17" x14ac:dyDescent="0.25">
      <c r="F2199" t="str">
        <f t="shared" si="136"/>
        <v/>
      </c>
      <c r="G2199" t="str">
        <f>IF(ISTEXT(E2199),IF(E2199="Amount",G$14,""),IF(ISBLANK(E2199),"",IF(ISTEXT(D2199),"",IF(A2194="Invoice No. : ",INDEX(Sheet2!F$14:F$154,MATCH(B2194,Sheet2!A$14:A$154,0)),G2198))))</f>
        <v/>
      </c>
      <c r="H2199" t="str">
        <f t="shared" si="137"/>
        <v/>
      </c>
      <c r="I2199" t="str">
        <f>IF(ISTEXT(E2199),IF(E2199="Amount",I$14,""),IF(ISBLANK(E2199),"",IF(ISTEXT(D2199),"",IF(A2194="Invoice No. : ",TEXT(INDEX(Sheet2!C$14:C$154,MATCH(B2194,Sheet2!A$14:A$154,0)),"hh:mm:ss"),I2198))))</f>
        <v/>
      </c>
      <c r="J2199" t="str">
        <f>IF(ISBLANK(G2199),"",IF(ISTEXT(G2199),IF(E2199="Amount",J$14,""),INDEX(Sheet2!H$14:H$154,MATCH(F2199,Sheet2!A$14:A$154,0))))</f>
        <v/>
      </c>
      <c r="K2199" t="str">
        <f>IF(ISBLANK(G2199),"",IF(ISTEXT(G2199),IF(E2199="Amount",K$14,""),INDEX(Sheet2!I$14:I$154,MATCH(F2199,Sheet2!A$14:A$154,0))))</f>
        <v/>
      </c>
      <c r="L2199" t="str">
        <f>IF(ISBLANK(G2199),"",IF(ISTEXT(G2199),IF(E2199="Amount",L$14,""),IF(INDEX(Sheet2!H$14:H$154,MATCH(F2199,Sheet2!A$14:A$154,0)) &lt;&gt; 0, IF(INDEX(Sheet2!I$14:I$154,MATCH(F2199,Sheet2!A$14:A$154,0)) &lt;&gt; 0, "Loan","Loan"),"Cash")))</f>
        <v/>
      </c>
      <c r="M2199" t="str">
        <f>IF(ISTEXT(E2199),IF(E2199="Amount",M$14,""),IF(ISBLANK(E2199),"",IF(ISTEXT(D2199),"",IF(A2194="Invoice No. : ",INDEX(Sheet2!D$14:D$154,MATCH(B2194,Sheet2!A$14:A$154,0)),M2198))))</f>
        <v/>
      </c>
      <c r="N2199" t="str">
        <f>IF(ISTEXT(E2199),IF(E2199="Amount",N$14,""),IF(ISBLANK(E2199),"",IF(ISTEXT(D2199),"",IF(A2194="Invoice No. : ",INDEX(Sheet2!E$14:E$154,MATCH(B2194,Sheet2!A$14:A$154,0)),N2198))))</f>
        <v/>
      </c>
      <c r="O2199" t="str">
        <f>IF(ISTEXT(E2199),IF(E2199="Amount",O$14,""),IF(ISBLANK(E2199),"",IF(ISTEXT(D2199),"",IF(A2194="Invoice No. : ",INDEX(Sheet2!G$14:G$154,MATCH(B2194,Sheet2!A$14:A$154,0)),O2198))))</f>
        <v/>
      </c>
      <c r="P2199" t="str">
        <f t="shared" si="138"/>
        <v/>
      </c>
      <c r="Q2199" t="str">
        <f t="shared" si="139"/>
        <v/>
      </c>
    </row>
    <row r="2200" spans="1:17" x14ac:dyDescent="0.25">
      <c r="A2200" s="3" t="s">
        <v>4</v>
      </c>
      <c r="B2200" s="4">
        <v>2144361</v>
      </c>
      <c r="C2200" s="3" t="s">
        <v>5</v>
      </c>
      <c r="D2200" s="5" t="s">
        <v>953</v>
      </c>
      <c r="F2200" t="str">
        <f t="shared" si="136"/>
        <v/>
      </c>
      <c r="G2200" t="str">
        <f>IF(ISTEXT(E2200),IF(E2200="Amount",G$14,""),IF(ISBLANK(E2200),"",IF(ISTEXT(D2200),"",IF(A2195="Invoice No. : ",INDEX(Sheet2!F$14:F$154,MATCH(B2195,Sheet2!A$14:A$154,0)),G2199))))</f>
        <v/>
      </c>
      <c r="H2200" t="str">
        <f t="shared" si="137"/>
        <v/>
      </c>
      <c r="I2200" t="str">
        <f>IF(ISTEXT(E2200),IF(E2200="Amount",I$14,""),IF(ISBLANK(E2200),"",IF(ISTEXT(D2200),"",IF(A2195="Invoice No. : ",TEXT(INDEX(Sheet2!C$14:C$154,MATCH(B2195,Sheet2!A$14:A$154,0)),"hh:mm:ss"),I2199))))</f>
        <v/>
      </c>
      <c r="J2200" t="str">
        <f>IF(ISBLANK(G2200),"",IF(ISTEXT(G2200),IF(E2200="Amount",J$14,""),INDEX(Sheet2!H$14:H$154,MATCH(F2200,Sheet2!A$14:A$154,0))))</f>
        <v/>
      </c>
      <c r="K2200" t="str">
        <f>IF(ISBLANK(G2200),"",IF(ISTEXT(G2200),IF(E2200="Amount",K$14,""),INDEX(Sheet2!I$14:I$154,MATCH(F2200,Sheet2!A$14:A$154,0))))</f>
        <v/>
      </c>
      <c r="L2200" t="str">
        <f>IF(ISBLANK(G2200),"",IF(ISTEXT(G2200),IF(E2200="Amount",L$14,""),IF(INDEX(Sheet2!H$14:H$154,MATCH(F2200,Sheet2!A$14:A$154,0)) &lt;&gt; 0, IF(INDEX(Sheet2!I$14:I$154,MATCH(F2200,Sheet2!A$14:A$154,0)) &lt;&gt; 0, "Loan","Loan"),"Cash")))</f>
        <v/>
      </c>
      <c r="M2200" t="str">
        <f>IF(ISTEXT(E2200),IF(E2200="Amount",M$14,""),IF(ISBLANK(E2200),"",IF(ISTEXT(D2200),"",IF(A2195="Invoice No. : ",INDEX(Sheet2!D$14:D$154,MATCH(B2195,Sheet2!A$14:A$154,0)),M2199))))</f>
        <v/>
      </c>
      <c r="N2200" t="str">
        <f>IF(ISTEXT(E2200),IF(E2200="Amount",N$14,""),IF(ISBLANK(E2200),"",IF(ISTEXT(D2200),"",IF(A2195="Invoice No. : ",INDEX(Sheet2!E$14:E$154,MATCH(B2195,Sheet2!A$14:A$154,0)),N2199))))</f>
        <v/>
      </c>
      <c r="O2200" t="str">
        <f>IF(ISTEXT(E2200),IF(E2200="Amount",O$14,""),IF(ISBLANK(E2200),"",IF(ISTEXT(D2200),"",IF(A2195="Invoice No. : ",INDEX(Sheet2!G$14:G$154,MATCH(B2195,Sheet2!A$14:A$154,0)),O2199))))</f>
        <v/>
      </c>
      <c r="P2200" t="str">
        <f t="shared" si="138"/>
        <v/>
      </c>
      <c r="Q2200" t="str">
        <f t="shared" si="139"/>
        <v/>
      </c>
    </row>
    <row r="2201" spans="1:17" x14ac:dyDescent="0.25">
      <c r="A2201" s="3" t="s">
        <v>7</v>
      </c>
      <c r="B2201" s="6">
        <v>44931</v>
      </c>
      <c r="C2201" s="3" t="s">
        <v>8</v>
      </c>
      <c r="D2201" s="7">
        <v>2</v>
      </c>
      <c r="F2201" t="str">
        <f t="shared" ref="F2201:F2264" si="140">IF(ISTEXT(E2201),IF(E2201="Amount",F$14,""),IF(ISBLANK(E2201),"",IF(ISTEXT(D2201),"",IF(A2196="Invoice No. : ",B2196,F2200))))</f>
        <v/>
      </c>
      <c r="G2201" t="str">
        <f>IF(ISTEXT(E2201),IF(E2201="Amount",G$14,""),IF(ISBLANK(E2201),"",IF(ISTEXT(D2201),"",IF(A2196="Invoice No. : ",INDEX(Sheet2!F$14:F$154,MATCH(B2196,Sheet2!A$14:A$154,0)),G2200))))</f>
        <v/>
      </c>
      <c r="H2201" t="str">
        <f t="shared" ref="H2201:H2264" si="141">IF(ISTEXT(E2201),IF(E2201="Amount",H$14,""),IF(ISBLANK(E2201),"",IF(ISTEXT(D2201),"",IF(A2196="Invoice No. : ",TEXT(B2197,"mm/dd/yyyy"),H2200))))</f>
        <v/>
      </c>
      <c r="I2201" t="str">
        <f>IF(ISTEXT(E2201),IF(E2201="Amount",I$14,""),IF(ISBLANK(E2201),"",IF(ISTEXT(D2201),"",IF(A2196="Invoice No. : ",TEXT(INDEX(Sheet2!C$14:C$154,MATCH(B2196,Sheet2!A$14:A$154,0)),"hh:mm:ss"),I2200))))</f>
        <v/>
      </c>
      <c r="J2201" t="str">
        <f>IF(ISBLANK(G2201),"",IF(ISTEXT(G2201),IF(E2201="Amount",J$14,""),INDEX(Sheet2!H$14:H$154,MATCH(F2201,Sheet2!A$14:A$154,0))))</f>
        <v/>
      </c>
      <c r="K2201" t="str">
        <f>IF(ISBLANK(G2201),"",IF(ISTEXT(G2201),IF(E2201="Amount",K$14,""),INDEX(Sheet2!I$14:I$154,MATCH(F2201,Sheet2!A$14:A$154,0))))</f>
        <v/>
      </c>
      <c r="L2201" t="str">
        <f>IF(ISBLANK(G2201),"",IF(ISTEXT(G2201),IF(E2201="Amount",L$14,""),IF(INDEX(Sheet2!H$14:H$154,MATCH(F2201,Sheet2!A$14:A$154,0)) &lt;&gt; 0, IF(INDEX(Sheet2!I$14:I$154,MATCH(F2201,Sheet2!A$14:A$154,0)) &lt;&gt; 0, "Loan","Loan"),"Cash")))</f>
        <v/>
      </c>
      <c r="M2201" t="str">
        <f>IF(ISTEXT(E2201),IF(E2201="Amount",M$14,""),IF(ISBLANK(E2201),"",IF(ISTEXT(D2201),"",IF(A2196="Invoice No. : ",INDEX(Sheet2!D$14:D$154,MATCH(B2196,Sheet2!A$14:A$154,0)),M2200))))</f>
        <v/>
      </c>
      <c r="N2201" t="str">
        <f>IF(ISTEXT(E2201),IF(E2201="Amount",N$14,""),IF(ISBLANK(E2201),"",IF(ISTEXT(D2201),"",IF(A2196="Invoice No. : ",INDEX(Sheet2!E$14:E$154,MATCH(B2196,Sheet2!A$14:A$154,0)),N2200))))</f>
        <v/>
      </c>
      <c r="O2201" t="str">
        <f>IF(ISTEXT(E2201),IF(E2201="Amount",O$14,""),IF(ISBLANK(E2201),"",IF(ISTEXT(D2201),"",IF(A2196="Invoice No. : ",INDEX(Sheet2!G$14:G$154,MATCH(B2196,Sheet2!A$14:A$154,0)),O2200))))</f>
        <v/>
      </c>
      <c r="P2201" t="str">
        <f t="shared" ref="P2201:P2264" si="142">IF(ISTEXT(E2201),IF(E2201="Amount",P$14,""),IF(D2202="Invoice Amount",E2202,IF(ISBLANK(D2201),"",P2202)))</f>
        <v/>
      </c>
      <c r="Q2201" t="str">
        <f t="shared" ref="Q2201:Q2264" si="143">IF(ISTEXT(E2201),IF(E2201="Amount",Q$14,""),IF(ISBLANK(C2201),"",IF(ISNUMBER(C2201),VLOOKUP("Grand Total : ",D:E,2,FALSE),"")))</f>
        <v/>
      </c>
    </row>
    <row r="2202" spans="1:17" x14ac:dyDescent="0.25">
      <c r="F2202" t="str">
        <f t="shared" si="140"/>
        <v/>
      </c>
      <c r="G2202" t="str">
        <f>IF(ISTEXT(E2202),IF(E2202="Amount",G$14,""),IF(ISBLANK(E2202),"",IF(ISTEXT(D2202),"",IF(A2197="Invoice No. : ",INDEX(Sheet2!F$14:F$154,MATCH(B2197,Sheet2!A$14:A$154,0)),G2201))))</f>
        <v/>
      </c>
      <c r="H2202" t="str">
        <f t="shared" si="141"/>
        <v/>
      </c>
      <c r="I2202" t="str">
        <f>IF(ISTEXT(E2202),IF(E2202="Amount",I$14,""),IF(ISBLANK(E2202),"",IF(ISTEXT(D2202),"",IF(A2197="Invoice No. : ",TEXT(INDEX(Sheet2!C$14:C$154,MATCH(B2197,Sheet2!A$14:A$154,0)),"hh:mm:ss"),I2201))))</f>
        <v/>
      </c>
      <c r="J2202" t="str">
        <f>IF(ISBLANK(G2202),"",IF(ISTEXT(G2202),IF(E2202="Amount",J$14,""),INDEX(Sheet2!H$14:H$154,MATCH(F2202,Sheet2!A$14:A$154,0))))</f>
        <v/>
      </c>
      <c r="K2202" t="str">
        <f>IF(ISBLANK(G2202),"",IF(ISTEXT(G2202),IF(E2202="Amount",K$14,""),INDEX(Sheet2!I$14:I$154,MATCH(F2202,Sheet2!A$14:A$154,0))))</f>
        <v/>
      </c>
      <c r="L2202" t="str">
        <f>IF(ISBLANK(G2202),"",IF(ISTEXT(G2202),IF(E2202="Amount",L$14,""),IF(INDEX(Sheet2!H$14:H$154,MATCH(F2202,Sheet2!A$14:A$154,0)) &lt;&gt; 0, IF(INDEX(Sheet2!I$14:I$154,MATCH(F2202,Sheet2!A$14:A$154,0)) &lt;&gt; 0, "Loan","Loan"),"Cash")))</f>
        <v/>
      </c>
      <c r="M2202" t="str">
        <f>IF(ISTEXT(E2202),IF(E2202="Amount",M$14,""),IF(ISBLANK(E2202),"",IF(ISTEXT(D2202),"",IF(A2197="Invoice No. : ",INDEX(Sheet2!D$14:D$154,MATCH(B2197,Sheet2!A$14:A$154,0)),M2201))))</f>
        <v/>
      </c>
      <c r="N2202" t="str">
        <f>IF(ISTEXT(E2202),IF(E2202="Amount",N$14,""),IF(ISBLANK(E2202),"",IF(ISTEXT(D2202),"",IF(A2197="Invoice No. : ",INDEX(Sheet2!E$14:E$154,MATCH(B2197,Sheet2!A$14:A$154,0)),N2201))))</f>
        <v/>
      </c>
      <c r="O2202" t="str">
        <f>IF(ISTEXT(E2202),IF(E2202="Amount",O$14,""),IF(ISBLANK(E2202),"",IF(ISTEXT(D2202),"",IF(A2197="Invoice No. : ",INDEX(Sheet2!G$14:G$154,MATCH(B2197,Sheet2!A$14:A$154,0)),O2201))))</f>
        <v/>
      </c>
      <c r="P2202" t="str">
        <f t="shared" si="142"/>
        <v/>
      </c>
      <c r="Q2202" t="str">
        <f t="shared" si="143"/>
        <v/>
      </c>
    </row>
    <row r="2203" spans="1:17" x14ac:dyDescent="0.25">
      <c r="A2203" s="8" t="s">
        <v>9</v>
      </c>
      <c r="B2203" s="8" t="s">
        <v>10</v>
      </c>
      <c r="C2203" s="9" t="s">
        <v>11</v>
      </c>
      <c r="D2203" s="9" t="s">
        <v>12</v>
      </c>
      <c r="E2203" s="9" t="s">
        <v>13</v>
      </c>
      <c r="F2203" t="str">
        <f t="shared" si="140"/>
        <v>Invoice No.</v>
      </c>
      <c r="G2203" t="str">
        <f>IF(ISTEXT(E2203),IF(E2203="Amount",G$14,""),IF(ISBLANK(E2203),"",IF(ISTEXT(D2203),"",IF(A2198="Invoice No. : ",INDEX(Sheet2!F$14:F$154,MATCH(B2198,Sheet2!A$14:A$154,0)),G2202))))</f>
        <v>Member ID</v>
      </c>
      <c r="H2203" t="str">
        <f t="shared" si="141"/>
        <v>Invoice Date</v>
      </c>
      <c r="I2203" t="str">
        <f>IF(ISTEXT(E2203),IF(E2203="Amount",I$14,""),IF(ISBLANK(E2203),"",IF(ISTEXT(D2203),"",IF(A2198="Invoice No. : ",TEXT(INDEX(Sheet2!C$14:C$154,MATCH(B2198,Sheet2!A$14:A$154,0)),"hh:mm:ss"),I2202))))</f>
        <v>Invoice Time</v>
      </c>
      <c r="J2203" t="str">
        <f>IF(ISBLANK(G2203),"",IF(ISTEXT(G2203),IF(E2203="Amount",J$14,""),INDEX(Sheet2!H$14:H$154,MATCH(F2203,Sheet2!A$14:A$154,0))))</f>
        <v>Loan Amount</v>
      </c>
      <c r="K2203" t="str">
        <f>IF(ISBLANK(G2203),"",IF(ISTEXT(G2203),IF(E2203="Amount",K$14,""),INDEX(Sheet2!I$14:I$154,MATCH(F2203,Sheet2!A$14:A$154,0))))</f>
        <v>Cash Amount</v>
      </c>
      <c r="L2203" t="str">
        <f>IF(ISBLANK(G2203),"",IF(ISTEXT(G2203),IF(E2203="Amount",L$14,""),IF(INDEX(Sheet2!H$14:H$154,MATCH(F2203,Sheet2!A$14:A$154,0)) &lt;&gt; 0, IF(INDEX(Sheet2!I$14:I$154,MATCH(F2203,Sheet2!A$14:A$154,0)) &lt;&gt; 0, "Loan","Loan"),"Cash")))</f>
        <v>Payment Mode</v>
      </c>
      <c r="M2203" t="str">
        <f>IF(ISTEXT(E2203),IF(E2203="Amount",M$14,""),IF(ISBLANK(E2203),"",IF(ISTEXT(D2203),"",IF(A2198="Invoice No. : ",INDEX(Sheet2!D$14:D$154,MATCH(B2198,Sheet2!A$14:A$154,0)),M2202))))</f>
        <v>Terminal</v>
      </c>
      <c r="N2203" t="str">
        <f>IF(ISTEXT(E2203),IF(E2203="Amount",N$14,""),IF(ISBLANK(E2203),"",IF(ISTEXT(D2203),"",IF(A2198="Invoice No. : ",INDEX(Sheet2!E$14:E$154,MATCH(B2198,Sheet2!A$14:A$154,0)),N2202))))</f>
        <v>Cashier</v>
      </c>
      <c r="O2203" t="str">
        <f>IF(ISTEXT(E2203),IF(E2203="Amount",O$14,""),IF(ISBLANK(E2203),"",IF(ISTEXT(D2203),"",IF(A2198="Invoice No. : ",INDEX(Sheet2!G$14:G$154,MATCH(B2198,Sheet2!A$14:A$154,0)),O2202))))</f>
        <v>Name</v>
      </c>
      <c r="P2203" t="str">
        <f t="shared" si="142"/>
        <v>Invoice Amount</v>
      </c>
      <c r="Q2203" t="str">
        <f t="shared" si="143"/>
        <v>Grand Total</v>
      </c>
    </row>
    <row r="2204" spans="1:17" x14ac:dyDescent="0.25">
      <c r="F2204" t="str">
        <f t="shared" si="140"/>
        <v/>
      </c>
      <c r="G2204" t="str">
        <f>IF(ISTEXT(E2204),IF(E2204="Amount",G$14,""),IF(ISBLANK(E2204),"",IF(ISTEXT(D2204),"",IF(A2199="Invoice No. : ",INDEX(Sheet2!F$14:F$154,MATCH(B2199,Sheet2!A$14:A$154,0)),G2203))))</f>
        <v/>
      </c>
      <c r="H2204" t="str">
        <f t="shared" si="141"/>
        <v/>
      </c>
      <c r="I2204" t="str">
        <f>IF(ISTEXT(E2204),IF(E2204="Amount",I$14,""),IF(ISBLANK(E2204),"",IF(ISTEXT(D2204),"",IF(A2199="Invoice No. : ",TEXT(INDEX(Sheet2!C$14:C$154,MATCH(B2199,Sheet2!A$14:A$154,0)),"hh:mm:ss"),I2203))))</f>
        <v/>
      </c>
      <c r="J2204" t="str">
        <f>IF(ISBLANK(G2204),"",IF(ISTEXT(G2204),IF(E2204="Amount",J$14,""),INDEX(Sheet2!H$14:H$154,MATCH(F2204,Sheet2!A$14:A$154,0))))</f>
        <v/>
      </c>
      <c r="K2204" t="str">
        <f>IF(ISBLANK(G2204),"",IF(ISTEXT(G2204),IF(E2204="Amount",K$14,""),INDEX(Sheet2!I$14:I$154,MATCH(F2204,Sheet2!A$14:A$154,0))))</f>
        <v/>
      </c>
      <c r="L2204" t="str">
        <f>IF(ISBLANK(G2204),"",IF(ISTEXT(G2204),IF(E2204="Amount",L$14,""),IF(INDEX(Sheet2!H$14:H$154,MATCH(F2204,Sheet2!A$14:A$154,0)) &lt;&gt; 0, IF(INDEX(Sheet2!I$14:I$154,MATCH(F2204,Sheet2!A$14:A$154,0)) &lt;&gt; 0, "Loan","Loan"),"Cash")))</f>
        <v/>
      </c>
      <c r="M2204" t="str">
        <f>IF(ISTEXT(E2204),IF(E2204="Amount",M$14,""),IF(ISBLANK(E2204),"",IF(ISTEXT(D2204),"",IF(A2199="Invoice No. : ",INDEX(Sheet2!D$14:D$154,MATCH(B2199,Sheet2!A$14:A$154,0)),M2203))))</f>
        <v/>
      </c>
      <c r="N2204" t="str">
        <f>IF(ISTEXT(E2204),IF(E2204="Amount",N$14,""),IF(ISBLANK(E2204),"",IF(ISTEXT(D2204),"",IF(A2199="Invoice No. : ",INDEX(Sheet2!E$14:E$154,MATCH(B2199,Sheet2!A$14:A$154,0)),N2203))))</f>
        <v/>
      </c>
      <c r="O2204" t="str">
        <f>IF(ISTEXT(E2204),IF(E2204="Amount",O$14,""),IF(ISBLANK(E2204),"",IF(ISTEXT(D2204),"",IF(A2199="Invoice No. : ",INDEX(Sheet2!G$14:G$154,MATCH(B2199,Sheet2!A$14:A$154,0)),O2203))))</f>
        <v/>
      </c>
      <c r="P2204" t="str">
        <f t="shared" si="142"/>
        <v/>
      </c>
      <c r="Q2204" t="str">
        <f t="shared" si="143"/>
        <v/>
      </c>
    </row>
    <row r="2205" spans="1:17" x14ac:dyDescent="0.25">
      <c r="A2205" s="10" t="s">
        <v>1303</v>
      </c>
      <c r="B2205" s="10" t="s">
        <v>1304</v>
      </c>
      <c r="C2205" s="11">
        <v>1</v>
      </c>
      <c r="D2205" s="11">
        <v>265.5</v>
      </c>
      <c r="E2205" s="11">
        <v>265.5</v>
      </c>
      <c r="F2205">
        <f t="shared" si="140"/>
        <v>2144361</v>
      </c>
      <c r="G2205">
        <f>IF(ISTEXT(E2205),IF(E2205="Amount",G$14,""),IF(ISBLANK(E2205),"",IF(ISTEXT(D2205),"",IF(A2200="Invoice No. : ",INDEX(Sheet2!F$14:F$154,MATCH(B2200,Sheet2!A$14:A$154,0)),G2204))))</f>
        <v>50522</v>
      </c>
      <c r="H2205" t="str">
        <f t="shared" si="141"/>
        <v>01/05/2023</v>
      </c>
      <c r="I2205" t="str">
        <f>IF(ISTEXT(E2205),IF(E2205="Amount",I$14,""),IF(ISBLANK(E2205),"",IF(ISTEXT(D2205),"",IF(A2200="Invoice No. : ",TEXT(INDEX(Sheet2!C$14:C$154,MATCH(B2200,Sheet2!A$14:A$154,0)),"hh:mm:ss"),I2204))))</f>
        <v>14:19:56</v>
      </c>
      <c r="J2205">
        <f>IF(ISBLANK(G2205),"",IF(ISTEXT(G2205),IF(E2205="Amount",J$14,""),INDEX(Sheet2!H$14:H$154,MATCH(F2205,Sheet2!A$14:A$154,0))))</f>
        <v>1380.25</v>
      </c>
      <c r="K2205">
        <f>IF(ISBLANK(G2205),"",IF(ISTEXT(G2205),IF(E2205="Amount",K$14,""),INDEX(Sheet2!I$14:I$154,MATCH(F2205,Sheet2!A$14:A$154,0))))</f>
        <v>0</v>
      </c>
      <c r="L2205" t="str">
        <f>IF(ISBLANK(G2205),"",IF(ISTEXT(G2205),IF(E2205="Amount",L$14,""),IF(INDEX(Sheet2!H$14:H$154,MATCH(F2205,Sheet2!A$14:A$154,0)) &lt;&gt; 0, IF(INDEX(Sheet2!I$14:I$154,MATCH(F2205,Sheet2!A$14:A$154,0)) &lt;&gt; 0, "Loan","Loan"),"Cash")))</f>
        <v>Loan</v>
      </c>
      <c r="M2205">
        <f>IF(ISTEXT(E2205),IF(E2205="Amount",M$14,""),IF(ISBLANK(E2205),"",IF(ISTEXT(D2205),"",IF(A2200="Invoice No. : ",INDEX(Sheet2!D$14:D$154,MATCH(B2200,Sheet2!A$14:A$154,0)),M2204))))</f>
        <v>2</v>
      </c>
      <c r="N2205" t="str">
        <f>IF(ISTEXT(E2205),IF(E2205="Amount",N$14,""),IF(ISBLANK(E2205),"",IF(ISTEXT(D2205),"",IF(A2200="Invoice No. : ",INDEX(Sheet2!E$14:E$154,MATCH(B2200,Sheet2!A$14:A$154,0)),N2204))))</f>
        <v>RUBY</v>
      </c>
      <c r="O2205" t="str">
        <f>IF(ISTEXT(E2205),IF(E2205="Amount",O$14,""),IF(ISBLANK(E2205),"",IF(ISTEXT(D2205),"",IF(A2200="Invoice No. : ",INDEX(Sheet2!G$14:G$154,MATCH(B2200,Sheet2!A$14:A$154,0)),O2204))))</f>
        <v>GALOS, GILBERT DELA CRUZ</v>
      </c>
      <c r="P2205">
        <f t="shared" si="142"/>
        <v>1380.25</v>
      </c>
      <c r="Q2205">
        <f t="shared" si="143"/>
        <v>195197.25</v>
      </c>
    </row>
    <row r="2206" spans="1:17" x14ac:dyDescent="0.25">
      <c r="A2206" s="10" t="s">
        <v>431</v>
      </c>
      <c r="B2206" s="10" t="s">
        <v>432</v>
      </c>
      <c r="C2206" s="11">
        <v>12</v>
      </c>
      <c r="D2206" s="11">
        <v>5</v>
      </c>
      <c r="E2206" s="11">
        <v>60</v>
      </c>
      <c r="F2206">
        <f t="shared" si="140"/>
        <v>2144361</v>
      </c>
      <c r="G2206">
        <f>IF(ISTEXT(E2206),IF(E2206="Amount",G$14,""),IF(ISBLANK(E2206),"",IF(ISTEXT(D2206),"",IF(A2201="Invoice No. : ",INDEX(Sheet2!F$14:F$154,MATCH(B2201,Sheet2!A$14:A$154,0)),G2205))))</f>
        <v>50522</v>
      </c>
      <c r="H2206" t="str">
        <f t="shared" si="141"/>
        <v>01/05/2023</v>
      </c>
      <c r="I2206" t="str">
        <f>IF(ISTEXT(E2206),IF(E2206="Amount",I$14,""),IF(ISBLANK(E2206),"",IF(ISTEXT(D2206),"",IF(A2201="Invoice No. : ",TEXT(INDEX(Sheet2!C$14:C$154,MATCH(B2201,Sheet2!A$14:A$154,0)),"hh:mm:ss"),I2205))))</f>
        <v>14:19:56</v>
      </c>
      <c r="J2206">
        <f>IF(ISBLANK(G2206),"",IF(ISTEXT(G2206),IF(E2206="Amount",J$14,""),INDEX(Sheet2!H$14:H$154,MATCH(F2206,Sheet2!A$14:A$154,0))))</f>
        <v>1380.25</v>
      </c>
      <c r="K2206">
        <f>IF(ISBLANK(G2206),"",IF(ISTEXT(G2206),IF(E2206="Amount",K$14,""),INDEX(Sheet2!I$14:I$154,MATCH(F2206,Sheet2!A$14:A$154,0))))</f>
        <v>0</v>
      </c>
      <c r="L2206" t="str">
        <f>IF(ISBLANK(G2206),"",IF(ISTEXT(G2206),IF(E2206="Amount",L$14,""),IF(INDEX(Sheet2!H$14:H$154,MATCH(F2206,Sheet2!A$14:A$154,0)) &lt;&gt; 0, IF(INDEX(Sheet2!I$14:I$154,MATCH(F2206,Sheet2!A$14:A$154,0)) &lt;&gt; 0, "Loan","Loan"),"Cash")))</f>
        <v>Loan</v>
      </c>
      <c r="M2206">
        <f>IF(ISTEXT(E2206),IF(E2206="Amount",M$14,""),IF(ISBLANK(E2206),"",IF(ISTEXT(D2206),"",IF(A2201="Invoice No. : ",INDEX(Sheet2!D$14:D$154,MATCH(B2201,Sheet2!A$14:A$154,0)),M2205))))</f>
        <v>2</v>
      </c>
      <c r="N2206" t="str">
        <f>IF(ISTEXT(E2206),IF(E2206="Amount",N$14,""),IF(ISBLANK(E2206),"",IF(ISTEXT(D2206),"",IF(A2201="Invoice No. : ",INDEX(Sheet2!E$14:E$154,MATCH(B2201,Sheet2!A$14:A$154,0)),N2205))))</f>
        <v>RUBY</v>
      </c>
      <c r="O2206" t="str">
        <f>IF(ISTEXT(E2206),IF(E2206="Amount",O$14,""),IF(ISBLANK(E2206),"",IF(ISTEXT(D2206),"",IF(A2201="Invoice No. : ",INDEX(Sheet2!G$14:G$154,MATCH(B2201,Sheet2!A$14:A$154,0)),O2205))))</f>
        <v>GALOS, GILBERT DELA CRUZ</v>
      </c>
      <c r="P2206">
        <f t="shared" si="142"/>
        <v>1380.25</v>
      </c>
      <c r="Q2206">
        <f t="shared" si="143"/>
        <v>195197.25</v>
      </c>
    </row>
    <row r="2207" spans="1:17" x14ac:dyDescent="0.25">
      <c r="A2207" s="10" t="s">
        <v>1776</v>
      </c>
      <c r="B2207" s="10" t="s">
        <v>1777</v>
      </c>
      <c r="C2207" s="11">
        <v>1</v>
      </c>
      <c r="D2207" s="11">
        <v>31</v>
      </c>
      <c r="E2207" s="11">
        <v>31</v>
      </c>
      <c r="F2207">
        <f t="shared" si="140"/>
        <v>2144361</v>
      </c>
      <c r="G2207">
        <f>IF(ISTEXT(E2207),IF(E2207="Amount",G$14,""),IF(ISBLANK(E2207),"",IF(ISTEXT(D2207),"",IF(A2202="Invoice No. : ",INDEX(Sheet2!F$14:F$154,MATCH(B2202,Sheet2!A$14:A$154,0)),G2206))))</f>
        <v>50522</v>
      </c>
      <c r="H2207" t="str">
        <f t="shared" si="141"/>
        <v>01/05/2023</v>
      </c>
      <c r="I2207" t="str">
        <f>IF(ISTEXT(E2207),IF(E2207="Amount",I$14,""),IF(ISBLANK(E2207),"",IF(ISTEXT(D2207),"",IF(A2202="Invoice No. : ",TEXT(INDEX(Sheet2!C$14:C$154,MATCH(B2202,Sheet2!A$14:A$154,0)),"hh:mm:ss"),I2206))))</f>
        <v>14:19:56</v>
      </c>
      <c r="J2207">
        <f>IF(ISBLANK(G2207),"",IF(ISTEXT(G2207),IF(E2207="Amount",J$14,""),INDEX(Sheet2!H$14:H$154,MATCH(F2207,Sheet2!A$14:A$154,0))))</f>
        <v>1380.25</v>
      </c>
      <c r="K2207">
        <f>IF(ISBLANK(G2207),"",IF(ISTEXT(G2207),IF(E2207="Amount",K$14,""),INDEX(Sheet2!I$14:I$154,MATCH(F2207,Sheet2!A$14:A$154,0))))</f>
        <v>0</v>
      </c>
      <c r="L2207" t="str">
        <f>IF(ISBLANK(G2207),"",IF(ISTEXT(G2207),IF(E2207="Amount",L$14,""),IF(INDEX(Sheet2!H$14:H$154,MATCH(F2207,Sheet2!A$14:A$154,0)) &lt;&gt; 0, IF(INDEX(Sheet2!I$14:I$154,MATCH(F2207,Sheet2!A$14:A$154,0)) &lt;&gt; 0, "Loan","Loan"),"Cash")))</f>
        <v>Loan</v>
      </c>
      <c r="M2207">
        <f>IF(ISTEXT(E2207),IF(E2207="Amount",M$14,""),IF(ISBLANK(E2207),"",IF(ISTEXT(D2207),"",IF(A2202="Invoice No. : ",INDEX(Sheet2!D$14:D$154,MATCH(B2202,Sheet2!A$14:A$154,0)),M2206))))</f>
        <v>2</v>
      </c>
      <c r="N2207" t="str">
        <f>IF(ISTEXT(E2207),IF(E2207="Amount",N$14,""),IF(ISBLANK(E2207),"",IF(ISTEXT(D2207),"",IF(A2202="Invoice No. : ",INDEX(Sheet2!E$14:E$154,MATCH(B2202,Sheet2!A$14:A$154,0)),N2206))))</f>
        <v>RUBY</v>
      </c>
      <c r="O2207" t="str">
        <f>IF(ISTEXT(E2207),IF(E2207="Amount",O$14,""),IF(ISBLANK(E2207),"",IF(ISTEXT(D2207),"",IF(A2202="Invoice No. : ",INDEX(Sheet2!G$14:G$154,MATCH(B2202,Sheet2!A$14:A$154,0)),O2206))))</f>
        <v>GALOS, GILBERT DELA CRUZ</v>
      </c>
      <c r="P2207">
        <f t="shared" si="142"/>
        <v>1380.25</v>
      </c>
      <c r="Q2207">
        <f t="shared" si="143"/>
        <v>195197.25</v>
      </c>
    </row>
    <row r="2208" spans="1:17" x14ac:dyDescent="0.25">
      <c r="A2208" s="10" t="s">
        <v>1778</v>
      </c>
      <c r="B2208" s="10" t="s">
        <v>1779</v>
      </c>
      <c r="C2208" s="11">
        <v>4</v>
      </c>
      <c r="D2208" s="11">
        <v>15.25</v>
      </c>
      <c r="E2208" s="11">
        <v>61</v>
      </c>
      <c r="F2208">
        <f t="shared" si="140"/>
        <v>2144361</v>
      </c>
      <c r="G2208">
        <f>IF(ISTEXT(E2208),IF(E2208="Amount",G$14,""),IF(ISBLANK(E2208),"",IF(ISTEXT(D2208),"",IF(A2203="Invoice No. : ",INDEX(Sheet2!F$14:F$154,MATCH(B2203,Sheet2!A$14:A$154,0)),G2207))))</f>
        <v>50522</v>
      </c>
      <c r="H2208" t="str">
        <f t="shared" si="141"/>
        <v>01/05/2023</v>
      </c>
      <c r="I2208" t="str">
        <f>IF(ISTEXT(E2208),IF(E2208="Amount",I$14,""),IF(ISBLANK(E2208),"",IF(ISTEXT(D2208),"",IF(A2203="Invoice No. : ",TEXT(INDEX(Sheet2!C$14:C$154,MATCH(B2203,Sheet2!A$14:A$154,0)),"hh:mm:ss"),I2207))))</f>
        <v>14:19:56</v>
      </c>
      <c r="J2208">
        <f>IF(ISBLANK(G2208),"",IF(ISTEXT(G2208),IF(E2208="Amount",J$14,""),INDEX(Sheet2!H$14:H$154,MATCH(F2208,Sheet2!A$14:A$154,0))))</f>
        <v>1380.25</v>
      </c>
      <c r="K2208">
        <f>IF(ISBLANK(G2208),"",IF(ISTEXT(G2208),IF(E2208="Amount",K$14,""),INDEX(Sheet2!I$14:I$154,MATCH(F2208,Sheet2!A$14:A$154,0))))</f>
        <v>0</v>
      </c>
      <c r="L2208" t="str">
        <f>IF(ISBLANK(G2208),"",IF(ISTEXT(G2208),IF(E2208="Amount",L$14,""),IF(INDEX(Sheet2!H$14:H$154,MATCH(F2208,Sheet2!A$14:A$154,0)) &lt;&gt; 0, IF(INDEX(Sheet2!I$14:I$154,MATCH(F2208,Sheet2!A$14:A$154,0)) &lt;&gt; 0, "Loan","Loan"),"Cash")))</f>
        <v>Loan</v>
      </c>
      <c r="M2208">
        <f>IF(ISTEXT(E2208),IF(E2208="Amount",M$14,""),IF(ISBLANK(E2208),"",IF(ISTEXT(D2208),"",IF(A2203="Invoice No. : ",INDEX(Sheet2!D$14:D$154,MATCH(B2203,Sheet2!A$14:A$154,0)),M2207))))</f>
        <v>2</v>
      </c>
      <c r="N2208" t="str">
        <f>IF(ISTEXT(E2208),IF(E2208="Amount",N$14,""),IF(ISBLANK(E2208),"",IF(ISTEXT(D2208),"",IF(A2203="Invoice No. : ",INDEX(Sheet2!E$14:E$154,MATCH(B2203,Sheet2!A$14:A$154,0)),N2207))))</f>
        <v>RUBY</v>
      </c>
      <c r="O2208" t="str">
        <f>IF(ISTEXT(E2208),IF(E2208="Amount",O$14,""),IF(ISBLANK(E2208),"",IF(ISTEXT(D2208),"",IF(A2203="Invoice No. : ",INDEX(Sheet2!G$14:G$154,MATCH(B2203,Sheet2!A$14:A$154,0)),O2207))))</f>
        <v>GALOS, GILBERT DELA CRUZ</v>
      </c>
      <c r="P2208">
        <f t="shared" si="142"/>
        <v>1380.25</v>
      </c>
      <c r="Q2208">
        <f t="shared" si="143"/>
        <v>195197.25</v>
      </c>
    </row>
    <row r="2209" spans="1:17" x14ac:dyDescent="0.25">
      <c r="A2209" s="10" t="s">
        <v>1659</v>
      </c>
      <c r="B2209" s="10" t="s">
        <v>1660</v>
      </c>
      <c r="C2209" s="11">
        <v>8</v>
      </c>
      <c r="D2209" s="11">
        <v>11.5</v>
      </c>
      <c r="E2209" s="11">
        <v>92</v>
      </c>
      <c r="F2209">
        <f t="shared" si="140"/>
        <v>2144361</v>
      </c>
      <c r="G2209">
        <f>IF(ISTEXT(E2209),IF(E2209="Amount",G$14,""),IF(ISBLANK(E2209),"",IF(ISTEXT(D2209),"",IF(A2204="Invoice No. : ",INDEX(Sheet2!F$14:F$154,MATCH(B2204,Sheet2!A$14:A$154,0)),G2208))))</f>
        <v>50522</v>
      </c>
      <c r="H2209" t="str">
        <f t="shared" si="141"/>
        <v>01/05/2023</v>
      </c>
      <c r="I2209" t="str">
        <f>IF(ISTEXT(E2209),IF(E2209="Amount",I$14,""),IF(ISBLANK(E2209),"",IF(ISTEXT(D2209),"",IF(A2204="Invoice No. : ",TEXT(INDEX(Sheet2!C$14:C$154,MATCH(B2204,Sheet2!A$14:A$154,0)),"hh:mm:ss"),I2208))))</f>
        <v>14:19:56</v>
      </c>
      <c r="J2209">
        <f>IF(ISBLANK(G2209),"",IF(ISTEXT(G2209),IF(E2209="Amount",J$14,""),INDEX(Sheet2!H$14:H$154,MATCH(F2209,Sheet2!A$14:A$154,0))))</f>
        <v>1380.25</v>
      </c>
      <c r="K2209">
        <f>IF(ISBLANK(G2209),"",IF(ISTEXT(G2209),IF(E2209="Amount",K$14,""),INDEX(Sheet2!I$14:I$154,MATCH(F2209,Sheet2!A$14:A$154,0))))</f>
        <v>0</v>
      </c>
      <c r="L2209" t="str">
        <f>IF(ISBLANK(G2209),"",IF(ISTEXT(G2209),IF(E2209="Amount",L$14,""),IF(INDEX(Sheet2!H$14:H$154,MATCH(F2209,Sheet2!A$14:A$154,0)) &lt;&gt; 0, IF(INDEX(Sheet2!I$14:I$154,MATCH(F2209,Sheet2!A$14:A$154,0)) &lt;&gt; 0, "Loan","Loan"),"Cash")))</f>
        <v>Loan</v>
      </c>
      <c r="M2209">
        <f>IF(ISTEXT(E2209),IF(E2209="Amount",M$14,""),IF(ISBLANK(E2209),"",IF(ISTEXT(D2209),"",IF(A2204="Invoice No. : ",INDEX(Sheet2!D$14:D$154,MATCH(B2204,Sheet2!A$14:A$154,0)),M2208))))</f>
        <v>2</v>
      </c>
      <c r="N2209" t="str">
        <f>IF(ISTEXT(E2209),IF(E2209="Amount",N$14,""),IF(ISBLANK(E2209),"",IF(ISTEXT(D2209),"",IF(A2204="Invoice No. : ",INDEX(Sheet2!E$14:E$154,MATCH(B2204,Sheet2!A$14:A$154,0)),N2208))))</f>
        <v>RUBY</v>
      </c>
      <c r="O2209" t="str">
        <f>IF(ISTEXT(E2209),IF(E2209="Amount",O$14,""),IF(ISBLANK(E2209),"",IF(ISTEXT(D2209),"",IF(A2204="Invoice No. : ",INDEX(Sheet2!G$14:G$154,MATCH(B2204,Sheet2!A$14:A$154,0)),O2208))))</f>
        <v>GALOS, GILBERT DELA CRUZ</v>
      </c>
      <c r="P2209">
        <f t="shared" si="142"/>
        <v>1380.25</v>
      </c>
      <c r="Q2209">
        <f t="shared" si="143"/>
        <v>195197.25</v>
      </c>
    </row>
    <row r="2210" spans="1:17" x14ac:dyDescent="0.25">
      <c r="A2210" s="10" t="s">
        <v>1571</v>
      </c>
      <c r="B2210" s="10" t="s">
        <v>1572</v>
      </c>
      <c r="C2210" s="11">
        <v>1</v>
      </c>
      <c r="D2210" s="11">
        <v>117</v>
      </c>
      <c r="E2210" s="11">
        <v>117</v>
      </c>
      <c r="F2210">
        <f t="shared" si="140"/>
        <v>2144361</v>
      </c>
      <c r="G2210">
        <f>IF(ISTEXT(E2210),IF(E2210="Amount",G$14,""),IF(ISBLANK(E2210),"",IF(ISTEXT(D2210),"",IF(A2205="Invoice No. : ",INDEX(Sheet2!F$14:F$154,MATCH(B2205,Sheet2!A$14:A$154,0)),G2209))))</f>
        <v>50522</v>
      </c>
      <c r="H2210" t="str">
        <f t="shared" si="141"/>
        <v>01/05/2023</v>
      </c>
      <c r="I2210" t="str">
        <f>IF(ISTEXT(E2210),IF(E2210="Amount",I$14,""),IF(ISBLANK(E2210),"",IF(ISTEXT(D2210),"",IF(A2205="Invoice No. : ",TEXT(INDEX(Sheet2!C$14:C$154,MATCH(B2205,Sheet2!A$14:A$154,0)),"hh:mm:ss"),I2209))))</f>
        <v>14:19:56</v>
      </c>
      <c r="J2210">
        <f>IF(ISBLANK(G2210),"",IF(ISTEXT(G2210),IF(E2210="Amount",J$14,""),INDEX(Sheet2!H$14:H$154,MATCH(F2210,Sheet2!A$14:A$154,0))))</f>
        <v>1380.25</v>
      </c>
      <c r="K2210">
        <f>IF(ISBLANK(G2210),"",IF(ISTEXT(G2210),IF(E2210="Amount",K$14,""),INDEX(Sheet2!I$14:I$154,MATCH(F2210,Sheet2!A$14:A$154,0))))</f>
        <v>0</v>
      </c>
      <c r="L2210" t="str">
        <f>IF(ISBLANK(G2210),"",IF(ISTEXT(G2210),IF(E2210="Amount",L$14,""),IF(INDEX(Sheet2!H$14:H$154,MATCH(F2210,Sheet2!A$14:A$154,0)) &lt;&gt; 0, IF(INDEX(Sheet2!I$14:I$154,MATCH(F2210,Sheet2!A$14:A$154,0)) &lt;&gt; 0, "Loan","Loan"),"Cash")))</f>
        <v>Loan</v>
      </c>
      <c r="M2210">
        <f>IF(ISTEXT(E2210),IF(E2210="Amount",M$14,""),IF(ISBLANK(E2210),"",IF(ISTEXT(D2210),"",IF(A2205="Invoice No. : ",INDEX(Sheet2!D$14:D$154,MATCH(B2205,Sheet2!A$14:A$154,0)),M2209))))</f>
        <v>2</v>
      </c>
      <c r="N2210" t="str">
        <f>IF(ISTEXT(E2210),IF(E2210="Amount",N$14,""),IF(ISBLANK(E2210),"",IF(ISTEXT(D2210),"",IF(A2205="Invoice No. : ",INDEX(Sheet2!E$14:E$154,MATCH(B2205,Sheet2!A$14:A$154,0)),N2209))))</f>
        <v>RUBY</v>
      </c>
      <c r="O2210" t="str">
        <f>IF(ISTEXT(E2210),IF(E2210="Amount",O$14,""),IF(ISBLANK(E2210),"",IF(ISTEXT(D2210),"",IF(A2205="Invoice No. : ",INDEX(Sheet2!G$14:G$154,MATCH(B2205,Sheet2!A$14:A$154,0)),O2209))))</f>
        <v>GALOS, GILBERT DELA CRUZ</v>
      </c>
      <c r="P2210">
        <f t="shared" si="142"/>
        <v>1380.25</v>
      </c>
      <c r="Q2210">
        <f t="shared" si="143"/>
        <v>195197.25</v>
      </c>
    </row>
    <row r="2211" spans="1:17" x14ac:dyDescent="0.25">
      <c r="A2211" s="10" t="s">
        <v>1742</v>
      </c>
      <c r="B2211" s="10" t="s">
        <v>1743</v>
      </c>
      <c r="C2211" s="11">
        <v>1</v>
      </c>
      <c r="D2211" s="11">
        <v>54</v>
      </c>
      <c r="E2211" s="11">
        <v>54</v>
      </c>
      <c r="F2211">
        <f t="shared" si="140"/>
        <v>2144361</v>
      </c>
      <c r="G2211">
        <f>IF(ISTEXT(E2211),IF(E2211="Amount",G$14,""),IF(ISBLANK(E2211),"",IF(ISTEXT(D2211),"",IF(A2206="Invoice No. : ",INDEX(Sheet2!F$14:F$154,MATCH(B2206,Sheet2!A$14:A$154,0)),G2210))))</f>
        <v>50522</v>
      </c>
      <c r="H2211" t="str">
        <f t="shared" si="141"/>
        <v>01/05/2023</v>
      </c>
      <c r="I2211" t="str">
        <f>IF(ISTEXT(E2211),IF(E2211="Amount",I$14,""),IF(ISBLANK(E2211),"",IF(ISTEXT(D2211),"",IF(A2206="Invoice No. : ",TEXT(INDEX(Sheet2!C$14:C$154,MATCH(B2206,Sheet2!A$14:A$154,0)),"hh:mm:ss"),I2210))))</f>
        <v>14:19:56</v>
      </c>
      <c r="J2211">
        <f>IF(ISBLANK(G2211),"",IF(ISTEXT(G2211),IF(E2211="Amount",J$14,""),INDEX(Sheet2!H$14:H$154,MATCH(F2211,Sheet2!A$14:A$154,0))))</f>
        <v>1380.25</v>
      </c>
      <c r="K2211">
        <f>IF(ISBLANK(G2211),"",IF(ISTEXT(G2211),IF(E2211="Amount",K$14,""),INDEX(Sheet2!I$14:I$154,MATCH(F2211,Sheet2!A$14:A$154,0))))</f>
        <v>0</v>
      </c>
      <c r="L2211" t="str">
        <f>IF(ISBLANK(G2211),"",IF(ISTEXT(G2211),IF(E2211="Amount",L$14,""),IF(INDEX(Sheet2!H$14:H$154,MATCH(F2211,Sheet2!A$14:A$154,0)) &lt;&gt; 0, IF(INDEX(Sheet2!I$14:I$154,MATCH(F2211,Sheet2!A$14:A$154,0)) &lt;&gt; 0, "Loan","Loan"),"Cash")))</f>
        <v>Loan</v>
      </c>
      <c r="M2211">
        <f>IF(ISTEXT(E2211),IF(E2211="Amount",M$14,""),IF(ISBLANK(E2211),"",IF(ISTEXT(D2211),"",IF(A2206="Invoice No. : ",INDEX(Sheet2!D$14:D$154,MATCH(B2206,Sheet2!A$14:A$154,0)),M2210))))</f>
        <v>2</v>
      </c>
      <c r="N2211" t="str">
        <f>IF(ISTEXT(E2211),IF(E2211="Amount",N$14,""),IF(ISBLANK(E2211),"",IF(ISTEXT(D2211),"",IF(A2206="Invoice No. : ",INDEX(Sheet2!E$14:E$154,MATCH(B2206,Sheet2!A$14:A$154,0)),N2210))))</f>
        <v>RUBY</v>
      </c>
      <c r="O2211" t="str">
        <f>IF(ISTEXT(E2211),IF(E2211="Amount",O$14,""),IF(ISBLANK(E2211),"",IF(ISTEXT(D2211),"",IF(A2206="Invoice No. : ",INDEX(Sheet2!G$14:G$154,MATCH(B2206,Sheet2!A$14:A$154,0)),O2210))))</f>
        <v>GALOS, GILBERT DELA CRUZ</v>
      </c>
      <c r="P2211">
        <f t="shared" si="142"/>
        <v>1380.25</v>
      </c>
      <c r="Q2211">
        <f t="shared" si="143"/>
        <v>195197.25</v>
      </c>
    </row>
    <row r="2212" spans="1:17" x14ac:dyDescent="0.25">
      <c r="A2212" s="10" t="s">
        <v>1780</v>
      </c>
      <c r="B2212" s="10" t="s">
        <v>1781</v>
      </c>
      <c r="C2212" s="11">
        <v>18</v>
      </c>
      <c r="D2212" s="11">
        <v>6</v>
      </c>
      <c r="E2212" s="11">
        <v>108</v>
      </c>
      <c r="F2212">
        <f t="shared" si="140"/>
        <v>2144361</v>
      </c>
      <c r="G2212">
        <f>IF(ISTEXT(E2212),IF(E2212="Amount",G$14,""),IF(ISBLANK(E2212),"",IF(ISTEXT(D2212),"",IF(A2207="Invoice No. : ",INDEX(Sheet2!F$14:F$154,MATCH(B2207,Sheet2!A$14:A$154,0)),G2211))))</f>
        <v>50522</v>
      </c>
      <c r="H2212" t="str">
        <f t="shared" si="141"/>
        <v>01/05/2023</v>
      </c>
      <c r="I2212" t="str">
        <f>IF(ISTEXT(E2212),IF(E2212="Amount",I$14,""),IF(ISBLANK(E2212),"",IF(ISTEXT(D2212),"",IF(A2207="Invoice No. : ",TEXT(INDEX(Sheet2!C$14:C$154,MATCH(B2207,Sheet2!A$14:A$154,0)),"hh:mm:ss"),I2211))))</f>
        <v>14:19:56</v>
      </c>
      <c r="J2212">
        <f>IF(ISBLANK(G2212),"",IF(ISTEXT(G2212),IF(E2212="Amount",J$14,""),INDEX(Sheet2!H$14:H$154,MATCH(F2212,Sheet2!A$14:A$154,0))))</f>
        <v>1380.25</v>
      </c>
      <c r="K2212">
        <f>IF(ISBLANK(G2212),"",IF(ISTEXT(G2212),IF(E2212="Amount",K$14,""),INDEX(Sheet2!I$14:I$154,MATCH(F2212,Sheet2!A$14:A$154,0))))</f>
        <v>0</v>
      </c>
      <c r="L2212" t="str">
        <f>IF(ISBLANK(G2212),"",IF(ISTEXT(G2212),IF(E2212="Amount",L$14,""),IF(INDEX(Sheet2!H$14:H$154,MATCH(F2212,Sheet2!A$14:A$154,0)) &lt;&gt; 0, IF(INDEX(Sheet2!I$14:I$154,MATCH(F2212,Sheet2!A$14:A$154,0)) &lt;&gt; 0, "Loan","Loan"),"Cash")))</f>
        <v>Loan</v>
      </c>
      <c r="M2212">
        <f>IF(ISTEXT(E2212),IF(E2212="Amount",M$14,""),IF(ISBLANK(E2212),"",IF(ISTEXT(D2212),"",IF(A2207="Invoice No. : ",INDEX(Sheet2!D$14:D$154,MATCH(B2207,Sheet2!A$14:A$154,0)),M2211))))</f>
        <v>2</v>
      </c>
      <c r="N2212" t="str">
        <f>IF(ISTEXT(E2212),IF(E2212="Amount",N$14,""),IF(ISBLANK(E2212),"",IF(ISTEXT(D2212),"",IF(A2207="Invoice No. : ",INDEX(Sheet2!E$14:E$154,MATCH(B2207,Sheet2!A$14:A$154,0)),N2211))))</f>
        <v>RUBY</v>
      </c>
      <c r="O2212" t="str">
        <f>IF(ISTEXT(E2212),IF(E2212="Amount",O$14,""),IF(ISBLANK(E2212),"",IF(ISTEXT(D2212),"",IF(A2207="Invoice No. : ",INDEX(Sheet2!G$14:G$154,MATCH(B2207,Sheet2!A$14:A$154,0)),O2211))))</f>
        <v>GALOS, GILBERT DELA CRUZ</v>
      </c>
      <c r="P2212">
        <f t="shared" si="142"/>
        <v>1380.25</v>
      </c>
      <c r="Q2212">
        <f t="shared" si="143"/>
        <v>195197.25</v>
      </c>
    </row>
    <row r="2213" spans="1:17" x14ac:dyDescent="0.25">
      <c r="A2213" s="10" t="s">
        <v>319</v>
      </c>
      <c r="B2213" s="10" t="s">
        <v>320</v>
      </c>
      <c r="C2213" s="11">
        <v>4</v>
      </c>
      <c r="D2213" s="11">
        <v>15</v>
      </c>
      <c r="E2213" s="11">
        <v>60</v>
      </c>
      <c r="F2213">
        <f t="shared" si="140"/>
        <v>2144361</v>
      </c>
      <c r="G2213">
        <f>IF(ISTEXT(E2213),IF(E2213="Amount",G$14,""),IF(ISBLANK(E2213),"",IF(ISTEXT(D2213),"",IF(A2208="Invoice No. : ",INDEX(Sheet2!F$14:F$154,MATCH(B2208,Sheet2!A$14:A$154,0)),G2212))))</f>
        <v>50522</v>
      </c>
      <c r="H2213" t="str">
        <f t="shared" si="141"/>
        <v>01/05/2023</v>
      </c>
      <c r="I2213" t="str">
        <f>IF(ISTEXT(E2213),IF(E2213="Amount",I$14,""),IF(ISBLANK(E2213),"",IF(ISTEXT(D2213),"",IF(A2208="Invoice No. : ",TEXT(INDEX(Sheet2!C$14:C$154,MATCH(B2208,Sheet2!A$14:A$154,0)),"hh:mm:ss"),I2212))))</f>
        <v>14:19:56</v>
      </c>
      <c r="J2213">
        <f>IF(ISBLANK(G2213),"",IF(ISTEXT(G2213),IF(E2213="Amount",J$14,""),INDEX(Sheet2!H$14:H$154,MATCH(F2213,Sheet2!A$14:A$154,0))))</f>
        <v>1380.25</v>
      </c>
      <c r="K2213">
        <f>IF(ISBLANK(G2213),"",IF(ISTEXT(G2213),IF(E2213="Amount",K$14,""),INDEX(Sheet2!I$14:I$154,MATCH(F2213,Sheet2!A$14:A$154,0))))</f>
        <v>0</v>
      </c>
      <c r="L2213" t="str">
        <f>IF(ISBLANK(G2213),"",IF(ISTEXT(G2213),IF(E2213="Amount",L$14,""),IF(INDEX(Sheet2!H$14:H$154,MATCH(F2213,Sheet2!A$14:A$154,0)) &lt;&gt; 0, IF(INDEX(Sheet2!I$14:I$154,MATCH(F2213,Sheet2!A$14:A$154,0)) &lt;&gt; 0, "Loan","Loan"),"Cash")))</f>
        <v>Loan</v>
      </c>
      <c r="M2213">
        <f>IF(ISTEXT(E2213),IF(E2213="Amount",M$14,""),IF(ISBLANK(E2213),"",IF(ISTEXT(D2213),"",IF(A2208="Invoice No. : ",INDEX(Sheet2!D$14:D$154,MATCH(B2208,Sheet2!A$14:A$154,0)),M2212))))</f>
        <v>2</v>
      </c>
      <c r="N2213" t="str">
        <f>IF(ISTEXT(E2213),IF(E2213="Amount",N$14,""),IF(ISBLANK(E2213),"",IF(ISTEXT(D2213),"",IF(A2208="Invoice No. : ",INDEX(Sheet2!E$14:E$154,MATCH(B2208,Sheet2!A$14:A$154,0)),N2212))))</f>
        <v>RUBY</v>
      </c>
      <c r="O2213" t="str">
        <f>IF(ISTEXT(E2213),IF(E2213="Amount",O$14,""),IF(ISBLANK(E2213),"",IF(ISTEXT(D2213),"",IF(A2208="Invoice No. : ",INDEX(Sheet2!G$14:G$154,MATCH(B2208,Sheet2!A$14:A$154,0)),O2212))))</f>
        <v>GALOS, GILBERT DELA CRUZ</v>
      </c>
      <c r="P2213">
        <f t="shared" si="142"/>
        <v>1380.25</v>
      </c>
      <c r="Q2213">
        <f t="shared" si="143"/>
        <v>195197.25</v>
      </c>
    </row>
    <row r="2214" spans="1:17" x14ac:dyDescent="0.25">
      <c r="A2214" s="10" t="s">
        <v>1573</v>
      </c>
      <c r="B2214" s="10" t="s">
        <v>1574</v>
      </c>
      <c r="C2214" s="11">
        <v>4</v>
      </c>
      <c r="D2214" s="11">
        <v>14.75</v>
      </c>
      <c r="E2214" s="11">
        <v>59</v>
      </c>
      <c r="F2214">
        <f t="shared" si="140"/>
        <v>2144361</v>
      </c>
      <c r="G2214">
        <f>IF(ISTEXT(E2214),IF(E2214="Amount",G$14,""),IF(ISBLANK(E2214),"",IF(ISTEXT(D2214),"",IF(A2209="Invoice No. : ",INDEX(Sheet2!F$14:F$154,MATCH(B2209,Sheet2!A$14:A$154,0)),G2213))))</f>
        <v>50522</v>
      </c>
      <c r="H2214" t="str">
        <f t="shared" si="141"/>
        <v>01/05/2023</v>
      </c>
      <c r="I2214" t="str">
        <f>IF(ISTEXT(E2214),IF(E2214="Amount",I$14,""),IF(ISBLANK(E2214),"",IF(ISTEXT(D2214),"",IF(A2209="Invoice No. : ",TEXT(INDEX(Sheet2!C$14:C$154,MATCH(B2209,Sheet2!A$14:A$154,0)),"hh:mm:ss"),I2213))))</f>
        <v>14:19:56</v>
      </c>
      <c r="J2214">
        <f>IF(ISBLANK(G2214),"",IF(ISTEXT(G2214),IF(E2214="Amount",J$14,""),INDEX(Sheet2!H$14:H$154,MATCH(F2214,Sheet2!A$14:A$154,0))))</f>
        <v>1380.25</v>
      </c>
      <c r="K2214">
        <f>IF(ISBLANK(G2214),"",IF(ISTEXT(G2214),IF(E2214="Amount",K$14,""),INDEX(Sheet2!I$14:I$154,MATCH(F2214,Sheet2!A$14:A$154,0))))</f>
        <v>0</v>
      </c>
      <c r="L2214" t="str">
        <f>IF(ISBLANK(G2214),"",IF(ISTEXT(G2214),IF(E2214="Amount",L$14,""),IF(INDEX(Sheet2!H$14:H$154,MATCH(F2214,Sheet2!A$14:A$154,0)) &lt;&gt; 0, IF(INDEX(Sheet2!I$14:I$154,MATCH(F2214,Sheet2!A$14:A$154,0)) &lt;&gt; 0, "Loan","Loan"),"Cash")))</f>
        <v>Loan</v>
      </c>
      <c r="M2214">
        <f>IF(ISTEXT(E2214),IF(E2214="Amount",M$14,""),IF(ISBLANK(E2214),"",IF(ISTEXT(D2214),"",IF(A2209="Invoice No. : ",INDEX(Sheet2!D$14:D$154,MATCH(B2209,Sheet2!A$14:A$154,0)),M2213))))</f>
        <v>2</v>
      </c>
      <c r="N2214" t="str">
        <f>IF(ISTEXT(E2214),IF(E2214="Amount",N$14,""),IF(ISBLANK(E2214),"",IF(ISTEXT(D2214),"",IF(A2209="Invoice No. : ",INDEX(Sheet2!E$14:E$154,MATCH(B2209,Sheet2!A$14:A$154,0)),N2213))))</f>
        <v>RUBY</v>
      </c>
      <c r="O2214" t="str">
        <f>IF(ISTEXT(E2214),IF(E2214="Amount",O$14,""),IF(ISBLANK(E2214),"",IF(ISTEXT(D2214),"",IF(A2209="Invoice No. : ",INDEX(Sheet2!G$14:G$154,MATCH(B2209,Sheet2!A$14:A$154,0)),O2213))))</f>
        <v>GALOS, GILBERT DELA CRUZ</v>
      </c>
      <c r="P2214">
        <f t="shared" si="142"/>
        <v>1380.25</v>
      </c>
      <c r="Q2214">
        <f t="shared" si="143"/>
        <v>195197.25</v>
      </c>
    </row>
    <row r="2215" spans="1:17" x14ac:dyDescent="0.25">
      <c r="A2215" s="10" t="s">
        <v>978</v>
      </c>
      <c r="B2215" s="10" t="s">
        <v>979</v>
      </c>
      <c r="C2215" s="11">
        <v>1</v>
      </c>
      <c r="D2215" s="11">
        <v>97.5</v>
      </c>
      <c r="E2215" s="11">
        <v>97.5</v>
      </c>
      <c r="F2215">
        <f t="shared" si="140"/>
        <v>2144361</v>
      </c>
      <c r="G2215">
        <f>IF(ISTEXT(E2215),IF(E2215="Amount",G$14,""),IF(ISBLANK(E2215),"",IF(ISTEXT(D2215),"",IF(A2210="Invoice No. : ",INDEX(Sheet2!F$14:F$154,MATCH(B2210,Sheet2!A$14:A$154,0)),G2214))))</f>
        <v>50522</v>
      </c>
      <c r="H2215" t="str">
        <f t="shared" si="141"/>
        <v>01/05/2023</v>
      </c>
      <c r="I2215" t="str">
        <f>IF(ISTEXT(E2215),IF(E2215="Amount",I$14,""),IF(ISBLANK(E2215),"",IF(ISTEXT(D2215),"",IF(A2210="Invoice No. : ",TEXT(INDEX(Sheet2!C$14:C$154,MATCH(B2210,Sheet2!A$14:A$154,0)),"hh:mm:ss"),I2214))))</f>
        <v>14:19:56</v>
      </c>
      <c r="J2215">
        <f>IF(ISBLANK(G2215),"",IF(ISTEXT(G2215),IF(E2215="Amount",J$14,""),INDEX(Sheet2!H$14:H$154,MATCH(F2215,Sheet2!A$14:A$154,0))))</f>
        <v>1380.25</v>
      </c>
      <c r="K2215">
        <f>IF(ISBLANK(G2215),"",IF(ISTEXT(G2215),IF(E2215="Amount",K$14,""),INDEX(Sheet2!I$14:I$154,MATCH(F2215,Sheet2!A$14:A$154,0))))</f>
        <v>0</v>
      </c>
      <c r="L2215" t="str">
        <f>IF(ISBLANK(G2215),"",IF(ISTEXT(G2215),IF(E2215="Amount",L$14,""),IF(INDEX(Sheet2!H$14:H$154,MATCH(F2215,Sheet2!A$14:A$154,0)) &lt;&gt; 0, IF(INDEX(Sheet2!I$14:I$154,MATCH(F2215,Sheet2!A$14:A$154,0)) &lt;&gt; 0, "Loan","Loan"),"Cash")))</f>
        <v>Loan</v>
      </c>
      <c r="M2215">
        <f>IF(ISTEXT(E2215),IF(E2215="Amount",M$14,""),IF(ISBLANK(E2215),"",IF(ISTEXT(D2215),"",IF(A2210="Invoice No. : ",INDEX(Sheet2!D$14:D$154,MATCH(B2210,Sheet2!A$14:A$154,0)),M2214))))</f>
        <v>2</v>
      </c>
      <c r="N2215" t="str">
        <f>IF(ISTEXT(E2215),IF(E2215="Amount",N$14,""),IF(ISBLANK(E2215),"",IF(ISTEXT(D2215),"",IF(A2210="Invoice No. : ",INDEX(Sheet2!E$14:E$154,MATCH(B2210,Sheet2!A$14:A$154,0)),N2214))))</f>
        <v>RUBY</v>
      </c>
      <c r="O2215" t="str">
        <f>IF(ISTEXT(E2215),IF(E2215="Amount",O$14,""),IF(ISBLANK(E2215),"",IF(ISTEXT(D2215),"",IF(A2210="Invoice No. : ",INDEX(Sheet2!G$14:G$154,MATCH(B2210,Sheet2!A$14:A$154,0)),O2214))))</f>
        <v>GALOS, GILBERT DELA CRUZ</v>
      </c>
      <c r="P2215">
        <f t="shared" si="142"/>
        <v>1380.25</v>
      </c>
      <c r="Q2215">
        <f t="shared" si="143"/>
        <v>195197.25</v>
      </c>
    </row>
    <row r="2216" spans="1:17" x14ac:dyDescent="0.25">
      <c r="A2216" s="10" t="s">
        <v>715</v>
      </c>
      <c r="B2216" s="10" t="s">
        <v>716</v>
      </c>
      <c r="C2216" s="11">
        <v>1</v>
      </c>
      <c r="D2216" s="11">
        <v>97</v>
      </c>
      <c r="E2216" s="11">
        <v>97</v>
      </c>
      <c r="F2216">
        <f t="shared" si="140"/>
        <v>2144361</v>
      </c>
      <c r="G2216">
        <f>IF(ISTEXT(E2216),IF(E2216="Amount",G$14,""),IF(ISBLANK(E2216),"",IF(ISTEXT(D2216),"",IF(A2211="Invoice No. : ",INDEX(Sheet2!F$14:F$154,MATCH(B2211,Sheet2!A$14:A$154,0)),G2215))))</f>
        <v>50522</v>
      </c>
      <c r="H2216" t="str">
        <f t="shared" si="141"/>
        <v>01/05/2023</v>
      </c>
      <c r="I2216" t="str">
        <f>IF(ISTEXT(E2216),IF(E2216="Amount",I$14,""),IF(ISBLANK(E2216),"",IF(ISTEXT(D2216),"",IF(A2211="Invoice No. : ",TEXT(INDEX(Sheet2!C$14:C$154,MATCH(B2211,Sheet2!A$14:A$154,0)),"hh:mm:ss"),I2215))))</f>
        <v>14:19:56</v>
      </c>
      <c r="J2216">
        <f>IF(ISBLANK(G2216),"",IF(ISTEXT(G2216),IF(E2216="Amount",J$14,""),INDEX(Sheet2!H$14:H$154,MATCH(F2216,Sheet2!A$14:A$154,0))))</f>
        <v>1380.25</v>
      </c>
      <c r="K2216">
        <f>IF(ISBLANK(G2216),"",IF(ISTEXT(G2216),IF(E2216="Amount",K$14,""),INDEX(Sheet2!I$14:I$154,MATCH(F2216,Sheet2!A$14:A$154,0))))</f>
        <v>0</v>
      </c>
      <c r="L2216" t="str">
        <f>IF(ISBLANK(G2216),"",IF(ISTEXT(G2216),IF(E2216="Amount",L$14,""),IF(INDEX(Sheet2!H$14:H$154,MATCH(F2216,Sheet2!A$14:A$154,0)) &lt;&gt; 0, IF(INDEX(Sheet2!I$14:I$154,MATCH(F2216,Sheet2!A$14:A$154,0)) &lt;&gt; 0, "Loan","Loan"),"Cash")))</f>
        <v>Loan</v>
      </c>
      <c r="M2216">
        <f>IF(ISTEXT(E2216),IF(E2216="Amount",M$14,""),IF(ISBLANK(E2216),"",IF(ISTEXT(D2216),"",IF(A2211="Invoice No. : ",INDEX(Sheet2!D$14:D$154,MATCH(B2211,Sheet2!A$14:A$154,0)),M2215))))</f>
        <v>2</v>
      </c>
      <c r="N2216" t="str">
        <f>IF(ISTEXT(E2216),IF(E2216="Amount",N$14,""),IF(ISBLANK(E2216),"",IF(ISTEXT(D2216),"",IF(A2211="Invoice No. : ",INDEX(Sheet2!E$14:E$154,MATCH(B2211,Sheet2!A$14:A$154,0)),N2215))))</f>
        <v>RUBY</v>
      </c>
      <c r="O2216" t="str">
        <f>IF(ISTEXT(E2216),IF(E2216="Amount",O$14,""),IF(ISBLANK(E2216),"",IF(ISTEXT(D2216),"",IF(A2211="Invoice No. : ",INDEX(Sheet2!G$14:G$154,MATCH(B2211,Sheet2!A$14:A$154,0)),O2215))))</f>
        <v>GALOS, GILBERT DELA CRUZ</v>
      </c>
      <c r="P2216">
        <f t="shared" si="142"/>
        <v>1380.25</v>
      </c>
      <c r="Q2216">
        <f t="shared" si="143"/>
        <v>195197.25</v>
      </c>
    </row>
    <row r="2217" spans="1:17" x14ac:dyDescent="0.25">
      <c r="A2217" s="10" t="s">
        <v>1782</v>
      </c>
      <c r="B2217" s="10" t="s">
        <v>1783</v>
      </c>
      <c r="C2217" s="11">
        <v>3</v>
      </c>
      <c r="D2217" s="11">
        <v>21.75</v>
      </c>
      <c r="E2217" s="11">
        <v>65.25</v>
      </c>
      <c r="F2217">
        <f t="shared" si="140"/>
        <v>2144361</v>
      </c>
      <c r="G2217">
        <f>IF(ISTEXT(E2217),IF(E2217="Amount",G$14,""),IF(ISBLANK(E2217),"",IF(ISTEXT(D2217),"",IF(A2212="Invoice No. : ",INDEX(Sheet2!F$14:F$154,MATCH(B2212,Sheet2!A$14:A$154,0)),G2216))))</f>
        <v>50522</v>
      </c>
      <c r="H2217" t="str">
        <f t="shared" si="141"/>
        <v>01/05/2023</v>
      </c>
      <c r="I2217" t="str">
        <f>IF(ISTEXT(E2217),IF(E2217="Amount",I$14,""),IF(ISBLANK(E2217),"",IF(ISTEXT(D2217),"",IF(A2212="Invoice No. : ",TEXT(INDEX(Sheet2!C$14:C$154,MATCH(B2212,Sheet2!A$14:A$154,0)),"hh:mm:ss"),I2216))))</f>
        <v>14:19:56</v>
      </c>
      <c r="J2217">
        <f>IF(ISBLANK(G2217),"",IF(ISTEXT(G2217),IF(E2217="Amount",J$14,""),INDEX(Sheet2!H$14:H$154,MATCH(F2217,Sheet2!A$14:A$154,0))))</f>
        <v>1380.25</v>
      </c>
      <c r="K2217">
        <f>IF(ISBLANK(G2217),"",IF(ISTEXT(G2217),IF(E2217="Amount",K$14,""),INDEX(Sheet2!I$14:I$154,MATCH(F2217,Sheet2!A$14:A$154,0))))</f>
        <v>0</v>
      </c>
      <c r="L2217" t="str">
        <f>IF(ISBLANK(G2217),"",IF(ISTEXT(G2217),IF(E2217="Amount",L$14,""),IF(INDEX(Sheet2!H$14:H$154,MATCH(F2217,Sheet2!A$14:A$154,0)) &lt;&gt; 0, IF(INDEX(Sheet2!I$14:I$154,MATCH(F2217,Sheet2!A$14:A$154,0)) &lt;&gt; 0, "Loan","Loan"),"Cash")))</f>
        <v>Loan</v>
      </c>
      <c r="M2217">
        <f>IF(ISTEXT(E2217),IF(E2217="Amount",M$14,""),IF(ISBLANK(E2217),"",IF(ISTEXT(D2217),"",IF(A2212="Invoice No. : ",INDEX(Sheet2!D$14:D$154,MATCH(B2212,Sheet2!A$14:A$154,0)),M2216))))</f>
        <v>2</v>
      </c>
      <c r="N2217" t="str">
        <f>IF(ISTEXT(E2217),IF(E2217="Amount",N$14,""),IF(ISBLANK(E2217),"",IF(ISTEXT(D2217),"",IF(A2212="Invoice No. : ",INDEX(Sheet2!E$14:E$154,MATCH(B2212,Sheet2!A$14:A$154,0)),N2216))))</f>
        <v>RUBY</v>
      </c>
      <c r="O2217" t="str">
        <f>IF(ISTEXT(E2217),IF(E2217="Amount",O$14,""),IF(ISBLANK(E2217),"",IF(ISTEXT(D2217),"",IF(A2212="Invoice No. : ",INDEX(Sheet2!G$14:G$154,MATCH(B2212,Sheet2!A$14:A$154,0)),O2216))))</f>
        <v>GALOS, GILBERT DELA CRUZ</v>
      </c>
      <c r="P2217">
        <f t="shared" si="142"/>
        <v>1380.25</v>
      </c>
      <c r="Q2217">
        <f t="shared" si="143"/>
        <v>195197.25</v>
      </c>
    </row>
    <row r="2218" spans="1:17" x14ac:dyDescent="0.25">
      <c r="A2218" s="10" t="s">
        <v>1784</v>
      </c>
      <c r="B2218" s="10" t="s">
        <v>1785</v>
      </c>
      <c r="C2218" s="11">
        <v>12</v>
      </c>
      <c r="D2218" s="11">
        <v>6.5</v>
      </c>
      <c r="E2218" s="11">
        <v>78</v>
      </c>
      <c r="F2218">
        <f t="shared" si="140"/>
        <v>2144361</v>
      </c>
      <c r="G2218">
        <f>IF(ISTEXT(E2218),IF(E2218="Amount",G$14,""),IF(ISBLANK(E2218),"",IF(ISTEXT(D2218),"",IF(A2213="Invoice No. : ",INDEX(Sheet2!F$14:F$154,MATCH(B2213,Sheet2!A$14:A$154,0)),G2217))))</f>
        <v>50522</v>
      </c>
      <c r="H2218" t="str">
        <f t="shared" si="141"/>
        <v>01/05/2023</v>
      </c>
      <c r="I2218" t="str">
        <f>IF(ISTEXT(E2218),IF(E2218="Amount",I$14,""),IF(ISBLANK(E2218),"",IF(ISTEXT(D2218),"",IF(A2213="Invoice No. : ",TEXT(INDEX(Sheet2!C$14:C$154,MATCH(B2213,Sheet2!A$14:A$154,0)),"hh:mm:ss"),I2217))))</f>
        <v>14:19:56</v>
      </c>
      <c r="J2218">
        <f>IF(ISBLANK(G2218),"",IF(ISTEXT(G2218),IF(E2218="Amount",J$14,""),INDEX(Sheet2!H$14:H$154,MATCH(F2218,Sheet2!A$14:A$154,0))))</f>
        <v>1380.25</v>
      </c>
      <c r="K2218">
        <f>IF(ISBLANK(G2218),"",IF(ISTEXT(G2218),IF(E2218="Amount",K$14,""),INDEX(Sheet2!I$14:I$154,MATCH(F2218,Sheet2!A$14:A$154,0))))</f>
        <v>0</v>
      </c>
      <c r="L2218" t="str">
        <f>IF(ISBLANK(G2218),"",IF(ISTEXT(G2218),IF(E2218="Amount",L$14,""),IF(INDEX(Sheet2!H$14:H$154,MATCH(F2218,Sheet2!A$14:A$154,0)) &lt;&gt; 0, IF(INDEX(Sheet2!I$14:I$154,MATCH(F2218,Sheet2!A$14:A$154,0)) &lt;&gt; 0, "Loan","Loan"),"Cash")))</f>
        <v>Loan</v>
      </c>
      <c r="M2218">
        <f>IF(ISTEXT(E2218),IF(E2218="Amount",M$14,""),IF(ISBLANK(E2218),"",IF(ISTEXT(D2218),"",IF(A2213="Invoice No. : ",INDEX(Sheet2!D$14:D$154,MATCH(B2213,Sheet2!A$14:A$154,0)),M2217))))</f>
        <v>2</v>
      </c>
      <c r="N2218" t="str">
        <f>IF(ISTEXT(E2218),IF(E2218="Amount",N$14,""),IF(ISBLANK(E2218),"",IF(ISTEXT(D2218),"",IF(A2213="Invoice No. : ",INDEX(Sheet2!E$14:E$154,MATCH(B2213,Sheet2!A$14:A$154,0)),N2217))))</f>
        <v>RUBY</v>
      </c>
      <c r="O2218" t="str">
        <f>IF(ISTEXT(E2218),IF(E2218="Amount",O$14,""),IF(ISBLANK(E2218),"",IF(ISTEXT(D2218),"",IF(A2213="Invoice No. : ",INDEX(Sheet2!G$14:G$154,MATCH(B2213,Sheet2!A$14:A$154,0)),O2217))))</f>
        <v>GALOS, GILBERT DELA CRUZ</v>
      </c>
      <c r="P2218">
        <f t="shared" si="142"/>
        <v>1380.25</v>
      </c>
      <c r="Q2218">
        <f t="shared" si="143"/>
        <v>195197.25</v>
      </c>
    </row>
    <row r="2219" spans="1:17" x14ac:dyDescent="0.25">
      <c r="A2219" s="10" t="s">
        <v>1786</v>
      </c>
      <c r="B2219" s="10" t="s">
        <v>1787</v>
      </c>
      <c r="C2219" s="11">
        <v>2</v>
      </c>
      <c r="D2219" s="11">
        <v>25</v>
      </c>
      <c r="E2219" s="11">
        <v>50</v>
      </c>
      <c r="F2219">
        <f t="shared" si="140"/>
        <v>2144361</v>
      </c>
      <c r="G2219">
        <f>IF(ISTEXT(E2219),IF(E2219="Amount",G$14,""),IF(ISBLANK(E2219),"",IF(ISTEXT(D2219),"",IF(A2214="Invoice No. : ",INDEX(Sheet2!F$14:F$154,MATCH(B2214,Sheet2!A$14:A$154,0)),G2218))))</f>
        <v>50522</v>
      </c>
      <c r="H2219" t="str">
        <f t="shared" si="141"/>
        <v>01/05/2023</v>
      </c>
      <c r="I2219" t="str">
        <f>IF(ISTEXT(E2219),IF(E2219="Amount",I$14,""),IF(ISBLANK(E2219),"",IF(ISTEXT(D2219),"",IF(A2214="Invoice No. : ",TEXT(INDEX(Sheet2!C$14:C$154,MATCH(B2214,Sheet2!A$14:A$154,0)),"hh:mm:ss"),I2218))))</f>
        <v>14:19:56</v>
      </c>
      <c r="J2219">
        <f>IF(ISBLANK(G2219),"",IF(ISTEXT(G2219),IF(E2219="Amount",J$14,""),INDEX(Sheet2!H$14:H$154,MATCH(F2219,Sheet2!A$14:A$154,0))))</f>
        <v>1380.25</v>
      </c>
      <c r="K2219">
        <f>IF(ISBLANK(G2219),"",IF(ISTEXT(G2219),IF(E2219="Amount",K$14,""),INDEX(Sheet2!I$14:I$154,MATCH(F2219,Sheet2!A$14:A$154,0))))</f>
        <v>0</v>
      </c>
      <c r="L2219" t="str">
        <f>IF(ISBLANK(G2219),"",IF(ISTEXT(G2219),IF(E2219="Amount",L$14,""),IF(INDEX(Sheet2!H$14:H$154,MATCH(F2219,Sheet2!A$14:A$154,0)) &lt;&gt; 0, IF(INDEX(Sheet2!I$14:I$154,MATCH(F2219,Sheet2!A$14:A$154,0)) &lt;&gt; 0, "Loan","Loan"),"Cash")))</f>
        <v>Loan</v>
      </c>
      <c r="M2219">
        <f>IF(ISTEXT(E2219),IF(E2219="Amount",M$14,""),IF(ISBLANK(E2219),"",IF(ISTEXT(D2219),"",IF(A2214="Invoice No. : ",INDEX(Sheet2!D$14:D$154,MATCH(B2214,Sheet2!A$14:A$154,0)),M2218))))</f>
        <v>2</v>
      </c>
      <c r="N2219" t="str">
        <f>IF(ISTEXT(E2219),IF(E2219="Amount",N$14,""),IF(ISBLANK(E2219),"",IF(ISTEXT(D2219),"",IF(A2214="Invoice No. : ",INDEX(Sheet2!E$14:E$154,MATCH(B2214,Sheet2!A$14:A$154,0)),N2218))))</f>
        <v>RUBY</v>
      </c>
      <c r="O2219" t="str">
        <f>IF(ISTEXT(E2219),IF(E2219="Amount",O$14,""),IF(ISBLANK(E2219),"",IF(ISTEXT(D2219),"",IF(A2214="Invoice No. : ",INDEX(Sheet2!G$14:G$154,MATCH(B2214,Sheet2!A$14:A$154,0)),O2218))))</f>
        <v>GALOS, GILBERT DELA CRUZ</v>
      </c>
      <c r="P2219">
        <f t="shared" si="142"/>
        <v>1380.25</v>
      </c>
      <c r="Q2219">
        <f t="shared" si="143"/>
        <v>195197.25</v>
      </c>
    </row>
    <row r="2220" spans="1:17" x14ac:dyDescent="0.25">
      <c r="A2220" s="10" t="s">
        <v>21</v>
      </c>
      <c r="B2220" s="10" t="s">
        <v>22</v>
      </c>
      <c r="C2220" s="11">
        <v>1</v>
      </c>
      <c r="D2220" s="11">
        <v>85</v>
      </c>
      <c r="E2220" s="11">
        <v>85</v>
      </c>
      <c r="F2220">
        <f t="shared" si="140"/>
        <v>2144361</v>
      </c>
      <c r="G2220">
        <f>IF(ISTEXT(E2220),IF(E2220="Amount",G$14,""),IF(ISBLANK(E2220),"",IF(ISTEXT(D2220),"",IF(A2215="Invoice No. : ",INDEX(Sheet2!F$14:F$154,MATCH(B2215,Sheet2!A$14:A$154,0)),G2219))))</f>
        <v>50522</v>
      </c>
      <c r="H2220" t="str">
        <f t="shared" si="141"/>
        <v>01/05/2023</v>
      </c>
      <c r="I2220" t="str">
        <f>IF(ISTEXT(E2220),IF(E2220="Amount",I$14,""),IF(ISBLANK(E2220),"",IF(ISTEXT(D2220),"",IF(A2215="Invoice No. : ",TEXT(INDEX(Sheet2!C$14:C$154,MATCH(B2215,Sheet2!A$14:A$154,0)),"hh:mm:ss"),I2219))))</f>
        <v>14:19:56</v>
      </c>
      <c r="J2220">
        <f>IF(ISBLANK(G2220),"",IF(ISTEXT(G2220),IF(E2220="Amount",J$14,""),INDEX(Sheet2!H$14:H$154,MATCH(F2220,Sheet2!A$14:A$154,0))))</f>
        <v>1380.25</v>
      </c>
      <c r="K2220">
        <f>IF(ISBLANK(G2220),"",IF(ISTEXT(G2220),IF(E2220="Amount",K$14,""),INDEX(Sheet2!I$14:I$154,MATCH(F2220,Sheet2!A$14:A$154,0))))</f>
        <v>0</v>
      </c>
      <c r="L2220" t="str">
        <f>IF(ISBLANK(G2220),"",IF(ISTEXT(G2220),IF(E2220="Amount",L$14,""),IF(INDEX(Sheet2!H$14:H$154,MATCH(F2220,Sheet2!A$14:A$154,0)) &lt;&gt; 0, IF(INDEX(Sheet2!I$14:I$154,MATCH(F2220,Sheet2!A$14:A$154,0)) &lt;&gt; 0, "Loan","Loan"),"Cash")))</f>
        <v>Loan</v>
      </c>
      <c r="M2220">
        <f>IF(ISTEXT(E2220),IF(E2220="Amount",M$14,""),IF(ISBLANK(E2220),"",IF(ISTEXT(D2220),"",IF(A2215="Invoice No. : ",INDEX(Sheet2!D$14:D$154,MATCH(B2215,Sheet2!A$14:A$154,0)),M2219))))</f>
        <v>2</v>
      </c>
      <c r="N2220" t="str">
        <f>IF(ISTEXT(E2220),IF(E2220="Amount",N$14,""),IF(ISBLANK(E2220),"",IF(ISTEXT(D2220),"",IF(A2215="Invoice No. : ",INDEX(Sheet2!E$14:E$154,MATCH(B2215,Sheet2!A$14:A$154,0)),N2219))))</f>
        <v>RUBY</v>
      </c>
      <c r="O2220" t="str">
        <f>IF(ISTEXT(E2220),IF(E2220="Amount",O$14,""),IF(ISBLANK(E2220),"",IF(ISTEXT(D2220),"",IF(A2215="Invoice No. : ",INDEX(Sheet2!G$14:G$154,MATCH(B2215,Sheet2!A$14:A$154,0)),O2219))))</f>
        <v>GALOS, GILBERT DELA CRUZ</v>
      </c>
      <c r="P2220">
        <f t="shared" si="142"/>
        <v>1380.25</v>
      </c>
      <c r="Q2220">
        <f t="shared" si="143"/>
        <v>195197.25</v>
      </c>
    </row>
    <row r="2221" spans="1:17" x14ac:dyDescent="0.25">
      <c r="D2221" s="12" t="s">
        <v>18</v>
      </c>
      <c r="E2221" s="13">
        <v>1380.25</v>
      </c>
      <c r="F2221" t="str">
        <f t="shared" si="140"/>
        <v/>
      </c>
      <c r="G2221" t="str">
        <f>IF(ISTEXT(E2221),IF(E2221="Amount",G$14,""),IF(ISBLANK(E2221),"",IF(ISTEXT(D2221),"",IF(A2216="Invoice No. : ",INDEX(Sheet2!F$14:F$154,MATCH(B2216,Sheet2!A$14:A$154,0)),G2220))))</f>
        <v/>
      </c>
      <c r="H2221" t="str">
        <f t="shared" si="141"/>
        <v/>
      </c>
      <c r="I2221" t="str">
        <f>IF(ISTEXT(E2221),IF(E2221="Amount",I$14,""),IF(ISBLANK(E2221),"",IF(ISTEXT(D2221),"",IF(A2216="Invoice No. : ",TEXT(INDEX(Sheet2!C$14:C$154,MATCH(B2216,Sheet2!A$14:A$154,0)),"hh:mm:ss"),I2220))))</f>
        <v/>
      </c>
      <c r="J2221" t="str">
        <f>IF(ISBLANK(G2221),"",IF(ISTEXT(G2221),IF(E2221="Amount",J$14,""),INDEX(Sheet2!H$14:H$154,MATCH(F2221,Sheet2!A$14:A$154,0))))</f>
        <v/>
      </c>
      <c r="K2221" t="str">
        <f>IF(ISBLANK(G2221),"",IF(ISTEXT(G2221),IF(E2221="Amount",K$14,""),INDEX(Sheet2!I$14:I$154,MATCH(F2221,Sheet2!A$14:A$154,0))))</f>
        <v/>
      </c>
      <c r="L2221" t="str">
        <f>IF(ISBLANK(G2221),"",IF(ISTEXT(G2221),IF(E2221="Amount",L$14,""),IF(INDEX(Sheet2!H$14:H$154,MATCH(F2221,Sheet2!A$14:A$154,0)) &lt;&gt; 0, IF(INDEX(Sheet2!I$14:I$154,MATCH(F2221,Sheet2!A$14:A$154,0)) &lt;&gt; 0, "Loan","Loan"),"Cash")))</f>
        <v/>
      </c>
      <c r="M2221" t="str">
        <f>IF(ISTEXT(E2221),IF(E2221="Amount",M$14,""),IF(ISBLANK(E2221),"",IF(ISTEXT(D2221),"",IF(A2216="Invoice No. : ",INDEX(Sheet2!D$14:D$154,MATCH(B2216,Sheet2!A$14:A$154,0)),M2220))))</f>
        <v/>
      </c>
      <c r="N2221" t="str">
        <f>IF(ISTEXT(E2221),IF(E2221="Amount",N$14,""),IF(ISBLANK(E2221),"",IF(ISTEXT(D2221),"",IF(A2216="Invoice No. : ",INDEX(Sheet2!E$14:E$154,MATCH(B2216,Sheet2!A$14:A$154,0)),N2220))))</f>
        <v/>
      </c>
      <c r="O2221" t="str">
        <f>IF(ISTEXT(E2221),IF(E2221="Amount",O$14,""),IF(ISBLANK(E2221),"",IF(ISTEXT(D2221),"",IF(A2216="Invoice No. : ",INDEX(Sheet2!G$14:G$154,MATCH(B2216,Sheet2!A$14:A$154,0)),O2220))))</f>
        <v/>
      </c>
      <c r="P2221" t="str">
        <f t="shared" si="142"/>
        <v/>
      </c>
      <c r="Q2221" t="str">
        <f t="shared" si="143"/>
        <v/>
      </c>
    </row>
    <row r="2222" spans="1:17" x14ac:dyDescent="0.25">
      <c r="F2222" t="str">
        <f t="shared" si="140"/>
        <v/>
      </c>
      <c r="G2222" t="str">
        <f>IF(ISTEXT(E2222),IF(E2222="Amount",G$14,""),IF(ISBLANK(E2222),"",IF(ISTEXT(D2222),"",IF(A2217="Invoice No. : ",INDEX(Sheet2!F$14:F$154,MATCH(B2217,Sheet2!A$14:A$154,0)),G2221))))</f>
        <v/>
      </c>
      <c r="H2222" t="str">
        <f t="shared" si="141"/>
        <v/>
      </c>
      <c r="I2222" t="str">
        <f>IF(ISTEXT(E2222),IF(E2222="Amount",I$14,""),IF(ISBLANK(E2222),"",IF(ISTEXT(D2222),"",IF(A2217="Invoice No. : ",TEXT(INDEX(Sheet2!C$14:C$154,MATCH(B2217,Sheet2!A$14:A$154,0)),"hh:mm:ss"),I2221))))</f>
        <v/>
      </c>
      <c r="J2222" t="str">
        <f>IF(ISBLANK(G2222),"",IF(ISTEXT(G2222),IF(E2222="Amount",J$14,""),INDEX(Sheet2!H$14:H$154,MATCH(F2222,Sheet2!A$14:A$154,0))))</f>
        <v/>
      </c>
      <c r="K2222" t="str">
        <f>IF(ISBLANK(G2222),"",IF(ISTEXT(G2222),IF(E2222="Amount",K$14,""),INDEX(Sheet2!I$14:I$154,MATCH(F2222,Sheet2!A$14:A$154,0))))</f>
        <v/>
      </c>
      <c r="L2222" t="str">
        <f>IF(ISBLANK(G2222),"",IF(ISTEXT(G2222),IF(E2222="Amount",L$14,""),IF(INDEX(Sheet2!H$14:H$154,MATCH(F2222,Sheet2!A$14:A$154,0)) &lt;&gt; 0, IF(INDEX(Sheet2!I$14:I$154,MATCH(F2222,Sheet2!A$14:A$154,0)) &lt;&gt; 0, "Loan","Loan"),"Cash")))</f>
        <v/>
      </c>
      <c r="M2222" t="str">
        <f>IF(ISTEXT(E2222),IF(E2222="Amount",M$14,""),IF(ISBLANK(E2222),"",IF(ISTEXT(D2222),"",IF(A2217="Invoice No. : ",INDEX(Sheet2!D$14:D$154,MATCH(B2217,Sheet2!A$14:A$154,0)),M2221))))</f>
        <v/>
      </c>
      <c r="N2222" t="str">
        <f>IF(ISTEXT(E2222),IF(E2222="Amount",N$14,""),IF(ISBLANK(E2222),"",IF(ISTEXT(D2222),"",IF(A2217="Invoice No. : ",INDEX(Sheet2!E$14:E$154,MATCH(B2217,Sheet2!A$14:A$154,0)),N2221))))</f>
        <v/>
      </c>
      <c r="O2222" t="str">
        <f>IF(ISTEXT(E2222),IF(E2222="Amount",O$14,""),IF(ISBLANK(E2222),"",IF(ISTEXT(D2222),"",IF(A2217="Invoice No. : ",INDEX(Sheet2!G$14:G$154,MATCH(B2217,Sheet2!A$14:A$154,0)),O2221))))</f>
        <v/>
      </c>
      <c r="P2222" t="str">
        <f t="shared" si="142"/>
        <v/>
      </c>
      <c r="Q2222" t="str">
        <f t="shared" si="143"/>
        <v/>
      </c>
    </row>
    <row r="2223" spans="1:17" x14ac:dyDescent="0.25">
      <c r="F2223" t="str">
        <f t="shared" si="140"/>
        <v/>
      </c>
      <c r="G2223" t="str">
        <f>IF(ISTEXT(E2223),IF(E2223="Amount",G$14,""),IF(ISBLANK(E2223),"",IF(ISTEXT(D2223),"",IF(A2218="Invoice No. : ",INDEX(Sheet2!F$14:F$154,MATCH(B2218,Sheet2!A$14:A$154,0)),G2222))))</f>
        <v/>
      </c>
      <c r="H2223" t="str">
        <f t="shared" si="141"/>
        <v/>
      </c>
      <c r="I2223" t="str">
        <f>IF(ISTEXT(E2223),IF(E2223="Amount",I$14,""),IF(ISBLANK(E2223),"",IF(ISTEXT(D2223),"",IF(A2218="Invoice No. : ",TEXT(INDEX(Sheet2!C$14:C$154,MATCH(B2218,Sheet2!A$14:A$154,0)),"hh:mm:ss"),I2222))))</f>
        <v/>
      </c>
      <c r="J2223" t="str">
        <f>IF(ISBLANK(G2223),"",IF(ISTEXT(G2223),IF(E2223="Amount",J$14,""),INDEX(Sheet2!H$14:H$154,MATCH(F2223,Sheet2!A$14:A$154,0))))</f>
        <v/>
      </c>
      <c r="K2223" t="str">
        <f>IF(ISBLANK(G2223),"",IF(ISTEXT(G2223),IF(E2223="Amount",K$14,""),INDEX(Sheet2!I$14:I$154,MATCH(F2223,Sheet2!A$14:A$154,0))))</f>
        <v/>
      </c>
      <c r="L2223" t="str">
        <f>IF(ISBLANK(G2223),"",IF(ISTEXT(G2223),IF(E2223="Amount",L$14,""),IF(INDEX(Sheet2!H$14:H$154,MATCH(F2223,Sheet2!A$14:A$154,0)) &lt;&gt; 0, IF(INDEX(Sheet2!I$14:I$154,MATCH(F2223,Sheet2!A$14:A$154,0)) &lt;&gt; 0, "Loan","Loan"),"Cash")))</f>
        <v/>
      </c>
      <c r="M2223" t="str">
        <f>IF(ISTEXT(E2223),IF(E2223="Amount",M$14,""),IF(ISBLANK(E2223),"",IF(ISTEXT(D2223),"",IF(A2218="Invoice No. : ",INDEX(Sheet2!D$14:D$154,MATCH(B2218,Sheet2!A$14:A$154,0)),M2222))))</f>
        <v/>
      </c>
      <c r="N2223" t="str">
        <f>IF(ISTEXT(E2223),IF(E2223="Amount",N$14,""),IF(ISBLANK(E2223),"",IF(ISTEXT(D2223),"",IF(A2218="Invoice No. : ",INDEX(Sheet2!E$14:E$154,MATCH(B2218,Sheet2!A$14:A$154,0)),N2222))))</f>
        <v/>
      </c>
      <c r="O2223" t="str">
        <f>IF(ISTEXT(E2223),IF(E2223="Amount",O$14,""),IF(ISBLANK(E2223),"",IF(ISTEXT(D2223),"",IF(A2218="Invoice No. : ",INDEX(Sheet2!G$14:G$154,MATCH(B2218,Sheet2!A$14:A$154,0)),O2222))))</f>
        <v/>
      </c>
      <c r="P2223" t="str">
        <f t="shared" si="142"/>
        <v/>
      </c>
      <c r="Q2223" t="str">
        <f t="shared" si="143"/>
        <v/>
      </c>
    </row>
    <row r="2224" spans="1:17" x14ac:dyDescent="0.25">
      <c r="A2224" s="3" t="s">
        <v>4</v>
      </c>
      <c r="B2224" s="4">
        <v>2144362</v>
      </c>
      <c r="C2224" s="3" t="s">
        <v>5</v>
      </c>
      <c r="D2224" s="5" t="s">
        <v>953</v>
      </c>
      <c r="F2224" t="str">
        <f t="shared" si="140"/>
        <v/>
      </c>
      <c r="G2224" t="str">
        <f>IF(ISTEXT(E2224),IF(E2224="Amount",G$14,""),IF(ISBLANK(E2224),"",IF(ISTEXT(D2224),"",IF(A2219="Invoice No. : ",INDEX(Sheet2!F$14:F$154,MATCH(B2219,Sheet2!A$14:A$154,0)),G2223))))</f>
        <v/>
      </c>
      <c r="H2224" t="str">
        <f t="shared" si="141"/>
        <v/>
      </c>
      <c r="I2224" t="str">
        <f>IF(ISTEXT(E2224),IF(E2224="Amount",I$14,""),IF(ISBLANK(E2224),"",IF(ISTEXT(D2224),"",IF(A2219="Invoice No. : ",TEXT(INDEX(Sheet2!C$14:C$154,MATCH(B2219,Sheet2!A$14:A$154,0)),"hh:mm:ss"),I2223))))</f>
        <v/>
      </c>
      <c r="J2224" t="str">
        <f>IF(ISBLANK(G2224),"",IF(ISTEXT(G2224),IF(E2224="Amount",J$14,""),INDEX(Sheet2!H$14:H$154,MATCH(F2224,Sheet2!A$14:A$154,0))))</f>
        <v/>
      </c>
      <c r="K2224" t="str">
        <f>IF(ISBLANK(G2224),"",IF(ISTEXT(G2224),IF(E2224="Amount",K$14,""),INDEX(Sheet2!I$14:I$154,MATCH(F2224,Sheet2!A$14:A$154,0))))</f>
        <v/>
      </c>
      <c r="L2224" t="str">
        <f>IF(ISBLANK(G2224),"",IF(ISTEXT(G2224),IF(E2224="Amount",L$14,""),IF(INDEX(Sheet2!H$14:H$154,MATCH(F2224,Sheet2!A$14:A$154,0)) &lt;&gt; 0, IF(INDEX(Sheet2!I$14:I$154,MATCH(F2224,Sheet2!A$14:A$154,0)) &lt;&gt; 0, "Loan","Loan"),"Cash")))</f>
        <v/>
      </c>
      <c r="M2224" t="str">
        <f>IF(ISTEXT(E2224),IF(E2224="Amount",M$14,""),IF(ISBLANK(E2224),"",IF(ISTEXT(D2224),"",IF(A2219="Invoice No. : ",INDEX(Sheet2!D$14:D$154,MATCH(B2219,Sheet2!A$14:A$154,0)),M2223))))</f>
        <v/>
      </c>
      <c r="N2224" t="str">
        <f>IF(ISTEXT(E2224),IF(E2224="Amount",N$14,""),IF(ISBLANK(E2224),"",IF(ISTEXT(D2224),"",IF(A2219="Invoice No. : ",INDEX(Sheet2!E$14:E$154,MATCH(B2219,Sheet2!A$14:A$154,0)),N2223))))</f>
        <v/>
      </c>
      <c r="O2224" t="str">
        <f>IF(ISTEXT(E2224),IF(E2224="Amount",O$14,""),IF(ISBLANK(E2224),"",IF(ISTEXT(D2224),"",IF(A2219="Invoice No. : ",INDEX(Sheet2!G$14:G$154,MATCH(B2219,Sheet2!A$14:A$154,0)),O2223))))</f>
        <v/>
      </c>
      <c r="P2224" t="str">
        <f t="shared" si="142"/>
        <v/>
      </c>
      <c r="Q2224" t="str">
        <f t="shared" si="143"/>
        <v/>
      </c>
    </row>
    <row r="2225" spans="1:17" x14ac:dyDescent="0.25">
      <c r="A2225" s="3" t="s">
        <v>7</v>
      </c>
      <c r="B2225" s="6">
        <v>44931</v>
      </c>
      <c r="C2225" s="3" t="s">
        <v>8</v>
      </c>
      <c r="D2225" s="7">
        <v>2</v>
      </c>
      <c r="F2225" t="str">
        <f t="shared" si="140"/>
        <v/>
      </c>
      <c r="G2225" t="str">
        <f>IF(ISTEXT(E2225),IF(E2225="Amount",G$14,""),IF(ISBLANK(E2225),"",IF(ISTEXT(D2225),"",IF(A2220="Invoice No. : ",INDEX(Sheet2!F$14:F$154,MATCH(B2220,Sheet2!A$14:A$154,0)),G2224))))</f>
        <v/>
      </c>
      <c r="H2225" t="str">
        <f t="shared" si="141"/>
        <v/>
      </c>
      <c r="I2225" t="str">
        <f>IF(ISTEXT(E2225),IF(E2225="Amount",I$14,""),IF(ISBLANK(E2225),"",IF(ISTEXT(D2225),"",IF(A2220="Invoice No. : ",TEXT(INDEX(Sheet2!C$14:C$154,MATCH(B2220,Sheet2!A$14:A$154,0)),"hh:mm:ss"),I2224))))</f>
        <v/>
      </c>
      <c r="J2225" t="str">
        <f>IF(ISBLANK(G2225),"",IF(ISTEXT(G2225),IF(E2225="Amount",J$14,""),INDEX(Sheet2!H$14:H$154,MATCH(F2225,Sheet2!A$14:A$154,0))))</f>
        <v/>
      </c>
      <c r="K2225" t="str">
        <f>IF(ISBLANK(G2225),"",IF(ISTEXT(G2225),IF(E2225="Amount",K$14,""),INDEX(Sheet2!I$14:I$154,MATCH(F2225,Sheet2!A$14:A$154,0))))</f>
        <v/>
      </c>
      <c r="L2225" t="str">
        <f>IF(ISBLANK(G2225),"",IF(ISTEXT(G2225),IF(E2225="Amount",L$14,""),IF(INDEX(Sheet2!H$14:H$154,MATCH(F2225,Sheet2!A$14:A$154,0)) &lt;&gt; 0, IF(INDEX(Sheet2!I$14:I$154,MATCH(F2225,Sheet2!A$14:A$154,0)) &lt;&gt; 0, "Loan","Loan"),"Cash")))</f>
        <v/>
      </c>
      <c r="M2225" t="str">
        <f>IF(ISTEXT(E2225),IF(E2225="Amount",M$14,""),IF(ISBLANK(E2225),"",IF(ISTEXT(D2225),"",IF(A2220="Invoice No. : ",INDEX(Sheet2!D$14:D$154,MATCH(B2220,Sheet2!A$14:A$154,0)),M2224))))</f>
        <v/>
      </c>
      <c r="N2225" t="str">
        <f>IF(ISTEXT(E2225),IF(E2225="Amount",N$14,""),IF(ISBLANK(E2225),"",IF(ISTEXT(D2225),"",IF(A2220="Invoice No. : ",INDEX(Sheet2!E$14:E$154,MATCH(B2220,Sheet2!A$14:A$154,0)),N2224))))</f>
        <v/>
      </c>
      <c r="O2225" t="str">
        <f>IF(ISTEXT(E2225),IF(E2225="Amount",O$14,""),IF(ISBLANK(E2225),"",IF(ISTEXT(D2225),"",IF(A2220="Invoice No. : ",INDEX(Sheet2!G$14:G$154,MATCH(B2220,Sheet2!A$14:A$154,0)),O2224))))</f>
        <v/>
      </c>
      <c r="P2225" t="str">
        <f t="shared" si="142"/>
        <v/>
      </c>
      <c r="Q2225" t="str">
        <f t="shared" si="143"/>
        <v/>
      </c>
    </row>
    <row r="2226" spans="1:17" x14ac:dyDescent="0.25">
      <c r="F2226" t="str">
        <f t="shared" si="140"/>
        <v/>
      </c>
      <c r="G2226" t="str">
        <f>IF(ISTEXT(E2226),IF(E2226="Amount",G$14,""),IF(ISBLANK(E2226),"",IF(ISTEXT(D2226),"",IF(A2221="Invoice No. : ",INDEX(Sheet2!F$14:F$154,MATCH(B2221,Sheet2!A$14:A$154,0)),G2225))))</f>
        <v/>
      </c>
      <c r="H2226" t="str">
        <f t="shared" si="141"/>
        <v/>
      </c>
      <c r="I2226" t="str">
        <f>IF(ISTEXT(E2226),IF(E2226="Amount",I$14,""),IF(ISBLANK(E2226),"",IF(ISTEXT(D2226),"",IF(A2221="Invoice No. : ",TEXT(INDEX(Sheet2!C$14:C$154,MATCH(B2221,Sheet2!A$14:A$154,0)),"hh:mm:ss"),I2225))))</f>
        <v/>
      </c>
      <c r="J2226" t="str">
        <f>IF(ISBLANK(G2226),"",IF(ISTEXT(G2226),IF(E2226="Amount",J$14,""),INDEX(Sheet2!H$14:H$154,MATCH(F2226,Sheet2!A$14:A$154,0))))</f>
        <v/>
      </c>
      <c r="K2226" t="str">
        <f>IF(ISBLANK(G2226),"",IF(ISTEXT(G2226),IF(E2226="Amount",K$14,""),INDEX(Sheet2!I$14:I$154,MATCH(F2226,Sheet2!A$14:A$154,0))))</f>
        <v/>
      </c>
      <c r="L2226" t="str">
        <f>IF(ISBLANK(G2226),"",IF(ISTEXT(G2226),IF(E2226="Amount",L$14,""),IF(INDEX(Sheet2!H$14:H$154,MATCH(F2226,Sheet2!A$14:A$154,0)) &lt;&gt; 0, IF(INDEX(Sheet2!I$14:I$154,MATCH(F2226,Sheet2!A$14:A$154,0)) &lt;&gt; 0, "Loan","Loan"),"Cash")))</f>
        <v/>
      </c>
      <c r="M2226" t="str">
        <f>IF(ISTEXT(E2226),IF(E2226="Amount",M$14,""),IF(ISBLANK(E2226),"",IF(ISTEXT(D2226),"",IF(A2221="Invoice No. : ",INDEX(Sheet2!D$14:D$154,MATCH(B2221,Sheet2!A$14:A$154,0)),M2225))))</f>
        <v/>
      </c>
      <c r="N2226" t="str">
        <f>IF(ISTEXT(E2226),IF(E2226="Amount",N$14,""),IF(ISBLANK(E2226),"",IF(ISTEXT(D2226),"",IF(A2221="Invoice No. : ",INDEX(Sheet2!E$14:E$154,MATCH(B2221,Sheet2!A$14:A$154,0)),N2225))))</f>
        <v/>
      </c>
      <c r="O2226" t="str">
        <f>IF(ISTEXT(E2226),IF(E2226="Amount",O$14,""),IF(ISBLANK(E2226),"",IF(ISTEXT(D2226),"",IF(A2221="Invoice No. : ",INDEX(Sheet2!G$14:G$154,MATCH(B2221,Sheet2!A$14:A$154,0)),O2225))))</f>
        <v/>
      </c>
      <c r="P2226" t="str">
        <f t="shared" si="142"/>
        <v/>
      </c>
      <c r="Q2226" t="str">
        <f t="shared" si="143"/>
        <v/>
      </c>
    </row>
    <row r="2227" spans="1:17" x14ac:dyDescent="0.25">
      <c r="A2227" s="8" t="s">
        <v>9</v>
      </c>
      <c r="B2227" s="8" t="s">
        <v>10</v>
      </c>
      <c r="C2227" s="9" t="s">
        <v>11</v>
      </c>
      <c r="D2227" s="9" t="s">
        <v>12</v>
      </c>
      <c r="E2227" s="9" t="s">
        <v>13</v>
      </c>
      <c r="F2227" t="str">
        <f t="shared" si="140"/>
        <v>Invoice No.</v>
      </c>
      <c r="G2227" t="str">
        <f>IF(ISTEXT(E2227),IF(E2227="Amount",G$14,""),IF(ISBLANK(E2227),"",IF(ISTEXT(D2227),"",IF(A2222="Invoice No. : ",INDEX(Sheet2!F$14:F$154,MATCH(B2222,Sheet2!A$14:A$154,0)),G2226))))</f>
        <v>Member ID</v>
      </c>
      <c r="H2227" t="str">
        <f t="shared" si="141"/>
        <v>Invoice Date</v>
      </c>
      <c r="I2227" t="str">
        <f>IF(ISTEXT(E2227),IF(E2227="Amount",I$14,""),IF(ISBLANK(E2227),"",IF(ISTEXT(D2227),"",IF(A2222="Invoice No. : ",TEXT(INDEX(Sheet2!C$14:C$154,MATCH(B2222,Sheet2!A$14:A$154,0)),"hh:mm:ss"),I2226))))</f>
        <v>Invoice Time</v>
      </c>
      <c r="J2227" t="str">
        <f>IF(ISBLANK(G2227),"",IF(ISTEXT(G2227),IF(E2227="Amount",J$14,""),INDEX(Sheet2!H$14:H$154,MATCH(F2227,Sheet2!A$14:A$154,0))))</f>
        <v>Loan Amount</v>
      </c>
      <c r="K2227" t="str">
        <f>IF(ISBLANK(G2227),"",IF(ISTEXT(G2227),IF(E2227="Amount",K$14,""),INDEX(Sheet2!I$14:I$154,MATCH(F2227,Sheet2!A$14:A$154,0))))</f>
        <v>Cash Amount</v>
      </c>
      <c r="L2227" t="str">
        <f>IF(ISBLANK(G2227),"",IF(ISTEXT(G2227),IF(E2227="Amount",L$14,""),IF(INDEX(Sheet2!H$14:H$154,MATCH(F2227,Sheet2!A$14:A$154,0)) &lt;&gt; 0, IF(INDEX(Sheet2!I$14:I$154,MATCH(F2227,Sheet2!A$14:A$154,0)) &lt;&gt; 0, "Loan","Loan"),"Cash")))</f>
        <v>Payment Mode</v>
      </c>
      <c r="M2227" t="str">
        <f>IF(ISTEXT(E2227),IF(E2227="Amount",M$14,""),IF(ISBLANK(E2227),"",IF(ISTEXT(D2227),"",IF(A2222="Invoice No. : ",INDEX(Sheet2!D$14:D$154,MATCH(B2222,Sheet2!A$14:A$154,0)),M2226))))</f>
        <v>Terminal</v>
      </c>
      <c r="N2227" t="str">
        <f>IF(ISTEXT(E2227),IF(E2227="Amount",N$14,""),IF(ISBLANK(E2227),"",IF(ISTEXT(D2227),"",IF(A2222="Invoice No. : ",INDEX(Sheet2!E$14:E$154,MATCH(B2222,Sheet2!A$14:A$154,0)),N2226))))</f>
        <v>Cashier</v>
      </c>
      <c r="O2227" t="str">
        <f>IF(ISTEXT(E2227),IF(E2227="Amount",O$14,""),IF(ISBLANK(E2227),"",IF(ISTEXT(D2227),"",IF(A2222="Invoice No. : ",INDEX(Sheet2!G$14:G$154,MATCH(B2222,Sheet2!A$14:A$154,0)),O2226))))</f>
        <v>Name</v>
      </c>
      <c r="P2227" t="str">
        <f t="shared" si="142"/>
        <v>Invoice Amount</v>
      </c>
      <c r="Q2227" t="str">
        <f t="shared" si="143"/>
        <v>Grand Total</v>
      </c>
    </row>
    <row r="2228" spans="1:17" x14ac:dyDescent="0.25">
      <c r="F2228" t="str">
        <f t="shared" si="140"/>
        <v/>
      </c>
      <c r="G2228" t="str">
        <f>IF(ISTEXT(E2228),IF(E2228="Amount",G$14,""),IF(ISBLANK(E2228),"",IF(ISTEXT(D2228),"",IF(A2223="Invoice No. : ",INDEX(Sheet2!F$14:F$154,MATCH(B2223,Sheet2!A$14:A$154,0)),G2227))))</f>
        <v/>
      </c>
      <c r="H2228" t="str">
        <f t="shared" si="141"/>
        <v/>
      </c>
      <c r="I2228" t="str">
        <f>IF(ISTEXT(E2228),IF(E2228="Amount",I$14,""),IF(ISBLANK(E2228),"",IF(ISTEXT(D2228),"",IF(A2223="Invoice No. : ",TEXT(INDEX(Sheet2!C$14:C$154,MATCH(B2223,Sheet2!A$14:A$154,0)),"hh:mm:ss"),I2227))))</f>
        <v/>
      </c>
      <c r="J2228" t="str">
        <f>IF(ISBLANK(G2228),"",IF(ISTEXT(G2228),IF(E2228="Amount",J$14,""),INDEX(Sheet2!H$14:H$154,MATCH(F2228,Sheet2!A$14:A$154,0))))</f>
        <v/>
      </c>
      <c r="K2228" t="str">
        <f>IF(ISBLANK(G2228),"",IF(ISTEXT(G2228),IF(E2228="Amount",K$14,""),INDEX(Sheet2!I$14:I$154,MATCH(F2228,Sheet2!A$14:A$154,0))))</f>
        <v/>
      </c>
      <c r="L2228" t="str">
        <f>IF(ISBLANK(G2228),"",IF(ISTEXT(G2228),IF(E2228="Amount",L$14,""),IF(INDEX(Sheet2!H$14:H$154,MATCH(F2228,Sheet2!A$14:A$154,0)) &lt;&gt; 0, IF(INDEX(Sheet2!I$14:I$154,MATCH(F2228,Sheet2!A$14:A$154,0)) &lt;&gt; 0, "Loan","Loan"),"Cash")))</f>
        <v/>
      </c>
      <c r="M2228" t="str">
        <f>IF(ISTEXT(E2228),IF(E2228="Amount",M$14,""),IF(ISBLANK(E2228),"",IF(ISTEXT(D2228),"",IF(A2223="Invoice No. : ",INDEX(Sheet2!D$14:D$154,MATCH(B2223,Sheet2!A$14:A$154,0)),M2227))))</f>
        <v/>
      </c>
      <c r="N2228" t="str">
        <f>IF(ISTEXT(E2228),IF(E2228="Amount",N$14,""),IF(ISBLANK(E2228),"",IF(ISTEXT(D2228),"",IF(A2223="Invoice No. : ",INDEX(Sheet2!E$14:E$154,MATCH(B2223,Sheet2!A$14:A$154,0)),N2227))))</f>
        <v/>
      </c>
      <c r="O2228" t="str">
        <f>IF(ISTEXT(E2228),IF(E2228="Amount",O$14,""),IF(ISBLANK(E2228),"",IF(ISTEXT(D2228),"",IF(A2223="Invoice No. : ",INDEX(Sheet2!G$14:G$154,MATCH(B2223,Sheet2!A$14:A$154,0)),O2227))))</f>
        <v/>
      </c>
      <c r="P2228" t="str">
        <f t="shared" si="142"/>
        <v/>
      </c>
      <c r="Q2228" t="str">
        <f t="shared" si="143"/>
        <v/>
      </c>
    </row>
    <row r="2229" spans="1:17" x14ac:dyDescent="0.25">
      <c r="A2229" s="10" t="s">
        <v>1659</v>
      </c>
      <c r="B2229" s="10" t="s">
        <v>1660</v>
      </c>
      <c r="C2229" s="11">
        <v>4</v>
      </c>
      <c r="D2229" s="11">
        <v>11.5</v>
      </c>
      <c r="E2229" s="11">
        <v>46</v>
      </c>
      <c r="F2229">
        <f t="shared" si="140"/>
        <v>2144362</v>
      </c>
      <c r="G2229">
        <f>IF(ISTEXT(E2229),IF(E2229="Amount",G$14,""),IF(ISBLANK(E2229),"",IF(ISTEXT(D2229),"",IF(A2224="Invoice No. : ",INDEX(Sheet2!F$14:F$154,MATCH(B2224,Sheet2!A$14:A$154,0)),G2228))))</f>
        <v>34894</v>
      </c>
      <c r="H2229" t="str">
        <f t="shared" si="141"/>
        <v>01/05/2023</v>
      </c>
      <c r="I2229" t="str">
        <f>IF(ISTEXT(E2229),IF(E2229="Amount",I$14,""),IF(ISBLANK(E2229),"",IF(ISTEXT(D2229),"",IF(A2224="Invoice No. : ",TEXT(INDEX(Sheet2!C$14:C$154,MATCH(B2224,Sheet2!A$14:A$154,0)),"hh:mm:ss"),I2228))))</f>
        <v>14:24:21</v>
      </c>
      <c r="J2229">
        <f>IF(ISBLANK(G2229),"",IF(ISTEXT(G2229),IF(E2229="Amount",J$14,""),INDEX(Sheet2!H$14:H$154,MATCH(F2229,Sheet2!A$14:A$154,0))))</f>
        <v>0</v>
      </c>
      <c r="K2229">
        <f>IF(ISBLANK(G2229),"",IF(ISTEXT(G2229),IF(E2229="Amount",K$14,""),INDEX(Sheet2!I$14:I$154,MATCH(F2229,Sheet2!A$14:A$154,0))))</f>
        <v>272.25</v>
      </c>
      <c r="L2229" t="str">
        <f>IF(ISBLANK(G2229),"",IF(ISTEXT(G2229),IF(E2229="Amount",L$14,""),IF(INDEX(Sheet2!H$14:H$154,MATCH(F2229,Sheet2!A$14:A$154,0)) &lt;&gt; 0, IF(INDEX(Sheet2!I$14:I$154,MATCH(F2229,Sheet2!A$14:A$154,0)) &lt;&gt; 0, "Loan","Loan"),"Cash")))</f>
        <v>Cash</v>
      </c>
      <c r="M2229">
        <f>IF(ISTEXT(E2229),IF(E2229="Amount",M$14,""),IF(ISBLANK(E2229),"",IF(ISTEXT(D2229),"",IF(A2224="Invoice No. : ",INDEX(Sheet2!D$14:D$154,MATCH(B2224,Sheet2!A$14:A$154,0)),M2228))))</f>
        <v>2</v>
      </c>
      <c r="N2229" t="str">
        <f>IF(ISTEXT(E2229),IF(E2229="Amount",N$14,""),IF(ISBLANK(E2229),"",IF(ISTEXT(D2229),"",IF(A2224="Invoice No. : ",INDEX(Sheet2!E$14:E$154,MATCH(B2224,Sheet2!A$14:A$154,0)),N2228))))</f>
        <v>RUBY</v>
      </c>
      <c r="O2229" t="str">
        <f>IF(ISTEXT(E2229),IF(E2229="Amount",O$14,""),IF(ISBLANK(E2229),"",IF(ISTEXT(D2229),"",IF(A2224="Invoice No. : ",INDEX(Sheet2!G$14:G$154,MATCH(B2224,Sheet2!A$14:A$154,0)),O2228))))</f>
        <v>TORIBIO, IRA MOGA</v>
      </c>
      <c r="P2229">
        <f t="shared" si="142"/>
        <v>272.25</v>
      </c>
      <c r="Q2229">
        <f t="shared" si="143"/>
        <v>195197.25</v>
      </c>
    </row>
    <row r="2230" spans="1:17" x14ac:dyDescent="0.25">
      <c r="A2230" s="10" t="s">
        <v>1122</v>
      </c>
      <c r="B2230" s="10" t="s">
        <v>1123</v>
      </c>
      <c r="C2230" s="11">
        <v>1</v>
      </c>
      <c r="D2230" s="11">
        <v>74</v>
      </c>
      <c r="E2230" s="11">
        <v>74</v>
      </c>
      <c r="F2230">
        <f t="shared" si="140"/>
        <v>2144362</v>
      </c>
      <c r="G2230">
        <f>IF(ISTEXT(E2230),IF(E2230="Amount",G$14,""),IF(ISBLANK(E2230),"",IF(ISTEXT(D2230),"",IF(A2225="Invoice No. : ",INDEX(Sheet2!F$14:F$154,MATCH(B2225,Sheet2!A$14:A$154,0)),G2229))))</f>
        <v>34894</v>
      </c>
      <c r="H2230" t="str">
        <f t="shared" si="141"/>
        <v>01/05/2023</v>
      </c>
      <c r="I2230" t="str">
        <f>IF(ISTEXT(E2230),IF(E2230="Amount",I$14,""),IF(ISBLANK(E2230),"",IF(ISTEXT(D2230),"",IF(A2225="Invoice No. : ",TEXT(INDEX(Sheet2!C$14:C$154,MATCH(B2225,Sheet2!A$14:A$154,0)),"hh:mm:ss"),I2229))))</f>
        <v>14:24:21</v>
      </c>
      <c r="J2230">
        <f>IF(ISBLANK(G2230),"",IF(ISTEXT(G2230),IF(E2230="Amount",J$14,""),INDEX(Sheet2!H$14:H$154,MATCH(F2230,Sheet2!A$14:A$154,0))))</f>
        <v>0</v>
      </c>
      <c r="K2230">
        <f>IF(ISBLANK(G2230),"",IF(ISTEXT(G2230),IF(E2230="Amount",K$14,""),INDEX(Sheet2!I$14:I$154,MATCH(F2230,Sheet2!A$14:A$154,0))))</f>
        <v>272.25</v>
      </c>
      <c r="L2230" t="str">
        <f>IF(ISBLANK(G2230),"",IF(ISTEXT(G2230),IF(E2230="Amount",L$14,""),IF(INDEX(Sheet2!H$14:H$154,MATCH(F2230,Sheet2!A$14:A$154,0)) &lt;&gt; 0, IF(INDEX(Sheet2!I$14:I$154,MATCH(F2230,Sheet2!A$14:A$154,0)) &lt;&gt; 0, "Loan","Loan"),"Cash")))</f>
        <v>Cash</v>
      </c>
      <c r="M2230">
        <f>IF(ISTEXT(E2230),IF(E2230="Amount",M$14,""),IF(ISBLANK(E2230),"",IF(ISTEXT(D2230),"",IF(A2225="Invoice No. : ",INDEX(Sheet2!D$14:D$154,MATCH(B2225,Sheet2!A$14:A$154,0)),M2229))))</f>
        <v>2</v>
      </c>
      <c r="N2230" t="str">
        <f>IF(ISTEXT(E2230),IF(E2230="Amount",N$14,""),IF(ISBLANK(E2230),"",IF(ISTEXT(D2230),"",IF(A2225="Invoice No. : ",INDEX(Sheet2!E$14:E$154,MATCH(B2225,Sheet2!A$14:A$154,0)),N2229))))</f>
        <v>RUBY</v>
      </c>
      <c r="O2230" t="str">
        <f>IF(ISTEXT(E2230),IF(E2230="Amount",O$14,""),IF(ISBLANK(E2230),"",IF(ISTEXT(D2230),"",IF(A2225="Invoice No. : ",INDEX(Sheet2!G$14:G$154,MATCH(B2225,Sheet2!A$14:A$154,0)),O2229))))</f>
        <v>TORIBIO, IRA MOGA</v>
      </c>
      <c r="P2230">
        <f t="shared" si="142"/>
        <v>272.25</v>
      </c>
      <c r="Q2230">
        <f t="shared" si="143"/>
        <v>195197.25</v>
      </c>
    </row>
    <row r="2231" spans="1:17" x14ac:dyDescent="0.25">
      <c r="A2231" s="10" t="s">
        <v>1707</v>
      </c>
      <c r="B2231" s="10" t="s">
        <v>1708</v>
      </c>
      <c r="C2231" s="11">
        <v>1</v>
      </c>
      <c r="D2231" s="11">
        <v>74</v>
      </c>
      <c r="E2231" s="11">
        <v>74</v>
      </c>
      <c r="F2231">
        <f t="shared" si="140"/>
        <v>2144362</v>
      </c>
      <c r="G2231">
        <f>IF(ISTEXT(E2231),IF(E2231="Amount",G$14,""),IF(ISBLANK(E2231),"",IF(ISTEXT(D2231),"",IF(A2226="Invoice No. : ",INDEX(Sheet2!F$14:F$154,MATCH(B2226,Sheet2!A$14:A$154,0)),G2230))))</f>
        <v>34894</v>
      </c>
      <c r="H2231" t="str">
        <f t="shared" si="141"/>
        <v>01/05/2023</v>
      </c>
      <c r="I2231" t="str">
        <f>IF(ISTEXT(E2231),IF(E2231="Amount",I$14,""),IF(ISBLANK(E2231),"",IF(ISTEXT(D2231),"",IF(A2226="Invoice No. : ",TEXT(INDEX(Sheet2!C$14:C$154,MATCH(B2226,Sheet2!A$14:A$154,0)),"hh:mm:ss"),I2230))))</f>
        <v>14:24:21</v>
      </c>
      <c r="J2231">
        <f>IF(ISBLANK(G2231),"",IF(ISTEXT(G2231),IF(E2231="Amount",J$14,""),INDEX(Sheet2!H$14:H$154,MATCH(F2231,Sheet2!A$14:A$154,0))))</f>
        <v>0</v>
      </c>
      <c r="K2231">
        <f>IF(ISBLANK(G2231),"",IF(ISTEXT(G2231),IF(E2231="Amount",K$14,""),INDEX(Sheet2!I$14:I$154,MATCH(F2231,Sheet2!A$14:A$154,0))))</f>
        <v>272.25</v>
      </c>
      <c r="L2231" t="str">
        <f>IF(ISBLANK(G2231),"",IF(ISTEXT(G2231),IF(E2231="Amount",L$14,""),IF(INDEX(Sheet2!H$14:H$154,MATCH(F2231,Sheet2!A$14:A$154,0)) &lt;&gt; 0, IF(INDEX(Sheet2!I$14:I$154,MATCH(F2231,Sheet2!A$14:A$154,0)) &lt;&gt; 0, "Loan","Loan"),"Cash")))</f>
        <v>Cash</v>
      </c>
      <c r="M2231">
        <f>IF(ISTEXT(E2231),IF(E2231="Amount",M$14,""),IF(ISBLANK(E2231),"",IF(ISTEXT(D2231),"",IF(A2226="Invoice No. : ",INDEX(Sheet2!D$14:D$154,MATCH(B2226,Sheet2!A$14:A$154,0)),M2230))))</f>
        <v>2</v>
      </c>
      <c r="N2231" t="str">
        <f>IF(ISTEXT(E2231),IF(E2231="Amount",N$14,""),IF(ISBLANK(E2231),"",IF(ISTEXT(D2231),"",IF(A2226="Invoice No. : ",INDEX(Sheet2!E$14:E$154,MATCH(B2226,Sheet2!A$14:A$154,0)),N2230))))</f>
        <v>RUBY</v>
      </c>
      <c r="O2231" t="str">
        <f>IF(ISTEXT(E2231),IF(E2231="Amount",O$14,""),IF(ISBLANK(E2231),"",IF(ISTEXT(D2231),"",IF(A2226="Invoice No. : ",INDEX(Sheet2!G$14:G$154,MATCH(B2226,Sheet2!A$14:A$154,0)),O2230))))</f>
        <v>TORIBIO, IRA MOGA</v>
      </c>
      <c r="P2231">
        <f t="shared" si="142"/>
        <v>272.25</v>
      </c>
      <c r="Q2231">
        <f t="shared" si="143"/>
        <v>195197.25</v>
      </c>
    </row>
    <row r="2232" spans="1:17" x14ac:dyDescent="0.25">
      <c r="A2232" s="10" t="s">
        <v>1138</v>
      </c>
      <c r="B2232" s="10" t="s">
        <v>1139</v>
      </c>
      <c r="C2232" s="11">
        <v>1</v>
      </c>
      <c r="D2232" s="11">
        <v>31.25</v>
      </c>
      <c r="E2232" s="11">
        <v>31.25</v>
      </c>
      <c r="F2232">
        <f t="shared" si="140"/>
        <v>2144362</v>
      </c>
      <c r="G2232">
        <f>IF(ISTEXT(E2232),IF(E2232="Amount",G$14,""),IF(ISBLANK(E2232),"",IF(ISTEXT(D2232),"",IF(A2227="Invoice No. : ",INDEX(Sheet2!F$14:F$154,MATCH(B2227,Sheet2!A$14:A$154,0)),G2231))))</f>
        <v>34894</v>
      </c>
      <c r="H2232" t="str">
        <f t="shared" si="141"/>
        <v>01/05/2023</v>
      </c>
      <c r="I2232" t="str">
        <f>IF(ISTEXT(E2232),IF(E2232="Amount",I$14,""),IF(ISBLANK(E2232),"",IF(ISTEXT(D2232),"",IF(A2227="Invoice No. : ",TEXT(INDEX(Sheet2!C$14:C$154,MATCH(B2227,Sheet2!A$14:A$154,0)),"hh:mm:ss"),I2231))))</f>
        <v>14:24:21</v>
      </c>
      <c r="J2232">
        <f>IF(ISBLANK(G2232),"",IF(ISTEXT(G2232),IF(E2232="Amount",J$14,""),INDEX(Sheet2!H$14:H$154,MATCH(F2232,Sheet2!A$14:A$154,0))))</f>
        <v>0</v>
      </c>
      <c r="K2232">
        <f>IF(ISBLANK(G2232),"",IF(ISTEXT(G2232),IF(E2232="Amount",K$14,""),INDEX(Sheet2!I$14:I$154,MATCH(F2232,Sheet2!A$14:A$154,0))))</f>
        <v>272.25</v>
      </c>
      <c r="L2232" t="str">
        <f>IF(ISBLANK(G2232),"",IF(ISTEXT(G2232),IF(E2232="Amount",L$14,""),IF(INDEX(Sheet2!H$14:H$154,MATCH(F2232,Sheet2!A$14:A$154,0)) &lt;&gt; 0, IF(INDEX(Sheet2!I$14:I$154,MATCH(F2232,Sheet2!A$14:A$154,0)) &lt;&gt; 0, "Loan","Loan"),"Cash")))</f>
        <v>Cash</v>
      </c>
      <c r="M2232">
        <f>IF(ISTEXT(E2232),IF(E2232="Amount",M$14,""),IF(ISBLANK(E2232),"",IF(ISTEXT(D2232),"",IF(A2227="Invoice No. : ",INDEX(Sheet2!D$14:D$154,MATCH(B2227,Sheet2!A$14:A$154,0)),M2231))))</f>
        <v>2</v>
      </c>
      <c r="N2232" t="str">
        <f>IF(ISTEXT(E2232),IF(E2232="Amount",N$14,""),IF(ISBLANK(E2232),"",IF(ISTEXT(D2232),"",IF(A2227="Invoice No. : ",INDEX(Sheet2!E$14:E$154,MATCH(B2227,Sheet2!A$14:A$154,0)),N2231))))</f>
        <v>RUBY</v>
      </c>
      <c r="O2232" t="str">
        <f>IF(ISTEXT(E2232),IF(E2232="Amount",O$14,""),IF(ISBLANK(E2232),"",IF(ISTEXT(D2232),"",IF(A2227="Invoice No. : ",INDEX(Sheet2!G$14:G$154,MATCH(B2227,Sheet2!A$14:A$154,0)),O2231))))</f>
        <v>TORIBIO, IRA MOGA</v>
      </c>
      <c r="P2232">
        <f t="shared" si="142"/>
        <v>272.25</v>
      </c>
      <c r="Q2232">
        <f t="shared" si="143"/>
        <v>195197.25</v>
      </c>
    </row>
    <row r="2233" spans="1:17" x14ac:dyDescent="0.25">
      <c r="A2233" s="10" t="s">
        <v>379</v>
      </c>
      <c r="B2233" s="10" t="s">
        <v>380</v>
      </c>
      <c r="C2233" s="11">
        <v>1</v>
      </c>
      <c r="D2233" s="11">
        <v>47</v>
      </c>
      <c r="E2233" s="11">
        <v>47</v>
      </c>
      <c r="F2233">
        <f t="shared" si="140"/>
        <v>2144362</v>
      </c>
      <c r="G2233">
        <f>IF(ISTEXT(E2233),IF(E2233="Amount",G$14,""),IF(ISBLANK(E2233),"",IF(ISTEXT(D2233),"",IF(A2228="Invoice No. : ",INDEX(Sheet2!F$14:F$154,MATCH(B2228,Sheet2!A$14:A$154,0)),G2232))))</f>
        <v>34894</v>
      </c>
      <c r="H2233" t="str">
        <f t="shared" si="141"/>
        <v>01/05/2023</v>
      </c>
      <c r="I2233" t="str">
        <f>IF(ISTEXT(E2233),IF(E2233="Amount",I$14,""),IF(ISBLANK(E2233),"",IF(ISTEXT(D2233),"",IF(A2228="Invoice No. : ",TEXT(INDEX(Sheet2!C$14:C$154,MATCH(B2228,Sheet2!A$14:A$154,0)),"hh:mm:ss"),I2232))))</f>
        <v>14:24:21</v>
      </c>
      <c r="J2233">
        <f>IF(ISBLANK(G2233),"",IF(ISTEXT(G2233),IF(E2233="Amount",J$14,""),INDEX(Sheet2!H$14:H$154,MATCH(F2233,Sheet2!A$14:A$154,0))))</f>
        <v>0</v>
      </c>
      <c r="K2233">
        <f>IF(ISBLANK(G2233),"",IF(ISTEXT(G2233),IF(E2233="Amount",K$14,""),INDEX(Sheet2!I$14:I$154,MATCH(F2233,Sheet2!A$14:A$154,0))))</f>
        <v>272.25</v>
      </c>
      <c r="L2233" t="str">
        <f>IF(ISBLANK(G2233),"",IF(ISTEXT(G2233),IF(E2233="Amount",L$14,""),IF(INDEX(Sheet2!H$14:H$154,MATCH(F2233,Sheet2!A$14:A$154,0)) &lt;&gt; 0, IF(INDEX(Sheet2!I$14:I$154,MATCH(F2233,Sheet2!A$14:A$154,0)) &lt;&gt; 0, "Loan","Loan"),"Cash")))</f>
        <v>Cash</v>
      </c>
      <c r="M2233">
        <f>IF(ISTEXT(E2233),IF(E2233="Amount",M$14,""),IF(ISBLANK(E2233),"",IF(ISTEXT(D2233),"",IF(A2228="Invoice No. : ",INDEX(Sheet2!D$14:D$154,MATCH(B2228,Sheet2!A$14:A$154,0)),M2232))))</f>
        <v>2</v>
      </c>
      <c r="N2233" t="str">
        <f>IF(ISTEXT(E2233),IF(E2233="Amount",N$14,""),IF(ISBLANK(E2233),"",IF(ISTEXT(D2233),"",IF(A2228="Invoice No. : ",INDEX(Sheet2!E$14:E$154,MATCH(B2228,Sheet2!A$14:A$154,0)),N2232))))</f>
        <v>RUBY</v>
      </c>
      <c r="O2233" t="str">
        <f>IF(ISTEXT(E2233),IF(E2233="Amount",O$14,""),IF(ISBLANK(E2233),"",IF(ISTEXT(D2233),"",IF(A2228="Invoice No. : ",INDEX(Sheet2!G$14:G$154,MATCH(B2228,Sheet2!A$14:A$154,0)),O2232))))</f>
        <v>TORIBIO, IRA MOGA</v>
      </c>
      <c r="P2233">
        <f t="shared" si="142"/>
        <v>272.25</v>
      </c>
      <c r="Q2233">
        <f t="shared" si="143"/>
        <v>195197.25</v>
      </c>
    </row>
    <row r="2234" spans="1:17" x14ac:dyDescent="0.25">
      <c r="D2234" s="12" t="s">
        <v>18</v>
      </c>
      <c r="E2234" s="13">
        <v>272.25</v>
      </c>
      <c r="F2234" t="str">
        <f t="shared" si="140"/>
        <v/>
      </c>
      <c r="G2234" t="str">
        <f>IF(ISTEXT(E2234),IF(E2234="Amount",G$14,""),IF(ISBLANK(E2234),"",IF(ISTEXT(D2234),"",IF(A2229="Invoice No. : ",INDEX(Sheet2!F$14:F$154,MATCH(B2229,Sheet2!A$14:A$154,0)),G2233))))</f>
        <v/>
      </c>
      <c r="H2234" t="str">
        <f t="shared" si="141"/>
        <v/>
      </c>
      <c r="I2234" t="str">
        <f>IF(ISTEXT(E2234),IF(E2234="Amount",I$14,""),IF(ISBLANK(E2234),"",IF(ISTEXT(D2234),"",IF(A2229="Invoice No. : ",TEXT(INDEX(Sheet2!C$14:C$154,MATCH(B2229,Sheet2!A$14:A$154,0)),"hh:mm:ss"),I2233))))</f>
        <v/>
      </c>
      <c r="J2234" t="str">
        <f>IF(ISBLANK(G2234),"",IF(ISTEXT(G2234),IF(E2234="Amount",J$14,""),INDEX(Sheet2!H$14:H$154,MATCH(F2234,Sheet2!A$14:A$154,0))))</f>
        <v/>
      </c>
      <c r="K2234" t="str">
        <f>IF(ISBLANK(G2234),"",IF(ISTEXT(G2234),IF(E2234="Amount",K$14,""),INDEX(Sheet2!I$14:I$154,MATCH(F2234,Sheet2!A$14:A$154,0))))</f>
        <v/>
      </c>
      <c r="L2234" t="str">
        <f>IF(ISBLANK(G2234),"",IF(ISTEXT(G2234),IF(E2234="Amount",L$14,""),IF(INDEX(Sheet2!H$14:H$154,MATCH(F2234,Sheet2!A$14:A$154,0)) &lt;&gt; 0, IF(INDEX(Sheet2!I$14:I$154,MATCH(F2234,Sheet2!A$14:A$154,0)) &lt;&gt; 0, "Loan","Loan"),"Cash")))</f>
        <v/>
      </c>
      <c r="M2234" t="str">
        <f>IF(ISTEXT(E2234),IF(E2234="Amount",M$14,""),IF(ISBLANK(E2234),"",IF(ISTEXT(D2234),"",IF(A2229="Invoice No. : ",INDEX(Sheet2!D$14:D$154,MATCH(B2229,Sheet2!A$14:A$154,0)),M2233))))</f>
        <v/>
      </c>
      <c r="N2234" t="str">
        <f>IF(ISTEXT(E2234),IF(E2234="Amount",N$14,""),IF(ISBLANK(E2234),"",IF(ISTEXT(D2234),"",IF(A2229="Invoice No. : ",INDEX(Sheet2!E$14:E$154,MATCH(B2229,Sheet2!A$14:A$154,0)),N2233))))</f>
        <v/>
      </c>
      <c r="O2234" t="str">
        <f>IF(ISTEXT(E2234),IF(E2234="Amount",O$14,""),IF(ISBLANK(E2234),"",IF(ISTEXT(D2234),"",IF(A2229="Invoice No. : ",INDEX(Sheet2!G$14:G$154,MATCH(B2229,Sheet2!A$14:A$154,0)),O2233))))</f>
        <v/>
      </c>
      <c r="P2234" t="str">
        <f t="shared" si="142"/>
        <v/>
      </c>
      <c r="Q2234" t="str">
        <f t="shared" si="143"/>
        <v/>
      </c>
    </row>
    <row r="2235" spans="1:17" x14ac:dyDescent="0.25">
      <c r="F2235" t="str">
        <f t="shared" si="140"/>
        <v/>
      </c>
      <c r="G2235" t="str">
        <f>IF(ISTEXT(E2235),IF(E2235="Amount",G$14,""),IF(ISBLANK(E2235),"",IF(ISTEXT(D2235),"",IF(A2230="Invoice No. : ",INDEX(Sheet2!F$14:F$154,MATCH(B2230,Sheet2!A$14:A$154,0)),G2234))))</f>
        <v/>
      </c>
      <c r="H2235" t="str">
        <f t="shared" si="141"/>
        <v/>
      </c>
      <c r="I2235" t="str">
        <f>IF(ISTEXT(E2235),IF(E2235="Amount",I$14,""),IF(ISBLANK(E2235),"",IF(ISTEXT(D2235),"",IF(A2230="Invoice No. : ",TEXT(INDEX(Sheet2!C$14:C$154,MATCH(B2230,Sheet2!A$14:A$154,0)),"hh:mm:ss"),I2234))))</f>
        <v/>
      </c>
      <c r="J2235" t="str">
        <f>IF(ISBLANK(G2235),"",IF(ISTEXT(G2235),IF(E2235="Amount",J$14,""),INDEX(Sheet2!H$14:H$154,MATCH(F2235,Sheet2!A$14:A$154,0))))</f>
        <v/>
      </c>
      <c r="K2235" t="str">
        <f>IF(ISBLANK(G2235),"",IF(ISTEXT(G2235),IF(E2235="Amount",K$14,""),INDEX(Sheet2!I$14:I$154,MATCH(F2235,Sheet2!A$14:A$154,0))))</f>
        <v/>
      </c>
      <c r="L2235" t="str">
        <f>IF(ISBLANK(G2235),"",IF(ISTEXT(G2235),IF(E2235="Amount",L$14,""),IF(INDEX(Sheet2!H$14:H$154,MATCH(F2235,Sheet2!A$14:A$154,0)) &lt;&gt; 0, IF(INDEX(Sheet2!I$14:I$154,MATCH(F2235,Sheet2!A$14:A$154,0)) &lt;&gt; 0, "Loan","Loan"),"Cash")))</f>
        <v/>
      </c>
      <c r="M2235" t="str">
        <f>IF(ISTEXT(E2235),IF(E2235="Amount",M$14,""),IF(ISBLANK(E2235),"",IF(ISTEXT(D2235),"",IF(A2230="Invoice No. : ",INDEX(Sheet2!D$14:D$154,MATCH(B2230,Sheet2!A$14:A$154,0)),M2234))))</f>
        <v/>
      </c>
      <c r="N2235" t="str">
        <f>IF(ISTEXT(E2235),IF(E2235="Amount",N$14,""),IF(ISBLANK(E2235),"",IF(ISTEXT(D2235),"",IF(A2230="Invoice No. : ",INDEX(Sheet2!E$14:E$154,MATCH(B2230,Sheet2!A$14:A$154,0)),N2234))))</f>
        <v/>
      </c>
      <c r="O2235" t="str">
        <f>IF(ISTEXT(E2235),IF(E2235="Amount",O$14,""),IF(ISBLANK(E2235),"",IF(ISTEXT(D2235),"",IF(A2230="Invoice No. : ",INDEX(Sheet2!G$14:G$154,MATCH(B2230,Sheet2!A$14:A$154,0)),O2234))))</f>
        <v/>
      </c>
      <c r="P2235" t="str">
        <f t="shared" si="142"/>
        <v/>
      </c>
      <c r="Q2235" t="str">
        <f t="shared" si="143"/>
        <v/>
      </c>
    </row>
    <row r="2236" spans="1:17" x14ac:dyDescent="0.25">
      <c r="F2236" t="str">
        <f t="shared" si="140"/>
        <v/>
      </c>
      <c r="G2236" t="str">
        <f>IF(ISTEXT(E2236),IF(E2236="Amount",G$14,""),IF(ISBLANK(E2236),"",IF(ISTEXT(D2236),"",IF(A2231="Invoice No. : ",INDEX(Sheet2!F$14:F$154,MATCH(B2231,Sheet2!A$14:A$154,0)),G2235))))</f>
        <v/>
      </c>
      <c r="H2236" t="str">
        <f t="shared" si="141"/>
        <v/>
      </c>
      <c r="I2236" t="str">
        <f>IF(ISTEXT(E2236),IF(E2236="Amount",I$14,""),IF(ISBLANK(E2236),"",IF(ISTEXT(D2236),"",IF(A2231="Invoice No. : ",TEXT(INDEX(Sheet2!C$14:C$154,MATCH(B2231,Sheet2!A$14:A$154,0)),"hh:mm:ss"),I2235))))</f>
        <v/>
      </c>
      <c r="J2236" t="str">
        <f>IF(ISBLANK(G2236),"",IF(ISTEXT(G2236),IF(E2236="Amount",J$14,""),INDEX(Sheet2!H$14:H$154,MATCH(F2236,Sheet2!A$14:A$154,0))))</f>
        <v/>
      </c>
      <c r="K2236" t="str">
        <f>IF(ISBLANK(G2236),"",IF(ISTEXT(G2236),IF(E2236="Amount",K$14,""),INDEX(Sheet2!I$14:I$154,MATCH(F2236,Sheet2!A$14:A$154,0))))</f>
        <v/>
      </c>
      <c r="L2236" t="str">
        <f>IF(ISBLANK(G2236),"",IF(ISTEXT(G2236),IF(E2236="Amount",L$14,""),IF(INDEX(Sheet2!H$14:H$154,MATCH(F2236,Sheet2!A$14:A$154,0)) &lt;&gt; 0, IF(INDEX(Sheet2!I$14:I$154,MATCH(F2236,Sheet2!A$14:A$154,0)) &lt;&gt; 0, "Loan","Loan"),"Cash")))</f>
        <v/>
      </c>
      <c r="M2236" t="str">
        <f>IF(ISTEXT(E2236),IF(E2236="Amount",M$14,""),IF(ISBLANK(E2236),"",IF(ISTEXT(D2236),"",IF(A2231="Invoice No. : ",INDEX(Sheet2!D$14:D$154,MATCH(B2231,Sheet2!A$14:A$154,0)),M2235))))</f>
        <v/>
      </c>
      <c r="N2236" t="str">
        <f>IF(ISTEXT(E2236),IF(E2236="Amount",N$14,""),IF(ISBLANK(E2236),"",IF(ISTEXT(D2236),"",IF(A2231="Invoice No. : ",INDEX(Sheet2!E$14:E$154,MATCH(B2231,Sheet2!A$14:A$154,0)),N2235))))</f>
        <v/>
      </c>
      <c r="O2236" t="str">
        <f>IF(ISTEXT(E2236),IF(E2236="Amount",O$14,""),IF(ISBLANK(E2236),"",IF(ISTEXT(D2236),"",IF(A2231="Invoice No. : ",INDEX(Sheet2!G$14:G$154,MATCH(B2231,Sheet2!A$14:A$154,0)),O2235))))</f>
        <v/>
      </c>
      <c r="P2236" t="str">
        <f t="shared" si="142"/>
        <v/>
      </c>
      <c r="Q2236" t="str">
        <f t="shared" si="143"/>
        <v/>
      </c>
    </row>
    <row r="2237" spans="1:17" x14ac:dyDescent="0.25">
      <c r="A2237" s="3" t="s">
        <v>4</v>
      </c>
      <c r="B2237" s="4">
        <v>2144363</v>
      </c>
      <c r="C2237" s="3" t="s">
        <v>5</v>
      </c>
      <c r="D2237" s="5" t="s">
        <v>953</v>
      </c>
      <c r="F2237" t="str">
        <f t="shared" si="140"/>
        <v/>
      </c>
      <c r="G2237" t="str">
        <f>IF(ISTEXT(E2237),IF(E2237="Amount",G$14,""),IF(ISBLANK(E2237),"",IF(ISTEXT(D2237),"",IF(A2232="Invoice No. : ",INDEX(Sheet2!F$14:F$154,MATCH(B2232,Sheet2!A$14:A$154,0)),G2236))))</f>
        <v/>
      </c>
      <c r="H2237" t="str">
        <f t="shared" si="141"/>
        <v/>
      </c>
      <c r="I2237" t="str">
        <f>IF(ISTEXT(E2237),IF(E2237="Amount",I$14,""),IF(ISBLANK(E2237),"",IF(ISTEXT(D2237),"",IF(A2232="Invoice No. : ",TEXT(INDEX(Sheet2!C$14:C$154,MATCH(B2232,Sheet2!A$14:A$154,0)),"hh:mm:ss"),I2236))))</f>
        <v/>
      </c>
      <c r="J2237" t="str">
        <f>IF(ISBLANK(G2237),"",IF(ISTEXT(G2237),IF(E2237="Amount",J$14,""),INDEX(Sheet2!H$14:H$154,MATCH(F2237,Sheet2!A$14:A$154,0))))</f>
        <v/>
      </c>
      <c r="K2237" t="str">
        <f>IF(ISBLANK(G2237),"",IF(ISTEXT(G2237),IF(E2237="Amount",K$14,""),INDEX(Sheet2!I$14:I$154,MATCH(F2237,Sheet2!A$14:A$154,0))))</f>
        <v/>
      </c>
      <c r="L2237" t="str">
        <f>IF(ISBLANK(G2237),"",IF(ISTEXT(G2237),IF(E2237="Amount",L$14,""),IF(INDEX(Sheet2!H$14:H$154,MATCH(F2237,Sheet2!A$14:A$154,0)) &lt;&gt; 0, IF(INDEX(Sheet2!I$14:I$154,MATCH(F2237,Sheet2!A$14:A$154,0)) &lt;&gt; 0, "Loan","Loan"),"Cash")))</f>
        <v/>
      </c>
      <c r="M2237" t="str">
        <f>IF(ISTEXT(E2237),IF(E2237="Amount",M$14,""),IF(ISBLANK(E2237),"",IF(ISTEXT(D2237),"",IF(A2232="Invoice No. : ",INDEX(Sheet2!D$14:D$154,MATCH(B2232,Sheet2!A$14:A$154,0)),M2236))))</f>
        <v/>
      </c>
      <c r="N2237" t="str">
        <f>IF(ISTEXT(E2237),IF(E2237="Amount",N$14,""),IF(ISBLANK(E2237),"",IF(ISTEXT(D2237),"",IF(A2232="Invoice No. : ",INDEX(Sheet2!E$14:E$154,MATCH(B2232,Sheet2!A$14:A$154,0)),N2236))))</f>
        <v/>
      </c>
      <c r="O2237" t="str">
        <f>IF(ISTEXT(E2237),IF(E2237="Amount",O$14,""),IF(ISBLANK(E2237),"",IF(ISTEXT(D2237),"",IF(A2232="Invoice No. : ",INDEX(Sheet2!G$14:G$154,MATCH(B2232,Sheet2!A$14:A$154,0)),O2236))))</f>
        <v/>
      </c>
      <c r="P2237" t="str">
        <f t="shared" si="142"/>
        <v/>
      </c>
      <c r="Q2237" t="str">
        <f t="shared" si="143"/>
        <v/>
      </c>
    </row>
    <row r="2238" spans="1:17" x14ac:dyDescent="0.25">
      <c r="A2238" s="3" t="s">
        <v>7</v>
      </c>
      <c r="B2238" s="6">
        <v>44931</v>
      </c>
      <c r="C2238" s="3" t="s">
        <v>8</v>
      </c>
      <c r="D2238" s="7">
        <v>2</v>
      </c>
      <c r="F2238" t="str">
        <f t="shared" si="140"/>
        <v/>
      </c>
      <c r="G2238" t="str">
        <f>IF(ISTEXT(E2238),IF(E2238="Amount",G$14,""),IF(ISBLANK(E2238),"",IF(ISTEXT(D2238),"",IF(A2233="Invoice No. : ",INDEX(Sheet2!F$14:F$154,MATCH(B2233,Sheet2!A$14:A$154,0)),G2237))))</f>
        <v/>
      </c>
      <c r="H2238" t="str">
        <f t="shared" si="141"/>
        <v/>
      </c>
      <c r="I2238" t="str">
        <f>IF(ISTEXT(E2238),IF(E2238="Amount",I$14,""),IF(ISBLANK(E2238),"",IF(ISTEXT(D2238),"",IF(A2233="Invoice No. : ",TEXT(INDEX(Sheet2!C$14:C$154,MATCH(B2233,Sheet2!A$14:A$154,0)),"hh:mm:ss"),I2237))))</f>
        <v/>
      </c>
      <c r="J2238" t="str">
        <f>IF(ISBLANK(G2238),"",IF(ISTEXT(G2238),IF(E2238="Amount",J$14,""),INDEX(Sheet2!H$14:H$154,MATCH(F2238,Sheet2!A$14:A$154,0))))</f>
        <v/>
      </c>
      <c r="K2238" t="str">
        <f>IF(ISBLANK(G2238),"",IF(ISTEXT(G2238),IF(E2238="Amount",K$14,""),INDEX(Sheet2!I$14:I$154,MATCH(F2238,Sheet2!A$14:A$154,0))))</f>
        <v/>
      </c>
      <c r="L2238" t="str">
        <f>IF(ISBLANK(G2238),"",IF(ISTEXT(G2238),IF(E2238="Amount",L$14,""),IF(INDEX(Sheet2!H$14:H$154,MATCH(F2238,Sheet2!A$14:A$154,0)) &lt;&gt; 0, IF(INDEX(Sheet2!I$14:I$154,MATCH(F2238,Sheet2!A$14:A$154,0)) &lt;&gt; 0, "Loan","Loan"),"Cash")))</f>
        <v/>
      </c>
      <c r="M2238" t="str">
        <f>IF(ISTEXT(E2238),IF(E2238="Amount",M$14,""),IF(ISBLANK(E2238),"",IF(ISTEXT(D2238),"",IF(A2233="Invoice No. : ",INDEX(Sheet2!D$14:D$154,MATCH(B2233,Sheet2!A$14:A$154,0)),M2237))))</f>
        <v/>
      </c>
      <c r="N2238" t="str">
        <f>IF(ISTEXT(E2238),IF(E2238="Amount",N$14,""),IF(ISBLANK(E2238),"",IF(ISTEXT(D2238),"",IF(A2233="Invoice No. : ",INDEX(Sheet2!E$14:E$154,MATCH(B2233,Sheet2!A$14:A$154,0)),N2237))))</f>
        <v/>
      </c>
      <c r="O2238" t="str">
        <f>IF(ISTEXT(E2238),IF(E2238="Amount",O$14,""),IF(ISBLANK(E2238),"",IF(ISTEXT(D2238),"",IF(A2233="Invoice No. : ",INDEX(Sheet2!G$14:G$154,MATCH(B2233,Sheet2!A$14:A$154,0)),O2237))))</f>
        <v/>
      </c>
      <c r="P2238" t="str">
        <f t="shared" si="142"/>
        <v/>
      </c>
      <c r="Q2238" t="str">
        <f t="shared" si="143"/>
        <v/>
      </c>
    </row>
    <row r="2239" spans="1:17" x14ac:dyDescent="0.25">
      <c r="F2239" t="str">
        <f t="shared" si="140"/>
        <v/>
      </c>
      <c r="G2239" t="str">
        <f>IF(ISTEXT(E2239),IF(E2239="Amount",G$14,""),IF(ISBLANK(E2239),"",IF(ISTEXT(D2239),"",IF(A2234="Invoice No. : ",INDEX(Sheet2!F$14:F$154,MATCH(B2234,Sheet2!A$14:A$154,0)),G2238))))</f>
        <v/>
      </c>
      <c r="H2239" t="str">
        <f t="shared" si="141"/>
        <v/>
      </c>
      <c r="I2239" t="str">
        <f>IF(ISTEXT(E2239),IF(E2239="Amount",I$14,""),IF(ISBLANK(E2239),"",IF(ISTEXT(D2239),"",IF(A2234="Invoice No. : ",TEXT(INDEX(Sheet2!C$14:C$154,MATCH(B2234,Sheet2!A$14:A$154,0)),"hh:mm:ss"),I2238))))</f>
        <v/>
      </c>
      <c r="J2239" t="str">
        <f>IF(ISBLANK(G2239),"",IF(ISTEXT(G2239),IF(E2239="Amount",J$14,""),INDEX(Sheet2!H$14:H$154,MATCH(F2239,Sheet2!A$14:A$154,0))))</f>
        <v/>
      </c>
      <c r="K2239" t="str">
        <f>IF(ISBLANK(G2239),"",IF(ISTEXT(G2239),IF(E2239="Amount",K$14,""),INDEX(Sheet2!I$14:I$154,MATCH(F2239,Sheet2!A$14:A$154,0))))</f>
        <v/>
      </c>
      <c r="L2239" t="str">
        <f>IF(ISBLANK(G2239),"",IF(ISTEXT(G2239),IF(E2239="Amount",L$14,""),IF(INDEX(Sheet2!H$14:H$154,MATCH(F2239,Sheet2!A$14:A$154,0)) &lt;&gt; 0, IF(INDEX(Sheet2!I$14:I$154,MATCH(F2239,Sheet2!A$14:A$154,0)) &lt;&gt; 0, "Loan","Loan"),"Cash")))</f>
        <v/>
      </c>
      <c r="M2239" t="str">
        <f>IF(ISTEXT(E2239),IF(E2239="Amount",M$14,""),IF(ISBLANK(E2239),"",IF(ISTEXT(D2239),"",IF(A2234="Invoice No. : ",INDEX(Sheet2!D$14:D$154,MATCH(B2234,Sheet2!A$14:A$154,0)),M2238))))</f>
        <v/>
      </c>
      <c r="N2239" t="str">
        <f>IF(ISTEXT(E2239),IF(E2239="Amount",N$14,""),IF(ISBLANK(E2239),"",IF(ISTEXT(D2239),"",IF(A2234="Invoice No. : ",INDEX(Sheet2!E$14:E$154,MATCH(B2234,Sheet2!A$14:A$154,0)),N2238))))</f>
        <v/>
      </c>
      <c r="O2239" t="str">
        <f>IF(ISTEXT(E2239),IF(E2239="Amount",O$14,""),IF(ISBLANK(E2239),"",IF(ISTEXT(D2239),"",IF(A2234="Invoice No. : ",INDEX(Sheet2!G$14:G$154,MATCH(B2234,Sheet2!A$14:A$154,0)),O2238))))</f>
        <v/>
      </c>
      <c r="P2239" t="str">
        <f t="shared" si="142"/>
        <v/>
      </c>
      <c r="Q2239" t="str">
        <f t="shared" si="143"/>
        <v/>
      </c>
    </row>
    <row r="2240" spans="1:17" x14ac:dyDescent="0.25">
      <c r="A2240" s="8" t="s">
        <v>9</v>
      </c>
      <c r="B2240" s="8" t="s">
        <v>10</v>
      </c>
      <c r="C2240" s="9" t="s">
        <v>11</v>
      </c>
      <c r="D2240" s="9" t="s">
        <v>12</v>
      </c>
      <c r="E2240" s="9" t="s">
        <v>13</v>
      </c>
      <c r="F2240" t="str">
        <f t="shared" si="140"/>
        <v>Invoice No.</v>
      </c>
      <c r="G2240" t="str">
        <f>IF(ISTEXT(E2240),IF(E2240="Amount",G$14,""),IF(ISBLANK(E2240),"",IF(ISTEXT(D2240),"",IF(A2235="Invoice No. : ",INDEX(Sheet2!F$14:F$154,MATCH(B2235,Sheet2!A$14:A$154,0)),G2239))))</f>
        <v>Member ID</v>
      </c>
      <c r="H2240" t="str">
        <f t="shared" si="141"/>
        <v>Invoice Date</v>
      </c>
      <c r="I2240" t="str">
        <f>IF(ISTEXT(E2240),IF(E2240="Amount",I$14,""),IF(ISBLANK(E2240),"",IF(ISTEXT(D2240),"",IF(A2235="Invoice No. : ",TEXT(INDEX(Sheet2!C$14:C$154,MATCH(B2235,Sheet2!A$14:A$154,0)),"hh:mm:ss"),I2239))))</f>
        <v>Invoice Time</v>
      </c>
      <c r="J2240" t="str">
        <f>IF(ISBLANK(G2240),"",IF(ISTEXT(G2240),IF(E2240="Amount",J$14,""),INDEX(Sheet2!H$14:H$154,MATCH(F2240,Sheet2!A$14:A$154,0))))</f>
        <v>Loan Amount</v>
      </c>
      <c r="K2240" t="str">
        <f>IF(ISBLANK(G2240),"",IF(ISTEXT(G2240),IF(E2240="Amount",K$14,""),INDEX(Sheet2!I$14:I$154,MATCH(F2240,Sheet2!A$14:A$154,0))))</f>
        <v>Cash Amount</v>
      </c>
      <c r="L2240" t="str">
        <f>IF(ISBLANK(G2240),"",IF(ISTEXT(G2240),IF(E2240="Amount",L$14,""),IF(INDEX(Sheet2!H$14:H$154,MATCH(F2240,Sheet2!A$14:A$154,0)) &lt;&gt; 0, IF(INDEX(Sheet2!I$14:I$154,MATCH(F2240,Sheet2!A$14:A$154,0)) &lt;&gt; 0, "Loan","Loan"),"Cash")))</f>
        <v>Payment Mode</v>
      </c>
      <c r="M2240" t="str">
        <f>IF(ISTEXT(E2240),IF(E2240="Amount",M$14,""),IF(ISBLANK(E2240),"",IF(ISTEXT(D2240),"",IF(A2235="Invoice No. : ",INDEX(Sheet2!D$14:D$154,MATCH(B2235,Sheet2!A$14:A$154,0)),M2239))))</f>
        <v>Terminal</v>
      </c>
      <c r="N2240" t="str">
        <f>IF(ISTEXT(E2240),IF(E2240="Amount",N$14,""),IF(ISBLANK(E2240),"",IF(ISTEXT(D2240),"",IF(A2235="Invoice No. : ",INDEX(Sheet2!E$14:E$154,MATCH(B2235,Sheet2!A$14:A$154,0)),N2239))))</f>
        <v>Cashier</v>
      </c>
      <c r="O2240" t="str">
        <f>IF(ISTEXT(E2240),IF(E2240="Amount",O$14,""),IF(ISBLANK(E2240),"",IF(ISTEXT(D2240),"",IF(A2235="Invoice No. : ",INDEX(Sheet2!G$14:G$154,MATCH(B2235,Sheet2!A$14:A$154,0)),O2239))))</f>
        <v>Name</v>
      </c>
      <c r="P2240" t="str">
        <f t="shared" si="142"/>
        <v>Invoice Amount</v>
      </c>
      <c r="Q2240" t="str">
        <f t="shared" si="143"/>
        <v>Grand Total</v>
      </c>
    </row>
    <row r="2241" spans="1:17" x14ac:dyDescent="0.25">
      <c r="F2241" t="str">
        <f t="shared" si="140"/>
        <v/>
      </c>
      <c r="G2241" t="str">
        <f>IF(ISTEXT(E2241),IF(E2241="Amount",G$14,""),IF(ISBLANK(E2241),"",IF(ISTEXT(D2241),"",IF(A2236="Invoice No. : ",INDEX(Sheet2!F$14:F$154,MATCH(B2236,Sheet2!A$14:A$154,0)),G2240))))</f>
        <v/>
      </c>
      <c r="H2241" t="str">
        <f t="shared" si="141"/>
        <v/>
      </c>
      <c r="I2241" t="str">
        <f>IF(ISTEXT(E2241),IF(E2241="Amount",I$14,""),IF(ISBLANK(E2241),"",IF(ISTEXT(D2241),"",IF(A2236="Invoice No. : ",TEXT(INDEX(Sheet2!C$14:C$154,MATCH(B2236,Sheet2!A$14:A$154,0)),"hh:mm:ss"),I2240))))</f>
        <v/>
      </c>
      <c r="J2241" t="str">
        <f>IF(ISBLANK(G2241),"",IF(ISTEXT(G2241),IF(E2241="Amount",J$14,""),INDEX(Sheet2!H$14:H$154,MATCH(F2241,Sheet2!A$14:A$154,0))))</f>
        <v/>
      </c>
      <c r="K2241" t="str">
        <f>IF(ISBLANK(G2241),"",IF(ISTEXT(G2241),IF(E2241="Amount",K$14,""),INDEX(Sheet2!I$14:I$154,MATCH(F2241,Sheet2!A$14:A$154,0))))</f>
        <v/>
      </c>
      <c r="L2241" t="str">
        <f>IF(ISBLANK(G2241),"",IF(ISTEXT(G2241),IF(E2241="Amount",L$14,""),IF(INDEX(Sheet2!H$14:H$154,MATCH(F2241,Sheet2!A$14:A$154,0)) &lt;&gt; 0, IF(INDEX(Sheet2!I$14:I$154,MATCH(F2241,Sheet2!A$14:A$154,0)) &lt;&gt; 0, "Loan","Loan"),"Cash")))</f>
        <v/>
      </c>
      <c r="M2241" t="str">
        <f>IF(ISTEXT(E2241),IF(E2241="Amount",M$14,""),IF(ISBLANK(E2241),"",IF(ISTEXT(D2241),"",IF(A2236="Invoice No. : ",INDEX(Sheet2!D$14:D$154,MATCH(B2236,Sheet2!A$14:A$154,0)),M2240))))</f>
        <v/>
      </c>
      <c r="N2241" t="str">
        <f>IF(ISTEXT(E2241),IF(E2241="Amount",N$14,""),IF(ISBLANK(E2241),"",IF(ISTEXT(D2241),"",IF(A2236="Invoice No. : ",INDEX(Sheet2!E$14:E$154,MATCH(B2236,Sheet2!A$14:A$154,0)),N2240))))</f>
        <v/>
      </c>
      <c r="O2241" t="str">
        <f>IF(ISTEXT(E2241),IF(E2241="Amount",O$14,""),IF(ISBLANK(E2241),"",IF(ISTEXT(D2241),"",IF(A2236="Invoice No. : ",INDEX(Sheet2!G$14:G$154,MATCH(B2236,Sheet2!A$14:A$154,0)),O2240))))</f>
        <v/>
      </c>
      <c r="P2241" t="str">
        <f t="shared" si="142"/>
        <v/>
      </c>
      <c r="Q2241" t="str">
        <f t="shared" si="143"/>
        <v/>
      </c>
    </row>
    <row r="2242" spans="1:17" x14ac:dyDescent="0.25">
      <c r="A2242" s="10" t="s">
        <v>41</v>
      </c>
      <c r="B2242" s="10" t="s">
        <v>42</v>
      </c>
      <c r="C2242" s="11">
        <v>1</v>
      </c>
      <c r="D2242" s="11">
        <v>275.25</v>
      </c>
      <c r="E2242" s="11">
        <v>275.25</v>
      </c>
      <c r="F2242">
        <f t="shared" si="140"/>
        <v>2144363</v>
      </c>
      <c r="G2242">
        <f>IF(ISTEXT(E2242),IF(E2242="Amount",G$14,""),IF(ISBLANK(E2242),"",IF(ISTEXT(D2242),"",IF(A2237="Invoice No. : ",INDEX(Sheet2!F$14:F$154,MATCH(B2237,Sheet2!A$14:A$154,0)),G2241))))</f>
        <v>49504</v>
      </c>
      <c r="H2242" t="str">
        <f t="shared" si="141"/>
        <v>01/05/2023</v>
      </c>
      <c r="I2242" t="str">
        <f>IF(ISTEXT(E2242),IF(E2242="Amount",I$14,""),IF(ISBLANK(E2242),"",IF(ISTEXT(D2242),"",IF(A2237="Invoice No. : ",TEXT(INDEX(Sheet2!C$14:C$154,MATCH(B2237,Sheet2!A$14:A$154,0)),"hh:mm:ss"),I2241))))</f>
        <v>14:29:45</v>
      </c>
      <c r="J2242">
        <f>IF(ISBLANK(G2242),"",IF(ISTEXT(G2242),IF(E2242="Amount",J$14,""),INDEX(Sheet2!H$14:H$154,MATCH(F2242,Sheet2!A$14:A$154,0))))</f>
        <v>0</v>
      </c>
      <c r="K2242">
        <f>IF(ISBLANK(G2242),"",IF(ISTEXT(G2242),IF(E2242="Amount",K$14,""),INDEX(Sheet2!I$14:I$154,MATCH(F2242,Sheet2!A$14:A$154,0))))</f>
        <v>1366.75</v>
      </c>
      <c r="L2242" t="str">
        <f>IF(ISBLANK(G2242),"",IF(ISTEXT(G2242),IF(E2242="Amount",L$14,""),IF(INDEX(Sheet2!H$14:H$154,MATCH(F2242,Sheet2!A$14:A$154,0)) &lt;&gt; 0, IF(INDEX(Sheet2!I$14:I$154,MATCH(F2242,Sheet2!A$14:A$154,0)) &lt;&gt; 0, "Loan","Loan"),"Cash")))</f>
        <v>Cash</v>
      </c>
      <c r="M2242">
        <f>IF(ISTEXT(E2242),IF(E2242="Amount",M$14,""),IF(ISBLANK(E2242),"",IF(ISTEXT(D2242),"",IF(A2237="Invoice No. : ",INDEX(Sheet2!D$14:D$154,MATCH(B2237,Sheet2!A$14:A$154,0)),M2241))))</f>
        <v>2</v>
      </c>
      <c r="N2242" t="str">
        <f>IF(ISTEXT(E2242),IF(E2242="Amount",N$14,""),IF(ISBLANK(E2242),"",IF(ISTEXT(D2242),"",IF(A2237="Invoice No. : ",INDEX(Sheet2!E$14:E$154,MATCH(B2237,Sheet2!A$14:A$154,0)),N2241))))</f>
        <v>RUBY</v>
      </c>
      <c r="O2242" t="str">
        <f>IF(ISTEXT(E2242),IF(E2242="Amount",O$14,""),IF(ISBLANK(E2242),"",IF(ISTEXT(D2242),"",IF(A2237="Invoice No. : ",INDEX(Sheet2!G$14:G$154,MATCH(B2237,Sheet2!A$14:A$154,0)),O2241))))</f>
        <v>AYUDOC, GERALDINE FLORENTINO</v>
      </c>
      <c r="P2242">
        <f t="shared" si="142"/>
        <v>1366.75</v>
      </c>
      <c r="Q2242">
        <f t="shared" si="143"/>
        <v>195197.25</v>
      </c>
    </row>
    <row r="2243" spans="1:17" x14ac:dyDescent="0.25">
      <c r="A2243" s="10" t="s">
        <v>501</v>
      </c>
      <c r="B2243" s="10" t="s">
        <v>502</v>
      </c>
      <c r="C2243" s="11">
        <v>1</v>
      </c>
      <c r="D2243" s="11">
        <v>74.25</v>
      </c>
      <c r="E2243" s="11">
        <v>74.25</v>
      </c>
      <c r="F2243">
        <f t="shared" si="140"/>
        <v>2144363</v>
      </c>
      <c r="G2243">
        <f>IF(ISTEXT(E2243),IF(E2243="Amount",G$14,""),IF(ISBLANK(E2243),"",IF(ISTEXT(D2243),"",IF(A2238="Invoice No. : ",INDEX(Sheet2!F$14:F$154,MATCH(B2238,Sheet2!A$14:A$154,0)),G2242))))</f>
        <v>49504</v>
      </c>
      <c r="H2243" t="str">
        <f t="shared" si="141"/>
        <v>01/05/2023</v>
      </c>
      <c r="I2243" t="str">
        <f>IF(ISTEXT(E2243),IF(E2243="Amount",I$14,""),IF(ISBLANK(E2243),"",IF(ISTEXT(D2243),"",IF(A2238="Invoice No. : ",TEXT(INDEX(Sheet2!C$14:C$154,MATCH(B2238,Sheet2!A$14:A$154,0)),"hh:mm:ss"),I2242))))</f>
        <v>14:29:45</v>
      </c>
      <c r="J2243">
        <f>IF(ISBLANK(G2243),"",IF(ISTEXT(G2243),IF(E2243="Amount",J$14,""),INDEX(Sheet2!H$14:H$154,MATCH(F2243,Sheet2!A$14:A$154,0))))</f>
        <v>0</v>
      </c>
      <c r="K2243">
        <f>IF(ISBLANK(G2243),"",IF(ISTEXT(G2243),IF(E2243="Amount",K$14,""),INDEX(Sheet2!I$14:I$154,MATCH(F2243,Sheet2!A$14:A$154,0))))</f>
        <v>1366.75</v>
      </c>
      <c r="L2243" t="str">
        <f>IF(ISBLANK(G2243),"",IF(ISTEXT(G2243),IF(E2243="Amount",L$14,""),IF(INDEX(Sheet2!H$14:H$154,MATCH(F2243,Sheet2!A$14:A$154,0)) &lt;&gt; 0, IF(INDEX(Sheet2!I$14:I$154,MATCH(F2243,Sheet2!A$14:A$154,0)) &lt;&gt; 0, "Loan","Loan"),"Cash")))</f>
        <v>Cash</v>
      </c>
      <c r="M2243">
        <f>IF(ISTEXT(E2243),IF(E2243="Amount",M$14,""),IF(ISBLANK(E2243),"",IF(ISTEXT(D2243),"",IF(A2238="Invoice No. : ",INDEX(Sheet2!D$14:D$154,MATCH(B2238,Sheet2!A$14:A$154,0)),M2242))))</f>
        <v>2</v>
      </c>
      <c r="N2243" t="str">
        <f>IF(ISTEXT(E2243),IF(E2243="Amount",N$14,""),IF(ISBLANK(E2243),"",IF(ISTEXT(D2243),"",IF(A2238="Invoice No. : ",INDEX(Sheet2!E$14:E$154,MATCH(B2238,Sheet2!A$14:A$154,0)),N2242))))</f>
        <v>RUBY</v>
      </c>
      <c r="O2243" t="str">
        <f>IF(ISTEXT(E2243),IF(E2243="Amount",O$14,""),IF(ISBLANK(E2243),"",IF(ISTEXT(D2243),"",IF(A2238="Invoice No. : ",INDEX(Sheet2!G$14:G$154,MATCH(B2238,Sheet2!A$14:A$154,0)),O2242))))</f>
        <v>AYUDOC, GERALDINE FLORENTINO</v>
      </c>
      <c r="P2243">
        <f t="shared" si="142"/>
        <v>1366.75</v>
      </c>
      <c r="Q2243">
        <f t="shared" si="143"/>
        <v>195197.25</v>
      </c>
    </row>
    <row r="2244" spans="1:17" x14ac:dyDescent="0.25">
      <c r="A2244" s="10" t="s">
        <v>1788</v>
      </c>
      <c r="B2244" s="10" t="s">
        <v>1789</v>
      </c>
      <c r="C2244" s="11">
        <v>1</v>
      </c>
      <c r="D2244" s="11">
        <v>38.25</v>
      </c>
      <c r="E2244" s="11">
        <v>38.25</v>
      </c>
      <c r="F2244">
        <f t="shared" si="140"/>
        <v>2144363</v>
      </c>
      <c r="G2244">
        <f>IF(ISTEXT(E2244),IF(E2244="Amount",G$14,""),IF(ISBLANK(E2244),"",IF(ISTEXT(D2244),"",IF(A2239="Invoice No. : ",INDEX(Sheet2!F$14:F$154,MATCH(B2239,Sheet2!A$14:A$154,0)),G2243))))</f>
        <v>49504</v>
      </c>
      <c r="H2244" t="str">
        <f t="shared" si="141"/>
        <v>01/05/2023</v>
      </c>
      <c r="I2244" t="str">
        <f>IF(ISTEXT(E2244),IF(E2244="Amount",I$14,""),IF(ISBLANK(E2244),"",IF(ISTEXT(D2244),"",IF(A2239="Invoice No. : ",TEXT(INDEX(Sheet2!C$14:C$154,MATCH(B2239,Sheet2!A$14:A$154,0)),"hh:mm:ss"),I2243))))</f>
        <v>14:29:45</v>
      </c>
      <c r="J2244">
        <f>IF(ISBLANK(G2244),"",IF(ISTEXT(G2244),IF(E2244="Amount",J$14,""),INDEX(Sheet2!H$14:H$154,MATCH(F2244,Sheet2!A$14:A$154,0))))</f>
        <v>0</v>
      </c>
      <c r="K2244">
        <f>IF(ISBLANK(G2244),"",IF(ISTEXT(G2244),IF(E2244="Amount",K$14,""),INDEX(Sheet2!I$14:I$154,MATCH(F2244,Sheet2!A$14:A$154,0))))</f>
        <v>1366.75</v>
      </c>
      <c r="L2244" t="str">
        <f>IF(ISBLANK(G2244),"",IF(ISTEXT(G2244),IF(E2244="Amount",L$14,""),IF(INDEX(Sheet2!H$14:H$154,MATCH(F2244,Sheet2!A$14:A$154,0)) &lt;&gt; 0, IF(INDEX(Sheet2!I$14:I$154,MATCH(F2244,Sheet2!A$14:A$154,0)) &lt;&gt; 0, "Loan","Loan"),"Cash")))</f>
        <v>Cash</v>
      </c>
      <c r="M2244">
        <f>IF(ISTEXT(E2244),IF(E2244="Amount",M$14,""),IF(ISBLANK(E2244),"",IF(ISTEXT(D2244),"",IF(A2239="Invoice No. : ",INDEX(Sheet2!D$14:D$154,MATCH(B2239,Sheet2!A$14:A$154,0)),M2243))))</f>
        <v>2</v>
      </c>
      <c r="N2244" t="str">
        <f>IF(ISTEXT(E2244),IF(E2244="Amount",N$14,""),IF(ISBLANK(E2244),"",IF(ISTEXT(D2244),"",IF(A2239="Invoice No. : ",INDEX(Sheet2!E$14:E$154,MATCH(B2239,Sheet2!A$14:A$154,0)),N2243))))</f>
        <v>RUBY</v>
      </c>
      <c r="O2244" t="str">
        <f>IF(ISTEXT(E2244),IF(E2244="Amount",O$14,""),IF(ISBLANK(E2244),"",IF(ISTEXT(D2244),"",IF(A2239="Invoice No. : ",INDEX(Sheet2!G$14:G$154,MATCH(B2239,Sheet2!A$14:A$154,0)),O2243))))</f>
        <v>AYUDOC, GERALDINE FLORENTINO</v>
      </c>
      <c r="P2244">
        <f t="shared" si="142"/>
        <v>1366.75</v>
      </c>
      <c r="Q2244">
        <f t="shared" si="143"/>
        <v>195197.25</v>
      </c>
    </row>
    <row r="2245" spans="1:17" x14ac:dyDescent="0.25">
      <c r="A2245" s="10" t="s">
        <v>169</v>
      </c>
      <c r="B2245" s="10" t="s">
        <v>170</v>
      </c>
      <c r="C2245" s="11">
        <v>1</v>
      </c>
      <c r="D2245" s="11">
        <v>82.5</v>
      </c>
      <c r="E2245" s="11">
        <v>82.5</v>
      </c>
      <c r="F2245">
        <f t="shared" si="140"/>
        <v>2144363</v>
      </c>
      <c r="G2245">
        <f>IF(ISTEXT(E2245),IF(E2245="Amount",G$14,""),IF(ISBLANK(E2245),"",IF(ISTEXT(D2245),"",IF(A2240="Invoice No. : ",INDEX(Sheet2!F$14:F$154,MATCH(B2240,Sheet2!A$14:A$154,0)),G2244))))</f>
        <v>49504</v>
      </c>
      <c r="H2245" t="str">
        <f t="shared" si="141"/>
        <v>01/05/2023</v>
      </c>
      <c r="I2245" t="str">
        <f>IF(ISTEXT(E2245),IF(E2245="Amount",I$14,""),IF(ISBLANK(E2245),"",IF(ISTEXT(D2245),"",IF(A2240="Invoice No. : ",TEXT(INDEX(Sheet2!C$14:C$154,MATCH(B2240,Sheet2!A$14:A$154,0)),"hh:mm:ss"),I2244))))</f>
        <v>14:29:45</v>
      </c>
      <c r="J2245">
        <f>IF(ISBLANK(G2245),"",IF(ISTEXT(G2245),IF(E2245="Amount",J$14,""),INDEX(Sheet2!H$14:H$154,MATCH(F2245,Sheet2!A$14:A$154,0))))</f>
        <v>0</v>
      </c>
      <c r="K2245">
        <f>IF(ISBLANK(G2245),"",IF(ISTEXT(G2245),IF(E2245="Amount",K$14,""),INDEX(Sheet2!I$14:I$154,MATCH(F2245,Sheet2!A$14:A$154,0))))</f>
        <v>1366.75</v>
      </c>
      <c r="L2245" t="str">
        <f>IF(ISBLANK(G2245),"",IF(ISTEXT(G2245),IF(E2245="Amount",L$14,""),IF(INDEX(Sheet2!H$14:H$154,MATCH(F2245,Sheet2!A$14:A$154,0)) &lt;&gt; 0, IF(INDEX(Sheet2!I$14:I$154,MATCH(F2245,Sheet2!A$14:A$154,0)) &lt;&gt; 0, "Loan","Loan"),"Cash")))</f>
        <v>Cash</v>
      </c>
      <c r="M2245">
        <f>IF(ISTEXT(E2245),IF(E2245="Amount",M$14,""),IF(ISBLANK(E2245),"",IF(ISTEXT(D2245),"",IF(A2240="Invoice No. : ",INDEX(Sheet2!D$14:D$154,MATCH(B2240,Sheet2!A$14:A$154,0)),M2244))))</f>
        <v>2</v>
      </c>
      <c r="N2245" t="str">
        <f>IF(ISTEXT(E2245),IF(E2245="Amount",N$14,""),IF(ISBLANK(E2245),"",IF(ISTEXT(D2245),"",IF(A2240="Invoice No. : ",INDEX(Sheet2!E$14:E$154,MATCH(B2240,Sheet2!A$14:A$154,0)),N2244))))</f>
        <v>RUBY</v>
      </c>
      <c r="O2245" t="str">
        <f>IF(ISTEXT(E2245),IF(E2245="Amount",O$14,""),IF(ISBLANK(E2245),"",IF(ISTEXT(D2245),"",IF(A2240="Invoice No. : ",INDEX(Sheet2!G$14:G$154,MATCH(B2240,Sheet2!A$14:A$154,0)),O2244))))</f>
        <v>AYUDOC, GERALDINE FLORENTINO</v>
      </c>
      <c r="P2245">
        <f t="shared" si="142"/>
        <v>1366.75</v>
      </c>
      <c r="Q2245">
        <f t="shared" si="143"/>
        <v>195197.25</v>
      </c>
    </row>
    <row r="2246" spans="1:17" x14ac:dyDescent="0.25">
      <c r="A2246" s="10" t="s">
        <v>171</v>
      </c>
      <c r="B2246" s="10" t="s">
        <v>172</v>
      </c>
      <c r="C2246" s="11">
        <v>6</v>
      </c>
      <c r="D2246" s="11">
        <v>24.25</v>
      </c>
      <c r="E2246" s="11">
        <v>145.5</v>
      </c>
      <c r="F2246">
        <f t="shared" si="140"/>
        <v>2144363</v>
      </c>
      <c r="G2246">
        <f>IF(ISTEXT(E2246),IF(E2246="Amount",G$14,""),IF(ISBLANK(E2246),"",IF(ISTEXT(D2246),"",IF(A2241="Invoice No. : ",INDEX(Sheet2!F$14:F$154,MATCH(B2241,Sheet2!A$14:A$154,0)),G2245))))</f>
        <v>49504</v>
      </c>
      <c r="H2246" t="str">
        <f t="shared" si="141"/>
        <v>01/05/2023</v>
      </c>
      <c r="I2246" t="str">
        <f>IF(ISTEXT(E2246),IF(E2246="Amount",I$14,""),IF(ISBLANK(E2246),"",IF(ISTEXT(D2246),"",IF(A2241="Invoice No. : ",TEXT(INDEX(Sheet2!C$14:C$154,MATCH(B2241,Sheet2!A$14:A$154,0)),"hh:mm:ss"),I2245))))</f>
        <v>14:29:45</v>
      </c>
      <c r="J2246">
        <f>IF(ISBLANK(G2246),"",IF(ISTEXT(G2246),IF(E2246="Amount",J$14,""),INDEX(Sheet2!H$14:H$154,MATCH(F2246,Sheet2!A$14:A$154,0))))</f>
        <v>0</v>
      </c>
      <c r="K2246">
        <f>IF(ISBLANK(G2246),"",IF(ISTEXT(G2246),IF(E2246="Amount",K$14,""),INDEX(Sheet2!I$14:I$154,MATCH(F2246,Sheet2!A$14:A$154,0))))</f>
        <v>1366.75</v>
      </c>
      <c r="L2246" t="str">
        <f>IF(ISBLANK(G2246),"",IF(ISTEXT(G2246),IF(E2246="Amount",L$14,""),IF(INDEX(Sheet2!H$14:H$154,MATCH(F2246,Sheet2!A$14:A$154,0)) &lt;&gt; 0, IF(INDEX(Sheet2!I$14:I$154,MATCH(F2246,Sheet2!A$14:A$154,0)) &lt;&gt; 0, "Loan","Loan"),"Cash")))</f>
        <v>Cash</v>
      </c>
      <c r="M2246">
        <f>IF(ISTEXT(E2246),IF(E2246="Amount",M$14,""),IF(ISBLANK(E2246),"",IF(ISTEXT(D2246),"",IF(A2241="Invoice No. : ",INDEX(Sheet2!D$14:D$154,MATCH(B2241,Sheet2!A$14:A$154,0)),M2245))))</f>
        <v>2</v>
      </c>
      <c r="N2246" t="str">
        <f>IF(ISTEXT(E2246),IF(E2246="Amount",N$14,""),IF(ISBLANK(E2246),"",IF(ISTEXT(D2246),"",IF(A2241="Invoice No. : ",INDEX(Sheet2!E$14:E$154,MATCH(B2241,Sheet2!A$14:A$154,0)),N2245))))</f>
        <v>RUBY</v>
      </c>
      <c r="O2246" t="str">
        <f>IF(ISTEXT(E2246),IF(E2246="Amount",O$14,""),IF(ISBLANK(E2246),"",IF(ISTEXT(D2246),"",IF(A2241="Invoice No. : ",INDEX(Sheet2!G$14:G$154,MATCH(B2241,Sheet2!A$14:A$154,0)),O2245))))</f>
        <v>AYUDOC, GERALDINE FLORENTINO</v>
      </c>
      <c r="P2246">
        <f t="shared" si="142"/>
        <v>1366.75</v>
      </c>
      <c r="Q2246">
        <f t="shared" si="143"/>
        <v>195197.25</v>
      </c>
    </row>
    <row r="2247" spans="1:17" x14ac:dyDescent="0.25">
      <c r="A2247" s="10" t="s">
        <v>1018</v>
      </c>
      <c r="B2247" s="10" t="s">
        <v>1019</v>
      </c>
      <c r="C2247" s="11">
        <v>1</v>
      </c>
      <c r="D2247" s="11">
        <v>26</v>
      </c>
      <c r="E2247" s="11">
        <v>26</v>
      </c>
      <c r="F2247">
        <f t="shared" si="140"/>
        <v>2144363</v>
      </c>
      <c r="G2247">
        <f>IF(ISTEXT(E2247),IF(E2247="Amount",G$14,""),IF(ISBLANK(E2247),"",IF(ISTEXT(D2247),"",IF(A2242="Invoice No. : ",INDEX(Sheet2!F$14:F$154,MATCH(B2242,Sheet2!A$14:A$154,0)),G2246))))</f>
        <v>49504</v>
      </c>
      <c r="H2247" t="str">
        <f t="shared" si="141"/>
        <v>01/05/2023</v>
      </c>
      <c r="I2247" t="str">
        <f>IF(ISTEXT(E2247),IF(E2247="Amount",I$14,""),IF(ISBLANK(E2247),"",IF(ISTEXT(D2247),"",IF(A2242="Invoice No. : ",TEXT(INDEX(Sheet2!C$14:C$154,MATCH(B2242,Sheet2!A$14:A$154,0)),"hh:mm:ss"),I2246))))</f>
        <v>14:29:45</v>
      </c>
      <c r="J2247">
        <f>IF(ISBLANK(G2247),"",IF(ISTEXT(G2247),IF(E2247="Amount",J$14,""),INDEX(Sheet2!H$14:H$154,MATCH(F2247,Sheet2!A$14:A$154,0))))</f>
        <v>0</v>
      </c>
      <c r="K2247">
        <f>IF(ISBLANK(G2247),"",IF(ISTEXT(G2247),IF(E2247="Amount",K$14,""),INDEX(Sheet2!I$14:I$154,MATCH(F2247,Sheet2!A$14:A$154,0))))</f>
        <v>1366.75</v>
      </c>
      <c r="L2247" t="str">
        <f>IF(ISBLANK(G2247),"",IF(ISTEXT(G2247),IF(E2247="Amount",L$14,""),IF(INDEX(Sheet2!H$14:H$154,MATCH(F2247,Sheet2!A$14:A$154,0)) &lt;&gt; 0, IF(INDEX(Sheet2!I$14:I$154,MATCH(F2247,Sheet2!A$14:A$154,0)) &lt;&gt; 0, "Loan","Loan"),"Cash")))</f>
        <v>Cash</v>
      </c>
      <c r="M2247">
        <f>IF(ISTEXT(E2247),IF(E2247="Amount",M$14,""),IF(ISBLANK(E2247),"",IF(ISTEXT(D2247),"",IF(A2242="Invoice No. : ",INDEX(Sheet2!D$14:D$154,MATCH(B2242,Sheet2!A$14:A$154,0)),M2246))))</f>
        <v>2</v>
      </c>
      <c r="N2247" t="str">
        <f>IF(ISTEXT(E2247),IF(E2247="Amount",N$14,""),IF(ISBLANK(E2247),"",IF(ISTEXT(D2247),"",IF(A2242="Invoice No. : ",INDEX(Sheet2!E$14:E$154,MATCH(B2242,Sheet2!A$14:A$154,0)),N2246))))</f>
        <v>RUBY</v>
      </c>
      <c r="O2247" t="str">
        <f>IF(ISTEXT(E2247),IF(E2247="Amount",O$14,""),IF(ISBLANK(E2247),"",IF(ISTEXT(D2247),"",IF(A2242="Invoice No. : ",INDEX(Sheet2!G$14:G$154,MATCH(B2242,Sheet2!A$14:A$154,0)),O2246))))</f>
        <v>AYUDOC, GERALDINE FLORENTINO</v>
      </c>
      <c r="P2247">
        <f t="shared" si="142"/>
        <v>1366.75</v>
      </c>
      <c r="Q2247">
        <f t="shared" si="143"/>
        <v>195197.25</v>
      </c>
    </row>
    <row r="2248" spans="1:17" x14ac:dyDescent="0.25">
      <c r="A2248" s="10" t="s">
        <v>311</v>
      </c>
      <c r="B2248" s="10" t="s">
        <v>312</v>
      </c>
      <c r="C2248" s="11">
        <v>1</v>
      </c>
      <c r="D2248" s="11">
        <v>150.25</v>
      </c>
      <c r="E2248" s="11">
        <v>150.25</v>
      </c>
      <c r="F2248">
        <f t="shared" si="140"/>
        <v>2144363</v>
      </c>
      <c r="G2248">
        <f>IF(ISTEXT(E2248),IF(E2248="Amount",G$14,""),IF(ISBLANK(E2248),"",IF(ISTEXT(D2248),"",IF(A2243="Invoice No. : ",INDEX(Sheet2!F$14:F$154,MATCH(B2243,Sheet2!A$14:A$154,0)),G2247))))</f>
        <v>49504</v>
      </c>
      <c r="H2248" t="str">
        <f t="shared" si="141"/>
        <v>01/05/2023</v>
      </c>
      <c r="I2248" t="str">
        <f>IF(ISTEXT(E2248),IF(E2248="Amount",I$14,""),IF(ISBLANK(E2248),"",IF(ISTEXT(D2248),"",IF(A2243="Invoice No. : ",TEXT(INDEX(Sheet2!C$14:C$154,MATCH(B2243,Sheet2!A$14:A$154,0)),"hh:mm:ss"),I2247))))</f>
        <v>14:29:45</v>
      </c>
      <c r="J2248">
        <f>IF(ISBLANK(G2248),"",IF(ISTEXT(G2248),IF(E2248="Amount",J$14,""),INDEX(Sheet2!H$14:H$154,MATCH(F2248,Sheet2!A$14:A$154,0))))</f>
        <v>0</v>
      </c>
      <c r="K2248">
        <f>IF(ISBLANK(G2248),"",IF(ISTEXT(G2248),IF(E2248="Amount",K$14,""),INDEX(Sheet2!I$14:I$154,MATCH(F2248,Sheet2!A$14:A$154,0))))</f>
        <v>1366.75</v>
      </c>
      <c r="L2248" t="str">
        <f>IF(ISBLANK(G2248),"",IF(ISTEXT(G2248),IF(E2248="Amount",L$14,""),IF(INDEX(Sheet2!H$14:H$154,MATCH(F2248,Sheet2!A$14:A$154,0)) &lt;&gt; 0, IF(INDEX(Sheet2!I$14:I$154,MATCH(F2248,Sheet2!A$14:A$154,0)) &lt;&gt; 0, "Loan","Loan"),"Cash")))</f>
        <v>Cash</v>
      </c>
      <c r="M2248">
        <f>IF(ISTEXT(E2248),IF(E2248="Amount",M$14,""),IF(ISBLANK(E2248),"",IF(ISTEXT(D2248),"",IF(A2243="Invoice No. : ",INDEX(Sheet2!D$14:D$154,MATCH(B2243,Sheet2!A$14:A$154,0)),M2247))))</f>
        <v>2</v>
      </c>
      <c r="N2248" t="str">
        <f>IF(ISTEXT(E2248),IF(E2248="Amount",N$14,""),IF(ISBLANK(E2248),"",IF(ISTEXT(D2248),"",IF(A2243="Invoice No. : ",INDEX(Sheet2!E$14:E$154,MATCH(B2243,Sheet2!A$14:A$154,0)),N2247))))</f>
        <v>RUBY</v>
      </c>
      <c r="O2248" t="str">
        <f>IF(ISTEXT(E2248),IF(E2248="Amount",O$14,""),IF(ISBLANK(E2248),"",IF(ISTEXT(D2248),"",IF(A2243="Invoice No. : ",INDEX(Sheet2!G$14:G$154,MATCH(B2243,Sheet2!A$14:A$154,0)),O2247))))</f>
        <v>AYUDOC, GERALDINE FLORENTINO</v>
      </c>
      <c r="P2248">
        <f t="shared" si="142"/>
        <v>1366.75</v>
      </c>
      <c r="Q2248">
        <f t="shared" si="143"/>
        <v>195197.25</v>
      </c>
    </row>
    <row r="2249" spans="1:17" x14ac:dyDescent="0.25">
      <c r="A2249" s="10" t="s">
        <v>1790</v>
      </c>
      <c r="B2249" s="10" t="s">
        <v>1791</v>
      </c>
      <c r="C2249" s="11">
        <v>1</v>
      </c>
      <c r="D2249" s="11">
        <v>58</v>
      </c>
      <c r="E2249" s="11">
        <v>58</v>
      </c>
      <c r="F2249">
        <f t="shared" si="140"/>
        <v>2144363</v>
      </c>
      <c r="G2249">
        <f>IF(ISTEXT(E2249),IF(E2249="Amount",G$14,""),IF(ISBLANK(E2249),"",IF(ISTEXT(D2249),"",IF(A2244="Invoice No. : ",INDEX(Sheet2!F$14:F$154,MATCH(B2244,Sheet2!A$14:A$154,0)),G2248))))</f>
        <v>49504</v>
      </c>
      <c r="H2249" t="str">
        <f t="shared" si="141"/>
        <v>01/05/2023</v>
      </c>
      <c r="I2249" t="str">
        <f>IF(ISTEXT(E2249),IF(E2249="Amount",I$14,""),IF(ISBLANK(E2249),"",IF(ISTEXT(D2249),"",IF(A2244="Invoice No. : ",TEXT(INDEX(Sheet2!C$14:C$154,MATCH(B2244,Sheet2!A$14:A$154,0)),"hh:mm:ss"),I2248))))</f>
        <v>14:29:45</v>
      </c>
      <c r="J2249">
        <f>IF(ISBLANK(G2249),"",IF(ISTEXT(G2249),IF(E2249="Amount",J$14,""),INDEX(Sheet2!H$14:H$154,MATCH(F2249,Sheet2!A$14:A$154,0))))</f>
        <v>0</v>
      </c>
      <c r="K2249">
        <f>IF(ISBLANK(G2249),"",IF(ISTEXT(G2249),IF(E2249="Amount",K$14,""),INDEX(Sheet2!I$14:I$154,MATCH(F2249,Sheet2!A$14:A$154,0))))</f>
        <v>1366.75</v>
      </c>
      <c r="L2249" t="str">
        <f>IF(ISBLANK(G2249),"",IF(ISTEXT(G2249),IF(E2249="Amount",L$14,""),IF(INDEX(Sheet2!H$14:H$154,MATCH(F2249,Sheet2!A$14:A$154,0)) &lt;&gt; 0, IF(INDEX(Sheet2!I$14:I$154,MATCH(F2249,Sheet2!A$14:A$154,0)) &lt;&gt; 0, "Loan","Loan"),"Cash")))</f>
        <v>Cash</v>
      </c>
      <c r="M2249">
        <f>IF(ISTEXT(E2249),IF(E2249="Amount",M$14,""),IF(ISBLANK(E2249),"",IF(ISTEXT(D2249),"",IF(A2244="Invoice No. : ",INDEX(Sheet2!D$14:D$154,MATCH(B2244,Sheet2!A$14:A$154,0)),M2248))))</f>
        <v>2</v>
      </c>
      <c r="N2249" t="str">
        <f>IF(ISTEXT(E2249),IF(E2249="Amount",N$14,""),IF(ISBLANK(E2249),"",IF(ISTEXT(D2249),"",IF(A2244="Invoice No. : ",INDEX(Sheet2!E$14:E$154,MATCH(B2244,Sheet2!A$14:A$154,0)),N2248))))</f>
        <v>RUBY</v>
      </c>
      <c r="O2249" t="str">
        <f>IF(ISTEXT(E2249),IF(E2249="Amount",O$14,""),IF(ISBLANK(E2249),"",IF(ISTEXT(D2249),"",IF(A2244="Invoice No. : ",INDEX(Sheet2!G$14:G$154,MATCH(B2244,Sheet2!A$14:A$154,0)),O2248))))</f>
        <v>AYUDOC, GERALDINE FLORENTINO</v>
      </c>
      <c r="P2249">
        <f t="shared" si="142"/>
        <v>1366.75</v>
      </c>
      <c r="Q2249">
        <f t="shared" si="143"/>
        <v>195197.25</v>
      </c>
    </row>
    <row r="2250" spans="1:17" x14ac:dyDescent="0.25">
      <c r="A2250" s="10" t="s">
        <v>1792</v>
      </c>
      <c r="B2250" s="10" t="s">
        <v>1793</v>
      </c>
      <c r="C2250" s="11">
        <v>2</v>
      </c>
      <c r="D2250" s="11">
        <v>10</v>
      </c>
      <c r="E2250" s="11">
        <v>20</v>
      </c>
      <c r="F2250">
        <f t="shared" si="140"/>
        <v>2144363</v>
      </c>
      <c r="G2250">
        <f>IF(ISTEXT(E2250),IF(E2250="Amount",G$14,""),IF(ISBLANK(E2250),"",IF(ISTEXT(D2250),"",IF(A2245="Invoice No. : ",INDEX(Sheet2!F$14:F$154,MATCH(B2245,Sheet2!A$14:A$154,0)),G2249))))</f>
        <v>49504</v>
      </c>
      <c r="H2250" t="str">
        <f t="shared" si="141"/>
        <v>01/05/2023</v>
      </c>
      <c r="I2250" t="str">
        <f>IF(ISTEXT(E2250),IF(E2250="Amount",I$14,""),IF(ISBLANK(E2250),"",IF(ISTEXT(D2250),"",IF(A2245="Invoice No. : ",TEXT(INDEX(Sheet2!C$14:C$154,MATCH(B2245,Sheet2!A$14:A$154,0)),"hh:mm:ss"),I2249))))</f>
        <v>14:29:45</v>
      </c>
      <c r="J2250">
        <f>IF(ISBLANK(G2250),"",IF(ISTEXT(G2250),IF(E2250="Amount",J$14,""),INDEX(Sheet2!H$14:H$154,MATCH(F2250,Sheet2!A$14:A$154,0))))</f>
        <v>0</v>
      </c>
      <c r="K2250">
        <f>IF(ISBLANK(G2250),"",IF(ISTEXT(G2250),IF(E2250="Amount",K$14,""),INDEX(Sheet2!I$14:I$154,MATCH(F2250,Sheet2!A$14:A$154,0))))</f>
        <v>1366.75</v>
      </c>
      <c r="L2250" t="str">
        <f>IF(ISBLANK(G2250),"",IF(ISTEXT(G2250),IF(E2250="Amount",L$14,""),IF(INDEX(Sheet2!H$14:H$154,MATCH(F2250,Sheet2!A$14:A$154,0)) &lt;&gt; 0, IF(INDEX(Sheet2!I$14:I$154,MATCH(F2250,Sheet2!A$14:A$154,0)) &lt;&gt; 0, "Loan","Loan"),"Cash")))</f>
        <v>Cash</v>
      </c>
      <c r="M2250">
        <f>IF(ISTEXT(E2250),IF(E2250="Amount",M$14,""),IF(ISBLANK(E2250),"",IF(ISTEXT(D2250),"",IF(A2245="Invoice No. : ",INDEX(Sheet2!D$14:D$154,MATCH(B2245,Sheet2!A$14:A$154,0)),M2249))))</f>
        <v>2</v>
      </c>
      <c r="N2250" t="str">
        <f>IF(ISTEXT(E2250),IF(E2250="Amount",N$14,""),IF(ISBLANK(E2250),"",IF(ISTEXT(D2250),"",IF(A2245="Invoice No. : ",INDEX(Sheet2!E$14:E$154,MATCH(B2245,Sheet2!A$14:A$154,0)),N2249))))</f>
        <v>RUBY</v>
      </c>
      <c r="O2250" t="str">
        <f>IF(ISTEXT(E2250),IF(E2250="Amount",O$14,""),IF(ISBLANK(E2250),"",IF(ISTEXT(D2250),"",IF(A2245="Invoice No. : ",INDEX(Sheet2!G$14:G$154,MATCH(B2245,Sheet2!A$14:A$154,0)),O2249))))</f>
        <v>AYUDOC, GERALDINE FLORENTINO</v>
      </c>
      <c r="P2250">
        <f t="shared" si="142"/>
        <v>1366.75</v>
      </c>
      <c r="Q2250">
        <f t="shared" si="143"/>
        <v>195197.25</v>
      </c>
    </row>
    <row r="2251" spans="1:17" x14ac:dyDescent="0.25">
      <c r="A2251" s="10" t="s">
        <v>1794</v>
      </c>
      <c r="B2251" s="10" t="s">
        <v>1795</v>
      </c>
      <c r="C2251" s="11">
        <v>1</v>
      </c>
      <c r="D2251" s="11">
        <v>20</v>
      </c>
      <c r="E2251" s="11">
        <v>20</v>
      </c>
      <c r="F2251">
        <f t="shared" si="140"/>
        <v>2144363</v>
      </c>
      <c r="G2251">
        <f>IF(ISTEXT(E2251),IF(E2251="Amount",G$14,""),IF(ISBLANK(E2251),"",IF(ISTEXT(D2251),"",IF(A2246="Invoice No. : ",INDEX(Sheet2!F$14:F$154,MATCH(B2246,Sheet2!A$14:A$154,0)),G2250))))</f>
        <v>49504</v>
      </c>
      <c r="H2251" t="str">
        <f t="shared" si="141"/>
        <v>01/05/2023</v>
      </c>
      <c r="I2251" t="str">
        <f>IF(ISTEXT(E2251),IF(E2251="Amount",I$14,""),IF(ISBLANK(E2251),"",IF(ISTEXT(D2251),"",IF(A2246="Invoice No. : ",TEXT(INDEX(Sheet2!C$14:C$154,MATCH(B2246,Sheet2!A$14:A$154,0)),"hh:mm:ss"),I2250))))</f>
        <v>14:29:45</v>
      </c>
      <c r="J2251">
        <f>IF(ISBLANK(G2251),"",IF(ISTEXT(G2251),IF(E2251="Amount",J$14,""),INDEX(Sheet2!H$14:H$154,MATCH(F2251,Sheet2!A$14:A$154,0))))</f>
        <v>0</v>
      </c>
      <c r="K2251">
        <f>IF(ISBLANK(G2251),"",IF(ISTEXT(G2251),IF(E2251="Amount",K$14,""),INDEX(Sheet2!I$14:I$154,MATCH(F2251,Sheet2!A$14:A$154,0))))</f>
        <v>1366.75</v>
      </c>
      <c r="L2251" t="str">
        <f>IF(ISBLANK(G2251),"",IF(ISTEXT(G2251),IF(E2251="Amount",L$14,""),IF(INDEX(Sheet2!H$14:H$154,MATCH(F2251,Sheet2!A$14:A$154,0)) &lt;&gt; 0, IF(INDEX(Sheet2!I$14:I$154,MATCH(F2251,Sheet2!A$14:A$154,0)) &lt;&gt; 0, "Loan","Loan"),"Cash")))</f>
        <v>Cash</v>
      </c>
      <c r="M2251">
        <f>IF(ISTEXT(E2251),IF(E2251="Amount",M$14,""),IF(ISBLANK(E2251),"",IF(ISTEXT(D2251),"",IF(A2246="Invoice No. : ",INDEX(Sheet2!D$14:D$154,MATCH(B2246,Sheet2!A$14:A$154,0)),M2250))))</f>
        <v>2</v>
      </c>
      <c r="N2251" t="str">
        <f>IF(ISTEXT(E2251),IF(E2251="Amount",N$14,""),IF(ISBLANK(E2251),"",IF(ISTEXT(D2251),"",IF(A2246="Invoice No. : ",INDEX(Sheet2!E$14:E$154,MATCH(B2246,Sheet2!A$14:A$154,0)),N2250))))</f>
        <v>RUBY</v>
      </c>
      <c r="O2251" t="str">
        <f>IF(ISTEXT(E2251),IF(E2251="Amount",O$14,""),IF(ISBLANK(E2251),"",IF(ISTEXT(D2251),"",IF(A2246="Invoice No. : ",INDEX(Sheet2!G$14:G$154,MATCH(B2246,Sheet2!A$14:A$154,0)),O2250))))</f>
        <v>AYUDOC, GERALDINE FLORENTINO</v>
      </c>
      <c r="P2251">
        <f t="shared" si="142"/>
        <v>1366.75</v>
      </c>
      <c r="Q2251">
        <f t="shared" si="143"/>
        <v>195197.25</v>
      </c>
    </row>
    <row r="2252" spans="1:17" x14ac:dyDescent="0.25">
      <c r="A2252" s="10" t="s">
        <v>829</v>
      </c>
      <c r="B2252" s="10" t="s">
        <v>830</v>
      </c>
      <c r="C2252" s="11">
        <v>3</v>
      </c>
      <c r="D2252" s="11">
        <v>10.5</v>
      </c>
      <c r="E2252" s="11">
        <v>31.5</v>
      </c>
      <c r="F2252">
        <f t="shared" si="140"/>
        <v>2144363</v>
      </c>
      <c r="G2252">
        <f>IF(ISTEXT(E2252),IF(E2252="Amount",G$14,""),IF(ISBLANK(E2252),"",IF(ISTEXT(D2252),"",IF(A2247="Invoice No. : ",INDEX(Sheet2!F$14:F$154,MATCH(B2247,Sheet2!A$14:A$154,0)),G2251))))</f>
        <v>49504</v>
      </c>
      <c r="H2252" t="str">
        <f t="shared" si="141"/>
        <v>01/05/2023</v>
      </c>
      <c r="I2252" t="str">
        <f>IF(ISTEXT(E2252),IF(E2252="Amount",I$14,""),IF(ISBLANK(E2252),"",IF(ISTEXT(D2252),"",IF(A2247="Invoice No. : ",TEXT(INDEX(Sheet2!C$14:C$154,MATCH(B2247,Sheet2!A$14:A$154,0)),"hh:mm:ss"),I2251))))</f>
        <v>14:29:45</v>
      </c>
      <c r="J2252">
        <f>IF(ISBLANK(G2252),"",IF(ISTEXT(G2252),IF(E2252="Amount",J$14,""),INDEX(Sheet2!H$14:H$154,MATCH(F2252,Sheet2!A$14:A$154,0))))</f>
        <v>0</v>
      </c>
      <c r="K2252">
        <f>IF(ISBLANK(G2252),"",IF(ISTEXT(G2252),IF(E2252="Amount",K$14,""),INDEX(Sheet2!I$14:I$154,MATCH(F2252,Sheet2!A$14:A$154,0))))</f>
        <v>1366.75</v>
      </c>
      <c r="L2252" t="str">
        <f>IF(ISBLANK(G2252),"",IF(ISTEXT(G2252),IF(E2252="Amount",L$14,""),IF(INDEX(Sheet2!H$14:H$154,MATCH(F2252,Sheet2!A$14:A$154,0)) &lt;&gt; 0, IF(INDEX(Sheet2!I$14:I$154,MATCH(F2252,Sheet2!A$14:A$154,0)) &lt;&gt; 0, "Loan","Loan"),"Cash")))</f>
        <v>Cash</v>
      </c>
      <c r="M2252">
        <f>IF(ISTEXT(E2252),IF(E2252="Amount",M$14,""),IF(ISBLANK(E2252),"",IF(ISTEXT(D2252),"",IF(A2247="Invoice No. : ",INDEX(Sheet2!D$14:D$154,MATCH(B2247,Sheet2!A$14:A$154,0)),M2251))))</f>
        <v>2</v>
      </c>
      <c r="N2252" t="str">
        <f>IF(ISTEXT(E2252),IF(E2252="Amount",N$14,""),IF(ISBLANK(E2252),"",IF(ISTEXT(D2252),"",IF(A2247="Invoice No. : ",INDEX(Sheet2!E$14:E$154,MATCH(B2247,Sheet2!A$14:A$154,0)),N2251))))</f>
        <v>RUBY</v>
      </c>
      <c r="O2252" t="str">
        <f>IF(ISTEXT(E2252),IF(E2252="Amount",O$14,""),IF(ISBLANK(E2252),"",IF(ISTEXT(D2252),"",IF(A2247="Invoice No. : ",INDEX(Sheet2!G$14:G$154,MATCH(B2247,Sheet2!A$14:A$154,0)),O2251))))</f>
        <v>AYUDOC, GERALDINE FLORENTINO</v>
      </c>
      <c r="P2252">
        <f t="shared" si="142"/>
        <v>1366.75</v>
      </c>
      <c r="Q2252">
        <f t="shared" si="143"/>
        <v>195197.25</v>
      </c>
    </row>
    <row r="2253" spans="1:17" x14ac:dyDescent="0.25">
      <c r="A2253" s="10" t="s">
        <v>1499</v>
      </c>
      <c r="B2253" s="10" t="s">
        <v>1500</v>
      </c>
      <c r="C2253" s="11">
        <v>1</v>
      </c>
      <c r="D2253" s="11">
        <v>65.5</v>
      </c>
      <c r="E2253" s="11">
        <v>65.5</v>
      </c>
      <c r="F2253">
        <f t="shared" si="140"/>
        <v>2144363</v>
      </c>
      <c r="G2253">
        <f>IF(ISTEXT(E2253),IF(E2253="Amount",G$14,""),IF(ISBLANK(E2253),"",IF(ISTEXT(D2253),"",IF(A2248="Invoice No. : ",INDEX(Sheet2!F$14:F$154,MATCH(B2248,Sheet2!A$14:A$154,0)),G2252))))</f>
        <v>49504</v>
      </c>
      <c r="H2253" t="str">
        <f t="shared" si="141"/>
        <v>01/05/2023</v>
      </c>
      <c r="I2253" t="str">
        <f>IF(ISTEXT(E2253),IF(E2253="Amount",I$14,""),IF(ISBLANK(E2253),"",IF(ISTEXT(D2253),"",IF(A2248="Invoice No. : ",TEXT(INDEX(Sheet2!C$14:C$154,MATCH(B2248,Sheet2!A$14:A$154,0)),"hh:mm:ss"),I2252))))</f>
        <v>14:29:45</v>
      </c>
      <c r="J2253">
        <f>IF(ISBLANK(G2253),"",IF(ISTEXT(G2253),IF(E2253="Amount",J$14,""),INDEX(Sheet2!H$14:H$154,MATCH(F2253,Sheet2!A$14:A$154,0))))</f>
        <v>0</v>
      </c>
      <c r="K2253">
        <f>IF(ISBLANK(G2253),"",IF(ISTEXT(G2253),IF(E2253="Amount",K$14,""),INDEX(Sheet2!I$14:I$154,MATCH(F2253,Sheet2!A$14:A$154,0))))</f>
        <v>1366.75</v>
      </c>
      <c r="L2253" t="str">
        <f>IF(ISBLANK(G2253),"",IF(ISTEXT(G2253),IF(E2253="Amount",L$14,""),IF(INDEX(Sheet2!H$14:H$154,MATCH(F2253,Sheet2!A$14:A$154,0)) &lt;&gt; 0, IF(INDEX(Sheet2!I$14:I$154,MATCH(F2253,Sheet2!A$14:A$154,0)) &lt;&gt; 0, "Loan","Loan"),"Cash")))</f>
        <v>Cash</v>
      </c>
      <c r="M2253">
        <f>IF(ISTEXT(E2253),IF(E2253="Amount",M$14,""),IF(ISBLANK(E2253),"",IF(ISTEXT(D2253),"",IF(A2248="Invoice No. : ",INDEX(Sheet2!D$14:D$154,MATCH(B2248,Sheet2!A$14:A$154,0)),M2252))))</f>
        <v>2</v>
      </c>
      <c r="N2253" t="str">
        <f>IF(ISTEXT(E2253),IF(E2253="Amount",N$14,""),IF(ISBLANK(E2253),"",IF(ISTEXT(D2253),"",IF(A2248="Invoice No. : ",INDEX(Sheet2!E$14:E$154,MATCH(B2248,Sheet2!A$14:A$154,0)),N2252))))</f>
        <v>RUBY</v>
      </c>
      <c r="O2253" t="str">
        <f>IF(ISTEXT(E2253),IF(E2253="Amount",O$14,""),IF(ISBLANK(E2253),"",IF(ISTEXT(D2253),"",IF(A2248="Invoice No. : ",INDEX(Sheet2!G$14:G$154,MATCH(B2248,Sheet2!A$14:A$154,0)),O2252))))</f>
        <v>AYUDOC, GERALDINE FLORENTINO</v>
      </c>
      <c r="P2253">
        <f t="shared" si="142"/>
        <v>1366.75</v>
      </c>
      <c r="Q2253">
        <f t="shared" si="143"/>
        <v>195197.25</v>
      </c>
    </row>
    <row r="2254" spans="1:17" x14ac:dyDescent="0.25">
      <c r="A2254" s="10" t="s">
        <v>93</v>
      </c>
      <c r="B2254" s="10" t="s">
        <v>94</v>
      </c>
      <c r="C2254" s="11">
        <v>1</v>
      </c>
      <c r="D2254" s="11">
        <v>144.5</v>
      </c>
      <c r="E2254" s="11">
        <v>144.5</v>
      </c>
      <c r="F2254">
        <f t="shared" si="140"/>
        <v>2144363</v>
      </c>
      <c r="G2254">
        <f>IF(ISTEXT(E2254),IF(E2254="Amount",G$14,""),IF(ISBLANK(E2254),"",IF(ISTEXT(D2254),"",IF(A2249="Invoice No. : ",INDEX(Sheet2!F$14:F$154,MATCH(B2249,Sheet2!A$14:A$154,0)),G2253))))</f>
        <v>49504</v>
      </c>
      <c r="H2254" t="str">
        <f t="shared" si="141"/>
        <v>01/05/2023</v>
      </c>
      <c r="I2254" t="str">
        <f>IF(ISTEXT(E2254),IF(E2254="Amount",I$14,""),IF(ISBLANK(E2254),"",IF(ISTEXT(D2254),"",IF(A2249="Invoice No. : ",TEXT(INDEX(Sheet2!C$14:C$154,MATCH(B2249,Sheet2!A$14:A$154,0)),"hh:mm:ss"),I2253))))</f>
        <v>14:29:45</v>
      </c>
      <c r="J2254">
        <f>IF(ISBLANK(G2254),"",IF(ISTEXT(G2254),IF(E2254="Amount",J$14,""),INDEX(Sheet2!H$14:H$154,MATCH(F2254,Sheet2!A$14:A$154,0))))</f>
        <v>0</v>
      </c>
      <c r="K2254">
        <f>IF(ISBLANK(G2254),"",IF(ISTEXT(G2254),IF(E2254="Amount",K$14,""),INDEX(Sheet2!I$14:I$154,MATCH(F2254,Sheet2!A$14:A$154,0))))</f>
        <v>1366.75</v>
      </c>
      <c r="L2254" t="str">
        <f>IF(ISBLANK(G2254),"",IF(ISTEXT(G2254),IF(E2254="Amount",L$14,""),IF(INDEX(Sheet2!H$14:H$154,MATCH(F2254,Sheet2!A$14:A$154,0)) &lt;&gt; 0, IF(INDEX(Sheet2!I$14:I$154,MATCH(F2254,Sheet2!A$14:A$154,0)) &lt;&gt; 0, "Loan","Loan"),"Cash")))</f>
        <v>Cash</v>
      </c>
      <c r="M2254">
        <f>IF(ISTEXT(E2254),IF(E2254="Amount",M$14,""),IF(ISBLANK(E2254),"",IF(ISTEXT(D2254),"",IF(A2249="Invoice No. : ",INDEX(Sheet2!D$14:D$154,MATCH(B2249,Sheet2!A$14:A$154,0)),M2253))))</f>
        <v>2</v>
      </c>
      <c r="N2254" t="str">
        <f>IF(ISTEXT(E2254),IF(E2254="Amount",N$14,""),IF(ISBLANK(E2254),"",IF(ISTEXT(D2254),"",IF(A2249="Invoice No. : ",INDEX(Sheet2!E$14:E$154,MATCH(B2249,Sheet2!A$14:A$154,0)),N2253))))</f>
        <v>RUBY</v>
      </c>
      <c r="O2254" t="str">
        <f>IF(ISTEXT(E2254),IF(E2254="Amount",O$14,""),IF(ISBLANK(E2254),"",IF(ISTEXT(D2254),"",IF(A2249="Invoice No. : ",INDEX(Sheet2!G$14:G$154,MATCH(B2249,Sheet2!A$14:A$154,0)),O2253))))</f>
        <v>AYUDOC, GERALDINE FLORENTINO</v>
      </c>
      <c r="P2254">
        <f t="shared" si="142"/>
        <v>1366.75</v>
      </c>
      <c r="Q2254">
        <f t="shared" si="143"/>
        <v>195197.25</v>
      </c>
    </row>
    <row r="2255" spans="1:17" x14ac:dyDescent="0.25">
      <c r="A2255" s="10" t="s">
        <v>1796</v>
      </c>
      <c r="B2255" s="10" t="s">
        <v>1797</v>
      </c>
      <c r="C2255" s="11">
        <v>1</v>
      </c>
      <c r="D2255" s="11">
        <v>19.5</v>
      </c>
      <c r="E2255" s="11">
        <v>19.5</v>
      </c>
      <c r="F2255">
        <f t="shared" si="140"/>
        <v>2144363</v>
      </c>
      <c r="G2255">
        <f>IF(ISTEXT(E2255),IF(E2255="Amount",G$14,""),IF(ISBLANK(E2255),"",IF(ISTEXT(D2255),"",IF(A2250="Invoice No. : ",INDEX(Sheet2!F$14:F$154,MATCH(B2250,Sheet2!A$14:A$154,0)),G2254))))</f>
        <v>49504</v>
      </c>
      <c r="H2255" t="str">
        <f t="shared" si="141"/>
        <v>01/05/2023</v>
      </c>
      <c r="I2255" t="str">
        <f>IF(ISTEXT(E2255),IF(E2255="Amount",I$14,""),IF(ISBLANK(E2255),"",IF(ISTEXT(D2255),"",IF(A2250="Invoice No. : ",TEXT(INDEX(Sheet2!C$14:C$154,MATCH(B2250,Sheet2!A$14:A$154,0)),"hh:mm:ss"),I2254))))</f>
        <v>14:29:45</v>
      </c>
      <c r="J2255">
        <f>IF(ISBLANK(G2255),"",IF(ISTEXT(G2255),IF(E2255="Amount",J$14,""),INDEX(Sheet2!H$14:H$154,MATCH(F2255,Sheet2!A$14:A$154,0))))</f>
        <v>0</v>
      </c>
      <c r="K2255">
        <f>IF(ISBLANK(G2255),"",IF(ISTEXT(G2255),IF(E2255="Amount",K$14,""),INDEX(Sheet2!I$14:I$154,MATCH(F2255,Sheet2!A$14:A$154,0))))</f>
        <v>1366.75</v>
      </c>
      <c r="L2255" t="str">
        <f>IF(ISBLANK(G2255),"",IF(ISTEXT(G2255),IF(E2255="Amount",L$14,""),IF(INDEX(Sheet2!H$14:H$154,MATCH(F2255,Sheet2!A$14:A$154,0)) &lt;&gt; 0, IF(INDEX(Sheet2!I$14:I$154,MATCH(F2255,Sheet2!A$14:A$154,0)) &lt;&gt; 0, "Loan","Loan"),"Cash")))</f>
        <v>Cash</v>
      </c>
      <c r="M2255">
        <f>IF(ISTEXT(E2255),IF(E2255="Amount",M$14,""),IF(ISBLANK(E2255),"",IF(ISTEXT(D2255),"",IF(A2250="Invoice No. : ",INDEX(Sheet2!D$14:D$154,MATCH(B2250,Sheet2!A$14:A$154,0)),M2254))))</f>
        <v>2</v>
      </c>
      <c r="N2255" t="str">
        <f>IF(ISTEXT(E2255),IF(E2255="Amount",N$14,""),IF(ISBLANK(E2255),"",IF(ISTEXT(D2255),"",IF(A2250="Invoice No. : ",INDEX(Sheet2!E$14:E$154,MATCH(B2250,Sheet2!A$14:A$154,0)),N2254))))</f>
        <v>RUBY</v>
      </c>
      <c r="O2255" t="str">
        <f>IF(ISTEXT(E2255),IF(E2255="Amount",O$14,""),IF(ISBLANK(E2255),"",IF(ISTEXT(D2255),"",IF(A2250="Invoice No. : ",INDEX(Sheet2!G$14:G$154,MATCH(B2250,Sheet2!A$14:A$154,0)),O2254))))</f>
        <v>AYUDOC, GERALDINE FLORENTINO</v>
      </c>
      <c r="P2255">
        <f t="shared" si="142"/>
        <v>1366.75</v>
      </c>
      <c r="Q2255">
        <f t="shared" si="143"/>
        <v>195197.25</v>
      </c>
    </row>
    <row r="2256" spans="1:17" x14ac:dyDescent="0.25">
      <c r="A2256" s="10" t="s">
        <v>1770</v>
      </c>
      <c r="B2256" s="10" t="s">
        <v>1771</v>
      </c>
      <c r="C2256" s="11">
        <v>1</v>
      </c>
      <c r="D2256" s="11">
        <v>23</v>
      </c>
      <c r="E2256" s="11">
        <v>23</v>
      </c>
      <c r="F2256">
        <f t="shared" si="140"/>
        <v>2144363</v>
      </c>
      <c r="G2256">
        <f>IF(ISTEXT(E2256),IF(E2256="Amount",G$14,""),IF(ISBLANK(E2256),"",IF(ISTEXT(D2256),"",IF(A2251="Invoice No. : ",INDEX(Sheet2!F$14:F$154,MATCH(B2251,Sheet2!A$14:A$154,0)),G2255))))</f>
        <v>49504</v>
      </c>
      <c r="H2256" t="str">
        <f t="shared" si="141"/>
        <v>01/05/2023</v>
      </c>
      <c r="I2256" t="str">
        <f>IF(ISTEXT(E2256),IF(E2256="Amount",I$14,""),IF(ISBLANK(E2256),"",IF(ISTEXT(D2256),"",IF(A2251="Invoice No. : ",TEXT(INDEX(Sheet2!C$14:C$154,MATCH(B2251,Sheet2!A$14:A$154,0)),"hh:mm:ss"),I2255))))</f>
        <v>14:29:45</v>
      </c>
      <c r="J2256">
        <f>IF(ISBLANK(G2256),"",IF(ISTEXT(G2256),IF(E2256="Amount",J$14,""),INDEX(Sheet2!H$14:H$154,MATCH(F2256,Sheet2!A$14:A$154,0))))</f>
        <v>0</v>
      </c>
      <c r="K2256">
        <f>IF(ISBLANK(G2256),"",IF(ISTEXT(G2256),IF(E2256="Amount",K$14,""),INDEX(Sheet2!I$14:I$154,MATCH(F2256,Sheet2!A$14:A$154,0))))</f>
        <v>1366.75</v>
      </c>
      <c r="L2256" t="str">
        <f>IF(ISBLANK(G2256),"",IF(ISTEXT(G2256),IF(E2256="Amount",L$14,""),IF(INDEX(Sheet2!H$14:H$154,MATCH(F2256,Sheet2!A$14:A$154,0)) &lt;&gt; 0, IF(INDEX(Sheet2!I$14:I$154,MATCH(F2256,Sheet2!A$14:A$154,0)) &lt;&gt; 0, "Loan","Loan"),"Cash")))</f>
        <v>Cash</v>
      </c>
      <c r="M2256">
        <f>IF(ISTEXT(E2256),IF(E2256="Amount",M$14,""),IF(ISBLANK(E2256),"",IF(ISTEXT(D2256),"",IF(A2251="Invoice No. : ",INDEX(Sheet2!D$14:D$154,MATCH(B2251,Sheet2!A$14:A$154,0)),M2255))))</f>
        <v>2</v>
      </c>
      <c r="N2256" t="str">
        <f>IF(ISTEXT(E2256),IF(E2256="Amount",N$14,""),IF(ISBLANK(E2256),"",IF(ISTEXT(D2256),"",IF(A2251="Invoice No. : ",INDEX(Sheet2!E$14:E$154,MATCH(B2251,Sheet2!A$14:A$154,0)),N2255))))</f>
        <v>RUBY</v>
      </c>
      <c r="O2256" t="str">
        <f>IF(ISTEXT(E2256),IF(E2256="Amount",O$14,""),IF(ISBLANK(E2256),"",IF(ISTEXT(D2256),"",IF(A2251="Invoice No. : ",INDEX(Sheet2!G$14:G$154,MATCH(B2251,Sheet2!A$14:A$154,0)),O2255))))</f>
        <v>AYUDOC, GERALDINE FLORENTINO</v>
      </c>
      <c r="P2256">
        <f t="shared" si="142"/>
        <v>1366.75</v>
      </c>
      <c r="Q2256">
        <f t="shared" si="143"/>
        <v>195197.25</v>
      </c>
    </row>
    <row r="2257" spans="1:17" x14ac:dyDescent="0.25">
      <c r="A2257" s="10" t="s">
        <v>1798</v>
      </c>
      <c r="B2257" s="10" t="s">
        <v>1799</v>
      </c>
      <c r="C2257" s="11">
        <v>1</v>
      </c>
      <c r="D2257" s="11">
        <v>43.75</v>
      </c>
      <c r="E2257" s="11">
        <v>43.75</v>
      </c>
      <c r="F2257">
        <f t="shared" si="140"/>
        <v>2144363</v>
      </c>
      <c r="G2257">
        <f>IF(ISTEXT(E2257),IF(E2257="Amount",G$14,""),IF(ISBLANK(E2257),"",IF(ISTEXT(D2257),"",IF(A2252="Invoice No. : ",INDEX(Sheet2!F$14:F$154,MATCH(B2252,Sheet2!A$14:A$154,0)),G2256))))</f>
        <v>49504</v>
      </c>
      <c r="H2257" t="str">
        <f t="shared" si="141"/>
        <v>01/05/2023</v>
      </c>
      <c r="I2257" t="str">
        <f>IF(ISTEXT(E2257),IF(E2257="Amount",I$14,""),IF(ISBLANK(E2257),"",IF(ISTEXT(D2257),"",IF(A2252="Invoice No. : ",TEXT(INDEX(Sheet2!C$14:C$154,MATCH(B2252,Sheet2!A$14:A$154,0)),"hh:mm:ss"),I2256))))</f>
        <v>14:29:45</v>
      </c>
      <c r="J2257">
        <f>IF(ISBLANK(G2257),"",IF(ISTEXT(G2257),IF(E2257="Amount",J$14,""),INDEX(Sheet2!H$14:H$154,MATCH(F2257,Sheet2!A$14:A$154,0))))</f>
        <v>0</v>
      </c>
      <c r="K2257">
        <f>IF(ISBLANK(G2257),"",IF(ISTEXT(G2257),IF(E2257="Amount",K$14,""),INDEX(Sheet2!I$14:I$154,MATCH(F2257,Sheet2!A$14:A$154,0))))</f>
        <v>1366.75</v>
      </c>
      <c r="L2257" t="str">
        <f>IF(ISBLANK(G2257),"",IF(ISTEXT(G2257),IF(E2257="Amount",L$14,""),IF(INDEX(Sheet2!H$14:H$154,MATCH(F2257,Sheet2!A$14:A$154,0)) &lt;&gt; 0, IF(INDEX(Sheet2!I$14:I$154,MATCH(F2257,Sheet2!A$14:A$154,0)) &lt;&gt; 0, "Loan","Loan"),"Cash")))</f>
        <v>Cash</v>
      </c>
      <c r="M2257">
        <f>IF(ISTEXT(E2257),IF(E2257="Amount",M$14,""),IF(ISBLANK(E2257),"",IF(ISTEXT(D2257),"",IF(A2252="Invoice No. : ",INDEX(Sheet2!D$14:D$154,MATCH(B2252,Sheet2!A$14:A$154,0)),M2256))))</f>
        <v>2</v>
      </c>
      <c r="N2257" t="str">
        <f>IF(ISTEXT(E2257),IF(E2257="Amount",N$14,""),IF(ISBLANK(E2257),"",IF(ISTEXT(D2257),"",IF(A2252="Invoice No. : ",INDEX(Sheet2!E$14:E$154,MATCH(B2252,Sheet2!A$14:A$154,0)),N2256))))</f>
        <v>RUBY</v>
      </c>
      <c r="O2257" t="str">
        <f>IF(ISTEXT(E2257),IF(E2257="Amount",O$14,""),IF(ISBLANK(E2257),"",IF(ISTEXT(D2257),"",IF(A2252="Invoice No. : ",INDEX(Sheet2!G$14:G$154,MATCH(B2252,Sheet2!A$14:A$154,0)),O2256))))</f>
        <v>AYUDOC, GERALDINE FLORENTINO</v>
      </c>
      <c r="P2257">
        <f t="shared" si="142"/>
        <v>1366.75</v>
      </c>
      <c r="Q2257">
        <f t="shared" si="143"/>
        <v>195197.25</v>
      </c>
    </row>
    <row r="2258" spans="1:17" x14ac:dyDescent="0.25">
      <c r="A2258" s="10" t="s">
        <v>1800</v>
      </c>
      <c r="B2258" s="10" t="s">
        <v>1801</v>
      </c>
      <c r="C2258" s="11">
        <v>1</v>
      </c>
      <c r="D2258" s="11">
        <v>105</v>
      </c>
      <c r="E2258" s="11">
        <v>105</v>
      </c>
      <c r="F2258">
        <f t="shared" si="140"/>
        <v>2144363</v>
      </c>
      <c r="G2258">
        <f>IF(ISTEXT(E2258),IF(E2258="Amount",G$14,""),IF(ISBLANK(E2258),"",IF(ISTEXT(D2258),"",IF(A2253="Invoice No. : ",INDEX(Sheet2!F$14:F$154,MATCH(B2253,Sheet2!A$14:A$154,0)),G2257))))</f>
        <v>49504</v>
      </c>
      <c r="H2258" t="str">
        <f t="shared" si="141"/>
        <v>01/05/2023</v>
      </c>
      <c r="I2258" t="str">
        <f>IF(ISTEXT(E2258),IF(E2258="Amount",I$14,""),IF(ISBLANK(E2258),"",IF(ISTEXT(D2258),"",IF(A2253="Invoice No. : ",TEXT(INDEX(Sheet2!C$14:C$154,MATCH(B2253,Sheet2!A$14:A$154,0)),"hh:mm:ss"),I2257))))</f>
        <v>14:29:45</v>
      </c>
      <c r="J2258">
        <f>IF(ISBLANK(G2258),"",IF(ISTEXT(G2258),IF(E2258="Amount",J$14,""),INDEX(Sheet2!H$14:H$154,MATCH(F2258,Sheet2!A$14:A$154,0))))</f>
        <v>0</v>
      </c>
      <c r="K2258">
        <f>IF(ISBLANK(G2258),"",IF(ISTEXT(G2258),IF(E2258="Amount",K$14,""),INDEX(Sheet2!I$14:I$154,MATCH(F2258,Sheet2!A$14:A$154,0))))</f>
        <v>1366.75</v>
      </c>
      <c r="L2258" t="str">
        <f>IF(ISBLANK(G2258),"",IF(ISTEXT(G2258),IF(E2258="Amount",L$14,""),IF(INDEX(Sheet2!H$14:H$154,MATCH(F2258,Sheet2!A$14:A$154,0)) &lt;&gt; 0, IF(INDEX(Sheet2!I$14:I$154,MATCH(F2258,Sheet2!A$14:A$154,0)) &lt;&gt; 0, "Loan","Loan"),"Cash")))</f>
        <v>Cash</v>
      </c>
      <c r="M2258">
        <f>IF(ISTEXT(E2258),IF(E2258="Amount",M$14,""),IF(ISBLANK(E2258),"",IF(ISTEXT(D2258),"",IF(A2253="Invoice No. : ",INDEX(Sheet2!D$14:D$154,MATCH(B2253,Sheet2!A$14:A$154,0)),M2257))))</f>
        <v>2</v>
      </c>
      <c r="N2258" t="str">
        <f>IF(ISTEXT(E2258),IF(E2258="Amount",N$14,""),IF(ISBLANK(E2258),"",IF(ISTEXT(D2258),"",IF(A2253="Invoice No. : ",INDEX(Sheet2!E$14:E$154,MATCH(B2253,Sheet2!A$14:A$154,0)),N2257))))</f>
        <v>RUBY</v>
      </c>
      <c r="O2258" t="str">
        <f>IF(ISTEXT(E2258),IF(E2258="Amount",O$14,""),IF(ISBLANK(E2258),"",IF(ISTEXT(D2258),"",IF(A2253="Invoice No. : ",INDEX(Sheet2!G$14:G$154,MATCH(B2253,Sheet2!A$14:A$154,0)),O2257))))</f>
        <v>AYUDOC, GERALDINE FLORENTINO</v>
      </c>
      <c r="P2258">
        <f t="shared" si="142"/>
        <v>1366.75</v>
      </c>
      <c r="Q2258">
        <f t="shared" si="143"/>
        <v>195197.25</v>
      </c>
    </row>
    <row r="2259" spans="1:17" x14ac:dyDescent="0.25">
      <c r="A2259" s="10" t="s">
        <v>1802</v>
      </c>
      <c r="B2259" s="10" t="s">
        <v>1803</v>
      </c>
      <c r="C2259" s="11">
        <v>1</v>
      </c>
      <c r="D2259" s="11">
        <v>21.5</v>
      </c>
      <c r="E2259" s="11">
        <v>21.5</v>
      </c>
      <c r="F2259">
        <f t="shared" si="140"/>
        <v>2144363</v>
      </c>
      <c r="G2259">
        <f>IF(ISTEXT(E2259),IF(E2259="Amount",G$14,""),IF(ISBLANK(E2259),"",IF(ISTEXT(D2259),"",IF(A2254="Invoice No. : ",INDEX(Sheet2!F$14:F$154,MATCH(B2254,Sheet2!A$14:A$154,0)),G2258))))</f>
        <v>49504</v>
      </c>
      <c r="H2259" t="str">
        <f t="shared" si="141"/>
        <v>01/05/2023</v>
      </c>
      <c r="I2259" t="str">
        <f>IF(ISTEXT(E2259),IF(E2259="Amount",I$14,""),IF(ISBLANK(E2259),"",IF(ISTEXT(D2259),"",IF(A2254="Invoice No. : ",TEXT(INDEX(Sheet2!C$14:C$154,MATCH(B2254,Sheet2!A$14:A$154,0)),"hh:mm:ss"),I2258))))</f>
        <v>14:29:45</v>
      </c>
      <c r="J2259">
        <f>IF(ISBLANK(G2259),"",IF(ISTEXT(G2259),IF(E2259="Amount",J$14,""),INDEX(Sheet2!H$14:H$154,MATCH(F2259,Sheet2!A$14:A$154,0))))</f>
        <v>0</v>
      </c>
      <c r="K2259">
        <f>IF(ISBLANK(G2259),"",IF(ISTEXT(G2259),IF(E2259="Amount",K$14,""),INDEX(Sheet2!I$14:I$154,MATCH(F2259,Sheet2!A$14:A$154,0))))</f>
        <v>1366.75</v>
      </c>
      <c r="L2259" t="str">
        <f>IF(ISBLANK(G2259),"",IF(ISTEXT(G2259),IF(E2259="Amount",L$14,""),IF(INDEX(Sheet2!H$14:H$154,MATCH(F2259,Sheet2!A$14:A$154,0)) &lt;&gt; 0, IF(INDEX(Sheet2!I$14:I$154,MATCH(F2259,Sheet2!A$14:A$154,0)) &lt;&gt; 0, "Loan","Loan"),"Cash")))</f>
        <v>Cash</v>
      </c>
      <c r="M2259">
        <f>IF(ISTEXT(E2259),IF(E2259="Amount",M$14,""),IF(ISBLANK(E2259),"",IF(ISTEXT(D2259),"",IF(A2254="Invoice No. : ",INDEX(Sheet2!D$14:D$154,MATCH(B2254,Sheet2!A$14:A$154,0)),M2258))))</f>
        <v>2</v>
      </c>
      <c r="N2259" t="str">
        <f>IF(ISTEXT(E2259),IF(E2259="Amount",N$14,""),IF(ISBLANK(E2259),"",IF(ISTEXT(D2259),"",IF(A2254="Invoice No. : ",INDEX(Sheet2!E$14:E$154,MATCH(B2254,Sheet2!A$14:A$154,0)),N2258))))</f>
        <v>RUBY</v>
      </c>
      <c r="O2259" t="str">
        <f>IF(ISTEXT(E2259),IF(E2259="Amount",O$14,""),IF(ISBLANK(E2259),"",IF(ISTEXT(D2259),"",IF(A2254="Invoice No. : ",INDEX(Sheet2!G$14:G$154,MATCH(B2254,Sheet2!A$14:A$154,0)),O2258))))</f>
        <v>AYUDOC, GERALDINE FLORENTINO</v>
      </c>
      <c r="P2259">
        <f t="shared" si="142"/>
        <v>1366.75</v>
      </c>
      <c r="Q2259">
        <f t="shared" si="143"/>
        <v>195197.25</v>
      </c>
    </row>
    <row r="2260" spans="1:17" x14ac:dyDescent="0.25">
      <c r="A2260" s="10" t="s">
        <v>113</v>
      </c>
      <c r="B2260" s="10" t="s">
        <v>114</v>
      </c>
      <c r="C2260" s="11">
        <v>1</v>
      </c>
      <c r="D2260" s="11">
        <v>22.5</v>
      </c>
      <c r="E2260" s="11">
        <v>22.5</v>
      </c>
      <c r="F2260">
        <f t="shared" si="140"/>
        <v>2144363</v>
      </c>
      <c r="G2260">
        <f>IF(ISTEXT(E2260),IF(E2260="Amount",G$14,""),IF(ISBLANK(E2260),"",IF(ISTEXT(D2260),"",IF(A2255="Invoice No. : ",INDEX(Sheet2!F$14:F$154,MATCH(B2255,Sheet2!A$14:A$154,0)),G2259))))</f>
        <v>49504</v>
      </c>
      <c r="H2260" t="str">
        <f t="shared" si="141"/>
        <v>01/05/2023</v>
      </c>
      <c r="I2260" t="str">
        <f>IF(ISTEXT(E2260),IF(E2260="Amount",I$14,""),IF(ISBLANK(E2260),"",IF(ISTEXT(D2260),"",IF(A2255="Invoice No. : ",TEXT(INDEX(Sheet2!C$14:C$154,MATCH(B2255,Sheet2!A$14:A$154,0)),"hh:mm:ss"),I2259))))</f>
        <v>14:29:45</v>
      </c>
      <c r="J2260">
        <f>IF(ISBLANK(G2260),"",IF(ISTEXT(G2260),IF(E2260="Amount",J$14,""),INDEX(Sheet2!H$14:H$154,MATCH(F2260,Sheet2!A$14:A$154,0))))</f>
        <v>0</v>
      </c>
      <c r="K2260">
        <f>IF(ISBLANK(G2260),"",IF(ISTEXT(G2260),IF(E2260="Amount",K$14,""),INDEX(Sheet2!I$14:I$154,MATCH(F2260,Sheet2!A$14:A$154,0))))</f>
        <v>1366.75</v>
      </c>
      <c r="L2260" t="str">
        <f>IF(ISBLANK(G2260),"",IF(ISTEXT(G2260),IF(E2260="Amount",L$14,""),IF(INDEX(Sheet2!H$14:H$154,MATCH(F2260,Sheet2!A$14:A$154,0)) &lt;&gt; 0, IF(INDEX(Sheet2!I$14:I$154,MATCH(F2260,Sheet2!A$14:A$154,0)) &lt;&gt; 0, "Loan","Loan"),"Cash")))</f>
        <v>Cash</v>
      </c>
      <c r="M2260">
        <f>IF(ISTEXT(E2260),IF(E2260="Amount",M$14,""),IF(ISBLANK(E2260),"",IF(ISTEXT(D2260),"",IF(A2255="Invoice No. : ",INDEX(Sheet2!D$14:D$154,MATCH(B2255,Sheet2!A$14:A$154,0)),M2259))))</f>
        <v>2</v>
      </c>
      <c r="N2260" t="str">
        <f>IF(ISTEXT(E2260),IF(E2260="Amount",N$14,""),IF(ISBLANK(E2260),"",IF(ISTEXT(D2260),"",IF(A2255="Invoice No. : ",INDEX(Sheet2!E$14:E$154,MATCH(B2255,Sheet2!A$14:A$154,0)),N2259))))</f>
        <v>RUBY</v>
      </c>
      <c r="O2260" t="str">
        <f>IF(ISTEXT(E2260),IF(E2260="Amount",O$14,""),IF(ISBLANK(E2260),"",IF(ISTEXT(D2260),"",IF(A2255="Invoice No. : ",INDEX(Sheet2!G$14:G$154,MATCH(B2255,Sheet2!A$14:A$154,0)),O2259))))</f>
        <v>AYUDOC, GERALDINE FLORENTINO</v>
      </c>
      <c r="P2260">
        <f t="shared" si="142"/>
        <v>1366.75</v>
      </c>
      <c r="Q2260">
        <f t="shared" si="143"/>
        <v>195197.25</v>
      </c>
    </row>
    <row r="2261" spans="1:17" x14ac:dyDescent="0.25">
      <c r="D2261" s="12" t="s">
        <v>18</v>
      </c>
      <c r="E2261" s="13">
        <v>1366.75</v>
      </c>
      <c r="F2261" t="str">
        <f t="shared" si="140"/>
        <v/>
      </c>
      <c r="G2261" t="str">
        <f>IF(ISTEXT(E2261),IF(E2261="Amount",G$14,""),IF(ISBLANK(E2261),"",IF(ISTEXT(D2261),"",IF(A2256="Invoice No. : ",INDEX(Sheet2!F$14:F$154,MATCH(B2256,Sheet2!A$14:A$154,0)),G2260))))</f>
        <v/>
      </c>
      <c r="H2261" t="str">
        <f t="shared" si="141"/>
        <v/>
      </c>
      <c r="I2261" t="str">
        <f>IF(ISTEXT(E2261),IF(E2261="Amount",I$14,""),IF(ISBLANK(E2261),"",IF(ISTEXT(D2261),"",IF(A2256="Invoice No. : ",TEXT(INDEX(Sheet2!C$14:C$154,MATCH(B2256,Sheet2!A$14:A$154,0)),"hh:mm:ss"),I2260))))</f>
        <v/>
      </c>
      <c r="J2261" t="str">
        <f>IF(ISBLANK(G2261),"",IF(ISTEXT(G2261),IF(E2261="Amount",J$14,""),INDEX(Sheet2!H$14:H$154,MATCH(F2261,Sheet2!A$14:A$154,0))))</f>
        <v/>
      </c>
      <c r="K2261" t="str">
        <f>IF(ISBLANK(G2261),"",IF(ISTEXT(G2261),IF(E2261="Amount",K$14,""),INDEX(Sheet2!I$14:I$154,MATCH(F2261,Sheet2!A$14:A$154,0))))</f>
        <v/>
      </c>
      <c r="L2261" t="str">
        <f>IF(ISBLANK(G2261),"",IF(ISTEXT(G2261),IF(E2261="Amount",L$14,""),IF(INDEX(Sheet2!H$14:H$154,MATCH(F2261,Sheet2!A$14:A$154,0)) &lt;&gt; 0, IF(INDEX(Sheet2!I$14:I$154,MATCH(F2261,Sheet2!A$14:A$154,0)) &lt;&gt; 0, "Loan","Loan"),"Cash")))</f>
        <v/>
      </c>
      <c r="M2261" t="str">
        <f>IF(ISTEXT(E2261),IF(E2261="Amount",M$14,""),IF(ISBLANK(E2261),"",IF(ISTEXT(D2261),"",IF(A2256="Invoice No. : ",INDEX(Sheet2!D$14:D$154,MATCH(B2256,Sheet2!A$14:A$154,0)),M2260))))</f>
        <v/>
      </c>
      <c r="N2261" t="str">
        <f>IF(ISTEXT(E2261),IF(E2261="Amount",N$14,""),IF(ISBLANK(E2261),"",IF(ISTEXT(D2261),"",IF(A2256="Invoice No. : ",INDEX(Sheet2!E$14:E$154,MATCH(B2256,Sheet2!A$14:A$154,0)),N2260))))</f>
        <v/>
      </c>
      <c r="O2261" t="str">
        <f>IF(ISTEXT(E2261),IF(E2261="Amount",O$14,""),IF(ISBLANK(E2261),"",IF(ISTEXT(D2261),"",IF(A2256="Invoice No. : ",INDEX(Sheet2!G$14:G$154,MATCH(B2256,Sheet2!A$14:A$154,0)),O2260))))</f>
        <v/>
      </c>
      <c r="P2261" t="str">
        <f t="shared" si="142"/>
        <v/>
      </c>
      <c r="Q2261" t="str">
        <f t="shared" si="143"/>
        <v/>
      </c>
    </row>
    <row r="2262" spans="1:17" x14ac:dyDescent="0.25">
      <c r="F2262" t="str">
        <f t="shared" si="140"/>
        <v/>
      </c>
      <c r="G2262" t="str">
        <f>IF(ISTEXT(E2262),IF(E2262="Amount",G$14,""),IF(ISBLANK(E2262),"",IF(ISTEXT(D2262),"",IF(A2257="Invoice No. : ",INDEX(Sheet2!F$14:F$154,MATCH(B2257,Sheet2!A$14:A$154,0)),G2261))))</f>
        <v/>
      </c>
      <c r="H2262" t="str">
        <f t="shared" si="141"/>
        <v/>
      </c>
      <c r="I2262" t="str">
        <f>IF(ISTEXT(E2262),IF(E2262="Amount",I$14,""),IF(ISBLANK(E2262),"",IF(ISTEXT(D2262),"",IF(A2257="Invoice No. : ",TEXT(INDEX(Sheet2!C$14:C$154,MATCH(B2257,Sheet2!A$14:A$154,0)),"hh:mm:ss"),I2261))))</f>
        <v/>
      </c>
      <c r="J2262" t="str">
        <f>IF(ISBLANK(G2262),"",IF(ISTEXT(G2262),IF(E2262="Amount",J$14,""),INDEX(Sheet2!H$14:H$154,MATCH(F2262,Sheet2!A$14:A$154,0))))</f>
        <v/>
      </c>
      <c r="K2262" t="str">
        <f>IF(ISBLANK(G2262),"",IF(ISTEXT(G2262),IF(E2262="Amount",K$14,""),INDEX(Sheet2!I$14:I$154,MATCH(F2262,Sheet2!A$14:A$154,0))))</f>
        <v/>
      </c>
      <c r="L2262" t="str">
        <f>IF(ISBLANK(G2262),"",IF(ISTEXT(G2262),IF(E2262="Amount",L$14,""),IF(INDEX(Sheet2!H$14:H$154,MATCH(F2262,Sheet2!A$14:A$154,0)) &lt;&gt; 0, IF(INDEX(Sheet2!I$14:I$154,MATCH(F2262,Sheet2!A$14:A$154,0)) &lt;&gt; 0, "Loan","Loan"),"Cash")))</f>
        <v/>
      </c>
      <c r="M2262" t="str">
        <f>IF(ISTEXT(E2262),IF(E2262="Amount",M$14,""),IF(ISBLANK(E2262),"",IF(ISTEXT(D2262),"",IF(A2257="Invoice No. : ",INDEX(Sheet2!D$14:D$154,MATCH(B2257,Sheet2!A$14:A$154,0)),M2261))))</f>
        <v/>
      </c>
      <c r="N2262" t="str">
        <f>IF(ISTEXT(E2262),IF(E2262="Amount",N$14,""),IF(ISBLANK(E2262),"",IF(ISTEXT(D2262),"",IF(A2257="Invoice No. : ",INDEX(Sheet2!E$14:E$154,MATCH(B2257,Sheet2!A$14:A$154,0)),N2261))))</f>
        <v/>
      </c>
      <c r="O2262" t="str">
        <f>IF(ISTEXT(E2262),IF(E2262="Amount",O$14,""),IF(ISBLANK(E2262),"",IF(ISTEXT(D2262),"",IF(A2257="Invoice No. : ",INDEX(Sheet2!G$14:G$154,MATCH(B2257,Sheet2!A$14:A$154,0)),O2261))))</f>
        <v/>
      </c>
      <c r="P2262" t="str">
        <f t="shared" si="142"/>
        <v/>
      </c>
      <c r="Q2262" t="str">
        <f t="shared" si="143"/>
        <v/>
      </c>
    </row>
    <row r="2263" spans="1:17" x14ac:dyDescent="0.25">
      <c r="F2263" t="str">
        <f t="shared" si="140"/>
        <v/>
      </c>
      <c r="G2263" t="str">
        <f>IF(ISTEXT(E2263),IF(E2263="Amount",G$14,""),IF(ISBLANK(E2263),"",IF(ISTEXT(D2263),"",IF(A2258="Invoice No. : ",INDEX(Sheet2!F$14:F$154,MATCH(B2258,Sheet2!A$14:A$154,0)),G2262))))</f>
        <v/>
      </c>
      <c r="H2263" t="str">
        <f t="shared" si="141"/>
        <v/>
      </c>
      <c r="I2263" t="str">
        <f>IF(ISTEXT(E2263),IF(E2263="Amount",I$14,""),IF(ISBLANK(E2263),"",IF(ISTEXT(D2263),"",IF(A2258="Invoice No. : ",TEXT(INDEX(Sheet2!C$14:C$154,MATCH(B2258,Sheet2!A$14:A$154,0)),"hh:mm:ss"),I2262))))</f>
        <v/>
      </c>
      <c r="J2263" t="str">
        <f>IF(ISBLANK(G2263),"",IF(ISTEXT(G2263),IF(E2263="Amount",J$14,""),INDEX(Sheet2!H$14:H$154,MATCH(F2263,Sheet2!A$14:A$154,0))))</f>
        <v/>
      </c>
      <c r="K2263" t="str">
        <f>IF(ISBLANK(G2263),"",IF(ISTEXT(G2263),IF(E2263="Amount",K$14,""),INDEX(Sheet2!I$14:I$154,MATCH(F2263,Sheet2!A$14:A$154,0))))</f>
        <v/>
      </c>
      <c r="L2263" t="str">
        <f>IF(ISBLANK(G2263),"",IF(ISTEXT(G2263),IF(E2263="Amount",L$14,""),IF(INDEX(Sheet2!H$14:H$154,MATCH(F2263,Sheet2!A$14:A$154,0)) &lt;&gt; 0, IF(INDEX(Sheet2!I$14:I$154,MATCH(F2263,Sheet2!A$14:A$154,0)) &lt;&gt; 0, "Loan","Loan"),"Cash")))</f>
        <v/>
      </c>
      <c r="M2263" t="str">
        <f>IF(ISTEXT(E2263),IF(E2263="Amount",M$14,""),IF(ISBLANK(E2263),"",IF(ISTEXT(D2263),"",IF(A2258="Invoice No. : ",INDEX(Sheet2!D$14:D$154,MATCH(B2258,Sheet2!A$14:A$154,0)),M2262))))</f>
        <v/>
      </c>
      <c r="N2263" t="str">
        <f>IF(ISTEXT(E2263),IF(E2263="Amount",N$14,""),IF(ISBLANK(E2263),"",IF(ISTEXT(D2263),"",IF(A2258="Invoice No. : ",INDEX(Sheet2!E$14:E$154,MATCH(B2258,Sheet2!A$14:A$154,0)),N2262))))</f>
        <v/>
      </c>
      <c r="O2263" t="str">
        <f>IF(ISTEXT(E2263),IF(E2263="Amount",O$14,""),IF(ISBLANK(E2263),"",IF(ISTEXT(D2263),"",IF(A2258="Invoice No. : ",INDEX(Sheet2!G$14:G$154,MATCH(B2258,Sheet2!A$14:A$154,0)),O2262))))</f>
        <v/>
      </c>
      <c r="P2263" t="str">
        <f t="shared" si="142"/>
        <v/>
      </c>
      <c r="Q2263" t="str">
        <f t="shared" si="143"/>
        <v/>
      </c>
    </row>
    <row r="2264" spans="1:17" x14ac:dyDescent="0.25">
      <c r="A2264" s="3" t="s">
        <v>4</v>
      </c>
      <c r="B2264" s="4">
        <v>2144364</v>
      </c>
      <c r="C2264" s="3" t="s">
        <v>5</v>
      </c>
      <c r="D2264" s="5" t="s">
        <v>953</v>
      </c>
      <c r="F2264" t="str">
        <f t="shared" si="140"/>
        <v/>
      </c>
      <c r="G2264" t="str">
        <f>IF(ISTEXT(E2264),IF(E2264="Amount",G$14,""),IF(ISBLANK(E2264),"",IF(ISTEXT(D2264),"",IF(A2259="Invoice No. : ",INDEX(Sheet2!F$14:F$154,MATCH(B2259,Sheet2!A$14:A$154,0)),G2263))))</f>
        <v/>
      </c>
      <c r="H2264" t="str">
        <f t="shared" si="141"/>
        <v/>
      </c>
      <c r="I2264" t="str">
        <f>IF(ISTEXT(E2264),IF(E2264="Amount",I$14,""),IF(ISBLANK(E2264),"",IF(ISTEXT(D2264),"",IF(A2259="Invoice No. : ",TEXT(INDEX(Sheet2!C$14:C$154,MATCH(B2259,Sheet2!A$14:A$154,0)),"hh:mm:ss"),I2263))))</f>
        <v/>
      </c>
      <c r="J2264" t="str">
        <f>IF(ISBLANK(G2264),"",IF(ISTEXT(G2264),IF(E2264="Amount",J$14,""),INDEX(Sheet2!H$14:H$154,MATCH(F2264,Sheet2!A$14:A$154,0))))</f>
        <v/>
      </c>
      <c r="K2264" t="str">
        <f>IF(ISBLANK(G2264),"",IF(ISTEXT(G2264),IF(E2264="Amount",K$14,""),INDEX(Sheet2!I$14:I$154,MATCH(F2264,Sheet2!A$14:A$154,0))))</f>
        <v/>
      </c>
      <c r="L2264" t="str">
        <f>IF(ISBLANK(G2264),"",IF(ISTEXT(G2264),IF(E2264="Amount",L$14,""),IF(INDEX(Sheet2!H$14:H$154,MATCH(F2264,Sheet2!A$14:A$154,0)) &lt;&gt; 0, IF(INDEX(Sheet2!I$14:I$154,MATCH(F2264,Sheet2!A$14:A$154,0)) &lt;&gt; 0, "Loan","Loan"),"Cash")))</f>
        <v/>
      </c>
      <c r="M2264" t="str">
        <f>IF(ISTEXT(E2264),IF(E2264="Amount",M$14,""),IF(ISBLANK(E2264),"",IF(ISTEXT(D2264),"",IF(A2259="Invoice No. : ",INDEX(Sheet2!D$14:D$154,MATCH(B2259,Sheet2!A$14:A$154,0)),M2263))))</f>
        <v/>
      </c>
      <c r="N2264" t="str">
        <f>IF(ISTEXT(E2264),IF(E2264="Amount",N$14,""),IF(ISBLANK(E2264),"",IF(ISTEXT(D2264),"",IF(A2259="Invoice No. : ",INDEX(Sheet2!E$14:E$154,MATCH(B2259,Sheet2!A$14:A$154,0)),N2263))))</f>
        <v/>
      </c>
      <c r="O2264" t="str">
        <f>IF(ISTEXT(E2264),IF(E2264="Amount",O$14,""),IF(ISBLANK(E2264),"",IF(ISTEXT(D2264),"",IF(A2259="Invoice No. : ",INDEX(Sheet2!G$14:G$154,MATCH(B2259,Sheet2!A$14:A$154,0)),O2263))))</f>
        <v/>
      </c>
      <c r="P2264" t="str">
        <f t="shared" si="142"/>
        <v/>
      </c>
      <c r="Q2264" t="str">
        <f t="shared" si="143"/>
        <v/>
      </c>
    </row>
    <row r="2265" spans="1:17" x14ac:dyDescent="0.25">
      <c r="A2265" s="3" t="s">
        <v>7</v>
      </c>
      <c r="B2265" s="6">
        <v>44931</v>
      </c>
      <c r="C2265" s="3" t="s">
        <v>8</v>
      </c>
      <c r="D2265" s="7">
        <v>2</v>
      </c>
      <c r="F2265" t="str">
        <f t="shared" ref="F2265:F2328" si="144">IF(ISTEXT(E2265),IF(E2265="Amount",F$14,""),IF(ISBLANK(E2265),"",IF(ISTEXT(D2265),"",IF(A2260="Invoice No. : ",B2260,F2264))))</f>
        <v/>
      </c>
      <c r="G2265" t="str">
        <f>IF(ISTEXT(E2265),IF(E2265="Amount",G$14,""),IF(ISBLANK(E2265),"",IF(ISTEXT(D2265),"",IF(A2260="Invoice No. : ",INDEX(Sheet2!F$14:F$154,MATCH(B2260,Sheet2!A$14:A$154,0)),G2264))))</f>
        <v/>
      </c>
      <c r="H2265" t="str">
        <f t="shared" ref="H2265:H2328" si="145">IF(ISTEXT(E2265),IF(E2265="Amount",H$14,""),IF(ISBLANK(E2265),"",IF(ISTEXT(D2265),"",IF(A2260="Invoice No. : ",TEXT(B2261,"mm/dd/yyyy"),H2264))))</f>
        <v/>
      </c>
      <c r="I2265" t="str">
        <f>IF(ISTEXT(E2265),IF(E2265="Amount",I$14,""),IF(ISBLANK(E2265),"",IF(ISTEXT(D2265),"",IF(A2260="Invoice No. : ",TEXT(INDEX(Sheet2!C$14:C$154,MATCH(B2260,Sheet2!A$14:A$154,0)),"hh:mm:ss"),I2264))))</f>
        <v/>
      </c>
      <c r="J2265" t="str">
        <f>IF(ISBLANK(G2265),"",IF(ISTEXT(G2265),IF(E2265="Amount",J$14,""),INDEX(Sheet2!H$14:H$154,MATCH(F2265,Sheet2!A$14:A$154,0))))</f>
        <v/>
      </c>
      <c r="K2265" t="str">
        <f>IF(ISBLANK(G2265),"",IF(ISTEXT(G2265),IF(E2265="Amount",K$14,""),INDEX(Sheet2!I$14:I$154,MATCH(F2265,Sheet2!A$14:A$154,0))))</f>
        <v/>
      </c>
      <c r="L2265" t="str">
        <f>IF(ISBLANK(G2265),"",IF(ISTEXT(G2265),IF(E2265="Amount",L$14,""),IF(INDEX(Sheet2!H$14:H$154,MATCH(F2265,Sheet2!A$14:A$154,0)) &lt;&gt; 0, IF(INDEX(Sheet2!I$14:I$154,MATCH(F2265,Sheet2!A$14:A$154,0)) &lt;&gt; 0, "Loan","Loan"),"Cash")))</f>
        <v/>
      </c>
      <c r="M2265" t="str">
        <f>IF(ISTEXT(E2265),IF(E2265="Amount",M$14,""),IF(ISBLANK(E2265),"",IF(ISTEXT(D2265),"",IF(A2260="Invoice No. : ",INDEX(Sheet2!D$14:D$154,MATCH(B2260,Sheet2!A$14:A$154,0)),M2264))))</f>
        <v/>
      </c>
      <c r="N2265" t="str">
        <f>IF(ISTEXT(E2265),IF(E2265="Amount",N$14,""),IF(ISBLANK(E2265),"",IF(ISTEXT(D2265),"",IF(A2260="Invoice No. : ",INDEX(Sheet2!E$14:E$154,MATCH(B2260,Sheet2!A$14:A$154,0)),N2264))))</f>
        <v/>
      </c>
      <c r="O2265" t="str">
        <f>IF(ISTEXT(E2265),IF(E2265="Amount",O$14,""),IF(ISBLANK(E2265),"",IF(ISTEXT(D2265),"",IF(A2260="Invoice No. : ",INDEX(Sheet2!G$14:G$154,MATCH(B2260,Sheet2!A$14:A$154,0)),O2264))))</f>
        <v/>
      </c>
      <c r="P2265" t="str">
        <f t="shared" ref="P2265:P2328" si="146">IF(ISTEXT(E2265),IF(E2265="Amount",P$14,""),IF(D2266="Invoice Amount",E2266,IF(ISBLANK(D2265),"",P2266)))</f>
        <v/>
      </c>
      <c r="Q2265" t="str">
        <f t="shared" ref="Q2265:Q2328" si="147">IF(ISTEXT(E2265),IF(E2265="Amount",Q$14,""),IF(ISBLANK(C2265),"",IF(ISNUMBER(C2265),VLOOKUP("Grand Total : ",D:E,2,FALSE),"")))</f>
        <v/>
      </c>
    </row>
    <row r="2266" spans="1:17" x14ac:dyDescent="0.25">
      <c r="F2266" t="str">
        <f t="shared" si="144"/>
        <v/>
      </c>
      <c r="G2266" t="str">
        <f>IF(ISTEXT(E2266),IF(E2266="Amount",G$14,""),IF(ISBLANK(E2266),"",IF(ISTEXT(D2266),"",IF(A2261="Invoice No. : ",INDEX(Sheet2!F$14:F$154,MATCH(B2261,Sheet2!A$14:A$154,0)),G2265))))</f>
        <v/>
      </c>
      <c r="H2266" t="str">
        <f t="shared" si="145"/>
        <v/>
      </c>
      <c r="I2266" t="str">
        <f>IF(ISTEXT(E2266),IF(E2266="Amount",I$14,""),IF(ISBLANK(E2266),"",IF(ISTEXT(D2266),"",IF(A2261="Invoice No. : ",TEXT(INDEX(Sheet2!C$14:C$154,MATCH(B2261,Sheet2!A$14:A$154,0)),"hh:mm:ss"),I2265))))</f>
        <v/>
      </c>
      <c r="J2266" t="str">
        <f>IF(ISBLANK(G2266),"",IF(ISTEXT(G2266),IF(E2266="Amount",J$14,""),INDEX(Sheet2!H$14:H$154,MATCH(F2266,Sheet2!A$14:A$154,0))))</f>
        <v/>
      </c>
      <c r="K2266" t="str">
        <f>IF(ISBLANK(G2266),"",IF(ISTEXT(G2266),IF(E2266="Amount",K$14,""),INDEX(Sheet2!I$14:I$154,MATCH(F2266,Sheet2!A$14:A$154,0))))</f>
        <v/>
      </c>
      <c r="L2266" t="str">
        <f>IF(ISBLANK(G2266),"",IF(ISTEXT(G2266),IF(E2266="Amount",L$14,""),IF(INDEX(Sheet2!H$14:H$154,MATCH(F2266,Sheet2!A$14:A$154,0)) &lt;&gt; 0, IF(INDEX(Sheet2!I$14:I$154,MATCH(F2266,Sheet2!A$14:A$154,0)) &lt;&gt; 0, "Loan","Loan"),"Cash")))</f>
        <v/>
      </c>
      <c r="M2266" t="str">
        <f>IF(ISTEXT(E2266),IF(E2266="Amount",M$14,""),IF(ISBLANK(E2266),"",IF(ISTEXT(D2266),"",IF(A2261="Invoice No. : ",INDEX(Sheet2!D$14:D$154,MATCH(B2261,Sheet2!A$14:A$154,0)),M2265))))</f>
        <v/>
      </c>
      <c r="N2266" t="str">
        <f>IF(ISTEXT(E2266),IF(E2266="Amount",N$14,""),IF(ISBLANK(E2266),"",IF(ISTEXT(D2266),"",IF(A2261="Invoice No. : ",INDEX(Sheet2!E$14:E$154,MATCH(B2261,Sheet2!A$14:A$154,0)),N2265))))</f>
        <v/>
      </c>
      <c r="O2266" t="str">
        <f>IF(ISTEXT(E2266),IF(E2266="Amount",O$14,""),IF(ISBLANK(E2266),"",IF(ISTEXT(D2266),"",IF(A2261="Invoice No. : ",INDEX(Sheet2!G$14:G$154,MATCH(B2261,Sheet2!A$14:A$154,0)),O2265))))</f>
        <v/>
      </c>
      <c r="P2266" t="str">
        <f t="shared" si="146"/>
        <v/>
      </c>
      <c r="Q2266" t="str">
        <f t="shared" si="147"/>
        <v/>
      </c>
    </row>
    <row r="2267" spans="1:17" x14ac:dyDescent="0.25">
      <c r="A2267" s="8" t="s">
        <v>9</v>
      </c>
      <c r="B2267" s="8" t="s">
        <v>10</v>
      </c>
      <c r="C2267" s="9" t="s">
        <v>11</v>
      </c>
      <c r="D2267" s="9" t="s">
        <v>12</v>
      </c>
      <c r="E2267" s="9" t="s">
        <v>13</v>
      </c>
      <c r="F2267" t="str">
        <f t="shared" si="144"/>
        <v>Invoice No.</v>
      </c>
      <c r="G2267" t="str">
        <f>IF(ISTEXT(E2267),IF(E2267="Amount",G$14,""),IF(ISBLANK(E2267),"",IF(ISTEXT(D2267),"",IF(A2262="Invoice No. : ",INDEX(Sheet2!F$14:F$154,MATCH(B2262,Sheet2!A$14:A$154,0)),G2266))))</f>
        <v>Member ID</v>
      </c>
      <c r="H2267" t="str">
        <f t="shared" si="145"/>
        <v>Invoice Date</v>
      </c>
      <c r="I2267" t="str">
        <f>IF(ISTEXT(E2267),IF(E2267="Amount",I$14,""),IF(ISBLANK(E2267),"",IF(ISTEXT(D2267),"",IF(A2262="Invoice No. : ",TEXT(INDEX(Sheet2!C$14:C$154,MATCH(B2262,Sheet2!A$14:A$154,0)),"hh:mm:ss"),I2266))))</f>
        <v>Invoice Time</v>
      </c>
      <c r="J2267" t="str">
        <f>IF(ISBLANK(G2267),"",IF(ISTEXT(G2267),IF(E2267="Amount",J$14,""),INDEX(Sheet2!H$14:H$154,MATCH(F2267,Sheet2!A$14:A$154,0))))</f>
        <v>Loan Amount</v>
      </c>
      <c r="K2267" t="str">
        <f>IF(ISBLANK(G2267),"",IF(ISTEXT(G2267),IF(E2267="Amount",K$14,""),INDEX(Sheet2!I$14:I$154,MATCH(F2267,Sheet2!A$14:A$154,0))))</f>
        <v>Cash Amount</v>
      </c>
      <c r="L2267" t="str">
        <f>IF(ISBLANK(G2267),"",IF(ISTEXT(G2267),IF(E2267="Amount",L$14,""),IF(INDEX(Sheet2!H$14:H$154,MATCH(F2267,Sheet2!A$14:A$154,0)) &lt;&gt; 0, IF(INDEX(Sheet2!I$14:I$154,MATCH(F2267,Sheet2!A$14:A$154,0)) &lt;&gt; 0, "Loan","Loan"),"Cash")))</f>
        <v>Payment Mode</v>
      </c>
      <c r="M2267" t="str">
        <f>IF(ISTEXT(E2267),IF(E2267="Amount",M$14,""),IF(ISBLANK(E2267),"",IF(ISTEXT(D2267),"",IF(A2262="Invoice No. : ",INDEX(Sheet2!D$14:D$154,MATCH(B2262,Sheet2!A$14:A$154,0)),M2266))))</f>
        <v>Terminal</v>
      </c>
      <c r="N2267" t="str">
        <f>IF(ISTEXT(E2267),IF(E2267="Amount",N$14,""),IF(ISBLANK(E2267),"",IF(ISTEXT(D2267),"",IF(A2262="Invoice No. : ",INDEX(Sheet2!E$14:E$154,MATCH(B2262,Sheet2!A$14:A$154,0)),N2266))))</f>
        <v>Cashier</v>
      </c>
      <c r="O2267" t="str">
        <f>IF(ISTEXT(E2267),IF(E2267="Amount",O$14,""),IF(ISBLANK(E2267),"",IF(ISTEXT(D2267),"",IF(A2262="Invoice No. : ",INDEX(Sheet2!G$14:G$154,MATCH(B2262,Sheet2!A$14:A$154,0)),O2266))))</f>
        <v>Name</v>
      </c>
      <c r="P2267" t="str">
        <f t="shared" si="146"/>
        <v>Invoice Amount</v>
      </c>
      <c r="Q2267" t="str">
        <f t="shared" si="147"/>
        <v>Grand Total</v>
      </c>
    </row>
    <row r="2268" spans="1:17" x14ac:dyDescent="0.25">
      <c r="F2268" t="str">
        <f t="shared" si="144"/>
        <v/>
      </c>
      <c r="G2268" t="str">
        <f>IF(ISTEXT(E2268),IF(E2268="Amount",G$14,""),IF(ISBLANK(E2268),"",IF(ISTEXT(D2268),"",IF(A2263="Invoice No. : ",INDEX(Sheet2!F$14:F$154,MATCH(B2263,Sheet2!A$14:A$154,0)),G2267))))</f>
        <v/>
      </c>
      <c r="H2268" t="str">
        <f t="shared" si="145"/>
        <v/>
      </c>
      <c r="I2268" t="str">
        <f>IF(ISTEXT(E2268),IF(E2268="Amount",I$14,""),IF(ISBLANK(E2268),"",IF(ISTEXT(D2268),"",IF(A2263="Invoice No. : ",TEXT(INDEX(Sheet2!C$14:C$154,MATCH(B2263,Sheet2!A$14:A$154,0)),"hh:mm:ss"),I2267))))</f>
        <v/>
      </c>
      <c r="J2268" t="str">
        <f>IF(ISBLANK(G2268),"",IF(ISTEXT(G2268),IF(E2268="Amount",J$14,""),INDEX(Sheet2!H$14:H$154,MATCH(F2268,Sheet2!A$14:A$154,0))))</f>
        <v/>
      </c>
      <c r="K2268" t="str">
        <f>IF(ISBLANK(G2268),"",IF(ISTEXT(G2268),IF(E2268="Amount",K$14,""),INDEX(Sheet2!I$14:I$154,MATCH(F2268,Sheet2!A$14:A$154,0))))</f>
        <v/>
      </c>
      <c r="L2268" t="str">
        <f>IF(ISBLANK(G2268),"",IF(ISTEXT(G2268),IF(E2268="Amount",L$14,""),IF(INDEX(Sheet2!H$14:H$154,MATCH(F2268,Sheet2!A$14:A$154,0)) &lt;&gt; 0, IF(INDEX(Sheet2!I$14:I$154,MATCH(F2268,Sheet2!A$14:A$154,0)) &lt;&gt; 0, "Loan","Loan"),"Cash")))</f>
        <v/>
      </c>
      <c r="M2268" t="str">
        <f>IF(ISTEXT(E2268),IF(E2268="Amount",M$14,""),IF(ISBLANK(E2268),"",IF(ISTEXT(D2268),"",IF(A2263="Invoice No. : ",INDEX(Sheet2!D$14:D$154,MATCH(B2263,Sheet2!A$14:A$154,0)),M2267))))</f>
        <v/>
      </c>
      <c r="N2268" t="str">
        <f>IF(ISTEXT(E2268),IF(E2268="Amount",N$14,""),IF(ISBLANK(E2268),"",IF(ISTEXT(D2268),"",IF(A2263="Invoice No. : ",INDEX(Sheet2!E$14:E$154,MATCH(B2263,Sheet2!A$14:A$154,0)),N2267))))</f>
        <v/>
      </c>
      <c r="O2268" t="str">
        <f>IF(ISTEXT(E2268),IF(E2268="Amount",O$14,""),IF(ISBLANK(E2268),"",IF(ISTEXT(D2268),"",IF(A2263="Invoice No. : ",INDEX(Sheet2!G$14:G$154,MATCH(B2263,Sheet2!A$14:A$154,0)),O2267))))</f>
        <v/>
      </c>
      <c r="P2268" t="str">
        <f t="shared" si="146"/>
        <v/>
      </c>
      <c r="Q2268" t="str">
        <f t="shared" si="147"/>
        <v/>
      </c>
    </row>
    <row r="2269" spans="1:17" x14ac:dyDescent="0.25">
      <c r="A2269" s="10" t="s">
        <v>37</v>
      </c>
      <c r="B2269" s="10" t="s">
        <v>38</v>
      </c>
      <c r="C2269" s="11">
        <v>2</v>
      </c>
      <c r="D2269" s="11">
        <v>1030</v>
      </c>
      <c r="E2269" s="11">
        <v>2060</v>
      </c>
      <c r="F2269">
        <f t="shared" si="144"/>
        <v>2144364</v>
      </c>
      <c r="G2269">
        <f>IF(ISTEXT(E2269),IF(E2269="Amount",G$14,""),IF(ISBLANK(E2269),"",IF(ISTEXT(D2269),"",IF(A2264="Invoice No. : ",INDEX(Sheet2!F$14:F$154,MATCH(B2264,Sheet2!A$14:A$154,0)),G2268))))</f>
        <v>53628</v>
      </c>
      <c r="H2269" t="str">
        <f t="shared" si="145"/>
        <v>01/05/2023</v>
      </c>
      <c r="I2269" t="str">
        <f>IF(ISTEXT(E2269),IF(E2269="Amount",I$14,""),IF(ISBLANK(E2269),"",IF(ISTEXT(D2269),"",IF(A2264="Invoice No. : ",TEXT(INDEX(Sheet2!C$14:C$154,MATCH(B2264,Sheet2!A$14:A$154,0)),"hh:mm:ss"),I2268))))</f>
        <v>14:32:38</v>
      </c>
      <c r="J2269">
        <f>IF(ISBLANK(G2269),"",IF(ISTEXT(G2269),IF(E2269="Amount",J$14,""),INDEX(Sheet2!H$14:H$154,MATCH(F2269,Sheet2!A$14:A$154,0))))</f>
        <v>2060</v>
      </c>
      <c r="K2269">
        <f>IF(ISBLANK(G2269),"",IF(ISTEXT(G2269),IF(E2269="Amount",K$14,""),INDEX(Sheet2!I$14:I$154,MATCH(F2269,Sheet2!A$14:A$154,0))))</f>
        <v>0</v>
      </c>
      <c r="L2269" t="str">
        <f>IF(ISBLANK(G2269),"",IF(ISTEXT(G2269),IF(E2269="Amount",L$14,""),IF(INDEX(Sheet2!H$14:H$154,MATCH(F2269,Sheet2!A$14:A$154,0)) &lt;&gt; 0, IF(INDEX(Sheet2!I$14:I$154,MATCH(F2269,Sheet2!A$14:A$154,0)) &lt;&gt; 0, "Loan","Loan"),"Cash")))</f>
        <v>Loan</v>
      </c>
      <c r="M2269">
        <f>IF(ISTEXT(E2269),IF(E2269="Amount",M$14,""),IF(ISBLANK(E2269),"",IF(ISTEXT(D2269),"",IF(A2264="Invoice No. : ",INDEX(Sheet2!D$14:D$154,MATCH(B2264,Sheet2!A$14:A$154,0)),M2268))))</f>
        <v>2</v>
      </c>
      <c r="N2269" t="str">
        <f>IF(ISTEXT(E2269),IF(E2269="Amount",N$14,""),IF(ISBLANK(E2269),"",IF(ISTEXT(D2269),"",IF(A2264="Invoice No. : ",INDEX(Sheet2!E$14:E$154,MATCH(B2264,Sheet2!A$14:A$154,0)),N2268))))</f>
        <v>RUBY</v>
      </c>
      <c r="O2269" t="str">
        <f>IF(ISTEXT(E2269),IF(E2269="Amount",O$14,""),IF(ISBLANK(E2269),"",IF(ISTEXT(D2269),"",IF(A2264="Invoice No. : ",INDEX(Sheet2!G$14:G$154,MATCH(B2264,Sheet2!A$14:A$154,0)),O2268))))</f>
        <v>SANTOS, MARIETA RULLEPA</v>
      </c>
      <c r="P2269">
        <f t="shared" si="146"/>
        <v>2060</v>
      </c>
      <c r="Q2269">
        <f t="shared" si="147"/>
        <v>195197.25</v>
      </c>
    </row>
    <row r="2270" spans="1:17" x14ac:dyDescent="0.25">
      <c r="D2270" s="12" t="s">
        <v>18</v>
      </c>
      <c r="E2270" s="13">
        <v>2060</v>
      </c>
      <c r="F2270" t="str">
        <f t="shared" si="144"/>
        <v/>
      </c>
      <c r="G2270" t="str">
        <f>IF(ISTEXT(E2270),IF(E2270="Amount",G$14,""),IF(ISBLANK(E2270),"",IF(ISTEXT(D2270),"",IF(A2265="Invoice No. : ",INDEX(Sheet2!F$14:F$154,MATCH(B2265,Sheet2!A$14:A$154,0)),G2269))))</f>
        <v/>
      </c>
      <c r="H2270" t="str">
        <f t="shared" si="145"/>
        <v/>
      </c>
      <c r="I2270" t="str">
        <f>IF(ISTEXT(E2270),IF(E2270="Amount",I$14,""),IF(ISBLANK(E2270),"",IF(ISTEXT(D2270),"",IF(A2265="Invoice No. : ",TEXT(INDEX(Sheet2!C$14:C$154,MATCH(B2265,Sheet2!A$14:A$154,0)),"hh:mm:ss"),I2269))))</f>
        <v/>
      </c>
      <c r="J2270" t="str">
        <f>IF(ISBLANK(G2270),"",IF(ISTEXT(G2270),IF(E2270="Amount",J$14,""),INDEX(Sheet2!H$14:H$154,MATCH(F2270,Sheet2!A$14:A$154,0))))</f>
        <v/>
      </c>
      <c r="K2270" t="str">
        <f>IF(ISBLANK(G2270),"",IF(ISTEXT(G2270),IF(E2270="Amount",K$14,""),INDEX(Sheet2!I$14:I$154,MATCH(F2270,Sheet2!A$14:A$154,0))))</f>
        <v/>
      </c>
      <c r="L2270" t="str">
        <f>IF(ISBLANK(G2270),"",IF(ISTEXT(G2270),IF(E2270="Amount",L$14,""),IF(INDEX(Sheet2!H$14:H$154,MATCH(F2270,Sheet2!A$14:A$154,0)) &lt;&gt; 0, IF(INDEX(Sheet2!I$14:I$154,MATCH(F2270,Sheet2!A$14:A$154,0)) &lt;&gt; 0, "Loan","Loan"),"Cash")))</f>
        <v/>
      </c>
      <c r="M2270" t="str">
        <f>IF(ISTEXT(E2270),IF(E2270="Amount",M$14,""),IF(ISBLANK(E2270),"",IF(ISTEXT(D2270),"",IF(A2265="Invoice No. : ",INDEX(Sheet2!D$14:D$154,MATCH(B2265,Sheet2!A$14:A$154,0)),M2269))))</f>
        <v/>
      </c>
      <c r="N2270" t="str">
        <f>IF(ISTEXT(E2270),IF(E2270="Amount",N$14,""),IF(ISBLANK(E2270),"",IF(ISTEXT(D2270),"",IF(A2265="Invoice No. : ",INDEX(Sheet2!E$14:E$154,MATCH(B2265,Sheet2!A$14:A$154,0)),N2269))))</f>
        <v/>
      </c>
      <c r="O2270" t="str">
        <f>IF(ISTEXT(E2270),IF(E2270="Amount",O$14,""),IF(ISBLANK(E2270),"",IF(ISTEXT(D2270),"",IF(A2265="Invoice No. : ",INDEX(Sheet2!G$14:G$154,MATCH(B2265,Sheet2!A$14:A$154,0)),O2269))))</f>
        <v/>
      </c>
      <c r="P2270" t="str">
        <f t="shared" si="146"/>
        <v/>
      </c>
      <c r="Q2270" t="str">
        <f t="shared" si="147"/>
        <v/>
      </c>
    </row>
    <row r="2271" spans="1:17" x14ac:dyDescent="0.25">
      <c r="F2271" t="str">
        <f t="shared" si="144"/>
        <v/>
      </c>
      <c r="G2271" t="str">
        <f>IF(ISTEXT(E2271),IF(E2271="Amount",G$14,""),IF(ISBLANK(E2271),"",IF(ISTEXT(D2271),"",IF(A2266="Invoice No. : ",INDEX(Sheet2!F$14:F$154,MATCH(B2266,Sheet2!A$14:A$154,0)),G2270))))</f>
        <v/>
      </c>
      <c r="H2271" t="str">
        <f t="shared" si="145"/>
        <v/>
      </c>
      <c r="I2271" t="str">
        <f>IF(ISTEXT(E2271),IF(E2271="Amount",I$14,""),IF(ISBLANK(E2271),"",IF(ISTEXT(D2271),"",IF(A2266="Invoice No. : ",TEXT(INDEX(Sheet2!C$14:C$154,MATCH(B2266,Sheet2!A$14:A$154,0)),"hh:mm:ss"),I2270))))</f>
        <v/>
      </c>
      <c r="J2271" t="str">
        <f>IF(ISBLANK(G2271),"",IF(ISTEXT(G2271),IF(E2271="Amount",J$14,""),INDEX(Sheet2!H$14:H$154,MATCH(F2271,Sheet2!A$14:A$154,0))))</f>
        <v/>
      </c>
      <c r="K2271" t="str">
        <f>IF(ISBLANK(G2271),"",IF(ISTEXT(G2271),IF(E2271="Amount",K$14,""),INDEX(Sheet2!I$14:I$154,MATCH(F2271,Sheet2!A$14:A$154,0))))</f>
        <v/>
      </c>
      <c r="L2271" t="str">
        <f>IF(ISBLANK(G2271),"",IF(ISTEXT(G2271),IF(E2271="Amount",L$14,""),IF(INDEX(Sheet2!H$14:H$154,MATCH(F2271,Sheet2!A$14:A$154,0)) &lt;&gt; 0, IF(INDEX(Sheet2!I$14:I$154,MATCH(F2271,Sheet2!A$14:A$154,0)) &lt;&gt; 0, "Loan","Loan"),"Cash")))</f>
        <v/>
      </c>
      <c r="M2271" t="str">
        <f>IF(ISTEXT(E2271),IF(E2271="Amount",M$14,""),IF(ISBLANK(E2271),"",IF(ISTEXT(D2271),"",IF(A2266="Invoice No. : ",INDEX(Sheet2!D$14:D$154,MATCH(B2266,Sheet2!A$14:A$154,0)),M2270))))</f>
        <v/>
      </c>
      <c r="N2271" t="str">
        <f>IF(ISTEXT(E2271),IF(E2271="Amount",N$14,""),IF(ISBLANK(E2271),"",IF(ISTEXT(D2271),"",IF(A2266="Invoice No. : ",INDEX(Sheet2!E$14:E$154,MATCH(B2266,Sheet2!A$14:A$154,0)),N2270))))</f>
        <v/>
      </c>
      <c r="O2271" t="str">
        <f>IF(ISTEXT(E2271),IF(E2271="Amount",O$14,""),IF(ISBLANK(E2271),"",IF(ISTEXT(D2271),"",IF(A2266="Invoice No. : ",INDEX(Sheet2!G$14:G$154,MATCH(B2266,Sheet2!A$14:A$154,0)),O2270))))</f>
        <v/>
      </c>
      <c r="P2271" t="str">
        <f t="shared" si="146"/>
        <v/>
      </c>
      <c r="Q2271" t="str">
        <f t="shared" si="147"/>
        <v/>
      </c>
    </row>
    <row r="2272" spans="1:17" x14ac:dyDescent="0.25">
      <c r="F2272" t="str">
        <f t="shared" si="144"/>
        <v/>
      </c>
      <c r="G2272" t="str">
        <f>IF(ISTEXT(E2272),IF(E2272="Amount",G$14,""),IF(ISBLANK(E2272),"",IF(ISTEXT(D2272),"",IF(A2267="Invoice No. : ",INDEX(Sheet2!F$14:F$154,MATCH(B2267,Sheet2!A$14:A$154,0)),G2271))))</f>
        <v/>
      </c>
      <c r="H2272" t="str">
        <f t="shared" si="145"/>
        <v/>
      </c>
      <c r="I2272" t="str">
        <f>IF(ISTEXT(E2272),IF(E2272="Amount",I$14,""),IF(ISBLANK(E2272),"",IF(ISTEXT(D2272),"",IF(A2267="Invoice No. : ",TEXT(INDEX(Sheet2!C$14:C$154,MATCH(B2267,Sheet2!A$14:A$154,0)),"hh:mm:ss"),I2271))))</f>
        <v/>
      </c>
      <c r="J2272" t="str">
        <f>IF(ISBLANK(G2272),"",IF(ISTEXT(G2272),IF(E2272="Amount",J$14,""),INDEX(Sheet2!H$14:H$154,MATCH(F2272,Sheet2!A$14:A$154,0))))</f>
        <v/>
      </c>
      <c r="K2272" t="str">
        <f>IF(ISBLANK(G2272),"",IF(ISTEXT(G2272),IF(E2272="Amount",K$14,""),INDEX(Sheet2!I$14:I$154,MATCH(F2272,Sheet2!A$14:A$154,0))))</f>
        <v/>
      </c>
      <c r="L2272" t="str">
        <f>IF(ISBLANK(G2272),"",IF(ISTEXT(G2272),IF(E2272="Amount",L$14,""),IF(INDEX(Sheet2!H$14:H$154,MATCH(F2272,Sheet2!A$14:A$154,0)) &lt;&gt; 0, IF(INDEX(Sheet2!I$14:I$154,MATCH(F2272,Sheet2!A$14:A$154,0)) &lt;&gt; 0, "Loan","Loan"),"Cash")))</f>
        <v/>
      </c>
      <c r="M2272" t="str">
        <f>IF(ISTEXT(E2272),IF(E2272="Amount",M$14,""),IF(ISBLANK(E2272),"",IF(ISTEXT(D2272),"",IF(A2267="Invoice No. : ",INDEX(Sheet2!D$14:D$154,MATCH(B2267,Sheet2!A$14:A$154,0)),M2271))))</f>
        <v/>
      </c>
      <c r="N2272" t="str">
        <f>IF(ISTEXT(E2272),IF(E2272="Amount",N$14,""),IF(ISBLANK(E2272),"",IF(ISTEXT(D2272),"",IF(A2267="Invoice No. : ",INDEX(Sheet2!E$14:E$154,MATCH(B2267,Sheet2!A$14:A$154,0)),N2271))))</f>
        <v/>
      </c>
      <c r="O2272" t="str">
        <f>IF(ISTEXT(E2272),IF(E2272="Amount",O$14,""),IF(ISBLANK(E2272),"",IF(ISTEXT(D2272),"",IF(A2267="Invoice No. : ",INDEX(Sheet2!G$14:G$154,MATCH(B2267,Sheet2!A$14:A$154,0)),O2271))))</f>
        <v/>
      </c>
      <c r="P2272" t="str">
        <f t="shared" si="146"/>
        <v/>
      </c>
      <c r="Q2272" t="str">
        <f t="shared" si="147"/>
        <v/>
      </c>
    </row>
    <row r="2273" spans="1:17" x14ac:dyDescent="0.25">
      <c r="A2273" s="3" t="s">
        <v>4</v>
      </c>
      <c r="B2273" s="4">
        <v>2144365</v>
      </c>
      <c r="C2273" s="3" t="s">
        <v>5</v>
      </c>
      <c r="D2273" s="5" t="s">
        <v>953</v>
      </c>
      <c r="F2273" t="str">
        <f t="shared" si="144"/>
        <v/>
      </c>
      <c r="G2273" t="str">
        <f>IF(ISTEXT(E2273),IF(E2273="Amount",G$14,""),IF(ISBLANK(E2273),"",IF(ISTEXT(D2273),"",IF(A2268="Invoice No. : ",INDEX(Sheet2!F$14:F$154,MATCH(B2268,Sheet2!A$14:A$154,0)),G2272))))</f>
        <v/>
      </c>
      <c r="H2273" t="str">
        <f t="shared" si="145"/>
        <v/>
      </c>
      <c r="I2273" t="str">
        <f>IF(ISTEXT(E2273),IF(E2273="Amount",I$14,""),IF(ISBLANK(E2273),"",IF(ISTEXT(D2273),"",IF(A2268="Invoice No. : ",TEXT(INDEX(Sheet2!C$14:C$154,MATCH(B2268,Sheet2!A$14:A$154,0)),"hh:mm:ss"),I2272))))</f>
        <v/>
      </c>
      <c r="J2273" t="str">
        <f>IF(ISBLANK(G2273),"",IF(ISTEXT(G2273),IF(E2273="Amount",J$14,""),INDEX(Sheet2!H$14:H$154,MATCH(F2273,Sheet2!A$14:A$154,0))))</f>
        <v/>
      </c>
      <c r="K2273" t="str">
        <f>IF(ISBLANK(G2273),"",IF(ISTEXT(G2273),IF(E2273="Amount",K$14,""),INDEX(Sheet2!I$14:I$154,MATCH(F2273,Sheet2!A$14:A$154,0))))</f>
        <v/>
      </c>
      <c r="L2273" t="str">
        <f>IF(ISBLANK(G2273),"",IF(ISTEXT(G2273),IF(E2273="Amount",L$14,""),IF(INDEX(Sheet2!H$14:H$154,MATCH(F2273,Sheet2!A$14:A$154,0)) &lt;&gt; 0, IF(INDEX(Sheet2!I$14:I$154,MATCH(F2273,Sheet2!A$14:A$154,0)) &lt;&gt; 0, "Loan","Loan"),"Cash")))</f>
        <v/>
      </c>
      <c r="M2273" t="str">
        <f>IF(ISTEXT(E2273),IF(E2273="Amount",M$14,""),IF(ISBLANK(E2273),"",IF(ISTEXT(D2273),"",IF(A2268="Invoice No. : ",INDEX(Sheet2!D$14:D$154,MATCH(B2268,Sheet2!A$14:A$154,0)),M2272))))</f>
        <v/>
      </c>
      <c r="N2273" t="str">
        <f>IF(ISTEXT(E2273),IF(E2273="Amount",N$14,""),IF(ISBLANK(E2273),"",IF(ISTEXT(D2273),"",IF(A2268="Invoice No. : ",INDEX(Sheet2!E$14:E$154,MATCH(B2268,Sheet2!A$14:A$154,0)),N2272))))</f>
        <v/>
      </c>
      <c r="O2273" t="str">
        <f>IF(ISTEXT(E2273),IF(E2273="Amount",O$14,""),IF(ISBLANK(E2273),"",IF(ISTEXT(D2273),"",IF(A2268="Invoice No. : ",INDEX(Sheet2!G$14:G$154,MATCH(B2268,Sheet2!A$14:A$154,0)),O2272))))</f>
        <v/>
      </c>
      <c r="P2273" t="str">
        <f t="shared" si="146"/>
        <v/>
      </c>
      <c r="Q2273" t="str">
        <f t="shared" si="147"/>
        <v/>
      </c>
    </row>
    <row r="2274" spans="1:17" x14ac:dyDescent="0.25">
      <c r="A2274" s="3" t="s">
        <v>7</v>
      </c>
      <c r="B2274" s="6">
        <v>44931</v>
      </c>
      <c r="C2274" s="3" t="s">
        <v>8</v>
      </c>
      <c r="D2274" s="7">
        <v>2</v>
      </c>
      <c r="F2274" t="str">
        <f t="shared" si="144"/>
        <v/>
      </c>
      <c r="G2274" t="str">
        <f>IF(ISTEXT(E2274),IF(E2274="Amount",G$14,""),IF(ISBLANK(E2274),"",IF(ISTEXT(D2274),"",IF(A2269="Invoice No. : ",INDEX(Sheet2!F$14:F$154,MATCH(B2269,Sheet2!A$14:A$154,0)),G2273))))</f>
        <v/>
      </c>
      <c r="H2274" t="str">
        <f t="shared" si="145"/>
        <v/>
      </c>
      <c r="I2274" t="str">
        <f>IF(ISTEXT(E2274),IF(E2274="Amount",I$14,""),IF(ISBLANK(E2274),"",IF(ISTEXT(D2274),"",IF(A2269="Invoice No. : ",TEXT(INDEX(Sheet2!C$14:C$154,MATCH(B2269,Sheet2!A$14:A$154,0)),"hh:mm:ss"),I2273))))</f>
        <v/>
      </c>
      <c r="J2274" t="str">
        <f>IF(ISBLANK(G2274),"",IF(ISTEXT(G2274),IF(E2274="Amount",J$14,""),INDEX(Sheet2!H$14:H$154,MATCH(F2274,Sheet2!A$14:A$154,0))))</f>
        <v/>
      </c>
      <c r="K2274" t="str">
        <f>IF(ISBLANK(G2274),"",IF(ISTEXT(G2274),IF(E2274="Amount",K$14,""),INDEX(Sheet2!I$14:I$154,MATCH(F2274,Sheet2!A$14:A$154,0))))</f>
        <v/>
      </c>
      <c r="L2274" t="str">
        <f>IF(ISBLANK(G2274),"",IF(ISTEXT(G2274),IF(E2274="Amount",L$14,""),IF(INDEX(Sheet2!H$14:H$154,MATCH(F2274,Sheet2!A$14:A$154,0)) &lt;&gt; 0, IF(INDEX(Sheet2!I$14:I$154,MATCH(F2274,Sheet2!A$14:A$154,0)) &lt;&gt; 0, "Loan","Loan"),"Cash")))</f>
        <v/>
      </c>
      <c r="M2274" t="str">
        <f>IF(ISTEXT(E2274),IF(E2274="Amount",M$14,""),IF(ISBLANK(E2274),"",IF(ISTEXT(D2274),"",IF(A2269="Invoice No. : ",INDEX(Sheet2!D$14:D$154,MATCH(B2269,Sheet2!A$14:A$154,0)),M2273))))</f>
        <v/>
      </c>
      <c r="N2274" t="str">
        <f>IF(ISTEXT(E2274),IF(E2274="Amount",N$14,""),IF(ISBLANK(E2274),"",IF(ISTEXT(D2274),"",IF(A2269="Invoice No. : ",INDEX(Sheet2!E$14:E$154,MATCH(B2269,Sheet2!A$14:A$154,0)),N2273))))</f>
        <v/>
      </c>
      <c r="O2274" t="str">
        <f>IF(ISTEXT(E2274),IF(E2274="Amount",O$14,""),IF(ISBLANK(E2274),"",IF(ISTEXT(D2274),"",IF(A2269="Invoice No. : ",INDEX(Sheet2!G$14:G$154,MATCH(B2269,Sheet2!A$14:A$154,0)),O2273))))</f>
        <v/>
      </c>
      <c r="P2274" t="str">
        <f t="shared" si="146"/>
        <v/>
      </c>
      <c r="Q2274" t="str">
        <f t="shared" si="147"/>
        <v/>
      </c>
    </row>
    <row r="2275" spans="1:17" x14ac:dyDescent="0.25">
      <c r="F2275" t="str">
        <f t="shared" si="144"/>
        <v/>
      </c>
      <c r="G2275" t="str">
        <f>IF(ISTEXT(E2275),IF(E2275="Amount",G$14,""),IF(ISBLANK(E2275),"",IF(ISTEXT(D2275),"",IF(A2270="Invoice No. : ",INDEX(Sheet2!F$14:F$154,MATCH(B2270,Sheet2!A$14:A$154,0)),G2274))))</f>
        <v/>
      </c>
      <c r="H2275" t="str">
        <f t="shared" si="145"/>
        <v/>
      </c>
      <c r="I2275" t="str">
        <f>IF(ISTEXT(E2275),IF(E2275="Amount",I$14,""),IF(ISBLANK(E2275),"",IF(ISTEXT(D2275),"",IF(A2270="Invoice No. : ",TEXT(INDEX(Sheet2!C$14:C$154,MATCH(B2270,Sheet2!A$14:A$154,0)),"hh:mm:ss"),I2274))))</f>
        <v/>
      </c>
      <c r="J2275" t="str">
        <f>IF(ISBLANK(G2275),"",IF(ISTEXT(G2275),IF(E2275="Amount",J$14,""),INDEX(Sheet2!H$14:H$154,MATCH(F2275,Sheet2!A$14:A$154,0))))</f>
        <v/>
      </c>
      <c r="K2275" t="str">
        <f>IF(ISBLANK(G2275),"",IF(ISTEXT(G2275),IF(E2275="Amount",K$14,""),INDEX(Sheet2!I$14:I$154,MATCH(F2275,Sheet2!A$14:A$154,0))))</f>
        <v/>
      </c>
      <c r="L2275" t="str">
        <f>IF(ISBLANK(G2275),"",IF(ISTEXT(G2275),IF(E2275="Amount",L$14,""),IF(INDEX(Sheet2!H$14:H$154,MATCH(F2275,Sheet2!A$14:A$154,0)) &lt;&gt; 0, IF(INDEX(Sheet2!I$14:I$154,MATCH(F2275,Sheet2!A$14:A$154,0)) &lt;&gt; 0, "Loan","Loan"),"Cash")))</f>
        <v/>
      </c>
      <c r="M2275" t="str">
        <f>IF(ISTEXT(E2275),IF(E2275="Amount",M$14,""),IF(ISBLANK(E2275),"",IF(ISTEXT(D2275),"",IF(A2270="Invoice No. : ",INDEX(Sheet2!D$14:D$154,MATCH(B2270,Sheet2!A$14:A$154,0)),M2274))))</f>
        <v/>
      </c>
      <c r="N2275" t="str">
        <f>IF(ISTEXT(E2275),IF(E2275="Amount",N$14,""),IF(ISBLANK(E2275),"",IF(ISTEXT(D2275),"",IF(A2270="Invoice No. : ",INDEX(Sheet2!E$14:E$154,MATCH(B2270,Sheet2!A$14:A$154,0)),N2274))))</f>
        <v/>
      </c>
      <c r="O2275" t="str">
        <f>IF(ISTEXT(E2275),IF(E2275="Amount",O$14,""),IF(ISBLANK(E2275),"",IF(ISTEXT(D2275),"",IF(A2270="Invoice No. : ",INDEX(Sheet2!G$14:G$154,MATCH(B2270,Sheet2!A$14:A$154,0)),O2274))))</f>
        <v/>
      </c>
      <c r="P2275" t="str">
        <f t="shared" si="146"/>
        <v/>
      </c>
      <c r="Q2275" t="str">
        <f t="shared" si="147"/>
        <v/>
      </c>
    </row>
    <row r="2276" spans="1:17" x14ac:dyDescent="0.25">
      <c r="A2276" s="8" t="s">
        <v>9</v>
      </c>
      <c r="B2276" s="8" t="s">
        <v>10</v>
      </c>
      <c r="C2276" s="9" t="s">
        <v>11</v>
      </c>
      <c r="D2276" s="9" t="s">
        <v>12</v>
      </c>
      <c r="E2276" s="9" t="s">
        <v>13</v>
      </c>
      <c r="F2276" t="str">
        <f t="shared" si="144"/>
        <v>Invoice No.</v>
      </c>
      <c r="G2276" t="str">
        <f>IF(ISTEXT(E2276),IF(E2276="Amount",G$14,""),IF(ISBLANK(E2276),"",IF(ISTEXT(D2276),"",IF(A2271="Invoice No. : ",INDEX(Sheet2!F$14:F$154,MATCH(B2271,Sheet2!A$14:A$154,0)),G2275))))</f>
        <v>Member ID</v>
      </c>
      <c r="H2276" t="str">
        <f t="shared" si="145"/>
        <v>Invoice Date</v>
      </c>
      <c r="I2276" t="str">
        <f>IF(ISTEXT(E2276),IF(E2276="Amount",I$14,""),IF(ISBLANK(E2276),"",IF(ISTEXT(D2276),"",IF(A2271="Invoice No. : ",TEXT(INDEX(Sheet2!C$14:C$154,MATCH(B2271,Sheet2!A$14:A$154,0)),"hh:mm:ss"),I2275))))</f>
        <v>Invoice Time</v>
      </c>
      <c r="J2276" t="str">
        <f>IF(ISBLANK(G2276),"",IF(ISTEXT(G2276),IF(E2276="Amount",J$14,""),INDEX(Sheet2!H$14:H$154,MATCH(F2276,Sheet2!A$14:A$154,0))))</f>
        <v>Loan Amount</v>
      </c>
      <c r="K2276" t="str">
        <f>IF(ISBLANK(G2276),"",IF(ISTEXT(G2276),IF(E2276="Amount",K$14,""),INDEX(Sheet2!I$14:I$154,MATCH(F2276,Sheet2!A$14:A$154,0))))</f>
        <v>Cash Amount</v>
      </c>
      <c r="L2276" t="str">
        <f>IF(ISBLANK(G2276),"",IF(ISTEXT(G2276),IF(E2276="Amount",L$14,""),IF(INDEX(Sheet2!H$14:H$154,MATCH(F2276,Sheet2!A$14:A$154,0)) &lt;&gt; 0, IF(INDEX(Sheet2!I$14:I$154,MATCH(F2276,Sheet2!A$14:A$154,0)) &lt;&gt; 0, "Loan","Loan"),"Cash")))</f>
        <v>Payment Mode</v>
      </c>
      <c r="M2276" t="str">
        <f>IF(ISTEXT(E2276),IF(E2276="Amount",M$14,""),IF(ISBLANK(E2276),"",IF(ISTEXT(D2276),"",IF(A2271="Invoice No. : ",INDEX(Sheet2!D$14:D$154,MATCH(B2271,Sheet2!A$14:A$154,0)),M2275))))</f>
        <v>Terminal</v>
      </c>
      <c r="N2276" t="str">
        <f>IF(ISTEXT(E2276),IF(E2276="Amount",N$14,""),IF(ISBLANK(E2276),"",IF(ISTEXT(D2276),"",IF(A2271="Invoice No. : ",INDEX(Sheet2!E$14:E$154,MATCH(B2271,Sheet2!A$14:A$154,0)),N2275))))</f>
        <v>Cashier</v>
      </c>
      <c r="O2276" t="str">
        <f>IF(ISTEXT(E2276),IF(E2276="Amount",O$14,""),IF(ISBLANK(E2276),"",IF(ISTEXT(D2276),"",IF(A2271="Invoice No. : ",INDEX(Sheet2!G$14:G$154,MATCH(B2271,Sheet2!A$14:A$154,0)),O2275))))</f>
        <v>Name</v>
      </c>
      <c r="P2276" t="str">
        <f t="shared" si="146"/>
        <v>Invoice Amount</v>
      </c>
      <c r="Q2276" t="str">
        <f t="shared" si="147"/>
        <v>Grand Total</v>
      </c>
    </row>
    <row r="2277" spans="1:17" x14ac:dyDescent="0.25">
      <c r="F2277" t="str">
        <f t="shared" si="144"/>
        <v/>
      </c>
      <c r="G2277" t="str">
        <f>IF(ISTEXT(E2277),IF(E2277="Amount",G$14,""),IF(ISBLANK(E2277),"",IF(ISTEXT(D2277),"",IF(A2272="Invoice No. : ",INDEX(Sheet2!F$14:F$154,MATCH(B2272,Sheet2!A$14:A$154,0)),G2276))))</f>
        <v/>
      </c>
      <c r="H2277" t="str">
        <f t="shared" si="145"/>
        <v/>
      </c>
      <c r="I2277" t="str">
        <f>IF(ISTEXT(E2277),IF(E2277="Amount",I$14,""),IF(ISBLANK(E2277),"",IF(ISTEXT(D2277),"",IF(A2272="Invoice No. : ",TEXT(INDEX(Sheet2!C$14:C$154,MATCH(B2272,Sheet2!A$14:A$154,0)),"hh:mm:ss"),I2276))))</f>
        <v/>
      </c>
      <c r="J2277" t="str">
        <f>IF(ISBLANK(G2277),"",IF(ISTEXT(G2277),IF(E2277="Amount",J$14,""),INDEX(Sheet2!H$14:H$154,MATCH(F2277,Sheet2!A$14:A$154,0))))</f>
        <v/>
      </c>
      <c r="K2277" t="str">
        <f>IF(ISBLANK(G2277),"",IF(ISTEXT(G2277),IF(E2277="Amount",K$14,""),INDEX(Sheet2!I$14:I$154,MATCH(F2277,Sheet2!A$14:A$154,0))))</f>
        <v/>
      </c>
      <c r="L2277" t="str">
        <f>IF(ISBLANK(G2277),"",IF(ISTEXT(G2277),IF(E2277="Amount",L$14,""),IF(INDEX(Sheet2!H$14:H$154,MATCH(F2277,Sheet2!A$14:A$154,0)) &lt;&gt; 0, IF(INDEX(Sheet2!I$14:I$154,MATCH(F2277,Sheet2!A$14:A$154,0)) &lt;&gt; 0, "Loan","Loan"),"Cash")))</f>
        <v/>
      </c>
      <c r="M2277" t="str">
        <f>IF(ISTEXT(E2277),IF(E2277="Amount",M$14,""),IF(ISBLANK(E2277),"",IF(ISTEXT(D2277),"",IF(A2272="Invoice No. : ",INDEX(Sheet2!D$14:D$154,MATCH(B2272,Sheet2!A$14:A$154,0)),M2276))))</f>
        <v/>
      </c>
      <c r="N2277" t="str">
        <f>IF(ISTEXT(E2277),IF(E2277="Amount",N$14,""),IF(ISBLANK(E2277),"",IF(ISTEXT(D2277),"",IF(A2272="Invoice No. : ",INDEX(Sheet2!E$14:E$154,MATCH(B2272,Sheet2!A$14:A$154,0)),N2276))))</f>
        <v/>
      </c>
      <c r="O2277" t="str">
        <f>IF(ISTEXT(E2277),IF(E2277="Amount",O$14,""),IF(ISBLANK(E2277),"",IF(ISTEXT(D2277),"",IF(A2272="Invoice No. : ",INDEX(Sheet2!G$14:G$154,MATCH(B2272,Sheet2!A$14:A$154,0)),O2276))))</f>
        <v/>
      </c>
      <c r="P2277" t="str">
        <f t="shared" si="146"/>
        <v/>
      </c>
      <c r="Q2277" t="str">
        <f t="shared" si="147"/>
        <v/>
      </c>
    </row>
    <row r="2278" spans="1:17" x14ac:dyDescent="0.25">
      <c r="A2278" s="10" t="s">
        <v>269</v>
      </c>
      <c r="B2278" s="10" t="s">
        <v>270</v>
      </c>
      <c r="C2278" s="11">
        <v>6</v>
      </c>
      <c r="D2278" s="11">
        <v>23.75</v>
      </c>
      <c r="E2278" s="11">
        <v>142.5</v>
      </c>
      <c r="F2278">
        <f t="shared" si="144"/>
        <v>2144365</v>
      </c>
      <c r="G2278">
        <f>IF(ISTEXT(E2278),IF(E2278="Amount",G$14,""),IF(ISBLANK(E2278),"",IF(ISTEXT(D2278),"",IF(A2273="Invoice No. : ",INDEX(Sheet2!F$14:F$154,MATCH(B2273,Sheet2!A$14:A$154,0)),G2277))))</f>
        <v>53628</v>
      </c>
      <c r="H2278" t="str">
        <f t="shared" si="145"/>
        <v>01/05/2023</v>
      </c>
      <c r="I2278" t="str">
        <f>IF(ISTEXT(E2278),IF(E2278="Amount",I$14,""),IF(ISBLANK(E2278),"",IF(ISTEXT(D2278),"",IF(A2273="Invoice No. : ",TEXT(INDEX(Sheet2!C$14:C$154,MATCH(B2273,Sheet2!A$14:A$154,0)),"hh:mm:ss"),I2277))))</f>
        <v>14:38:56</v>
      </c>
      <c r="J2278">
        <f>IF(ISBLANK(G2278),"",IF(ISTEXT(G2278),IF(E2278="Amount",J$14,""),INDEX(Sheet2!H$14:H$154,MATCH(F2278,Sheet2!A$14:A$154,0))))</f>
        <v>1500</v>
      </c>
      <c r="K2278">
        <f>IF(ISBLANK(G2278),"",IF(ISTEXT(G2278),IF(E2278="Amount",K$14,""),INDEX(Sheet2!I$14:I$154,MATCH(F2278,Sheet2!A$14:A$154,0))))</f>
        <v>1908.25</v>
      </c>
      <c r="L2278" t="str">
        <f>IF(ISBLANK(G2278),"",IF(ISTEXT(G2278),IF(E2278="Amount",L$14,""),IF(INDEX(Sheet2!H$14:H$154,MATCH(F2278,Sheet2!A$14:A$154,0)) &lt;&gt; 0, IF(INDEX(Sheet2!I$14:I$154,MATCH(F2278,Sheet2!A$14:A$154,0)) &lt;&gt; 0, "Loan","Loan"),"Cash")))</f>
        <v>Loan</v>
      </c>
      <c r="M2278">
        <f>IF(ISTEXT(E2278),IF(E2278="Amount",M$14,""),IF(ISBLANK(E2278),"",IF(ISTEXT(D2278),"",IF(A2273="Invoice No. : ",INDEX(Sheet2!D$14:D$154,MATCH(B2273,Sheet2!A$14:A$154,0)),M2277))))</f>
        <v>2</v>
      </c>
      <c r="N2278" t="str">
        <f>IF(ISTEXT(E2278),IF(E2278="Amount",N$14,""),IF(ISBLANK(E2278),"",IF(ISTEXT(D2278),"",IF(A2273="Invoice No. : ",INDEX(Sheet2!E$14:E$154,MATCH(B2273,Sheet2!A$14:A$154,0)),N2277))))</f>
        <v>RUBY</v>
      </c>
      <c r="O2278" t="str">
        <f>IF(ISTEXT(E2278),IF(E2278="Amount",O$14,""),IF(ISBLANK(E2278),"",IF(ISTEXT(D2278),"",IF(A2273="Invoice No. : ",INDEX(Sheet2!G$14:G$154,MATCH(B2273,Sheet2!A$14:A$154,0)),O2277))))</f>
        <v>SANTOS, MARIETA RULLEPA</v>
      </c>
      <c r="P2278">
        <f t="shared" si="146"/>
        <v>3408.25</v>
      </c>
      <c r="Q2278">
        <f t="shared" si="147"/>
        <v>195197.25</v>
      </c>
    </row>
    <row r="2279" spans="1:17" x14ac:dyDescent="0.25">
      <c r="A2279" s="10" t="s">
        <v>1804</v>
      </c>
      <c r="B2279" s="10" t="s">
        <v>1805</v>
      </c>
      <c r="C2279" s="11">
        <v>1</v>
      </c>
      <c r="D2279" s="11">
        <v>15</v>
      </c>
      <c r="E2279" s="11">
        <v>15</v>
      </c>
      <c r="F2279">
        <f t="shared" si="144"/>
        <v>2144365</v>
      </c>
      <c r="G2279">
        <f>IF(ISTEXT(E2279),IF(E2279="Amount",G$14,""),IF(ISBLANK(E2279),"",IF(ISTEXT(D2279),"",IF(A2274="Invoice No. : ",INDEX(Sheet2!F$14:F$154,MATCH(B2274,Sheet2!A$14:A$154,0)),G2278))))</f>
        <v>53628</v>
      </c>
      <c r="H2279" t="str">
        <f t="shared" si="145"/>
        <v>01/05/2023</v>
      </c>
      <c r="I2279" t="str">
        <f>IF(ISTEXT(E2279),IF(E2279="Amount",I$14,""),IF(ISBLANK(E2279),"",IF(ISTEXT(D2279),"",IF(A2274="Invoice No. : ",TEXT(INDEX(Sheet2!C$14:C$154,MATCH(B2274,Sheet2!A$14:A$154,0)),"hh:mm:ss"),I2278))))</f>
        <v>14:38:56</v>
      </c>
      <c r="J2279">
        <f>IF(ISBLANK(G2279),"",IF(ISTEXT(G2279),IF(E2279="Amount",J$14,""),INDEX(Sheet2!H$14:H$154,MATCH(F2279,Sheet2!A$14:A$154,0))))</f>
        <v>1500</v>
      </c>
      <c r="K2279">
        <f>IF(ISBLANK(G2279),"",IF(ISTEXT(G2279),IF(E2279="Amount",K$14,""),INDEX(Sheet2!I$14:I$154,MATCH(F2279,Sheet2!A$14:A$154,0))))</f>
        <v>1908.25</v>
      </c>
      <c r="L2279" t="str">
        <f>IF(ISBLANK(G2279),"",IF(ISTEXT(G2279),IF(E2279="Amount",L$14,""),IF(INDEX(Sheet2!H$14:H$154,MATCH(F2279,Sheet2!A$14:A$154,0)) &lt;&gt; 0, IF(INDEX(Sheet2!I$14:I$154,MATCH(F2279,Sheet2!A$14:A$154,0)) &lt;&gt; 0, "Loan","Loan"),"Cash")))</f>
        <v>Loan</v>
      </c>
      <c r="M2279">
        <f>IF(ISTEXT(E2279),IF(E2279="Amount",M$14,""),IF(ISBLANK(E2279),"",IF(ISTEXT(D2279),"",IF(A2274="Invoice No. : ",INDEX(Sheet2!D$14:D$154,MATCH(B2274,Sheet2!A$14:A$154,0)),M2278))))</f>
        <v>2</v>
      </c>
      <c r="N2279" t="str">
        <f>IF(ISTEXT(E2279),IF(E2279="Amount",N$14,""),IF(ISBLANK(E2279),"",IF(ISTEXT(D2279),"",IF(A2274="Invoice No. : ",INDEX(Sheet2!E$14:E$154,MATCH(B2274,Sheet2!A$14:A$154,0)),N2278))))</f>
        <v>RUBY</v>
      </c>
      <c r="O2279" t="str">
        <f>IF(ISTEXT(E2279),IF(E2279="Amount",O$14,""),IF(ISBLANK(E2279),"",IF(ISTEXT(D2279),"",IF(A2274="Invoice No. : ",INDEX(Sheet2!G$14:G$154,MATCH(B2274,Sheet2!A$14:A$154,0)),O2278))))</f>
        <v>SANTOS, MARIETA RULLEPA</v>
      </c>
      <c r="P2279">
        <f t="shared" si="146"/>
        <v>3408.25</v>
      </c>
      <c r="Q2279">
        <f t="shared" si="147"/>
        <v>195197.25</v>
      </c>
    </row>
    <row r="2280" spans="1:17" x14ac:dyDescent="0.25">
      <c r="A2280" s="10" t="s">
        <v>1806</v>
      </c>
      <c r="B2280" s="10" t="s">
        <v>1807</v>
      </c>
      <c r="C2280" s="11">
        <v>1</v>
      </c>
      <c r="D2280" s="11">
        <v>105.25</v>
      </c>
      <c r="E2280" s="11">
        <v>105.25</v>
      </c>
      <c r="F2280">
        <f t="shared" si="144"/>
        <v>2144365</v>
      </c>
      <c r="G2280">
        <f>IF(ISTEXT(E2280),IF(E2280="Amount",G$14,""),IF(ISBLANK(E2280),"",IF(ISTEXT(D2280),"",IF(A2275="Invoice No. : ",INDEX(Sheet2!F$14:F$154,MATCH(B2275,Sheet2!A$14:A$154,0)),G2279))))</f>
        <v>53628</v>
      </c>
      <c r="H2280" t="str">
        <f t="shared" si="145"/>
        <v>01/05/2023</v>
      </c>
      <c r="I2280" t="str">
        <f>IF(ISTEXT(E2280),IF(E2280="Amount",I$14,""),IF(ISBLANK(E2280),"",IF(ISTEXT(D2280),"",IF(A2275="Invoice No. : ",TEXT(INDEX(Sheet2!C$14:C$154,MATCH(B2275,Sheet2!A$14:A$154,0)),"hh:mm:ss"),I2279))))</f>
        <v>14:38:56</v>
      </c>
      <c r="J2280">
        <f>IF(ISBLANK(G2280),"",IF(ISTEXT(G2280),IF(E2280="Amount",J$14,""),INDEX(Sheet2!H$14:H$154,MATCH(F2280,Sheet2!A$14:A$154,0))))</f>
        <v>1500</v>
      </c>
      <c r="K2280">
        <f>IF(ISBLANK(G2280),"",IF(ISTEXT(G2280),IF(E2280="Amount",K$14,""),INDEX(Sheet2!I$14:I$154,MATCH(F2280,Sheet2!A$14:A$154,0))))</f>
        <v>1908.25</v>
      </c>
      <c r="L2280" t="str">
        <f>IF(ISBLANK(G2280),"",IF(ISTEXT(G2280),IF(E2280="Amount",L$14,""),IF(INDEX(Sheet2!H$14:H$154,MATCH(F2280,Sheet2!A$14:A$154,0)) &lt;&gt; 0, IF(INDEX(Sheet2!I$14:I$154,MATCH(F2280,Sheet2!A$14:A$154,0)) &lt;&gt; 0, "Loan","Loan"),"Cash")))</f>
        <v>Loan</v>
      </c>
      <c r="M2280">
        <f>IF(ISTEXT(E2280),IF(E2280="Amount",M$14,""),IF(ISBLANK(E2280),"",IF(ISTEXT(D2280),"",IF(A2275="Invoice No. : ",INDEX(Sheet2!D$14:D$154,MATCH(B2275,Sheet2!A$14:A$154,0)),M2279))))</f>
        <v>2</v>
      </c>
      <c r="N2280" t="str">
        <f>IF(ISTEXT(E2280),IF(E2280="Amount",N$14,""),IF(ISBLANK(E2280),"",IF(ISTEXT(D2280),"",IF(A2275="Invoice No. : ",INDEX(Sheet2!E$14:E$154,MATCH(B2275,Sheet2!A$14:A$154,0)),N2279))))</f>
        <v>RUBY</v>
      </c>
      <c r="O2280" t="str">
        <f>IF(ISTEXT(E2280),IF(E2280="Amount",O$14,""),IF(ISBLANK(E2280),"",IF(ISTEXT(D2280),"",IF(A2275="Invoice No. : ",INDEX(Sheet2!G$14:G$154,MATCH(B2275,Sheet2!A$14:A$154,0)),O2279))))</f>
        <v>SANTOS, MARIETA RULLEPA</v>
      </c>
      <c r="P2280">
        <f t="shared" si="146"/>
        <v>3408.25</v>
      </c>
      <c r="Q2280">
        <f t="shared" si="147"/>
        <v>195197.25</v>
      </c>
    </row>
    <row r="2281" spans="1:17" x14ac:dyDescent="0.25">
      <c r="A2281" s="10" t="s">
        <v>1808</v>
      </c>
      <c r="B2281" s="10" t="s">
        <v>1809</v>
      </c>
      <c r="C2281" s="11">
        <v>2</v>
      </c>
      <c r="D2281" s="11">
        <v>92</v>
      </c>
      <c r="E2281" s="11">
        <v>184</v>
      </c>
      <c r="F2281">
        <f t="shared" si="144"/>
        <v>2144365</v>
      </c>
      <c r="G2281">
        <f>IF(ISTEXT(E2281),IF(E2281="Amount",G$14,""),IF(ISBLANK(E2281),"",IF(ISTEXT(D2281),"",IF(A2276="Invoice No. : ",INDEX(Sheet2!F$14:F$154,MATCH(B2276,Sheet2!A$14:A$154,0)),G2280))))</f>
        <v>53628</v>
      </c>
      <c r="H2281" t="str">
        <f t="shared" si="145"/>
        <v>01/05/2023</v>
      </c>
      <c r="I2281" t="str">
        <f>IF(ISTEXT(E2281),IF(E2281="Amount",I$14,""),IF(ISBLANK(E2281),"",IF(ISTEXT(D2281),"",IF(A2276="Invoice No. : ",TEXT(INDEX(Sheet2!C$14:C$154,MATCH(B2276,Sheet2!A$14:A$154,0)),"hh:mm:ss"),I2280))))</f>
        <v>14:38:56</v>
      </c>
      <c r="J2281">
        <f>IF(ISBLANK(G2281),"",IF(ISTEXT(G2281),IF(E2281="Amount",J$14,""),INDEX(Sheet2!H$14:H$154,MATCH(F2281,Sheet2!A$14:A$154,0))))</f>
        <v>1500</v>
      </c>
      <c r="K2281">
        <f>IF(ISBLANK(G2281),"",IF(ISTEXT(G2281),IF(E2281="Amount",K$14,""),INDEX(Sheet2!I$14:I$154,MATCH(F2281,Sheet2!A$14:A$154,0))))</f>
        <v>1908.25</v>
      </c>
      <c r="L2281" t="str">
        <f>IF(ISBLANK(G2281),"",IF(ISTEXT(G2281),IF(E2281="Amount",L$14,""),IF(INDEX(Sheet2!H$14:H$154,MATCH(F2281,Sheet2!A$14:A$154,0)) &lt;&gt; 0, IF(INDEX(Sheet2!I$14:I$154,MATCH(F2281,Sheet2!A$14:A$154,0)) &lt;&gt; 0, "Loan","Loan"),"Cash")))</f>
        <v>Loan</v>
      </c>
      <c r="M2281">
        <f>IF(ISTEXT(E2281),IF(E2281="Amount",M$14,""),IF(ISBLANK(E2281),"",IF(ISTEXT(D2281),"",IF(A2276="Invoice No. : ",INDEX(Sheet2!D$14:D$154,MATCH(B2276,Sheet2!A$14:A$154,0)),M2280))))</f>
        <v>2</v>
      </c>
      <c r="N2281" t="str">
        <f>IF(ISTEXT(E2281),IF(E2281="Amount",N$14,""),IF(ISBLANK(E2281),"",IF(ISTEXT(D2281),"",IF(A2276="Invoice No. : ",INDEX(Sheet2!E$14:E$154,MATCH(B2276,Sheet2!A$14:A$154,0)),N2280))))</f>
        <v>RUBY</v>
      </c>
      <c r="O2281" t="str">
        <f>IF(ISTEXT(E2281),IF(E2281="Amount",O$14,""),IF(ISBLANK(E2281),"",IF(ISTEXT(D2281),"",IF(A2276="Invoice No. : ",INDEX(Sheet2!G$14:G$154,MATCH(B2276,Sheet2!A$14:A$154,0)),O2280))))</f>
        <v>SANTOS, MARIETA RULLEPA</v>
      </c>
      <c r="P2281">
        <f t="shared" si="146"/>
        <v>3408.25</v>
      </c>
      <c r="Q2281">
        <f t="shared" si="147"/>
        <v>195197.25</v>
      </c>
    </row>
    <row r="2282" spans="1:17" x14ac:dyDescent="0.25">
      <c r="A2282" s="10" t="s">
        <v>501</v>
      </c>
      <c r="B2282" s="10" t="s">
        <v>502</v>
      </c>
      <c r="C2282" s="11">
        <v>1</v>
      </c>
      <c r="D2282" s="11">
        <v>74.25</v>
      </c>
      <c r="E2282" s="11">
        <v>74.25</v>
      </c>
      <c r="F2282">
        <f t="shared" si="144"/>
        <v>2144365</v>
      </c>
      <c r="G2282">
        <f>IF(ISTEXT(E2282),IF(E2282="Amount",G$14,""),IF(ISBLANK(E2282),"",IF(ISTEXT(D2282),"",IF(A2277="Invoice No. : ",INDEX(Sheet2!F$14:F$154,MATCH(B2277,Sheet2!A$14:A$154,0)),G2281))))</f>
        <v>53628</v>
      </c>
      <c r="H2282" t="str">
        <f t="shared" si="145"/>
        <v>01/05/2023</v>
      </c>
      <c r="I2282" t="str">
        <f>IF(ISTEXT(E2282),IF(E2282="Amount",I$14,""),IF(ISBLANK(E2282),"",IF(ISTEXT(D2282),"",IF(A2277="Invoice No. : ",TEXT(INDEX(Sheet2!C$14:C$154,MATCH(B2277,Sheet2!A$14:A$154,0)),"hh:mm:ss"),I2281))))</f>
        <v>14:38:56</v>
      </c>
      <c r="J2282">
        <f>IF(ISBLANK(G2282),"",IF(ISTEXT(G2282),IF(E2282="Amount",J$14,""),INDEX(Sheet2!H$14:H$154,MATCH(F2282,Sheet2!A$14:A$154,0))))</f>
        <v>1500</v>
      </c>
      <c r="K2282">
        <f>IF(ISBLANK(G2282),"",IF(ISTEXT(G2282),IF(E2282="Amount",K$14,""),INDEX(Sheet2!I$14:I$154,MATCH(F2282,Sheet2!A$14:A$154,0))))</f>
        <v>1908.25</v>
      </c>
      <c r="L2282" t="str">
        <f>IF(ISBLANK(G2282),"",IF(ISTEXT(G2282),IF(E2282="Amount",L$14,""),IF(INDEX(Sheet2!H$14:H$154,MATCH(F2282,Sheet2!A$14:A$154,0)) &lt;&gt; 0, IF(INDEX(Sheet2!I$14:I$154,MATCH(F2282,Sheet2!A$14:A$154,0)) &lt;&gt; 0, "Loan","Loan"),"Cash")))</f>
        <v>Loan</v>
      </c>
      <c r="M2282">
        <f>IF(ISTEXT(E2282),IF(E2282="Amount",M$14,""),IF(ISBLANK(E2282),"",IF(ISTEXT(D2282),"",IF(A2277="Invoice No. : ",INDEX(Sheet2!D$14:D$154,MATCH(B2277,Sheet2!A$14:A$154,0)),M2281))))</f>
        <v>2</v>
      </c>
      <c r="N2282" t="str">
        <f>IF(ISTEXT(E2282),IF(E2282="Amount",N$14,""),IF(ISBLANK(E2282),"",IF(ISTEXT(D2282),"",IF(A2277="Invoice No. : ",INDEX(Sheet2!E$14:E$154,MATCH(B2277,Sheet2!A$14:A$154,0)),N2281))))</f>
        <v>RUBY</v>
      </c>
      <c r="O2282" t="str">
        <f>IF(ISTEXT(E2282),IF(E2282="Amount",O$14,""),IF(ISBLANK(E2282),"",IF(ISTEXT(D2282),"",IF(A2277="Invoice No. : ",INDEX(Sheet2!G$14:G$154,MATCH(B2277,Sheet2!A$14:A$154,0)),O2281))))</f>
        <v>SANTOS, MARIETA RULLEPA</v>
      </c>
      <c r="P2282">
        <f t="shared" si="146"/>
        <v>3408.25</v>
      </c>
      <c r="Q2282">
        <f t="shared" si="147"/>
        <v>195197.25</v>
      </c>
    </row>
    <row r="2283" spans="1:17" x14ac:dyDescent="0.25">
      <c r="A2283" s="10" t="s">
        <v>1810</v>
      </c>
      <c r="B2283" s="10" t="s">
        <v>1811</v>
      </c>
      <c r="C2283" s="11">
        <v>1</v>
      </c>
      <c r="D2283" s="11">
        <v>23</v>
      </c>
      <c r="E2283" s="11">
        <v>23</v>
      </c>
      <c r="F2283">
        <f t="shared" si="144"/>
        <v>2144365</v>
      </c>
      <c r="G2283">
        <f>IF(ISTEXT(E2283),IF(E2283="Amount",G$14,""),IF(ISBLANK(E2283),"",IF(ISTEXT(D2283),"",IF(A2278="Invoice No. : ",INDEX(Sheet2!F$14:F$154,MATCH(B2278,Sheet2!A$14:A$154,0)),G2282))))</f>
        <v>53628</v>
      </c>
      <c r="H2283" t="str">
        <f t="shared" si="145"/>
        <v>01/05/2023</v>
      </c>
      <c r="I2283" t="str">
        <f>IF(ISTEXT(E2283),IF(E2283="Amount",I$14,""),IF(ISBLANK(E2283),"",IF(ISTEXT(D2283),"",IF(A2278="Invoice No. : ",TEXT(INDEX(Sheet2!C$14:C$154,MATCH(B2278,Sheet2!A$14:A$154,0)),"hh:mm:ss"),I2282))))</f>
        <v>14:38:56</v>
      </c>
      <c r="J2283">
        <f>IF(ISBLANK(G2283),"",IF(ISTEXT(G2283),IF(E2283="Amount",J$14,""),INDEX(Sheet2!H$14:H$154,MATCH(F2283,Sheet2!A$14:A$154,0))))</f>
        <v>1500</v>
      </c>
      <c r="K2283">
        <f>IF(ISBLANK(G2283),"",IF(ISTEXT(G2283),IF(E2283="Amount",K$14,""),INDEX(Sheet2!I$14:I$154,MATCH(F2283,Sheet2!A$14:A$154,0))))</f>
        <v>1908.25</v>
      </c>
      <c r="L2283" t="str">
        <f>IF(ISBLANK(G2283),"",IF(ISTEXT(G2283),IF(E2283="Amount",L$14,""),IF(INDEX(Sheet2!H$14:H$154,MATCH(F2283,Sheet2!A$14:A$154,0)) &lt;&gt; 0, IF(INDEX(Sheet2!I$14:I$154,MATCH(F2283,Sheet2!A$14:A$154,0)) &lt;&gt; 0, "Loan","Loan"),"Cash")))</f>
        <v>Loan</v>
      </c>
      <c r="M2283">
        <f>IF(ISTEXT(E2283),IF(E2283="Amount",M$14,""),IF(ISBLANK(E2283),"",IF(ISTEXT(D2283),"",IF(A2278="Invoice No. : ",INDEX(Sheet2!D$14:D$154,MATCH(B2278,Sheet2!A$14:A$154,0)),M2282))))</f>
        <v>2</v>
      </c>
      <c r="N2283" t="str">
        <f>IF(ISTEXT(E2283),IF(E2283="Amount",N$14,""),IF(ISBLANK(E2283),"",IF(ISTEXT(D2283),"",IF(A2278="Invoice No. : ",INDEX(Sheet2!E$14:E$154,MATCH(B2278,Sheet2!A$14:A$154,0)),N2282))))</f>
        <v>RUBY</v>
      </c>
      <c r="O2283" t="str">
        <f>IF(ISTEXT(E2283),IF(E2283="Amount",O$14,""),IF(ISBLANK(E2283),"",IF(ISTEXT(D2283),"",IF(A2278="Invoice No. : ",INDEX(Sheet2!G$14:G$154,MATCH(B2278,Sheet2!A$14:A$154,0)),O2282))))</f>
        <v>SANTOS, MARIETA RULLEPA</v>
      </c>
      <c r="P2283">
        <f t="shared" si="146"/>
        <v>3408.25</v>
      </c>
      <c r="Q2283">
        <f t="shared" si="147"/>
        <v>195197.25</v>
      </c>
    </row>
    <row r="2284" spans="1:17" x14ac:dyDescent="0.25">
      <c r="A2284" s="10" t="s">
        <v>1812</v>
      </c>
      <c r="B2284" s="10" t="s">
        <v>1813</v>
      </c>
      <c r="C2284" s="11">
        <v>1</v>
      </c>
      <c r="D2284" s="11">
        <v>21.5</v>
      </c>
      <c r="E2284" s="11">
        <v>21.5</v>
      </c>
      <c r="F2284">
        <f t="shared" si="144"/>
        <v>2144365</v>
      </c>
      <c r="G2284">
        <f>IF(ISTEXT(E2284),IF(E2284="Amount",G$14,""),IF(ISBLANK(E2284),"",IF(ISTEXT(D2284),"",IF(A2279="Invoice No. : ",INDEX(Sheet2!F$14:F$154,MATCH(B2279,Sheet2!A$14:A$154,0)),G2283))))</f>
        <v>53628</v>
      </c>
      <c r="H2284" t="str">
        <f t="shared" si="145"/>
        <v>01/05/2023</v>
      </c>
      <c r="I2284" t="str">
        <f>IF(ISTEXT(E2284),IF(E2284="Amount",I$14,""),IF(ISBLANK(E2284),"",IF(ISTEXT(D2284),"",IF(A2279="Invoice No. : ",TEXT(INDEX(Sheet2!C$14:C$154,MATCH(B2279,Sheet2!A$14:A$154,0)),"hh:mm:ss"),I2283))))</f>
        <v>14:38:56</v>
      </c>
      <c r="J2284">
        <f>IF(ISBLANK(G2284),"",IF(ISTEXT(G2284),IF(E2284="Amount",J$14,""),INDEX(Sheet2!H$14:H$154,MATCH(F2284,Sheet2!A$14:A$154,0))))</f>
        <v>1500</v>
      </c>
      <c r="K2284">
        <f>IF(ISBLANK(G2284),"",IF(ISTEXT(G2284),IF(E2284="Amount",K$14,""),INDEX(Sheet2!I$14:I$154,MATCH(F2284,Sheet2!A$14:A$154,0))))</f>
        <v>1908.25</v>
      </c>
      <c r="L2284" t="str">
        <f>IF(ISBLANK(G2284),"",IF(ISTEXT(G2284),IF(E2284="Amount",L$14,""),IF(INDEX(Sheet2!H$14:H$154,MATCH(F2284,Sheet2!A$14:A$154,0)) &lt;&gt; 0, IF(INDEX(Sheet2!I$14:I$154,MATCH(F2284,Sheet2!A$14:A$154,0)) &lt;&gt; 0, "Loan","Loan"),"Cash")))</f>
        <v>Loan</v>
      </c>
      <c r="M2284">
        <f>IF(ISTEXT(E2284),IF(E2284="Amount",M$14,""),IF(ISBLANK(E2284),"",IF(ISTEXT(D2284),"",IF(A2279="Invoice No. : ",INDEX(Sheet2!D$14:D$154,MATCH(B2279,Sheet2!A$14:A$154,0)),M2283))))</f>
        <v>2</v>
      </c>
      <c r="N2284" t="str">
        <f>IF(ISTEXT(E2284),IF(E2284="Amount",N$14,""),IF(ISBLANK(E2284),"",IF(ISTEXT(D2284),"",IF(A2279="Invoice No. : ",INDEX(Sheet2!E$14:E$154,MATCH(B2279,Sheet2!A$14:A$154,0)),N2283))))</f>
        <v>RUBY</v>
      </c>
      <c r="O2284" t="str">
        <f>IF(ISTEXT(E2284),IF(E2284="Amount",O$14,""),IF(ISBLANK(E2284),"",IF(ISTEXT(D2284),"",IF(A2279="Invoice No. : ",INDEX(Sheet2!G$14:G$154,MATCH(B2279,Sheet2!A$14:A$154,0)),O2283))))</f>
        <v>SANTOS, MARIETA RULLEPA</v>
      </c>
      <c r="P2284">
        <f t="shared" si="146"/>
        <v>3408.25</v>
      </c>
      <c r="Q2284">
        <f t="shared" si="147"/>
        <v>195197.25</v>
      </c>
    </row>
    <row r="2285" spans="1:17" x14ac:dyDescent="0.25">
      <c r="A2285" s="10" t="s">
        <v>1814</v>
      </c>
      <c r="B2285" s="10" t="s">
        <v>1815</v>
      </c>
      <c r="C2285" s="11">
        <v>3</v>
      </c>
      <c r="D2285" s="11">
        <v>19.25</v>
      </c>
      <c r="E2285" s="11">
        <v>57.75</v>
      </c>
      <c r="F2285">
        <f t="shared" si="144"/>
        <v>2144365</v>
      </c>
      <c r="G2285">
        <f>IF(ISTEXT(E2285),IF(E2285="Amount",G$14,""),IF(ISBLANK(E2285),"",IF(ISTEXT(D2285),"",IF(A2280="Invoice No. : ",INDEX(Sheet2!F$14:F$154,MATCH(B2280,Sheet2!A$14:A$154,0)),G2284))))</f>
        <v>53628</v>
      </c>
      <c r="H2285" t="str">
        <f t="shared" si="145"/>
        <v>01/05/2023</v>
      </c>
      <c r="I2285" t="str">
        <f>IF(ISTEXT(E2285),IF(E2285="Amount",I$14,""),IF(ISBLANK(E2285),"",IF(ISTEXT(D2285),"",IF(A2280="Invoice No. : ",TEXT(INDEX(Sheet2!C$14:C$154,MATCH(B2280,Sheet2!A$14:A$154,0)),"hh:mm:ss"),I2284))))</f>
        <v>14:38:56</v>
      </c>
      <c r="J2285">
        <f>IF(ISBLANK(G2285),"",IF(ISTEXT(G2285),IF(E2285="Amount",J$14,""),INDEX(Sheet2!H$14:H$154,MATCH(F2285,Sheet2!A$14:A$154,0))))</f>
        <v>1500</v>
      </c>
      <c r="K2285">
        <f>IF(ISBLANK(G2285),"",IF(ISTEXT(G2285),IF(E2285="Amount",K$14,""),INDEX(Sheet2!I$14:I$154,MATCH(F2285,Sheet2!A$14:A$154,0))))</f>
        <v>1908.25</v>
      </c>
      <c r="L2285" t="str">
        <f>IF(ISBLANK(G2285),"",IF(ISTEXT(G2285),IF(E2285="Amount",L$14,""),IF(INDEX(Sheet2!H$14:H$154,MATCH(F2285,Sheet2!A$14:A$154,0)) &lt;&gt; 0, IF(INDEX(Sheet2!I$14:I$154,MATCH(F2285,Sheet2!A$14:A$154,0)) &lt;&gt; 0, "Loan","Loan"),"Cash")))</f>
        <v>Loan</v>
      </c>
      <c r="M2285">
        <f>IF(ISTEXT(E2285),IF(E2285="Amount",M$14,""),IF(ISBLANK(E2285),"",IF(ISTEXT(D2285),"",IF(A2280="Invoice No. : ",INDEX(Sheet2!D$14:D$154,MATCH(B2280,Sheet2!A$14:A$154,0)),M2284))))</f>
        <v>2</v>
      </c>
      <c r="N2285" t="str">
        <f>IF(ISTEXT(E2285),IF(E2285="Amount",N$14,""),IF(ISBLANK(E2285),"",IF(ISTEXT(D2285),"",IF(A2280="Invoice No. : ",INDEX(Sheet2!E$14:E$154,MATCH(B2280,Sheet2!A$14:A$154,0)),N2284))))</f>
        <v>RUBY</v>
      </c>
      <c r="O2285" t="str">
        <f>IF(ISTEXT(E2285),IF(E2285="Amount",O$14,""),IF(ISBLANK(E2285),"",IF(ISTEXT(D2285),"",IF(A2280="Invoice No. : ",INDEX(Sheet2!G$14:G$154,MATCH(B2280,Sheet2!A$14:A$154,0)),O2284))))</f>
        <v>SANTOS, MARIETA RULLEPA</v>
      </c>
      <c r="P2285">
        <f t="shared" si="146"/>
        <v>3408.25</v>
      </c>
      <c r="Q2285">
        <f t="shared" si="147"/>
        <v>195197.25</v>
      </c>
    </row>
    <row r="2286" spans="1:17" x14ac:dyDescent="0.25">
      <c r="A2286" s="10" t="s">
        <v>127</v>
      </c>
      <c r="B2286" s="10" t="s">
        <v>128</v>
      </c>
      <c r="C2286" s="11">
        <v>3</v>
      </c>
      <c r="D2286" s="11">
        <v>39.25</v>
      </c>
      <c r="E2286" s="11">
        <v>117.75</v>
      </c>
      <c r="F2286">
        <f t="shared" si="144"/>
        <v>2144365</v>
      </c>
      <c r="G2286">
        <f>IF(ISTEXT(E2286),IF(E2286="Amount",G$14,""),IF(ISBLANK(E2286),"",IF(ISTEXT(D2286),"",IF(A2281="Invoice No. : ",INDEX(Sheet2!F$14:F$154,MATCH(B2281,Sheet2!A$14:A$154,0)),G2285))))</f>
        <v>53628</v>
      </c>
      <c r="H2286" t="str">
        <f t="shared" si="145"/>
        <v>01/05/2023</v>
      </c>
      <c r="I2286" t="str">
        <f>IF(ISTEXT(E2286),IF(E2286="Amount",I$14,""),IF(ISBLANK(E2286),"",IF(ISTEXT(D2286),"",IF(A2281="Invoice No. : ",TEXT(INDEX(Sheet2!C$14:C$154,MATCH(B2281,Sheet2!A$14:A$154,0)),"hh:mm:ss"),I2285))))</f>
        <v>14:38:56</v>
      </c>
      <c r="J2286">
        <f>IF(ISBLANK(G2286),"",IF(ISTEXT(G2286),IF(E2286="Amount",J$14,""),INDEX(Sheet2!H$14:H$154,MATCH(F2286,Sheet2!A$14:A$154,0))))</f>
        <v>1500</v>
      </c>
      <c r="K2286">
        <f>IF(ISBLANK(G2286),"",IF(ISTEXT(G2286),IF(E2286="Amount",K$14,""),INDEX(Sheet2!I$14:I$154,MATCH(F2286,Sheet2!A$14:A$154,0))))</f>
        <v>1908.25</v>
      </c>
      <c r="L2286" t="str">
        <f>IF(ISBLANK(G2286),"",IF(ISTEXT(G2286),IF(E2286="Amount",L$14,""),IF(INDEX(Sheet2!H$14:H$154,MATCH(F2286,Sheet2!A$14:A$154,0)) &lt;&gt; 0, IF(INDEX(Sheet2!I$14:I$154,MATCH(F2286,Sheet2!A$14:A$154,0)) &lt;&gt; 0, "Loan","Loan"),"Cash")))</f>
        <v>Loan</v>
      </c>
      <c r="M2286">
        <f>IF(ISTEXT(E2286),IF(E2286="Amount",M$14,""),IF(ISBLANK(E2286),"",IF(ISTEXT(D2286),"",IF(A2281="Invoice No. : ",INDEX(Sheet2!D$14:D$154,MATCH(B2281,Sheet2!A$14:A$154,0)),M2285))))</f>
        <v>2</v>
      </c>
      <c r="N2286" t="str">
        <f>IF(ISTEXT(E2286),IF(E2286="Amount",N$14,""),IF(ISBLANK(E2286),"",IF(ISTEXT(D2286),"",IF(A2281="Invoice No. : ",INDEX(Sheet2!E$14:E$154,MATCH(B2281,Sheet2!A$14:A$154,0)),N2285))))</f>
        <v>RUBY</v>
      </c>
      <c r="O2286" t="str">
        <f>IF(ISTEXT(E2286),IF(E2286="Amount",O$14,""),IF(ISBLANK(E2286),"",IF(ISTEXT(D2286),"",IF(A2281="Invoice No. : ",INDEX(Sheet2!G$14:G$154,MATCH(B2281,Sheet2!A$14:A$154,0)),O2285))))</f>
        <v>SANTOS, MARIETA RULLEPA</v>
      </c>
      <c r="P2286">
        <f t="shared" si="146"/>
        <v>3408.25</v>
      </c>
      <c r="Q2286">
        <f t="shared" si="147"/>
        <v>195197.25</v>
      </c>
    </row>
    <row r="2287" spans="1:17" x14ac:dyDescent="0.25">
      <c r="A2287" s="10" t="s">
        <v>1443</v>
      </c>
      <c r="B2287" s="10" t="s">
        <v>1444</v>
      </c>
      <c r="C2287" s="11">
        <v>12</v>
      </c>
      <c r="D2287" s="11">
        <v>5</v>
      </c>
      <c r="E2287" s="11">
        <v>60</v>
      </c>
      <c r="F2287">
        <f t="shared" si="144"/>
        <v>2144365</v>
      </c>
      <c r="G2287">
        <f>IF(ISTEXT(E2287),IF(E2287="Amount",G$14,""),IF(ISBLANK(E2287),"",IF(ISTEXT(D2287),"",IF(A2282="Invoice No. : ",INDEX(Sheet2!F$14:F$154,MATCH(B2282,Sheet2!A$14:A$154,0)),G2286))))</f>
        <v>53628</v>
      </c>
      <c r="H2287" t="str">
        <f t="shared" si="145"/>
        <v>01/05/2023</v>
      </c>
      <c r="I2287" t="str">
        <f>IF(ISTEXT(E2287),IF(E2287="Amount",I$14,""),IF(ISBLANK(E2287),"",IF(ISTEXT(D2287),"",IF(A2282="Invoice No. : ",TEXT(INDEX(Sheet2!C$14:C$154,MATCH(B2282,Sheet2!A$14:A$154,0)),"hh:mm:ss"),I2286))))</f>
        <v>14:38:56</v>
      </c>
      <c r="J2287">
        <f>IF(ISBLANK(G2287),"",IF(ISTEXT(G2287),IF(E2287="Amount",J$14,""),INDEX(Sheet2!H$14:H$154,MATCH(F2287,Sheet2!A$14:A$154,0))))</f>
        <v>1500</v>
      </c>
      <c r="K2287">
        <f>IF(ISBLANK(G2287),"",IF(ISTEXT(G2287),IF(E2287="Amount",K$14,""),INDEX(Sheet2!I$14:I$154,MATCH(F2287,Sheet2!A$14:A$154,0))))</f>
        <v>1908.25</v>
      </c>
      <c r="L2287" t="str">
        <f>IF(ISBLANK(G2287),"",IF(ISTEXT(G2287),IF(E2287="Amount",L$14,""),IF(INDEX(Sheet2!H$14:H$154,MATCH(F2287,Sheet2!A$14:A$154,0)) &lt;&gt; 0, IF(INDEX(Sheet2!I$14:I$154,MATCH(F2287,Sheet2!A$14:A$154,0)) &lt;&gt; 0, "Loan","Loan"),"Cash")))</f>
        <v>Loan</v>
      </c>
      <c r="M2287">
        <f>IF(ISTEXT(E2287),IF(E2287="Amount",M$14,""),IF(ISBLANK(E2287),"",IF(ISTEXT(D2287),"",IF(A2282="Invoice No. : ",INDEX(Sheet2!D$14:D$154,MATCH(B2282,Sheet2!A$14:A$154,0)),M2286))))</f>
        <v>2</v>
      </c>
      <c r="N2287" t="str">
        <f>IF(ISTEXT(E2287),IF(E2287="Amount",N$14,""),IF(ISBLANK(E2287),"",IF(ISTEXT(D2287),"",IF(A2282="Invoice No. : ",INDEX(Sheet2!E$14:E$154,MATCH(B2282,Sheet2!A$14:A$154,0)),N2286))))</f>
        <v>RUBY</v>
      </c>
      <c r="O2287" t="str">
        <f>IF(ISTEXT(E2287),IF(E2287="Amount",O$14,""),IF(ISBLANK(E2287),"",IF(ISTEXT(D2287),"",IF(A2282="Invoice No. : ",INDEX(Sheet2!G$14:G$154,MATCH(B2282,Sheet2!A$14:A$154,0)),O2286))))</f>
        <v>SANTOS, MARIETA RULLEPA</v>
      </c>
      <c r="P2287">
        <f t="shared" si="146"/>
        <v>3408.25</v>
      </c>
      <c r="Q2287">
        <f t="shared" si="147"/>
        <v>195197.25</v>
      </c>
    </row>
    <row r="2288" spans="1:17" x14ac:dyDescent="0.25">
      <c r="A2288" s="10" t="s">
        <v>1816</v>
      </c>
      <c r="B2288" s="10" t="s">
        <v>1817</v>
      </c>
      <c r="C2288" s="11">
        <v>3</v>
      </c>
      <c r="D2288" s="11">
        <v>10.5</v>
      </c>
      <c r="E2288" s="11">
        <v>31.5</v>
      </c>
      <c r="F2288">
        <f t="shared" si="144"/>
        <v>2144365</v>
      </c>
      <c r="G2288">
        <f>IF(ISTEXT(E2288),IF(E2288="Amount",G$14,""),IF(ISBLANK(E2288),"",IF(ISTEXT(D2288),"",IF(A2283="Invoice No. : ",INDEX(Sheet2!F$14:F$154,MATCH(B2283,Sheet2!A$14:A$154,0)),G2287))))</f>
        <v>53628</v>
      </c>
      <c r="H2288" t="str">
        <f t="shared" si="145"/>
        <v>01/05/2023</v>
      </c>
      <c r="I2288" t="str">
        <f>IF(ISTEXT(E2288),IF(E2288="Amount",I$14,""),IF(ISBLANK(E2288),"",IF(ISTEXT(D2288),"",IF(A2283="Invoice No. : ",TEXT(INDEX(Sheet2!C$14:C$154,MATCH(B2283,Sheet2!A$14:A$154,0)),"hh:mm:ss"),I2287))))</f>
        <v>14:38:56</v>
      </c>
      <c r="J2288">
        <f>IF(ISBLANK(G2288),"",IF(ISTEXT(G2288),IF(E2288="Amount",J$14,""),INDEX(Sheet2!H$14:H$154,MATCH(F2288,Sheet2!A$14:A$154,0))))</f>
        <v>1500</v>
      </c>
      <c r="K2288">
        <f>IF(ISBLANK(G2288),"",IF(ISTEXT(G2288),IF(E2288="Amount",K$14,""),INDEX(Sheet2!I$14:I$154,MATCH(F2288,Sheet2!A$14:A$154,0))))</f>
        <v>1908.25</v>
      </c>
      <c r="L2288" t="str">
        <f>IF(ISBLANK(G2288),"",IF(ISTEXT(G2288),IF(E2288="Amount",L$14,""),IF(INDEX(Sheet2!H$14:H$154,MATCH(F2288,Sheet2!A$14:A$154,0)) &lt;&gt; 0, IF(INDEX(Sheet2!I$14:I$154,MATCH(F2288,Sheet2!A$14:A$154,0)) &lt;&gt; 0, "Loan","Loan"),"Cash")))</f>
        <v>Loan</v>
      </c>
      <c r="M2288">
        <f>IF(ISTEXT(E2288),IF(E2288="Amount",M$14,""),IF(ISBLANK(E2288),"",IF(ISTEXT(D2288),"",IF(A2283="Invoice No. : ",INDEX(Sheet2!D$14:D$154,MATCH(B2283,Sheet2!A$14:A$154,0)),M2287))))</f>
        <v>2</v>
      </c>
      <c r="N2288" t="str">
        <f>IF(ISTEXT(E2288),IF(E2288="Amount",N$14,""),IF(ISBLANK(E2288),"",IF(ISTEXT(D2288),"",IF(A2283="Invoice No. : ",INDEX(Sheet2!E$14:E$154,MATCH(B2283,Sheet2!A$14:A$154,0)),N2287))))</f>
        <v>RUBY</v>
      </c>
      <c r="O2288" t="str">
        <f>IF(ISTEXT(E2288),IF(E2288="Amount",O$14,""),IF(ISBLANK(E2288),"",IF(ISTEXT(D2288),"",IF(A2283="Invoice No. : ",INDEX(Sheet2!G$14:G$154,MATCH(B2283,Sheet2!A$14:A$154,0)),O2287))))</f>
        <v>SANTOS, MARIETA RULLEPA</v>
      </c>
      <c r="P2288">
        <f t="shared" si="146"/>
        <v>3408.25</v>
      </c>
      <c r="Q2288">
        <f t="shared" si="147"/>
        <v>195197.25</v>
      </c>
    </row>
    <row r="2289" spans="1:17" x14ac:dyDescent="0.25">
      <c r="A2289" s="10" t="s">
        <v>1818</v>
      </c>
      <c r="B2289" s="10" t="s">
        <v>1819</v>
      </c>
      <c r="C2289" s="11">
        <v>3</v>
      </c>
      <c r="D2289" s="11">
        <v>8.25</v>
      </c>
      <c r="E2289" s="11">
        <v>24.75</v>
      </c>
      <c r="F2289">
        <f t="shared" si="144"/>
        <v>2144365</v>
      </c>
      <c r="G2289">
        <f>IF(ISTEXT(E2289),IF(E2289="Amount",G$14,""),IF(ISBLANK(E2289),"",IF(ISTEXT(D2289),"",IF(A2284="Invoice No. : ",INDEX(Sheet2!F$14:F$154,MATCH(B2284,Sheet2!A$14:A$154,0)),G2288))))</f>
        <v>53628</v>
      </c>
      <c r="H2289" t="str">
        <f t="shared" si="145"/>
        <v>01/05/2023</v>
      </c>
      <c r="I2289" t="str">
        <f>IF(ISTEXT(E2289),IF(E2289="Amount",I$14,""),IF(ISBLANK(E2289),"",IF(ISTEXT(D2289),"",IF(A2284="Invoice No. : ",TEXT(INDEX(Sheet2!C$14:C$154,MATCH(B2284,Sheet2!A$14:A$154,0)),"hh:mm:ss"),I2288))))</f>
        <v>14:38:56</v>
      </c>
      <c r="J2289">
        <f>IF(ISBLANK(G2289),"",IF(ISTEXT(G2289),IF(E2289="Amount",J$14,""),INDEX(Sheet2!H$14:H$154,MATCH(F2289,Sheet2!A$14:A$154,0))))</f>
        <v>1500</v>
      </c>
      <c r="K2289">
        <f>IF(ISBLANK(G2289),"",IF(ISTEXT(G2289),IF(E2289="Amount",K$14,""),INDEX(Sheet2!I$14:I$154,MATCH(F2289,Sheet2!A$14:A$154,0))))</f>
        <v>1908.25</v>
      </c>
      <c r="L2289" t="str">
        <f>IF(ISBLANK(G2289),"",IF(ISTEXT(G2289),IF(E2289="Amount",L$14,""),IF(INDEX(Sheet2!H$14:H$154,MATCH(F2289,Sheet2!A$14:A$154,0)) &lt;&gt; 0, IF(INDEX(Sheet2!I$14:I$154,MATCH(F2289,Sheet2!A$14:A$154,0)) &lt;&gt; 0, "Loan","Loan"),"Cash")))</f>
        <v>Loan</v>
      </c>
      <c r="M2289">
        <f>IF(ISTEXT(E2289),IF(E2289="Amount",M$14,""),IF(ISBLANK(E2289),"",IF(ISTEXT(D2289),"",IF(A2284="Invoice No. : ",INDEX(Sheet2!D$14:D$154,MATCH(B2284,Sheet2!A$14:A$154,0)),M2288))))</f>
        <v>2</v>
      </c>
      <c r="N2289" t="str">
        <f>IF(ISTEXT(E2289),IF(E2289="Amount",N$14,""),IF(ISBLANK(E2289),"",IF(ISTEXT(D2289),"",IF(A2284="Invoice No. : ",INDEX(Sheet2!E$14:E$154,MATCH(B2284,Sheet2!A$14:A$154,0)),N2288))))</f>
        <v>RUBY</v>
      </c>
      <c r="O2289" t="str">
        <f>IF(ISTEXT(E2289),IF(E2289="Amount",O$14,""),IF(ISBLANK(E2289),"",IF(ISTEXT(D2289),"",IF(A2284="Invoice No. : ",INDEX(Sheet2!G$14:G$154,MATCH(B2284,Sheet2!A$14:A$154,0)),O2288))))</f>
        <v>SANTOS, MARIETA RULLEPA</v>
      </c>
      <c r="P2289">
        <f t="shared" si="146"/>
        <v>3408.25</v>
      </c>
      <c r="Q2289">
        <f t="shared" si="147"/>
        <v>195197.25</v>
      </c>
    </row>
    <row r="2290" spans="1:17" x14ac:dyDescent="0.25">
      <c r="A2290" s="10" t="s">
        <v>1601</v>
      </c>
      <c r="B2290" s="10" t="s">
        <v>1602</v>
      </c>
      <c r="C2290" s="11">
        <v>10</v>
      </c>
      <c r="D2290" s="11">
        <v>7.25</v>
      </c>
      <c r="E2290" s="11">
        <v>72.5</v>
      </c>
      <c r="F2290">
        <f t="shared" si="144"/>
        <v>2144365</v>
      </c>
      <c r="G2290">
        <f>IF(ISTEXT(E2290),IF(E2290="Amount",G$14,""),IF(ISBLANK(E2290),"",IF(ISTEXT(D2290),"",IF(A2285="Invoice No. : ",INDEX(Sheet2!F$14:F$154,MATCH(B2285,Sheet2!A$14:A$154,0)),G2289))))</f>
        <v>53628</v>
      </c>
      <c r="H2290" t="str">
        <f t="shared" si="145"/>
        <v>01/05/2023</v>
      </c>
      <c r="I2290" t="str">
        <f>IF(ISTEXT(E2290),IF(E2290="Amount",I$14,""),IF(ISBLANK(E2290),"",IF(ISTEXT(D2290),"",IF(A2285="Invoice No. : ",TEXT(INDEX(Sheet2!C$14:C$154,MATCH(B2285,Sheet2!A$14:A$154,0)),"hh:mm:ss"),I2289))))</f>
        <v>14:38:56</v>
      </c>
      <c r="J2290">
        <f>IF(ISBLANK(G2290),"",IF(ISTEXT(G2290),IF(E2290="Amount",J$14,""),INDEX(Sheet2!H$14:H$154,MATCH(F2290,Sheet2!A$14:A$154,0))))</f>
        <v>1500</v>
      </c>
      <c r="K2290">
        <f>IF(ISBLANK(G2290),"",IF(ISTEXT(G2290),IF(E2290="Amount",K$14,""),INDEX(Sheet2!I$14:I$154,MATCH(F2290,Sheet2!A$14:A$154,0))))</f>
        <v>1908.25</v>
      </c>
      <c r="L2290" t="str">
        <f>IF(ISBLANK(G2290),"",IF(ISTEXT(G2290),IF(E2290="Amount",L$14,""),IF(INDEX(Sheet2!H$14:H$154,MATCH(F2290,Sheet2!A$14:A$154,0)) &lt;&gt; 0, IF(INDEX(Sheet2!I$14:I$154,MATCH(F2290,Sheet2!A$14:A$154,0)) &lt;&gt; 0, "Loan","Loan"),"Cash")))</f>
        <v>Loan</v>
      </c>
      <c r="M2290">
        <f>IF(ISTEXT(E2290),IF(E2290="Amount",M$14,""),IF(ISBLANK(E2290),"",IF(ISTEXT(D2290),"",IF(A2285="Invoice No. : ",INDEX(Sheet2!D$14:D$154,MATCH(B2285,Sheet2!A$14:A$154,0)),M2289))))</f>
        <v>2</v>
      </c>
      <c r="N2290" t="str">
        <f>IF(ISTEXT(E2290),IF(E2290="Amount",N$14,""),IF(ISBLANK(E2290),"",IF(ISTEXT(D2290),"",IF(A2285="Invoice No. : ",INDEX(Sheet2!E$14:E$154,MATCH(B2285,Sheet2!A$14:A$154,0)),N2289))))</f>
        <v>RUBY</v>
      </c>
      <c r="O2290" t="str">
        <f>IF(ISTEXT(E2290),IF(E2290="Amount",O$14,""),IF(ISBLANK(E2290),"",IF(ISTEXT(D2290),"",IF(A2285="Invoice No. : ",INDEX(Sheet2!G$14:G$154,MATCH(B2285,Sheet2!A$14:A$154,0)),O2289))))</f>
        <v>SANTOS, MARIETA RULLEPA</v>
      </c>
      <c r="P2290">
        <f t="shared" si="146"/>
        <v>3408.25</v>
      </c>
      <c r="Q2290">
        <f t="shared" si="147"/>
        <v>195197.25</v>
      </c>
    </row>
    <row r="2291" spans="1:17" x14ac:dyDescent="0.25">
      <c r="A2291" s="10" t="s">
        <v>169</v>
      </c>
      <c r="B2291" s="10" t="s">
        <v>170</v>
      </c>
      <c r="C2291" s="11">
        <v>1</v>
      </c>
      <c r="D2291" s="11">
        <v>82.5</v>
      </c>
      <c r="E2291" s="11">
        <v>82.5</v>
      </c>
      <c r="F2291">
        <f t="shared" si="144"/>
        <v>2144365</v>
      </c>
      <c r="G2291">
        <f>IF(ISTEXT(E2291),IF(E2291="Amount",G$14,""),IF(ISBLANK(E2291),"",IF(ISTEXT(D2291),"",IF(A2286="Invoice No. : ",INDEX(Sheet2!F$14:F$154,MATCH(B2286,Sheet2!A$14:A$154,0)),G2290))))</f>
        <v>53628</v>
      </c>
      <c r="H2291" t="str">
        <f t="shared" si="145"/>
        <v>01/05/2023</v>
      </c>
      <c r="I2291" t="str">
        <f>IF(ISTEXT(E2291),IF(E2291="Amount",I$14,""),IF(ISBLANK(E2291),"",IF(ISTEXT(D2291),"",IF(A2286="Invoice No. : ",TEXT(INDEX(Sheet2!C$14:C$154,MATCH(B2286,Sheet2!A$14:A$154,0)),"hh:mm:ss"),I2290))))</f>
        <v>14:38:56</v>
      </c>
      <c r="J2291">
        <f>IF(ISBLANK(G2291),"",IF(ISTEXT(G2291),IF(E2291="Amount",J$14,""),INDEX(Sheet2!H$14:H$154,MATCH(F2291,Sheet2!A$14:A$154,0))))</f>
        <v>1500</v>
      </c>
      <c r="K2291">
        <f>IF(ISBLANK(G2291),"",IF(ISTEXT(G2291),IF(E2291="Amount",K$14,""),INDEX(Sheet2!I$14:I$154,MATCH(F2291,Sheet2!A$14:A$154,0))))</f>
        <v>1908.25</v>
      </c>
      <c r="L2291" t="str">
        <f>IF(ISBLANK(G2291),"",IF(ISTEXT(G2291),IF(E2291="Amount",L$14,""),IF(INDEX(Sheet2!H$14:H$154,MATCH(F2291,Sheet2!A$14:A$154,0)) &lt;&gt; 0, IF(INDEX(Sheet2!I$14:I$154,MATCH(F2291,Sheet2!A$14:A$154,0)) &lt;&gt; 0, "Loan","Loan"),"Cash")))</f>
        <v>Loan</v>
      </c>
      <c r="M2291">
        <f>IF(ISTEXT(E2291),IF(E2291="Amount",M$14,""),IF(ISBLANK(E2291),"",IF(ISTEXT(D2291),"",IF(A2286="Invoice No. : ",INDEX(Sheet2!D$14:D$154,MATCH(B2286,Sheet2!A$14:A$154,0)),M2290))))</f>
        <v>2</v>
      </c>
      <c r="N2291" t="str">
        <f>IF(ISTEXT(E2291),IF(E2291="Amount",N$14,""),IF(ISBLANK(E2291),"",IF(ISTEXT(D2291),"",IF(A2286="Invoice No. : ",INDEX(Sheet2!E$14:E$154,MATCH(B2286,Sheet2!A$14:A$154,0)),N2290))))</f>
        <v>RUBY</v>
      </c>
      <c r="O2291" t="str">
        <f>IF(ISTEXT(E2291),IF(E2291="Amount",O$14,""),IF(ISBLANK(E2291),"",IF(ISTEXT(D2291),"",IF(A2286="Invoice No. : ",INDEX(Sheet2!G$14:G$154,MATCH(B2286,Sheet2!A$14:A$154,0)),O2290))))</f>
        <v>SANTOS, MARIETA RULLEPA</v>
      </c>
      <c r="P2291">
        <f t="shared" si="146"/>
        <v>3408.25</v>
      </c>
      <c r="Q2291">
        <f t="shared" si="147"/>
        <v>195197.25</v>
      </c>
    </row>
    <row r="2292" spans="1:17" x14ac:dyDescent="0.25">
      <c r="A2292" s="10" t="s">
        <v>1661</v>
      </c>
      <c r="B2292" s="10" t="s">
        <v>1662</v>
      </c>
      <c r="C2292" s="11">
        <v>2</v>
      </c>
      <c r="D2292" s="11">
        <v>17.5</v>
      </c>
      <c r="E2292" s="11">
        <v>35</v>
      </c>
      <c r="F2292">
        <f t="shared" si="144"/>
        <v>2144365</v>
      </c>
      <c r="G2292">
        <f>IF(ISTEXT(E2292),IF(E2292="Amount",G$14,""),IF(ISBLANK(E2292),"",IF(ISTEXT(D2292),"",IF(A2287="Invoice No. : ",INDEX(Sheet2!F$14:F$154,MATCH(B2287,Sheet2!A$14:A$154,0)),G2291))))</f>
        <v>53628</v>
      </c>
      <c r="H2292" t="str">
        <f t="shared" si="145"/>
        <v>01/05/2023</v>
      </c>
      <c r="I2292" t="str">
        <f>IF(ISTEXT(E2292),IF(E2292="Amount",I$14,""),IF(ISBLANK(E2292),"",IF(ISTEXT(D2292),"",IF(A2287="Invoice No. : ",TEXT(INDEX(Sheet2!C$14:C$154,MATCH(B2287,Sheet2!A$14:A$154,0)),"hh:mm:ss"),I2291))))</f>
        <v>14:38:56</v>
      </c>
      <c r="J2292">
        <f>IF(ISBLANK(G2292),"",IF(ISTEXT(G2292),IF(E2292="Amount",J$14,""),INDEX(Sheet2!H$14:H$154,MATCH(F2292,Sheet2!A$14:A$154,0))))</f>
        <v>1500</v>
      </c>
      <c r="K2292">
        <f>IF(ISBLANK(G2292),"",IF(ISTEXT(G2292),IF(E2292="Amount",K$14,""),INDEX(Sheet2!I$14:I$154,MATCH(F2292,Sheet2!A$14:A$154,0))))</f>
        <v>1908.25</v>
      </c>
      <c r="L2292" t="str">
        <f>IF(ISBLANK(G2292),"",IF(ISTEXT(G2292),IF(E2292="Amount",L$14,""),IF(INDEX(Sheet2!H$14:H$154,MATCH(F2292,Sheet2!A$14:A$154,0)) &lt;&gt; 0, IF(INDEX(Sheet2!I$14:I$154,MATCH(F2292,Sheet2!A$14:A$154,0)) &lt;&gt; 0, "Loan","Loan"),"Cash")))</f>
        <v>Loan</v>
      </c>
      <c r="M2292">
        <f>IF(ISTEXT(E2292),IF(E2292="Amount",M$14,""),IF(ISBLANK(E2292),"",IF(ISTEXT(D2292),"",IF(A2287="Invoice No. : ",INDEX(Sheet2!D$14:D$154,MATCH(B2287,Sheet2!A$14:A$154,0)),M2291))))</f>
        <v>2</v>
      </c>
      <c r="N2292" t="str">
        <f>IF(ISTEXT(E2292),IF(E2292="Amount",N$14,""),IF(ISBLANK(E2292),"",IF(ISTEXT(D2292),"",IF(A2287="Invoice No. : ",INDEX(Sheet2!E$14:E$154,MATCH(B2287,Sheet2!A$14:A$154,0)),N2291))))</f>
        <v>RUBY</v>
      </c>
      <c r="O2292" t="str">
        <f>IF(ISTEXT(E2292),IF(E2292="Amount",O$14,""),IF(ISBLANK(E2292),"",IF(ISTEXT(D2292),"",IF(A2287="Invoice No. : ",INDEX(Sheet2!G$14:G$154,MATCH(B2287,Sheet2!A$14:A$154,0)),O2291))))</f>
        <v>SANTOS, MARIETA RULLEPA</v>
      </c>
      <c r="P2292">
        <f t="shared" si="146"/>
        <v>3408.25</v>
      </c>
      <c r="Q2292">
        <f t="shared" si="147"/>
        <v>195197.25</v>
      </c>
    </row>
    <row r="2293" spans="1:17" x14ac:dyDescent="0.25">
      <c r="A2293" s="10" t="s">
        <v>733</v>
      </c>
      <c r="B2293" s="10" t="s">
        <v>734</v>
      </c>
      <c r="C2293" s="11">
        <v>10</v>
      </c>
      <c r="D2293" s="11">
        <v>13</v>
      </c>
      <c r="E2293" s="11">
        <v>130</v>
      </c>
      <c r="F2293">
        <f t="shared" si="144"/>
        <v>2144365</v>
      </c>
      <c r="G2293">
        <f>IF(ISTEXT(E2293),IF(E2293="Amount",G$14,""),IF(ISBLANK(E2293),"",IF(ISTEXT(D2293),"",IF(A2288="Invoice No. : ",INDEX(Sheet2!F$14:F$154,MATCH(B2288,Sheet2!A$14:A$154,0)),G2292))))</f>
        <v>53628</v>
      </c>
      <c r="H2293" t="str">
        <f t="shared" si="145"/>
        <v>01/05/2023</v>
      </c>
      <c r="I2293" t="str">
        <f>IF(ISTEXT(E2293),IF(E2293="Amount",I$14,""),IF(ISBLANK(E2293),"",IF(ISTEXT(D2293),"",IF(A2288="Invoice No. : ",TEXT(INDEX(Sheet2!C$14:C$154,MATCH(B2288,Sheet2!A$14:A$154,0)),"hh:mm:ss"),I2292))))</f>
        <v>14:38:56</v>
      </c>
      <c r="J2293">
        <f>IF(ISBLANK(G2293),"",IF(ISTEXT(G2293),IF(E2293="Amount",J$14,""),INDEX(Sheet2!H$14:H$154,MATCH(F2293,Sheet2!A$14:A$154,0))))</f>
        <v>1500</v>
      </c>
      <c r="K2293">
        <f>IF(ISBLANK(G2293),"",IF(ISTEXT(G2293),IF(E2293="Amount",K$14,""),INDEX(Sheet2!I$14:I$154,MATCH(F2293,Sheet2!A$14:A$154,0))))</f>
        <v>1908.25</v>
      </c>
      <c r="L2293" t="str">
        <f>IF(ISBLANK(G2293),"",IF(ISTEXT(G2293),IF(E2293="Amount",L$14,""),IF(INDEX(Sheet2!H$14:H$154,MATCH(F2293,Sheet2!A$14:A$154,0)) &lt;&gt; 0, IF(INDEX(Sheet2!I$14:I$154,MATCH(F2293,Sheet2!A$14:A$154,0)) &lt;&gt; 0, "Loan","Loan"),"Cash")))</f>
        <v>Loan</v>
      </c>
      <c r="M2293">
        <f>IF(ISTEXT(E2293),IF(E2293="Amount",M$14,""),IF(ISBLANK(E2293),"",IF(ISTEXT(D2293),"",IF(A2288="Invoice No. : ",INDEX(Sheet2!D$14:D$154,MATCH(B2288,Sheet2!A$14:A$154,0)),M2292))))</f>
        <v>2</v>
      </c>
      <c r="N2293" t="str">
        <f>IF(ISTEXT(E2293),IF(E2293="Amount",N$14,""),IF(ISBLANK(E2293),"",IF(ISTEXT(D2293),"",IF(A2288="Invoice No. : ",INDEX(Sheet2!E$14:E$154,MATCH(B2288,Sheet2!A$14:A$154,0)),N2292))))</f>
        <v>RUBY</v>
      </c>
      <c r="O2293" t="str">
        <f>IF(ISTEXT(E2293),IF(E2293="Amount",O$14,""),IF(ISBLANK(E2293),"",IF(ISTEXT(D2293),"",IF(A2288="Invoice No. : ",INDEX(Sheet2!G$14:G$154,MATCH(B2288,Sheet2!A$14:A$154,0)),O2292))))</f>
        <v>SANTOS, MARIETA RULLEPA</v>
      </c>
      <c r="P2293">
        <f t="shared" si="146"/>
        <v>3408.25</v>
      </c>
      <c r="Q2293">
        <f t="shared" si="147"/>
        <v>195197.25</v>
      </c>
    </row>
    <row r="2294" spans="1:17" x14ac:dyDescent="0.25">
      <c r="A2294" s="10" t="s">
        <v>537</v>
      </c>
      <c r="B2294" s="10" t="s">
        <v>538</v>
      </c>
      <c r="C2294" s="11">
        <v>5</v>
      </c>
      <c r="D2294" s="11">
        <v>8.5</v>
      </c>
      <c r="E2294" s="11">
        <v>42.5</v>
      </c>
      <c r="F2294">
        <f t="shared" si="144"/>
        <v>2144365</v>
      </c>
      <c r="G2294">
        <f>IF(ISTEXT(E2294),IF(E2294="Amount",G$14,""),IF(ISBLANK(E2294),"",IF(ISTEXT(D2294),"",IF(A2289="Invoice No. : ",INDEX(Sheet2!F$14:F$154,MATCH(B2289,Sheet2!A$14:A$154,0)),G2293))))</f>
        <v>53628</v>
      </c>
      <c r="H2294" t="str">
        <f t="shared" si="145"/>
        <v>01/05/2023</v>
      </c>
      <c r="I2294" t="str">
        <f>IF(ISTEXT(E2294),IF(E2294="Amount",I$14,""),IF(ISBLANK(E2294),"",IF(ISTEXT(D2294),"",IF(A2289="Invoice No. : ",TEXT(INDEX(Sheet2!C$14:C$154,MATCH(B2289,Sheet2!A$14:A$154,0)),"hh:mm:ss"),I2293))))</f>
        <v>14:38:56</v>
      </c>
      <c r="J2294">
        <f>IF(ISBLANK(G2294),"",IF(ISTEXT(G2294),IF(E2294="Amount",J$14,""),INDEX(Sheet2!H$14:H$154,MATCH(F2294,Sheet2!A$14:A$154,0))))</f>
        <v>1500</v>
      </c>
      <c r="K2294">
        <f>IF(ISBLANK(G2294),"",IF(ISTEXT(G2294),IF(E2294="Amount",K$14,""),INDEX(Sheet2!I$14:I$154,MATCH(F2294,Sheet2!A$14:A$154,0))))</f>
        <v>1908.25</v>
      </c>
      <c r="L2294" t="str">
        <f>IF(ISBLANK(G2294),"",IF(ISTEXT(G2294),IF(E2294="Amount",L$14,""),IF(INDEX(Sheet2!H$14:H$154,MATCH(F2294,Sheet2!A$14:A$154,0)) &lt;&gt; 0, IF(INDEX(Sheet2!I$14:I$154,MATCH(F2294,Sheet2!A$14:A$154,0)) &lt;&gt; 0, "Loan","Loan"),"Cash")))</f>
        <v>Loan</v>
      </c>
      <c r="M2294">
        <f>IF(ISTEXT(E2294),IF(E2294="Amount",M$14,""),IF(ISBLANK(E2294),"",IF(ISTEXT(D2294),"",IF(A2289="Invoice No. : ",INDEX(Sheet2!D$14:D$154,MATCH(B2289,Sheet2!A$14:A$154,0)),M2293))))</f>
        <v>2</v>
      </c>
      <c r="N2294" t="str">
        <f>IF(ISTEXT(E2294),IF(E2294="Amount",N$14,""),IF(ISBLANK(E2294),"",IF(ISTEXT(D2294),"",IF(A2289="Invoice No. : ",INDEX(Sheet2!E$14:E$154,MATCH(B2289,Sheet2!A$14:A$154,0)),N2293))))</f>
        <v>RUBY</v>
      </c>
      <c r="O2294" t="str">
        <f>IF(ISTEXT(E2294),IF(E2294="Amount",O$14,""),IF(ISBLANK(E2294),"",IF(ISTEXT(D2294),"",IF(A2289="Invoice No. : ",INDEX(Sheet2!G$14:G$154,MATCH(B2289,Sheet2!A$14:A$154,0)),O2293))))</f>
        <v>SANTOS, MARIETA RULLEPA</v>
      </c>
      <c r="P2294">
        <f t="shared" si="146"/>
        <v>3408.25</v>
      </c>
      <c r="Q2294">
        <f t="shared" si="147"/>
        <v>195197.25</v>
      </c>
    </row>
    <row r="2295" spans="1:17" x14ac:dyDescent="0.25">
      <c r="A2295" s="10" t="s">
        <v>1820</v>
      </c>
      <c r="B2295" s="10" t="s">
        <v>1821</v>
      </c>
      <c r="C2295" s="11">
        <v>5</v>
      </c>
      <c r="D2295" s="11">
        <v>11.25</v>
      </c>
      <c r="E2295" s="11">
        <v>56.25</v>
      </c>
      <c r="F2295">
        <f t="shared" si="144"/>
        <v>2144365</v>
      </c>
      <c r="G2295">
        <f>IF(ISTEXT(E2295),IF(E2295="Amount",G$14,""),IF(ISBLANK(E2295),"",IF(ISTEXT(D2295),"",IF(A2290="Invoice No. : ",INDEX(Sheet2!F$14:F$154,MATCH(B2290,Sheet2!A$14:A$154,0)),G2294))))</f>
        <v>53628</v>
      </c>
      <c r="H2295" t="str">
        <f t="shared" si="145"/>
        <v>01/05/2023</v>
      </c>
      <c r="I2295" t="str">
        <f>IF(ISTEXT(E2295),IF(E2295="Amount",I$14,""),IF(ISBLANK(E2295),"",IF(ISTEXT(D2295),"",IF(A2290="Invoice No. : ",TEXT(INDEX(Sheet2!C$14:C$154,MATCH(B2290,Sheet2!A$14:A$154,0)),"hh:mm:ss"),I2294))))</f>
        <v>14:38:56</v>
      </c>
      <c r="J2295">
        <f>IF(ISBLANK(G2295),"",IF(ISTEXT(G2295),IF(E2295="Amount",J$14,""),INDEX(Sheet2!H$14:H$154,MATCH(F2295,Sheet2!A$14:A$154,0))))</f>
        <v>1500</v>
      </c>
      <c r="K2295">
        <f>IF(ISBLANK(G2295),"",IF(ISTEXT(G2295),IF(E2295="Amount",K$14,""),INDEX(Sheet2!I$14:I$154,MATCH(F2295,Sheet2!A$14:A$154,0))))</f>
        <v>1908.25</v>
      </c>
      <c r="L2295" t="str">
        <f>IF(ISBLANK(G2295),"",IF(ISTEXT(G2295),IF(E2295="Amount",L$14,""),IF(INDEX(Sheet2!H$14:H$154,MATCH(F2295,Sheet2!A$14:A$154,0)) &lt;&gt; 0, IF(INDEX(Sheet2!I$14:I$154,MATCH(F2295,Sheet2!A$14:A$154,0)) &lt;&gt; 0, "Loan","Loan"),"Cash")))</f>
        <v>Loan</v>
      </c>
      <c r="M2295">
        <f>IF(ISTEXT(E2295),IF(E2295="Amount",M$14,""),IF(ISBLANK(E2295),"",IF(ISTEXT(D2295),"",IF(A2290="Invoice No. : ",INDEX(Sheet2!D$14:D$154,MATCH(B2290,Sheet2!A$14:A$154,0)),M2294))))</f>
        <v>2</v>
      </c>
      <c r="N2295" t="str">
        <f>IF(ISTEXT(E2295),IF(E2295="Amount",N$14,""),IF(ISBLANK(E2295),"",IF(ISTEXT(D2295),"",IF(A2290="Invoice No. : ",INDEX(Sheet2!E$14:E$154,MATCH(B2290,Sheet2!A$14:A$154,0)),N2294))))</f>
        <v>RUBY</v>
      </c>
      <c r="O2295" t="str">
        <f>IF(ISTEXT(E2295),IF(E2295="Amount",O$14,""),IF(ISBLANK(E2295),"",IF(ISTEXT(D2295),"",IF(A2290="Invoice No. : ",INDEX(Sheet2!G$14:G$154,MATCH(B2290,Sheet2!A$14:A$154,0)),O2294))))</f>
        <v>SANTOS, MARIETA RULLEPA</v>
      </c>
      <c r="P2295">
        <f t="shared" si="146"/>
        <v>3408.25</v>
      </c>
      <c r="Q2295">
        <f t="shared" si="147"/>
        <v>195197.25</v>
      </c>
    </row>
    <row r="2296" spans="1:17" x14ac:dyDescent="0.25">
      <c r="A2296" s="10" t="s">
        <v>1096</v>
      </c>
      <c r="B2296" s="10" t="s">
        <v>1097</v>
      </c>
      <c r="C2296" s="11">
        <v>10</v>
      </c>
      <c r="D2296" s="11">
        <v>7.25</v>
      </c>
      <c r="E2296" s="11">
        <v>72.5</v>
      </c>
      <c r="F2296">
        <f t="shared" si="144"/>
        <v>2144365</v>
      </c>
      <c r="G2296">
        <f>IF(ISTEXT(E2296),IF(E2296="Amount",G$14,""),IF(ISBLANK(E2296),"",IF(ISTEXT(D2296),"",IF(A2291="Invoice No. : ",INDEX(Sheet2!F$14:F$154,MATCH(B2291,Sheet2!A$14:A$154,0)),G2295))))</f>
        <v>53628</v>
      </c>
      <c r="H2296" t="str">
        <f t="shared" si="145"/>
        <v>01/05/2023</v>
      </c>
      <c r="I2296" t="str">
        <f>IF(ISTEXT(E2296),IF(E2296="Amount",I$14,""),IF(ISBLANK(E2296),"",IF(ISTEXT(D2296),"",IF(A2291="Invoice No. : ",TEXT(INDEX(Sheet2!C$14:C$154,MATCH(B2291,Sheet2!A$14:A$154,0)),"hh:mm:ss"),I2295))))</f>
        <v>14:38:56</v>
      </c>
      <c r="J2296">
        <f>IF(ISBLANK(G2296),"",IF(ISTEXT(G2296),IF(E2296="Amount",J$14,""),INDEX(Sheet2!H$14:H$154,MATCH(F2296,Sheet2!A$14:A$154,0))))</f>
        <v>1500</v>
      </c>
      <c r="K2296">
        <f>IF(ISBLANK(G2296),"",IF(ISTEXT(G2296),IF(E2296="Amount",K$14,""),INDEX(Sheet2!I$14:I$154,MATCH(F2296,Sheet2!A$14:A$154,0))))</f>
        <v>1908.25</v>
      </c>
      <c r="L2296" t="str">
        <f>IF(ISBLANK(G2296),"",IF(ISTEXT(G2296),IF(E2296="Amount",L$14,""),IF(INDEX(Sheet2!H$14:H$154,MATCH(F2296,Sheet2!A$14:A$154,0)) &lt;&gt; 0, IF(INDEX(Sheet2!I$14:I$154,MATCH(F2296,Sheet2!A$14:A$154,0)) &lt;&gt; 0, "Loan","Loan"),"Cash")))</f>
        <v>Loan</v>
      </c>
      <c r="M2296">
        <f>IF(ISTEXT(E2296),IF(E2296="Amount",M$14,""),IF(ISBLANK(E2296),"",IF(ISTEXT(D2296),"",IF(A2291="Invoice No. : ",INDEX(Sheet2!D$14:D$154,MATCH(B2291,Sheet2!A$14:A$154,0)),M2295))))</f>
        <v>2</v>
      </c>
      <c r="N2296" t="str">
        <f>IF(ISTEXT(E2296),IF(E2296="Amount",N$14,""),IF(ISBLANK(E2296),"",IF(ISTEXT(D2296),"",IF(A2291="Invoice No. : ",INDEX(Sheet2!E$14:E$154,MATCH(B2291,Sheet2!A$14:A$154,0)),N2295))))</f>
        <v>RUBY</v>
      </c>
      <c r="O2296" t="str">
        <f>IF(ISTEXT(E2296),IF(E2296="Amount",O$14,""),IF(ISBLANK(E2296),"",IF(ISTEXT(D2296),"",IF(A2291="Invoice No. : ",INDEX(Sheet2!G$14:G$154,MATCH(B2291,Sheet2!A$14:A$154,0)),O2295))))</f>
        <v>SANTOS, MARIETA RULLEPA</v>
      </c>
      <c r="P2296">
        <f t="shared" si="146"/>
        <v>3408.25</v>
      </c>
      <c r="Q2296">
        <f t="shared" si="147"/>
        <v>195197.25</v>
      </c>
    </row>
    <row r="2297" spans="1:17" x14ac:dyDescent="0.25">
      <c r="A2297" s="10" t="s">
        <v>399</v>
      </c>
      <c r="B2297" s="10" t="s">
        <v>400</v>
      </c>
      <c r="C2297" s="11">
        <v>1</v>
      </c>
      <c r="D2297" s="11">
        <v>39</v>
      </c>
      <c r="E2297" s="11">
        <v>39</v>
      </c>
      <c r="F2297">
        <f t="shared" si="144"/>
        <v>2144365</v>
      </c>
      <c r="G2297">
        <f>IF(ISTEXT(E2297),IF(E2297="Amount",G$14,""),IF(ISBLANK(E2297),"",IF(ISTEXT(D2297),"",IF(A2292="Invoice No. : ",INDEX(Sheet2!F$14:F$154,MATCH(B2292,Sheet2!A$14:A$154,0)),G2296))))</f>
        <v>53628</v>
      </c>
      <c r="H2297" t="str">
        <f t="shared" si="145"/>
        <v>01/05/2023</v>
      </c>
      <c r="I2297" t="str">
        <f>IF(ISTEXT(E2297),IF(E2297="Amount",I$14,""),IF(ISBLANK(E2297),"",IF(ISTEXT(D2297),"",IF(A2292="Invoice No. : ",TEXT(INDEX(Sheet2!C$14:C$154,MATCH(B2292,Sheet2!A$14:A$154,0)),"hh:mm:ss"),I2296))))</f>
        <v>14:38:56</v>
      </c>
      <c r="J2297">
        <f>IF(ISBLANK(G2297),"",IF(ISTEXT(G2297),IF(E2297="Amount",J$14,""),INDEX(Sheet2!H$14:H$154,MATCH(F2297,Sheet2!A$14:A$154,0))))</f>
        <v>1500</v>
      </c>
      <c r="K2297">
        <f>IF(ISBLANK(G2297),"",IF(ISTEXT(G2297),IF(E2297="Amount",K$14,""),INDEX(Sheet2!I$14:I$154,MATCH(F2297,Sheet2!A$14:A$154,0))))</f>
        <v>1908.25</v>
      </c>
      <c r="L2297" t="str">
        <f>IF(ISBLANK(G2297),"",IF(ISTEXT(G2297),IF(E2297="Amount",L$14,""),IF(INDEX(Sheet2!H$14:H$154,MATCH(F2297,Sheet2!A$14:A$154,0)) &lt;&gt; 0, IF(INDEX(Sheet2!I$14:I$154,MATCH(F2297,Sheet2!A$14:A$154,0)) &lt;&gt; 0, "Loan","Loan"),"Cash")))</f>
        <v>Loan</v>
      </c>
      <c r="M2297">
        <f>IF(ISTEXT(E2297),IF(E2297="Amount",M$14,""),IF(ISBLANK(E2297),"",IF(ISTEXT(D2297),"",IF(A2292="Invoice No. : ",INDEX(Sheet2!D$14:D$154,MATCH(B2292,Sheet2!A$14:A$154,0)),M2296))))</f>
        <v>2</v>
      </c>
      <c r="N2297" t="str">
        <f>IF(ISTEXT(E2297),IF(E2297="Amount",N$14,""),IF(ISBLANK(E2297),"",IF(ISTEXT(D2297),"",IF(A2292="Invoice No. : ",INDEX(Sheet2!E$14:E$154,MATCH(B2292,Sheet2!A$14:A$154,0)),N2296))))</f>
        <v>RUBY</v>
      </c>
      <c r="O2297" t="str">
        <f>IF(ISTEXT(E2297),IF(E2297="Amount",O$14,""),IF(ISBLANK(E2297),"",IF(ISTEXT(D2297),"",IF(A2292="Invoice No. : ",INDEX(Sheet2!G$14:G$154,MATCH(B2292,Sheet2!A$14:A$154,0)),O2296))))</f>
        <v>SANTOS, MARIETA RULLEPA</v>
      </c>
      <c r="P2297">
        <f t="shared" si="146"/>
        <v>3408.25</v>
      </c>
      <c r="Q2297">
        <f t="shared" si="147"/>
        <v>195197.25</v>
      </c>
    </row>
    <row r="2298" spans="1:17" x14ac:dyDescent="0.25">
      <c r="A2298" s="10" t="s">
        <v>333</v>
      </c>
      <c r="B2298" s="10" t="s">
        <v>334</v>
      </c>
      <c r="C2298" s="11">
        <v>5</v>
      </c>
      <c r="D2298" s="11">
        <v>8.75</v>
      </c>
      <c r="E2298" s="11">
        <v>43.75</v>
      </c>
      <c r="F2298">
        <f t="shared" si="144"/>
        <v>2144365</v>
      </c>
      <c r="G2298">
        <f>IF(ISTEXT(E2298),IF(E2298="Amount",G$14,""),IF(ISBLANK(E2298),"",IF(ISTEXT(D2298),"",IF(A2293="Invoice No. : ",INDEX(Sheet2!F$14:F$154,MATCH(B2293,Sheet2!A$14:A$154,0)),G2297))))</f>
        <v>53628</v>
      </c>
      <c r="H2298" t="str">
        <f t="shared" si="145"/>
        <v>01/05/2023</v>
      </c>
      <c r="I2298" t="str">
        <f>IF(ISTEXT(E2298),IF(E2298="Amount",I$14,""),IF(ISBLANK(E2298),"",IF(ISTEXT(D2298),"",IF(A2293="Invoice No. : ",TEXT(INDEX(Sheet2!C$14:C$154,MATCH(B2293,Sheet2!A$14:A$154,0)),"hh:mm:ss"),I2297))))</f>
        <v>14:38:56</v>
      </c>
      <c r="J2298">
        <f>IF(ISBLANK(G2298),"",IF(ISTEXT(G2298),IF(E2298="Amount",J$14,""),INDEX(Sheet2!H$14:H$154,MATCH(F2298,Sheet2!A$14:A$154,0))))</f>
        <v>1500</v>
      </c>
      <c r="K2298">
        <f>IF(ISBLANK(G2298),"",IF(ISTEXT(G2298),IF(E2298="Amount",K$14,""),INDEX(Sheet2!I$14:I$154,MATCH(F2298,Sheet2!A$14:A$154,0))))</f>
        <v>1908.25</v>
      </c>
      <c r="L2298" t="str">
        <f>IF(ISBLANK(G2298),"",IF(ISTEXT(G2298),IF(E2298="Amount",L$14,""),IF(INDEX(Sheet2!H$14:H$154,MATCH(F2298,Sheet2!A$14:A$154,0)) &lt;&gt; 0, IF(INDEX(Sheet2!I$14:I$154,MATCH(F2298,Sheet2!A$14:A$154,0)) &lt;&gt; 0, "Loan","Loan"),"Cash")))</f>
        <v>Loan</v>
      </c>
      <c r="M2298">
        <f>IF(ISTEXT(E2298),IF(E2298="Amount",M$14,""),IF(ISBLANK(E2298),"",IF(ISTEXT(D2298),"",IF(A2293="Invoice No. : ",INDEX(Sheet2!D$14:D$154,MATCH(B2293,Sheet2!A$14:A$154,0)),M2297))))</f>
        <v>2</v>
      </c>
      <c r="N2298" t="str">
        <f>IF(ISTEXT(E2298),IF(E2298="Amount",N$14,""),IF(ISBLANK(E2298),"",IF(ISTEXT(D2298),"",IF(A2293="Invoice No. : ",INDEX(Sheet2!E$14:E$154,MATCH(B2293,Sheet2!A$14:A$154,0)),N2297))))</f>
        <v>RUBY</v>
      </c>
      <c r="O2298" t="str">
        <f>IF(ISTEXT(E2298),IF(E2298="Amount",O$14,""),IF(ISBLANK(E2298),"",IF(ISTEXT(D2298),"",IF(A2293="Invoice No. : ",INDEX(Sheet2!G$14:G$154,MATCH(B2293,Sheet2!A$14:A$154,0)),O2297))))</f>
        <v>SANTOS, MARIETA RULLEPA</v>
      </c>
      <c r="P2298">
        <f t="shared" si="146"/>
        <v>3408.25</v>
      </c>
      <c r="Q2298">
        <f t="shared" si="147"/>
        <v>195197.25</v>
      </c>
    </row>
    <row r="2299" spans="1:17" x14ac:dyDescent="0.25">
      <c r="A2299" s="10" t="s">
        <v>439</v>
      </c>
      <c r="B2299" s="10" t="s">
        <v>440</v>
      </c>
      <c r="C2299" s="11">
        <v>5</v>
      </c>
      <c r="D2299" s="11">
        <v>14.5</v>
      </c>
      <c r="E2299" s="11">
        <v>72.5</v>
      </c>
      <c r="F2299">
        <f t="shared" si="144"/>
        <v>2144365</v>
      </c>
      <c r="G2299">
        <f>IF(ISTEXT(E2299),IF(E2299="Amount",G$14,""),IF(ISBLANK(E2299),"",IF(ISTEXT(D2299),"",IF(A2294="Invoice No. : ",INDEX(Sheet2!F$14:F$154,MATCH(B2294,Sheet2!A$14:A$154,0)),G2298))))</f>
        <v>53628</v>
      </c>
      <c r="H2299" t="str">
        <f t="shared" si="145"/>
        <v>01/05/2023</v>
      </c>
      <c r="I2299" t="str">
        <f>IF(ISTEXT(E2299),IF(E2299="Amount",I$14,""),IF(ISBLANK(E2299),"",IF(ISTEXT(D2299),"",IF(A2294="Invoice No. : ",TEXT(INDEX(Sheet2!C$14:C$154,MATCH(B2294,Sheet2!A$14:A$154,0)),"hh:mm:ss"),I2298))))</f>
        <v>14:38:56</v>
      </c>
      <c r="J2299">
        <f>IF(ISBLANK(G2299),"",IF(ISTEXT(G2299),IF(E2299="Amount",J$14,""),INDEX(Sheet2!H$14:H$154,MATCH(F2299,Sheet2!A$14:A$154,0))))</f>
        <v>1500</v>
      </c>
      <c r="K2299">
        <f>IF(ISBLANK(G2299),"",IF(ISTEXT(G2299),IF(E2299="Amount",K$14,""),INDEX(Sheet2!I$14:I$154,MATCH(F2299,Sheet2!A$14:A$154,0))))</f>
        <v>1908.25</v>
      </c>
      <c r="L2299" t="str">
        <f>IF(ISBLANK(G2299),"",IF(ISTEXT(G2299),IF(E2299="Amount",L$14,""),IF(INDEX(Sheet2!H$14:H$154,MATCH(F2299,Sheet2!A$14:A$154,0)) &lt;&gt; 0, IF(INDEX(Sheet2!I$14:I$154,MATCH(F2299,Sheet2!A$14:A$154,0)) &lt;&gt; 0, "Loan","Loan"),"Cash")))</f>
        <v>Loan</v>
      </c>
      <c r="M2299">
        <f>IF(ISTEXT(E2299),IF(E2299="Amount",M$14,""),IF(ISBLANK(E2299),"",IF(ISTEXT(D2299),"",IF(A2294="Invoice No. : ",INDEX(Sheet2!D$14:D$154,MATCH(B2294,Sheet2!A$14:A$154,0)),M2298))))</f>
        <v>2</v>
      </c>
      <c r="N2299" t="str">
        <f>IF(ISTEXT(E2299),IF(E2299="Amount",N$14,""),IF(ISBLANK(E2299),"",IF(ISTEXT(D2299),"",IF(A2294="Invoice No. : ",INDEX(Sheet2!E$14:E$154,MATCH(B2294,Sheet2!A$14:A$154,0)),N2298))))</f>
        <v>RUBY</v>
      </c>
      <c r="O2299" t="str">
        <f>IF(ISTEXT(E2299),IF(E2299="Amount",O$14,""),IF(ISBLANK(E2299),"",IF(ISTEXT(D2299),"",IF(A2294="Invoice No. : ",INDEX(Sheet2!G$14:G$154,MATCH(B2294,Sheet2!A$14:A$154,0)),O2298))))</f>
        <v>SANTOS, MARIETA RULLEPA</v>
      </c>
      <c r="P2299">
        <f t="shared" si="146"/>
        <v>3408.25</v>
      </c>
      <c r="Q2299">
        <f t="shared" si="147"/>
        <v>195197.25</v>
      </c>
    </row>
    <row r="2300" spans="1:17" x14ac:dyDescent="0.25">
      <c r="A2300" s="10" t="s">
        <v>1291</v>
      </c>
      <c r="B2300" s="10" t="s">
        <v>1292</v>
      </c>
      <c r="C2300" s="11">
        <v>2</v>
      </c>
      <c r="D2300" s="11">
        <v>37.75</v>
      </c>
      <c r="E2300" s="11">
        <v>75.5</v>
      </c>
      <c r="F2300">
        <f t="shared" si="144"/>
        <v>2144365</v>
      </c>
      <c r="G2300">
        <f>IF(ISTEXT(E2300),IF(E2300="Amount",G$14,""),IF(ISBLANK(E2300),"",IF(ISTEXT(D2300),"",IF(A2295="Invoice No. : ",INDEX(Sheet2!F$14:F$154,MATCH(B2295,Sheet2!A$14:A$154,0)),G2299))))</f>
        <v>53628</v>
      </c>
      <c r="H2300" t="str">
        <f t="shared" si="145"/>
        <v>01/05/2023</v>
      </c>
      <c r="I2300" t="str">
        <f>IF(ISTEXT(E2300),IF(E2300="Amount",I$14,""),IF(ISBLANK(E2300),"",IF(ISTEXT(D2300),"",IF(A2295="Invoice No. : ",TEXT(INDEX(Sheet2!C$14:C$154,MATCH(B2295,Sheet2!A$14:A$154,0)),"hh:mm:ss"),I2299))))</f>
        <v>14:38:56</v>
      </c>
      <c r="J2300">
        <f>IF(ISBLANK(G2300),"",IF(ISTEXT(G2300),IF(E2300="Amount",J$14,""),INDEX(Sheet2!H$14:H$154,MATCH(F2300,Sheet2!A$14:A$154,0))))</f>
        <v>1500</v>
      </c>
      <c r="K2300">
        <f>IF(ISBLANK(G2300),"",IF(ISTEXT(G2300),IF(E2300="Amount",K$14,""),INDEX(Sheet2!I$14:I$154,MATCH(F2300,Sheet2!A$14:A$154,0))))</f>
        <v>1908.25</v>
      </c>
      <c r="L2300" t="str">
        <f>IF(ISBLANK(G2300),"",IF(ISTEXT(G2300),IF(E2300="Amount",L$14,""),IF(INDEX(Sheet2!H$14:H$154,MATCH(F2300,Sheet2!A$14:A$154,0)) &lt;&gt; 0, IF(INDEX(Sheet2!I$14:I$154,MATCH(F2300,Sheet2!A$14:A$154,0)) &lt;&gt; 0, "Loan","Loan"),"Cash")))</f>
        <v>Loan</v>
      </c>
      <c r="M2300">
        <f>IF(ISTEXT(E2300),IF(E2300="Amount",M$14,""),IF(ISBLANK(E2300),"",IF(ISTEXT(D2300),"",IF(A2295="Invoice No. : ",INDEX(Sheet2!D$14:D$154,MATCH(B2295,Sheet2!A$14:A$154,0)),M2299))))</f>
        <v>2</v>
      </c>
      <c r="N2300" t="str">
        <f>IF(ISTEXT(E2300),IF(E2300="Amount",N$14,""),IF(ISBLANK(E2300),"",IF(ISTEXT(D2300),"",IF(A2295="Invoice No. : ",INDEX(Sheet2!E$14:E$154,MATCH(B2295,Sheet2!A$14:A$154,0)),N2299))))</f>
        <v>RUBY</v>
      </c>
      <c r="O2300" t="str">
        <f>IF(ISTEXT(E2300),IF(E2300="Amount",O$14,""),IF(ISBLANK(E2300),"",IF(ISTEXT(D2300),"",IF(A2295="Invoice No. : ",INDEX(Sheet2!G$14:G$154,MATCH(B2295,Sheet2!A$14:A$154,0)),O2299))))</f>
        <v>SANTOS, MARIETA RULLEPA</v>
      </c>
      <c r="P2300">
        <f t="shared" si="146"/>
        <v>3408.25</v>
      </c>
      <c r="Q2300">
        <f t="shared" si="147"/>
        <v>195197.25</v>
      </c>
    </row>
    <row r="2301" spans="1:17" x14ac:dyDescent="0.25">
      <c r="A2301" s="10" t="s">
        <v>1062</v>
      </c>
      <c r="B2301" s="10" t="s">
        <v>1063</v>
      </c>
      <c r="C2301" s="11">
        <v>3</v>
      </c>
      <c r="D2301" s="11">
        <v>11.5</v>
      </c>
      <c r="E2301" s="11">
        <v>34.5</v>
      </c>
      <c r="F2301">
        <f t="shared" si="144"/>
        <v>2144365</v>
      </c>
      <c r="G2301">
        <f>IF(ISTEXT(E2301),IF(E2301="Amount",G$14,""),IF(ISBLANK(E2301),"",IF(ISTEXT(D2301),"",IF(A2296="Invoice No. : ",INDEX(Sheet2!F$14:F$154,MATCH(B2296,Sheet2!A$14:A$154,0)),G2300))))</f>
        <v>53628</v>
      </c>
      <c r="H2301" t="str">
        <f t="shared" si="145"/>
        <v>01/05/2023</v>
      </c>
      <c r="I2301" t="str">
        <f>IF(ISTEXT(E2301),IF(E2301="Amount",I$14,""),IF(ISBLANK(E2301),"",IF(ISTEXT(D2301),"",IF(A2296="Invoice No. : ",TEXT(INDEX(Sheet2!C$14:C$154,MATCH(B2296,Sheet2!A$14:A$154,0)),"hh:mm:ss"),I2300))))</f>
        <v>14:38:56</v>
      </c>
      <c r="J2301">
        <f>IF(ISBLANK(G2301),"",IF(ISTEXT(G2301),IF(E2301="Amount",J$14,""),INDEX(Sheet2!H$14:H$154,MATCH(F2301,Sheet2!A$14:A$154,0))))</f>
        <v>1500</v>
      </c>
      <c r="K2301">
        <f>IF(ISBLANK(G2301),"",IF(ISTEXT(G2301),IF(E2301="Amount",K$14,""),INDEX(Sheet2!I$14:I$154,MATCH(F2301,Sheet2!A$14:A$154,0))))</f>
        <v>1908.25</v>
      </c>
      <c r="L2301" t="str">
        <f>IF(ISBLANK(G2301),"",IF(ISTEXT(G2301),IF(E2301="Amount",L$14,""),IF(INDEX(Sheet2!H$14:H$154,MATCH(F2301,Sheet2!A$14:A$154,0)) &lt;&gt; 0, IF(INDEX(Sheet2!I$14:I$154,MATCH(F2301,Sheet2!A$14:A$154,0)) &lt;&gt; 0, "Loan","Loan"),"Cash")))</f>
        <v>Loan</v>
      </c>
      <c r="M2301">
        <f>IF(ISTEXT(E2301),IF(E2301="Amount",M$14,""),IF(ISBLANK(E2301),"",IF(ISTEXT(D2301),"",IF(A2296="Invoice No. : ",INDEX(Sheet2!D$14:D$154,MATCH(B2296,Sheet2!A$14:A$154,0)),M2300))))</f>
        <v>2</v>
      </c>
      <c r="N2301" t="str">
        <f>IF(ISTEXT(E2301),IF(E2301="Amount",N$14,""),IF(ISBLANK(E2301),"",IF(ISTEXT(D2301),"",IF(A2296="Invoice No. : ",INDEX(Sheet2!E$14:E$154,MATCH(B2296,Sheet2!A$14:A$154,0)),N2300))))</f>
        <v>RUBY</v>
      </c>
      <c r="O2301" t="str">
        <f>IF(ISTEXT(E2301),IF(E2301="Amount",O$14,""),IF(ISBLANK(E2301),"",IF(ISTEXT(D2301),"",IF(A2296="Invoice No. : ",INDEX(Sheet2!G$14:G$154,MATCH(B2296,Sheet2!A$14:A$154,0)),O2300))))</f>
        <v>SANTOS, MARIETA RULLEPA</v>
      </c>
      <c r="P2301">
        <f t="shared" si="146"/>
        <v>3408.25</v>
      </c>
      <c r="Q2301">
        <f t="shared" si="147"/>
        <v>195197.25</v>
      </c>
    </row>
    <row r="2302" spans="1:17" x14ac:dyDescent="0.25">
      <c r="A2302" s="10" t="s">
        <v>1822</v>
      </c>
      <c r="B2302" s="10" t="s">
        <v>1823</v>
      </c>
      <c r="C2302" s="11">
        <v>1</v>
      </c>
      <c r="D2302" s="11">
        <v>43.25</v>
      </c>
      <c r="E2302" s="11">
        <v>43.25</v>
      </c>
      <c r="F2302">
        <f t="shared" si="144"/>
        <v>2144365</v>
      </c>
      <c r="G2302">
        <f>IF(ISTEXT(E2302),IF(E2302="Amount",G$14,""),IF(ISBLANK(E2302),"",IF(ISTEXT(D2302),"",IF(A2297="Invoice No. : ",INDEX(Sheet2!F$14:F$154,MATCH(B2297,Sheet2!A$14:A$154,0)),G2301))))</f>
        <v>53628</v>
      </c>
      <c r="H2302" t="str">
        <f t="shared" si="145"/>
        <v>01/05/2023</v>
      </c>
      <c r="I2302" t="str">
        <f>IF(ISTEXT(E2302),IF(E2302="Amount",I$14,""),IF(ISBLANK(E2302),"",IF(ISTEXT(D2302),"",IF(A2297="Invoice No. : ",TEXT(INDEX(Sheet2!C$14:C$154,MATCH(B2297,Sheet2!A$14:A$154,0)),"hh:mm:ss"),I2301))))</f>
        <v>14:38:56</v>
      </c>
      <c r="J2302">
        <f>IF(ISBLANK(G2302),"",IF(ISTEXT(G2302),IF(E2302="Amount",J$14,""),INDEX(Sheet2!H$14:H$154,MATCH(F2302,Sheet2!A$14:A$154,0))))</f>
        <v>1500</v>
      </c>
      <c r="K2302">
        <f>IF(ISBLANK(G2302),"",IF(ISTEXT(G2302),IF(E2302="Amount",K$14,""),INDEX(Sheet2!I$14:I$154,MATCH(F2302,Sheet2!A$14:A$154,0))))</f>
        <v>1908.25</v>
      </c>
      <c r="L2302" t="str">
        <f>IF(ISBLANK(G2302),"",IF(ISTEXT(G2302),IF(E2302="Amount",L$14,""),IF(INDEX(Sheet2!H$14:H$154,MATCH(F2302,Sheet2!A$14:A$154,0)) &lt;&gt; 0, IF(INDEX(Sheet2!I$14:I$154,MATCH(F2302,Sheet2!A$14:A$154,0)) &lt;&gt; 0, "Loan","Loan"),"Cash")))</f>
        <v>Loan</v>
      </c>
      <c r="M2302">
        <f>IF(ISTEXT(E2302),IF(E2302="Amount",M$14,""),IF(ISBLANK(E2302),"",IF(ISTEXT(D2302),"",IF(A2297="Invoice No. : ",INDEX(Sheet2!D$14:D$154,MATCH(B2297,Sheet2!A$14:A$154,0)),M2301))))</f>
        <v>2</v>
      </c>
      <c r="N2302" t="str">
        <f>IF(ISTEXT(E2302),IF(E2302="Amount",N$14,""),IF(ISBLANK(E2302),"",IF(ISTEXT(D2302),"",IF(A2297="Invoice No. : ",INDEX(Sheet2!E$14:E$154,MATCH(B2297,Sheet2!A$14:A$154,0)),N2301))))</f>
        <v>RUBY</v>
      </c>
      <c r="O2302" t="str">
        <f>IF(ISTEXT(E2302),IF(E2302="Amount",O$14,""),IF(ISBLANK(E2302),"",IF(ISTEXT(D2302),"",IF(A2297="Invoice No. : ",INDEX(Sheet2!G$14:G$154,MATCH(B2297,Sheet2!A$14:A$154,0)),O2301))))</f>
        <v>SANTOS, MARIETA RULLEPA</v>
      </c>
      <c r="P2302">
        <f t="shared" si="146"/>
        <v>3408.25</v>
      </c>
      <c r="Q2302">
        <f t="shared" si="147"/>
        <v>195197.25</v>
      </c>
    </row>
    <row r="2303" spans="1:17" x14ac:dyDescent="0.25">
      <c r="A2303" s="10" t="s">
        <v>1824</v>
      </c>
      <c r="B2303" s="10" t="s">
        <v>1825</v>
      </c>
      <c r="C2303" s="11">
        <v>1</v>
      </c>
      <c r="D2303" s="11">
        <v>43.5</v>
      </c>
      <c r="E2303" s="11">
        <v>43.5</v>
      </c>
      <c r="F2303">
        <f t="shared" si="144"/>
        <v>2144365</v>
      </c>
      <c r="G2303">
        <f>IF(ISTEXT(E2303),IF(E2303="Amount",G$14,""),IF(ISBLANK(E2303),"",IF(ISTEXT(D2303),"",IF(A2298="Invoice No. : ",INDEX(Sheet2!F$14:F$154,MATCH(B2298,Sheet2!A$14:A$154,0)),G2302))))</f>
        <v>53628</v>
      </c>
      <c r="H2303" t="str">
        <f t="shared" si="145"/>
        <v>01/05/2023</v>
      </c>
      <c r="I2303" t="str">
        <f>IF(ISTEXT(E2303),IF(E2303="Amount",I$14,""),IF(ISBLANK(E2303),"",IF(ISTEXT(D2303),"",IF(A2298="Invoice No. : ",TEXT(INDEX(Sheet2!C$14:C$154,MATCH(B2298,Sheet2!A$14:A$154,0)),"hh:mm:ss"),I2302))))</f>
        <v>14:38:56</v>
      </c>
      <c r="J2303">
        <f>IF(ISBLANK(G2303),"",IF(ISTEXT(G2303),IF(E2303="Amount",J$14,""),INDEX(Sheet2!H$14:H$154,MATCH(F2303,Sheet2!A$14:A$154,0))))</f>
        <v>1500</v>
      </c>
      <c r="K2303">
        <f>IF(ISBLANK(G2303),"",IF(ISTEXT(G2303),IF(E2303="Amount",K$14,""),INDEX(Sheet2!I$14:I$154,MATCH(F2303,Sheet2!A$14:A$154,0))))</f>
        <v>1908.25</v>
      </c>
      <c r="L2303" t="str">
        <f>IF(ISBLANK(G2303),"",IF(ISTEXT(G2303),IF(E2303="Amount",L$14,""),IF(INDEX(Sheet2!H$14:H$154,MATCH(F2303,Sheet2!A$14:A$154,0)) &lt;&gt; 0, IF(INDEX(Sheet2!I$14:I$154,MATCH(F2303,Sheet2!A$14:A$154,0)) &lt;&gt; 0, "Loan","Loan"),"Cash")))</f>
        <v>Loan</v>
      </c>
      <c r="M2303">
        <f>IF(ISTEXT(E2303),IF(E2303="Amount",M$14,""),IF(ISBLANK(E2303),"",IF(ISTEXT(D2303),"",IF(A2298="Invoice No. : ",INDEX(Sheet2!D$14:D$154,MATCH(B2298,Sheet2!A$14:A$154,0)),M2302))))</f>
        <v>2</v>
      </c>
      <c r="N2303" t="str">
        <f>IF(ISTEXT(E2303),IF(E2303="Amount",N$14,""),IF(ISBLANK(E2303),"",IF(ISTEXT(D2303),"",IF(A2298="Invoice No. : ",INDEX(Sheet2!E$14:E$154,MATCH(B2298,Sheet2!A$14:A$154,0)),N2302))))</f>
        <v>RUBY</v>
      </c>
      <c r="O2303" t="str">
        <f>IF(ISTEXT(E2303),IF(E2303="Amount",O$14,""),IF(ISBLANK(E2303),"",IF(ISTEXT(D2303),"",IF(A2298="Invoice No. : ",INDEX(Sheet2!G$14:G$154,MATCH(B2298,Sheet2!A$14:A$154,0)),O2302))))</f>
        <v>SANTOS, MARIETA RULLEPA</v>
      </c>
      <c r="P2303">
        <f t="shared" si="146"/>
        <v>3408.25</v>
      </c>
      <c r="Q2303">
        <f t="shared" si="147"/>
        <v>195197.25</v>
      </c>
    </row>
    <row r="2304" spans="1:17" x14ac:dyDescent="0.25">
      <c r="A2304" s="10" t="s">
        <v>994</v>
      </c>
      <c r="B2304" s="10" t="s">
        <v>995</v>
      </c>
      <c r="C2304" s="11">
        <v>1</v>
      </c>
      <c r="D2304" s="11">
        <v>77</v>
      </c>
      <c r="E2304" s="11">
        <v>77</v>
      </c>
      <c r="F2304">
        <f t="shared" si="144"/>
        <v>2144365</v>
      </c>
      <c r="G2304">
        <f>IF(ISTEXT(E2304),IF(E2304="Amount",G$14,""),IF(ISBLANK(E2304),"",IF(ISTEXT(D2304),"",IF(A2299="Invoice No. : ",INDEX(Sheet2!F$14:F$154,MATCH(B2299,Sheet2!A$14:A$154,0)),G2303))))</f>
        <v>53628</v>
      </c>
      <c r="H2304" t="str">
        <f t="shared" si="145"/>
        <v>01/05/2023</v>
      </c>
      <c r="I2304" t="str">
        <f>IF(ISTEXT(E2304),IF(E2304="Amount",I$14,""),IF(ISBLANK(E2304),"",IF(ISTEXT(D2304),"",IF(A2299="Invoice No. : ",TEXT(INDEX(Sheet2!C$14:C$154,MATCH(B2299,Sheet2!A$14:A$154,0)),"hh:mm:ss"),I2303))))</f>
        <v>14:38:56</v>
      </c>
      <c r="J2304">
        <f>IF(ISBLANK(G2304),"",IF(ISTEXT(G2304),IF(E2304="Amount",J$14,""),INDEX(Sheet2!H$14:H$154,MATCH(F2304,Sheet2!A$14:A$154,0))))</f>
        <v>1500</v>
      </c>
      <c r="K2304">
        <f>IF(ISBLANK(G2304),"",IF(ISTEXT(G2304),IF(E2304="Amount",K$14,""),INDEX(Sheet2!I$14:I$154,MATCH(F2304,Sheet2!A$14:A$154,0))))</f>
        <v>1908.25</v>
      </c>
      <c r="L2304" t="str">
        <f>IF(ISBLANK(G2304),"",IF(ISTEXT(G2304),IF(E2304="Amount",L$14,""),IF(INDEX(Sheet2!H$14:H$154,MATCH(F2304,Sheet2!A$14:A$154,0)) &lt;&gt; 0, IF(INDEX(Sheet2!I$14:I$154,MATCH(F2304,Sheet2!A$14:A$154,0)) &lt;&gt; 0, "Loan","Loan"),"Cash")))</f>
        <v>Loan</v>
      </c>
      <c r="M2304">
        <f>IF(ISTEXT(E2304),IF(E2304="Amount",M$14,""),IF(ISBLANK(E2304),"",IF(ISTEXT(D2304),"",IF(A2299="Invoice No. : ",INDEX(Sheet2!D$14:D$154,MATCH(B2299,Sheet2!A$14:A$154,0)),M2303))))</f>
        <v>2</v>
      </c>
      <c r="N2304" t="str">
        <f>IF(ISTEXT(E2304),IF(E2304="Amount",N$14,""),IF(ISBLANK(E2304),"",IF(ISTEXT(D2304),"",IF(A2299="Invoice No. : ",INDEX(Sheet2!E$14:E$154,MATCH(B2299,Sheet2!A$14:A$154,0)),N2303))))</f>
        <v>RUBY</v>
      </c>
      <c r="O2304" t="str">
        <f>IF(ISTEXT(E2304),IF(E2304="Amount",O$14,""),IF(ISBLANK(E2304),"",IF(ISTEXT(D2304),"",IF(A2299="Invoice No. : ",INDEX(Sheet2!G$14:G$154,MATCH(B2299,Sheet2!A$14:A$154,0)),O2303))))</f>
        <v>SANTOS, MARIETA RULLEPA</v>
      </c>
      <c r="P2304">
        <f t="shared" si="146"/>
        <v>3408.25</v>
      </c>
      <c r="Q2304">
        <f t="shared" si="147"/>
        <v>195197.25</v>
      </c>
    </row>
    <row r="2305" spans="1:17" x14ac:dyDescent="0.25">
      <c r="A2305" s="10" t="s">
        <v>343</v>
      </c>
      <c r="B2305" s="10" t="s">
        <v>344</v>
      </c>
      <c r="C2305" s="11">
        <v>1</v>
      </c>
      <c r="D2305" s="11">
        <v>55</v>
      </c>
      <c r="E2305" s="11">
        <v>55</v>
      </c>
      <c r="F2305">
        <f t="shared" si="144"/>
        <v>2144365</v>
      </c>
      <c r="G2305">
        <f>IF(ISTEXT(E2305),IF(E2305="Amount",G$14,""),IF(ISBLANK(E2305),"",IF(ISTEXT(D2305),"",IF(A2300="Invoice No. : ",INDEX(Sheet2!F$14:F$154,MATCH(B2300,Sheet2!A$14:A$154,0)),G2304))))</f>
        <v>53628</v>
      </c>
      <c r="H2305" t="str">
        <f t="shared" si="145"/>
        <v>01/05/2023</v>
      </c>
      <c r="I2305" t="str">
        <f>IF(ISTEXT(E2305),IF(E2305="Amount",I$14,""),IF(ISBLANK(E2305),"",IF(ISTEXT(D2305),"",IF(A2300="Invoice No. : ",TEXT(INDEX(Sheet2!C$14:C$154,MATCH(B2300,Sheet2!A$14:A$154,0)),"hh:mm:ss"),I2304))))</f>
        <v>14:38:56</v>
      </c>
      <c r="J2305">
        <f>IF(ISBLANK(G2305),"",IF(ISTEXT(G2305),IF(E2305="Amount",J$14,""),INDEX(Sheet2!H$14:H$154,MATCH(F2305,Sheet2!A$14:A$154,0))))</f>
        <v>1500</v>
      </c>
      <c r="K2305">
        <f>IF(ISBLANK(G2305),"",IF(ISTEXT(G2305),IF(E2305="Amount",K$14,""),INDEX(Sheet2!I$14:I$154,MATCH(F2305,Sheet2!A$14:A$154,0))))</f>
        <v>1908.25</v>
      </c>
      <c r="L2305" t="str">
        <f>IF(ISBLANK(G2305),"",IF(ISTEXT(G2305),IF(E2305="Amount",L$14,""),IF(INDEX(Sheet2!H$14:H$154,MATCH(F2305,Sheet2!A$14:A$154,0)) &lt;&gt; 0, IF(INDEX(Sheet2!I$14:I$154,MATCH(F2305,Sheet2!A$14:A$154,0)) &lt;&gt; 0, "Loan","Loan"),"Cash")))</f>
        <v>Loan</v>
      </c>
      <c r="M2305">
        <f>IF(ISTEXT(E2305),IF(E2305="Amount",M$14,""),IF(ISBLANK(E2305),"",IF(ISTEXT(D2305),"",IF(A2300="Invoice No. : ",INDEX(Sheet2!D$14:D$154,MATCH(B2300,Sheet2!A$14:A$154,0)),M2304))))</f>
        <v>2</v>
      </c>
      <c r="N2305" t="str">
        <f>IF(ISTEXT(E2305),IF(E2305="Amount",N$14,""),IF(ISBLANK(E2305),"",IF(ISTEXT(D2305),"",IF(A2300="Invoice No. : ",INDEX(Sheet2!E$14:E$154,MATCH(B2300,Sheet2!A$14:A$154,0)),N2304))))</f>
        <v>RUBY</v>
      </c>
      <c r="O2305" t="str">
        <f>IF(ISTEXT(E2305),IF(E2305="Amount",O$14,""),IF(ISBLANK(E2305),"",IF(ISTEXT(D2305),"",IF(A2300="Invoice No. : ",INDEX(Sheet2!G$14:G$154,MATCH(B2300,Sheet2!A$14:A$154,0)),O2304))))</f>
        <v>SANTOS, MARIETA RULLEPA</v>
      </c>
      <c r="P2305">
        <f t="shared" si="146"/>
        <v>3408.25</v>
      </c>
      <c r="Q2305">
        <f t="shared" si="147"/>
        <v>195197.25</v>
      </c>
    </row>
    <row r="2306" spans="1:17" x14ac:dyDescent="0.25">
      <c r="A2306" s="10" t="s">
        <v>1028</v>
      </c>
      <c r="B2306" s="10" t="s">
        <v>1029</v>
      </c>
      <c r="C2306" s="11">
        <v>1</v>
      </c>
      <c r="D2306" s="11">
        <v>85.5</v>
      </c>
      <c r="E2306" s="11">
        <v>85.5</v>
      </c>
      <c r="F2306">
        <f t="shared" si="144"/>
        <v>2144365</v>
      </c>
      <c r="G2306">
        <f>IF(ISTEXT(E2306),IF(E2306="Amount",G$14,""),IF(ISBLANK(E2306),"",IF(ISTEXT(D2306),"",IF(A2301="Invoice No. : ",INDEX(Sheet2!F$14:F$154,MATCH(B2301,Sheet2!A$14:A$154,0)),G2305))))</f>
        <v>53628</v>
      </c>
      <c r="H2306" t="str">
        <f t="shared" si="145"/>
        <v>01/05/2023</v>
      </c>
      <c r="I2306" t="str">
        <f>IF(ISTEXT(E2306),IF(E2306="Amount",I$14,""),IF(ISBLANK(E2306),"",IF(ISTEXT(D2306),"",IF(A2301="Invoice No. : ",TEXT(INDEX(Sheet2!C$14:C$154,MATCH(B2301,Sheet2!A$14:A$154,0)),"hh:mm:ss"),I2305))))</f>
        <v>14:38:56</v>
      </c>
      <c r="J2306">
        <f>IF(ISBLANK(G2306),"",IF(ISTEXT(G2306),IF(E2306="Amount",J$14,""),INDEX(Sheet2!H$14:H$154,MATCH(F2306,Sheet2!A$14:A$154,0))))</f>
        <v>1500</v>
      </c>
      <c r="K2306">
        <f>IF(ISBLANK(G2306),"",IF(ISTEXT(G2306),IF(E2306="Amount",K$14,""),INDEX(Sheet2!I$14:I$154,MATCH(F2306,Sheet2!A$14:A$154,0))))</f>
        <v>1908.25</v>
      </c>
      <c r="L2306" t="str">
        <f>IF(ISBLANK(G2306),"",IF(ISTEXT(G2306),IF(E2306="Amount",L$14,""),IF(INDEX(Sheet2!H$14:H$154,MATCH(F2306,Sheet2!A$14:A$154,0)) &lt;&gt; 0, IF(INDEX(Sheet2!I$14:I$154,MATCH(F2306,Sheet2!A$14:A$154,0)) &lt;&gt; 0, "Loan","Loan"),"Cash")))</f>
        <v>Loan</v>
      </c>
      <c r="M2306">
        <f>IF(ISTEXT(E2306),IF(E2306="Amount",M$14,""),IF(ISBLANK(E2306),"",IF(ISTEXT(D2306),"",IF(A2301="Invoice No. : ",INDEX(Sheet2!D$14:D$154,MATCH(B2301,Sheet2!A$14:A$154,0)),M2305))))</f>
        <v>2</v>
      </c>
      <c r="N2306" t="str">
        <f>IF(ISTEXT(E2306),IF(E2306="Amount",N$14,""),IF(ISBLANK(E2306),"",IF(ISTEXT(D2306),"",IF(A2301="Invoice No. : ",INDEX(Sheet2!E$14:E$154,MATCH(B2301,Sheet2!A$14:A$154,0)),N2305))))</f>
        <v>RUBY</v>
      </c>
      <c r="O2306" t="str">
        <f>IF(ISTEXT(E2306),IF(E2306="Amount",O$14,""),IF(ISBLANK(E2306),"",IF(ISTEXT(D2306),"",IF(A2301="Invoice No. : ",INDEX(Sheet2!G$14:G$154,MATCH(B2301,Sheet2!A$14:A$154,0)),O2305))))</f>
        <v>SANTOS, MARIETA RULLEPA</v>
      </c>
      <c r="P2306">
        <f t="shared" si="146"/>
        <v>3408.25</v>
      </c>
      <c r="Q2306">
        <f t="shared" si="147"/>
        <v>195197.25</v>
      </c>
    </row>
    <row r="2307" spans="1:17" x14ac:dyDescent="0.25">
      <c r="A2307" s="10" t="s">
        <v>1826</v>
      </c>
      <c r="B2307" s="10" t="s">
        <v>1827</v>
      </c>
      <c r="C2307" s="11">
        <v>2</v>
      </c>
      <c r="D2307" s="11">
        <v>38</v>
      </c>
      <c r="E2307" s="11">
        <v>76</v>
      </c>
      <c r="F2307">
        <f t="shared" si="144"/>
        <v>2144365</v>
      </c>
      <c r="G2307">
        <f>IF(ISTEXT(E2307),IF(E2307="Amount",G$14,""),IF(ISBLANK(E2307),"",IF(ISTEXT(D2307),"",IF(A2302="Invoice No. : ",INDEX(Sheet2!F$14:F$154,MATCH(B2302,Sheet2!A$14:A$154,0)),G2306))))</f>
        <v>53628</v>
      </c>
      <c r="H2307" t="str">
        <f t="shared" si="145"/>
        <v>01/05/2023</v>
      </c>
      <c r="I2307" t="str">
        <f>IF(ISTEXT(E2307),IF(E2307="Amount",I$14,""),IF(ISBLANK(E2307),"",IF(ISTEXT(D2307),"",IF(A2302="Invoice No. : ",TEXT(INDEX(Sheet2!C$14:C$154,MATCH(B2302,Sheet2!A$14:A$154,0)),"hh:mm:ss"),I2306))))</f>
        <v>14:38:56</v>
      </c>
      <c r="J2307">
        <f>IF(ISBLANK(G2307),"",IF(ISTEXT(G2307),IF(E2307="Amount",J$14,""),INDEX(Sheet2!H$14:H$154,MATCH(F2307,Sheet2!A$14:A$154,0))))</f>
        <v>1500</v>
      </c>
      <c r="K2307">
        <f>IF(ISBLANK(G2307),"",IF(ISTEXT(G2307),IF(E2307="Amount",K$14,""),INDEX(Sheet2!I$14:I$154,MATCH(F2307,Sheet2!A$14:A$154,0))))</f>
        <v>1908.25</v>
      </c>
      <c r="L2307" t="str">
        <f>IF(ISBLANK(G2307),"",IF(ISTEXT(G2307),IF(E2307="Amount",L$14,""),IF(INDEX(Sheet2!H$14:H$154,MATCH(F2307,Sheet2!A$14:A$154,0)) &lt;&gt; 0, IF(INDEX(Sheet2!I$14:I$154,MATCH(F2307,Sheet2!A$14:A$154,0)) &lt;&gt; 0, "Loan","Loan"),"Cash")))</f>
        <v>Loan</v>
      </c>
      <c r="M2307">
        <f>IF(ISTEXT(E2307),IF(E2307="Amount",M$14,""),IF(ISBLANK(E2307),"",IF(ISTEXT(D2307),"",IF(A2302="Invoice No. : ",INDEX(Sheet2!D$14:D$154,MATCH(B2302,Sheet2!A$14:A$154,0)),M2306))))</f>
        <v>2</v>
      </c>
      <c r="N2307" t="str">
        <f>IF(ISTEXT(E2307),IF(E2307="Amount",N$14,""),IF(ISBLANK(E2307),"",IF(ISTEXT(D2307),"",IF(A2302="Invoice No. : ",INDEX(Sheet2!E$14:E$154,MATCH(B2302,Sheet2!A$14:A$154,0)),N2306))))</f>
        <v>RUBY</v>
      </c>
      <c r="O2307" t="str">
        <f>IF(ISTEXT(E2307),IF(E2307="Amount",O$14,""),IF(ISBLANK(E2307),"",IF(ISTEXT(D2307),"",IF(A2302="Invoice No. : ",INDEX(Sheet2!G$14:G$154,MATCH(B2302,Sheet2!A$14:A$154,0)),O2306))))</f>
        <v>SANTOS, MARIETA RULLEPA</v>
      </c>
      <c r="P2307">
        <f t="shared" si="146"/>
        <v>3408.25</v>
      </c>
      <c r="Q2307">
        <f t="shared" si="147"/>
        <v>195197.25</v>
      </c>
    </row>
    <row r="2308" spans="1:17" x14ac:dyDescent="0.25">
      <c r="A2308" s="10" t="s">
        <v>1365</v>
      </c>
      <c r="B2308" s="10" t="s">
        <v>1366</v>
      </c>
      <c r="C2308" s="11">
        <v>10</v>
      </c>
      <c r="D2308" s="11">
        <v>8.25</v>
      </c>
      <c r="E2308" s="11">
        <v>82.5</v>
      </c>
      <c r="F2308">
        <f t="shared" si="144"/>
        <v>2144365</v>
      </c>
      <c r="G2308">
        <f>IF(ISTEXT(E2308),IF(E2308="Amount",G$14,""),IF(ISBLANK(E2308),"",IF(ISTEXT(D2308),"",IF(A2303="Invoice No. : ",INDEX(Sheet2!F$14:F$154,MATCH(B2303,Sheet2!A$14:A$154,0)),G2307))))</f>
        <v>53628</v>
      </c>
      <c r="H2308" t="str">
        <f t="shared" si="145"/>
        <v>01/05/2023</v>
      </c>
      <c r="I2308" t="str">
        <f>IF(ISTEXT(E2308),IF(E2308="Amount",I$14,""),IF(ISBLANK(E2308),"",IF(ISTEXT(D2308),"",IF(A2303="Invoice No. : ",TEXT(INDEX(Sheet2!C$14:C$154,MATCH(B2303,Sheet2!A$14:A$154,0)),"hh:mm:ss"),I2307))))</f>
        <v>14:38:56</v>
      </c>
      <c r="J2308">
        <f>IF(ISBLANK(G2308),"",IF(ISTEXT(G2308),IF(E2308="Amount",J$14,""),INDEX(Sheet2!H$14:H$154,MATCH(F2308,Sheet2!A$14:A$154,0))))</f>
        <v>1500</v>
      </c>
      <c r="K2308">
        <f>IF(ISBLANK(G2308),"",IF(ISTEXT(G2308),IF(E2308="Amount",K$14,""),INDEX(Sheet2!I$14:I$154,MATCH(F2308,Sheet2!A$14:A$154,0))))</f>
        <v>1908.25</v>
      </c>
      <c r="L2308" t="str">
        <f>IF(ISBLANK(G2308),"",IF(ISTEXT(G2308),IF(E2308="Amount",L$14,""),IF(INDEX(Sheet2!H$14:H$154,MATCH(F2308,Sheet2!A$14:A$154,0)) &lt;&gt; 0, IF(INDEX(Sheet2!I$14:I$154,MATCH(F2308,Sheet2!A$14:A$154,0)) &lt;&gt; 0, "Loan","Loan"),"Cash")))</f>
        <v>Loan</v>
      </c>
      <c r="M2308">
        <f>IF(ISTEXT(E2308),IF(E2308="Amount",M$14,""),IF(ISBLANK(E2308),"",IF(ISTEXT(D2308),"",IF(A2303="Invoice No. : ",INDEX(Sheet2!D$14:D$154,MATCH(B2303,Sheet2!A$14:A$154,0)),M2307))))</f>
        <v>2</v>
      </c>
      <c r="N2308" t="str">
        <f>IF(ISTEXT(E2308),IF(E2308="Amount",N$14,""),IF(ISBLANK(E2308),"",IF(ISTEXT(D2308),"",IF(A2303="Invoice No. : ",INDEX(Sheet2!E$14:E$154,MATCH(B2303,Sheet2!A$14:A$154,0)),N2307))))</f>
        <v>RUBY</v>
      </c>
      <c r="O2308" t="str">
        <f>IF(ISTEXT(E2308),IF(E2308="Amount",O$14,""),IF(ISBLANK(E2308),"",IF(ISTEXT(D2308),"",IF(A2303="Invoice No. : ",INDEX(Sheet2!G$14:G$154,MATCH(B2303,Sheet2!A$14:A$154,0)),O2307))))</f>
        <v>SANTOS, MARIETA RULLEPA</v>
      </c>
      <c r="P2308">
        <f t="shared" si="146"/>
        <v>3408.25</v>
      </c>
      <c r="Q2308">
        <f t="shared" si="147"/>
        <v>195197.25</v>
      </c>
    </row>
    <row r="2309" spans="1:17" x14ac:dyDescent="0.25">
      <c r="A2309" s="10" t="s">
        <v>1828</v>
      </c>
      <c r="B2309" s="10" t="s">
        <v>1829</v>
      </c>
      <c r="C2309" s="11">
        <v>1</v>
      </c>
      <c r="D2309" s="11">
        <v>57.25</v>
      </c>
      <c r="E2309" s="11">
        <v>57.25</v>
      </c>
      <c r="F2309">
        <f t="shared" si="144"/>
        <v>2144365</v>
      </c>
      <c r="G2309">
        <f>IF(ISTEXT(E2309),IF(E2309="Amount",G$14,""),IF(ISBLANK(E2309),"",IF(ISTEXT(D2309),"",IF(A2304="Invoice No. : ",INDEX(Sheet2!F$14:F$154,MATCH(B2304,Sheet2!A$14:A$154,0)),G2308))))</f>
        <v>53628</v>
      </c>
      <c r="H2309" t="str">
        <f t="shared" si="145"/>
        <v>01/05/2023</v>
      </c>
      <c r="I2309" t="str">
        <f>IF(ISTEXT(E2309),IF(E2309="Amount",I$14,""),IF(ISBLANK(E2309),"",IF(ISTEXT(D2309),"",IF(A2304="Invoice No. : ",TEXT(INDEX(Sheet2!C$14:C$154,MATCH(B2304,Sheet2!A$14:A$154,0)),"hh:mm:ss"),I2308))))</f>
        <v>14:38:56</v>
      </c>
      <c r="J2309">
        <f>IF(ISBLANK(G2309),"",IF(ISTEXT(G2309),IF(E2309="Amount",J$14,""),INDEX(Sheet2!H$14:H$154,MATCH(F2309,Sheet2!A$14:A$154,0))))</f>
        <v>1500</v>
      </c>
      <c r="K2309">
        <f>IF(ISBLANK(G2309),"",IF(ISTEXT(G2309),IF(E2309="Amount",K$14,""),INDEX(Sheet2!I$14:I$154,MATCH(F2309,Sheet2!A$14:A$154,0))))</f>
        <v>1908.25</v>
      </c>
      <c r="L2309" t="str">
        <f>IF(ISBLANK(G2309),"",IF(ISTEXT(G2309),IF(E2309="Amount",L$14,""),IF(INDEX(Sheet2!H$14:H$154,MATCH(F2309,Sheet2!A$14:A$154,0)) &lt;&gt; 0, IF(INDEX(Sheet2!I$14:I$154,MATCH(F2309,Sheet2!A$14:A$154,0)) &lt;&gt; 0, "Loan","Loan"),"Cash")))</f>
        <v>Loan</v>
      </c>
      <c r="M2309">
        <f>IF(ISTEXT(E2309),IF(E2309="Amount",M$14,""),IF(ISBLANK(E2309),"",IF(ISTEXT(D2309),"",IF(A2304="Invoice No. : ",INDEX(Sheet2!D$14:D$154,MATCH(B2304,Sheet2!A$14:A$154,0)),M2308))))</f>
        <v>2</v>
      </c>
      <c r="N2309" t="str">
        <f>IF(ISTEXT(E2309),IF(E2309="Amount",N$14,""),IF(ISBLANK(E2309),"",IF(ISTEXT(D2309),"",IF(A2304="Invoice No. : ",INDEX(Sheet2!E$14:E$154,MATCH(B2304,Sheet2!A$14:A$154,0)),N2308))))</f>
        <v>RUBY</v>
      </c>
      <c r="O2309" t="str">
        <f>IF(ISTEXT(E2309),IF(E2309="Amount",O$14,""),IF(ISBLANK(E2309),"",IF(ISTEXT(D2309),"",IF(A2304="Invoice No. : ",INDEX(Sheet2!G$14:G$154,MATCH(B2304,Sheet2!A$14:A$154,0)),O2308))))</f>
        <v>SANTOS, MARIETA RULLEPA</v>
      </c>
      <c r="P2309">
        <f t="shared" si="146"/>
        <v>3408.25</v>
      </c>
      <c r="Q2309">
        <f t="shared" si="147"/>
        <v>195197.25</v>
      </c>
    </row>
    <row r="2310" spans="1:17" x14ac:dyDescent="0.25">
      <c r="A2310" s="10" t="s">
        <v>1830</v>
      </c>
      <c r="B2310" s="10" t="s">
        <v>1831</v>
      </c>
      <c r="C2310" s="11">
        <v>3</v>
      </c>
      <c r="D2310" s="11">
        <v>14.75</v>
      </c>
      <c r="E2310" s="11">
        <v>44.25</v>
      </c>
      <c r="F2310">
        <f t="shared" si="144"/>
        <v>2144365</v>
      </c>
      <c r="G2310">
        <f>IF(ISTEXT(E2310),IF(E2310="Amount",G$14,""),IF(ISBLANK(E2310),"",IF(ISTEXT(D2310),"",IF(A2305="Invoice No. : ",INDEX(Sheet2!F$14:F$154,MATCH(B2305,Sheet2!A$14:A$154,0)),G2309))))</f>
        <v>53628</v>
      </c>
      <c r="H2310" t="str">
        <f t="shared" si="145"/>
        <v>01/05/2023</v>
      </c>
      <c r="I2310" t="str">
        <f>IF(ISTEXT(E2310),IF(E2310="Amount",I$14,""),IF(ISBLANK(E2310),"",IF(ISTEXT(D2310),"",IF(A2305="Invoice No. : ",TEXT(INDEX(Sheet2!C$14:C$154,MATCH(B2305,Sheet2!A$14:A$154,0)),"hh:mm:ss"),I2309))))</f>
        <v>14:38:56</v>
      </c>
      <c r="J2310">
        <f>IF(ISBLANK(G2310),"",IF(ISTEXT(G2310),IF(E2310="Amount",J$14,""),INDEX(Sheet2!H$14:H$154,MATCH(F2310,Sheet2!A$14:A$154,0))))</f>
        <v>1500</v>
      </c>
      <c r="K2310">
        <f>IF(ISBLANK(G2310),"",IF(ISTEXT(G2310),IF(E2310="Amount",K$14,""),INDEX(Sheet2!I$14:I$154,MATCH(F2310,Sheet2!A$14:A$154,0))))</f>
        <v>1908.25</v>
      </c>
      <c r="L2310" t="str">
        <f>IF(ISBLANK(G2310),"",IF(ISTEXT(G2310),IF(E2310="Amount",L$14,""),IF(INDEX(Sheet2!H$14:H$154,MATCH(F2310,Sheet2!A$14:A$154,0)) &lt;&gt; 0, IF(INDEX(Sheet2!I$14:I$154,MATCH(F2310,Sheet2!A$14:A$154,0)) &lt;&gt; 0, "Loan","Loan"),"Cash")))</f>
        <v>Loan</v>
      </c>
      <c r="M2310">
        <f>IF(ISTEXT(E2310),IF(E2310="Amount",M$14,""),IF(ISBLANK(E2310),"",IF(ISTEXT(D2310),"",IF(A2305="Invoice No. : ",INDEX(Sheet2!D$14:D$154,MATCH(B2305,Sheet2!A$14:A$154,0)),M2309))))</f>
        <v>2</v>
      </c>
      <c r="N2310" t="str">
        <f>IF(ISTEXT(E2310),IF(E2310="Amount",N$14,""),IF(ISBLANK(E2310),"",IF(ISTEXT(D2310),"",IF(A2305="Invoice No. : ",INDEX(Sheet2!E$14:E$154,MATCH(B2305,Sheet2!A$14:A$154,0)),N2309))))</f>
        <v>RUBY</v>
      </c>
      <c r="O2310" t="str">
        <f>IF(ISTEXT(E2310),IF(E2310="Amount",O$14,""),IF(ISBLANK(E2310),"",IF(ISTEXT(D2310),"",IF(A2305="Invoice No. : ",INDEX(Sheet2!G$14:G$154,MATCH(B2305,Sheet2!A$14:A$154,0)),O2309))))</f>
        <v>SANTOS, MARIETA RULLEPA</v>
      </c>
      <c r="P2310">
        <f t="shared" si="146"/>
        <v>3408.25</v>
      </c>
      <c r="Q2310">
        <f t="shared" si="147"/>
        <v>195197.25</v>
      </c>
    </row>
    <row r="2311" spans="1:17" x14ac:dyDescent="0.25">
      <c r="A2311" s="10" t="s">
        <v>1832</v>
      </c>
      <c r="B2311" s="10" t="s">
        <v>1833</v>
      </c>
      <c r="C2311" s="11">
        <v>3</v>
      </c>
      <c r="D2311" s="11">
        <v>10</v>
      </c>
      <c r="E2311" s="11">
        <v>30</v>
      </c>
      <c r="F2311">
        <f t="shared" si="144"/>
        <v>2144365</v>
      </c>
      <c r="G2311">
        <f>IF(ISTEXT(E2311),IF(E2311="Amount",G$14,""),IF(ISBLANK(E2311),"",IF(ISTEXT(D2311),"",IF(A2306="Invoice No. : ",INDEX(Sheet2!F$14:F$154,MATCH(B2306,Sheet2!A$14:A$154,0)),G2310))))</f>
        <v>53628</v>
      </c>
      <c r="H2311" t="str">
        <f t="shared" si="145"/>
        <v>01/05/2023</v>
      </c>
      <c r="I2311" t="str">
        <f>IF(ISTEXT(E2311),IF(E2311="Amount",I$14,""),IF(ISBLANK(E2311),"",IF(ISTEXT(D2311),"",IF(A2306="Invoice No. : ",TEXT(INDEX(Sheet2!C$14:C$154,MATCH(B2306,Sheet2!A$14:A$154,0)),"hh:mm:ss"),I2310))))</f>
        <v>14:38:56</v>
      </c>
      <c r="J2311">
        <f>IF(ISBLANK(G2311),"",IF(ISTEXT(G2311),IF(E2311="Amount",J$14,""),INDEX(Sheet2!H$14:H$154,MATCH(F2311,Sheet2!A$14:A$154,0))))</f>
        <v>1500</v>
      </c>
      <c r="K2311">
        <f>IF(ISBLANK(G2311),"",IF(ISTEXT(G2311),IF(E2311="Amount",K$14,""),INDEX(Sheet2!I$14:I$154,MATCH(F2311,Sheet2!A$14:A$154,0))))</f>
        <v>1908.25</v>
      </c>
      <c r="L2311" t="str">
        <f>IF(ISBLANK(G2311),"",IF(ISTEXT(G2311),IF(E2311="Amount",L$14,""),IF(INDEX(Sheet2!H$14:H$154,MATCH(F2311,Sheet2!A$14:A$154,0)) &lt;&gt; 0, IF(INDEX(Sheet2!I$14:I$154,MATCH(F2311,Sheet2!A$14:A$154,0)) &lt;&gt; 0, "Loan","Loan"),"Cash")))</f>
        <v>Loan</v>
      </c>
      <c r="M2311">
        <f>IF(ISTEXT(E2311),IF(E2311="Amount",M$14,""),IF(ISBLANK(E2311),"",IF(ISTEXT(D2311),"",IF(A2306="Invoice No. : ",INDEX(Sheet2!D$14:D$154,MATCH(B2306,Sheet2!A$14:A$154,0)),M2310))))</f>
        <v>2</v>
      </c>
      <c r="N2311" t="str">
        <f>IF(ISTEXT(E2311),IF(E2311="Amount",N$14,""),IF(ISBLANK(E2311),"",IF(ISTEXT(D2311),"",IF(A2306="Invoice No. : ",INDEX(Sheet2!E$14:E$154,MATCH(B2306,Sheet2!A$14:A$154,0)),N2310))))</f>
        <v>RUBY</v>
      </c>
      <c r="O2311" t="str">
        <f>IF(ISTEXT(E2311),IF(E2311="Amount",O$14,""),IF(ISBLANK(E2311),"",IF(ISTEXT(D2311),"",IF(A2306="Invoice No. : ",INDEX(Sheet2!G$14:G$154,MATCH(B2306,Sheet2!A$14:A$154,0)),O2310))))</f>
        <v>SANTOS, MARIETA RULLEPA</v>
      </c>
      <c r="P2311">
        <f t="shared" si="146"/>
        <v>3408.25</v>
      </c>
      <c r="Q2311">
        <f t="shared" si="147"/>
        <v>195197.25</v>
      </c>
    </row>
    <row r="2312" spans="1:17" x14ac:dyDescent="0.25">
      <c r="A2312" s="10" t="s">
        <v>367</v>
      </c>
      <c r="B2312" s="10" t="s">
        <v>368</v>
      </c>
      <c r="C2312" s="11">
        <v>3</v>
      </c>
      <c r="D2312" s="11">
        <v>15</v>
      </c>
      <c r="E2312" s="11">
        <v>45</v>
      </c>
      <c r="F2312">
        <f t="shared" si="144"/>
        <v>2144365</v>
      </c>
      <c r="G2312">
        <f>IF(ISTEXT(E2312),IF(E2312="Amount",G$14,""),IF(ISBLANK(E2312),"",IF(ISTEXT(D2312),"",IF(A2307="Invoice No. : ",INDEX(Sheet2!F$14:F$154,MATCH(B2307,Sheet2!A$14:A$154,0)),G2311))))</f>
        <v>53628</v>
      </c>
      <c r="H2312" t="str">
        <f t="shared" si="145"/>
        <v>01/05/2023</v>
      </c>
      <c r="I2312" t="str">
        <f>IF(ISTEXT(E2312),IF(E2312="Amount",I$14,""),IF(ISBLANK(E2312),"",IF(ISTEXT(D2312),"",IF(A2307="Invoice No. : ",TEXT(INDEX(Sheet2!C$14:C$154,MATCH(B2307,Sheet2!A$14:A$154,0)),"hh:mm:ss"),I2311))))</f>
        <v>14:38:56</v>
      </c>
      <c r="J2312">
        <f>IF(ISBLANK(G2312),"",IF(ISTEXT(G2312),IF(E2312="Amount",J$14,""),INDEX(Sheet2!H$14:H$154,MATCH(F2312,Sheet2!A$14:A$154,0))))</f>
        <v>1500</v>
      </c>
      <c r="K2312">
        <f>IF(ISBLANK(G2312),"",IF(ISTEXT(G2312),IF(E2312="Amount",K$14,""),INDEX(Sheet2!I$14:I$154,MATCH(F2312,Sheet2!A$14:A$154,0))))</f>
        <v>1908.25</v>
      </c>
      <c r="L2312" t="str">
        <f>IF(ISBLANK(G2312),"",IF(ISTEXT(G2312),IF(E2312="Amount",L$14,""),IF(INDEX(Sheet2!H$14:H$154,MATCH(F2312,Sheet2!A$14:A$154,0)) &lt;&gt; 0, IF(INDEX(Sheet2!I$14:I$154,MATCH(F2312,Sheet2!A$14:A$154,0)) &lt;&gt; 0, "Loan","Loan"),"Cash")))</f>
        <v>Loan</v>
      </c>
      <c r="M2312">
        <f>IF(ISTEXT(E2312),IF(E2312="Amount",M$14,""),IF(ISBLANK(E2312),"",IF(ISTEXT(D2312),"",IF(A2307="Invoice No. : ",INDEX(Sheet2!D$14:D$154,MATCH(B2307,Sheet2!A$14:A$154,0)),M2311))))</f>
        <v>2</v>
      </c>
      <c r="N2312" t="str">
        <f>IF(ISTEXT(E2312),IF(E2312="Amount",N$14,""),IF(ISBLANK(E2312),"",IF(ISTEXT(D2312),"",IF(A2307="Invoice No. : ",INDEX(Sheet2!E$14:E$154,MATCH(B2307,Sheet2!A$14:A$154,0)),N2311))))</f>
        <v>RUBY</v>
      </c>
      <c r="O2312" t="str">
        <f>IF(ISTEXT(E2312),IF(E2312="Amount",O$14,""),IF(ISBLANK(E2312),"",IF(ISTEXT(D2312),"",IF(A2307="Invoice No. : ",INDEX(Sheet2!G$14:G$154,MATCH(B2307,Sheet2!A$14:A$154,0)),O2311))))</f>
        <v>SANTOS, MARIETA RULLEPA</v>
      </c>
      <c r="P2312">
        <f t="shared" si="146"/>
        <v>3408.25</v>
      </c>
      <c r="Q2312">
        <f t="shared" si="147"/>
        <v>195197.25</v>
      </c>
    </row>
    <row r="2313" spans="1:17" x14ac:dyDescent="0.25">
      <c r="A2313" s="10" t="s">
        <v>1683</v>
      </c>
      <c r="B2313" s="10" t="s">
        <v>1684</v>
      </c>
      <c r="C2313" s="11">
        <v>3</v>
      </c>
      <c r="D2313" s="11">
        <v>30.75</v>
      </c>
      <c r="E2313" s="11">
        <v>92.25</v>
      </c>
      <c r="F2313">
        <f t="shared" si="144"/>
        <v>2144365</v>
      </c>
      <c r="G2313">
        <f>IF(ISTEXT(E2313),IF(E2313="Amount",G$14,""),IF(ISBLANK(E2313),"",IF(ISTEXT(D2313),"",IF(A2308="Invoice No. : ",INDEX(Sheet2!F$14:F$154,MATCH(B2308,Sheet2!A$14:A$154,0)),G2312))))</f>
        <v>53628</v>
      </c>
      <c r="H2313" t="str">
        <f t="shared" si="145"/>
        <v>01/05/2023</v>
      </c>
      <c r="I2313" t="str">
        <f>IF(ISTEXT(E2313),IF(E2313="Amount",I$14,""),IF(ISBLANK(E2313),"",IF(ISTEXT(D2313),"",IF(A2308="Invoice No. : ",TEXT(INDEX(Sheet2!C$14:C$154,MATCH(B2308,Sheet2!A$14:A$154,0)),"hh:mm:ss"),I2312))))</f>
        <v>14:38:56</v>
      </c>
      <c r="J2313">
        <f>IF(ISBLANK(G2313),"",IF(ISTEXT(G2313),IF(E2313="Amount",J$14,""),INDEX(Sheet2!H$14:H$154,MATCH(F2313,Sheet2!A$14:A$154,0))))</f>
        <v>1500</v>
      </c>
      <c r="K2313">
        <f>IF(ISBLANK(G2313),"",IF(ISTEXT(G2313),IF(E2313="Amount",K$14,""),INDEX(Sheet2!I$14:I$154,MATCH(F2313,Sheet2!A$14:A$154,0))))</f>
        <v>1908.25</v>
      </c>
      <c r="L2313" t="str">
        <f>IF(ISBLANK(G2313),"",IF(ISTEXT(G2313),IF(E2313="Amount",L$14,""),IF(INDEX(Sheet2!H$14:H$154,MATCH(F2313,Sheet2!A$14:A$154,0)) &lt;&gt; 0, IF(INDEX(Sheet2!I$14:I$154,MATCH(F2313,Sheet2!A$14:A$154,0)) &lt;&gt; 0, "Loan","Loan"),"Cash")))</f>
        <v>Loan</v>
      </c>
      <c r="M2313">
        <f>IF(ISTEXT(E2313),IF(E2313="Amount",M$14,""),IF(ISBLANK(E2313),"",IF(ISTEXT(D2313),"",IF(A2308="Invoice No. : ",INDEX(Sheet2!D$14:D$154,MATCH(B2308,Sheet2!A$14:A$154,0)),M2312))))</f>
        <v>2</v>
      </c>
      <c r="N2313" t="str">
        <f>IF(ISTEXT(E2313),IF(E2313="Amount",N$14,""),IF(ISBLANK(E2313),"",IF(ISTEXT(D2313),"",IF(A2308="Invoice No. : ",INDEX(Sheet2!E$14:E$154,MATCH(B2308,Sheet2!A$14:A$154,0)),N2312))))</f>
        <v>RUBY</v>
      </c>
      <c r="O2313" t="str">
        <f>IF(ISTEXT(E2313),IF(E2313="Amount",O$14,""),IF(ISBLANK(E2313),"",IF(ISTEXT(D2313),"",IF(A2308="Invoice No. : ",INDEX(Sheet2!G$14:G$154,MATCH(B2308,Sheet2!A$14:A$154,0)),O2312))))</f>
        <v>SANTOS, MARIETA RULLEPA</v>
      </c>
      <c r="P2313">
        <f t="shared" si="146"/>
        <v>3408.25</v>
      </c>
      <c r="Q2313">
        <f t="shared" si="147"/>
        <v>195197.25</v>
      </c>
    </row>
    <row r="2314" spans="1:17" x14ac:dyDescent="0.25">
      <c r="A2314" s="10" t="s">
        <v>1834</v>
      </c>
      <c r="B2314" s="10" t="s">
        <v>1835</v>
      </c>
      <c r="C2314" s="11">
        <v>1</v>
      </c>
      <c r="D2314" s="11">
        <v>35.75</v>
      </c>
      <c r="E2314" s="11">
        <v>35.75</v>
      </c>
      <c r="F2314">
        <f t="shared" si="144"/>
        <v>2144365</v>
      </c>
      <c r="G2314">
        <f>IF(ISTEXT(E2314),IF(E2314="Amount",G$14,""),IF(ISBLANK(E2314),"",IF(ISTEXT(D2314),"",IF(A2309="Invoice No. : ",INDEX(Sheet2!F$14:F$154,MATCH(B2309,Sheet2!A$14:A$154,0)),G2313))))</f>
        <v>53628</v>
      </c>
      <c r="H2314" t="str">
        <f t="shared" si="145"/>
        <v>01/05/2023</v>
      </c>
      <c r="I2314" t="str">
        <f>IF(ISTEXT(E2314),IF(E2314="Amount",I$14,""),IF(ISBLANK(E2314),"",IF(ISTEXT(D2314),"",IF(A2309="Invoice No. : ",TEXT(INDEX(Sheet2!C$14:C$154,MATCH(B2309,Sheet2!A$14:A$154,0)),"hh:mm:ss"),I2313))))</f>
        <v>14:38:56</v>
      </c>
      <c r="J2314">
        <f>IF(ISBLANK(G2314),"",IF(ISTEXT(G2314),IF(E2314="Amount",J$14,""),INDEX(Sheet2!H$14:H$154,MATCH(F2314,Sheet2!A$14:A$154,0))))</f>
        <v>1500</v>
      </c>
      <c r="K2314">
        <f>IF(ISBLANK(G2314),"",IF(ISTEXT(G2314),IF(E2314="Amount",K$14,""),INDEX(Sheet2!I$14:I$154,MATCH(F2314,Sheet2!A$14:A$154,0))))</f>
        <v>1908.25</v>
      </c>
      <c r="L2314" t="str">
        <f>IF(ISBLANK(G2314),"",IF(ISTEXT(G2314),IF(E2314="Amount",L$14,""),IF(INDEX(Sheet2!H$14:H$154,MATCH(F2314,Sheet2!A$14:A$154,0)) &lt;&gt; 0, IF(INDEX(Sheet2!I$14:I$154,MATCH(F2314,Sheet2!A$14:A$154,0)) &lt;&gt; 0, "Loan","Loan"),"Cash")))</f>
        <v>Loan</v>
      </c>
      <c r="M2314">
        <f>IF(ISTEXT(E2314),IF(E2314="Amount",M$14,""),IF(ISBLANK(E2314),"",IF(ISTEXT(D2314),"",IF(A2309="Invoice No. : ",INDEX(Sheet2!D$14:D$154,MATCH(B2309,Sheet2!A$14:A$154,0)),M2313))))</f>
        <v>2</v>
      </c>
      <c r="N2314" t="str">
        <f>IF(ISTEXT(E2314),IF(E2314="Amount",N$14,""),IF(ISBLANK(E2314),"",IF(ISTEXT(D2314),"",IF(A2309="Invoice No. : ",INDEX(Sheet2!E$14:E$154,MATCH(B2309,Sheet2!A$14:A$154,0)),N2313))))</f>
        <v>RUBY</v>
      </c>
      <c r="O2314" t="str">
        <f>IF(ISTEXT(E2314),IF(E2314="Amount",O$14,""),IF(ISBLANK(E2314),"",IF(ISTEXT(D2314),"",IF(A2309="Invoice No. : ",INDEX(Sheet2!G$14:G$154,MATCH(B2309,Sheet2!A$14:A$154,0)),O2313))))</f>
        <v>SANTOS, MARIETA RULLEPA</v>
      </c>
      <c r="P2314">
        <f t="shared" si="146"/>
        <v>3408.25</v>
      </c>
      <c r="Q2314">
        <f t="shared" si="147"/>
        <v>195197.25</v>
      </c>
    </row>
    <row r="2315" spans="1:17" x14ac:dyDescent="0.25">
      <c r="A2315" s="10" t="s">
        <v>261</v>
      </c>
      <c r="B2315" s="10" t="s">
        <v>262</v>
      </c>
      <c r="C2315" s="11">
        <v>1</v>
      </c>
      <c r="D2315" s="11">
        <v>30</v>
      </c>
      <c r="E2315" s="11">
        <v>30</v>
      </c>
      <c r="F2315">
        <f t="shared" si="144"/>
        <v>2144365</v>
      </c>
      <c r="G2315">
        <f>IF(ISTEXT(E2315),IF(E2315="Amount",G$14,""),IF(ISBLANK(E2315),"",IF(ISTEXT(D2315),"",IF(A2310="Invoice No. : ",INDEX(Sheet2!F$14:F$154,MATCH(B2310,Sheet2!A$14:A$154,0)),G2314))))</f>
        <v>53628</v>
      </c>
      <c r="H2315" t="str">
        <f t="shared" si="145"/>
        <v>01/05/2023</v>
      </c>
      <c r="I2315" t="str">
        <f>IF(ISTEXT(E2315),IF(E2315="Amount",I$14,""),IF(ISBLANK(E2315),"",IF(ISTEXT(D2315),"",IF(A2310="Invoice No. : ",TEXT(INDEX(Sheet2!C$14:C$154,MATCH(B2310,Sheet2!A$14:A$154,0)),"hh:mm:ss"),I2314))))</f>
        <v>14:38:56</v>
      </c>
      <c r="J2315">
        <f>IF(ISBLANK(G2315),"",IF(ISTEXT(G2315),IF(E2315="Amount",J$14,""),INDEX(Sheet2!H$14:H$154,MATCH(F2315,Sheet2!A$14:A$154,0))))</f>
        <v>1500</v>
      </c>
      <c r="K2315">
        <f>IF(ISBLANK(G2315),"",IF(ISTEXT(G2315),IF(E2315="Amount",K$14,""),INDEX(Sheet2!I$14:I$154,MATCH(F2315,Sheet2!A$14:A$154,0))))</f>
        <v>1908.25</v>
      </c>
      <c r="L2315" t="str">
        <f>IF(ISBLANK(G2315),"",IF(ISTEXT(G2315),IF(E2315="Amount",L$14,""),IF(INDEX(Sheet2!H$14:H$154,MATCH(F2315,Sheet2!A$14:A$154,0)) &lt;&gt; 0, IF(INDEX(Sheet2!I$14:I$154,MATCH(F2315,Sheet2!A$14:A$154,0)) &lt;&gt; 0, "Loan","Loan"),"Cash")))</f>
        <v>Loan</v>
      </c>
      <c r="M2315">
        <f>IF(ISTEXT(E2315),IF(E2315="Amount",M$14,""),IF(ISBLANK(E2315),"",IF(ISTEXT(D2315),"",IF(A2310="Invoice No. : ",INDEX(Sheet2!D$14:D$154,MATCH(B2310,Sheet2!A$14:A$154,0)),M2314))))</f>
        <v>2</v>
      </c>
      <c r="N2315" t="str">
        <f>IF(ISTEXT(E2315),IF(E2315="Amount",N$14,""),IF(ISBLANK(E2315),"",IF(ISTEXT(D2315),"",IF(A2310="Invoice No. : ",INDEX(Sheet2!E$14:E$154,MATCH(B2310,Sheet2!A$14:A$154,0)),N2314))))</f>
        <v>RUBY</v>
      </c>
      <c r="O2315" t="str">
        <f>IF(ISTEXT(E2315),IF(E2315="Amount",O$14,""),IF(ISBLANK(E2315),"",IF(ISTEXT(D2315),"",IF(A2310="Invoice No. : ",INDEX(Sheet2!G$14:G$154,MATCH(B2310,Sheet2!A$14:A$154,0)),O2314))))</f>
        <v>SANTOS, MARIETA RULLEPA</v>
      </c>
      <c r="P2315">
        <f t="shared" si="146"/>
        <v>3408.25</v>
      </c>
      <c r="Q2315">
        <f t="shared" si="147"/>
        <v>195197.25</v>
      </c>
    </row>
    <row r="2316" spans="1:17" x14ac:dyDescent="0.25">
      <c r="A2316" s="10" t="s">
        <v>1836</v>
      </c>
      <c r="B2316" s="10" t="s">
        <v>1837</v>
      </c>
      <c r="C2316" s="11">
        <v>3</v>
      </c>
      <c r="D2316" s="11">
        <v>5.25</v>
      </c>
      <c r="E2316" s="11">
        <v>15.75</v>
      </c>
      <c r="F2316">
        <f t="shared" si="144"/>
        <v>2144365</v>
      </c>
      <c r="G2316">
        <f>IF(ISTEXT(E2316),IF(E2316="Amount",G$14,""),IF(ISBLANK(E2316),"",IF(ISTEXT(D2316),"",IF(A2311="Invoice No. : ",INDEX(Sheet2!F$14:F$154,MATCH(B2311,Sheet2!A$14:A$154,0)),G2315))))</f>
        <v>53628</v>
      </c>
      <c r="H2316" t="str">
        <f t="shared" si="145"/>
        <v>01/05/2023</v>
      </c>
      <c r="I2316" t="str">
        <f>IF(ISTEXT(E2316),IF(E2316="Amount",I$14,""),IF(ISBLANK(E2316),"",IF(ISTEXT(D2316),"",IF(A2311="Invoice No. : ",TEXT(INDEX(Sheet2!C$14:C$154,MATCH(B2311,Sheet2!A$14:A$154,0)),"hh:mm:ss"),I2315))))</f>
        <v>14:38:56</v>
      </c>
      <c r="J2316">
        <f>IF(ISBLANK(G2316),"",IF(ISTEXT(G2316),IF(E2316="Amount",J$14,""),INDEX(Sheet2!H$14:H$154,MATCH(F2316,Sheet2!A$14:A$154,0))))</f>
        <v>1500</v>
      </c>
      <c r="K2316">
        <f>IF(ISBLANK(G2316),"",IF(ISTEXT(G2316),IF(E2316="Amount",K$14,""),INDEX(Sheet2!I$14:I$154,MATCH(F2316,Sheet2!A$14:A$154,0))))</f>
        <v>1908.25</v>
      </c>
      <c r="L2316" t="str">
        <f>IF(ISBLANK(G2316),"",IF(ISTEXT(G2316),IF(E2316="Amount",L$14,""),IF(INDEX(Sheet2!H$14:H$154,MATCH(F2316,Sheet2!A$14:A$154,0)) &lt;&gt; 0, IF(INDEX(Sheet2!I$14:I$154,MATCH(F2316,Sheet2!A$14:A$154,0)) &lt;&gt; 0, "Loan","Loan"),"Cash")))</f>
        <v>Loan</v>
      </c>
      <c r="M2316">
        <f>IF(ISTEXT(E2316),IF(E2316="Amount",M$14,""),IF(ISBLANK(E2316),"",IF(ISTEXT(D2316),"",IF(A2311="Invoice No. : ",INDEX(Sheet2!D$14:D$154,MATCH(B2311,Sheet2!A$14:A$154,0)),M2315))))</f>
        <v>2</v>
      </c>
      <c r="N2316" t="str">
        <f>IF(ISTEXT(E2316),IF(E2316="Amount",N$14,""),IF(ISBLANK(E2316),"",IF(ISTEXT(D2316),"",IF(A2311="Invoice No. : ",INDEX(Sheet2!E$14:E$154,MATCH(B2311,Sheet2!A$14:A$154,0)),N2315))))</f>
        <v>RUBY</v>
      </c>
      <c r="O2316" t="str">
        <f>IF(ISTEXT(E2316),IF(E2316="Amount",O$14,""),IF(ISBLANK(E2316),"",IF(ISTEXT(D2316),"",IF(A2311="Invoice No. : ",INDEX(Sheet2!G$14:G$154,MATCH(B2311,Sheet2!A$14:A$154,0)),O2315))))</f>
        <v>SANTOS, MARIETA RULLEPA</v>
      </c>
      <c r="P2316">
        <f t="shared" si="146"/>
        <v>3408.25</v>
      </c>
      <c r="Q2316">
        <f t="shared" si="147"/>
        <v>195197.25</v>
      </c>
    </row>
    <row r="2317" spans="1:17" x14ac:dyDescent="0.25">
      <c r="A2317" s="10" t="s">
        <v>1838</v>
      </c>
      <c r="B2317" s="10" t="s">
        <v>1839</v>
      </c>
      <c r="C2317" s="11">
        <v>6</v>
      </c>
      <c r="D2317" s="11">
        <v>7</v>
      </c>
      <c r="E2317" s="11">
        <v>42</v>
      </c>
      <c r="F2317">
        <f t="shared" si="144"/>
        <v>2144365</v>
      </c>
      <c r="G2317">
        <f>IF(ISTEXT(E2317),IF(E2317="Amount",G$14,""),IF(ISBLANK(E2317),"",IF(ISTEXT(D2317),"",IF(A2312="Invoice No. : ",INDEX(Sheet2!F$14:F$154,MATCH(B2312,Sheet2!A$14:A$154,0)),G2316))))</f>
        <v>53628</v>
      </c>
      <c r="H2317" t="str">
        <f t="shared" si="145"/>
        <v>01/05/2023</v>
      </c>
      <c r="I2317" t="str">
        <f>IF(ISTEXT(E2317),IF(E2317="Amount",I$14,""),IF(ISBLANK(E2317),"",IF(ISTEXT(D2317),"",IF(A2312="Invoice No. : ",TEXT(INDEX(Sheet2!C$14:C$154,MATCH(B2312,Sheet2!A$14:A$154,0)),"hh:mm:ss"),I2316))))</f>
        <v>14:38:56</v>
      </c>
      <c r="J2317">
        <f>IF(ISBLANK(G2317),"",IF(ISTEXT(G2317),IF(E2317="Amount",J$14,""),INDEX(Sheet2!H$14:H$154,MATCH(F2317,Sheet2!A$14:A$154,0))))</f>
        <v>1500</v>
      </c>
      <c r="K2317">
        <f>IF(ISBLANK(G2317),"",IF(ISTEXT(G2317),IF(E2317="Amount",K$14,""),INDEX(Sheet2!I$14:I$154,MATCH(F2317,Sheet2!A$14:A$154,0))))</f>
        <v>1908.25</v>
      </c>
      <c r="L2317" t="str">
        <f>IF(ISBLANK(G2317),"",IF(ISTEXT(G2317),IF(E2317="Amount",L$14,""),IF(INDEX(Sheet2!H$14:H$154,MATCH(F2317,Sheet2!A$14:A$154,0)) &lt;&gt; 0, IF(INDEX(Sheet2!I$14:I$154,MATCH(F2317,Sheet2!A$14:A$154,0)) &lt;&gt; 0, "Loan","Loan"),"Cash")))</f>
        <v>Loan</v>
      </c>
      <c r="M2317">
        <f>IF(ISTEXT(E2317),IF(E2317="Amount",M$14,""),IF(ISBLANK(E2317),"",IF(ISTEXT(D2317),"",IF(A2312="Invoice No. : ",INDEX(Sheet2!D$14:D$154,MATCH(B2312,Sheet2!A$14:A$154,0)),M2316))))</f>
        <v>2</v>
      </c>
      <c r="N2317" t="str">
        <f>IF(ISTEXT(E2317),IF(E2317="Amount",N$14,""),IF(ISBLANK(E2317),"",IF(ISTEXT(D2317),"",IF(A2312="Invoice No. : ",INDEX(Sheet2!E$14:E$154,MATCH(B2312,Sheet2!A$14:A$154,0)),N2316))))</f>
        <v>RUBY</v>
      </c>
      <c r="O2317" t="str">
        <f>IF(ISTEXT(E2317),IF(E2317="Amount",O$14,""),IF(ISBLANK(E2317),"",IF(ISTEXT(D2317),"",IF(A2312="Invoice No. : ",INDEX(Sheet2!G$14:G$154,MATCH(B2312,Sheet2!A$14:A$154,0)),O2316))))</f>
        <v>SANTOS, MARIETA RULLEPA</v>
      </c>
      <c r="P2317">
        <f t="shared" si="146"/>
        <v>3408.25</v>
      </c>
      <c r="Q2317">
        <f t="shared" si="147"/>
        <v>195197.25</v>
      </c>
    </row>
    <row r="2318" spans="1:17" x14ac:dyDescent="0.25">
      <c r="A2318" s="10" t="s">
        <v>1840</v>
      </c>
      <c r="B2318" s="10" t="s">
        <v>1841</v>
      </c>
      <c r="C2318" s="11">
        <v>2</v>
      </c>
      <c r="D2318" s="11">
        <v>35.75</v>
      </c>
      <c r="E2318" s="11">
        <v>71.5</v>
      </c>
      <c r="F2318">
        <f t="shared" si="144"/>
        <v>2144365</v>
      </c>
      <c r="G2318">
        <f>IF(ISTEXT(E2318),IF(E2318="Amount",G$14,""),IF(ISBLANK(E2318),"",IF(ISTEXT(D2318),"",IF(A2313="Invoice No. : ",INDEX(Sheet2!F$14:F$154,MATCH(B2313,Sheet2!A$14:A$154,0)),G2317))))</f>
        <v>53628</v>
      </c>
      <c r="H2318" t="str">
        <f t="shared" si="145"/>
        <v>01/05/2023</v>
      </c>
      <c r="I2318" t="str">
        <f>IF(ISTEXT(E2318),IF(E2318="Amount",I$14,""),IF(ISBLANK(E2318),"",IF(ISTEXT(D2318),"",IF(A2313="Invoice No. : ",TEXT(INDEX(Sheet2!C$14:C$154,MATCH(B2313,Sheet2!A$14:A$154,0)),"hh:mm:ss"),I2317))))</f>
        <v>14:38:56</v>
      </c>
      <c r="J2318">
        <f>IF(ISBLANK(G2318),"",IF(ISTEXT(G2318),IF(E2318="Amount",J$14,""),INDEX(Sheet2!H$14:H$154,MATCH(F2318,Sheet2!A$14:A$154,0))))</f>
        <v>1500</v>
      </c>
      <c r="K2318">
        <f>IF(ISBLANK(G2318),"",IF(ISTEXT(G2318),IF(E2318="Amount",K$14,""),INDEX(Sheet2!I$14:I$154,MATCH(F2318,Sheet2!A$14:A$154,0))))</f>
        <v>1908.25</v>
      </c>
      <c r="L2318" t="str">
        <f>IF(ISBLANK(G2318),"",IF(ISTEXT(G2318),IF(E2318="Amount",L$14,""),IF(INDEX(Sheet2!H$14:H$154,MATCH(F2318,Sheet2!A$14:A$154,0)) &lt;&gt; 0, IF(INDEX(Sheet2!I$14:I$154,MATCH(F2318,Sheet2!A$14:A$154,0)) &lt;&gt; 0, "Loan","Loan"),"Cash")))</f>
        <v>Loan</v>
      </c>
      <c r="M2318">
        <f>IF(ISTEXT(E2318),IF(E2318="Amount",M$14,""),IF(ISBLANK(E2318),"",IF(ISTEXT(D2318),"",IF(A2313="Invoice No. : ",INDEX(Sheet2!D$14:D$154,MATCH(B2313,Sheet2!A$14:A$154,0)),M2317))))</f>
        <v>2</v>
      </c>
      <c r="N2318" t="str">
        <f>IF(ISTEXT(E2318),IF(E2318="Amount",N$14,""),IF(ISBLANK(E2318),"",IF(ISTEXT(D2318),"",IF(A2313="Invoice No. : ",INDEX(Sheet2!E$14:E$154,MATCH(B2313,Sheet2!A$14:A$154,0)),N2317))))</f>
        <v>RUBY</v>
      </c>
      <c r="O2318" t="str">
        <f>IF(ISTEXT(E2318),IF(E2318="Amount",O$14,""),IF(ISBLANK(E2318),"",IF(ISTEXT(D2318),"",IF(A2313="Invoice No. : ",INDEX(Sheet2!G$14:G$154,MATCH(B2313,Sheet2!A$14:A$154,0)),O2317))))</f>
        <v>SANTOS, MARIETA RULLEPA</v>
      </c>
      <c r="P2318">
        <f t="shared" si="146"/>
        <v>3408.25</v>
      </c>
      <c r="Q2318">
        <f t="shared" si="147"/>
        <v>195197.25</v>
      </c>
    </row>
    <row r="2319" spans="1:17" x14ac:dyDescent="0.25">
      <c r="A2319" s="10" t="s">
        <v>21</v>
      </c>
      <c r="B2319" s="10" t="s">
        <v>22</v>
      </c>
      <c r="C2319" s="11">
        <v>2</v>
      </c>
      <c r="D2319" s="11">
        <v>85</v>
      </c>
      <c r="E2319" s="11">
        <v>170</v>
      </c>
      <c r="F2319">
        <f t="shared" si="144"/>
        <v>2144365</v>
      </c>
      <c r="G2319">
        <f>IF(ISTEXT(E2319),IF(E2319="Amount",G$14,""),IF(ISBLANK(E2319),"",IF(ISTEXT(D2319),"",IF(A2314="Invoice No. : ",INDEX(Sheet2!F$14:F$154,MATCH(B2314,Sheet2!A$14:A$154,0)),G2318))))</f>
        <v>53628</v>
      </c>
      <c r="H2319" t="str">
        <f t="shared" si="145"/>
        <v>01/05/2023</v>
      </c>
      <c r="I2319" t="str">
        <f>IF(ISTEXT(E2319),IF(E2319="Amount",I$14,""),IF(ISBLANK(E2319),"",IF(ISTEXT(D2319),"",IF(A2314="Invoice No. : ",TEXT(INDEX(Sheet2!C$14:C$154,MATCH(B2314,Sheet2!A$14:A$154,0)),"hh:mm:ss"),I2318))))</f>
        <v>14:38:56</v>
      </c>
      <c r="J2319">
        <f>IF(ISBLANK(G2319),"",IF(ISTEXT(G2319),IF(E2319="Amount",J$14,""),INDEX(Sheet2!H$14:H$154,MATCH(F2319,Sheet2!A$14:A$154,0))))</f>
        <v>1500</v>
      </c>
      <c r="K2319">
        <f>IF(ISBLANK(G2319),"",IF(ISTEXT(G2319),IF(E2319="Amount",K$14,""),INDEX(Sheet2!I$14:I$154,MATCH(F2319,Sheet2!A$14:A$154,0))))</f>
        <v>1908.25</v>
      </c>
      <c r="L2319" t="str">
        <f>IF(ISBLANK(G2319),"",IF(ISTEXT(G2319),IF(E2319="Amount",L$14,""),IF(INDEX(Sheet2!H$14:H$154,MATCH(F2319,Sheet2!A$14:A$154,0)) &lt;&gt; 0, IF(INDEX(Sheet2!I$14:I$154,MATCH(F2319,Sheet2!A$14:A$154,0)) &lt;&gt; 0, "Loan","Loan"),"Cash")))</f>
        <v>Loan</v>
      </c>
      <c r="M2319">
        <f>IF(ISTEXT(E2319),IF(E2319="Amount",M$14,""),IF(ISBLANK(E2319),"",IF(ISTEXT(D2319),"",IF(A2314="Invoice No. : ",INDEX(Sheet2!D$14:D$154,MATCH(B2314,Sheet2!A$14:A$154,0)),M2318))))</f>
        <v>2</v>
      </c>
      <c r="N2319" t="str">
        <f>IF(ISTEXT(E2319),IF(E2319="Amount",N$14,""),IF(ISBLANK(E2319),"",IF(ISTEXT(D2319),"",IF(A2314="Invoice No. : ",INDEX(Sheet2!E$14:E$154,MATCH(B2314,Sheet2!A$14:A$154,0)),N2318))))</f>
        <v>RUBY</v>
      </c>
      <c r="O2319" t="str">
        <f>IF(ISTEXT(E2319),IF(E2319="Amount",O$14,""),IF(ISBLANK(E2319),"",IF(ISTEXT(D2319),"",IF(A2314="Invoice No. : ",INDEX(Sheet2!G$14:G$154,MATCH(B2314,Sheet2!A$14:A$154,0)),O2318))))</f>
        <v>SANTOS, MARIETA RULLEPA</v>
      </c>
      <c r="P2319">
        <f t="shared" si="146"/>
        <v>3408.25</v>
      </c>
      <c r="Q2319">
        <f t="shared" si="147"/>
        <v>195197.25</v>
      </c>
    </row>
    <row r="2320" spans="1:17" x14ac:dyDescent="0.25">
      <c r="A2320" s="10" t="s">
        <v>1507</v>
      </c>
      <c r="B2320" s="10" t="s">
        <v>1508</v>
      </c>
      <c r="C2320" s="11">
        <v>3</v>
      </c>
      <c r="D2320" s="11">
        <v>11.25</v>
      </c>
      <c r="E2320" s="11">
        <v>33.75</v>
      </c>
      <c r="F2320">
        <f t="shared" si="144"/>
        <v>2144365</v>
      </c>
      <c r="G2320">
        <f>IF(ISTEXT(E2320),IF(E2320="Amount",G$14,""),IF(ISBLANK(E2320),"",IF(ISTEXT(D2320),"",IF(A2315="Invoice No. : ",INDEX(Sheet2!F$14:F$154,MATCH(B2315,Sheet2!A$14:A$154,0)),G2319))))</f>
        <v>53628</v>
      </c>
      <c r="H2320" t="str">
        <f t="shared" si="145"/>
        <v>01/05/2023</v>
      </c>
      <c r="I2320" t="str">
        <f>IF(ISTEXT(E2320),IF(E2320="Amount",I$14,""),IF(ISBLANK(E2320),"",IF(ISTEXT(D2320),"",IF(A2315="Invoice No. : ",TEXT(INDEX(Sheet2!C$14:C$154,MATCH(B2315,Sheet2!A$14:A$154,0)),"hh:mm:ss"),I2319))))</f>
        <v>14:38:56</v>
      </c>
      <c r="J2320">
        <f>IF(ISBLANK(G2320),"",IF(ISTEXT(G2320),IF(E2320="Amount",J$14,""),INDEX(Sheet2!H$14:H$154,MATCH(F2320,Sheet2!A$14:A$154,0))))</f>
        <v>1500</v>
      </c>
      <c r="K2320">
        <f>IF(ISBLANK(G2320),"",IF(ISTEXT(G2320),IF(E2320="Amount",K$14,""),INDEX(Sheet2!I$14:I$154,MATCH(F2320,Sheet2!A$14:A$154,0))))</f>
        <v>1908.25</v>
      </c>
      <c r="L2320" t="str">
        <f>IF(ISBLANK(G2320),"",IF(ISTEXT(G2320),IF(E2320="Amount",L$14,""),IF(INDEX(Sheet2!H$14:H$154,MATCH(F2320,Sheet2!A$14:A$154,0)) &lt;&gt; 0, IF(INDEX(Sheet2!I$14:I$154,MATCH(F2320,Sheet2!A$14:A$154,0)) &lt;&gt; 0, "Loan","Loan"),"Cash")))</f>
        <v>Loan</v>
      </c>
      <c r="M2320">
        <f>IF(ISTEXT(E2320),IF(E2320="Amount",M$14,""),IF(ISBLANK(E2320),"",IF(ISTEXT(D2320),"",IF(A2315="Invoice No. : ",INDEX(Sheet2!D$14:D$154,MATCH(B2315,Sheet2!A$14:A$154,0)),M2319))))</f>
        <v>2</v>
      </c>
      <c r="N2320" t="str">
        <f>IF(ISTEXT(E2320),IF(E2320="Amount",N$14,""),IF(ISBLANK(E2320),"",IF(ISTEXT(D2320),"",IF(A2315="Invoice No. : ",INDEX(Sheet2!E$14:E$154,MATCH(B2315,Sheet2!A$14:A$154,0)),N2319))))</f>
        <v>RUBY</v>
      </c>
      <c r="O2320" t="str">
        <f>IF(ISTEXT(E2320),IF(E2320="Amount",O$14,""),IF(ISBLANK(E2320),"",IF(ISTEXT(D2320),"",IF(A2315="Invoice No. : ",INDEX(Sheet2!G$14:G$154,MATCH(B2315,Sheet2!A$14:A$154,0)),O2319))))</f>
        <v>SANTOS, MARIETA RULLEPA</v>
      </c>
      <c r="P2320">
        <f t="shared" si="146"/>
        <v>3408.25</v>
      </c>
      <c r="Q2320">
        <f t="shared" si="147"/>
        <v>195197.25</v>
      </c>
    </row>
    <row r="2321" spans="1:17" x14ac:dyDescent="0.25">
      <c r="A2321" s="10" t="s">
        <v>467</v>
      </c>
      <c r="B2321" s="10" t="s">
        <v>468</v>
      </c>
      <c r="C2321" s="11">
        <v>6</v>
      </c>
      <c r="D2321" s="11">
        <v>6.25</v>
      </c>
      <c r="E2321" s="11">
        <v>37.5</v>
      </c>
      <c r="F2321">
        <f t="shared" si="144"/>
        <v>2144365</v>
      </c>
      <c r="G2321">
        <f>IF(ISTEXT(E2321),IF(E2321="Amount",G$14,""),IF(ISBLANK(E2321),"",IF(ISTEXT(D2321),"",IF(A2316="Invoice No. : ",INDEX(Sheet2!F$14:F$154,MATCH(B2316,Sheet2!A$14:A$154,0)),G2320))))</f>
        <v>53628</v>
      </c>
      <c r="H2321" t="str">
        <f t="shared" si="145"/>
        <v>01/05/2023</v>
      </c>
      <c r="I2321" t="str">
        <f>IF(ISTEXT(E2321),IF(E2321="Amount",I$14,""),IF(ISBLANK(E2321),"",IF(ISTEXT(D2321),"",IF(A2316="Invoice No. : ",TEXT(INDEX(Sheet2!C$14:C$154,MATCH(B2316,Sheet2!A$14:A$154,0)),"hh:mm:ss"),I2320))))</f>
        <v>14:38:56</v>
      </c>
      <c r="J2321">
        <f>IF(ISBLANK(G2321),"",IF(ISTEXT(G2321),IF(E2321="Amount",J$14,""),INDEX(Sheet2!H$14:H$154,MATCH(F2321,Sheet2!A$14:A$154,0))))</f>
        <v>1500</v>
      </c>
      <c r="K2321">
        <f>IF(ISBLANK(G2321),"",IF(ISTEXT(G2321),IF(E2321="Amount",K$14,""),INDEX(Sheet2!I$14:I$154,MATCH(F2321,Sheet2!A$14:A$154,0))))</f>
        <v>1908.25</v>
      </c>
      <c r="L2321" t="str">
        <f>IF(ISBLANK(G2321),"",IF(ISTEXT(G2321),IF(E2321="Amount",L$14,""),IF(INDEX(Sheet2!H$14:H$154,MATCH(F2321,Sheet2!A$14:A$154,0)) &lt;&gt; 0, IF(INDEX(Sheet2!I$14:I$154,MATCH(F2321,Sheet2!A$14:A$154,0)) &lt;&gt; 0, "Loan","Loan"),"Cash")))</f>
        <v>Loan</v>
      </c>
      <c r="M2321">
        <f>IF(ISTEXT(E2321),IF(E2321="Amount",M$14,""),IF(ISBLANK(E2321),"",IF(ISTEXT(D2321),"",IF(A2316="Invoice No. : ",INDEX(Sheet2!D$14:D$154,MATCH(B2316,Sheet2!A$14:A$154,0)),M2320))))</f>
        <v>2</v>
      </c>
      <c r="N2321" t="str">
        <f>IF(ISTEXT(E2321),IF(E2321="Amount",N$14,""),IF(ISBLANK(E2321),"",IF(ISTEXT(D2321),"",IF(A2316="Invoice No. : ",INDEX(Sheet2!E$14:E$154,MATCH(B2316,Sheet2!A$14:A$154,0)),N2320))))</f>
        <v>RUBY</v>
      </c>
      <c r="O2321" t="str">
        <f>IF(ISTEXT(E2321),IF(E2321="Amount",O$14,""),IF(ISBLANK(E2321),"",IF(ISTEXT(D2321),"",IF(A2316="Invoice No. : ",INDEX(Sheet2!G$14:G$154,MATCH(B2316,Sheet2!A$14:A$154,0)),O2320))))</f>
        <v>SANTOS, MARIETA RULLEPA</v>
      </c>
      <c r="P2321">
        <f t="shared" si="146"/>
        <v>3408.25</v>
      </c>
      <c r="Q2321">
        <f t="shared" si="147"/>
        <v>195197.25</v>
      </c>
    </row>
    <row r="2322" spans="1:17" x14ac:dyDescent="0.25">
      <c r="A2322" s="10" t="s">
        <v>1842</v>
      </c>
      <c r="B2322" s="10" t="s">
        <v>1843</v>
      </c>
      <c r="C2322" s="11">
        <v>6</v>
      </c>
      <c r="D2322" s="11">
        <v>5.5</v>
      </c>
      <c r="E2322" s="11">
        <v>33</v>
      </c>
      <c r="F2322">
        <f t="shared" si="144"/>
        <v>2144365</v>
      </c>
      <c r="G2322">
        <f>IF(ISTEXT(E2322),IF(E2322="Amount",G$14,""),IF(ISBLANK(E2322),"",IF(ISTEXT(D2322),"",IF(A2317="Invoice No. : ",INDEX(Sheet2!F$14:F$154,MATCH(B2317,Sheet2!A$14:A$154,0)),G2321))))</f>
        <v>53628</v>
      </c>
      <c r="H2322" t="str">
        <f t="shared" si="145"/>
        <v>01/05/2023</v>
      </c>
      <c r="I2322" t="str">
        <f>IF(ISTEXT(E2322),IF(E2322="Amount",I$14,""),IF(ISBLANK(E2322),"",IF(ISTEXT(D2322),"",IF(A2317="Invoice No. : ",TEXT(INDEX(Sheet2!C$14:C$154,MATCH(B2317,Sheet2!A$14:A$154,0)),"hh:mm:ss"),I2321))))</f>
        <v>14:38:56</v>
      </c>
      <c r="J2322">
        <f>IF(ISBLANK(G2322),"",IF(ISTEXT(G2322),IF(E2322="Amount",J$14,""),INDEX(Sheet2!H$14:H$154,MATCH(F2322,Sheet2!A$14:A$154,0))))</f>
        <v>1500</v>
      </c>
      <c r="K2322">
        <f>IF(ISBLANK(G2322),"",IF(ISTEXT(G2322),IF(E2322="Amount",K$14,""),INDEX(Sheet2!I$14:I$154,MATCH(F2322,Sheet2!A$14:A$154,0))))</f>
        <v>1908.25</v>
      </c>
      <c r="L2322" t="str">
        <f>IF(ISBLANK(G2322),"",IF(ISTEXT(G2322),IF(E2322="Amount",L$14,""),IF(INDEX(Sheet2!H$14:H$154,MATCH(F2322,Sheet2!A$14:A$154,0)) &lt;&gt; 0, IF(INDEX(Sheet2!I$14:I$154,MATCH(F2322,Sheet2!A$14:A$154,0)) &lt;&gt; 0, "Loan","Loan"),"Cash")))</f>
        <v>Loan</v>
      </c>
      <c r="M2322">
        <f>IF(ISTEXT(E2322),IF(E2322="Amount",M$14,""),IF(ISBLANK(E2322),"",IF(ISTEXT(D2322),"",IF(A2317="Invoice No. : ",INDEX(Sheet2!D$14:D$154,MATCH(B2317,Sheet2!A$14:A$154,0)),M2321))))</f>
        <v>2</v>
      </c>
      <c r="N2322" t="str">
        <f>IF(ISTEXT(E2322),IF(E2322="Amount",N$14,""),IF(ISBLANK(E2322),"",IF(ISTEXT(D2322),"",IF(A2317="Invoice No. : ",INDEX(Sheet2!E$14:E$154,MATCH(B2317,Sheet2!A$14:A$154,0)),N2321))))</f>
        <v>RUBY</v>
      </c>
      <c r="O2322" t="str">
        <f>IF(ISTEXT(E2322),IF(E2322="Amount",O$14,""),IF(ISBLANK(E2322),"",IF(ISTEXT(D2322),"",IF(A2317="Invoice No. : ",INDEX(Sheet2!G$14:G$154,MATCH(B2317,Sheet2!A$14:A$154,0)),O2321))))</f>
        <v>SANTOS, MARIETA RULLEPA</v>
      </c>
      <c r="P2322">
        <f t="shared" si="146"/>
        <v>3408.25</v>
      </c>
      <c r="Q2322">
        <f t="shared" si="147"/>
        <v>195197.25</v>
      </c>
    </row>
    <row r="2323" spans="1:17" x14ac:dyDescent="0.25">
      <c r="A2323" s="10" t="s">
        <v>1844</v>
      </c>
      <c r="B2323" s="10" t="s">
        <v>1845</v>
      </c>
      <c r="C2323" s="11">
        <v>4</v>
      </c>
      <c r="D2323" s="11">
        <v>18.25</v>
      </c>
      <c r="E2323" s="11">
        <v>73</v>
      </c>
      <c r="F2323">
        <f t="shared" si="144"/>
        <v>2144365</v>
      </c>
      <c r="G2323">
        <f>IF(ISTEXT(E2323),IF(E2323="Amount",G$14,""),IF(ISBLANK(E2323),"",IF(ISTEXT(D2323),"",IF(A2318="Invoice No. : ",INDEX(Sheet2!F$14:F$154,MATCH(B2318,Sheet2!A$14:A$154,0)),G2322))))</f>
        <v>53628</v>
      </c>
      <c r="H2323" t="str">
        <f t="shared" si="145"/>
        <v>01/05/2023</v>
      </c>
      <c r="I2323" t="str">
        <f>IF(ISTEXT(E2323),IF(E2323="Amount",I$14,""),IF(ISBLANK(E2323),"",IF(ISTEXT(D2323),"",IF(A2318="Invoice No. : ",TEXT(INDEX(Sheet2!C$14:C$154,MATCH(B2318,Sheet2!A$14:A$154,0)),"hh:mm:ss"),I2322))))</f>
        <v>14:38:56</v>
      </c>
      <c r="J2323">
        <f>IF(ISBLANK(G2323),"",IF(ISTEXT(G2323),IF(E2323="Amount",J$14,""),INDEX(Sheet2!H$14:H$154,MATCH(F2323,Sheet2!A$14:A$154,0))))</f>
        <v>1500</v>
      </c>
      <c r="K2323">
        <f>IF(ISBLANK(G2323),"",IF(ISTEXT(G2323),IF(E2323="Amount",K$14,""),INDEX(Sheet2!I$14:I$154,MATCH(F2323,Sheet2!A$14:A$154,0))))</f>
        <v>1908.25</v>
      </c>
      <c r="L2323" t="str">
        <f>IF(ISBLANK(G2323),"",IF(ISTEXT(G2323),IF(E2323="Amount",L$14,""),IF(INDEX(Sheet2!H$14:H$154,MATCH(F2323,Sheet2!A$14:A$154,0)) &lt;&gt; 0, IF(INDEX(Sheet2!I$14:I$154,MATCH(F2323,Sheet2!A$14:A$154,0)) &lt;&gt; 0, "Loan","Loan"),"Cash")))</f>
        <v>Loan</v>
      </c>
      <c r="M2323">
        <f>IF(ISTEXT(E2323),IF(E2323="Amount",M$14,""),IF(ISBLANK(E2323),"",IF(ISTEXT(D2323),"",IF(A2318="Invoice No. : ",INDEX(Sheet2!D$14:D$154,MATCH(B2318,Sheet2!A$14:A$154,0)),M2322))))</f>
        <v>2</v>
      </c>
      <c r="N2323" t="str">
        <f>IF(ISTEXT(E2323),IF(E2323="Amount",N$14,""),IF(ISBLANK(E2323),"",IF(ISTEXT(D2323),"",IF(A2318="Invoice No. : ",INDEX(Sheet2!E$14:E$154,MATCH(B2318,Sheet2!A$14:A$154,0)),N2322))))</f>
        <v>RUBY</v>
      </c>
      <c r="O2323" t="str">
        <f>IF(ISTEXT(E2323),IF(E2323="Amount",O$14,""),IF(ISBLANK(E2323),"",IF(ISTEXT(D2323),"",IF(A2318="Invoice No. : ",INDEX(Sheet2!G$14:G$154,MATCH(B2318,Sheet2!A$14:A$154,0)),O2322))))</f>
        <v>SANTOS, MARIETA RULLEPA</v>
      </c>
      <c r="P2323">
        <f t="shared" si="146"/>
        <v>3408.25</v>
      </c>
      <c r="Q2323">
        <f t="shared" si="147"/>
        <v>195197.25</v>
      </c>
    </row>
    <row r="2324" spans="1:17" x14ac:dyDescent="0.25">
      <c r="A2324" s="10" t="s">
        <v>1687</v>
      </c>
      <c r="B2324" s="10" t="s">
        <v>1688</v>
      </c>
      <c r="C2324" s="11">
        <v>6</v>
      </c>
      <c r="D2324" s="11">
        <v>18.25</v>
      </c>
      <c r="E2324" s="11">
        <v>109.5</v>
      </c>
      <c r="F2324">
        <f t="shared" si="144"/>
        <v>2144365</v>
      </c>
      <c r="G2324">
        <f>IF(ISTEXT(E2324),IF(E2324="Amount",G$14,""),IF(ISBLANK(E2324),"",IF(ISTEXT(D2324),"",IF(A2319="Invoice No. : ",INDEX(Sheet2!F$14:F$154,MATCH(B2319,Sheet2!A$14:A$154,0)),G2323))))</f>
        <v>53628</v>
      </c>
      <c r="H2324" t="str">
        <f t="shared" si="145"/>
        <v>01/05/2023</v>
      </c>
      <c r="I2324" t="str">
        <f>IF(ISTEXT(E2324),IF(E2324="Amount",I$14,""),IF(ISBLANK(E2324),"",IF(ISTEXT(D2324),"",IF(A2319="Invoice No. : ",TEXT(INDEX(Sheet2!C$14:C$154,MATCH(B2319,Sheet2!A$14:A$154,0)),"hh:mm:ss"),I2323))))</f>
        <v>14:38:56</v>
      </c>
      <c r="J2324">
        <f>IF(ISBLANK(G2324),"",IF(ISTEXT(G2324),IF(E2324="Amount",J$14,""),INDEX(Sheet2!H$14:H$154,MATCH(F2324,Sheet2!A$14:A$154,0))))</f>
        <v>1500</v>
      </c>
      <c r="K2324">
        <f>IF(ISBLANK(G2324),"",IF(ISTEXT(G2324),IF(E2324="Amount",K$14,""),INDEX(Sheet2!I$14:I$154,MATCH(F2324,Sheet2!A$14:A$154,0))))</f>
        <v>1908.25</v>
      </c>
      <c r="L2324" t="str">
        <f>IF(ISBLANK(G2324),"",IF(ISTEXT(G2324),IF(E2324="Amount",L$14,""),IF(INDEX(Sheet2!H$14:H$154,MATCH(F2324,Sheet2!A$14:A$154,0)) &lt;&gt; 0, IF(INDEX(Sheet2!I$14:I$154,MATCH(F2324,Sheet2!A$14:A$154,0)) &lt;&gt; 0, "Loan","Loan"),"Cash")))</f>
        <v>Loan</v>
      </c>
      <c r="M2324">
        <f>IF(ISTEXT(E2324),IF(E2324="Amount",M$14,""),IF(ISBLANK(E2324),"",IF(ISTEXT(D2324),"",IF(A2319="Invoice No. : ",INDEX(Sheet2!D$14:D$154,MATCH(B2319,Sheet2!A$14:A$154,0)),M2323))))</f>
        <v>2</v>
      </c>
      <c r="N2324" t="str">
        <f>IF(ISTEXT(E2324),IF(E2324="Amount",N$14,""),IF(ISBLANK(E2324),"",IF(ISTEXT(D2324),"",IF(A2319="Invoice No. : ",INDEX(Sheet2!E$14:E$154,MATCH(B2319,Sheet2!A$14:A$154,0)),N2323))))</f>
        <v>RUBY</v>
      </c>
      <c r="O2324" t="str">
        <f>IF(ISTEXT(E2324),IF(E2324="Amount",O$14,""),IF(ISBLANK(E2324),"",IF(ISTEXT(D2324),"",IF(A2319="Invoice No. : ",INDEX(Sheet2!G$14:G$154,MATCH(B2319,Sheet2!A$14:A$154,0)),O2323))))</f>
        <v>SANTOS, MARIETA RULLEPA</v>
      </c>
      <c r="P2324">
        <f t="shared" si="146"/>
        <v>3408.25</v>
      </c>
      <c r="Q2324">
        <f t="shared" si="147"/>
        <v>195197.25</v>
      </c>
    </row>
    <row r="2325" spans="1:17" x14ac:dyDescent="0.25">
      <c r="A2325" s="10" t="s">
        <v>1846</v>
      </c>
      <c r="B2325" s="10" t="s">
        <v>1847</v>
      </c>
      <c r="C2325" s="11">
        <v>10</v>
      </c>
      <c r="D2325" s="11">
        <v>18.25</v>
      </c>
      <c r="E2325" s="11">
        <v>182.5</v>
      </c>
      <c r="F2325">
        <f t="shared" si="144"/>
        <v>2144365</v>
      </c>
      <c r="G2325">
        <f>IF(ISTEXT(E2325),IF(E2325="Amount",G$14,""),IF(ISBLANK(E2325),"",IF(ISTEXT(D2325),"",IF(A2320="Invoice No. : ",INDEX(Sheet2!F$14:F$154,MATCH(B2320,Sheet2!A$14:A$154,0)),G2324))))</f>
        <v>53628</v>
      </c>
      <c r="H2325" t="str">
        <f t="shared" si="145"/>
        <v>01/05/2023</v>
      </c>
      <c r="I2325" t="str">
        <f>IF(ISTEXT(E2325),IF(E2325="Amount",I$14,""),IF(ISBLANK(E2325),"",IF(ISTEXT(D2325),"",IF(A2320="Invoice No. : ",TEXT(INDEX(Sheet2!C$14:C$154,MATCH(B2320,Sheet2!A$14:A$154,0)),"hh:mm:ss"),I2324))))</f>
        <v>14:38:56</v>
      </c>
      <c r="J2325">
        <f>IF(ISBLANK(G2325),"",IF(ISTEXT(G2325),IF(E2325="Amount",J$14,""),INDEX(Sheet2!H$14:H$154,MATCH(F2325,Sheet2!A$14:A$154,0))))</f>
        <v>1500</v>
      </c>
      <c r="K2325">
        <f>IF(ISBLANK(G2325),"",IF(ISTEXT(G2325),IF(E2325="Amount",K$14,""),INDEX(Sheet2!I$14:I$154,MATCH(F2325,Sheet2!A$14:A$154,0))))</f>
        <v>1908.25</v>
      </c>
      <c r="L2325" t="str">
        <f>IF(ISBLANK(G2325),"",IF(ISTEXT(G2325),IF(E2325="Amount",L$14,""),IF(INDEX(Sheet2!H$14:H$154,MATCH(F2325,Sheet2!A$14:A$154,0)) &lt;&gt; 0, IF(INDEX(Sheet2!I$14:I$154,MATCH(F2325,Sheet2!A$14:A$154,0)) &lt;&gt; 0, "Loan","Loan"),"Cash")))</f>
        <v>Loan</v>
      </c>
      <c r="M2325">
        <f>IF(ISTEXT(E2325),IF(E2325="Amount",M$14,""),IF(ISBLANK(E2325),"",IF(ISTEXT(D2325),"",IF(A2320="Invoice No. : ",INDEX(Sheet2!D$14:D$154,MATCH(B2320,Sheet2!A$14:A$154,0)),M2324))))</f>
        <v>2</v>
      </c>
      <c r="N2325" t="str">
        <f>IF(ISTEXT(E2325),IF(E2325="Amount",N$14,""),IF(ISBLANK(E2325),"",IF(ISTEXT(D2325),"",IF(A2320="Invoice No. : ",INDEX(Sheet2!E$14:E$154,MATCH(B2320,Sheet2!A$14:A$154,0)),N2324))))</f>
        <v>RUBY</v>
      </c>
      <c r="O2325" t="str">
        <f>IF(ISTEXT(E2325),IF(E2325="Amount",O$14,""),IF(ISBLANK(E2325),"",IF(ISTEXT(D2325),"",IF(A2320="Invoice No. : ",INDEX(Sheet2!G$14:G$154,MATCH(B2320,Sheet2!A$14:A$154,0)),O2324))))</f>
        <v>SANTOS, MARIETA RULLEPA</v>
      </c>
      <c r="P2325">
        <f t="shared" si="146"/>
        <v>3408.25</v>
      </c>
      <c r="Q2325">
        <f t="shared" si="147"/>
        <v>195197.25</v>
      </c>
    </row>
    <row r="2326" spans="1:17" x14ac:dyDescent="0.25">
      <c r="A2326" s="10" t="s">
        <v>1848</v>
      </c>
      <c r="B2326" s="10" t="s">
        <v>1849</v>
      </c>
      <c r="C2326" s="11">
        <v>5</v>
      </c>
      <c r="D2326" s="11">
        <v>45.75</v>
      </c>
      <c r="E2326" s="11">
        <v>228.75</v>
      </c>
      <c r="F2326">
        <f t="shared" si="144"/>
        <v>2144365</v>
      </c>
      <c r="G2326">
        <f>IF(ISTEXT(E2326),IF(E2326="Amount",G$14,""),IF(ISBLANK(E2326),"",IF(ISTEXT(D2326),"",IF(A2321="Invoice No. : ",INDEX(Sheet2!F$14:F$154,MATCH(B2321,Sheet2!A$14:A$154,0)),G2325))))</f>
        <v>53628</v>
      </c>
      <c r="H2326" t="str">
        <f t="shared" si="145"/>
        <v>01/05/2023</v>
      </c>
      <c r="I2326" t="str">
        <f>IF(ISTEXT(E2326),IF(E2326="Amount",I$14,""),IF(ISBLANK(E2326),"",IF(ISTEXT(D2326),"",IF(A2321="Invoice No. : ",TEXT(INDEX(Sheet2!C$14:C$154,MATCH(B2321,Sheet2!A$14:A$154,0)),"hh:mm:ss"),I2325))))</f>
        <v>14:38:56</v>
      </c>
      <c r="J2326">
        <f>IF(ISBLANK(G2326),"",IF(ISTEXT(G2326),IF(E2326="Amount",J$14,""),INDEX(Sheet2!H$14:H$154,MATCH(F2326,Sheet2!A$14:A$154,0))))</f>
        <v>1500</v>
      </c>
      <c r="K2326">
        <f>IF(ISBLANK(G2326),"",IF(ISTEXT(G2326),IF(E2326="Amount",K$14,""),INDEX(Sheet2!I$14:I$154,MATCH(F2326,Sheet2!A$14:A$154,0))))</f>
        <v>1908.25</v>
      </c>
      <c r="L2326" t="str">
        <f>IF(ISBLANK(G2326),"",IF(ISTEXT(G2326),IF(E2326="Amount",L$14,""),IF(INDEX(Sheet2!H$14:H$154,MATCH(F2326,Sheet2!A$14:A$154,0)) &lt;&gt; 0, IF(INDEX(Sheet2!I$14:I$154,MATCH(F2326,Sheet2!A$14:A$154,0)) &lt;&gt; 0, "Loan","Loan"),"Cash")))</f>
        <v>Loan</v>
      </c>
      <c r="M2326">
        <f>IF(ISTEXT(E2326),IF(E2326="Amount",M$14,""),IF(ISBLANK(E2326),"",IF(ISTEXT(D2326),"",IF(A2321="Invoice No. : ",INDEX(Sheet2!D$14:D$154,MATCH(B2321,Sheet2!A$14:A$154,0)),M2325))))</f>
        <v>2</v>
      </c>
      <c r="N2326" t="str">
        <f>IF(ISTEXT(E2326),IF(E2326="Amount",N$14,""),IF(ISBLANK(E2326),"",IF(ISTEXT(D2326),"",IF(A2321="Invoice No. : ",INDEX(Sheet2!E$14:E$154,MATCH(B2321,Sheet2!A$14:A$154,0)),N2325))))</f>
        <v>RUBY</v>
      </c>
      <c r="O2326" t="str">
        <f>IF(ISTEXT(E2326),IF(E2326="Amount",O$14,""),IF(ISBLANK(E2326),"",IF(ISTEXT(D2326),"",IF(A2321="Invoice No. : ",INDEX(Sheet2!G$14:G$154,MATCH(B2321,Sheet2!A$14:A$154,0)),O2325))))</f>
        <v>SANTOS, MARIETA RULLEPA</v>
      </c>
      <c r="P2326">
        <f t="shared" si="146"/>
        <v>3408.25</v>
      </c>
      <c r="Q2326">
        <f t="shared" si="147"/>
        <v>195197.25</v>
      </c>
    </row>
    <row r="2327" spans="1:17" x14ac:dyDescent="0.25">
      <c r="D2327" s="12" t="s">
        <v>18</v>
      </c>
      <c r="E2327" s="13">
        <v>3408.25</v>
      </c>
      <c r="F2327" t="str">
        <f t="shared" si="144"/>
        <v/>
      </c>
      <c r="G2327" t="str">
        <f>IF(ISTEXT(E2327),IF(E2327="Amount",G$14,""),IF(ISBLANK(E2327),"",IF(ISTEXT(D2327),"",IF(A2322="Invoice No. : ",INDEX(Sheet2!F$14:F$154,MATCH(B2322,Sheet2!A$14:A$154,0)),G2326))))</f>
        <v/>
      </c>
      <c r="H2327" t="str">
        <f t="shared" si="145"/>
        <v/>
      </c>
      <c r="I2327" t="str">
        <f>IF(ISTEXT(E2327),IF(E2327="Amount",I$14,""),IF(ISBLANK(E2327),"",IF(ISTEXT(D2327),"",IF(A2322="Invoice No. : ",TEXT(INDEX(Sheet2!C$14:C$154,MATCH(B2322,Sheet2!A$14:A$154,0)),"hh:mm:ss"),I2326))))</f>
        <v/>
      </c>
      <c r="J2327" t="str">
        <f>IF(ISBLANK(G2327),"",IF(ISTEXT(G2327),IF(E2327="Amount",J$14,""),INDEX(Sheet2!H$14:H$154,MATCH(F2327,Sheet2!A$14:A$154,0))))</f>
        <v/>
      </c>
      <c r="K2327" t="str">
        <f>IF(ISBLANK(G2327),"",IF(ISTEXT(G2327),IF(E2327="Amount",K$14,""),INDEX(Sheet2!I$14:I$154,MATCH(F2327,Sheet2!A$14:A$154,0))))</f>
        <v/>
      </c>
      <c r="L2327" t="str">
        <f>IF(ISBLANK(G2327),"",IF(ISTEXT(G2327),IF(E2327="Amount",L$14,""),IF(INDEX(Sheet2!H$14:H$154,MATCH(F2327,Sheet2!A$14:A$154,0)) &lt;&gt; 0, IF(INDEX(Sheet2!I$14:I$154,MATCH(F2327,Sheet2!A$14:A$154,0)) &lt;&gt; 0, "Loan","Loan"),"Cash")))</f>
        <v/>
      </c>
      <c r="M2327" t="str">
        <f>IF(ISTEXT(E2327),IF(E2327="Amount",M$14,""),IF(ISBLANK(E2327),"",IF(ISTEXT(D2327),"",IF(A2322="Invoice No. : ",INDEX(Sheet2!D$14:D$154,MATCH(B2322,Sheet2!A$14:A$154,0)),M2326))))</f>
        <v/>
      </c>
      <c r="N2327" t="str">
        <f>IF(ISTEXT(E2327),IF(E2327="Amount",N$14,""),IF(ISBLANK(E2327),"",IF(ISTEXT(D2327),"",IF(A2322="Invoice No. : ",INDEX(Sheet2!E$14:E$154,MATCH(B2322,Sheet2!A$14:A$154,0)),N2326))))</f>
        <v/>
      </c>
      <c r="O2327" t="str">
        <f>IF(ISTEXT(E2327),IF(E2327="Amount",O$14,""),IF(ISBLANK(E2327),"",IF(ISTEXT(D2327),"",IF(A2322="Invoice No. : ",INDEX(Sheet2!G$14:G$154,MATCH(B2322,Sheet2!A$14:A$154,0)),O2326))))</f>
        <v/>
      </c>
      <c r="P2327" t="str">
        <f t="shared" si="146"/>
        <v/>
      </c>
      <c r="Q2327" t="str">
        <f t="shared" si="147"/>
        <v/>
      </c>
    </row>
    <row r="2328" spans="1:17" x14ac:dyDescent="0.25">
      <c r="F2328" t="str">
        <f t="shared" si="144"/>
        <v/>
      </c>
      <c r="G2328" t="str">
        <f>IF(ISTEXT(E2328),IF(E2328="Amount",G$14,""),IF(ISBLANK(E2328),"",IF(ISTEXT(D2328),"",IF(A2323="Invoice No. : ",INDEX(Sheet2!F$14:F$154,MATCH(B2323,Sheet2!A$14:A$154,0)),G2327))))</f>
        <v/>
      </c>
      <c r="H2328" t="str">
        <f t="shared" si="145"/>
        <v/>
      </c>
      <c r="I2328" t="str">
        <f>IF(ISTEXT(E2328),IF(E2328="Amount",I$14,""),IF(ISBLANK(E2328),"",IF(ISTEXT(D2328),"",IF(A2323="Invoice No. : ",TEXT(INDEX(Sheet2!C$14:C$154,MATCH(B2323,Sheet2!A$14:A$154,0)),"hh:mm:ss"),I2327))))</f>
        <v/>
      </c>
      <c r="J2328" t="str">
        <f>IF(ISBLANK(G2328),"",IF(ISTEXT(G2328),IF(E2328="Amount",J$14,""),INDEX(Sheet2!H$14:H$154,MATCH(F2328,Sheet2!A$14:A$154,0))))</f>
        <v/>
      </c>
      <c r="K2328" t="str">
        <f>IF(ISBLANK(G2328),"",IF(ISTEXT(G2328),IF(E2328="Amount",K$14,""),INDEX(Sheet2!I$14:I$154,MATCH(F2328,Sheet2!A$14:A$154,0))))</f>
        <v/>
      </c>
      <c r="L2328" t="str">
        <f>IF(ISBLANK(G2328),"",IF(ISTEXT(G2328),IF(E2328="Amount",L$14,""),IF(INDEX(Sheet2!H$14:H$154,MATCH(F2328,Sheet2!A$14:A$154,0)) &lt;&gt; 0, IF(INDEX(Sheet2!I$14:I$154,MATCH(F2328,Sheet2!A$14:A$154,0)) &lt;&gt; 0, "Loan","Loan"),"Cash")))</f>
        <v/>
      </c>
      <c r="M2328" t="str">
        <f>IF(ISTEXT(E2328),IF(E2328="Amount",M$14,""),IF(ISBLANK(E2328),"",IF(ISTEXT(D2328),"",IF(A2323="Invoice No. : ",INDEX(Sheet2!D$14:D$154,MATCH(B2323,Sheet2!A$14:A$154,0)),M2327))))</f>
        <v/>
      </c>
      <c r="N2328" t="str">
        <f>IF(ISTEXT(E2328),IF(E2328="Amount",N$14,""),IF(ISBLANK(E2328),"",IF(ISTEXT(D2328),"",IF(A2323="Invoice No. : ",INDEX(Sheet2!E$14:E$154,MATCH(B2323,Sheet2!A$14:A$154,0)),N2327))))</f>
        <v/>
      </c>
      <c r="O2328" t="str">
        <f>IF(ISTEXT(E2328),IF(E2328="Amount",O$14,""),IF(ISBLANK(E2328),"",IF(ISTEXT(D2328),"",IF(A2323="Invoice No. : ",INDEX(Sheet2!G$14:G$154,MATCH(B2323,Sheet2!A$14:A$154,0)),O2327))))</f>
        <v/>
      </c>
      <c r="P2328" t="str">
        <f t="shared" si="146"/>
        <v/>
      </c>
      <c r="Q2328" t="str">
        <f t="shared" si="147"/>
        <v/>
      </c>
    </row>
    <row r="2329" spans="1:17" x14ac:dyDescent="0.25">
      <c r="F2329" t="str">
        <f t="shared" ref="F2329:F2392" si="148">IF(ISTEXT(E2329),IF(E2329="Amount",F$14,""),IF(ISBLANK(E2329),"",IF(ISTEXT(D2329),"",IF(A2324="Invoice No. : ",B2324,F2328))))</f>
        <v/>
      </c>
      <c r="G2329" t="str">
        <f>IF(ISTEXT(E2329),IF(E2329="Amount",G$14,""),IF(ISBLANK(E2329),"",IF(ISTEXT(D2329),"",IF(A2324="Invoice No. : ",INDEX(Sheet2!F$14:F$154,MATCH(B2324,Sheet2!A$14:A$154,0)),G2328))))</f>
        <v/>
      </c>
      <c r="H2329" t="str">
        <f t="shared" ref="H2329:H2392" si="149">IF(ISTEXT(E2329),IF(E2329="Amount",H$14,""),IF(ISBLANK(E2329),"",IF(ISTEXT(D2329),"",IF(A2324="Invoice No. : ",TEXT(B2325,"mm/dd/yyyy"),H2328))))</f>
        <v/>
      </c>
      <c r="I2329" t="str">
        <f>IF(ISTEXT(E2329),IF(E2329="Amount",I$14,""),IF(ISBLANK(E2329),"",IF(ISTEXT(D2329),"",IF(A2324="Invoice No. : ",TEXT(INDEX(Sheet2!C$14:C$154,MATCH(B2324,Sheet2!A$14:A$154,0)),"hh:mm:ss"),I2328))))</f>
        <v/>
      </c>
      <c r="J2329" t="str">
        <f>IF(ISBLANK(G2329),"",IF(ISTEXT(G2329),IF(E2329="Amount",J$14,""),INDEX(Sheet2!H$14:H$154,MATCH(F2329,Sheet2!A$14:A$154,0))))</f>
        <v/>
      </c>
      <c r="K2329" t="str">
        <f>IF(ISBLANK(G2329),"",IF(ISTEXT(G2329),IF(E2329="Amount",K$14,""),INDEX(Sheet2!I$14:I$154,MATCH(F2329,Sheet2!A$14:A$154,0))))</f>
        <v/>
      </c>
      <c r="L2329" t="str">
        <f>IF(ISBLANK(G2329),"",IF(ISTEXT(G2329),IF(E2329="Amount",L$14,""),IF(INDEX(Sheet2!H$14:H$154,MATCH(F2329,Sheet2!A$14:A$154,0)) &lt;&gt; 0, IF(INDEX(Sheet2!I$14:I$154,MATCH(F2329,Sheet2!A$14:A$154,0)) &lt;&gt; 0, "Loan","Loan"),"Cash")))</f>
        <v/>
      </c>
      <c r="M2329" t="str">
        <f>IF(ISTEXT(E2329),IF(E2329="Amount",M$14,""),IF(ISBLANK(E2329),"",IF(ISTEXT(D2329),"",IF(A2324="Invoice No. : ",INDEX(Sheet2!D$14:D$154,MATCH(B2324,Sheet2!A$14:A$154,0)),M2328))))</f>
        <v/>
      </c>
      <c r="N2329" t="str">
        <f>IF(ISTEXT(E2329),IF(E2329="Amount",N$14,""),IF(ISBLANK(E2329),"",IF(ISTEXT(D2329),"",IF(A2324="Invoice No. : ",INDEX(Sheet2!E$14:E$154,MATCH(B2324,Sheet2!A$14:A$154,0)),N2328))))</f>
        <v/>
      </c>
      <c r="O2329" t="str">
        <f>IF(ISTEXT(E2329),IF(E2329="Amount",O$14,""),IF(ISBLANK(E2329),"",IF(ISTEXT(D2329),"",IF(A2324="Invoice No. : ",INDEX(Sheet2!G$14:G$154,MATCH(B2324,Sheet2!A$14:A$154,0)),O2328))))</f>
        <v/>
      </c>
      <c r="P2329" t="str">
        <f t="shared" ref="P2329:P2392" si="150">IF(ISTEXT(E2329),IF(E2329="Amount",P$14,""),IF(D2330="Invoice Amount",E2330,IF(ISBLANK(D2329),"",P2330)))</f>
        <v/>
      </c>
      <c r="Q2329" t="str">
        <f t="shared" ref="Q2329:Q2392" si="151">IF(ISTEXT(E2329),IF(E2329="Amount",Q$14,""),IF(ISBLANK(C2329),"",IF(ISNUMBER(C2329),VLOOKUP("Grand Total : ",D:E,2,FALSE),"")))</f>
        <v/>
      </c>
    </row>
    <row r="2330" spans="1:17" x14ac:dyDescent="0.25">
      <c r="A2330" s="3" t="s">
        <v>4</v>
      </c>
      <c r="B2330" s="4">
        <v>2144366</v>
      </c>
      <c r="C2330" s="3" t="s">
        <v>5</v>
      </c>
      <c r="D2330" s="5" t="s">
        <v>953</v>
      </c>
      <c r="F2330" t="str">
        <f t="shared" si="148"/>
        <v/>
      </c>
      <c r="G2330" t="str">
        <f>IF(ISTEXT(E2330),IF(E2330="Amount",G$14,""),IF(ISBLANK(E2330),"",IF(ISTEXT(D2330),"",IF(A2325="Invoice No. : ",INDEX(Sheet2!F$14:F$154,MATCH(B2325,Sheet2!A$14:A$154,0)),G2329))))</f>
        <v/>
      </c>
      <c r="H2330" t="str">
        <f t="shared" si="149"/>
        <v/>
      </c>
      <c r="I2330" t="str">
        <f>IF(ISTEXT(E2330),IF(E2330="Amount",I$14,""),IF(ISBLANK(E2330),"",IF(ISTEXT(D2330),"",IF(A2325="Invoice No. : ",TEXT(INDEX(Sheet2!C$14:C$154,MATCH(B2325,Sheet2!A$14:A$154,0)),"hh:mm:ss"),I2329))))</f>
        <v/>
      </c>
      <c r="J2330" t="str">
        <f>IF(ISBLANK(G2330),"",IF(ISTEXT(G2330),IF(E2330="Amount",J$14,""),INDEX(Sheet2!H$14:H$154,MATCH(F2330,Sheet2!A$14:A$154,0))))</f>
        <v/>
      </c>
      <c r="K2330" t="str">
        <f>IF(ISBLANK(G2330),"",IF(ISTEXT(G2330),IF(E2330="Amount",K$14,""),INDEX(Sheet2!I$14:I$154,MATCH(F2330,Sheet2!A$14:A$154,0))))</f>
        <v/>
      </c>
      <c r="L2330" t="str">
        <f>IF(ISBLANK(G2330),"",IF(ISTEXT(G2330),IF(E2330="Amount",L$14,""),IF(INDEX(Sheet2!H$14:H$154,MATCH(F2330,Sheet2!A$14:A$154,0)) &lt;&gt; 0, IF(INDEX(Sheet2!I$14:I$154,MATCH(F2330,Sheet2!A$14:A$154,0)) &lt;&gt; 0, "Loan","Loan"),"Cash")))</f>
        <v/>
      </c>
      <c r="M2330" t="str">
        <f>IF(ISTEXT(E2330),IF(E2330="Amount",M$14,""),IF(ISBLANK(E2330),"",IF(ISTEXT(D2330),"",IF(A2325="Invoice No. : ",INDEX(Sheet2!D$14:D$154,MATCH(B2325,Sheet2!A$14:A$154,0)),M2329))))</f>
        <v/>
      </c>
      <c r="N2330" t="str">
        <f>IF(ISTEXT(E2330),IF(E2330="Amount",N$14,""),IF(ISBLANK(E2330),"",IF(ISTEXT(D2330),"",IF(A2325="Invoice No. : ",INDEX(Sheet2!E$14:E$154,MATCH(B2325,Sheet2!A$14:A$154,0)),N2329))))</f>
        <v/>
      </c>
      <c r="O2330" t="str">
        <f>IF(ISTEXT(E2330),IF(E2330="Amount",O$14,""),IF(ISBLANK(E2330),"",IF(ISTEXT(D2330),"",IF(A2325="Invoice No. : ",INDEX(Sheet2!G$14:G$154,MATCH(B2325,Sheet2!A$14:A$154,0)),O2329))))</f>
        <v/>
      </c>
      <c r="P2330" t="str">
        <f t="shared" si="150"/>
        <v/>
      </c>
      <c r="Q2330" t="str">
        <f t="shared" si="151"/>
        <v/>
      </c>
    </row>
    <row r="2331" spans="1:17" x14ac:dyDescent="0.25">
      <c r="A2331" s="3" t="s">
        <v>7</v>
      </c>
      <c r="B2331" s="6">
        <v>44931</v>
      </c>
      <c r="C2331" s="3" t="s">
        <v>8</v>
      </c>
      <c r="D2331" s="7">
        <v>2</v>
      </c>
      <c r="F2331" t="str">
        <f t="shared" si="148"/>
        <v/>
      </c>
      <c r="G2331" t="str">
        <f>IF(ISTEXT(E2331),IF(E2331="Amount",G$14,""),IF(ISBLANK(E2331),"",IF(ISTEXT(D2331),"",IF(A2326="Invoice No. : ",INDEX(Sheet2!F$14:F$154,MATCH(B2326,Sheet2!A$14:A$154,0)),G2330))))</f>
        <v/>
      </c>
      <c r="H2331" t="str">
        <f t="shared" si="149"/>
        <v/>
      </c>
      <c r="I2331" t="str">
        <f>IF(ISTEXT(E2331),IF(E2331="Amount",I$14,""),IF(ISBLANK(E2331),"",IF(ISTEXT(D2331),"",IF(A2326="Invoice No. : ",TEXT(INDEX(Sheet2!C$14:C$154,MATCH(B2326,Sheet2!A$14:A$154,0)),"hh:mm:ss"),I2330))))</f>
        <v/>
      </c>
      <c r="J2331" t="str">
        <f>IF(ISBLANK(G2331),"",IF(ISTEXT(G2331),IF(E2331="Amount",J$14,""),INDEX(Sheet2!H$14:H$154,MATCH(F2331,Sheet2!A$14:A$154,0))))</f>
        <v/>
      </c>
      <c r="K2331" t="str">
        <f>IF(ISBLANK(G2331),"",IF(ISTEXT(G2331),IF(E2331="Amount",K$14,""),INDEX(Sheet2!I$14:I$154,MATCH(F2331,Sheet2!A$14:A$154,0))))</f>
        <v/>
      </c>
      <c r="L2331" t="str">
        <f>IF(ISBLANK(G2331),"",IF(ISTEXT(G2331),IF(E2331="Amount",L$14,""),IF(INDEX(Sheet2!H$14:H$154,MATCH(F2331,Sheet2!A$14:A$154,0)) &lt;&gt; 0, IF(INDEX(Sheet2!I$14:I$154,MATCH(F2331,Sheet2!A$14:A$154,0)) &lt;&gt; 0, "Loan","Loan"),"Cash")))</f>
        <v/>
      </c>
      <c r="M2331" t="str">
        <f>IF(ISTEXT(E2331),IF(E2331="Amount",M$14,""),IF(ISBLANK(E2331),"",IF(ISTEXT(D2331),"",IF(A2326="Invoice No. : ",INDEX(Sheet2!D$14:D$154,MATCH(B2326,Sheet2!A$14:A$154,0)),M2330))))</f>
        <v/>
      </c>
      <c r="N2331" t="str">
        <f>IF(ISTEXT(E2331),IF(E2331="Amount",N$14,""),IF(ISBLANK(E2331),"",IF(ISTEXT(D2331),"",IF(A2326="Invoice No. : ",INDEX(Sheet2!E$14:E$154,MATCH(B2326,Sheet2!A$14:A$154,0)),N2330))))</f>
        <v/>
      </c>
      <c r="O2331" t="str">
        <f>IF(ISTEXT(E2331),IF(E2331="Amount",O$14,""),IF(ISBLANK(E2331),"",IF(ISTEXT(D2331),"",IF(A2326="Invoice No. : ",INDEX(Sheet2!G$14:G$154,MATCH(B2326,Sheet2!A$14:A$154,0)),O2330))))</f>
        <v/>
      </c>
      <c r="P2331" t="str">
        <f t="shared" si="150"/>
        <v/>
      </c>
      <c r="Q2331" t="str">
        <f t="shared" si="151"/>
        <v/>
      </c>
    </row>
    <row r="2332" spans="1:17" x14ac:dyDescent="0.25">
      <c r="F2332" t="str">
        <f t="shared" si="148"/>
        <v/>
      </c>
      <c r="G2332" t="str">
        <f>IF(ISTEXT(E2332),IF(E2332="Amount",G$14,""),IF(ISBLANK(E2332),"",IF(ISTEXT(D2332),"",IF(A2327="Invoice No. : ",INDEX(Sheet2!F$14:F$154,MATCH(B2327,Sheet2!A$14:A$154,0)),G2331))))</f>
        <v/>
      </c>
      <c r="H2332" t="str">
        <f t="shared" si="149"/>
        <v/>
      </c>
      <c r="I2332" t="str">
        <f>IF(ISTEXT(E2332),IF(E2332="Amount",I$14,""),IF(ISBLANK(E2332),"",IF(ISTEXT(D2332),"",IF(A2327="Invoice No. : ",TEXT(INDEX(Sheet2!C$14:C$154,MATCH(B2327,Sheet2!A$14:A$154,0)),"hh:mm:ss"),I2331))))</f>
        <v/>
      </c>
      <c r="J2332" t="str">
        <f>IF(ISBLANK(G2332),"",IF(ISTEXT(G2332),IF(E2332="Amount",J$14,""),INDEX(Sheet2!H$14:H$154,MATCH(F2332,Sheet2!A$14:A$154,0))))</f>
        <v/>
      </c>
      <c r="K2332" t="str">
        <f>IF(ISBLANK(G2332),"",IF(ISTEXT(G2332),IF(E2332="Amount",K$14,""),INDEX(Sheet2!I$14:I$154,MATCH(F2332,Sheet2!A$14:A$154,0))))</f>
        <v/>
      </c>
      <c r="L2332" t="str">
        <f>IF(ISBLANK(G2332),"",IF(ISTEXT(G2332),IF(E2332="Amount",L$14,""),IF(INDEX(Sheet2!H$14:H$154,MATCH(F2332,Sheet2!A$14:A$154,0)) &lt;&gt; 0, IF(INDEX(Sheet2!I$14:I$154,MATCH(F2332,Sheet2!A$14:A$154,0)) &lt;&gt; 0, "Loan","Loan"),"Cash")))</f>
        <v/>
      </c>
      <c r="M2332" t="str">
        <f>IF(ISTEXT(E2332),IF(E2332="Amount",M$14,""),IF(ISBLANK(E2332),"",IF(ISTEXT(D2332),"",IF(A2327="Invoice No. : ",INDEX(Sheet2!D$14:D$154,MATCH(B2327,Sheet2!A$14:A$154,0)),M2331))))</f>
        <v/>
      </c>
      <c r="N2332" t="str">
        <f>IF(ISTEXT(E2332),IF(E2332="Amount",N$14,""),IF(ISBLANK(E2332),"",IF(ISTEXT(D2332),"",IF(A2327="Invoice No. : ",INDEX(Sheet2!E$14:E$154,MATCH(B2327,Sheet2!A$14:A$154,0)),N2331))))</f>
        <v/>
      </c>
      <c r="O2332" t="str">
        <f>IF(ISTEXT(E2332),IF(E2332="Amount",O$14,""),IF(ISBLANK(E2332),"",IF(ISTEXT(D2332),"",IF(A2327="Invoice No. : ",INDEX(Sheet2!G$14:G$154,MATCH(B2327,Sheet2!A$14:A$154,0)),O2331))))</f>
        <v/>
      </c>
      <c r="P2332" t="str">
        <f t="shared" si="150"/>
        <v/>
      </c>
      <c r="Q2332" t="str">
        <f t="shared" si="151"/>
        <v/>
      </c>
    </row>
    <row r="2333" spans="1:17" x14ac:dyDescent="0.25">
      <c r="A2333" s="8" t="s">
        <v>9</v>
      </c>
      <c r="B2333" s="8" t="s">
        <v>10</v>
      </c>
      <c r="C2333" s="9" t="s">
        <v>11</v>
      </c>
      <c r="D2333" s="9" t="s">
        <v>12</v>
      </c>
      <c r="E2333" s="9" t="s">
        <v>13</v>
      </c>
      <c r="F2333" t="str">
        <f t="shared" si="148"/>
        <v>Invoice No.</v>
      </c>
      <c r="G2333" t="str">
        <f>IF(ISTEXT(E2333),IF(E2333="Amount",G$14,""),IF(ISBLANK(E2333),"",IF(ISTEXT(D2333),"",IF(A2328="Invoice No. : ",INDEX(Sheet2!F$14:F$154,MATCH(B2328,Sheet2!A$14:A$154,0)),G2332))))</f>
        <v>Member ID</v>
      </c>
      <c r="H2333" t="str">
        <f t="shared" si="149"/>
        <v>Invoice Date</v>
      </c>
      <c r="I2333" t="str">
        <f>IF(ISTEXT(E2333),IF(E2333="Amount",I$14,""),IF(ISBLANK(E2333),"",IF(ISTEXT(D2333),"",IF(A2328="Invoice No. : ",TEXT(INDEX(Sheet2!C$14:C$154,MATCH(B2328,Sheet2!A$14:A$154,0)),"hh:mm:ss"),I2332))))</f>
        <v>Invoice Time</v>
      </c>
      <c r="J2333" t="str">
        <f>IF(ISBLANK(G2333),"",IF(ISTEXT(G2333),IF(E2333="Amount",J$14,""),INDEX(Sheet2!H$14:H$154,MATCH(F2333,Sheet2!A$14:A$154,0))))</f>
        <v>Loan Amount</v>
      </c>
      <c r="K2333" t="str">
        <f>IF(ISBLANK(G2333),"",IF(ISTEXT(G2333),IF(E2333="Amount",K$14,""),INDEX(Sheet2!I$14:I$154,MATCH(F2333,Sheet2!A$14:A$154,0))))</f>
        <v>Cash Amount</v>
      </c>
      <c r="L2333" t="str">
        <f>IF(ISBLANK(G2333),"",IF(ISTEXT(G2333),IF(E2333="Amount",L$14,""),IF(INDEX(Sheet2!H$14:H$154,MATCH(F2333,Sheet2!A$14:A$154,0)) &lt;&gt; 0, IF(INDEX(Sheet2!I$14:I$154,MATCH(F2333,Sheet2!A$14:A$154,0)) &lt;&gt; 0, "Loan","Loan"),"Cash")))</f>
        <v>Payment Mode</v>
      </c>
      <c r="M2333" t="str">
        <f>IF(ISTEXT(E2333),IF(E2333="Amount",M$14,""),IF(ISBLANK(E2333),"",IF(ISTEXT(D2333),"",IF(A2328="Invoice No. : ",INDEX(Sheet2!D$14:D$154,MATCH(B2328,Sheet2!A$14:A$154,0)),M2332))))</f>
        <v>Terminal</v>
      </c>
      <c r="N2333" t="str">
        <f>IF(ISTEXT(E2333),IF(E2333="Amount",N$14,""),IF(ISBLANK(E2333),"",IF(ISTEXT(D2333),"",IF(A2328="Invoice No. : ",INDEX(Sheet2!E$14:E$154,MATCH(B2328,Sheet2!A$14:A$154,0)),N2332))))</f>
        <v>Cashier</v>
      </c>
      <c r="O2333" t="str">
        <f>IF(ISTEXT(E2333),IF(E2333="Amount",O$14,""),IF(ISBLANK(E2333),"",IF(ISTEXT(D2333),"",IF(A2328="Invoice No. : ",INDEX(Sheet2!G$14:G$154,MATCH(B2328,Sheet2!A$14:A$154,0)),O2332))))</f>
        <v>Name</v>
      </c>
      <c r="P2333" t="str">
        <f t="shared" si="150"/>
        <v>Invoice Amount</v>
      </c>
      <c r="Q2333" t="str">
        <f t="shared" si="151"/>
        <v>Grand Total</v>
      </c>
    </row>
    <row r="2334" spans="1:17" x14ac:dyDescent="0.25">
      <c r="F2334" t="str">
        <f t="shared" si="148"/>
        <v/>
      </c>
      <c r="G2334" t="str">
        <f>IF(ISTEXT(E2334),IF(E2334="Amount",G$14,""),IF(ISBLANK(E2334),"",IF(ISTEXT(D2334),"",IF(A2329="Invoice No. : ",INDEX(Sheet2!F$14:F$154,MATCH(B2329,Sheet2!A$14:A$154,0)),G2333))))</f>
        <v/>
      </c>
      <c r="H2334" t="str">
        <f t="shared" si="149"/>
        <v/>
      </c>
      <c r="I2334" t="str">
        <f>IF(ISTEXT(E2334),IF(E2334="Amount",I$14,""),IF(ISBLANK(E2334),"",IF(ISTEXT(D2334),"",IF(A2329="Invoice No. : ",TEXT(INDEX(Sheet2!C$14:C$154,MATCH(B2329,Sheet2!A$14:A$154,0)),"hh:mm:ss"),I2333))))</f>
        <v/>
      </c>
      <c r="J2334" t="str">
        <f>IF(ISBLANK(G2334),"",IF(ISTEXT(G2334),IF(E2334="Amount",J$14,""),INDEX(Sheet2!H$14:H$154,MATCH(F2334,Sheet2!A$14:A$154,0))))</f>
        <v/>
      </c>
      <c r="K2334" t="str">
        <f>IF(ISBLANK(G2334),"",IF(ISTEXT(G2334),IF(E2334="Amount",K$14,""),INDEX(Sheet2!I$14:I$154,MATCH(F2334,Sheet2!A$14:A$154,0))))</f>
        <v/>
      </c>
      <c r="L2334" t="str">
        <f>IF(ISBLANK(G2334),"",IF(ISTEXT(G2334),IF(E2334="Amount",L$14,""),IF(INDEX(Sheet2!H$14:H$154,MATCH(F2334,Sheet2!A$14:A$154,0)) &lt;&gt; 0, IF(INDEX(Sheet2!I$14:I$154,MATCH(F2334,Sheet2!A$14:A$154,0)) &lt;&gt; 0, "Loan","Loan"),"Cash")))</f>
        <v/>
      </c>
      <c r="M2334" t="str">
        <f>IF(ISTEXT(E2334),IF(E2334="Amount",M$14,""),IF(ISBLANK(E2334),"",IF(ISTEXT(D2334),"",IF(A2329="Invoice No. : ",INDEX(Sheet2!D$14:D$154,MATCH(B2329,Sheet2!A$14:A$154,0)),M2333))))</f>
        <v/>
      </c>
      <c r="N2334" t="str">
        <f>IF(ISTEXT(E2334),IF(E2334="Amount",N$14,""),IF(ISBLANK(E2334),"",IF(ISTEXT(D2334),"",IF(A2329="Invoice No. : ",INDEX(Sheet2!E$14:E$154,MATCH(B2329,Sheet2!A$14:A$154,0)),N2333))))</f>
        <v/>
      </c>
      <c r="O2334" t="str">
        <f>IF(ISTEXT(E2334),IF(E2334="Amount",O$14,""),IF(ISBLANK(E2334),"",IF(ISTEXT(D2334),"",IF(A2329="Invoice No. : ",INDEX(Sheet2!G$14:G$154,MATCH(B2329,Sheet2!A$14:A$154,0)),O2333))))</f>
        <v/>
      </c>
      <c r="P2334" t="str">
        <f t="shared" si="150"/>
        <v/>
      </c>
      <c r="Q2334" t="str">
        <f t="shared" si="151"/>
        <v/>
      </c>
    </row>
    <row r="2335" spans="1:17" x14ac:dyDescent="0.25">
      <c r="A2335" s="10" t="s">
        <v>1850</v>
      </c>
      <c r="B2335" s="10" t="s">
        <v>1851</v>
      </c>
      <c r="C2335" s="11">
        <v>1</v>
      </c>
      <c r="D2335" s="11">
        <v>51.5</v>
      </c>
      <c r="E2335" s="11">
        <v>51.5</v>
      </c>
      <c r="F2335">
        <f t="shared" si="148"/>
        <v>2144366</v>
      </c>
      <c r="G2335">
        <f>IF(ISTEXT(E2335),IF(E2335="Amount",G$14,""),IF(ISBLANK(E2335),"",IF(ISTEXT(D2335),"",IF(A2330="Invoice No. : ",INDEX(Sheet2!F$14:F$154,MATCH(B2330,Sheet2!A$14:A$154,0)),G2334))))</f>
        <v>12311</v>
      </c>
      <c r="H2335" t="str">
        <f t="shared" si="149"/>
        <v>01/05/2023</v>
      </c>
      <c r="I2335" t="str">
        <f>IF(ISTEXT(E2335),IF(E2335="Amount",I$14,""),IF(ISBLANK(E2335),"",IF(ISTEXT(D2335),"",IF(A2330="Invoice No. : ",TEXT(INDEX(Sheet2!C$14:C$154,MATCH(B2330,Sheet2!A$14:A$154,0)),"hh:mm:ss"),I2334))))</f>
        <v>14:48:25</v>
      </c>
      <c r="J2335">
        <f>IF(ISBLANK(G2335),"",IF(ISTEXT(G2335),IF(E2335="Amount",J$14,""),INDEX(Sheet2!H$14:H$154,MATCH(F2335,Sheet2!A$14:A$154,0))))</f>
        <v>3375.5</v>
      </c>
      <c r="K2335">
        <f>IF(ISBLANK(G2335),"",IF(ISTEXT(G2335),IF(E2335="Amount",K$14,""),INDEX(Sheet2!I$14:I$154,MATCH(F2335,Sheet2!A$14:A$154,0))))</f>
        <v>0</v>
      </c>
      <c r="L2335" t="str">
        <f>IF(ISBLANK(G2335),"",IF(ISTEXT(G2335),IF(E2335="Amount",L$14,""),IF(INDEX(Sheet2!H$14:H$154,MATCH(F2335,Sheet2!A$14:A$154,0)) &lt;&gt; 0, IF(INDEX(Sheet2!I$14:I$154,MATCH(F2335,Sheet2!A$14:A$154,0)) &lt;&gt; 0, "Loan","Loan"),"Cash")))</f>
        <v>Loan</v>
      </c>
      <c r="M2335">
        <f>IF(ISTEXT(E2335),IF(E2335="Amount",M$14,""),IF(ISBLANK(E2335),"",IF(ISTEXT(D2335),"",IF(A2330="Invoice No. : ",INDEX(Sheet2!D$14:D$154,MATCH(B2330,Sheet2!A$14:A$154,0)),M2334))))</f>
        <v>2</v>
      </c>
      <c r="N2335" t="str">
        <f>IF(ISTEXT(E2335),IF(E2335="Amount",N$14,""),IF(ISBLANK(E2335),"",IF(ISTEXT(D2335),"",IF(A2330="Invoice No. : ",INDEX(Sheet2!E$14:E$154,MATCH(B2330,Sheet2!A$14:A$154,0)),N2334))))</f>
        <v>RUBY</v>
      </c>
      <c r="O2335" t="str">
        <f>IF(ISTEXT(E2335),IF(E2335="Amount",O$14,""),IF(ISBLANK(E2335),"",IF(ISTEXT(D2335),"",IF(A2330="Invoice No. : ",INDEX(Sheet2!G$14:G$154,MATCH(B2330,Sheet2!A$14:A$154,0)),O2334))))</f>
        <v>CALUB, EUFEMIA PABLO</v>
      </c>
      <c r="P2335">
        <f t="shared" si="150"/>
        <v>3375.5</v>
      </c>
      <c r="Q2335">
        <f t="shared" si="151"/>
        <v>195197.25</v>
      </c>
    </row>
    <row r="2336" spans="1:17" x14ac:dyDescent="0.25">
      <c r="A2336" s="10" t="s">
        <v>986</v>
      </c>
      <c r="B2336" s="10" t="s">
        <v>987</v>
      </c>
      <c r="C2336" s="11">
        <v>1</v>
      </c>
      <c r="D2336" s="11">
        <v>16.5</v>
      </c>
      <c r="E2336" s="11">
        <v>16.5</v>
      </c>
      <c r="F2336">
        <f t="shared" si="148"/>
        <v>2144366</v>
      </c>
      <c r="G2336">
        <f>IF(ISTEXT(E2336),IF(E2336="Amount",G$14,""),IF(ISBLANK(E2336),"",IF(ISTEXT(D2336),"",IF(A2331="Invoice No. : ",INDEX(Sheet2!F$14:F$154,MATCH(B2331,Sheet2!A$14:A$154,0)),G2335))))</f>
        <v>12311</v>
      </c>
      <c r="H2336" t="str">
        <f t="shared" si="149"/>
        <v>01/05/2023</v>
      </c>
      <c r="I2336" t="str">
        <f>IF(ISTEXT(E2336),IF(E2336="Amount",I$14,""),IF(ISBLANK(E2336),"",IF(ISTEXT(D2336),"",IF(A2331="Invoice No. : ",TEXT(INDEX(Sheet2!C$14:C$154,MATCH(B2331,Sheet2!A$14:A$154,0)),"hh:mm:ss"),I2335))))</f>
        <v>14:48:25</v>
      </c>
      <c r="J2336">
        <f>IF(ISBLANK(G2336),"",IF(ISTEXT(G2336),IF(E2336="Amount",J$14,""),INDEX(Sheet2!H$14:H$154,MATCH(F2336,Sheet2!A$14:A$154,0))))</f>
        <v>3375.5</v>
      </c>
      <c r="K2336">
        <f>IF(ISBLANK(G2336),"",IF(ISTEXT(G2336),IF(E2336="Amount",K$14,""),INDEX(Sheet2!I$14:I$154,MATCH(F2336,Sheet2!A$14:A$154,0))))</f>
        <v>0</v>
      </c>
      <c r="L2336" t="str">
        <f>IF(ISBLANK(G2336),"",IF(ISTEXT(G2336),IF(E2336="Amount",L$14,""),IF(INDEX(Sheet2!H$14:H$154,MATCH(F2336,Sheet2!A$14:A$154,0)) &lt;&gt; 0, IF(INDEX(Sheet2!I$14:I$154,MATCH(F2336,Sheet2!A$14:A$154,0)) &lt;&gt; 0, "Loan","Loan"),"Cash")))</f>
        <v>Loan</v>
      </c>
      <c r="M2336">
        <f>IF(ISTEXT(E2336),IF(E2336="Amount",M$14,""),IF(ISBLANK(E2336),"",IF(ISTEXT(D2336),"",IF(A2331="Invoice No. : ",INDEX(Sheet2!D$14:D$154,MATCH(B2331,Sheet2!A$14:A$154,0)),M2335))))</f>
        <v>2</v>
      </c>
      <c r="N2336" t="str">
        <f>IF(ISTEXT(E2336),IF(E2336="Amount",N$14,""),IF(ISBLANK(E2336),"",IF(ISTEXT(D2336),"",IF(A2331="Invoice No. : ",INDEX(Sheet2!E$14:E$154,MATCH(B2331,Sheet2!A$14:A$154,0)),N2335))))</f>
        <v>RUBY</v>
      </c>
      <c r="O2336" t="str">
        <f>IF(ISTEXT(E2336),IF(E2336="Amount",O$14,""),IF(ISBLANK(E2336),"",IF(ISTEXT(D2336),"",IF(A2331="Invoice No. : ",INDEX(Sheet2!G$14:G$154,MATCH(B2331,Sheet2!A$14:A$154,0)),O2335))))</f>
        <v>CALUB, EUFEMIA PABLO</v>
      </c>
      <c r="P2336">
        <f t="shared" si="150"/>
        <v>3375.5</v>
      </c>
      <c r="Q2336">
        <f t="shared" si="151"/>
        <v>195197.25</v>
      </c>
    </row>
    <row r="2337" spans="1:17" x14ac:dyDescent="0.25">
      <c r="A2337" s="10" t="s">
        <v>1852</v>
      </c>
      <c r="B2337" s="10" t="s">
        <v>1853</v>
      </c>
      <c r="C2337" s="11">
        <v>3</v>
      </c>
      <c r="D2337" s="11">
        <v>33.25</v>
      </c>
      <c r="E2337" s="11">
        <v>99.75</v>
      </c>
      <c r="F2337">
        <f t="shared" si="148"/>
        <v>2144366</v>
      </c>
      <c r="G2337">
        <f>IF(ISTEXT(E2337),IF(E2337="Amount",G$14,""),IF(ISBLANK(E2337),"",IF(ISTEXT(D2337),"",IF(A2332="Invoice No. : ",INDEX(Sheet2!F$14:F$154,MATCH(B2332,Sheet2!A$14:A$154,0)),G2336))))</f>
        <v>12311</v>
      </c>
      <c r="H2337" t="str">
        <f t="shared" si="149"/>
        <v>01/05/2023</v>
      </c>
      <c r="I2337" t="str">
        <f>IF(ISTEXT(E2337),IF(E2337="Amount",I$14,""),IF(ISBLANK(E2337),"",IF(ISTEXT(D2337),"",IF(A2332="Invoice No. : ",TEXT(INDEX(Sheet2!C$14:C$154,MATCH(B2332,Sheet2!A$14:A$154,0)),"hh:mm:ss"),I2336))))</f>
        <v>14:48:25</v>
      </c>
      <c r="J2337">
        <f>IF(ISBLANK(G2337),"",IF(ISTEXT(G2337),IF(E2337="Amount",J$14,""),INDEX(Sheet2!H$14:H$154,MATCH(F2337,Sheet2!A$14:A$154,0))))</f>
        <v>3375.5</v>
      </c>
      <c r="K2337">
        <f>IF(ISBLANK(G2337),"",IF(ISTEXT(G2337),IF(E2337="Amount",K$14,""),INDEX(Sheet2!I$14:I$154,MATCH(F2337,Sheet2!A$14:A$154,0))))</f>
        <v>0</v>
      </c>
      <c r="L2337" t="str">
        <f>IF(ISBLANK(G2337),"",IF(ISTEXT(G2337),IF(E2337="Amount",L$14,""),IF(INDEX(Sheet2!H$14:H$154,MATCH(F2337,Sheet2!A$14:A$154,0)) &lt;&gt; 0, IF(INDEX(Sheet2!I$14:I$154,MATCH(F2337,Sheet2!A$14:A$154,0)) &lt;&gt; 0, "Loan","Loan"),"Cash")))</f>
        <v>Loan</v>
      </c>
      <c r="M2337">
        <f>IF(ISTEXT(E2337),IF(E2337="Amount",M$14,""),IF(ISBLANK(E2337),"",IF(ISTEXT(D2337),"",IF(A2332="Invoice No. : ",INDEX(Sheet2!D$14:D$154,MATCH(B2332,Sheet2!A$14:A$154,0)),M2336))))</f>
        <v>2</v>
      </c>
      <c r="N2337" t="str">
        <f>IF(ISTEXT(E2337),IF(E2337="Amount",N$14,""),IF(ISBLANK(E2337),"",IF(ISTEXT(D2337),"",IF(A2332="Invoice No. : ",INDEX(Sheet2!E$14:E$154,MATCH(B2332,Sheet2!A$14:A$154,0)),N2336))))</f>
        <v>RUBY</v>
      </c>
      <c r="O2337" t="str">
        <f>IF(ISTEXT(E2337),IF(E2337="Amount",O$14,""),IF(ISBLANK(E2337),"",IF(ISTEXT(D2337),"",IF(A2332="Invoice No. : ",INDEX(Sheet2!G$14:G$154,MATCH(B2332,Sheet2!A$14:A$154,0)),O2336))))</f>
        <v>CALUB, EUFEMIA PABLO</v>
      </c>
      <c r="P2337">
        <f t="shared" si="150"/>
        <v>3375.5</v>
      </c>
      <c r="Q2337">
        <f t="shared" si="151"/>
        <v>195197.25</v>
      </c>
    </row>
    <row r="2338" spans="1:17" x14ac:dyDescent="0.25">
      <c r="A2338" s="10" t="s">
        <v>1854</v>
      </c>
      <c r="B2338" s="10" t="s">
        <v>1855</v>
      </c>
      <c r="C2338" s="11">
        <v>3</v>
      </c>
      <c r="D2338" s="11">
        <v>21.5</v>
      </c>
      <c r="E2338" s="11">
        <v>64.5</v>
      </c>
      <c r="F2338">
        <f t="shared" si="148"/>
        <v>2144366</v>
      </c>
      <c r="G2338">
        <f>IF(ISTEXT(E2338),IF(E2338="Amount",G$14,""),IF(ISBLANK(E2338),"",IF(ISTEXT(D2338),"",IF(A2333="Invoice No. : ",INDEX(Sheet2!F$14:F$154,MATCH(B2333,Sheet2!A$14:A$154,0)),G2337))))</f>
        <v>12311</v>
      </c>
      <c r="H2338" t="str">
        <f t="shared" si="149"/>
        <v>01/05/2023</v>
      </c>
      <c r="I2338" t="str">
        <f>IF(ISTEXT(E2338),IF(E2338="Amount",I$14,""),IF(ISBLANK(E2338),"",IF(ISTEXT(D2338),"",IF(A2333="Invoice No. : ",TEXT(INDEX(Sheet2!C$14:C$154,MATCH(B2333,Sheet2!A$14:A$154,0)),"hh:mm:ss"),I2337))))</f>
        <v>14:48:25</v>
      </c>
      <c r="J2338">
        <f>IF(ISBLANK(G2338),"",IF(ISTEXT(G2338),IF(E2338="Amount",J$14,""),INDEX(Sheet2!H$14:H$154,MATCH(F2338,Sheet2!A$14:A$154,0))))</f>
        <v>3375.5</v>
      </c>
      <c r="K2338">
        <f>IF(ISBLANK(G2338),"",IF(ISTEXT(G2338),IF(E2338="Amount",K$14,""),INDEX(Sheet2!I$14:I$154,MATCH(F2338,Sheet2!A$14:A$154,0))))</f>
        <v>0</v>
      </c>
      <c r="L2338" t="str">
        <f>IF(ISBLANK(G2338),"",IF(ISTEXT(G2338),IF(E2338="Amount",L$14,""),IF(INDEX(Sheet2!H$14:H$154,MATCH(F2338,Sheet2!A$14:A$154,0)) &lt;&gt; 0, IF(INDEX(Sheet2!I$14:I$154,MATCH(F2338,Sheet2!A$14:A$154,0)) &lt;&gt; 0, "Loan","Loan"),"Cash")))</f>
        <v>Loan</v>
      </c>
      <c r="M2338">
        <f>IF(ISTEXT(E2338),IF(E2338="Amount",M$14,""),IF(ISBLANK(E2338),"",IF(ISTEXT(D2338),"",IF(A2333="Invoice No. : ",INDEX(Sheet2!D$14:D$154,MATCH(B2333,Sheet2!A$14:A$154,0)),M2337))))</f>
        <v>2</v>
      </c>
      <c r="N2338" t="str">
        <f>IF(ISTEXT(E2338),IF(E2338="Amount",N$14,""),IF(ISBLANK(E2338),"",IF(ISTEXT(D2338),"",IF(A2333="Invoice No. : ",INDEX(Sheet2!E$14:E$154,MATCH(B2333,Sheet2!A$14:A$154,0)),N2337))))</f>
        <v>RUBY</v>
      </c>
      <c r="O2338" t="str">
        <f>IF(ISTEXT(E2338),IF(E2338="Amount",O$14,""),IF(ISBLANK(E2338),"",IF(ISTEXT(D2338),"",IF(A2333="Invoice No. : ",INDEX(Sheet2!G$14:G$154,MATCH(B2333,Sheet2!A$14:A$154,0)),O2337))))</f>
        <v>CALUB, EUFEMIA PABLO</v>
      </c>
      <c r="P2338">
        <f t="shared" si="150"/>
        <v>3375.5</v>
      </c>
      <c r="Q2338">
        <f t="shared" si="151"/>
        <v>195197.25</v>
      </c>
    </row>
    <row r="2339" spans="1:17" x14ac:dyDescent="0.25">
      <c r="A2339" s="10" t="s">
        <v>115</v>
      </c>
      <c r="B2339" s="10" t="s">
        <v>116</v>
      </c>
      <c r="C2339" s="11">
        <v>1</v>
      </c>
      <c r="D2339" s="11">
        <v>20.25</v>
      </c>
      <c r="E2339" s="11">
        <v>20.25</v>
      </c>
      <c r="F2339">
        <f t="shared" si="148"/>
        <v>2144366</v>
      </c>
      <c r="G2339">
        <f>IF(ISTEXT(E2339),IF(E2339="Amount",G$14,""),IF(ISBLANK(E2339),"",IF(ISTEXT(D2339),"",IF(A2334="Invoice No. : ",INDEX(Sheet2!F$14:F$154,MATCH(B2334,Sheet2!A$14:A$154,0)),G2338))))</f>
        <v>12311</v>
      </c>
      <c r="H2339" t="str">
        <f t="shared" si="149"/>
        <v>01/05/2023</v>
      </c>
      <c r="I2339" t="str">
        <f>IF(ISTEXT(E2339),IF(E2339="Amount",I$14,""),IF(ISBLANK(E2339),"",IF(ISTEXT(D2339),"",IF(A2334="Invoice No. : ",TEXT(INDEX(Sheet2!C$14:C$154,MATCH(B2334,Sheet2!A$14:A$154,0)),"hh:mm:ss"),I2338))))</f>
        <v>14:48:25</v>
      </c>
      <c r="J2339">
        <f>IF(ISBLANK(G2339),"",IF(ISTEXT(G2339),IF(E2339="Amount",J$14,""),INDEX(Sheet2!H$14:H$154,MATCH(F2339,Sheet2!A$14:A$154,0))))</f>
        <v>3375.5</v>
      </c>
      <c r="K2339">
        <f>IF(ISBLANK(G2339),"",IF(ISTEXT(G2339),IF(E2339="Amount",K$14,""),INDEX(Sheet2!I$14:I$154,MATCH(F2339,Sheet2!A$14:A$154,0))))</f>
        <v>0</v>
      </c>
      <c r="L2339" t="str">
        <f>IF(ISBLANK(G2339),"",IF(ISTEXT(G2339),IF(E2339="Amount",L$14,""),IF(INDEX(Sheet2!H$14:H$154,MATCH(F2339,Sheet2!A$14:A$154,0)) &lt;&gt; 0, IF(INDEX(Sheet2!I$14:I$154,MATCH(F2339,Sheet2!A$14:A$154,0)) &lt;&gt; 0, "Loan","Loan"),"Cash")))</f>
        <v>Loan</v>
      </c>
      <c r="M2339">
        <f>IF(ISTEXT(E2339),IF(E2339="Amount",M$14,""),IF(ISBLANK(E2339),"",IF(ISTEXT(D2339),"",IF(A2334="Invoice No. : ",INDEX(Sheet2!D$14:D$154,MATCH(B2334,Sheet2!A$14:A$154,0)),M2338))))</f>
        <v>2</v>
      </c>
      <c r="N2339" t="str">
        <f>IF(ISTEXT(E2339),IF(E2339="Amount",N$14,""),IF(ISBLANK(E2339),"",IF(ISTEXT(D2339),"",IF(A2334="Invoice No. : ",INDEX(Sheet2!E$14:E$154,MATCH(B2334,Sheet2!A$14:A$154,0)),N2338))))</f>
        <v>RUBY</v>
      </c>
      <c r="O2339" t="str">
        <f>IF(ISTEXT(E2339),IF(E2339="Amount",O$14,""),IF(ISBLANK(E2339),"",IF(ISTEXT(D2339),"",IF(A2334="Invoice No. : ",INDEX(Sheet2!G$14:G$154,MATCH(B2334,Sheet2!A$14:A$154,0)),O2338))))</f>
        <v>CALUB, EUFEMIA PABLO</v>
      </c>
      <c r="P2339">
        <f t="shared" si="150"/>
        <v>3375.5</v>
      </c>
      <c r="Q2339">
        <f t="shared" si="151"/>
        <v>195197.25</v>
      </c>
    </row>
    <row r="2340" spans="1:17" x14ac:dyDescent="0.25">
      <c r="A2340" s="10" t="s">
        <v>769</v>
      </c>
      <c r="B2340" s="10" t="s">
        <v>770</v>
      </c>
      <c r="C2340" s="11">
        <v>3</v>
      </c>
      <c r="D2340" s="11">
        <v>20</v>
      </c>
      <c r="E2340" s="11">
        <v>60</v>
      </c>
      <c r="F2340">
        <f t="shared" si="148"/>
        <v>2144366</v>
      </c>
      <c r="G2340">
        <f>IF(ISTEXT(E2340),IF(E2340="Amount",G$14,""),IF(ISBLANK(E2340),"",IF(ISTEXT(D2340),"",IF(A2335="Invoice No. : ",INDEX(Sheet2!F$14:F$154,MATCH(B2335,Sheet2!A$14:A$154,0)),G2339))))</f>
        <v>12311</v>
      </c>
      <c r="H2340" t="str">
        <f t="shared" si="149"/>
        <v>01/05/2023</v>
      </c>
      <c r="I2340" t="str">
        <f>IF(ISTEXT(E2340),IF(E2340="Amount",I$14,""),IF(ISBLANK(E2340),"",IF(ISTEXT(D2340),"",IF(A2335="Invoice No. : ",TEXT(INDEX(Sheet2!C$14:C$154,MATCH(B2335,Sheet2!A$14:A$154,0)),"hh:mm:ss"),I2339))))</f>
        <v>14:48:25</v>
      </c>
      <c r="J2340">
        <f>IF(ISBLANK(G2340),"",IF(ISTEXT(G2340),IF(E2340="Amount",J$14,""),INDEX(Sheet2!H$14:H$154,MATCH(F2340,Sheet2!A$14:A$154,0))))</f>
        <v>3375.5</v>
      </c>
      <c r="K2340">
        <f>IF(ISBLANK(G2340),"",IF(ISTEXT(G2340),IF(E2340="Amount",K$14,""),INDEX(Sheet2!I$14:I$154,MATCH(F2340,Sheet2!A$14:A$154,0))))</f>
        <v>0</v>
      </c>
      <c r="L2340" t="str">
        <f>IF(ISBLANK(G2340),"",IF(ISTEXT(G2340),IF(E2340="Amount",L$14,""),IF(INDEX(Sheet2!H$14:H$154,MATCH(F2340,Sheet2!A$14:A$154,0)) &lt;&gt; 0, IF(INDEX(Sheet2!I$14:I$154,MATCH(F2340,Sheet2!A$14:A$154,0)) &lt;&gt; 0, "Loan","Loan"),"Cash")))</f>
        <v>Loan</v>
      </c>
      <c r="M2340">
        <f>IF(ISTEXT(E2340),IF(E2340="Amount",M$14,""),IF(ISBLANK(E2340),"",IF(ISTEXT(D2340),"",IF(A2335="Invoice No. : ",INDEX(Sheet2!D$14:D$154,MATCH(B2335,Sheet2!A$14:A$154,0)),M2339))))</f>
        <v>2</v>
      </c>
      <c r="N2340" t="str">
        <f>IF(ISTEXT(E2340),IF(E2340="Amount",N$14,""),IF(ISBLANK(E2340),"",IF(ISTEXT(D2340),"",IF(A2335="Invoice No. : ",INDEX(Sheet2!E$14:E$154,MATCH(B2335,Sheet2!A$14:A$154,0)),N2339))))</f>
        <v>RUBY</v>
      </c>
      <c r="O2340" t="str">
        <f>IF(ISTEXT(E2340),IF(E2340="Amount",O$14,""),IF(ISBLANK(E2340),"",IF(ISTEXT(D2340),"",IF(A2335="Invoice No. : ",INDEX(Sheet2!G$14:G$154,MATCH(B2335,Sheet2!A$14:A$154,0)),O2339))))</f>
        <v>CALUB, EUFEMIA PABLO</v>
      </c>
      <c r="P2340">
        <f t="shared" si="150"/>
        <v>3375.5</v>
      </c>
      <c r="Q2340">
        <f t="shared" si="151"/>
        <v>195197.25</v>
      </c>
    </row>
    <row r="2341" spans="1:17" x14ac:dyDescent="0.25">
      <c r="A2341" s="10" t="s">
        <v>1856</v>
      </c>
      <c r="B2341" s="10" t="s">
        <v>1857</v>
      </c>
      <c r="C2341" s="11">
        <v>12</v>
      </c>
      <c r="D2341" s="11">
        <v>13</v>
      </c>
      <c r="E2341" s="11">
        <v>156</v>
      </c>
      <c r="F2341">
        <f t="shared" si="148"/>
        <v>2144366</v>
      </c>
      <c r="G2341">
        <f>IF(ISTEXT(E2341),IF(E2341="Amount",G$14,""),IF(ISBLANK(E2341),"",IF(ISTEXT(D2341),"",IF(A2336="Invoice No. : ",INDEX(Sheet2!F$14:F$154,MATCH(B2336,Sheet2!A$14:A$154,0)),G2340))))</f>
        <v>12311</v>
      </c>
      <c r="H2341" t="str">
        <f t="shared" si="149"/>
        <v>01/05/2023</v>
      </c>
      <c r="I2341" t="str">
        <f>IF(ISTEXT(E2341),IF(E2341="Amount",I$14,""),IF(ISBLANK(E2341),"",IF(ISTEXT(D2341),"",IF(A2336="Invoice No. : ",TEXT(INDEX(Sheet2!C$14:C$154,MATCH(B2336,Sheet2!A$14:A$154,0)),"hh:mm:ss"),I2340))))</f>
        <v>14:48:25</v>
      </c>
      <c r="J2341">
        <f>IF(ISBLANK(G2341),"",IF(ISTEXT(G2341),IF(E2341="Amount",J$14,""),INDEX(Sheet2!H$14:H$154,MATCH(F2341,Sheet2!A$14:A$154,0))))</f>
        <v>3375.5</v>
      </c>
      <c r="K2341">
        <f>IF(ISBLANK(G2341),"",IF(ISTEXT(G2341),IF(E2341="Amount",K$14,""),INDEX(Sheet2!I$14:I$154,MATCH(F2341,Sheet2!A$14:A$154,0))))</f>
        <v>0</v>
      </c>
      <c r="L2341" t="str">
        <f>IF(ISBLANK(G2341),"",IF(ISTEXT(G2341),IF(E2341="Amount",L$14,""),IF(INDEX(Sheet2!H$14:H$154,MATCH(F2341,Sheet2!A$14:A$154,0)) &lt;&gt; 0, IF(INDEX(Sheet2!I$14:I$154,MATCH(F2341,Sheet2!A$14:A$154,0)) &lt;&gt; 0, "Loan","Loan"),"Cash")))</f>
        <v>Loan</v>
      </c>
      <c r="M2341">
        <f>IF(ISTEXT(E2341),IF(E2341="Amount",M$14,""),IF(ISBLANK(E2341),"",IF(ISTEXT(D2341),"",IF(A2336="Invoice No. : ",INDEX(Sheet2!D$14:D$154,MATCH(B2336,Sheet2!A$14:A$154,0)),M2340))))</f>
        <v>2</v>
      </c>
      <c r="N2341" t="str">
        <f>IF(ISTEXT(E2341),IF(E2341="Amount",N$14,""),IF(ISBLANK(E2341),"",IF(ISTEXT(D2341),"",IF(A2336="Invoice No. : ",INDEX(Sheet2!E$14:E$154,MATCH(B2336,Sheet2!A$14:A$154,0)),N2340))))</f>
        <v>RUBY</v>
      </c>
      <c r="O2341" t="str">
        <f>IF(ISTEXT(E2341),IF(E2341="Amount",O$14,""),IF(ISBLANK(E2341),"",IF(ISTEXT(D2341),"",IF(A2336="Invoice No. : ",INDEX(Sheet2!G$14:G$154,MATCH(B2336,Sheet2!A$14:A$154,0)),O2340))))</f>
        <v>CALUB, EUFEMIA PABLO</v>
      </c>
      <c r="P2341">
        <f t="shared" si="150"/>
        <v>3375.5</v>
      </c>
      <c r="Q2341">
        <f t="shared" si="151"/>
        <v>195197.25</v>
      </c>
    </row>
    <row r="2342" spans="1:17" x14ac:dyDescent="0.25">
      <c r="A2342" s="10" t="s">
        <v>1858</v>
      </c>
      <c r="B2342" s="10" t="s">
        <v>1859</v>
      </c>
      <c r="C2342" s="11">
        <v>3</v>
      </c>
      <c r="D2342" s="11">
        <v>20.5</v>
      </c>
      <c r="E2342" s="11">
        <v>61.5</v>
      </c>
      <c r="F2342">
        <f t="shared" si="148"/>
        <v>2144366</v>
      </c>
      <c r="G2342">
        <f>IF(ISTEXT(E2342),IF(E2342="Amount",G$14,""),IF(ISBLANK(E2342),"",IF(ISTEXT(D2342),"",IF(A2337="Invoice No. : ",INDEX(Sheet2!F$14:F$154,MATCH(B2337,Sheet2!A$14:A$154,0)),G2341))))</f>
        <v>12311</v>
      </c>
      <c r="H2342" t="str">
        <f t="shared" si="149"/>
        <v>01/05/2023</v>
      </c>
      <c r="I2342" t="str">
        <f>IF(ISTEXT(E2342),IF(E2342="Amount",I$14,""),IF(ISBLANK(E2342),"",IF(ISTEXT(D2342),"",IF(A2337="Invoice No. : ",TEXT(INDEX(Sheet2!C$14:C$154,MATCH(B2337,Sheet2!A$14:A$154,0)),"hh:mm:ss"),I2341))))</f>
        <v>14:48:25</v>
      </c>
      <c r="J2342">
        <f>IF(ISBLANK(G2342),"",IF(ISTEXT(G2342),IF(E2342="Amount",J$14,""),INDEX(Sheet2!H$14:H$154,MATCH(F2342,Sheet2!A$14:A$154,0))))</f>
        <v>3375.5</v>
      </c>
      <c r="K2342">
        <f>IF(ISBLANK(G2342),"",IF(ISTEXT(G2342),IF(E2342="Amount",K$14,""),INDEX(Sheet2!I$14:I$154,MATCH(F2342,Sheet2!A$14:A$154,0))))</f>
        <v>0</v>
      </c>
      <c r="L2342" t="str">
        <f>IF(ISBLANK(G2342),"",IF(ISTEXT(G2342),IF(E2342="Amount",L$14,""),IF(INDEX(Sheet2!H$14:H$154,MATCH(F2342,Sheet2!A$14:A$154,0)) &lt;&gt; 0, IF(INDEX(Sheet2!I$14:I$154,MATCH(F2342,Sheet2!A$14:A$154,0)) &lt;&gt; 0, "Loan","Loan"),"Cash")))</f>
        <v>Loan</v>
      </c>
      <c r="M2342">
        <f>IF(ISTEXT(E2342),IF(E2342="Amount",M$14,""),IF(ISBLANK(E2342),"",IF(ISTEXT(D2342),"",IF(A2337="Invoice No. : ",INDEX(Sheet2!D$14:D$154,MATCH(B2337,Sheet2!A$14:A$154,0)),M2341))))</f>
        <v>2</v>
      </c>
      <c r="N2342" t="str">
        <f>IF(ISTEXT(E2342),IF(E2342="Amount",N$14,""),IF(ISBLANK(E2342),"",IF(ISTEXT(D2342),"",IF(A2337="Invoice No. : ",INDEX(Sheet2!E$14:E$154,MATCH(B2337,Sheet2!A$14:A$154,0)),N2341))))</f>
        <v>RUBY</v>
      </c>
      <c r="O2342" t="str">
        <f>IF(ISTEXT(E2342),IF(E2342="Amount",O$14,""),IF(ISBLANK(E2342),"",IF(ISTEXT(D2342),"",IF(A2337="Invoice No. : ",INDEX(Sheet2!G$14:G$154,MATCH(B2337,Sheet2!A$14:A$154,0)),O2341))))</f>
        <v>CALUB, EUFEMIA PABLO</v>
      </c>
      <c r="P2342">
        <f t="shared" si="150"/>
        <v>3375.5</v>
      </c>
      <c r="Q2342">
        <f t="shared" si="151"/>
        <v>195197.25</v>
      </c>
    </row>
    <row r="2343" spans="1:17" x14ac:dyDescent="0.25">
      <c r="A2343" s="10" t="s">
        <v>285</v>
      </c>
      <c r="B2343" s="10" t="s">
        <v>286</v>
      </c>
      <c r="C2343" s="11">
        <v>3</v>
      </c>
      <c r="D2343" s="11">
        <v>89</v>
      </c>
      <c r="E2343" s="11">
        <v>267</v>
      </c>
      <c r="F2343">
        <f t="shared" si="148"/>
        <v>2144366</v>
      </c>
      <c r="G2343">
        <f>IF(ISTEXT(E2343),IF(E2343="Amount",G$14,""),IF(ISBLANK(E2343),"",IF(ISTEXT(D2343),"",IF(A2338="Invoice No. : ",INDEX(Sheet2!F$14:F$154,MATCH(B2338,Sheet2!A$14:A$154,0)),G2342))))</f>
        <v>12311</v>
      </c>
      <c r="H2343" t="str">
        <f t="shared" si="149"/>
        <v>01/05/2023</v>
      </c>
      <c r="I2343" t="str">
        <f>IF(ISTEXT(E2343),IF(E2343="Amount",I$14,""),IF(ISBLANK(E2343),"",IF(ISTEXT(D2343),"",IF(A2338="Invoice No. : ",TEXT(INDEX(Sheet2!C$14:C$154,MATCH(B2338,Sheet2!A$14:A$154,0)),"hh:mm:ss"),I2342))))</f>
        <v>14:48:25</v>
      </c>
      <c r="J2343">
        <f>IF(ISBLANK(G2343),"",IF(ISTEXT(G2343),IF(E2343="Amount",J$14,""),INDEX(Sheet2!H$14:H$154,MATCH(F2343,Sheet2!A$14:A$154,0))))</f>
        <v>3375.5</v>
      </c>
      <c r="K2343">
        <f>IF(ISBLANK(G2343),"",IF(ISTEXT(G2343),IF(E2343="Amount",K$14,""),INDEX(Sheet2!I$14:I$154,MATCH(F2343,Sheet2!A$14:A$154,0))))</f>
        <v>0</v>
      </c>
      <c r="L2343" t="str">
        <f>IF(ISBLANK(G2343),"",IF(ISTEXT(G2343),IF(E2343="Amount",L$14,""),IF(INDEX(Sheet2!H$14:H$154,MATCH(F2343,Sheet2!A$14:A$154,0)) &lt;&gt; 0, IF(INDEX(Sheet2!I$14:I$154,MATCH(F2343,Sheet2!A$14:A$154,0)) &lt;&gt; 0, "Loan","Loan"),"Cash")))</f>
        <v>Loan</v>
      </c>
      <c r="M2343">
        <f>IF(ISTEXT(E2343),IF(E2343="Amount",M$14,""),IF(ISBLANK(E2343),"",IF(ISTEXT(D2343),"",IF(A2338="Invoice No. : ",INDEX(Sheet2!D$14:D$154,MATCH(B2338,Sheet2!A$14:A$154,0)),M2342))))</f>
        <v>2</v>
      </c>
      <c r="N2343" t="str">
        <f>IF(ISTEXT(E2343),IF(E2343="Amount",N$14,""),IF(ISBLANK(E2343),"",IF(ISTEXT(D2343),"",IF(A2338="Invoice No. : ",INDEX(Sheet2!E$14:E$154,MATCH(B2338,Sheet2!A$14:A$154,0)),N2342))))</f>
        <v>RUBY</v>
      </c>
      <c r="O2343" t="str">
        <f>IF(ISTEXT(E2343),IF(E2343="Amount",O$14,""),IF(ISBLANK(E2343),"",IF(ISTEXT(D2343),"",IF(A2338="Invoice No. : ",INDEX(Sheet2!G$14:G$154,MATCH(B2338,Sheet2!A$14:A$154,0)),O2342))))</f>
        <v>CALUB, EUFEMIA PABLO</v>
      </c>
      <c r="P2343">
        <f t="shared" si="150"/>
        <v>3375.5</v>
      </c>
      <c r="Q2343">
        <f t="shared" si="151"/>
        <v>195197.25</v>
      </c>
    </row>
    <row r="2344" spans="1:17" x14ac:dyDescent="0.25">
      <c r="A2344" s="10" t="s">
        <v>1860</v>
      </c>
      <c r="B2344" s="10" t="s">
        <v>1861</v>
      </c>
      <c r="C2344" s="11">
        <v>3</v>
      </c>
      <c r="D2344" s="11">
        <v>39.25</v>
      </c>
      <c r="E2344" s="11">
        <v>117.75</v>
      </c>
      <c r="F2344">
        <f t="shared" si="148"/>
        <v>2144366</v>
      </c>
      <c r="G2344">
        <f>IF(ISTEXT(E2344),IF(E2344="Amount",G$14,""),IF(ISBLANK(E2344),"",IF(ISTEXT(D2344),"",IF(A2339="Invoice No. : ",INDEX(Sheet2!F$14:F$154,MATCH(B2339,Sheet2!A$14:A$154,0)),G2343))))</f>
        <v>12311</v>
      </c>
      <c r="H2344" t="str">
        <f t="shared" si="149"/>
        <v>01/05/2023</v>
      </c>
      <c r="I2344" t="str">
        <f>IF(ISTEXT(E2344),IF(E2344="Amount",I$14,""),IF(ISBLANK(E2344),"",IF(ISTEXT(D2344),"",IF(A2339="Invoice No. : ",TEXT(INDEX(Sheet2!C$14:C$154,MATCH(B2339,Sheet2!A$14:A$154,0)),"hh:mm:ss"),I2343))))</f>
        <v>14:48:25</v>
      </c>
      <c r="J2344">
        <f>IF(ISBLANK(G2344),"",IF(ISTEXT(G2344),IF(E2344="Amount",J$14,""),INDEX(Sheet2!H$14:H$154,MATCH(F2344,Sheet2!A$14:A$154,0))))</f>
        <v>3375.5</v>
      </c>
      <c r="K2344">
        <f>IF(ISBLANK(G2344),"",IF(ISTEXT(G2344),IF(E2344="Amount",K$14,""),INDEX(Sheet2!I$14:I$154,MATCH(F2344,Sheet2!A$14:A$154,0))))</f>
        <v>0</v>
      </c>
      <c r="L2344" t="str">
        <f>IF(ISBLANK(G2344),"",IF(ISTEXT(G2344),IF(E2344="Amount",L$14,""),IF(INDEX(Sheet2!H$14:H$154,MATCH(F2344,Sheet2!A$14:A$154,0)) &lt;&gt; 0, IF(INDEX(Sheet2!I$14:I$154,MATCH(F2344,Sheet2!A$14:A$154,0)) &lt;&gt; 0, "Loan","Loan"),"Cash")))</f>
        <v>Loan</v>
      </c>
      <c r="M2344">
        <f>IF(ISTEXT(E2344),IF(E2344="Amount",M$14,""),IF(ISBLANK(E2344),"",IF(ISTEXT(D2344),"",IF(A2339="Invoice No. : ",INDEX(Sheet2!D$14:D$154,MATCH(B2339,Sheet2!A$14:A$154,0)),M2343))))</f>
        <v>2</v>
      </c>
      <c r="N2344" t="str">
        <f>IF(ISTEXT(E2344),IF(E2344="Amount",N$14,""),IF(ISBLANK(E2344),"",IF(ISTEXT(D2344),"",IF(A2339="Invoice No. : ",INDEX(Sheet2!E$14:E$154,MATCH(B2339,Sheet2!A$14:A$154,0)),N2343))))</f>
        <v>RUBY</v>
      </c>
      <c r="O2344" t="str">
        <f>IF(ISTEXT(E2344),IF(E2344="Amount",O$14,""),IF(ISBLANK(E2344),"",IF(ISTEXT(D2344),"",IF(A2339="Invoice No. : ",INDEX(Sheet2!G$14:G$154,MATCH(B2339,Sheet2!A$14:A$154,0)),O2343))))</f>
        <v>CALUB, EUFEMIA PABLO</v>
      </c>
      <c r="P2344">
        <f t="shared" si="150"/>
        <v>3375.5</v>
      </c>
      <c r="Q2344">
        <f t="shared" si="151"/>
        <v>195197.25</v>
      </c>
    </row>
    <row r="2345" spans="1:17" x14ac:dyDescent="0.25">
      <c r="A2345" s="10" t="s">
        <v>1439</v>
      </c>
      <c r="B2345" s="10" t="s">
        <v>1440</v>
      </c>
      <c r="C2345" s="11">
        <v>3</v>
      </c>
      <c r="D2345" s="11">
        <v>38</v>
      </c>
      <c r="E2345" s="11">
        <v>114</v>
      </c>
      <c r="F2345">
        <f t="shared" si="148"/>
        <v>2144366</v>
      </c>
      <c r="G2345">
        <f>IF(ISTEXT(E2345),IF(E2345="Amount",G$14,""),IF(ISBLANK(E2345),"",IF(ISTEXT(D2345),"",IF(A2340="Invoice No. : ",INDEX(Sheet2!F$14:F$154,MATCH(B2340,Sheet2!A$14:A$154,0)),G2344))))</f>
        <v>12311</v>
      </c>
      <c r="H2345" t="str">
        <f t="shared" si="149"/>
        <v>01/05/2023</v>
      </c>
      <c r="I2345" t="str">
        <f>IF(ISTEXT(E2345),IF(E2345="Amount",I$14,""),IF(ISBLANK(E2345),"",IF(ISTEXT(D2345),"",IF(A2340="Invoice No. : ",TEXT(INDEX(Sheet2!C$14:C$154,MATCH(B2340,Sheet2!A$14:A$154,0)),"hh:mm:ss"),I2344))))</f>
        <v>14:48:25</v>
      </c>
      <c r="J2345">
        <f>IF(ISBLANK(G2345),"",IF(ISTEXT(G2345),IF(E2345="Amount",J$14,""),INDEX(Sheet2!H$14:H$154,MATCH(F2345,Sheet2!A$14:A$154,0))))</f>
        <v>3375.5</v>
      </c>
      <c r="K2345">
        <f>IF(ISBLANK(G2345),"",IF(ISTEXT(G2345),IF(E2345="Amount",K$14,""),INDEX(Sheet2!I$14:I$154,MATCH(F2345,Sheet2!A$14:A$154,0))))</f>
        <v>0</v>
      </c>
      <c r="L2345" t="str">
        <f>IF(ISBLANK(G2345),"",IF(ISTEXT(G2345),IF(E2345="Amount",L$14,""),IF(INDEX(Sheet2!H$14:H$154,MATCH(F2345,Sheet2!A$14:A$154,0)) &lt;&gt; 0, IF(INDEX(Sheet2!I$14:I$154,MATCH(F2345,Sheet2!A$14:A$154,0)) &lt;&gt; 0, "Loan","Loan"),"Cash")))</f>
        <v>Loan</v>
      </c>
      <c r="M2345">
        <f>IF(ISTEXT(E2345),IF(E2345="Amount",M$14,""),IF(ISBLANK(E2345),"",IF(ISTEXT(D2345),"",IF(A2340="Invoice No. : ",INDEX(Sheet2!D$14:D$154,MATCH(B2340,Sheet2!A$14:A$154,0)),M2344))))</f>
        <v>2</v>
      </c>
      <c r="N2345" t="str">
        <f>IF(ISTEXT(E2345),IF(E2345="Amount",N$14,""),IF(ISBLANK(E2345),"",IF(ISTEXT(D2345),"",IF(A2340="Invoice No. : ",INDEX(Sheet2!E$14:E$154,MATCH(B2340,Sheet2!A$14:A$154,0)),N2344))))</f>
        <v>RUBY</v>
      </c>
      <c r="O2345" t="str">
        <f>IF(ISTEXT(E2345),IF(E2345="Amount",O$14,""),IF(ISBLANK(E2345),"",IF(ISTEXT(D2345),"",IF(A2340="Invoice No. : ",INDEX(Sheet2!G$14:G$154,MATCH(B2340,Sheet2!A$14:A$154,0)),O2344))))</f>
        <v>CALUB, EUFEMIA PABLO</v>
      </c>
      <c r="P2345">
        <f t="shared" si="150"/>
        <v>3375.5</v>
      </c>
      <c r="Q2345">
        <f t="shared" si="151"/>
        <v>195197.25</v>
      </c>
    </row>
    <row r="2346" spans="1:17" x14ac:dyDescent="0.25">
      <c r="A2346" s="10" t="s">
        <v>1862</v>
      </c>
      <c r="B2346" s="10" t="s">
        <v>1863</v>
      </c>
      <c r="C2346" s="11">
        <v>3</v>
      </c>
      <c r="D2346" s="11">
        <v>38.5</v>
      </c>
      <c r="E2346" s="11">
        <v>115.5</v>
      </c>
      <c r="F2346">
        <f t="shared" si="148"/>
        <v>2144366</v>
      </c>
      <c r="G2346">
        <f>IF(ISTEXT(E2346),IF(E2346="Amount",G$14,""),IF(ISBLANK(E2346),"",IF(ISTEXT(D2346),"",IF(A2341="Invoice No. : ",INDEX(Sheet2!F$14:F$154,MATCH(B2341,Sheet2!A$14:A$154,0)),G2345))))</f>
        <v>12311</v>
      </c>
      <c r="H2346" t="str">
        <f t="shared" si="149"/>
        <v>01/05/2023</v>
      </c>
      <c r="I2346" t="str">
        <f>IF(ISTEXT(E2346),IF(E2346="Amount",I$14,""),IF(ISBLANK(E2346),"",IF(ISTEXT(D2346),"",IF(A2341="Invoice No. : ",TEXT(INDEX(Sheet2!C$14:C$154,MATCH(B2341,Sheet2!A$14:A$154,0)),"hh:mm:ss"),I2345))))</f>
        <v>14:48:25</v>
      </c>
      <c r="J2346">
        <f>IF(ISBLANK(G2346),"",IF(ISTEXT(G2346),IF(E2346="Amount",J$14,""),INDEX(Sheet2!H$14:H$154,MATCH(F2346,Sheet2!A$14:A$154,0))))</f>
        <v>3375.5</v>
      </c>
      <c r="K2346">
        <f>IF(ISBLANK(G2346),"",IF(ISTEXT(G2346),IF(E2346="Amount",K$14,""),INDEX(Sheet2!I$14:I$154,MATCH(F2346,Sheet2!A$14:A$154,0))))</f>
        <v>0</v>
      </c>
      <c r="L2346" t="str">
        <f>IF(ISBLANK(G2346),"",IF(ISTEXT(G2346),IF(E2346="Amount",L$14,""),IF(INDEX(Sheet2!H$14:H$154,MATCH(F2346,Sheet2!A$14:A$154,0)) &lt;&gt; 0, IF(INDEX(Sheet2!I$14:I$154,MATCH(F2346,Sheet2!A$14:A$154,0)) &lt;&gt; 0, "Loan","Loan"),"Cash")))</f>
        <v>Loan</v>
      </c>
      <c r="M2346">
        <f>IF(ISTEXT(E2346),IF(E2346="Amount",M$14,""),IF(ISBLANK(E2346),"",IF(ISTEXT(D2346),"",IF(A2341="Invoice No. : ",INDEX(Sheet2!D$14:D$154,MATCH(B2341,Sheet2!A$14:A$154,0)),M2345))))</f>
        <v>2</v>
      </c>
      <c r="N2346" t="str">
        <f>IF(ISTEXT(E2346),IF(E2346="Amount",N$14,""),IF(ISBLANK(E2346),"",IF(ISTEXT(D2346),"",IF(A2341="Invoice No. : ",INDEX(Sheet2!E$14:E$154,MATCH(B2341,Sheet2!A$14:A$154,0)),N2345))))</f>
        <v>RUBY</v>
      </c>
      <c r="O2346" t="str">
        <f>IF(ISTEXT(E2346),IF(E2346="Amount",O$14,""),IF(ISBLANK(E2346),"",IF(ISTEXT(D2346),"",IF(A2341="Invoice No. : ",INDEX(Sheet2!G$14:G$154,MATCH(B2341,Sheet2!A$14:A$154,0)),O2345))))</f>
        <v>CALUB, EUFEMIA PABLO</v>
      </c>
      <c r="P2346">
        <f t="shared" si="150"/>
        <v>3375.5</v>
      </c>
      <c r="Q2346">
        <f t="shared" si="151"/>
        <v>195197.25</v>
      </c>
    </row>
    <row r="2347" spans="1:17" x14ac:dyDescent="0.25">
      <c r="A2347" s="10" t="s">
        <v>970</v>
      </c>
      <c r="B2347" s="10" t="s">
        <v>971</v>
      </c>
      <c r="C2347" s="11">
        <v>12</v>
      </c>
      <c r="D2347" s="11">
        <v>9</v>
      </c>
      <c r="E2347" s="11">
        <v>108</v>
      </c>
      <c r="F2347">
        <f t="shared" si="148"/>
        <v>2144366</v>
      </c>
      <c r="G2347">
        <f>IF(ISTEXT(E2347),IF(E2347="Amount",G$14,""),IF(ISBLANK(E2347),"",IF(ISTEXT(D2347),"",IF(A2342="Invoice No. : ",INDEX(Sheet2!F$14:F$154,MATCH(B2342,Sheet2!A$14:A$154,0)),G2346))))</f>
        <v>12311</v>
      </c>
      <c r="H2347" t="str">
        <f t="shared" si="149"/>
        <v>01/05/2023</v>
      </c>
      <c r="I2347" t="str">
        <f>IF(ISTEXT(E2347),IF(E2347="Amount",I$14,""),IF(ISBLANK(E2347),"",IF(ISTEXT(D2347),"",IF(A2342="Invoice No. : ",TEXT(INDEX(Sheet2!C$14:C$154,MATCH(B2342,Sheet2!A$14:A$154,0)),"hh:mm:ss"),I2346))))</f>
        <v>14:48:25</v>
      </c>
      <c r="J2347">
        <f>IF(ISBLANK(G2347),"",IF(ISTEXT(G2347),IF(E2347="Amount",J$14,""),INDEX(Sheet2!H$14:H$154,MATCH(F2347,Sheet2!A$14:A$154,0))))</f>
        <v>3375.5</v>
      </c>
      <c r="K2347">
        <f>IF(ISBLANK(G2347),"",IF(ISTEXT(G2347),IF(E2347="Amount",K$14,""),INDEX(Sheet2!I$14:I$154,MATCH(F2347,Sheet2!A$14:A$154,0))))</f>
        <v>0</v>
      </c>
      <c r="L2347" t="str">
        <f>IF(ISBLANK(G2347),"",IF(ISTEXT(G2347),IF(E2347="Amount",L$14,""),IF(INDEX(Sheet2!H$14:H$154,MATCH(F2347,Sheet2!A$14:A$154,0)) &lt;&gt; 0, IF(INDEX(Sheet2!I$14:I$154,MATCH(F2347,Sheet2!A$14:A$154,0)) &lt;&gt; 0, "Loan","Loan"),"Cash")))</f>
        <v>Loan</v>
      </c>
      <c r="M2347">
        <f>IF(ISTEXT(E2347),IF(E2347="Amount",M$14,""),IF(ISBLANK(E2347),"",IF(ISTEXT(D2347),"",IF(A2342="Invoice No. : ",INDEX(Sheet2!D$14:D$154,MATCH(B2342,Sheet2!A$14:A$154,0)),M2346))))</f>
        <v>2</v>
      </c>
      <c r="N2347" t="str">
        <f>IF(ISTEXT(E2347),IF(E2347="Amount",N$14,""),IF(ISBLANK(E2347),"",IF(ISTEXT(D2347),"",IF(A2342="Invoice No. : ",INDEX(Sheet2!E$14:E$154,MATCH(B2342,Sheet2!A$14:A$154,0)),N2346))))</f>
        <v>RUBY</v>
      </c>
      <c r="O2347" t="str">
        <f>IF(ISTEXT(E2347),IF(E2347="Amount",O$14,""),IF(ISBLANK(E2347),"",IF(ISTEXT(D2347),"",IF(A2342="Invoice No. : ",INDEX(Sheet2!G$14:G$154,MATCH(B2342,Sheet2!A$14:A$154,0)),O2346))))</f>
        <v>CALUB, EUFEMIA PABLO</v>
      </c>
      <c r="P2347">
        <f t="shared" si="150"/>
        <v>3375.5</v>
      </c>
      <c r="Q2347">
        <f t="shared" si="151"/>
        <v>195197.25</v>
      </c>
    </row>
    <row r="2348" spans="1:17" x14ac:dyDescent="0.25">
      <c r="A2348" s="10" t="s">
        <v>161</v>
      </c>
      <c r="B2348" s="10" t="s">
        <v>162</v>
      </c>
      <c r="C2348" s="11">
        <v>18</v>
      </c>
      <c r="D2348" s="11">
        <v>9</v>
      </c>
      <c r="E2348" s="11">
        <v>162</v>
      </c>
      <c r="F2348">
        <f t="shared" si="148"/>
        <v>2144366</v>
      </c>
      <c r="G2348">
        <f>IF(ISTEXT(E2348),IF(E2348="Amount",G$14,""),IF(ISBLANK(E2348),"",IF(ISTEXT(D2348),"",IF(A2343="Invoice No. : ",INDEX(Sheet2!F$14:F$154,MATCH(B2343,Sheet2!A$14:A$154,0)),G2347))))</f>
        <v>12311</v>
      </c>
      <c r="H2348" t="str">
        <f t="shared" si="149"/>
        <v>01/05/2023</v>
      </c>
      <c r="I2348" t="str">
        <f>IF(ISTEXT(E2348),IF(E2348="Amount",I$14,""),IF(ISBLANK(E2348),"",IF(ISTEXT(D2348),"",IF(A2343="Invoice No. : ",TEXT(INDEX(Sheet2!C$14:C$154,MATCH(B2343,Sheet2!A$14:A$154,0)),"hh:mm:ss"),I2347))))</f>
        <v>14:48:25</v>
      </c>
      <c r="J2348">
        <f>IF(ISBLANK(G2348),"",IF(ISTEXT(G2348),IF(E2348="Amount",J$14,""),INDEX(Sheet2!H$14:H$154,MATCH(F2348,Sheet2!A$14:A$154,0))))</f>
        <v>3375.5</v>
      </c>
      <c r="K2348">
        <f>IF(ISBLANK(G2348),"",IF(ISTEXT(G2348),IF(E2348="Amount",K$14,""),INDEX(Sheet2!I$14:I$154,MATCH(F2348,Sheet2!A$14:A$154,0))))</f>
        <v>0</v>
      </c>
      <c r="L2348" t="str">
        <f>IF(ISBLANK(G2348),"",IF(ISTEXT(G2348),IF(E2348="Amount",L$14,""),IF(INDEX(Sheet2!H$14:H$154,MATCH(F2348,Sheet2!A$14:A$154,0)) &lt;&gt; 0, IF(INDEX(Sheet2!I$14:I$154,MATCH(F2348,Sheet2!A$14:A$154,0)) &lt;&gt; 0, "Loan","Loan"),"Cash")))</f>
        <v>Loan</v>
      </c>
      <c r="M2348">
        <f>IF(ISTEXT(E2348),IF(E2348="Amount",M$14,""),IF(ISBLANK(E2348),"",IF(ISTEXT(D2348),"",IF(A2343="Invoice No. : ",INDEX(Sheet2!D$14:D$154,MATCH(B2343,Sheet2!A$14:A$154,0)),M2347))))</f>
        <v>2</v>
      </c>
      <c r="N2348" t="str">
        <f>IF(ISTEXT(E2348),IF(E2348="Amount",N$14,""),IF(ISBLANK(E2348),"",IF(ISTEXT(D2348),"",IF(A2343="Invoice No. : ",INDEX(Sheet2!E$14:E$154,MATCH(B2343,Sheet2!A$14:A$154,0)),N2347))))</f>
        <v>RUBY</v>
      </c>
      <c r="O2348" t="str">
        <f>IF(ISTEXT(E2348),IF(E2348="Amount",O$14,""),IF(ISBLANK(E2348),"",IF(ISTEXT(D2348),"",IF(A2343="Invoice No. : ",INDEX(Sheet2!G$14:G$154,MATCH(B2343,Sheet2!A$14:A$154,0)),O2347))))</f>
        <v>CALUB, EUFEMIA PABLO</v>
      </c>
      <c r="P2348">
        <f t="shared" si="150"/>
        <v>3375.5</v>
      </c>
      <c r="Q2348">
        <f t="shared" si="151"/>
        <v>195197.25</v>
      </c>
    </row>
    <row r="2349" spans="1:17" x14ac:dyDescent="0.25">
      <c r="A2349" s="10" t="s">
        <v>1864</v>
      </c>
      <c r="B2349" s="10" t="s">
        <v>1865</v>
      </c>
      <c r="C2349" s="11">
        <v>1</v>
      </c>
      <c r="D2349" s="11">
        <v>151.5</v>
      </c>
      <c r="E2349" s="11">
        <v>151.5</v>
      </c>
      <c r="F2349">
        <f t="shared" si="148"/>
        <v>2144366</v>
      </c>
      <c r="G2349">
        <f>IF(ISTEXT(E2349),IF(E2349="Amount",G$14,""),IF(ISBLANK(E2349),"",IF(ISTEXT(D2349),"",IF(A2344="Invoice No. : ",INDEX(Sheet2!F$14:F$154,MATCH(B2344,Sheet2!A$14:A$154,0)),G2348))))</f>
        <v>12311</v>
      </c>
      <c r="H2349" t="str">
        <f t="shared" si="149"/>
        <v>01/05/2023</v>
      </c>
      <c r="I2349" t="str">
        <f>IF(ISTEXT(E2349),IF(E2349="Amount",I$14,""),IF(ISBLANK(E2349),"",IF(ISTEXT(D2349),"",IF(A2344="Invoice No. : ",TEXT(INDEX(Sheet2!C$14:C$154,MATCH(B2344,Sheet2!A$14:A$154,0)),"hh:mm:ss"),I2348))))</f>
        <v>14:48:25</v>
      </c>
      <c r="J2349">
        <f>IF(ISBLANK(G2349),"",IF(ISTEXT(G2349),IF(E2349="Amount",J$14,""),INDEX(Sheet2!H$14:H$154,MATCH(F2349,Sheet2!A$14:A$154,0))))</f>
        <v>3375.5</v>
      </c>
      <c r="K2349">
        <f>IF(ISBLANK(G2349),"",IF(ISTEXT(G2349),IF(E2349="Amount",K$14,""),INDEX(Sheet2!I$14:I$154,MATCH(F2349,Sheet2!A$14:A$154,0))))</f>
        <v>0</v>
      </c>
      <c r="L2349" t="str">
        <f>IF(ISBLANK(G2349),"",IF(ISTEXT(G2349),IF(E2349="Amount",L$14,""),IF(INDEX(Sheet2!H$14:H$154,MATCH(F2349,Sheet2!A$14:A$154,0)) &lt;&gt; 0, IF(INDEX(Sheet2!I$14:I$154,MATCH(F2349,Sheet2!A$14:A$154,0)) &lt;&gt; 0, "Loan","Loan"),"Cash")))</f>
        <v>Loan</v>
      </c>
      <c r="M2349">
        <f>IF(ISTEXT(E2349),IF(E2349="Amount",M$14,""),IF(ISBLANK(E2349),"",IF(ISTEXT(D2349),"",IF(A2344="Invoice No. : ",INDEX(Sheet2!D$14:D$154,MATCH(B2344,Sheet2!A$14:A$154,0)),M2348))))</f>
        <v>2</v>
      </c>
      <c r="N2349" t="str">
        <f>IF(ISTEXT(E2349),IF(E2349="Amount",N$14,""),IF(ISBLANK(E2349),"",IF(ISTEXT(D2349),"",IF(A2344="Invoice No. : ",INDEX(Sheet2!E$14:E$154,MATCH(B2344,Sheet2!A$14:A$154,0)),N2348))))</f>
        <v>RUBY</v>
      </c>
      <c r="O2349" t="str">
        <f>IF(ISTEXT(E2349),IF(E2349="Amount",O$14,""),IF(ISBLANK(E2349),"",IF(ISTEXT(D2349),"",IF(A2344="Invoice No. : ",INDEX(Sheet2!G$14:G$154,MATCH(B2344,Sheet2!A$14:A$154,0)),O2348))))</f>
        <v>CALUB, EUFEMIA PABLO</v>
      </c>
      <c r="P2349">
        <f t="shared" si="150"/>
        <v>3375.5</v>
      </c>
      <c r="Q2349">
        <f t="shared" si="151"/>
        <v>195197.25</v>
      </c>
    </row>
    <row r="2350" spans="1:17" x14ac:dyDescent="0.25">
      <c r="A2350" s="10" t="s">
        <v>301</v>
      </c>
      <c r="B2350" s="10" t="s">
        <v>302</v>
      </c>
      <c r="C2350" s="11">
        <v>6</v>
      </c>
      <c r="D2350" s="11">
        <v>28.75</v>
      </c>
      <c r="E2350" s="11">
        <v>172.5</v>
      </c>
      <c r="F2350">
        <f t="shared" si="148"/>
        <v>2144366</v>
      </c>
      <c r="G2350">
        <f>IF(ISTEXT(E2350),IF(E2350="Amount",G$14,""),IF(ISBLANK(E2350),"",IF(ISTEXT(D2350),"",IF(A2345="Invoice No. : ",INDEX(Sheet2!F$14:F$154,MATCH(B2345,Sheet2!A$14:A$154,0)),G2349))))</f>
        <v>12311</v>
      </c>
      <c r="H2350" t="str">
        <f t="shared" si="149"/>
        <v>01/05/2023</v>
      </c>
      <c r="I2350" t="str">
        <f>IF(ISTEXT(E2350),IF(E2350="Amount",I$14,""),IF(ISBLANK(E2350),"",IF(ISTEXT(D2350),"",IF(A2345="Invoice No. : ",TEXT(INDEX(Sheet2!C$14:C$154,MATCH(B2345,Sheet2!A$14:A$154,0)),"hh:mm:ss"),I2349))))</f>
        <v>14:48:25</v>
      </c>
      <c r="J2350">
        <f>IF(ISBLANK(G2350),"",IF(ISTEXT(G2350),IF(E2350="Amount",J$14,""),INDEX(Sheet2!H$14:H$154,MATCH(F2350,Sheet2!A$14:A$154,0))))</f>
        <v>3375.5</v>
      </c>
      <c r="K2350">
        <f>IF(ISBLANK(G2350),"",IF(ISTEXT(G2350),IF(E2350="Amount",K$14,""),INDEX(Sheet2!I$14:I$154,MATCH(F2350,Sheet2!A$14:A$154,0))))</f>
        <v>0</v>
      </c>
      <c r="L2350" t="str">
        <f>IF(ISBLANK(G2350),"",IF(ISTEXT(G2350),IF(E2350="Amount",L$14,""),IF(INDEX(Sheet2!H$14:H$154,MATCH(F2350,Sheet2!A$14:A$154,0)) &lt;&gt; 0, IF(INDEX(Sheet2!I$14:I$154,MATCH(F2350,Sheet2!A$14:A$154,0)) &lt;&gt; 0, "Loan","Loan"),"Cash")))</f>
        <v>Loan</v>
      </c>
      <c r="M2350">
        <f>IF(ISTEXT(E2350),IF(E2350="Amount",M$14,""),IF(ISBLANK(E2350),"",IF(ISTEXT(D2350),"",IF(A2345="Invoice No. : ",INDEX(Sheet2!D$14:D$154,MATCH(B2345,Sheet2!A$14:A$154,0)),M2349))))</f>
        <v>2</v>
      </c>
      <c r="N2350" t="str">
        <f>IF(ISTEXT(E2350),IF(E2350="Amount",N$14,""),IF(ISBLANK(E2350),"",IF(ISTEXT(D2350),"",IF(A2345="Invoice No. : ",INDEX(Sheet2!E$14:E$154,MATCH(B2345,Sheet2!A$14:A$154,0)),N2349))))</f>
        <v>RUBY</v>
      </c>
      <c r="O2350" t="str">
        <f>IF(ISTEXT(E2350),IF(E2350="Amount",O$14,""),IF(ISBLANK(E2350),"",IF(ISTEXT(D2350),"",IF(A2345="Invoice No. : ",INDEX(Sheet2!G$14:G$154,MATCH(B2345,Sheet2!A$14:A$154,0)),O2349))))</f>
        <v>CALUB, EUFEMIA PABLO</v>
      </c>
      <c r="P2350">
        <f t="shared" si="150"/>
        <v>3375.5</v>
      </c>
      <c r="Q2350">
        <f t="shared" si="151"/>
        <v>195197.25</v>
      </c>
    </row>
    <row r="2351" spans="1:17" x14ac:dyDescent="0.25">
      <c r="A2351" s="10" t="s">
        <v>471</v>
      </c>
      <c r="B2351" s="10" t="s">
        <v>472</v>
      </c>
      <c r="C2351" s="11">
        <v>3</v>
      </c>
      <c r="D2351" s="11">
        <v>28.5</v>
      </c>
      <c r="E2351" s="11">
        <v>85.5</v>
      </c>
      <c r="F2351">
        <f t="shared" si="148"/>
        <v>2144366</v>
      </c>
      <c r="G2351">
        <f>IF(ISTEXT(E2351),IF(E2351="Amount",G$14,""),IF(ISBLANK(E2351),"",IF(ISTEXT(D2351),"",IF(A2346="Invoice No. : ",INDEX(Sheet2!F$14:F$154,MATCH(B2346,Sheet2!A$14:A$154,0)),G2350))))</f>
        <v>12311</v>
      </c>
      <c r="H2351" t="str">
        <f t="shared" si="149"/>
        <v>01/05/2023</v>
      </c>
      <c r="I2351" t="str">
        <f>IF(ISTEXT(E2351),IF(E2351="Amount",I$14,""),IF(ISBLANK(E2351),"",IF(ISTEXT(D2351),"",IF(A2346="Invoice No. : ",TEXT(INDEX(Sheet2!C$14:C$154,MATCH(B2346,Sheet2!A$14:A$154,0)),"hh:mm:ss"),I2350))))</f>
        <v>14:48:25</v>
      </c>
      <c r="J2351">
        <f>IF(ISBLANK(G2351),"",IF(ISTEXT(G2351),IF(E2351="Amount",J$14,""),INDEX(Sheet2!H$14:H$154,MATCH(F2351,Sheet2!A$14:A$154,0))))</f>
        <v>3375.5</v>
      </c>
      <c r="K2351">
        <f>IF(ISBLANK(G2351),"",IF(ISTEXT(G2351),IF(E2351="Amount",K$14,""),INDEX(Sheet2!I$14:I$154,MATCH(F2351,Sheet2!A$14:A$154,0))))</f>
        <v>0</v>
      </c>
      <c r="L2351" t="str">
        <f>IF(ISBLANK(G2351),"",IF(ISTEXT(G2351),IF(E2351="Amount",L$14,""),IF(INDEX(Sheet2!H$14:H$154,MATCH(F2351,Sheet2!A$14:A$154,0)) &lt;&gt; 0, IF(INDEX(Sheet2!I$14:I$154,MATCH(F2351,Sheet2!A$14:A$154,0)) &lt;&gt; 0, "Loan","Loan"),"Cash")))</f>
        <v>Loan</v>
      </c>
      <c r="M2351">
        <f>IF(ISTEXT(E2351),IF(E2351="Amount",M$14,""),IF(ISBLANK(E2351),"",IF(ISTEXT(D2351),"",IF(A2346="Invoice No. : ",INDEX(Sheet2!D$14:D$154,MATCH(B2346,Sheet2!A$14:A$154,0)),M2350))))</f>
        <v>2</v>
      </c>
      <c r="N2351" t="str">
        <f>IF(ISTEXT(E2351),IF(E2351="Amount",N$14,""),IF(ISBLANK(E2351),"",IF(ISTEXT(D2351),"",IF(A2346="Invoice No. : ",INDEX(Sheet2!E$14:E$154,MATCH(B2346,Sheet2!A$14:A$154,0)),N2350))))</f>
        <v>RUBY</v>
      </c>
      <c r="O2351" t="str">
        <f>IF(ISTEXT(E2351),IF(E2351="Amount",O$14,""),IF(ISBLANK(E2351),"",IF(ISTEXT(D2351),"",IF(A2346="Invoice No. : ",INDEX(Sheet2!G$14:G$154,MATCH(B2346,Sheet2!A$14:A$154,0)),O2350))))</f>
        <v>CALUB, EUFEMIA PABLO</v>
      </c>
      <c r="P2351">
        <f t="shared" si="150"/>
        <v>3375.5</v>
      </c>
      <c r="Q2351">
        <f t="shared" si="151"/>
        <v>195197.25</v>
      </c>
    </row>
    <row r="2352" spans="1:17" x14ac:dyDescent="0.25">
      <c r="A2352" s="10" t="s">
        <v>1569</v>
      </c>
      <c r="B2352" s="10" t="s">
        <v>1570</v>
      </c>
      <c r="C2352" s="11">
        <v>3</v>
      </c>
      <c r="D2352" s="11">
        <v>29.5</v>
      </c>
      <c r="E2352" s="11">
        <v>88.5</v>
      </c>
      <c r="F2352">
        <f t="shared" si="148"/>
        <v>2144366</v>
      </c>
      <c r="G2352">
        <f>IF(ISTEXT(E2352),IF(E2352="Amount",G$14,""),IF(ISBLANK(E2352),"",IF(ISTEXT(D2352),"",IF(A2347="Invoice No. : ",INDEX(Sheet2!F$14:F$154,MATCH(B2347,Sheet2!A$14:A$154,0)),G2351))))</f>
        <v>12311</v>
      </c>
      <c r="H2352" t="str">
        <f t="shared" si="149"/>
        <v>01/05/2023</v>
      </c>
      <c r="I2352" t="str">
        <f>IF(ISTEXT(E2352),IF(E2352="Amount",I$14,""),IF(ISBLANK(E2352),"",IF(ISTEXT(D2352),"",IF(A2347="Invoice No. : ",TEXT(INDEX(Sheet2!C$14:C$154,MATCH(B2347,Sheet2!A$14:A$154,0)),"hh:mm:ss"),I2351))))</f>
        <v>14:48:25</v>
      </c>
      <c r="J2352">
        <f>IF(ISBLANK(G2352),"",IF(ISTEXT(G2352),IF(E2352="Amount",J$14,""),INDEX(Sheet2!H$14:H$154,MATCH(F2352,Sheet2!A$14:A$154,0))))</f>
        <v>3375.5</v>
      </c>
      <c r="K2352">
        <f>IF(ISBLANK(G2352),"",IF(ISTEXT(G2352),IF(E2352="Amount",K$14,""),INDEX(Sheet2!I$14:I$154,MATCH(F2352,Sheet2!A$14:A$154,0))))</f>
        <v>0</v>
      </c>
      <c r="L2352" t="str">
        <f>IF(ISBLANK(G2352),"",IF(ISTEXT(G2352),IF(E2352="Amount",L$14,""),IF(INDEX(Sheet2!H$14:H$154,MATCH(F2352,Sheet2!A$14:A$154,0)) &lt;&gt; 0, IF(INDEX(Sheet2!I$14:I$154,MATCH(F2352,Sheet2!A$14:A$154,0)) &lt;&gt; 0, "Loan","Loan"),"Cash")))</f>
        <v>Loan</v>
      </c>
      <c r="M2352">
        <f>IF(ISTEXT(E2352),IF(E2352="Amount",M$14,""),IF(ISBLANK(E2352),"",IF(ISTEXT(D2352),"",IF(A2347="Invoice No. : ",INDEX(Sheet2!D$14:D$154,MATCH(B2347,Sheet2!A$14:A$154,0)),M2351))))</f>
        <v>2</v>
      </c>
      <c r="N2352" t="str">
        <f>IF(ISTEXT(E2352),IF(E2352="Amount",N$14,""),IF(ISBLANK(E2352),"",IF(ISTEXT(D2352),"",IF(A2347="Invoice No. : ",INDEX(Sheet2!E$14:E$154,MATCH(B2347,Sheet2!A$14:A$154,0)),N2351))))</f>
        <v>RUBY</v>
      </c>
      <c r="O2352" t="str">
        <f>IF(ISTEXT(E2352),IF(E2352="Amount",O$14,""),IF(ISBLANK(E2352),"",IF(ISTEXT(D2352),"",IF(A2347="Invoice No. : ",INDEX(Sheet2!G$14:G$154,MATCH(B2347,Sheet2!A$14:A$154,0)),O2351))))</f>
        <v>CALUB, EUFEMIA PABLO</v>
      </c>
      <c r="P2352">
        <f t="shared" si="150"/>
        <v>3375.5</v>
      </c>
      <c r="Q2352">
        <f t="shared" si="151"/>
        <v>195197.25</v>
      </c>
    </row>
    <row r="2353" spans="1:17" x14ac:dyDescent="0.25">
      <c r="A2353" s="10" t="s">
        <v>1571</v>
      </c>
      <c r="B2353" s="10" t="s">
        <v>1572</v>
      </c>
      <c r="C2353" s="11">
        <v>1</v>
      </c>
      <c r="D2353" s="11">
        <v>117</v>
      </c>
      <c r="E2353" s="11">
        <v>117</v>
      </c>
      <c r="F2353">
        <f t="shared" si="148"/>
        <v>2144366</v>
      </c>
      <c r="G2353">
        <f>IF(ISTEXT(E2353),IF(E2353="Amount",G$14,""),IF(ISBLANK(E2353),"",IF(ISTEXT(D2353),"",IF(A2348="Invoice No. : ",INDEX(Sheet2!F$14:F$154,MATCH(B2348,Sheet2!A$14:A$154,0)),G2352))))</f>
        <v>12311</v>
      </c>
      <c r="H2353" t="str">
        <f t="shared" si="149"/>
        <v>01/05/2023</v>
      </c>
      <c r="I2353" t="str">
        <f>IF(ISTEXT(E2353),IF(E2353="Amount",I$14,""),IF(ISBLANK(E2353),"",IF(ISTEXT(D2353),"",IF(A2348="Invoice No. : ",TEXT(INDEX(Sheet2!C$14:C$154,MATCH(B2348,Sheet2!A$14:A$154,0)),"hh:mm:ss"),I2352))))</f>
        <v>14:48:25</v>
      </c>
      <c r="J2353">
        <f>IF(ISBLANK(G2353),"",IF(ISTEXT(G2353),IF(E2353="Amount",J$14,""),INDEX(Sheet2!H$14:H$154,MATCH(F2353,Sheet2!A$14:A$154,0))))</f>
        <v>3375.5</v>
      </c>
      <c r="K2353">
        <f>IF(ISBLANK(G2353),"",IF(ISTEXT(G2353),IF(E2353="Amount",K$14,""),INDEX(Sheet2!I$14:I$154,MATCH(F2353,Sheet2!A$14:A$154,0))))</f>
        <v>0</v>
      </c>
      <c r="L2353" t="str">
        <f>IF(ISBLANK(G2353),"",IF(ISTEXT(G2353),IF(E2353="Amount",L$14,""),IF(INDEX(Sheet2!H$14:H$154,MATCH(F2353,Sheet2!A$14:A$154,0)) &lt;&gt; 0, IF(INDEX(Sheet2!I$14:I$154,MATCH(F2353,Sheet2!A$14:A$154,0)) &lt;&gt; 0, "Loan","Loan"),"Cash")))</f>
        <v>Loan</v>
      </c>
      <c r="M2353">
        <f>IF(ISTEXT(E2353),IF(E2353="Amount",M$14,""),IF(ISBLANK(E2353),"",IF(ISTEXT(D2353),"",IF(A2348="Invoice No. : ",INDEX(Sheet2!D$14:D$154,MATCH(B2348,Sheet2!A$14:A$154,0)),M2352))))</f>
        <v>2</v>
      </c>
      <c r="N2353" t="str">
        <f>IF(ISTEXT(E2353),IF(E2353="Amount",N$14,""),IF(ISBLANK(E2353),"",IF(ISTEXT(D2353),"",IF(A2348="Invoice No. : ",INDEX(Sheet2!E$14:E$154,MATCH(B2348,Sheet2!A$14:A$154,0)),N2352))))</f>
        <v>RUBY</v>
      </c>
      <c r="O2353" t="str">
        <f>IF(ISTEXT(E2353),IF(E2353="Amount",O$14,""),IF(ISBLANK(E2353),"",IF(ISTEXT(D2353),"",IF(A2348="Invoice No. : ",INDEX(Sheet2!G$14:G$154,MATCH(B2348,Sheet2!A$14:A$154,0)),O2352))))</f>
        <v>CALUB, EUFEMIA PABLO</v>
      </c>
      <c r="P2353">
        <f t="shared" si="150"/>
        <v>3375.5</v>
      </c>
      <c r="Q2353">
        <f t="shared" si="151"/>
        <v>195197.25</v>
      </c>
    </row>
    <row r="2354" spans="1:17" x14ac:dyDescent="0.25">
      <c r="A2354" s="10" t="s">
        <v>1613</v>
      </c>
      <c r="B2354" s="10" t="s">
        <v>1614</v>
      </c>
      <c r="C2354" s="11">
        <v>1</v>
      </c>
      <c r="D2354" s="11">
        <v>35.25</v>
      </c>
      <c r="E2354" s="11">
        <v>35.25</v>
      </c>
      <c r="F2354">
        <f t="shared" si="148"/>
        <v>2144366</v>
      </c>
      <c r="G2354">
        <f>IF(ISTEXT(E2354),IF(E2354="Amount",G$14,""),IF(ISBLANK(E2354),"",IF(ISTEXT(D2354),"",IF(A2349="Invoice No. : ",INDEX(Sheet2!F$14:F$154,MATCH(B2349,Sheet2!A$14:A$154,0)),G2353))))</f>
        <v>12311</v>
      </c>
      <c r="H2354" t="str">
        <f t="shared" si="149"/>
        <v>01/05/2023</v>
      </c>
      <c r="I2354" t="str">
        <f>IF(ISTEXT(E2354),IF(E2354="Amount",I$14,""),IF(ISBLANK(E2354),"",IF(ISTEXT(D2354),"",IF(A2349="Invoice No. : ",TEXT(INDEX(Sheet2!C$14:C$154,MATCH(B2349,Sheet2!A$14:A$154,0)),"hh:mm:ss"),I2353))))</f>
        <v>14:48:25</v>
      </c>
      <c r="J2354">
        <f>IF(ISBLANK(G2354),"",IF(ISTEXT(G2354),IF(E2354="Amount",J$14,""),INDEX(Sheet2!H$14:H$154,MATCH(F2354,Sheet2!A$14:A$154,0))))</f>
        <v>3375.5</v>
      </c>
      <c r="K2354">
        <f>IF(ISBLANK(G2354),"",IF(ISTEXT(G2354),IF(E2354="Amount",K$14,""),INDEX(Sheet2!I$14:I$154,MATCH(F2354,Sheet2!A$14:A$154,0))))</f>
        <v>0</v>
      </c>
      <c r="L2354" t="str">
        <f>IF(ISBLANK(G2354),"",IF(ISTEXT(G2354),IF(E2354="Amount",L$14,""),IF(INDEX(Sheet2!H$14:H$154,MATCH(F2354,Sheet2!A$14:A$154,0)) &lt;&gt; 0, IF(INDEX(Sheet2!I$14:I$154,MATCH(F2354,Sheet2!A$14:A$154,0)) &lt;&gt; 0, "Loan","Loan"),"Cash")))</f>
        <v>Loan</v>
      </c>
      <c r="M2354">
        <f>IF(ISTEXT(E2354),IF(E2354="Amount",M$14,""),IF(ISBLANK(E2354),"",IF(ISTEXT(D2354),"",IF(A2349="Invoice No. : ",INDEX(Sheet2!D$14:D$154,MATCH(B2349,Sheet2!A$14:A$154,0)),M2353))))</f>
        <v>2</v>
      </c>
      <c r="N2354" t="str">
        <f>IF(ISTEXT(E2354),IF(E2354="Amount",N$14,""),IF(ISBLANK(E2354),"",IF(ISTEXT(D2354),"",IF(A2349="Invoice No. : ",INDEX(Sheet2!E$14:E$154,MATCH(B2349,Sheet2!A$14:A$154,0)),N2353))))</f>
        <v>RUBY</v>
      </c>
      <c r="O2354" t="str">
        <f>IF(ISTEXT(E2354),IF(E2354="Amount",O$14,""),IF(ISBLANK(E2354),"",IF(ISTEXT(D2354),"",IF(A2349="Invoice No. : ",INDEX(Sheet2!G$14:G$154,MATCH(B2349,Sheet2!A$14:A$154,0)),O2353))))</f>
        <v>CALUB, EUFEMIA PABLO</v>
      </c>
      <c r="P2354">
        <f t="shared" si="150"/>
        <v>3375.5</v>
      </c>
      <c r="Q2354">
        <f t="shared" si="151"/>
        <v>195197.25</v>
      </c>
    </row>
    <row r="2355" spans="1:17" x14ac:dyDescent="0.25">
      <c r="A2355" s="10" t="s">
        <v>1866</v>
      </c>
      <c r="B2355" s="10" t="s">
        <v>1867</v>
      </c>
      <c r="C2355" s="11">
        <v>1</v>
      </c>
      <c r="D2355" s="11">
        <v>55.75</v>
      </c>
      <c r="E2355" s="11">
        <v>55.75</v>
      </c>
      <c r="F2355">
        <f t="shared" si="148"/>
        <v>2144366</v>
      </c>
      <c r="G2355">
        <f>IF(ISTEXT(E2355),IF(E2355="Amount",G$14,""),IF(ISBLANK(E2355),"",IF(ISTEXT(D2355),"",IF(A2350="Invoice No. : ",INDEX(Sheet2!F$14:F$154,MATCH(B2350,Sheet2!A$14:A$154,0)),G2354))))</f>
        <v>12311</v>
      </c>
      <c r="H2355" t="str">
        <f t="shared" si="149"/>
        <v>01/05/2023</v>
      </c>
      <c r="I2355" t="str">
        <f>IF(ISTEXT(E2355),IF(E2355="Amount",I$14,""),IF(ISBLANK(E2355),"",IF(ISTEXT(D2355),"",IF(A2350="Invoice No. : ",TEXT(INDEX(Sheet2!C$14:C$154,MATCH(B2350,Sheet2!A$14:A$154,0)),"hh:mm:ss"),I2354))))</f>
        <v>14:48:25</v>
      </c>
      <c r="J2355">
        <f>IF(ISBLANK(G2355),"",IF(ISTEXT(G2355),IF(E2355="Amount",J$14,""),INDEX(Sheet2!H$14:H$154,MATCH(F2355,Sheet2!A$14:A$154,0))))</f>
        <v>3375.5</v>
      </c>
      <c r="K2355">
        <f>IF(ISBLANK(G2355),"",IF(ISTEXT(G2355),IF(E2355="Amount",K$14,""),INDEX(Sheet2!I$14:I$154,MATCH(F2355,Sheet2!A$14:A$154,0))))</f>
        <v>0</v>
      </c>
      <c r="L2355" t="str">
        <f>IF(ISBLANK(G2355),"",IF(ISTEXT(G2355),IF(E2355="Amount",L$14,""),IF(INDEX(Sheet2!H$14:H$154,MATCH(F2355,Sheet2!A$14:A$154,0)) &lt;&gt; 0, IF(INDEX(Sheet2!I$14:I$154,MATCH(F2355,Sheet2!A$14:A$154,0)) &lt;&gt; 0, "Loan","Loan"),"Cash")))</f>
        <v>Loan</v>
      </c>
      <c r="M2355">
        <f>IF(ISTEXT(E2355),IF(E2355="Amount",M$14,""),IF(ISBLANK(E2355),"",IF(ISTEXT(D2355),"",IF(A2350="Invoice No. : ",INDEX(Sheet2!D$14:D$154,MATCH(B2350,Sheet2!A$14:A$154,0)),M2354))))</f>
        <v>2</v>
      </c>
      <c r="N2355" t="str">
        <f>IF(ISTEXT(E2355),IF(E2355="Amount",N$14,""),IF(ISBLANK(E2355),"",IF(ISTEXT(D2355),"",IF(A2350="Invoice No. : ",INDEX(Sheet2!E$14:E$154,MATCH(B2350,Sheet2!A$14:A$154,0)),N2354))))</f>
        <v>RUBY</v>
      </c>
      <c r="O2355" t="str">
        <f>IF(ISTEXT(E2355),IF(E2355="Amount",O$14,""),IF(ISBLANK(E2355),"",IF(ISTEXT(D2355),"",IF(A2350="Invoice No. : ",INDEX(Sheet2!G$14:G$154,MATCH(B2350,Sheet2!A$14:A$154,0)),O2354))))</f>
        <v>CALUB, EUFEMIA PABLO</v>
      </c>
      <c r="P2355">
        <f t="shared" si="150"/>
        <v>3375.5</v>
      </c>
      <c r="Q2355">
        <f t="shared" si="151"/>
        <v>195197.25</v>
      </c>
    </row>
    <row r="2356" spans="1:17" x14ac:dyDescent="0.25">
      <c r="A2356" s="10" t="s">
        <v>1868</v>
      </c>
      <c r="B2356" s="10" t="s">
        <v>1869</v>
      </c>
      <c r="C2356" s="11">
        <v>12</v>
      </c>
      <c r="D2356" s="11">
        <v>6.25</v>
      </c>
      <c r="E2356" s="11">
        <v>75</v>
      </c>
      <c r="F2356">
        <f t="shared" si="148"/>
        <v>2144366</v>
      </c>
      <c r="G2356">
        <f>IF(ISTEXT(E2356),IF(E2356="Amount",G$14,""),IF(ISBLANK(E2356),"",IF(ISTEXT(D2356),"",IF(A2351="Invoice No. : ",INDEX(Sheet2!F$14:F$154,MATCH(B2351,Sheet2!A$14:A$154,0)),G2355))))</f>
        <v>12311</v>
      </c>
      <c r="H2356" t="str">
        <f t="shared" si="149"/>
        <v>01/05/2023</v>
      </c>
      <c r="I2356" t="str">
        <f>IF(ISTEXT(E2356),IF(E2356="Amount",I$14,""),IF(ISBLANK(E2356),"",IF(ISTEXT(D2356),"",IF(A2351="Invoice No. : ",TEXT(INDEX(Sheet2!C$14:C$154,MATCH(B2351,Sheet2!A$14:A$154,0)),"hh:mm:ss"),I2355))))</f>
        <v>14:48:25</v>
      </c>
      <c r="J2356">
        <f>IF(ISBLANK(G2356),"",IF(ISTEXT(G2356),IF(E2356="Amount",J$14,""),INDEX(Sheet2!H$14:H$154,MATCH(F2356,Sheet2!A$14:A$154,0))))</f>
        <v>3375.5</v>
      </c>
      <c r="K2356">
        <f>IF(ISBLANK(G2356),"",IF(ISTEXT(G2356),IF(E2356="Amount",K$14,""),INDEX(Sheet2!I$14:I$154,MATCH(F2356,Sheet2!A$14:A$154,0))))</f>
        <v>0</v>
      </c>
      <c r="L2356" t="str">
        <f>IF(ISBLANK(G2356),"",IF(ISTEXT(G2356),IF(E2356="Amount",L$14,""),IF(INDEX(Sheet2!H$14:H$154,MATCH(F2356,Sheet2!A$14:A$154,0)) &lt;&gt; 0, IF(INDEX(Sheet2!I$14:I$154,MATCH(F2356,Sheet2!A$14:A$154,0)) &lt;&gt; 0, "Loan","Loan"),"Cash")))</f>
        <v>Loan</v>
      </c>
      <c r="M2356">
        <f>IF(ISTEXT(E2356),IF(E2356="Amount",M$14,""),IF(ISBLANK(E2356),"",IF(ISTEXT(D2356),"",IF(A2351="Invoice No. : ",INDEX(Sheet2!D$14:D$154,MATCH(B2351,Sheet2!A$14:A$154,0)),M2355))))</f>
        <v>2</v>
      </c>
      <c r="N2356" t="str">
        <f>IF(ISTEXT(E2356),IF(E2356="Amount",N$14,""),IF(ISBLANK(E2356),"",IF(ISTEXT(D2356),"",IF(A2351="Invoice No. : ",INDEX(Sheet2!E$14:E$154,MATCH(B2351,Sheet2!A$14:A$154,0)),N2355))))</f>
        <v>RUBY</v>
      </c>
      <c r="O2356" t="str">
        <f>IF(ISTEXT(E2356),IF(E2356="Amount",O$14,""),IF(ISBLANK(E2356),"",IF(ISTEXT(D2356),"",IF(A2351="Invoice No. : ",INDEX(Sheet2!G$14:G$154,MATCH(B2351,Sheet2!A$14:A$154,0)),O2355))))</f>
        <v>CALUB, EUFEMIA PABLO</v>
      </c>
      <c r="P2356">
        <f t="shared" si="150"/>
        <v>3375.5</v>
      </c>
      <c r="Q2356">
        <f t="shared" si="151"/>
        <v>195197.25</v>
      </c>
    </row>
    <row r="2357" spans="1:17" x14ac:dyDescent="0.25">
      <c r="A2357" s="10" t="s">
        <v>121</v>
      </c>
      <c r="B2357" s="10" t="s">
        <v>122</v>
      </c>
      <c r="C2357" s="11">
        <v>1</v>
      </c>
      <c r="D2357" s="11">
        <v>35</v>
      </c>
      <c r="E2357" s="11">
        <v>35</v>
      </c>
      <c r="F2357">
        <f t="shared" si="148"/>
        <v>2144366</v>
      </c>
      <c r="G2357">
        <f>IF(ISTEXT(E2357),IF(E2357="Amount",G$14,""),IF(ISBLANK(E2357),"",IF(ISTEXT(D2357),"",IF(A2352="Invoice No. : ",INDEX(Sheet2!F$14:F$154,MATCH(B2352,Sheet2!A$14:A$154,0)),G2356))))</f>
        <v>12311</v>
      </c>
      <c r="H2357" t="str">
        <f t="shared" si="149"/>
        <v>01/05/2023</v>
      </c>
      <c r="I2357" t="str">
        <f>IF(ISTEXT(E2357),IF(E2357="Amount",I$14,""),IF(ISBLANK(E2357),"",IF(ISTEXT(D2357),"",IF(A2352="Invoice No. : ",TEXT(INDEX(Sheet2!C$14:C$154,MATCH(B2352,Sheet2!A$14:A$154,0)),"hh:mm:ss"),I2356))))</f>
        <v>14:48:25</v>
      </c>
      <c r="J2357">
        <f>IF(ISBLANK(G2357),"",IF(ISTEXT(G2357),IF(E2357="Amount",J$14,""),INDEX(Sheet2!H$14:H$154,MATCH(F2357,Sheet2!A$14:A$154,0))))</f>
        <v>3375.5</v>
      </c>
      <c r="K2357">
        <f>IF(ISBLANK(G2357),"",IF(ISTEXT(G2357),IF(E2357="Amount",K$14,""),INDEX(Sheet2!I$14:I$154,MATCH(F2357,Sheet2!A$14:A$154,0))))</f>
        <v>0</v>
      </c>
      <c r="L2357" t="str">
        <f>IF(ISBLANK(G2357),"",IF(ISTEXT(G2357),IF(E2357="Amount",L$14,""),IF(INDEX(Sheet2!H$14:H$154,MATCH(F2357,Sheet2!A$14:A$154,0)) &lt;&gt; 0, IF(INDEX(Sheet2!I$14:I$154,MATCH(F2357,Sheet2!A$14:A$154,0)) &lt;&gt; 0, "Loan","Loan"),"Cash")))</f>
        <v>Loan</v>
      </c>
      <c r="M2357">
        <f>IF(ISTEXT(E2357),IF(E2357="Amount",M$14,""),IF(ISBLANK(E2357),"",IF(ISTEXT(D2357),"",IF(A2352="Invoice No. : ",INDEX(Sheet2!D$14:D$154,MATCH(B2352,Sheet2!A$14:A$154,0)),M2356))))</f>
        <v>2</v>
      </c>
      <c r="N2357" t="str">
        <f>IF(ISTEXT(E2357),IF(E2357="Amount",N$14,""),IF(ISBLANK(E2357),"",IF(ISTEXT(D2357),"",IF(A2352="Invoice No. : ",INDEX(Sheet2!E$14:E$154,MATCH(B2352,Sheet2!A$14:A$154,0)),N2356))))</f>
        <v>RUBY</v>
      </c>
      <c r="O2357" t="str">
        <f>IF(ISTEXT(E2357),IF(E2357="Amount",O$14,""),IF(ISBLANK(E2357),"",IF(ISTEXT(D2357),"",IF(A2352="Invoice No. : ",INDEX(Sheet2!G$14:G$154,MATCH(B2352,Sheet2!A$14:A$154,0)),O2356))))</f>
        <v>CALUB, EUFEMIA PABLO</v>
      </c>
      <c r="P2357">
        <f t="shared" si="150"/>
        <v>3375.5</v>
      </c>
      <c r="Q2357">
        <f t="shared" si="151"/>
        <v>195197.25</v>
      </c>
    </row>
    <row r="2358" spans="1:17" x14ac:dyDescent="0.25">
      <c r="A2358" s="10" t="s">
        <v>1329</v>
      </c>
      <c r="B2358" s="10" t="s">
        <v>1330</v>
      </c>
      <c r="C2358" s="11">
        <v>3</v>
      </c>
      <c r="D2358" s="11">
        <v>25</v>
      </c>
      <c r="E2358" s="11">
        <v>75</v>
      </c>
      <c r="F2358">
        <f t="shared" si="148"/>
        <v>2144366</v>
      </c>
      <c r="G2358">
        <f>IF(ISTEXT(E2358),IF(E2358="Amount",G$14,""),IF(ISBLANK(E2358),"",IF(ISTEXT(D2358),"",IF(A2353="Invoice No. : ",INDEX(Sheet2!F$14:F$154,MATCH(B2353,Sheet2!A$14:A$154,0)),G2357))))</f>
        <v>12311</v>
      </c>
      <c r="H2358" t="str">
        <f t="shared" si="149"/>
        <v>01/05/2023</v>
      </c>
      <c r="I2358" t="str">
        <f>IF(ISTEXT(E2358),IF(E2358="Amount",I$14,""),IF(ISBLANK(E2358),"",IF(ISTEXT(D2358),"",IF(A2353="Invoice No. : ",TEXT(INDEX(Sheet2!C$14:C$154,MATCH(B2353,Sheet2!A$14:A$154,0)),"hh:mm:ss"),I2357))))</f>
        <v>14:48:25</v>
      </c>
      <c r="J2358">
        <f>IF(ISBLANK(G2358),"",IF(ISTEXT(G2358),IF(E2358="Amount",J$14,""),INDEX(Sheet2!H$14:H$154,MATCH(F2358,Sheet2!A$14:A$154,0))))</f>
        <v>3375.5</v>
      </c>
      <c r="K2358">
        <f>IF(ISBLANK(G2358),"",IF(ISTEXT(G2358),IF(E2358="Amount",K$14,""),INDEX(Sheet2!I$14:I$154,MATCH(F2358,Sheet2!A$14:A$154,0))))</f>
        <v>0</v>
      </c>
      <c r="L2358" t="str">
        <f>IF(ISBLANK(G2358),"",IF(ISTEXT(G2358),IF(E2358="Amount",L$14,""),IF(INDEX(Sheet2!H$14:H$154,MATCH(F2358,Sheet2!A$14:A$154,0)) &lt;&gt; 0, IF(INDEX(Sheet2!I$14:I$154,MATCH(F2358,Sheet2!A$14:A$154,0)) &lt;&gt; 0, "Loan","Loan"),"Cash")))</f>
        <v>Loan</v>
      </c>
      <c r="M2358">
        <f>IF(ISTEXT(E2358),IF(E2358="Amount",M$14,""),IF(ISBLANK(E2358),"",IF(ISTEXT(D2358),"",IF(A2353="Invoice No. : ",INDEX(Sheet2!D$14:D$154,MATCH(B2353,Sheet2!A$14:A$154,0)),M2357))))</f>
        <v>2</v>
      </c>
      <c r="N2358" t="str">
        <f>IF(ISTEXT(E2358),IF(E2358="Amount",N$14,""),IF(ISBLANK(E2358),"",IF(ISTEXT(D2358),"",IF(A2353="Invoice No. : ",INDEX(Sheet2!E$14:E$154,MATCH(B2353,Sheet2!A$14:A$154,0)),N2357))))</f>
        <v>RUBY</v>
      </c>
      <c r="O2358" t="str">
        <f>IF(ISTEXT(E2358),IF(E2358="Amount",O$14,""),IF(ISBLANK(E2358),"",IF(ISTEXT(D2358),"",IF(A2353="Invoice No. : ",INDEX(Sheet2!G$14:G$154,MATCH(B2353,Sheet2!A$14:A$154,0)),O2357))))</f>
        <v>CALUB, EUFEMIA PABLO</v>
      </c>
      <c r="P2358">
        <f t="shared" si="150"/>
        <v>3375.5</v>
      </c>
      <c r="Q2358">
        <f t="shared" si="151"/>
        <v>195197.25</v>
      </c>
    </row>
    <row r="2359" spans="1:17" x14ac:dyDescent="0.25">
      <c r="A2359" s="10" t="s">
        <v>1870</v>
      </c>
      <c r="B2359" s="10" t="s">
        <v>1871</v>
      </c>
      <c r="C2359" s="11">
        <v>1</v>
      </c>
      <c r="D2359" s="11">
        <v>214</v>
      </c>
      <c r="E2359" s="11">
        <v>214</v>
      </c>
      <c r="F2359">
        <f t="shared" si="148"/>
        <v>2144366</v>
      </c>
      <c r="G2359">
        <f>IF(ISTEXT(E2359),IF(E2359="Amount",G$14,""),IF(ISBLANK(E2359),"",IF(ISTEXT(D2359),"",IF(A2354="Invoice No. : ",INDEX(Sheet2!F$14:F$154,MATCH(B2354,Sheet2!A$14:A$154,0)),G2358))))</f>
        <v>12311</v>
      </c>
      <c r="H2359" t="str">
        <f t="shared" si="149"/>
        <v>01/05/2023</v>
      </c>
      <c r="I2359" t="str">
        <f>IF(ISTEXT(E2359),IF(E2359="Amount",I$14,""),IF(ISBLANK(E2359),"",IF(ISTEXT(D2359),"",IF(A2354="Invoice No. : ",TEXT(INDEX(Sheet2!C$14:C$154,MATCH(B2354,Sheet2!A$14:A$154,0)),"hh:mm:ss"),I2358))))</f>
        <v>14:48:25</v>
      </c>
      <c r="J2359">
        <f>IF(ISBLANK(G2359),"",IF(ISTEXT(G2359),IF(E2359="Amount",J$14,""),INDEX(Sheet2!H$14:H$154,MATCH(F2359,Sheet2!A$14:A$154,0))))</f>
        <v>3375.5</v>
      </c>
      <c r="K2359">
        <f>IF(ISBLANK(G2359),"",IF(ISTEXT(G2359),IF(E2359="Amount",K$14,""),INDEX(Sheet2!I$14:I$154,MATCH(F2359,Sheet2!A$14:A$154,0))))</f>
        <v>0</v>
      </c>
      <c r="L2359" t="str">
        <f>IF(ISBLANK(G2359),"",IF(ISTEXT(G2359),IF(E2359="Amount",L$14,""),IF(INDEX(Sheet2!H$14:H$154,MATCH(F2359,Sheet2!A$14:A$154,0)) &lt;&gt; 0, IF(INDEX(Sheet2!I$14:I$154,MATCH(F2359,Sheet2!A$14:A$154,0)) &lt;&gt; 0, "Loan","Loan"),"Cash")))</f>
        <v>Loan</v>
      </c>
      <c r="M2359">
        <f>IF(ISTEXT(E2359),IF(E2359="Amount",M$14,""),IF(ISBLANK(E2359),"",IF(ISTEXT(D2359),"",IF(A2354="Invoice No. : ",INDEX(Sheet2!D$14:D$154,MATCH(B2354,Sheet2!A$14:A$154,0)),M2358))))</f>
        <v>2</v>
      </c>
      <c r="N2359" t="str">
        <f>IF(ISTEXT(E2359),IF(E2359="Amount",N$14,""),IF(ISBLANK(E2359),"",IF(ISTEXT(D2359),"",IF(A2354="Invoice No. : ",INDEX(Sheet2!E$14:E$154,MATCH(B2354,Sheet2!A$14:A$154,0)),N2358))))</f>
        <v>RUBY</v>
      </c>
      <c r="O2359" t="str">
        <f>IF(ISTEXT(E2359),IF(E2359="Amount",O$14,""),IF(ISBLANK(E2359),"",IF(ISTEXT(D2359),"",IF(A2354="Invoice No. : ",INDEX(Sheet2!G$14:G$154,MATCH(B2354,Sheet2!A$14:A$154,0)),O2358))))</f>
        <v>CALUB, EUFEMIA PABLO</v>
      </c>
      <c r="P2359">
        <f t="shared" si="150"/>
        <v>3375.5</v>
      </c>
      <c r="Q2359">
        <f t="shared" si="151"/>
        <v>195197.25</v>
      </c>
    </row>
    <row r="2360" spans="1:17" x14ac:dyDescent="0.25">
      <c r="A2360" s="10" t="s">
        <v>1872</v>
      </c>
      <c r="B2360" s="10" t="s">
        <v>1873</v>
      </c>
      <c r="C2360" s="11">
        <v>3</v>
      </c>
      <c r="D2360" s="11">
        <v>13.25</v>
      </c>
      <c r="E2360" s="11">
        <v>39.75</v>
      </c>
      <c r="F2360">
        <f t="shared" si="148"/>
        <v>2144366</v>
      </c>
      <c r="G2360">
        <f>IF(ISTEXT(E2360),IF(E2360="Amount",G$14,""),IF(ISBLANK(E2360),"",IF(ISTEXT(D2360),"",IF(A2355="Invoice No. : ",INDEX(Sheet2!F$14:F$154,MATCH(B2355,Sheet2!A$14:A$154,0)),G2359))))</f>
        <v>12311</v>
      </c>
      <c r="H2360" t="str">
        <f t="shared" si="149"/>
        <v>01/05/2023</v>
      </c>
      <c r="I2360" t="str">
        <f>IF(ISTEXT(E2360),IF(E2360="Amount",I$14,""),IF(ISBLANK(E2360),"",IF(ISTEXT(D2360),"",IF(A2355="Invoice No. : ",TEXT(INDEX(Sheet2!C$14:C$154,MATCH(B2355,Sheet2!A$14:A$154,0)),"hh:mm:ss"),I2359))))</f>
        <v>14:48:25</v>
      </c>
      <c r="J2360">
        <f>IF(ISBLANK(G2360),"",IF(ISTEXT(G2360),IF(E2360="Amount",J$14,""),INDEX(Sheet2!H$14:H$154,MATCH(F2360,Sheet2!A$14:A$154,0))))</f>
        <v>3375.5</v>
      </c>
      <c r="K2360">
        <f>IF(ISBLANK(G2360),"",IF(ISTEXT(G2360),IF(E2360="Amount",K$14,""),INDEX(Sheet2!I$14:I$154,MATCH(F2360,Sheet2!A$14:A$154,0))))</f>
        <v>0</v>
      </c>
      <c r="L2360" t="str">
        <f>IF(ISBLANK(G2360),"",IF(ISTEXT(G2360),IF(E2360="Amount",L$14,""),IF(INDEX(Sheet2!H$14:H$154,MATCH(F2360,Sheet2!A$14:A$154,0)) &lt;&gt; 0, IF(INDEX(Sheet2!I$14:I$154,MATCH(F2360,Sheet2!A$14:A$154,0)) &lt;&gt; 0, "Loan","Loan"),"Cash")))</f>
        <v>Loan</v>
      </c>
      <c r="M2360">
        <f>IF(ISTEXT(E2360),IF(E2360="Amount",M$14,""),IF(ISBLANK(E2360),"",IF(ISTEXT(D2360),"",IF(A2355="Invoice No. : ",INDEX(Sheet2!D$14:D$154,MATCH(B2355,Sheet2!A$14:A$154,0)),M2359))))</f>
        <v>2</v>
      </c>
      <c r="N2360" t="str">
        <f>IF(ISTEXT(E2360),IF(E2360="Amount",N$14,""),IF(ISBLANK(E2360),"",IF(ISTEXT(D2360),"",IF(A2355="Invoice No. : ",INDEX(Sheet2!E$14:E$154,MATCH(B2355,Sheet2!A$14:A$154,0)),N2359))))</f>
        <v>RUBY</v>
      </c>
      <c r="O2360" t="str">
        <f>IF(ISTEXT(E2360),IF(E2360="Amount",O$14,""),IF(ISBLANK(E2360),"",IF(ISTEXT(D2360),"",IF(A2355="Invoice No. : ",INDEX(Sheet2!G$14:G$154,MATCH(B2355,Sheet2!A$14:A$154,0)),O2359))))</f>
        <v>CALUB, EUFEMIA PABLO</v>
      </c>
      <c r="P2360">
        <f t="shared" si="150"/>
        <v>3375.5</v>
      </c>
      <c r="Q2360">
        <f t="shared" si="151"/>
        <v>195197.25</v>
      </c>
    </row>
    <row r="2361" spans="1:17" x14ac:dyDescent="0.25">
      <c r="A2361" s="10" t="s">
        <v>1874</v>
      </c>
      <c r="B2361" s="10" t="s">
        <v>1875</v>
      </c>
      <c r="C2361" s="11">
        <v>2</v>
      </c>
      <c r="D2361" s="11">
        <v>24.75</v>
      </c>
      <c r="E2361" s="11">
        <v>49.5</v>
      </c>
      <c r="F2361">
        <f t="shared" si="148"/>
        <v>2144366</v>
      </c>
      <c r="G2361">
        <f>IF(ISTEXT(E2361),IF(E2361="Amount",G$14,""),IF(ISBLANK(E2361),"",IF(ISTEXT(D2361),"",IF(A2356="Invoice No. : ",INDEX(Sheet2!F$14:F$154,MATCH(B2356,Sheet2!A$14:A$154,0)),G2360))))</f>
        <v>12311</v>
      </c>
      <c r="H2361" t="str">
        <f t="shared" si="149"/>
        <v>01/05/2023</v>
      </c>
      <c r="I2361" t="str">
        <f>IF(ISTEXT(E2361),IF(E2361="Amount",I$14,""),IF(ISBLANK(E2361),"",IF(ISTEXT(D2361),"",IF(A2356="Invoice No. : ",TEXT(INDEX(Sheet2!C$14:C$154,MATCH(B2356,Sheet2!A$14:A$154,0)),"hh:mm:ss"),I2360))))</f>
        <v>14:48:25</v>
      </c>
      <c r="J2361">
        <f>IF(ISBLANK(G2361),"",IF(ISTEXT(G2361),IF(E2361="Amount",J$14,""),INDEX(Sheet2!H$14:H$154,MATCH(F2361,Sheet2!A$14:A$154,0))))</f>
        <v>3375.5</v>
      </c>
      <c r="K2361">
        <f>IF(ISBLANK(G2361),"",IF(ISTEXT(G2361),IF(E2361="Amount",K$14,""),INDEX(Sheet2!I$14:I$154,MATCH(F2361,Sheet2!A$14:A$154,0))))</f>
        <v>0</v>
      </c>
      <c r="L2361" t="str">
        <f>IF(ISBLANK(G2361),"",IF(ISTEXT(G2361),IF(E2361="Amount",L$14,""),IF(INDEX(Sheet2!H$14:H$154,MATCH(F2361,Sheet2!A$14:A$154,0)) &lt;&gt; 0, IF(INDEX(Sheet2!I$14:I$154,MATCH(F2361,Sheet2!A$14:A$154,0)) &lt;&gt; 0, "Loan","Loan"),"Cash")))</f>
        <v>Loan</v>
      </c>
      <c r="M2361">
        <f>IF(ISTEXT(E2361),IF(E2361="Amount",M$14,""),IF(ISBLANK(E2361),"",IF(ISTEXT(D2361),"",IF(A2356="Invoice No. : ",INDEX(Sheet2!D$14:D$154,MATCH(B2356,Sheet2!A$14:A$154,0)),M2360))))</f>
        <v>2</v>
      </c>
      <c r="N2361" t="str">
        <f>IF(ISTEXT(E2361),IF(E2361="Amount",N$14,""),IF(ISBLANK(E2361),"",IF(ISTEXT(D2361),"",IF(A2356="Invoice No. : ",INDEX(Sheet2!E$14:E$154,MATCH(B2356,Sheet2!A$14:A$154,0)),N2360))))</f>
        <v>RUBY</v>
      </c>
      <c r="O2361" t="str">
        <f>IF(ISTEXT(E2361),IF(E2361="Amount",O$14,""),IF(ISBLANK(E2361),"",IF(ISTEXT(D2361),"",IF(A2356="Invoice No. : ",INDEX(Sheet2!G$14:G$154,MATCH(B2356,Sheet2!A$14:A$154,0)),O2360))))</f>
        <v>CALUB, EUFEMIA PABLO</v>
      </c>
      <c r="P2361">
        <f t="shared" si="150"/>
        <v>3375.5</v>
      </c>
      <c r="Q2361">
        <f t="shared" si="151"/>
        <v>195197.25</v>
      </c>
    </row>
    <row r="2362" spans="1:17" x14ac:dyDescent="0.25">
      <c r="A2362" s="10" t="s">
        <v>1876</v>
      </c>
      <c r="B2362" s="10" t="s">
        <v>1877</v>
      </c>
      <c r="C2362" s="11">
        <v>1</v>
      </c>
      <c r="D2362" s="11">
        <v>195</v>
      </c>
      <c r="E2362" s="11">
        <v>195</v>
      </c>
      <c r="F2362">
        <f t="shared" si="148"/>
        <v>2144366</v>
      </c>
      <c r="G2362">
        <f>IF(ISTEXT(E2362),IF(E2362="Amount",G$14,""),IF(ISBLANK(E2362),"",IF(ISTEXT(D2362),"",IF(A2357="Invoice No. : ",INDEX(Sheet2!F$14:F$154,MATCH(B2357,Sheet2!A$14:A$154,0)),G2361))))</f>
        <v>12311</v>
      </c>
      <c r="H2362" t="str">
        <f t="shared" si="149"/>
        <v>01/05/2023</v>
      </c>
      <c r="I2362" t="str">
        <f>IF(ISTEXT(E2362),IF(E2362="Amount",I$14,""),IF(ISBLANK(E2362),"",IF(ISTEXT(D2362),"",IF(A2357="Invoice No. : ",TEXT(INDEX(Sheet2!C$14:C$154,MATCH(B2357,Sheet2!A$14:A$154,0)),"hh:mm:ss"),I2361))))</f>
        <v>14:48:25</v>
      </c>
      <c r="J2362">
        <f>IF(ISBLANK(G2362),"",IF(ISTEXT(G2362),IF(E2362="Amount",J$14,""),INDEX(Sheet2!H$14:H$154,MATCH(F2362,Sheet2!A$14:A$154,0))))</f>
        <v>3375.5</v>
      </c>
      <c r="K2362">
        <f>IF(ISBLANK(G2362),"",IF(ISTEXT(G2362),IF(E2362="Amount",K$14,""),INDEX(Sheet2!I$14:I$154,MATCH(F2362,Sheet2!A$14:A$154,0))))</f>
        <v>0</v>
      </c>
      <c r="L2362" t="str">
        <f>IF(ISBLANK(G2362),"",IF(ISTEXT(G2362),IF(E2362="Amount",L$14,""),IF(INDEX(Sheet2!H$14:H$154,MATCH(F2362,Sheet2!A$14:A$154,0)) &lt;&gt; 0, IF(INDEX(Sheet2!I$14:I$154,MATCH(F2362,Sheet2!A$14:A$154,0)) &lt;&gt; 0, "Loan","Loan"),"Cash")))</f>
        <v>Loan</v>
      </c>
      <c r="M2362">
        <f>IF(ISTEXT(E2362),IF(E2362="Amount",M$14,""),IF(ISBLANK(E2362),"",IF(ISTEXT(D2362),"",IF(A2357="Invoice No. : ",INDEX(Sheet2!D$14:D$154,MATCH(B2357,Sheet2!A$14:A$154,0)),M2361))))</f>
        <v>2</v>
      </c>
      <c r="N2362" t="str">
        <f>IF(ISTEXT(E2362),IF(E2362="Amount",N$14,""),IF(ISBLANK(E2362),"",IF(ISTEXT(D2362),"",IF(A2357="Invoice No. : ",INDEX(Sheet2!E$14:E$154,MATCH(B2357,Sheet2!A$14:A$154,0)),N2361))))</f>
        <v>RUBY</v>
      </c>
      <c r="O2362" t="str">
        <f>IF(ISTEXT(E2362),IF(E2362="Amount",O$14,""),IF(ISBLANK(E2362),"",IF(ISTEXT(D2362),"",IF(A2357="Invoice No. : ",INDEX(Sheet2!G$14:G$154,MATCH(B2357,Sheet2!A$14:A$154,0)),O2361))))</f>
        <v>CALUB, EUFEMIA PABLO</v>
      </c>
      <c r="P2362">
        <f t="shared" si="150"/>
        <v>3375.5</v>
      </c>
      <c r="Q2362">
        <f t="shared" si="151"/>
        <v>195197.25</v>
      </c>
    </row>
    <row r="2363" spans="1:17" x14ac:dyDescent="0.25">
      <c r="A2363" s="10" t="s">
        <v>1878</v>
      </c>
      <c r="B2363" s="10" t="s">
        <v>1879</v>
      </c>
      <c r="C2363" s="11">
        <v>6</v>
      </c>
      <c r="D2363" s="11">
        <v>12.75</v>
      </c>
      <c r="E2363" s="11">
        <v>76.5</v>
      </c>
      <c r="F2363">
        <f t="shared" si="148"/>
        <v>2144366</v>
      </c>
      <c r="G2363">
        <f>IF(ISTEXT(E2363),IF(E2363="Amount",G$14,""),IF(ISBLANK(E2363),"",IF(ISTEXT(D2363),"",IF(A2358="Invoice No. : ",INDEX(Sheet2!F$14:F$154,MATCH(B2358,Sheet2!A$14:A$154,0)),G2362))))</f>
        <v>12311</v>
      </c>
      <c r="H2363" t="str">
        <f t="shared" si="149"/>
        <v>01/05/2023</v>
      </c>
      <c r="I2363" t="str">
        <f>IF(ISTEXT(E2363),IF(E2363="Amount",I$14,""),IF(ISBLANK(E2363),"",IF(ISTEXT(D2363),"",IF(A2358="Invoice No. : ",TEXT(INDEX(Sheet2!C$14:C$154,MATCH(B2358,Sheet2!A$14:A$154,0)),"hh:mm:ss"),I2362))))</f>
        <v>14:48:25</v>
      </c>
      <c r="J2363">
        <f>IF(ISBLANK(G2363),"",IF(ISTEXT(G2363),IF(E2363="Amount",J$14,""),INDEX(Sheet2!H$14:H$154,MATCH(F2363,Sheet2!A$14:A$154,0))))</f>
        <v>3375.5</v>
      </c>
      <c r="K2363">
        <f>IF(ISBLANK(G2363),"",IF(ISTEXT(G2363),IF(E2363="Amount",K$14,""),INDEX(Sheet2!I$14:I$154,MATCH(F2363,Sheet2!A$14:A$154,0))))</f>
        <v>0</v>
      </c>
      <c r="L2363" t="str">
        <f>IF(ISBLANK(G2363),"",IF(ISTEXT(G2363),IF(E2363="Amount",L$14,""),IF(INDEX(Sheet2!H$14:H$154,MATCH(F2363,Sheet2!A$14:A$154,0)) &lt;&gt; 0, IF(INDEX(Sheet2!I$14:I$154,MATCH(F2363,Sheet2!A$14:A$154,0)) &lt;&gt; 0, "Loan","Loan"),"Cash")))</f>
        <v>Loan</v>
      </c>
      <c r="M2363">
        <f>IF(ISTEXT(E2363),IF(E2363="Amount",M$14,""),IF(ISBLANK(E2363),"",IF(ISTEXT(D2363),"",IF(A2358="Invoice No. : ",INDEX(Sheet2!D$14:D$154,MATCH(B2358,Sheet2!A$14:A$154,0)),M2362))))</f>
        <v>2</v>
      </c>
      <c r="N2363" t="str">
        <f>IF(ISTEXT(E2363),IF(E2363="Amount",N$14,""),IF(ISBLANK(E2363),"",IF(ISTEXT(D2363),"",IF(A2358="Invoice No. : ",INDEX(Sheet2!E$14:E$154,MATCH(B2358,Sheet2!A$14:A$154,0)),N2362))))</f>
        <v>RUBY</v>
      </c>
      <c r="O2363" t="str">
        <f>IF(ISTEXT(E2363),IF(E2363="Amount",O$14,""),IF(ISBLANK(E2363),"",IF(ISTEXT(D2363),"",IF(A2358="Invoice No. : ",INDEX(Sheet2!G$14:G$154,MATCH(B2358,Sheet2!A$14:A$154,0)),O2362))))</f>
        <v>CALUB, EUFEMIA PABLO</v>
      </c>
      <c r="P2363">
        <f t="shared" si="150"/>
        <v>3375.5</v>
      </c>
      <c r="Q2363">
        <f t="shared" si="151"/>
        <v>195197.25</v>
      </c>
    </row>
    <row r="2364" spans="1:17" x14ac:dyDescent="0.25">
      <c r="A2364" s="10" t="s">
        <v>1880</v>
      </c>
      <c r="B2364" s="10" t="s">
        <v>1881</v>
      </c>
      <c r="C2364" s="11">
        <v>2</v>
      </c>
      <c r="D2364" s="11">
        <v>83.5</v>
      </c>
      <c r="E2364" s="11">
        <v>167</v>
      </c>
      <c r="F2364">
        <f t="shared" si="148"/>
        <v>2144366</v>
      </c>
      <c r="G2364">
        <f>IF(ISTEXT(E2364),IF(E2364="Amount",G$14,""),IF(ISBLANK(E2364),"",IF(ISTEXT(D2364),"",IF(A2359="Invoice No. : ",INDEX(Sheet2!F$14:F$154,MATCH(B2359,Sheet2!A$14:A$154,0)),G2363))))</f>
        <v>12311</v>
      </c>
      <c r="H2364" t="str">
        <f t="shared" si="149"/>
        <v>01/05/2023</v>
      </c>
      <c r="I2364" t="str">
        <f>IF(ISTEXT(E2364),IF(E2364="Amount",I$14,""),IF(ISBLANK(E2364),"",IF(ISTEXT(D2364),"",IF(A2359="Invoice No. : ",TEXT(INDEX(Sheet2!C$14:C$154,MATCH(B2359,Sheet2!A$14:A$154,0)),"hh:mm:ss"),I2363))))</f>
        <v>14:48:25</v>
      </c>
      <c r="J2364">
        <f>IF(ISBLANK(G2364),"",IF(ISTEXT(G2364),IF(E2364="Amount",J$14,""),INDEX(Sheet2!H$14:H$154,MATCH(F2364,Sheet2!A$14:A$154,0))))</f>
        <v>3375.5</v>
      </c>
      <c r="K2364">
        <f>IF(ISBLANK(G2364),"",IF(ISTEXT(G2364),IF(E2364="Amount",K$14,""),INDEX(Sheet2!I$14:I$154,MATCH(F2364,Sheet2!A$14:A$154,0))))</f>
        <v>0</v>
      </c>
      <c r="L2364" t="str">
        <f>IF(ISBLANK(G2364),"",IF(ISTEXT(G2364),IF(E2364="Amount",L$14,""),IF(INDEX(Sheet2!H$14:H$154,MATCH(F2364,Sheet2!A$14:A$154,0)) &lt;&gt; 0, IF(INDEX(Sheet2!I$14:I$154,MATCH(F2364,Sheet2!A$14:A$154,0)) &lt;&gt; 0, "Loan","Loan"),"Cash")))</f>
        <v>Loan</v>
      </c>
      <c r="M2364">
        <f>IF(ISTEXT(E2364),IF(E2364="Amount",M$14,""),IF(ISBLANK(E2364),"",IF(ISTEXT(D2364),"",IF(A2359="Invoice No. : ",INDEX(Sheet2!D$14:D$154,MATCH(B2359,Sheet2!A$14:A$154,0)),M2363))))</f>
        <v>2</v>
      </c>
      <c r="N2364" t="str">
        <f>IF(ISTEXT(E2364),IF(E2364="Amount",N$14,""),IF(ISBLANK(E2364),"",IF(ISTEXT(D2364),"",IF(A2359="Invoice No. : ",INDEX(Sheet2!E$14:E$154,MATCH(B2359,Sheet2!A$14:A$154,0)),N2363))))</f>
        <v>RUBY</v>
      </c>
      <c r="O2364" t="str">
        <f>IF(ISTEXT(E2364),IF(E2364="Amount",O$14,""),IF(ISBLANK(E2364),"",IF(ISTEXT(D2364),"",IF(A2359="Invoice No. : ",INDEX(Sheet2!G$14:G$154,MATCH(B2359,Sheet2!A$14:A$154,0)),O2363))))</f>
        <v>CALUB, EUFEMIA PABLO</v>
      </c>
      <c r="P2364">
        <f t="shared" si="150"/>
        <v>3375.5</v>
      </c>
      <c r="Q2364">
        <f t="shared" si="151"/>
        <v>195197.25</v>
      </c>
    </row>
    <row r="2365" spans="1:17" x14ac:dyDescent="0.25">
      <c r="A2365" s="10" t="s">
        <v>1377</v>
      </c>
      <c r="B2365" s="10" t="s">
        <v>1378</v>
      </c>
      <c r="C2365" s="11">
        <v>2</v>
      </c>
      <c r="D2365" s="11">
        <v>9</v>
      </c>
      <c r="E2365" s="11">
        <v>18</v>
      </c>
      <c r="F2365">
        <f t="shared" si="148"/>
        <v>2144366</v>
      </c>
      <c r="G2365">
        <f>IF(ISTEXT(E2365),IF(E2365="Amount",G$14,""),IF(ISBLANK(E2365),"",IF(ISTEXT(D2365),"",IF(A2360="Invoice No. : ",INDEX(Sheet2!F$14:F$154,MATCH(B2360,Sheet2!A$14:A$154,0)),G2364))))</f>
        <v>12311</v>
      </c>
      <c r="H2365" t="str">
        <f t="shared" si="149"/>
        <v>01/05/2023</v>
      </c>
      <c r="I2365" t="str">
        <f>IF(ISTEXT(E2365),IF(E2365="Amount",I$14,""),IF(ISBLANK(E2365),"",IF(ISTEXT(D2365),"",IF(A2360="Invoice No. : ",TEXT(INDEX(Sheet2!C$14:C$154,MATCH(B2360,Sheet2!A$14:A$154,0)),"hh:mm:ss"),I2364))))</f>
        <v>14:48:25</v>
      </c>
      <c r="J2365">
        <f>IF(ISBLANK(G2365),"",IF(ISTEXT(G2365),IF(E2365="Amount",J$14,""),INDEX(Sheet2!H$14:H$154,MATCH(F2365,Sheet2!A$14:A$154,0))))</f>
        <v>3375.5</v>
      </c>
      <c r="K2365">
        <f>IF(ISBLANK(G2365),"",IF(ISTEXT(G2365),IF(E2365="Amount",K$14,""),INDEX(Sheet2!I$14:I$154,MATCH(F2365,Sheet2!A$14:A$154,0))))</f>
        <v>0</v>
      </c>
      <c r="L2365" t="str">
        <f>IF(ISBLANK(G2365),"",IF(ISTEXT(G2365),IF(E2365="Amount",L$14,""),IF(INDEX(Sheet2!H$14:H$154,MATCH(F2365,Sheet2!A$14:A$154,0)) &lt;&gt; 0, IF(INDEX(Sheet2!I$14:I$154,MATCH(F2365,Sheet2!A$14:A$154,0)) &lt;&gt; 0, "Loan","Loan"),"Cash")))</f>
        <v>Loan</v>
      </c>
      <c r="M2365">
        <f>IF(ISTEXT(E2365),IF(E2365="Amount",M$14,""),IF(ISBLANK(E2365),"",IF(ISTEXT(D2365),"",IF(A2360="Invoice No. : ",INDEX(Sheet2!D$14:D$154,MATCH(B2360,Sheet2!A$14:A$154,0)),M2364))))</f>
        <v>2</v>
      </c>
      <c r="N2365" t="str">
        <f>IF(ISTEXT(E2365),IF(E2365="Amount",N$14,""),IF(ISBLANK(E2365),"",IF(ISTEXT(D2365),"",IF(A2360="Invoice No. : ",INDEX(Sheet2!E$14:E$154,MATCH(B2360,Sheet2!A$14:A$154,0)),N2364))))</f>
        <v>RUBY</v>
      </c>
      <c r="O2365" t="str">
        <f>IF(ISTEXT(E2365),IF(E2365="Amount",O$14,""),IF(ISBLANK(E2365),"",IF(ISTEXT(D2365),"",IF(A2360="Invoice No. : ",INDEX(Sheet2!G$14:G$154,MATCH(B2360,Sheet2!A$14:A$154,0)),O2364))))</f>
        <v>CALUB, EUFEMIA PABLO</v>
      </c>
      <c r="P2365">
        <f t="shared" si="150"/>
        <v>3375.5</v>
      </c>
      <c r="Q2365">
        <f t="shared" si="151"/>
        <v>195197.25</v>
      </c>
    </row>
    <row r="2366" spans="1:17" x14ac:dyDescent="0.25">
      <c r="A2366" s="10" t="s">
        <v>1882</v>
      </c>
      <c r="B2366" s="10" t="s">
        <v>1883</v>
      </c>
      <c r="C2366" s="11">
        <v>1</v>
      </c>
      <c r="D2366" s="11">
        <v>27</v>
      </c>
      <c r="E2366" s="11">
        <v>27</v>
      </c>
      <c r="F2366">
        <f t="shared" si="148"/>
        <v>2144366</v>
      </c>
      <c r="G2366">
        <f>IF(ISTEXT(E2366),IF(E2366="Amount",G$14,""),IF(ISBLANK(E2366),"",IF(ISTEXT(D2366),"",IF(A2361="Invoice No. : ",INDEX(Sheet2!F$14:F$154,MATCH(B2361,Sheet2!A$14:A$154,0)),G2365))))</f>
        <v>12311</v>
      </c>
      <c r="H2366" t="str">
        <f t="shared" si="149"/>
        <v>01/05/2023</v>
      </c>
      <c r="I2366" t="str">
        <f>IF(ISTEXT(E2366),IF(E2366="Amount",I$14,""),IF(ISBLANK(E2366),"",IF(ISTEXT(D2366),"",IF(A2361="Invoice No. : ",TEXT(INDEX(Sheet2!C$14:C$154,MATCH(B2361,Sheet2!A$14:A$154,0)),"hh:mm:ss"),I2365))))</f>
        <v>14:48:25</v>
      </c>
      <c r="J2366">
        <f>IF(ISBLANK(G2366),"",IF(ISTEXT(G2366),IF(E2366="Amount",J$14,""),INDEX(Sheet2!H$14:H$154,MATCH(F2366,Sheet2!A$14:A$154,0))))</f>
        <v>3375.5</v>
      </c>
      <c r="K2366">
        <f>IF(ISBLANK(G2366),"",IF(ISTEXT(G2366),IF(E2366="Amount",K$14,""),INDEX(Sheet2!I$14:I$154,MATCH(F2366,Sheet2!A$14:A$154,0))))</f>
        <v>0</v>
      </c>
      <c r="L2366" t="str">
        <f>IF(ISBLANK(G2366),"",IF(ISTEXT(G2366),IF(E2366="Amount",L$14,""),IF(INDEX(Sheet2!H$14:H$154,MATCH(F2366,Sheet2!A$14:A$154,0)) &lt;&gt; 0, IF(INDEX(Sheet2!I$14:I$154,MATCH(F2366,Sheet2!A$14:A$154,0)) &lt;&gt; 0, "Loan","Loan"),"Cash")))</f>
        <v>Loan</v>
      </c>
      <c r="M2366">
        <f>IF(ISTEXT(E2366),IF(E2366="Amount",M$14,""),IF(ISBLANK(E2366),"",IF(ISTEXT(D2366),"",IF(A2361="Invoice No. : ",INDEX(Sheet2!D$14:D$154,MATCH(B2361,Sheet2!A$14:A$154,0)),M2365))))</f>
        <v>2</v>
      </c>
      <c r="N2366" t="str">
        <f>IF(ISTEXT(E2366),IF(E2366="Amount",N$14,""),IF(ISBLANK(E2366),"",IF(ISTEXT(D2366),"",IF(A2361="Invoice No. : ",INDEX(Sheet2!E$14:E$154,MATCH(B2361,Sheet2!A$14:A$154,0)),N2365))))</f>
        <v>RUBY</v>
      </c>
      <c r="O2366" t="str">
        <f>IF(ISTEXT(E2366),IF(E2366="Amount",O$14,""),IF(ISBLANK(E2366),"",IF(ISTEXT(D2366),"",IF(A2361="Invoice No. : ",INDEX(Sheet2!G$14:G$154,MATCH(B2361,Sheet2!A$14:A$154,0)),O2365))))</f>
        <v>CALUB, EUFEMIA PABLO</v>
      </c>
      <c r="P2366">
        <f t="shared" si="150"/>
        <v>3375.5</v>
      </c>
      <c r="Q2366">
        <f t="shared" si="151"/>
        <v>195197.25</v>
      </c>
    </row>
    <row r="2367" spans="1:17" x14ac:dyDescent="0.25">
      <c r="A2367" s="10" t="s">
        <v>101</v>
      </c>
      <c r="B2367" s="10" t="s">
        <v>102</v>
      </c>
      <c r="C2367" s="11">
        <v>5</v>
      </c>
      <c r="D2367" s="11">
        <v>33.5</v>
      </c>
      <c r="E2367" s="11">
        <v>167.5</v>
      </c>
      <c r="F2367">
        <f t="shared" si="148"/>
        <v>2144366</v>
      </c>
      <c r="G2367">
        <f>IF(ISTEXT(E2367),IF(E2367="Amount",G$14,""),IF(ISBLANK(E2367),"",IF(ISTEXT(D2367),"",IF(A2362="Invoice No. : ",INDEX(Sheet2!F$14:F$154,MATCH(B2362,Sheet2!A$14:A$154,0)),G2366))))</f>
        <v>12311</v>
      </c>
      <c r="H2367" t="str">
        <f t="shared" si="149"/>
        <v>01/05/2023</v>
      </c>
      <c r="I2367" t="str">
        <f>IF(ISTEXT(E2367),IF(E2367="Amount",I$14,""),IF(ISBLANK(E2367),"",IF(ISTEXT(D2367),"",IF(A2362="Invoice No. : ",TEXT(INDEX(Sheet2!C$14:C$154,MATCH(B2362,Sheet2!A$14:A$154,0)),"hh:mm:ss"),I2366))))</f>
        <v>14:48:25</v>
      </c>
      <c r="J2367">
        <f>IF(ISBLANK(G2367),"",IF(ISTEXT(G2367),IF(E2367="Amount",J$14,""),INDEX(Sheet2!H$14:H$154,MATCH(F2367,Sheet2!A$14:A$154,0))))</f>
        <v>3375.5</v>
      </c>
      <c r="K2367">
        <f>IF(ISBLANK(G2367),"",IF(ISTEXT(G2367),IF(E2367="Amount",K$14,""),INDEX(Sheet2!I$14:I$154,MATCH(F2367,Sheet2!A$14:A$154,0))))</f>
        <v>0</v>
      </c>
      <c r="L2367" t="str">
        <f>IF(ISBLANK(G2367),"",IF(ISTEXT(G2367),IF(E2367="Amount",L$14,""),IF(INDEX(Sheet2!H$14:H$154,MATCH(F2367,Sheet2!A$14:A$154,0)) &lt;&gt; 0, IF(INDEX(Sheet2!I$14:I$154,MATCH(F2367,Sheet2!A$14:A$154,0)) &lt;&gt; 0, "Loan","Loan"),"Cash")))</f>
        <v>Loan</v>
      </c>
      <c r="M2367">
        <f>IF(ISTEXT(E2367),IF(E2367="Amount",M$14,""),IF(ISBLANK(E2367),"",IF(ISTEXT(D2367),"",IF(A2362="Invoice No. : ",INDEX(Sheet2!D$14:D$154,MATCH(B2362,Sheet2!A$14:A$154,0)),M2366))))</f>
        <v>2</v>
      </c>
      <c r="N2367" t="str">
        <f>IF(ISTEXT(E2367),IF(E2367="Amount",N$14,""),IF(ISBLANK(E2367),"",IF(ISTEXT(D2367),"",IF(A2362="Invoice No. : ",INDEX(Sheet2!E$14:E$154,MATCH(B2362,Sheet2!A$14:A$154,0)),N2366))))</f>
        <v>RUBY</v>
      </c>
      <c r="O2367" t="str">
        <f>IF(ISTEXT(E2367),IF(E2367="Amount",O$14,""),IF(ISBLANK(E2367),"",IF(ISTEXT(D2367),"",IF(A2362="Invoice No. : ",INDEX(Sheet2!G$14:G$154,MATCH(B2362,Sheet2!A$14:A$154,0)),O2366))))</f>
        <v>CALUB, EUFEMIA PABLO</v>
      </c>
      <c r="P2367">
        <f t="shared" si="150"/>
        <v>3375.5</v>
      </c>
      <c r="Q2367">
        <f t="shared" si="151"/>
        <v>195197.25</v>
      </c>
    </row>
    <row r="2368" spans="1:17" x14ac:dyDescent="0.25">
      <c r="A2368" s="10" t="s">
        <v>1884</v>
      </c>
      <c r="B2368" s="10" t="s">
        <v>1885</v>
      </c>
      <c r="C2368" s="11">
        <v>2</v>
      </c>
      <c r="D2368" s="11">
        <v>58</v>
      </c>
      <c r="E2368" s="11">
        <v>116</v>
      </c>
      <c r="F2368">
        <f t="shared" si="148"/>
        <v>2144366</v>
      </c>
      <c r="G2368">
        <f>IF(ISTEXT(E2368),IF(E2368="Amount",G$14,""),IF(ISBLANK(E2368),"",IF(ISTEXT(D2368),"",IF(A2363="Invoice No. : ",INDEX(Sheet2!F$14:F$154,MATCH(B2363,Sheet2!A$14:A$154,0)),G2367))))</f>
        <v>12311</v>
      </c>
      <c r="H2368" t="str">
        <f t="shared" si="149"/>
        <v>01/05/2023</v>
      </c>
      <c r="I2368" t="str">
        <f>IF(ISTEXT(E2368),IF(E2368="Amount",I$14,""),IF(ISBLANK(E2368),"",IF(ISTEXT(D2368),"",IF(A2363="Invoice No. : ",TEXT(INDEX(Sheet2!C$14:C$154,MATCH(B2363,Sheet2!A$14:A$154,0)),"hh:mm:ss"),I2367))))</f>
        <v>14:48:25</v>
      </c>
      <c r="J2368">
        <f>IF(ISBLANK(G2368),"",IF(ISTEXT(G2368),IF(E2368="Amount",J$14,""),INDEX(Sheet2!H$14:H$154,MATCH(F2368,Sheet2!A$14:A$154,0))))</f>
        <v>3375.5</v>
      </c>
      <c r="K2368">
        <f>IF(ISBLANK(G2368),"",IF(ISTEXT(G2368),IF(E2368="Amount",K$14,""),INDEX(Sheet2!I$14:I$154,MATCH(F2368,Sheet2!A$14:A$154,0))))</f>
        <v>0</v>
      </c>
      <c r="L2368" t="str">
        <f>IF(ISBLANK(G2368),"",IF(ISTEXT(G2368),IF(E2368="Amount",L$14,""),IF(INDEX(Sheet2!H$14:H$154,MATCH(F2368,Sheet2!A$14:A$154,0)) &lt;&gt; 0, IF(INDEX(Sheet2!I$14:I$154,MATCH(F2368,Sheet2!A$14:A$154,0)) &lt;&gt; 0, "Loan","Loan"),"Cash")))</f>
        <v>Loan</v>
      </c>
      <c r="M2368">
        <f>IF(ISTEXT(E2368),IF(E2368="Amount",M$14,""),IF(ISBLANK(E2368),"",IF(ISTEXT(D2368),"",IF(A2363="Invoice No. : ",INDEX(Sheet2!D$14:D$154,MATCH(B2363,Sheet2!A$14:A$154,0)),M2367))))</f>
        <v>2</v>
      </c>
      <c r="N2368" t="str">
        <f>IF(ISTEXT(E2368),IF(E2368="Amount",N$14,""),IF(ISBLANK(E2368),"",IF(ISTEXT(D2368),"",IF(A2363="Invoice No. : ",INDEX(Sheet2!E$14:E$154,MATCH(B2363,Sheet2!A$14:A$154,0)),N2367))))</f>
        <v>RUBY</v>
      </c>
      <c r="O2368" t="str">
        <f>IF(ISTEXT(E2368),IF(E2368="Amount",O$14,""),IF(ISBLANK(E2368),"",IF(ISTEXT(D2368),"",IF(A2363="Invoice No. : ",INDEX(Sheet2!G$14:G$154,MATCH(B2363,Sheet2!A$14:A$154,0)),O2367))))</f>
        <v>CALUB, EUFEMIA PABLO</v>
      </c>
      <c r="P2368">
        <f t="shared" si="150"/>
        <v>3375.5</v>
      </c>
      <c r="Q2368">
        <f t="shared" si="151"/>
        <v>195197.25</v>
      </c>
    </row>
    <row r="2369" spans="1:17" x14ac:dyDescent="0.25">
      <c r="D2369" s="12" t="s">
        <v>18</v>
      </c>
      <c r="E2369" s="13">
        <v>3375.5</v>
      </c>
      <c r="F2369" t="str">
        <f t="shared" si="148"/>
        <v/>
      </c>
      <c r="G2369" t="str">
        <f>IF(ISTEXT(E2369),IF(E2369="Amount",G$14,""),IF(ISBLANK(E2369),"",IF(ISTEXT(D2369),"",IF(A2364="Invoice No. : ",INDEX(Sheet2!F$14:F$154,MATCH(B2364,Sheet2!A$14:A$154,0)),G2368))))</f>
        <v/>
      </c>
      <c r="H2369" t="str">
        <f t="shared" si="149"/>
        <v/>
      </c>
      <c r="I2369" t="str">
        <f>IF(ISTEXT(E2369),IF(E2369="Amount",I$14,""),IF(ISBLANK(E2369),"",IF(ISTEXT(D2369),"",IF(A2364="Invoice No. : ",TEXT(INDEX(Sheet2!C$14:C$154,MATCH(B2364,Sheet2!A$14:A$154,0)),"hh:mm:ss"),I2368))))</f>
        <v/>
      </c>
      <c r="J2369" t="str">
        <f>IF(ISBLANK(G2369),"",IF(ISTEXT(G2369),IF(E2369="Amount",J$14,""),INDEX(Sheet2!H$14:H$154,MATCH(F2369,Sheet2!A$14:A$154,0))))</f>
        <v/>
      </c>
      <c r="K2369" t="str">
        <f>IF(ISBLANK(G2369),"",IF(ISTEXT(G2369),IF(E2369="Amount",K$14,""),INDEX(Sheet2!I$14:I$154,MATCH(F2369,Sheet2!A$14:A$154,0))))</f>
        <v/>
      </c>
      <c r="L2369" t="str">
        <f>IF(ISBLANK(G2369),"",IF(ISTEXT(G2369),IF(E2369="Amount",L$14,""),IF(INDEX(Sheet2!H$14:H$154,MATCH(F2369,Sheet2!A$14:A$154,0)) &lt;&gt; 0, IF(INDEX(Sheet2!I$14:I$154,MATCH(F2369,Sheet2!A$14:A$154,0)) &lt;&gt; 0, "Loan","Loan"),"Cash")))</f>
        <v/>
      </c>
      <c r="M2369" t="str">
        <f>IF(ISTEXT(E2369),IF(E2369="Amount",M$14,""),IF(ISBLANK(E2369),"",IF(ISTEXT(D2369),"",IF(A2364="Invoice No. : ",INDEX(Sheet2!D$14:D$154,MATCH(B2364,Sheet2!A$14:A$154,0)),M2368))))</f>
        <v/>
      </c>
      <c r="N2369" t="str">
        <f>IF(ISTEXT(E2369),IF(E2369="Amount",N$14,""),IF(ISBLANK(E2369),"",IF(ISTEXT(D2369),"",IF(A2364="Invoice No. : ",INDEX(Sheet2!E$14:E$154,MATCH(B2364,Sheet2!A$14:A$154,0)),N2368))))</f>
        <v/>
      </c>
      <c r="O2369" t="str">
        <f>IF(ISTEXT(E2369),IF(E2369="Amount",O$14,""),IF(ISBLANK(E2369),"",IF(ISTEXT(D2369),"",IF(A2364="Invoice No. : ",INDEX(Sheet2!G$14:G$154,MATCH(B2364,Sheet2!A$14:A$154,0)),O2368))))</f>
        <v/>
      </c>
      <c r="P2369" t="str">
        <f t="shared" si="150"/>
        <v/>
      </c>
      <c r="Q2369" t="str">
        <f t="shared" si="151"/>
        <v/>
      </c>
    </row>
    <row r="2370" spans="1:17" x14ac:dyDescent="0.25">
      <c r="F2370" t="str">
        <f t="shared" si="148"/>
        <v/>
      </c>
      <c r="G2370" t="str">
        <f>IF(ISTEXT(E2370),IF(E2370="Amount",G$14,""),IF(ISBLANK(E2370),"",IF(ISTEXT(D2370),"",IF(A2365="Invoice No. : ",INDEX(Sheet2!F$14:F$154,MATCH(B2365,Sheet2!A$14:A$154,0)),G2369))))</f>
        <v/>
      </c>
      <c r="H2370" t="str">
        <f t="shared" si="149"/>
        <v/>
      </c>
      <c r="I2370" t="str">
        <f>IF(ISTEXT(E2370),IF(E2370="Amount",I$14,""),IF(ISBLANK(E2370),"",IF(ISTEXT(D2370),"",IF(A2365="Invoice No. : ",TEXT(INDEX(Sheet2!C$14:C$154,MATCH(B2365,Sheet2!A$14:A$154,0)),"hh:mm:ss"),I2369))))</f>
        <v/>
      </c>
      <c r="J2370" t="str">
        <f>IF(ISBLANK(G2370),"",IF(ISTEXT(G2370),IF(E2370="Amount",J$14,""),INDEX(Sheet2!H$14:H$154,MATCH(F2370,Sheet2!A$14:A$154,0))))</f>
        <v/>
      </c>
      <c r="K2370" t="str">
        <f>IF(ISBLANK(G2370),"",IF(ISTEXT(G2370),IF(E2370="Amount",K$14,""),INDEX(Sheet2!I$14:I$154,MATCH(F2370,Sheet2!A$14:A$154,0))))</f>
        <v/>
      </c>
      <c r="L2370" t="str">
        <f>IF(ISBLANK(G2370),"",IF(ISTEXT(G2370),IF(E2370="Amount",L$14,""),IF(INDEX(Sheet2!H$14:H$154,MATCH(F2370,Sheet2!A$14:A$154,0)) &lt;&gt; 0, IF(INDEX(Sheet2!I$14:I$154,MATCH(F2370,Sheet2!A$14:A$154,0)) &lt;&gt; 0, "Loan","Loan"),"Cash")))</f>
        <v/>
      </c>
      <c r="M2370" t="str">
        <f>IF(ISTEXT(E2370),IF(E2370="Amount",M$14,""),IF(ISBLANK(E2370),"",IF(ISTEXT(D2370),"",IF(A2365="Invoice No. : ",INDEX(Sheet2!D$14:D$154,MATCH(B2365,Sheet2!A$14:A$154,0)),M2369))))</f>
        <v/>
      </c>
      <c r="N2370" t="str">
        <f>IF(ISTEXT(E2370),IF(E2370="Amount",N$14,""),IF(ISBLANK(E2370),"",IF(ISTEXT(D2370),"",IF(A2365="Invoice No. : ",INDEX(Sheet2!E$14:E$154,MATCH(B2365,Sheet2!A$14:A$154,0)),N2369))))</f>
        <v/>
      </c>
      <c r="O2370" t="str">
        <f>IF(ISTEXT(E2370),IF(E2370="Amount",O$14,""),IF(ISBLANK(E2370),"",IF(ISTEXT(D2370),"",IF(A2365="Invoice No. : ",INDEX(Sheet2!G$14:G$154,MATCH(B2365,Sheet2!A$14:A$154,0)),O2369))))</f>
        <v/>
      </c>
      <c r="P2370" t="str">
        <f t="shared" si="150"/>
        <v/>
      </c>
      <c r="Q2370" t="str">
        <f t="shared" si="151"/>
        <v/>
      </c>
    </row>
    <row r="2371" spans="1:17" x14ac:dyDescent="0.25">
      <c r="F2371" t="str">
        <f t="shared" si="148"/>
        <v/>
      </c>
      <c r="G2371" t="str">
        <f>IF(ISTEXT(E2371),IF(E2371="Amount",G$14,""),IF(ISBLANK(E2371),"",IF(ISTEXT(D2371),"",IF(A2366="Invoice No. : ",INDEX(Sheet2!F$14:F$154,MATCH(B2366,Sheet2!A$14:A$154,0)),G2370))))</f>
        <v/>
      </c>
      <c r="H2371" t="str">
        <f t="shared" si="149"/>
        <v/>
      </c>
      <c r="I2371" t="str">
        <f>IF(ISTEXT(E2371),IF(E2371="Amount",I$14,""),IF(ISBLANK(E2371),"",IF(ISTEXT(D2371),"",IF(A2366="Invoice No. : ",TEXT(INDEX(Sheet2!C$14:C$154,MATCH(B2366,Sheet2!A$14:A$154,0)),"hh:mm:ss"),I2370))))</f>
        <v/>
      </c>
      <c r="J2371" t="str">
        <f>IF(ISBLANK(G2371),"",IF(ISTEXT(G2371),IF(E2371="Amount",J$14,""),INDEX(Sheet2!H$14:H$154,MATCH(F2371,Sheet2!A$14:A$154,0))))</f>
        <v/>
      </c>
      <c r="K2371" t="str">
        <f>IF(ISBLANK(G2371),"",IF(ISTEXT(G2371),IF(E2371="Amount",K$14,""),INDEX(Sheet2!I$14:I$154,MATCH(F2371,Sheet2!A$14:A$154,0))))</f>
        <v/>
      </c>
      <c r="L2371" t="str">
        <f>IF(ISBLANK(G2371),"",IF(ISTEXT(G2371),IF(E2371="Amount",L$14,""),IF(INDEX(Sheet2!H$14:H$154,MATCH(F2371,Sheet2!A$14:A$154,0)) &lt;&gt; 0, IF(INDEX(Sheet2!I$14:I$154,MATCH(F2371,Sheet2!A$14:A$154,0)) &lt;&gt; 0, "Loan","Loan"),"Cash")))</f>
        <v/>
      </c>
      <c r="M2371" t="str">
        <f>IF(ISTEXT(E2371),IF(E2371="Amount",M$14,""),IF(ISBLANK(E2371),"",IF(ISTEXT(D2371),"",IF(A2366="Invoice No. : ",INDEX(Sheet2!D$14:D$154,MATCH(B2366,Sheet2!A$14:A$154,0)),M2370))))</f>
        <v/>
      </c>
      <c r="N2371" t="str">
        <f>IF(ISTEXT(E2371),IF(E2371="Amount",N$14,""),IF(ISBLANK(E2371),"",IF(ISTEXT(D2371),"",IF(A2366="Invoice No. : ",INDEX(Sheet2!E$14:E$154,MATCH(B2366,Sheet2!A$14:A$154,0)),N2370))))</f>
        <v/>
      </c>
      <c r="O2371" t="str">
        <f>IF(ISTEXT(E2371),IF(E2371="Amount",O$14,""),IF(ISBLANK(E2371),"",IF(ISTEXT(D2371),"",IF(A2366="Invoice No. : ",INDEX(Sheet2!G$14:G$154,MATCH(B2366,Sheet2!A$14:A$154,0)),O2370))))</f>
        <v/>
      </c>
      <c r="P2371" t="str">
        <f t="shared" si="150"/>
        <v/>
      </c>
      <c r="Q2371" t="str">
        <f t="shared" si="151"/>
        <v/>
      </c>
    </row>
    <row r="2372" spans="1:17" x14ac:dyDescent="0.25">
      <c r="A2372" s="3" t="s">
        <v>4</v>
      </c>
      <c r="B2372" s="4">
        <v>2144367</v>
      </c>
      <c r="C2372" s="3" t="s">
        <v>5</v>
      </c>
      <c r="D2372" s="5" t="s">
        <v>953</v>
      </c>
      <c r="F2372" t="str">
        <f t="shared" si="148"/>
        <v/>
      </c>
      <c r="G2372" t="str">
        <f>IF(ISTEXT(E2372),IF(E2372="Amount",G$14,""),IF(ISBLANK(E2372),"",IF(ISTEXT(D2372),"",IF(A2367="Invoice No. : ",INDEX(Sheet2!F$14:F$154,MATCH(B2367,Sheet2!A$14:A$154,0)),G2371))))</f>
        <v/>
      </c>
      <c r="H2372" t="str">
        <f t="shared" si="149"/>
        <v/>
      </c>
      <c r="I2372" t="str">
        <f>IF(ISTEXT(E2372),IF(E2372="Amount",I$14,""),IF(ISBLANK(E2372),"",IF(ISTEXT(D2372),"",IF(A2367="Invoice No. : ",TEXT(INDEX(Sheet2!C$14:C$154,MATCH(B2367,Sheet2!A$14:A$154,0)),"hh:mm:ss"),I2371))))</f>
        <v/>
      </c>
      <c r="J2372" t="str">
        <f>IF(ISBLANK(G2372),"",IF(ISTEXT(G2372),IF(E2372="Amount",J$14,""),INDEX(Sheet2!H$14:H$154,MATCH(F2372,Sheet2!A$14:A$154,0))))</f>
        <v/>
      </c>
      <c r="K2372" t="str">
        <f>IF(ISBLANK(G2372),"",IF(ISTEXT(G2372),IF(E2372="Amount",K$14,""),INDEX(Sheet2!I$14:I$154,MATCH(F2372,Sheet2!A$14:A$154,0))))</f>
        <v/>
      </c>
      <c r="L2372" t="str">
        <f>IF(ISBLANK(G2372),"",IF(ISTEXT(G2372),IF(E2372="Amount",L$14,""),IF(INDEX(Sheet2!H$14:H$154,MATCH(F2372,Sheet2!A$14:A$154,0)) &lt;&gt; 0, IF(INDEX(Sheet2!I$14:I$154,MATCH(F2372,Sheet2!A$14:A$154,0)) &lt;&gt; 0, "Loan","Loan"),"Cash")))</f>
        <v/>
      </c>
      <c r="M2372" t="str">
        <f>IF(ISTEXT(E2372),IF(E2372="Amount",M$14,""),IF(ISBLANK(E2372),"",IF(ISTEXT(D2372),"",IF(A2367="Invoice No. : ",INDEX(Sheet2!D$14:D$154,MATCH(B2367,Sheet2!A$14:A$154,0)),M2371))))</f>
        <v/>
      </c>
      <c r="N2372" t="str">
        <f>IF(ISTEXT(E2372),IF(E2372="Amount",N$14,""),IF(ISBLANK(E2372),"",IF(ISTEXT(D2372),"",IF(A2367="Invoice No. : ",INDEX(Sheet2!E$14:E$154,MATCH(B2367,Sheet2!A$14:A$154,0)),N2371))))</f>
        <v/>
      </c>
      <c r="O2372" t="str">
        <f>IF(ISTEXT(E2372),IF(E2372="Amount",O$14,""),IF(ISBLANK(E2372),"",IF(ISTEXT(D2372),"",IF(A2367="Invoice No. : ",INDEX(Sheet2!G$14:G$154,MATCH(B2367,Sheet2!A$14:A$154,0)),O2371))))</f>
        <v/>
      </c>
      <c r="P2372" t="str">
        <f t="shared" si="150"/>
        <v/>
      </c>
      <c r="Q2372" t="str">
        <f t="shared" si="151"/>
        <v/>
      </c>
    </row>
    <row r="2373" spans="1:17" x14ac:dyDescent="0.25">
      <c r="A2373" s="3" t="s">
        <v>7</v>
      </c>
      <c r="B2373" s="6">
        <v>44931</v>
      </c>
      <c r="C2373" s="3" t="s">
        <v>8</v>
      </c>
      <c r="D2373" s="7">
        <v>2</v>
      </c>
      <c r="F2373" t="str">
        <f t="shared" si="148"/>
        <v/>
      </c>
      <c r="G2373" t="str">
        <f>IF(ISTEXT(E2373),IF(E2373="Amount",G$14,""),IF(ISBLANK(E2373),"",IF(ISTEXT(D2373),"",IF(A2368="Invoice No. : ",INDEX(Sheet2!F$14:F$154,MATCH(B2368,Sheet2!A$14:A$154,0)),G2372))))</f>
        <v/>
      </c>
      <c r="H2373" t="str">
        <f t="shared" si="149"/>
        <v/>
      </c>
      <c r="I2373" t="str">
        <f>IF(ISTEXT(E2373),IF(E2373="Amount",I$14,""),IF(ISBLANK(E2373),"",IF(ISTEXT(D2373),"",IF(A2368="Invoice No. : ",TEXT(INDEX(Sheet2!C$14:C$154,MATCH(B2368,Sheet2!A$14:A$154,0)),"hh:mm:ss"),I2372))))</f>
        <v/>
      </c>
      <c r="J2373" t="str">
        <f>IF(ISBLANK(G2373),"",IF(ISTEXT(G2373),IF(E2373="Amount",J$14,""),INDEX(Sheet2!H$14:H$154,MATCH(F2373,Sheet2!A$14:A$154,0))))</f>
        <v/>
      </c>
      <c r="K2373" t="str">
        <f>IF(ISBLANK(G2373),"",IF(ISTEXT(G2373),IF(E2373="Amount",K$14,""),INDEX(Sheet2!I$14:I$154,MATCH(F2373,Sheet2!A$14:A$154,0))))</f>
        <v/>
      </c>
      <c r="L2373" t="str">
        <f>IF(ISBLANK(G2373),"",IF(ISTEXT(G2373),IF(E2373="Amount",L$14,""),IF(INDEX(Sheet2!H$14:H$154,MATCH(F2373,Sheet2!A$14:A$154,0)) &lt;&gt; 0, IF(INDEX(Sheet2!I$14:I$154,MATCH(F2373,Sheet2!A$14:A$154,0)) &lt;&gt; 0, "Loan","Loan"),"Cash")))</f>
        <v/>
      </c>
      <c r="M2373" t="str">
        <f>IF(ISTEXT(E2373),IF(E2373="Amount",M$14,""),IF(ISBLANK(E2373),"",IF(ISTEXT(D2373),"",IF(A2368="Invoice No. : ",INDEX(Sheet2!D$14:D$154,MATCH(B2368,Sheet2!A$14:A$154,0)),M2372))))</f>
        <v/>
      </c>
      <c r="N2373" t="str">
        <f>IF(ISTEXT(E2373),IF(E2373="Amount",N$14,""),IF(ISBLANK(E2373),"",IF(ISTEXT(D2373),"",IF(A2368="Invoice No. : ",INDEX(Sheet2!E$14:E$154,MATCH(B2368,Sheet2!A$14:A$154,0)),N2372))))</f>
        <v/>
      </c>
      <c r="O2373" t="str">
        <f>IF(ISTEXT(E2373),IF(E2373="Amount",O$14,""),IF(ISBLANK(E2373),"",IF(ISTEXT(D2373),"",IF(A2368="Invoice No. : ",INDEX(Sheet2!G$14:G$154,MATCH(B2368,Sheet2!A$14:A$154,0)),O2372))))</f>
        <v/>
      </c>
      <c r="P2373" t="str">
        <f t="shared" si="150"/>
        <v/>
      </c>
      <c r="Q2373" t="str">
        <f t="shared" si="151"/>
        <v/>
      </c>
    </row>
    <row r="2374" spans="1:17" x14ac:dyDescent="0.25">
      <c r="F2374" t="str">
        <f t="shared" si="148"/>
        <v/>
      </c>
      <c r="G2374" t="str">
        <f>IF(ISTEXT(E2374),IF(E2374="Amount",G$14,""),IF(ISBLANK(E2374),"",IF(ISTEXT(D2374),"",IF(A2369="Invoice No. : ",INDEX(Sheet2!F$14:F$154,MATCH(B2369,Sheet2!A$14:A$154,0)),G2373))))</f>
        <v/>
      </c>
      <c r="H2374" t="str">
        <f t="shared" si="149"/>
        <v/>
      </c>
      <c r="I2374" t="str">
        <f>IF(ISTEXT(E2374),IF(E2374="Amount",I$14,""),IF(ISBLANK(E2374),"",IF(ISTEXT(D2374),"",IF(A2369="Invoice No. : ",TEXT(INDEX(Sheet2!C$14:C$154,MATCH(B2369,Sheet2!A$14:A$154,0)),"hh:mm:ss"),I2373))))</f>
        <v/>
      </c>
      <c r="J2374" t="str">
        <f>IF(ISBLANK(G2374),"",IF(ISTEXT(G2374),IF(E2374="Amount",J$14,""),INDEX(Sheet2!H$14:H$154,MATCH(F2374,Sheet2!A$14:A$154,0))))</f>
        <v/>
      </c>
      <c r="K2374" t="str">
        <f>IF(ISBLANK(G2374),"",IF(ISTEXT(G2374),IF(E2374="Amount",K$14,""),INDEX(Sheet2!I$14:I$154,MATCH(F2374,Sheet2!A$14:A$154,0))))</f>
        <v/>
      </c>
      <c r="L2374" t="str">
        <f>IF(ISBLANK(G2374),"",IF(ISTEXT(G2374),IF(E2374="Amount",L$14,""),IF(INDEX(Sheet2!H$14:H$154,MATCH(F2374,Sheet2!A$14:A$154,0)) &lt;&gt; 0, IF(INDEX(Sheet2!I$14:I$154,MATCH(F2374,Sheet2!A$14:A$154,0)) &lt;&gt; 0, "Loan","Loan"),"Cash")))</f>
        <v/>
      </c>
      <c r="M2374" t="str">
        <f>IF(ISTEXT(E2374),IF(E2374="Amount",M$14,""),IF(ISBLANK(E2374),"",IF(ISTEXT(D2374),"",IF(A2369="Invoice No. : ",INDEX(Sheet2!D$14:D$154,MATCH(B2369,Sheet2!A$14:A$154,0)),M2373))))</f>
        <v/>
      </c>
      <c r="N2374" t="str">
        <f>IF(ISTEXT(E2374),IF(E2374="Amount",N$14,""),IF(ISBLANK(E2374),"",IF(ISTEXT(D2374),"",IF(A2369="Invoice No. : ",INDEX(Sheet2!E$14:E$154,MATCH(B2369,Sheet2!A$14:A$154,0)),N2373))))</f>
        <v/>
      </c>
      <c r="O2374" t="str">
        <f>IF(ISTEXT(E2374),IF(E2374="Amount",O$14,""),IF(ISBLANK(E2374),"",IF(ISTEXT(D2374),"",IF(A2369="Invoice No. : ",INDEX(Sheet2!G$14:G$154,MATCH(B2369,Sheet2!A$14:A$154,0)),O2373))))</f>
        <v/>
      </c>
      <c r="P2374" t="str">
        <f t="shared" si="150"/>
        <v/>
      </c>
      <c r="Q2374" t="str">
        <f t="shared" si="151"/>
        <v/>
      </c>
    </row>
    <row r="2375" spans="1:17" x14ac:dyDescent="0.25">
      <c r="A2375" s="8" t="s">
        <v>9</v>
      </c>
      <c r="B2375" s="8" t="s">
        <v>10</v>
      </c>
      <c r="C2375" s="9" t="s">
        <v>11</v>
      </c>
      <c r="D2375" s="9" t="s">
        <v>12</v>
      </c>
      <c r="E2375" s="9" t="s">
        <v>13</v>
      </c>
      <c r="F2375" t="str">
        <f t="shared" si="148"/>
        <v>Invoice No.</v>
      </c>
      <c r="G2375" t="str">
        <f>IF(ISTEXT(E2375),IF(E2375="Amount",G$14,""),IF(ISBLANK(E2375),"",IF(ISTEXT(D2375),"",IF(A2370="Invoice No. : ",INDEX(Sheet2!F$14:F$154,MATCH(B2370,Sheet2!A$14:A$154,0)),G2374))))</f>
        <v>Member ID</v>
      </c>
      <c r="H2375" t="str">
        <f t="shared" si="149"/>
        <v>Invoice Date</v>
      </c>
      <c r="I2375" t="str">
        <f>IF(ISTEXT(E2375),IF(E2375="Amount",I$14,""),IF(ISBLANK(E2375),"",IF(ISTEXT(D2375),"",IF(A2370="Invoice No. : ",TEXT(INDEX(Sheet2!C$14:C$154,MATCH(B2370,Sheet2!A$14:A$154,0)),"hh:mm:ss"),I2374))))</f>
        <v>Invoice Time</v>
      </c>
      <c r="J2375" t="str">
        <f>IF(ISBLANK(G2375),"",IF(ISTEXT(G2375),IF(E2375="Amount",J$14,""),INDEX(Sheet2!H$14:H$154,MATCH(F2375,Sheet2!A$14:A$154,0))))</f>
        <v>Loan Amount</v>
      </c>
      <c r="K2375" t="str">
        <f>IF(ISBLANK(G2375),"",IF(ISTEXT(G2375),IF(E2375="Amount",K$14,""),INDEX(Sheet2!I$14:I$154,MATCH(F2375,Sheet2!A$14:A$154,0))))</f>
        <v>Cash Amount</v>
      </c>
      <c r="L2375" t="str">
        <f>IF(ISBLANK(G2375),"",IF(ISTEXT(G2375),IF(E2375="Amount",L$14,""),IF(INDEX(Sheet2!H$14:H$154,MATCH(F2375,Sheet2!A$14:A$154,0)) &lt;&gt; 0, IF(INDEX(Sheet2!I$14:I$154,MATCH(F2375,Sheet2!A$14:A$154,0)) &lt;&gt; 0, "Loan","Loan"),"Cash")))</f>
        <v>Payment Mode</v>
      </c>
      <c r="M2375" t="str">
        <f>IF(ISTEXT(E2375),IF(E2375="Amount",M$14,""),IF(ISBLANK(E2375),"",IF(ISTEXT(D2375),"",IF(A2370="Invoice No. : ",INDEX(Sheet2!D$14:D$154,MATCH(B2370,Sheet2!A$14:A$154,0)),M2374))))</f>
        <v>Terminal</v>
      </c>
      <c r="N2375" t="str">
        <f>IF(ISTEXT(E2375),IF(E2375="Amount",N$14,""),IF(ISBLANK(E2375),"",IF(ISTEXT(D2375),"",IF(A2370="Invoice No. : ",INDEX(Sheet2!E$14:E$154,MATCH(B2370,Sheet2!A$14:A$154,0)),N2374))))</f>
        <v>Cashier</v>
      </c>
      <c r="O2375" t="str">
        <f>IF(ISTEXT(E2375),IF(E2375="Amount",O$14,""),IF(ISBLANK(E2375),"",IF(ISTEXT(D2375),"",IF(A2370="Invoice No. : ",INDEX(Sheet2!G$14:G$154,MATCH(B2370,Sheet2!A$14:A$154,0)),O2374))))</f>
        <v>Name</v>
      </c>
      <c r="P2375" t="str">
        <f t="shared" si="150"/>
        <v>Invoice Amount</v>
      </c>
      <c r="Q2375" t="str">
        <f t="shared" si="151"/>
        <v>Grand Total</v>
      </c>
    </row>
    <row r="2376" spans="1:17" x14ac:dyDescent="0.25">
      <c r="F2376" t="str">
        <f t="shared" si="148"/>
        <v/>
      </c>
      <c r="G2376" t="str">
        <f>IF(ISTEXT(E2376),IF(E2376="Amount",G$14,""),IF(ISBLANK(E2376),"",IF(ISTEXT(D2376),"",IF(A2371="Invoice No. : ",INDEX(Sheet2!F$14:F$154,MATCH(B2371,Sheet2!A$14:A$154,0)),G2375))))</f>
        <v/>
      </c>
      <c r="H2376" t="str">
        <f t="shared" si="149"/>
        <v/>
      </c>
      <c r="I2376" t="str">
        <f>IF(ISTEXT(E2376),IF(E2376="Amount",I$14,""),IF(ISBLANK(E2376),"",IF(ISTEXT(D2376),"",IF(A2371="Invoice No. : ",TEXT(INDEX(Sheet2!C$14:C$154,MATCH(B2371,Sheet2!A$14:A$154,0)),"hh:mm:ss"),I2375))))</f>
        <v/>
      </c>
      <c r="J2376" t="str">
        <f>IF(ISBLANK(G2376),"",IF(ISTEXT(G2376),IF(E2376="Amount",J$14,""),INDEX(Sheet2!H$14:H$154,MATCH(F2376,Sheet2!A$14:A$154,0))))</f>
        <v/>
      </c>
      <c r="K2376" t="str">
        <f>IF(ISBLANK(G2376),"",IF(ISTEXT(G2376),IF(E2376="Amount",K$14,""),INDEX(Sheet2!I$14:I$154,MATCH(F2376,Sheet2!A$14:A$154,0))))</f>
        <v/>
      </c>
      <c r="L2376" t="str">
        <f>IF(ISBLANK(G2376),"",IF(ISTEXT(G2376),IF(E2376="Amount",L$14,""),IF(INDEX(Sheet2!H$14:H$154,MATCH(F2376,Sheet2!A$14:A$154,0)) &lt;&gt; 0, IF(INDEX(Sheet2!I$14:I$154,MATCH(F2376,Sheet2!A$14:A$154,0)) &lt;&gt; 0, "Loan","Loan"),"Cash")))</f>
        <v/>
      </c>
      <c r="M2376" t="str">
        <f>IF(ISTEXT(E2376),IF(E2376="Amount",M$14,""),IF(ISBLANK(E2376),"",IF(ISTEXT(D2376),"",IF(A2371="Invoice No. : ",INDEX(Sheet2!D$14:D$154,MATCH(B2371,Sheet2!A$14:A$154,0)),M2375))))</f>
        <v/>
      </c>
      <c r="N2376" t="str">
        <f>IF(ISTEXT(E2376),IF(E2376="Amount",N$14,""),IF(ISBLANK(E2376),"",IF(ISTEXT(D2376),"",IF(A2371="Invoice No. : ",INDEX(Sheet2!E$14:E$154,MATCH(B2371,Sheet2!A$14:A$154,0)),N2375))))</f>
        <v/>
      </c>
      <c r="O2376" t="str">
        <f>IF(ISTEXT(E2376),IF(E2376="Amount",O$14,""),IF(ISBLANK(E2376),"",IF(ISTEXT(D2376),"",IF(A2371="Invoice No. : ",INDEX(Sheet2!G$14:G$154,MATCH(B2371,Sheet2!A$14:A$154,0)),O2375))))</f>
        <v/>
      </c>
      <c r="P2376" t="str">
        <f t="shared" si="150"/>
        <v/>
      </c>
      <c r="Q2376" t="str">
        <f t="shared" si="151"/>
        <v/>
      </c>
    </row>
    <row r="2377" spans="1:17" x14ac:dyDescent="0.25">
      <c r="A2377" s="10" t="s">
        <v>1886</v>
      </c>
      <c r="B2377" s="10" t="s">
        <v>1887</v>
      </c>
      <c r="C2377" s="11">
        <v>2</v>
      </c>
      <c r="D2377" s="11">
        <v>24</v>
      </c>
      <c r="E2377" s="11">
        <v>48</v>
      </c>
      <c r="F2377">
        <f t="shared" si="148"/>
        <v>2144367</v>
      </c>
      <c r="G2377">
        <f>IF(ISTEXT(E2377),IF(E2377="Amount",G$14,""),IF(ISBLANK(E2377),"",IF(ISTEXT(D2377),"",IF(A2372="Invoice No. : ",INDEX(Sheet2!F$14:F$154,MATCH(B2372,Sheet2!A$14:A$154,0)),G2376))))</f>
        <v>50905</v>
      </c>
      <c r="H2377" t="str">
        <f t="shared" si="149"/>
        <v>01/05/2023</v>
      </c>
      <c r="I2377" t="str">
        <f>IF(ISTEXT(E2377),IF(E2377="Amount",I$14,""),IF(ISBLANK(E2377),"",IF(ISTEXT(D2377),"",IF(A2372="Invoice No. : ",TEXT(INDEX(Sheet2!C$14:C$154,MATCH(B2372,Sheet2!A$14:A$154,0)),"hh:mm:ss"),I2376))))</f>
        <v>14:49:37</v>
      </c>
      <c r="J2377">
        <f>IF(ISBLANK(G2377),"",IF(ISTEXT(G2377),IF(E2377="Amount",J$14,""),INDEX(Sheet2!H$14:H$154,MATCH(F2377,Sheet2!A$14:A$154,0))))</f>
        <v>0</v>
      </c>
      <c r="K2377">
        <f>IF(ISBLANK(G2377),"",IF(ISTEXT(G2377),IF(E2377="Amount",K$14,""),INDEX(Sheet2!I$14:I$154,MATCH(F2377,Sheet2!A$14:A$154,0))))</f>
        <v>48</v>
      </c>
      <c r="L2377" t="str">
        <f>IF(ISBLANK(G2377),"",IF(ISTEXT(G2377),IF(E2377="Amount",L$14,""),IF(INDEX(Sheet2!H$14:H$154,MATCH(F2377,Sheet2!A$14:A$154,0)) &lt;&gt; 0, IF(INDEX(Sheet2!I$14:I$154,MATCH(F2377,Sheet2!A$14:A$154,0)) &lt;&gt; 0, "Loan","Loan"),"Cash")))</f>
        <v>Cash</v>
      </c>
      <c r="M2377">
        <f>IF(ISTEXT(E2377),IF(E2377="Amount",M$14,""),IF(ISBLANK(E2377),"",IF(ISTEXT(D2377),"",IF(A2372="Invoice No. : ",INDEX(Sheet2!D$14:D$154,MATCH(B2372,Sheet2!A$14:A$154,0)),M2376))))</f>
        <v>2</v>
      </c>
      <c r="N2377" t="str">
        <f>IF(ISTEXT(E2377),IF(E2377="Amount",N$14,""),IF(ISBLANK(E2377),"",IF(ISTEXT(D2377),"",IF(A2372="Invoice No. : ",INDEX(Sheet2!E$14:E$154,MATCH(B2372,Sheet2!A$14:A$154,0)),N2376))))</f>
        <v>RUBY</v>
      </c>
      <c r="O2377" t="str">
        <f>IF(ISTEXT(E2377),IF(E2377="Amount",O$14,""),IF(ISBLANK(E2377),"",IF(ISTEXT(D2377),"",IF(A2372="Invoice No. : ",INDEX(Sheet2!G$14:G$154,MATCH(B2372,Sheet2!A$14:A$154,0)),O2376))))</f>
        <v>DALIS, LAILA CALUMINGA</v>
      </c>
      <c r="P2377">
        <f t="shared" si="150"/>
        <v>48</v>
      </c>
      <c r="Q2377">
        <f t="shared" si="151"/>
        <v>195197.25</v>
      </c>
    </row>
    <row r="2378" spans="1:17" x14ac:dyDescent="0.25">
      <c r="D2378" s="12" t="s">
        <v>18</v>
      </c>
      <c r="E2378" s="13">
        <v>48</v>
      </c>
      <c r="F2378" t="str">
        <f t="shared" si="148"/>
        <v/>
      </c>
      <c r="G2378" t="str">
        <f>IF(ISTEXT(E2378),IF(E2378="Amount",G$14,""),IF(ISBLANK(E2378),"",IF(ISTEXT(D2378),"",IF(A2373="Invoice No. : ",INDEX(Sheet2!F$14:F$154,MATCH(B2373,Sheet2!A$14:A$154,0)),G2377))))</f>
        <v/>
      </c>
      <c r="H2378" t="str">
        <f t="shared" si="149"/>
        <v/>
      </c>
      <c r="I2378" t="str">
        <f>IF(ISTEXT(E2378),IF(E2378="Amount",I$14,""),IF(ISBLANK(E2378),"",IF(ISTEXT(D2378),"",IF(A2373="Invoice No. : ",TEXT(INDEX(Sheet2!C$14:C$154,MATCH(B2373,Sheet2!A$14:A$154,0)),"hh:mm:ss"),I2377))))</f>
        <v/>
      </c>
      <c r="J2378" t="str">
        <f>IF(ISBLANK(G2378),"",IF(ISTEXT(G2378),IF(E2378="Amount",J$14,""),INDEX(Sheet2!H$14:H$154,MATCH(F2378,Sheet2!A$14:A$154,0))))</f>
        <v/>
      </c>
      <c r="K2378" t="str">
        <f>IF(ISBLANK(G2378),"",IF(ISTEXT(G2378),IF(E2378="Amount",K$14,""),INDEX(Sheet2!I$14:I$154,MATCH(F2378,Sheet2!A$14:A$154,0))))</f>
        <v/>
      </c>
      <c r="L2378" t="str">
        <f>IF(ISBLANK(G2378),"",IF(ISTEXT(G2378),IF(E2378="Amount",L$14,""),IF(INDEX(Sheet2!H$14:H$154,MATCH(F2378,Sheet2!A$14:A$154,0)) &lt;&gt; 0, IF(INDEX(Sheet2!I$14:I$154,MATCH(F2378,Sheet2!A$14:A$154,0)) &lt;&gt; 0, "Loan","Loan"),"Cash")))</f>
        <v/>
      </c>
      <c r="M2378" t="str">
        <f>IF(ISTEXT(E2378),IF(E2378="Amount",M$14,""),IF(ISBLANK(E2378),"",IF(ISTEXT(D2378),"",IF(A2373="Invoice No. : ",INDEX(Sheet2!D$14:D$154,MATCH(B2373,Sheet2!A$14:A$154,0)),M2377))))</f>
        <v/>
      </c>
      <c r="N2378" t="str">
        <f>IF(ISTEXT(E2378),IF(E2378="Amount",N$14,""),IF(ISBLANK(E2378),"",IF(ISTEXT(D2378),"",IF(A2373="Invoice No. : ",INDEX(Sheet2!E$14:E$154,MATCH(B2373,Sheet2!A$14:A$154,0)),N2377))))</f>
        <v/>
      </c>
      <c r="O2378" t="str">
        <f>IF(ISTEXT(E2378),IF(E2378="Amount",O$14,""),IF(ISBLANK(E2378),"",IF(ISTEXT(D2378),"",IF(A2373="Invoice No. : ",INDEX(Sheet2!G$14:G$154,MATCH(B2373,Sheet2!A$14:A$154,0)),O2377))))</f>
        <v/>
      </c>
      <c r="P2378" t="str">
        <f t="shared" si="150"/>
        <v/>
      </c>
      <c r="Q2378" t="str">
        <f t="shared" si="151"/>
        <v/>
      </c>
    </row>
    <row r="2379" spans="1:17" x14ac:dyDescent="0.25">
      <c r="F2379" t="str">
        <f t="shared" si="148"/>
        <v/>
      </c>
      <c r="G2379" t="str">
        <f>IF(ISTEXT(E2379),IF(E2379="Amount",G$14,""),IF(ISBLANK(E2379),"",IF(ISTEXT(D2379),"",IF(A2374="Invoice No. : ",INDEX(Sheet2!F$14:F$154,MATCH(B2374,Sheet2!A$14:A$154,0)),G2378))))</f>
        <v/>
      </c>
      <c r="H2379" t="str">
        <f t="shared" si="149"/>
        <v/>
      </c>
      <c r="I2379" t="str">
        <f>IF(ISTEXT(E2379),IF(E2379="Amount",I$14,""),IF(ISBLANK(E2379),"",IF(ISTEXT(D2379),"",IF(A2374="Invoice No. : ",TEXT(INDEX(Sheet2!C$14:C$154,MATCH(B2374,Sheet2!A$14:A$154,0)),"hh:mm:ss"),I2378))))</f>
        <v/>
      </c>
      <c r="J2379" t="str">
        <f>IF(ISBLANK(G2379),"",IF(ISTEXT(G2379),IF(E2379="Amount",J$14,""),INDEX(Sheet2!H$14:H$154,MATCH(F2379,Sheet2!A$14:A$154,0))))</f>
        <v/>
      </c>
      <c r="K2379" t="str">
        <f>IF(ISBLANK(G2379),"",IF(ISTEXT(G2379),IF(E2379="Amount",K$14,""),INDEX(Sheet2!I$14:I$154,MATCH(F2379,Sheet2!A$14:A$154,0))))</f>
        <v/>
      </c>
      <c r="L2379" t="str">
        <f>IF(ISBLANK(G2379),"",IF(ISTEXT(G2379),IF(E2379="Amount",L$14,""),IF(INDEX(Sheet2!H$14:H$154,MATCH(F2379,Sheet2!A$14:A$154,0)) &lt;&gt; 0, IF(INDEX(Sheet2!I$14:I$154,MATCH(F2379,Sheet2!A$14:A$154,0)) &lt;&gt; 0, "Loan","Loan"),"Cash")))</f>
        <v/>
      </c>
      <c r="M2379" t="str">
        <f>IF(ISTEXT(E2379),IF(E2379="Amount",M$14,""),IF(ISBLANK(E2379),"",IF(ISTEXT(D2379),"",IF(A2374="Invoice No. : ",INDEX(Sheet2!D$14:D$154,MATCH(B2374,Sheet2!A$14:A$154,0)),M2378))))</f>
        <v/>
      </c>
      <c r="N2379" t="str">
        <f>IF(ISTEXT(E2379),IF(E2379="Amount",N$14,""),IF(ISBLANK(E2379),"",IF(ISTEXT(D2379),"",IF(A2374="Invoice No. : ",INDEX(Sheet2!E$14:E$154,MATCH(B2374,Sheet2!A$14:A$154,0)),N2378))))</f>
        <v/>
      </c>
      <c r="O2379" t="str">
        <f>IF(ISTEXT(E2379),IF(E2379="Amount",O$14,""),IF(ISBLANK(E2379),"",IF(ISTEXT(D2379),"",IF(A2374="Invoice No. : ",INDEX(Sheet2!G$14:G$154,MATCH(B2374,Sheet2!A$14:A$154,0)),O2378))))</f>
        <v/>
      </c>
      <c r="P2379" t="str">
        <f t="shared" si="150"/>
        <v/>
      </c>
      <c r="Q2379" t="str">
        <f t="shared" si="151"/>
        <v/>
      </c>
    </row>
    <row r="2380" spans="1:17" x14ac:dyDescent="0.25">
      <c r="F2380" t="str">
        <f t="shared" si="148"/>
        <v/>
      </c>
      <c r="G2380" t="str">
        <f>IF(ISTEXT(E2380),IF(E2380="Amount",G$14,""),IF(ISBLANK(E2380),"",IF(ISTEXT(D2380),"",IF(A2375="Invoice No. : ",INDEX(Sheet2!F$14:F$154,MATCH(B2375,Sheet2!A$14:A$154,0)),G2379))))</f>
        <v/>
      </c>
      <c r="H2380" t="str">
        <f t="shared" si="149"/>
        <v/>
      </c>
      <c r="I2380" t="str">
        <f>IF(ISTEXT(E2380),IF(E2380="Amount",I$14,""),IF(ISBLANK(E2380),"",IF(ISTEXT(D2380),"",IF(A2375="Invoice No. : ",TEXT(INDEX(Sheet2!C$14:C$154,MATCH(B2375,Sheet2!A$14:A$154,0)),"hh:mm:ss"),I2379))))</f>
        <v/>
      </c>
      <c r="J2380" t="str">
        <f>IF(ISBLANK(G2380),"",IF(ISTEXT(G2380),IF(E2380="Amount",J$14,""),INDEX(Sheet2!H$14:H$154,MATCH(F2380,Sheet2!A$14:A$154,0))))</f>
        <v/>
      </c>
      <c r="K2380" t="str">
        <f>IF(ISBLANK(G2380),"",IF(ISTEXT(G2380),IF(E2380="Amount",K$14,""),INDEX(Sheet2!I$14:I$154,MATCH(F2380,Sheet2!A$14:A$154,0))))</f>
        <v/>
      </c>
      <c r="L2380" t="str">
        <f>IF(ISBLANK(G2380),"",IF(ISTEXT(G2380),IF(E2380="Amount",L$14,""),IF(INDEX(Sheet2!H$14:H$154,MATCH(F2380,Sheet2!A$14:A$154,0)) &lt;&gt; 0, IF(INDEX(Sheet2!I$14:I$154,MATCH(F2380,Sheet2!A$14:A$154,0)) &lt;&gt; 0, "Loan","Loan"),"Cash")))</f>
        <v/>
      </c>
      <c r="M2380" t="str">
        <f>IF(ISTEXT(E2380),IF(E2380="Amount",M$14,""),IF(ISBLANK(E2380),"",IF(ISTEXT(D2380),"",IF(A2375="Invoice No. : ",INDEX(Sheet2!D$14:D$154,MATCH(B2375,Sheet2!A$14:A$154,0)),M2379))))</f>
        <v/>
      </c>
      <c r="N2380" t="str">
        <f>IF(ISTEXT(E2380),IF(E2380="Amount",N$14,""),IF(ISBLANK(E2380),"",IF(ISTEXT(D2380),"",IF(A2375="Invoice No. : ",INDEX(Sheet2!E$14:E$154,MATCH(B2375,Sheet2!A$14:A$154,0)),N2379))))</f>
        <v/>
      </c>
      <c r="O2380" t="str">
        <f>IF(ISTEXT(E2380),IF(E2380="Amount",O$14,""),IF(ISBLANK(E2380),"",IF(ISTEXT(D2380),"",IF(A2375="Invoice No. : ",INDEX(Sheet2!G$14:G$154,MATCH(B2375,Sheet2!A$14:A$154,0)),O2379))))</f>
        <v/>
      </c>
      <c r="P2380" t="str">
        <f t="shared" si="150"/>
        <v/>
      </c>
      <c r="Q2380" t="str">
        <f t="shared" si="151"/>
        <v/>
      </c>
    </row>
    <row r="2381" spans="1:17" x14ac:dyDescent="0.25">
      <c r="A2381" s="3" t="s">
        <v>4</v>
      </c>
      <c r="B2381" s="4">
        <v>2144368</v>
      </c>
      <c r="C2381" s="3" t="s">
        <v>5</v>
      </c>
      <c r="D2381" s="5" t="s">
        <v>953</v>
      </c>
      <c r="F2381" t="str">
        <f t="shared" si="148"/>
        <v/>
      </c>
      <c r="G2381" t="str">
        <f>IF(ISTEXT(E2381),IF(E2381="Amount",G$14,""),IF(ISBLANK(E2381),"",IF(ISTEXT(D2381),"",IF(A2376="Invoice No. : ",INDEX(Sheet2!F$14:F$154,MATCH(B2376,Sheet2!A$14:A$154,0)),G2380))))</f>
        <v/>
      </c>
      <c r="H2381" t="str">
        <f t="shared" si="149"/>
        <v/>
      </c>
      <c r="I2381" t="str">
        <f>IF(ISTEXT(E2381),IF(E2381="Amount",I$14,""),IF(ISBLANK(E2381),"",IF(ISTEXT(D2381),"",IF(A2376="Invoice No. : ",TEXT(INDEX(Sheet2!C$14:C$154,MATCH(B2376,Sheet2!A$14:A$154,0)),"hh:mm:ss"),I2380))))</f>
        <v/>
      </c>
      <c r="J2381" t="str">
        <f>IF(ISBLANK(G2381),"",IF(ISTEXT(G2381),IF(E2381="Amount",J$14,""),INDEX(Sheet2!H$14:H$154,MATCH(F2381,Sheet2!A$14:A$154,0))))</f>
        <v/>
      </c>
      <c r="K2381" t="str">
        <f>IF(ISBLANK(G2381),"",IF(ISTEXT(G2381),IF(E2381="Amount",K$14,""),INDEX(Sheet2!I$14:I$154,MATCH(F2381,Sheet2!A$14:A$154,0))))</f>
        <v/>
      </c>
      <c r="L2381" t="str">
        <f>IF(ISBLANK(G2381),"",IF(ISTEXT(G2381),IF(E2381="Amount",L$14,""),IF(INDEX(Sheet2!H$14:H$154,MATCH(F2381,Sheet2!A$14:A$154,0)) &lt;&gt; 0, IF(INDEX(Sheet2!I$14:I$154,MATCH(F2381,Sheet2!A$14:A$154,0)) &lt;&gt; 0, "Loan","Loan"),"Cash")))</f>
        <v/>
      </c>
      <c r="M2381" t="str">
        <f>IF(ISTEXT(E2381),IF(E2381="Amount",M$14,""),IF(ISBLANK(E2381),"",IF(ISTEXT(D2381),"",IF(A2376="Invoice No. : ",INDEX(Sheet2!D$14:D$154,MATCH(B2376,Sheet2!A$14:A$154,0)),M2380))))</f>
        <v/>
      </c>
      <c r="N2381" t="str">
        <f>IF(ISTEXT(E2381),IF(E2381="Amount",N$14,""),IF(ISBLANK(E2381),"",IF(ISTEXT(D2381),"",IF(A2376="Invoice No. : ",INDEX(Sheet2!E$14:E$154,MATCH(B2376,Sheet2!A$14:A$154,0)),N2380))))</f>
        <v/>
      </c>
      <c r="O2381" t="str">
        <f>IF(ISTEXT(E2381),IF(E2381="Amount",O$14,""),IF(ISBLANK(E2381),"",IF(ISTEXT(D2381),"",IF(A2376="Invoice No. : ",INDEX(Sheet2!G$14:G$154,MATCH(B2376,Sheet2!A$14:A$154,0)),O2380))))</f>
        <v/>
      </c>
      <c r="P2381" t="str">
        <f t="shared" si="150"/>
        <v/>
      </c>
      <c r="Q2381" t="str">
        <f t="shared" si="151"/>
        <v/>
      </c>
    </row>
    <row r="2382" spans="1:17" x14ac:dyDescent="0.25">
      <c r="A2382" s="3" t="s">
        <v>7</v>
      </c>
      <c r="B2382" s="6">
        <v>44931</v>
      </c>
      <c r="C2382" s="3" t="s">
        <v>8</v>
      </c>
      <c r="D2382" s="7">
        <v>2</v>
      </c>
      <c r="F2382" t="str">
        <f t="shared" si="148"/>
        <v/>
      </c>
      <c r="G2382" t="str">
        <f>IF(ISTEXT(E2382),IF(E2382="Amount",G$14,""),IF(ISBLANK(E2382),"",IF(ISTEXT(D2382),"",IF(A2377="Invoice No. : ",INDEX(Sheet2!F$14:F$154,MATCH(B2377,Sheet2!A$14:A$154,0)),G2381))))</f>
        <v/>
      </c>
      <c r="H2382" t="str">
        <f t="shared" si="149"/>
        <v/>
      </c>
      <c r="I2382" t="str">
        <f>IF(ISTEXT(E2382),IF(E2382="Amount",I$14,""),IF(ISBLANK(E2382),"",IF(ISTEXT(D2382),"",IF(A2377="Invoice No. : ",TEXT(INDEX(Sheet2!C$14:C$154,MATCH(B2377,Sheet2!A$14:A$154,0)),"hh:mm:ss"),I2381))))</f>
        <v/>
      </c>
      <c r="J2382" t="str">
        <f>IF(ISBLANK(G2382),"",IF(ISTEXT(G2382),IF(E2382="Amount",J$14,""),INDEX(Sheet2!H$14:H$154,MATCH(F2382,Sheet2!A$14:A$154,0))))</f>
        <v/>
      </c>
      <c r="K2382" t="str">
        <f>IF(ISBLANK(G2382),"",IF(ISTEXT(G2382),IF(E2382="Amount",K$14,""),INDEX(Sheet2!I$14:I$154,MATCH(F2382,Sheet2!A$14:A$154,0))))</f>
        <v/>
      </c>
      <c r="L2382" t="str">
        <f>IF(ISBLANK(G2382),"",IF(ISTEXT(G2382),IF(E2382="Amount",L$14,""),IF(INDEX(Sheet2!H$14:H$154,MATCH(F2382,Sheet2!A$14:A$154,0)) &lt;&gt; 0, IF(INDEX(Sheet2!I$14:I$154,MATCH(F2382,Sheet2!A$14:A$154,0)) &lt;&gt; 0, "Loan","Loan"),"Cash")))</f>
        <v/>
      </c>
      <c r="M2382" t="str">
        <f>IF(ISTEXT(E2382),IF(E2382="Amount",M$14,""),IF(ISBLANK(E2382),"",IF(ISTEXT(D2382),"",IF(A2377="Invoice No. : ",INDEX(Sheet2!D$14:D$154,MATCH(B2377,Sheet2!A$14:A$154,0)),M2381))))</f>
        <v/>
      </c>
      <c r="N2382" t="str">
        <f>IF(ISTEXT(E2382),IF(E2382="Amount",N$14,""),IF(ISBLANK(E2382),"",IF(ISTEXT(D2382),"",IF(A2377="Invoice No. : ",INDEX(Sheet2!E$14:E$154,MATCH(B2377,Sheet2!A$14:A$154,0)),N2381))))</f>
        <v/>
      </c>
      <c r="O2382" t="str">
        <f>IF(ISTEXT(E2382),IF(E2382="Amount",O$14,""),IF(ISBLANK(E2382),"",IF(ISTEXT(D2382),"",IF(A2377="Invoice No. : ",INDEX(Sheet2!G$14:G$154,MATCH(B2377,Sheet2!A$14:A$154,0)),O2381))))</f>
        <v/>
      </c>
      <c r="P2382" t="str">
        <f t="shared" si="150"/>
        <v/>
      </c>
      <c r="Q2382" t="str">
        <f t="shared" si="151"/>
        <v/>
      </c>
    </row>
    <row r="2383" spans="1:17" x14ac:dyDescent="0.25">
      <c r="F2383" t="str">
        <f t="shared" si="148"/>
        <v/>
      </c>
      <c r="G2383" t="str">
        <f>IF(ISTEXT(E2383),IF(E2383="Amount",G$14,""),IF(ISBLANK(E2383),"",IF(ISTEXT(D2383),"",IF(A2378="Invoice No. : ",INDEX(Sheet2!F$14:F$154,MATCH(B2378,Sheet2!A$14:A$154,0)),G2382))))</f>
        <v/>
      </c>
      <c r="H2383" t="str">
        <f t="shared" si="149"/>
        <v/>
      </c>
      <c r="I2383" t="str">
        <f>IF(ISTEXT(E2383),IF(E2383="Amount",I$14,""),IF(ISBLANK(E2383),"",IF(ISTEXT(D2383),"",IF(A2378="Invoice No. : ",TEXT(INDEX(Sheet2!C$14:C$154,MATCH(B2378,Sheet2!A$14:A$154,0)),"hh:mm:ss"),I2382))))</f>
        <v/>
      </c>
      <c r="J2383" t="str">
        <f>IF(ISBLANK(G2383),"",IF(ISTEXT(G2383),IF(E2383="Amount",J$14,""),INDEX(Sheet2!H$14:H$154,MATCH(F2383,Sheet2!A$14:A$154,0))))</f>
        <v/>
      </c>
      <c r="K2383" t="str">
        <f>IF(ISBLANK(G2383),"",IF(ISTEXT(G2383),IF(E2383="Amount",K$14,""),INDEX(Sheet2!I$14:I$154,MATCH(F2383,Sheet2!A$14:A$154,0))))</f>
        <v/>
      </c>
      <c r="L2383" t="str">
        <f>IF(ISBLANK(G2383),"",IF(ISTEXT(G2383),IF(E2383="Amount",L$14,""),IF(INDEX(Sheet2!H$14:H$154,MATCH(F2383,Sheet2!A$14:A$154,0)) &lt;&gt; 0, IF(INDEX(Sheet2!I$14:I$154,MATCH(F2383,Sheet2!A$14:A$154,0)) &lt;&gt; 0, "Loan","Loan"),"Cash")))</f>
        <v/>
      </c>
      <c r="M2383" t="str">
        <f>IF(ISTEXT(E2383),IF(E2383="Amount",M$14,""),IF(ISBLANK(E2383),"",IF(ISTEXT(D2383),"",IF(A2378="Invoice No. : ",INDEX(Sheet2!D$14:D$154,MATCH(B2378,Sheet2!A$14:A$154,0)),M2382))))</f>
        <v/>
      </c>
      <c r="N2383" t="str">
        <f>IF(ISTEXT(E2383),IF(E2383="Amount",N$14,""),IF(ISBLANK(E2383),"",IF(ISTEXT(D2383),"",IF(A2378="Invoice No. : ",INDEX(Sheet2!E$14:E$154,MATCH(B2378,Sheet2!A$14:A$154,0)),N2382))))</f>
        <v/>
      </c>
      <c r="O2383" t="str">
        <f>IF(ISTEXT(E2383),IF(E2383="Amount",O$14,""),IF(ISBLANK(E2383),"",IF(ISTEXT(D2383),"",IF(A2378="Invoice No. : ",INDEX(Sheet2!G$14:G$154,MATCH(B2378,Sheet2!A$14:A$154,0)),O2382))))</f>
        <v/>
      </c>
      <c r="P2383" t="str">
        <f t="shared" si="150"/>
        <v/>
      </c>
      <c r="Q2383" t="str">
        <f t="shared" si="151"/>
        <v/>
      </c>
    </row>
    <row r="2384" spans="1:17" x14ac:dyDescent="0.25">
      <c r="A2384" s="8" t="s">
        <v>9</v>
      </c>
      <c r="B2384" s="8" t="s">
        <v>10</v>
      </c>
      <c r="C2384" s="9" t="s">
        <v>11</v>
      </c>
      <c r="D2384" s="9" t="s">
        <v>12</v>
      </c>
      <c r="E2384" s="9" t="s">
        <v>13</v>
      </c>
      <c r="F2384" t="str">
        <f t="shared" si="148"/>
        <v>Invoice No.</v>
      </c>
      <c r="G2384" t="str">
        <f>IF(ISTEXT(E2384),IF(E2384="Amount",G$14,""),IF(ISBLANK(E2384),"",IF(ISTEXT(D2384),"",IF(A2379="Invoice No. : ",INDEX(Sheet2!F$14:F$154,MATCH(B2379,Sheet2!A$14:A$154,0)),G2383))))</f>
        <v>Member ID</v>
      </c>
      <c r="H2384" t="str">
        <f t="shared" si="149"/>
        <v>Invoice Date</v>
      </c>
      <c r="I2384" t="str">
        <f>IF(ISTEXT(E2384),IF(E2384="Amount",I$14,""),IF(ISBLANK(E2384),"",IF(ISTEXT(D2384),"",IF(A2379="Invoice No. : ",TEXT(INDEX(Sheet2!C$14:C$154,MATCH(B2379,Sheet2!A$14:A$154,0)),"hh:mm:ss"),I2383))))</f>
        <v>Invoice Time</v>
      </c>
      <c r="J2384" t="str">
        <f>IF(ISBLANK(G2384),"",IF(ISTEXT(G2384),IF(E2384="Amount",J$14,""),INDEX(Sheet2!H$14:H$154,MATCH(F2384,Sheet2!A$14:A$154,0))))</f>
        <v>Loan Amount</v>
      </c>
      <c r="K2384" t="str">
        <f>IF(ISBLANK(G2384),"",IF(ISTEXT(G2384),IF(E2384="Amount",K$14,""),INDEX(Sheet2!I$14:I$154,MATCH(F2384,Sheet2!A$14:A$154,0))))</f>
        <v>Cash Amount</v>
      </c>
      <c r="L2384" t="str">
        <f>IF(ISBLANK(G2384),"",IF(ISTEXT(G2384),IF(E2384="Amount",L$14,""),IF(INDEX(Sheet2!H$14:H$154,MATCH(F2384,Sheet2!A$14:A$154,0)) &lt;&gt; 0, IF(INDEX(Sheet2!I$14:I$154,MATCH(F2384,Sheet2!A$14:A$154,0)) &lt;&gt; 0, "Loan","Loan"),"Cash")))</f>
        <v>Payment Mode</v>
      </c>
      <c r="M2384" t="str">
        <f>IF(ISTEXT(E2384),IF(E2384="Amount",M$14,""),IF(ISBLANK(E2384),"",IF(ISTEXT(D2384),"",IF(A2379="Invoice No. : ",INDEX(Sheet2!D$14:D$154,MATCH(B2379,Sheet2!A$14:A$154,0)),M2383))))</f>
        <v>Terminal</v>
      </c>
      <c r="N2384" t="str">
        <f>IF(ISTEXT(E2384),IF(E2384="Amount",N$14,""),IF(ISBLANK(E2384),"",IF(ISTEXT(D2384),"",IF(A2379="Invoice No. : ",INDEX(Sheet2!E$14:E$154,MATCH(B2379,Sheet2!A$14:A$154,0)),N2383))))</f>
        <v>Cashier</v>
      </c>
      <c r="O2384" t="str">
        <f>IF(ISTEXT(E2384),IF(E2384="Amount",O$14,""),IF(ISBLANK(E2384),"",IF(ISTEXT(D2384),"",IF(A2379="Invoice No. : ",INDEX(Sheet2!G$14:G$154,MATCH(B2379,Sheet2!A$14:A$154,0)),O2383))))</f>
        <v>Name</v>
      </c>
      <c r="P2384" t="str">
        <f t="shared" si="150"/>
        <v>Invoice Amount</v>
      </c>
      <c r="Q2384" t="str">
        <f t="shared" si="151"/>
        <v>Grand Total</v>
      </c>
    </row>
    <row r="2385" spans="1:17" x14ac:dyDescent="0.25">
      <c r="F2385" t="str">
        <f t="shared" si="148"/>
        <v/>
      </c>
      <c r="G2385" t="str">
        <f>IF(ISTEXT(E2385),IF(E2385="Amount",G$14,""),IF(ISBLANK(E2385),"",IF(ISTEXT(D2385),"",IF(A2380="Invoice No. : ",INDEX(Sheet2!F$14:F$154,MATCH(B2380,Sheet2!A$14:A$154,0)),G2384))))</f>
        <v/>
      </c>
      <c r="H2385" t="str">
        <f t="shared" si="149"/>
        <v/>
      </c>
      <c r="I2385" t="str">
        <f>IF(ISTEXT(E2385),IF(E2385="Amount",I$14,""),IF(ISBLANK(E2385),"",IF(ISTEXT(D2385),"",IF(A2380="Invoice No. : ",TEXT(INDEX(Sheet2!C$14:C$154,MATCH(B2380,Sheet2!A$14:A$154,0)),"hh:mm:ss"),I2384))))</f>
        <v/>
      </c>
      <c r="J2385" t="str">
        <f>IF(ISBLANK(G2385),"",IF(ISTEXT(G2385),IF(E2385="Amount",J$14,""),INDEX(Sheet2!H$14:H$154,MATCH(F2385,Sheet2!A$14:A$154,0))))</f>
        <v/>
      </c>
      <c r="K2385" t="str">
        <f>IF(ISBLANK(G2385),"",IF(ISTEXT(G2385),IF(E2385="Amount",K$14,""),INDEX(Sheet2!I$14:I$154,MATCH(F2385,Sheet2!A$14:A$154,0))))</f>
        <v/>
      </c>
      <c r="L2385" t="str">
        <f>IF(ISBLANK(G2385),"",IF(ISTEXT(G2385),IF(E2385="Amount",L$14,""),IF(INDEX(Sheet2!H$14:H$154,MATCH(F2385,Sheet2!A$14:A$154,0)) &lt;&gt; 0, IF(INDEX(Sheet2!I$14:I$154,MATCH(F2385,Sheet2!A$14:A$154,0)) &lt;&gt; 0, "Loan","Loan"),"Cash")))</f>
        <v/>
      </c>
      <c r="M2385" t="str">
        <f>IF(ISTEXT(E2385),IF(E2385="Amount",M$14,""),IF(ISBLANK(E2385),"",IF(ISTEXT(D2385),"",IF(A2380="Invoice No. : ",INDEX(Sheet2!D$14:D$154,MATCH(B2380,Sheet2!A$14:A$154,0)),M2384))))</f>
        <v/>
      </c>
      <c r="N2385" t="str">
        <f>IF(ISTEXT(E2385),IF(E2385="Amount",N$14,""),IF(ISBLANK(E2385),"",IF(ISTEXT(D2385),"",IF(A2380="Invoice No. : ",INDEX(Sheet2!E$14:E$154,MATCH(B2380,Sheet2!A$14:A$154,0)),N2384))))</f>
        <v/>
      </c>
      <c r="O2385" t="str">
        <f>IF(ISTEXT(E2385),IF(E2385="Amount",O$14,""),IF(ISBLANK(E2385),"",IF(ISTEXT(D2385),"",IF(A2380="Invoice No. : ",INDEX(Sheet2!G$14:G$154,MATCH(B2380,Sheet2!A$14:A$154,0)),O2384))))</f>
        <v/>
      </c>
      <c r="P2385" t="str">
        <f t="shared" si="150"/>
        <v/>
      </c>
      <c r="Q2385" t="str">
        <f t="shared" si="151"/>
        <v/>
      </c>
    </row>
    <row r="2386" spans="1:17" x14ac:dyDescent="0.25">
      <c r="A2386" s="10" t="s">
        <v>1852</v>
      </c>
      <c r="B2386" s="10" t="s">
        <v>1853</v>
      </c>
      <c r="C2386" s="11">
        <v>1</v>
      </c>
      <c r="D2386" s="11">
        <v>33.25</v>
      </c>
      <c r="E2386" s="11">
        <v>33.25</v>
      </c>
      <c r="F2386">
        <f t="shared" si="148"/>
        <v>2144368</v>
      </c>
      <c r="G2386">
        <f>IF(ISTEXT(E2386),IF(E2386="Amount",G$14,""),IF(ISBLANK(E2386),"",IF(ISTEXT(D2386),"",IF(A2381="Invoice No. : ",INDEX(Sheet2!F$14:F$154,MATCH(B2381,Sheet2!A$14:A$154,0)),G2385))))</f>
        <v>41807</v>
      </c>
      <c r="H2386" t="str">
        <f t="shared" si="149"/>
        <v>01/05/2023</v>
      </c>
      <c r="I2386" t="str">
        <f>IF(ISTEXT(E2386),IF(E2386="Amount",I$14,""),IF(ISBLANK(E2386),"",IF(ISTEXT(D2386),"",IF(A2381="Invoice No. : ",TEXT(INDEX(Sheet2!C$14:C$154,MATCH(B2381,Sheet2!A$14:A$154,0)),"hh:mm:ss"),I2385))))</f>
        <v>14:59:37</v>
      </c>
      <c r="J2386">
        <f>IF(ISBLANK(G2386),"",IF(ISTEXT(G2386),IF(E2386="Amount",J$14,""),INDEX(Sheet2!H$14:H$154,MATCH(F2386,Sheet2!A$14:A$154,0))))</f>
        <v>3500</v>
      </c>
      <c r="K2386">
        <f>IF(ISBLANK(G2386),"",IF(ISTEXT(G2386),IF(E2386="Amount",K$14,""),INDEX(Sheet2!I$14:I$154,MATCH(F2386,Sheet2!A$14:A$154,0))))</f>
        <v>476.75</v>
      </c>
      <c r="L2386" t="str">
        <f>IF(ISBLANK(G2386),"",IF(ISTEXT(G2386),IF(E2386="Amount",L$14,""),IF(INDEX(Sheet2!H$14:H$154,MATCH(F2386,Sheet2!A$14:A$154,0)) &lt;&gt; 0, IF(INDEX(Sheet2!I$14:I$154,MATCH(F2386,Sheet2!A$14:A$154,0)) &lt;&gt; 0, "Loan","Loan"),"Cash")))</f>
        <v>Loan</v>
      </c>
      <c r="M2386">
        <f>IF(ISTEXT(E2386),IF(E2386="Amount",M$14,""),IF(ISBLANK(E2386),"",IF(ISTEXT(D2386),"",IF(A2381="Invoice No. : ",INDEX(Sheet2!D$14:D$154,MATCH(B2381,Sheet2!A$14:A$154,0)),M2385))))</f>
        <v>2</v>
      </c>
      <c r="N2386" t="str">
        <f>IF(ISTEXT(E2386),IF(E2386="Amount",N$14,""),IF(ISBLANK(E2386),"",IF(ISTEXT(D2386),"",IF(A2381="Invoice No. : ",INDEX(Sheet2!E$14:E$154,MATCH(B2381,Sheet2!A$14:A$154,0)),N2385))))</f>
        <v>RUBY</v>
      </c>
      <c r="O2386" t="str">
        <f>IF(ISTEXT(E2386),IF(E2386="Amount",O$14,""),IF(ISBLANK(E2386),"",IF(ISTEXT(D2386),"",IF(A2381="Invoice No. : ",INDEX(Sheet2!G$14:G$154,MATCH(B2381,Sheet2!A$14:A$154,0)),O2385))))</f>
        <v>FERNANDEZ, EVANGELINE DELA CRUZ</v>
      </c>
      <c r="P2386">
        <f t="shared" si="150"/>
        <v>3976.75</v>
      </c>
      <c r="Q2386">
        <f t="shared" si="151"/>
        <v>195197.25</v>
      </c>
    </row>
    <row r="2387" spans="1:17" x14ac:dyDescent="0.25">
      <c r="A2387" s="10" t="s">
        <v>1888</v>
      </c>
      <c r="B2387" s="10" t="s">
        <v>1889</v>
      </c>
      <c r="C2387" s="11">
        <v>2</v>
      </c>
      <c r="D2387" s="11">
        <v>122.5</v>
      </c>
      <c r="E2387" s="11">
        <v>245</v>
      </c>
      <c r="F2387">
        <f t="shared" si="148"/>
        <v>2144368</v>
      </c>
      <c r="G2387">
        <f>IF(ISTEXT(E2387),IF(E2387="Amount",G$14,""),IF(ISBLANK(E2387),"",IF(ISTEXT(D2387),"",IF(A2382="Invoice No. : ",INDEX(Sheet2!F$14:F$154,MATCH(B2382,Sheet2!A$14:A$154,0)),G2386))))</f>
        <v>41807</v>
      </c>
      <c r="H2387" t="str">
        <f t="shared" si="149"/>
        <v>01/05/2023</v>
      </c>
      <c r="I2387" t="str">
        <f>IF(ISTEXT(E2387),IF(E2387="Amount",I$14,""),IF(ISBLANK(E2387),"",IF(ISTEXT(D2387),"",IF(A2382="Invoice No. : ",TEXT(INDEX(Sheet2!C$14:C$154,MATCH(B2382,Sheet2!A$14:A$154,0)),"hh:mm:ss"),I2386))))</f>
        <v>14:59:37</v>
      </c>
      <c r="J2387">
        <f>IF(ISBLANK(G2387),"",IF(ISTEXT(G2387),IF(E2387="Amount",J$14,""),INDEX(Sheet2!H$14:H$154,MATCH(F2387,Sheet2!A$14:A$154,0))))</f>
        <v>3500</v>
      </c>
      <c r="K2387">
        <f>IF(ISBLANK(G2387),"",IF(ISTEXT(G2387),IF(E2387="Amount",K$14,""),INDEX(Sheet2!I$14:I$154,MATCH(F2387,Sheet2!A$14:A$154,0))))</f>
        <v>476.75</v>
      </c>
      <c r="L2387" t="str">
        <f>IF(ISBLANK(G2387),"",IF(ISTEXT(G2387),IF(E2387="Amount",L$14,""),IF(INDEX(Sheet2!H$14:H$154,MATCH(F2387,Sheet2!A$14:A$154,0)) &lt;&gt; 0, IF(INDEX(Sheet2!I$14:I$154,MATCH(F2387,Sheet2!A$14:A$154,0)) &lt;&gt; 0, "Loan","Loan"),"Cash")))</f>
        <v>Loan</v>
      </c>
      <c r="M2387">
        <f>IF(ISTEXT(E2387),IF(E2387="Amount",M$14,""),IF(ISBLANK(E2387),"",IF(ISTEXT(D2387),"",IF(A2382="Invoice No. : ",INDEX(Sheet2!D$14:D$154,MATCH(B2382,Sheet2!A$14:A$154,0)),M2386))))</f>
        <v>2</v>
      </c>
      <c r="N2387" t="str">
        <f>IF(ISTEXT(E2387),IF(E2387="Amount",N$14,""),IF(ISBLANK(E2387),"",IF(ISTEXT(D2387),"",IF(A2382="Invoice No. : ",INDEX(Sheet2!E$14:E$154,MATCH(B2382,Sheet2!A$14:A$154,0)),N2386))))</f>
        <v>RUBY</v>
      </c>
      <c r="O2387" t="str">
        <f>IF(ISTEXT(E2387),IF(E2387="Amount",O$14,""),IF(ISBLANK(E2387),"",IF(ISTEXT(D2387),"",IF(A2382="Invoice No. : ",INDEX(Sheet2!G$14:G$154,MATCH(B2382,Sheet2!A$14:A$154,0)),O2386))))</f>
        <v>FERNANDEZ, EVANGELINE DELA CRUZ</v>
      </c>
      <c r="P2387">
        <f t="shared" si="150"/>
        <v>3976.75</v>
      </c>
      <c r="Q2387">
        <f t="shared" si="151"/>
        <v>195197.25</v>
      </c>
    </row>
    <row r="2388" spans="1:17" x14ac:dyDescent="0.25">
      <c r="A2388" s="10" t="s">
        <v>1890</v>
      </c>
      <c r="B2388" s="10" t="s">
        <v>1891</v>
      </c>
      <c r="C2388" s="11">
        <v>3</v>
      </c>
      <c r="D2388" s="11">
        <v>31.25</v>
      </c>
      <c r="E2388" s="11">
        <v>93.75</v>
      </c>
      <c r="F2388">
        <f t="shared" si="148"/>
        <v>2144368</v>
      </c>
      <c r="G2388">
        <f>IF(ISTEXT(E2388),IF(E2388="Amount",G$14,""),IF(ISBLANK(E2388),"",IF(ISTEXT(D2388),"",IF(A2383="Invoice No. : ",INDEX(Sheet2!F$14:F$154,MATCH(B2383,Sheet2!A$14:A$154,0)),G2387))))</f>
        <v>41807</v>
      </c>
      <c r="H2388" t="str">
        <f t="shared" si="149"/>
        <v>01/05/2023</v>
      </c>
      <c r="I2388" t="str">
        <f>IF(ISTEXT(E2388),IF(E2388="Amount",I$14,""),IF(ISBLANK(E2388),"",IF(ISTEXT(D2388),"",IF(A2383="Invoice No. : ",TEXT(INDEX(Sheet2!C$14:C$154,MATCH(B2383,Sheet2!A$14:A$154,0)),"hh:mm:ss"),I2387))))</f>
        <v>14:59:37</v>
      </c>
      <c r="J2388">
        <f>IF(ISBLANK(G2388),"",IF(ISTEXT(G2388),IF(E2388="Amount",J$14,""),INDEX(Sheet2!H$14:H$154,MATCH(F2388,Sheet2!A$14:A$154,0))))</f>
        <v>3500</v>
      </c>
      <c r="K2388">
        <f>IF(ISBLANK(G2388),"",IF(ISTEXT(G2388),IF(E2388="Amount",K$14,""),INDEX(Sheet2!I$14:I$154,MATCH(F2388,Sheet2!A$14:A$154,0))))</f>
        <v>476.75</v>
      </c>
      <c r="L2388" t="str">
        <f>IF(ISBLANK(G2388),"",IF(ISTEXT(G2388),IF(E2388="Amount",L$14,""),IF(INDEX(Sheet2!H$14:H$154,MATCH(F2388,Sheet2!A$14:A$154,0)) &lt;&gt; 0, IF(INDEX(Sheet2!I$14:I$154,MATCH(F2388,Sheet2!A$14:A$154,0)) &lt;&gt; 0, "Loan","Loan"),"Cash")))</f>
        <v>Loan</v>
      </c>
      <c r="M2388">
        <f>IF(ISTEXT(E2388),IF(E2388="Amount",M$14,""),IF(ISBLANK(E2388),"",IF(ISTEXT(D2388),"",IF(A2383="Invoice No. : ",INDEX(Sheet2!D$14:D$154,MATCH(B2383,Sheet2!A$14:A$154,0)),M2387))))</f>
        <v>2</v>
      </c>
      <c r="N2388" t="str">
        <f>IF(ISTEXT(E2388),IF(E2388="Amount",N$14,""),IF(ISBLANK(E2388),"",IF(ISTEXT(D2388),"",IF(A2383="Invoice No. : ",INDEX(Sheet2!E$14:E$154,MATCH(B2383,Sheet2!A$14:A$154,0)),N2387))))</f>
        <v>RUBY</v>
      </c>
      <c r="O2388" t="str">
        <f>IF(ISTEXT(E2388),IF(E2388="Amount",O$14,""),IF(ISBLANK(E2388),"",IF(ISTEXT(D2388),"",IF(A2383="Invoice No. : ",INDEX(Sheet2!G$14:G$154,MATCH(B2383,Sheet2!A$14:A$154,0)),O2387))))</f>
        <v>FERNANDEZ, EVANGELINE DELA CRUZ</v>
      </c>
      <c r="P2388">
        <f t="shared" si="150"/>
        <v>3976.75</v>
      </c>
      <c r="Q2388">
        <f t="shared" si="151"/>
        <v>195197.25</v>
      </c>
    </row>
    <row r="2389" spans="1:17" x14ac:dyDescent="0.25">
      <c r="A2389" s="10" t="s">
        <v>1892</v>
      </c>
      <c r="B2389" s="10" t="s">
        <v>1893</v>
      </c>
      <c r="C2389" s="11">
        <v>2</v>
      </c>
      <c r="D2389" s="11">
        <v>45.25</v>
      </c>
      <c r="E2389" s="11">
        <v>90.5</v>
      </c>
      <c r="F2389">
        <f t="shared" si="148"/>
        <v>2144368</v>
      </c>
      <c r="G2389">
        <f>IF(ISTEXT(E2389),IF(E2389="Amount",G$14,""),IF(ISBLANK(E2389),"",IF(ISTEXT(D2389),"",IF(A2384="Invoice No. : ",INDEX(Sheet2!F$14:F$154,MATCH(B2384,Sheet2!A$14:A$154,0)),G2388))))</f>
        <v>41807</v>
      </c>
      <c r="H2389" t="str">
        <f t="shared" si="149"/>
        <v>01/05/2023</v>
      </c>
      <c r="I2389" t="str">
        <f>IF(ISTEXT(E2389),IF(E2389="Amount",I$14,""),IF(ISBLANK(E2389),"",IF(ISTEXT(D2389),"",IF(A2384="Invoice No. : ",TEXT(INDEX(Sheet2!C$14:C$154,MATCH(B2384,Sheet2!A$14:A$154,0)),"hh:mm:ss"),I2388))))</f>
        <v>14:59:37</v>
      </c>
      <c r="J2389">
        <f>IF(ISBLANK(G2389),"",IF(ISTEXT(G2389),IF(E2389="Amount",J$14,""),INDEX(Sheet2!H$14:H$154,MATCH(F2389,Sheet2!A$14:A$154,0))))</f>
        <v>3500</v>
      </c>
      <c r="K2389">
        <f>IF(ISBLANK(G2389),"",IF(ISTEXT(G2389),IF(E2389="Amount",K$14,""),INDEX(Sheet2!I$14:I$154,MATCH(F2389,Sheet2!A$14:A$154,0))))</f>
        <v>476.75</v>
      </c>
      <c r="L2389" t="str">
        <f>IF(ISBLANK(G2389),"",IF(ISTEXT(G2389),IF(E2389="Amount",L$14,""),IF(INDEX(Sheet2!H$14:H$154,MATCH(F2389,Sheet2!A$14:A$154,0)) &lt;&gt; 0, IF(INDEX(Sheet2!I$14:I$154,MATCH(F2389,Sheet2!A$14:A$154,0)) &lt;&gt; 0, "Loan","Loan"),"Cash")))</f>
        <v>Loan</v>
      </c>
      <c r="M2389">
        <f>IF(ISTEXT(E2389),IF(E2389="Amount",M$14,""),IF(ISBLANK(E2389),"",IF(ISTEXT(D2389),"",IF(A2384="Invoice No. : ",INDEX(Sheet2!D$14:D$154,MATCH(B2384,Sheet2!A$14:A$154,0)),M2388))))</f>
        <v>2</v>
      </c>
      <c r="N2389" t="str">
        <f>IF(ISTEXT(E2389),IF(E2389="Amount",N$14,""),IF(ISBLANK(E2389),"",IF(ISTEXT(D2389),"",IF(A2384="Invoice No. : ",INDEX(Sheet2!E$14:E$154,MATCH(B2384,Sheet2!A$14:A$154,0)),N2388))))</f>
        <v>RUBY</v>
      </c>
      <c r="O2389" t="str">
        <f>IF(ISTEXT(E2389),IF(E2389="Amount",O$14,""),IF(ISBLANK(E2389),"",IF(ISTEXT(D2389),"",IF(A2384="Invoice No. : ",INDEX(Sheet2!G$14:G$154,MATCH(B2384,Sheet2!A$14:A$154,0)),O2388))))</f>
        <v>FERNANDEZ, EVANGELINE DELA CRUZ</v>
      </c>
      <c r="P2389">
        <f t="shared" si="150"/>
        <v>3976.75</v>
      </c>
      <c r="Q2389">
        <f t="shared" si="151"/>
        <v>195197.25</v>
      </c>
    </row>
    <row r="2390" spans="1:17" x14ac:dyDescent="0.25">
      <c r="A2390" s="10" t="s">
        <v>491</v>
      </c>
      <c r="B2390" s="10" t="s">
        <v>492</v>
      </c>
      <c r="C2390" s="11">
        <v>1</v>
      </c>
      <c r="D2390" s="11">
        <v>18.5</v>
      </c>
      <c r="E2390" s="11">
        <v>18.5</v>
      </c>
      <c r="F2390">
        <f t="shared" si="148"/>
        <v>2144368</v>
      </c>
      <c r="G2390">
        <f>IF(ISTEXT(E2390),IF(E2390="Amount",G$14,""),IF(ISBLANK(E2390),"",IF(ISTEXT(D2390),"",IF(A2385="Invoice No. : ",INDEX(Sheet2!F$14:F$154,MATCH(B2385,Sheet2!A$14:A$154,0)),G2389))))</f>
        <v>41807</v>
      </c>
      <c r="H2390" t="str">
        <f t="shared" si="149"/>
        <v>01/05/2023</v>
      </c>
      <c r="I2390" t="str">
        <f>IF(ISTEXT(E2390),IF(E2390="Amount",I$14,""),IF(ISBLANK(E2390),"",IF(ISTEXT(D2390),"",IF(A2385="Invoice No. : ",TEXT(INDEX(Sheet2!C$14:C$154,MATCH(B2385,Sheet2!A$14:A$154,0)),"hh:mm:ss"),I2389))))</f>
        <v>14:59:37</v>
      </c>
      <c r="J2390">
        <f>IF(ISBLANK(G2390),"",IF(ISTEXT(G2390),IF(E2390="Amount",J$14,""),INDEX(Sheet2!H$14:H$154,MATCH(F2390,Sheet2!A$14:A$154,0))))</f>
        <v>3500</v>
      </c>
      <c r="K2390">
        <f>IF(ISBLANK(G2390),"",IF(ISTEXT(G2390),IF(E2390="Amount",K$14,""),INDEX(Sheet2!I$14:I$154,MATCH(F2390,Sheet2!A$14:A$154,0))))</f>
        <v>476.75</v>
      </c>
      <c r="L2390" t="str">
        <f>IF(ISBLANK(G2390),"",IF(ISTEXT(G2390),IF(E2390="Amount",L$14,""),IF(INDEX(Sheet2!H$14:H$154,MATCH(F2390,Sheet2!A$14:A$154,0)) &lt;&gt; 0, IF(INDEX(Sheet2!I$14:I$154,MATCH(F2390,Sheet2!A$14:A$154,0)) &lt;&gt; 0, "Loan","Loan"),"Cash")))</f>
        <v>Loan</v>
      </c>
      <c r="M2390">
        <f>IF(ISTEXT(E2390),IF(E2390="Amount",M$14,""),IF(ISBLANK(E2390),"",IF(ISTEXT(D2390),"",IF(A2385="Invoice No. : ",INDEX(Sheet2!D$14:D$154,MATCH(B2385,Sheet2!A$14:A$154,0)),M2389))))</f>
        <v>2</v>
      </c>
      <c r="N2390" t="str">
        <f>IF(ISTEXT(E2390),IF(E2390="Amount",N$14,""),IF(ISBLANK(E2390),"",IF(ISTEXT(D2390),"",IF(A2385="Invoice No. : ",INDEX(Sheet2!E$14:E$154,MATCH(B2385,Sheet2!A$14:A$154,0)),N2389))))</f>
        <v>RUBY</v>
      </c>
      <c r="O2390" t="str">
        <f>IF(ISTEXT(E2390),IF(E2390="Amount",O$14,""),IF(ISBLANK(E2390),"",IF(ISTEXT(D2390),"",IF(A2385="Invoice No. : ",INDEX(Sheet2!G$14:G$154,MATCH(B2385,Sheet2!A$14:A$154,0)),O2389))))</f>
        <v>FERNANDEZ, EVANGELINE DELA CRUZ</v>
      </c>
      <c r="P2390">
        <f t="shared" si="150"/>
        <v>3976.75</v>
      </c>
      <c r="Q2390">
        <f t="shared" si="151"/>
        <v>195197.25</v>
      </c>
    </row>
    <row r="2391" spans="1:17" x14ac:dyDescent="0.25">
      <c r="A2391" s="10" t="s">
        <v>1894</v>
      </c>
      <c r="B2391" s="10" t="s">
        <v>1895</v>
      </c>
      <c r="C2391" s="11">
        <v>1</v>
      </c>
      <c r="D2391" s="11">
        <v>58.5</v>
      </c>
      <c r="E2391" s="11">
        <v>58.5</v>
      </c>
      <c r="F2391">
        <f t="shared" si="148"/>
        <v>2144368</v>
      </c>
      <c r="G2391">
        <f>IF(ISTEXT(E2391),IF(E2391="Amount",G$14,""),IF(ISBLANK(E2391),"",IF(ISTEXT(D2391),"",IF(A2386="Invoice No. : ",INDEX(Sheet2!F$14:F$154,MATCH(B2386,Sheet2!A$14:A$154,0)),G2390))))</f>
        <v>41807</v>
      </c>
      <c r="H2391" t="str">
        <f t="shared" si="149"/>
        <v>01/05/2023</v>
      </c>
      <c r="I2391" t="str">
        <f>IF(ISTEXT(E2391),IF(E2391="Amount",I$14,""),IF(ISBLANK(E2391),"",IF(ISTEXT(D2391),"",IF(A2386="Invoice No. : ",TEXT(INDEX(Sheet2!C$14:C$154,MATCH(B2386,Sheet2!A$14:A$154,0)),"hh:mm:ss"),I2390))))</f>
        <v>14:59:37</v>
      </c>
      <c r="J2391">
        <f>IF(ISBLANK(G2391),"",IF(ISTEXT(G2391),IF(E2391="Amount",J$14,""),INDEX(Sheet2!H$14:H$154,MATCH(F2391,Sheet2!A$14:A$154,0))))</f>
        <v>3500</v>
      </c>
      <c r="K2391">
        <f>IF(ISBLANK(G2391),"",IF(ISTEXT(G2391),IF(E2391="Amount",K$14,""),INDEX(Sheet2!I$14:I$154,MATCH(F2391,Sheet2!A$14:A$154,0))))</f>
        <v>476.75</v>
      </c>
      <c r="L2391" t="str">
        <f>IF(ISBLANK(G2391),"",IF(ISTEXT(G2391),IF(E2391="Amount",L$14,""),IF(INDEX(Sheet2!H$14:H$154,MATCH(F2391,Sheet2!A$14:A$154,0)) &lt;&gt; 0, IF(INDEX(Sheet2!I$14:I$154,MATCH(F2391,Sheet2!A$14:A$154,0)) &lt;&gt; 0, "Loan","Loan"),"Cash")))</f>
        <v>Loan</v>
      </c>
      <c r="M2391">
        <f>IF(ISTEXT(E2391),IF(E2391="Amount",M$14,""),IF(ISBLANK(E2391),"",IF(ISTEXT(D2391),"",IF(A2386="Invoice No. : ",INDEX(Sheet2!D$14:D$154,MATCH(B2386,Sheet2!A$14:A$154,0)),M2390))))</f>
        <v>2</v>
      </c>
      <c r="N2391" t="str">
        <f>IF(ISTEXT(E2391),IF(E2391="Amount",N$14,""),IF(ISBLANK(E2391),"",IF(ISTEXT(D2391),"",IF(A2386="Invoice No. : ",INDEX(Sheet2!E$14:E$154,MATCH(B2386,Sheet2!A$14:A$154,0)),N2390))))</f>
        <v>RUBY</v>
      </c>
      <c r="O2391" t="str">
        <f>IF(ISTEXT(E2391),IF(E2391="Amount",O$14,""),IF(ISBLANK(E2391),"",IF(ISTEXT(D2391),"",IF(A2386="Invoice No. : ",INDEX(Sheet2!G$14:G$154,MATCH(B2386,Sheet2!A$14:A$154,0)),O2390))))</f>
        <v>FERNANDEZ, EVANGELINE DELA CRUZ</v>
      </c>
      <c r="P2391">
        <f t="shared" si="150"/>
        <v>3976.75</v>
      </c>
      <c r="Q2391">
        <f t="shared" si="151"/>
        <v>195197.25</v>
      </c>
    </row>
    <row r="2392" spans="1:17" x14ac:dyDescent="0.25">
      <c r="A2392" s="10" t="s">
        <v>611</v>
      </c>
      <c r="B2392" s="10" t="s">
        <v>612</v>
      </c>
      <c r="C2392" s="11">
        <v>1</v>
      </c>
      <c r="D2392" s="11">
        <v>23.5</v>
      </c>
      <c r="E2392" s="11">
        <v>23.5</v>
      </c>
      <c r="F2392">
        <f t="shared" si="148"/>
        <v>2144368</v>
      </c>
      <c r="G2392">
        <f>IF(ISTEXT(E2392),IF(E2392="Amount",G$14,""),IF(ISBLANK(E2392),"",IF(ISTEXT(D2392),"",IF(A2387="Invoice No. : ",INDEX(Sheet2!F$14:F$154,MATCH(B2387,Sheet2!A$14:A$154,0)),G2391))))</f>
        <v>41807</v>
      </c>
      <c r="H2392" t="str">
        <f t="shared" si="149"/>
        <v>01/05/2023</v>
      </c>
      <c r="I2392" t="str">
        <f>IF(ISTEXT(E2392),IF(E2392="Amount",I$14,""),IF(ISBLANK(E2392),"",IF(ISTEXT(D2392),"",IF(A2387="Invoice No. : ",TEXT(INDEX(Sheet2!C$14:C$154,MATCH(B2387,Sheet2!A$14:A$154,0)),"hh:mm:ss"),I2391))))</f>
        <v>14:59:37</v>
      </c>
      <c r="J2392">
        <f>IF(ISBLANK(G2392),"",IF(ISTEXT(G2392),IF(E2392="Amount",J$14,""),INDEX(Sheet2!H$14:H$154,MATCH(F2392,Sheet2!A$14:A$154,0))))</f>
        <v>3500</v>
      </c>
      <c r="K2392">
        <f>IF(ISBLANK(G2392),"",IF(ISTEXT(G2392),IF(E2392="Amount",K$14,""),INDEX(Sheet2!I$14:I$154,MATCH(F2392,Sheet2!A$14:A$154,0))))</f>
        <v>476.75</v>
      </c>
      <c r="L2392" t="str">
        <f>IF(ISBLANK(G2392),"",IF(ISTEXT(G2392),IF(E2392="Amount",L$14,""),IF(INDEX(Sheet2!H$14:H$154,MATCH(F2392,Sheet2!A$14:A$154,0)) &lt;&gt; 0, IF(INDEX(Sheet2!I$14:I$154,MATCH(F2392,Sheet2!A$14:A$154,0)) &lt;&gt; 0, "Loan","Loan"),"Cash")))</f>
        <v>Loan</v>
      </c>
      <c r="M2392">
        <f>IF(ISTEXT(E2392),IF(E2392="Amount",M$14,""),IF(ISBLANK(E2392),"",IF(ISTEXT(D2392),"",IF(A2387="Invoice No. : ",INDEX(Sheet2!D$14:D$154,MATCH(B2387,Sheet2!A$14:A$154,0)),M2391))))</f>
        <v>2</v>
      </c>
      <c r="N2392" t="str">
        <f>IF(ISTEXT(E2392),IF(E2392="Amount",N$14,""),IF(ISBLANK(E2392),"",IF(ISTEXT(D2392),"",IF(A2387="Invoice No. : ",INDEX(Sheet2!E$14:E$154,MATCH(B2387,Sheet2!A$14:A$154,0)),N2391))))</f>
        <v>RUBY</v>
      </c>
      <c r="O2392" t="str">
        <f>IF(ISTEXT(E2392),IF(E2392="Amount",O$14,""),IF(ISBLANK(E2392),"",IF(ISTEXT(D2392),"",IF(A2387="Invoice No. : ",INDEX(Sheet2!G$14:G$154,MATCH(B2387,Sheet2!A$14:A$154,0)),O2391))))</f>
        <v>FERNANDEZ, EVANGELINE DELA CRUZ</v>
      </c>
      <c r="P2392">
        <f t="shared" si="150"/>
        <v>3976.75</v>
      </c>
      <c r="Q2392">
        <f t="shared" si="151"/>
        <v>195197.25</v>
      </c>
    </row>
    <row r="2393" spans="1:17" x14ac:dyDescent="0.25">
      <c r="A2393" s="10" t="s">
        <v>1896</v>
      </c>
      <c r="B2393" s="10" t="s">
        <v>1897</v>
      </c>
      <c r="C2393" s="11">
        <v>1</v>
      </c>
      <c r="D2393" s="11">
        <v>128.25</v>
      </c>
      <c r="E2393" s="11">
        <v>128.25</v>
      </c>
      <c r="F2393">
        <f t="shared" ref="F2393:F2456" si="152">IF(ISTEXT(E2393),IF(E2393="Amount",F$14,""),IF(ISBLANK(E2393),"",IF(ISTEXT(D2393),"",IF(A2388="Invoice No. : ",B2388,F2392))))</f>
        <v>2144368</v>
      </c>
      <c r="G2393">
        <f>IF(ISTEXT(E2393),IF(E2393="Amount",G$14,""),IF(ISBLANK(E2393),"",IF(ISTEXT(D2393),"",IF(A2388="Invoice No. : ",INDEX(Sheet2!F$14:F$154,MATCH(B2388,Sheet2!A$14:A$154,0)),G2392))))</f>
        <v>41807</v>
      </c>
      <c r="H2393" t="str">
        <f t="shared" ref="H2393:H2456" si="153">IF(ISTEXT(E2393),IF(E2393="Amount",H$14,""),IF(ISBLANK(E2393),"",IF(ISTEXT(D2393),"",IF(A2388="Invoice No. : ",TEXT(B2389,"mm/dd/yyyy"),H2392))))</f>
        <v>01/05/2023</v>
      </c>
      <c r="I2393" t="str">
        <f>IF(ISTEXT(E2393),IF(E2393="Amount",I$14,""),IF(ISBLANK(E2393),"",IF(ISTEXT(D2393),"",IF(A2388="Invoice No. : ",TEXT(INDEX(Sheet2!C$14:C$154,MATCH(B2388,Sheet2!A$14:A$154,0)),"hh:mm:ss"),I2392))))</f>
        <v>14:59:37</v>
      </c>
      <c r="J2393">
        <f>IF(ISBLANK(G2393),"",IF(ISTEXT(G2393),IF(E2393="Amount",J$14,""),INDEX(Sheet2!H$14:H$154,MATCH(F2393,Sheet2!A$14:A$154,0))))</f>
        <v>3500</v>
      </c>
      <c r="K2393">
        <f>IF(ISBLANK(G2393),"",IF(ISTEXT(G2393),IF(E2393="Amount",K$14,""),INDEX(Sheet2!I$14:I$154,MATCH(F2393,Sheet2!A$14:A$154,0))))</f>
        <v>476.75</v>
      </c>
      <c r="L2393" t="str">
        <f>IF(ISBLANK(G2393),"",IF(ISTEXT(G2393),IF(E2393="Amount",L$14,""),IF(INDEX(Sheet2!H$14:H$154,MATCH(F2393,Sheet2!A$14:A$154,0)) &lt;&gt; 0, IF(INDEX(Sheet2!I$14:I$154,MATCH(F2393,Sheet2!A$14:A$154,0)) &lt;&gt; 0, "Loan","Loan"),"Cash")))</f>
        <v>Loan</v>
      </c>
      <c r="M2393">
        <f>IF(ISTEXT(E2393),IF(E2393="Amount",M$14,""),IF(ISBLANK(E2393),"",IF(ISTEXT(D2393),"",IF(A2388="Invoice No. : ",INDEX(Sheet2!D$14:D$154,MATCH(B2388,Sheet2!A$14:A$154,0)),M2392))))</f>
        <v>2</v>
      </c>
      <c r="N2393" t="str">
        <f>IF(ISTEXT(E2393),IF(E2393="Amount",N$14,""),IF(ISBLANK(E2393),"",IF(ISTEXT(D2393),"",IF(A2388="Invoice No. : ",INDEX(Sheet2!E$14:E$154,MATCH(B2388,Sheet2!A$14:A$154,0)),N2392))))</f>
        <v>RUBY</v>
      </c>
      <c r="O2393" t="str">
        <f>IF(ISTEXT(E2393),IF(E2393="Amount",O$14,""),IF(ISBLANK(E2393),"",IF(ISTEXT(D2393),"",IF(A2388="Invoice No. : ",INDEX(Sheet2!G$14:G$154,MATCH(B2388,Sheet2!A$14:A$154,0)),O2392))))</f>
        <v>FERNANDEZ, EVANGELINE DELA CRUZ</v>
      </c>
      <c r="P2393">
        <f t="shared" ref="P2393:P2456" si="154">IF(ISTEXT(E2393),IF(E2393="Amount",P$14,""),IF(D2394="Invoice Amount",E2394,IF(ISBLANK(D2393),"",P2394)))</f>
        <v>3976.75</v>
      </c>
      <c r="Q2393">
        <f t="shared" ref="Q2393:Q2456" si="155">IF(ISTEXT(E2393),IF(E2393="Amount",Q$14,""),IF(ISBLANK(C2393),"",IF(ISNUMBER(C2393),VLOOKUP("Grand Total : ",D:E,2,FALSE),"")))</f>
        <v>195197.25</v>
      </c>
    </row>
    <row r="2394" spans="1:17" x14ac:dyDescent="0.25">
      <c r="A2394" s="10" t="s">
        <v>1806</v>
      </c>
      <c r="B2394" s="10" t="s">
        <v>1807</v>
      </c>
      <c r="C2394" s="11">
        <v>1</v>
      </c>
      <c r="D2394" s="11">
        <v>105.25</v>
      </c>
      <c r="E2394" s="11">
        <v>105.25</v>
      </c>
      <c r="F2394">
        <f t="shared" si="152"/>
        <v>2144368</v>
      </c>
      <c r="G2394">
        <f>IF(ISTEXT(E2394),IF(E2394="Amount",G$14,""),IF(ISBLANK(E2394),"",IF(ISTEXT(D2394),"",IF(A2389="Invoice No. : ",INDEX(Sheet2!F$14:F$154,MATCH(B2389,Sheet2!A$14:A$154,0)),G2393))))</f>
        <v>41807</v>
      </c>
      <c r="H2394" t="str">
        <f t="shared" si="153"/>
        <v>01/05/2023</v>
      </c>
      <c r="I2394" t="str">
        <f>IF(ISTEXT(E2394),IF(E2394="Amount",I$14,""),IF(ISBLANK(E2394),"",IF(ISTEXT(D2394),"",IF(A2389="Invoice No. : ",TEXT(INDEX(Sheet2!C$14:C$154,MATCH(B2389,Sheet2!A$14:A$154,0)),"hh:mm:ss"),I2393))))</f>
        <v>14:59:37</v>
      </c>
      <c r="J2394">
        <f>IF(ISBLANK(G2394),"",IF(ISTEXT(G2394),IF(E2394="Amount",J$14,""),INDEX(Sheet2!H$14:H$154,MATCH(F2394,Sheet2!A$14:A$154,0))))</f>
        <v>3500</v>
      </c>
      <c r="K2394">
        <f>IF(ISBLANK(G2394),"",IF(ISTEXT(G2394),IF(E2394="Amount",K$14,""),INDEX(Sheet2!I$14:I$154,MATCH(F2394,Sheet2!A$14:A$154,0))))</f>
        <v>476.75</v>
      </c>
      <c r="L2394" t="str">
        <f>IF(ISBLANK(G2394),"",IF(ISTEXT(G2394),IF(E2394="Amount",L$14,""),IF(INDEX(Sheet2!H$14:H$154,MATCH(F2394,Sheet2!A$14:A$154,0)) &lt;&gt; 0, IF(INDEX(Sheet2!I$14:I$154,MATCH(F2394,Sheet2!A$14:A$154,0)) &lt;&gt; 0, "Loan","Loan"),"Cash")))</f>
        <v>Loan</v>
      </c>
      <c r="M2394">
        <f>IF(ISTEXT(E2394),IF(E2394="Amount",M$14,""),IF(ISBLANK(E2394),"",IF(ISTEXT(D2394),"",IF(A2389="Invoice No. : ",INDEX(Sheet2!D$14:D$154,MATCH(B2389,Sheet2!A$14:A$154,0)),M2393))))</f>
        <v>2</v>
      </c>
      <c r="N2394" t="str">
        <f>IF(ISTEXT(E2394),IF(E2394="Amount",N$14,""),IF(ISBLANK(E2394),"",IF(ISTEXT(D2394),"",IF(A2389="Invoice No. : ",INDEX(Sheet2!E$14:E$154,MATCH(B2389,Sheet2!A$14:A$154,0)),N2393))))</f>
        <v>RUBY</v>
      </c>
      <c r="O2394" t="str">
        <f>IF(ISTEXT(E2394),IF(E2394="Amount",O$14,""),IF(ISBLANK(E2394),"",IF(ISTEXT(D2394),"",IF(A2389="Invoice No. : ",INDEX(Sheet2!G$14:G$154,MATCH(B2389,Sheet2!A$14:A$154,0)),O2393))))</f>
        <v>FERNANDEZ, EVANGELINE DELA CRUZ</v>
      </c>
      <c r="P2394">
        <f t="shared" si="154"/>
        <v>3976.75</v>
      </c>
      <c r="Q2394">
        <f t="shared" si="155"/>
        <v>195197.25</v>
      </c>
    </row>
    <row r="2395" spans="1:17" x14ac:dyDescent="0.25">
      <c r="A2395" s="10" t="s">
        <v>127</v>
      </c>
      <c r="B2395" s="10" t="s">
        <v>128</v>
      </c>
      <c r="C2395" s="11">
        <v>3</v>
      </c>
      <c r="D2395" s="11">
        <v>39.25</v>
      </c>
      <c r="E2395" s="11">
        <v>117.75</v>
      </c>
      <c r="F2395">
        <f t="shared" si="152"/>
        <v>2144368</v>
      </c>
      <c r="G2395">
        <f>IF(ISTEXT(E2395),IF(E2395="Amount",G$14,""),IF(ISBLANK(E2395),"",IF(ISTEXT(D2395),"",IF(A2390="Invoice No. : ",INDEX(Sheet2!F$14:F$154,MATCH(B2390,Sheet2!A$14:A$154,0)),G2394))))</f>
        <v>41807</v>
      </c>
      <c r="H2395" t="str">
        <f t="shared" si="153"/>
        <v>01/05/2023</v>
      </c>
      <c r="I2395" t="str">
        <f>IF(ISTEXT(E2395),IF(E2395="Amount",I$14,""),IF(ISBLANK(E2395),"",IF(ISTEXT(D2395),"",IF(A2390="Invoice No. : ",TEXT(INDEX(Sheet2!C$14:C$154,MATCH(B2390,Sheet2!A$14:A$154,0)),"hh:mm:ss"),I2394))))</f>
        <v>14:59:37</v>
      </c>
      <c r="J2395">
        <f>IF(ISBLANK(G2395),"",IF(ISTEXT(G2395),IF(E2395="Amount",J$14,""),INDEX(Sheet2!H$14:H$154,MATCH(F2395,Sheet2!A$14:A$154,0))))</f>
        <v>3500</v>
      </c>
      <c r="K2395">
        <f>IF(ISBLANK(G2395),"",IF(ISTEXT(G2395),IF(E2395="Amount",K$14,""),INDEX(Sheet2!I$14:I$154,MATCH(F2395,Sheet2!A$14:A$154,0))))</f>
        <v>476.75</v>
      </c>
      <c r="L2395" t="str">
        <f>IF(ISBLANK(G2395),"",IF(ISTEXT(G2395),IF(E2395="Amount",L$14,""),IF(INDEX(Sheet2!H$14:H$154,MATCH(F2395,Sheet2!A$14:A$154,0)) &lt;&gt; 0, IF(INDEX(Sheet2!I$14:I$154,MATCH(F2395,Sheet2!A$14:A$154,0)) &lt;&gt; 0, "Loan","Loan"),"Cash")))</f>
        <v>Loan</v>
      </c>
      <c r="M2395">
        <f>IF(ISTEXT(E2395),IF(E2395="Amount",M$14,""),IF(ISBLANK(E2395),"",IF(ISTEXT(D2395),"",IF(A2390="Invoice No. : ",INDEX(Sheet2!D$14:D$154,MATCH(B2390,Sheet2!A$14:A$154,0)),M2394))))</f>
        <v>2</v>
      </c>
      <c r="N2395" t="str">
        <f>IF(ISTEXT(E2395),IF(E2395="Amount",N$14,""),IF(ISBLANK(E2395),"",IF(ISTEXT(D2395),"",IF(A2390="Invoice No. : ",INDEX(Sheet2!E$14:E$154,MATCH(B2390,Sheet2!A$14:A$154,0)),N2394))))</f>
        <v>RUBY</v>
      </c>
      <c r="O2395" t="str">
        <f>IF(ISTEXT(E2395),IF(E2395="Amount",O$14,""),IF(ISBLANK(E2395),"",IF(ISTEXT(D2395),"",IF(A2390="Invoice No. : ",INDEX(Sheet2!G$14:G$154,MATCH(B2390,Sheet2!A$14:A$154,0)),O2394))))</f>
        <v>FERNANDEZ, EVANGELINE DELA CRUZ</v>
      </c>
      <c r="P2395">
        <f t="shared" si="154"/>
        <v>3976.75</v>
      </c>
      <c r="Q2395">
        <f t="shared" si="155"/>
        <v>195197.25</v>
      </c>
    </row>
    <row r="2396" spans="1:17" x14ac:dyDescent="0.25">
      <c r="A2396" s="10" t="s">
        <v>1898</v>
      </c>
      <c r="B2396" s="10" t="s">
        <v>1899</v>
      </c>
      <c r="C2396" s="11">
        <v>5</v>
      </c>
      <c r="D2396" s="11">
        <v>5</v>
      </c>
      <c r="E2396" s="11">
        <v>25</v>
      </c>
      <c r="F2396">
        <f t="shared" si="152"/>
        <v>2144368</v>
      </c>
      <c r="G2396">
        <f>IF(ISTEXT(E2396),IF(E2396="Amount",G$14,""),IF(ISBLANK(E2396),"",IF(ISTEXT(D2396),"",IF(A2391="Invoice No. : ",INDEX(Sheet2!F$14:F$154,MATCH(B2391,Sheet2!A$14:A$154,0)),G2395))))</f>
        <v>41807</v>
      </c>
      <c r="H2396" t="str">
        <f t="shared" si="153"/>
        <v>01/05/2023</v>
      </c>
      <c r="I2396" t="str">
        <f>IF(ISTEXT(E2396),IF(E2396="Amount",I$14,""),IF(ISBLANK(E2396),"",IF(ISTEXT(D2396),"",IF(A2391="Invoice No. : ",TEXT(INDEX(Sheet2!C$14:C$154,MATCH(B2391,Sheet2!A$14:A$154,0)),"hh:mm:ss"),I2395))))</f>
        <v>14:59:37</v>
      </c>
      <c r="J2396">
        <f>IF(ISBLANK(G2396),"",IF(ISTEXT(G2396),IF(E2396="Amount",J$14,""),INDEX(Sheet2!H$14:H$154,MATCH(F2396,Sheet2!A$14:A$154,0))))</f>
        <v>3500</v>
      </c>
      <c r="K2396">
        <f>IF(ISBLANK(G2396),"",IF(ISTEXT(G2396),IF(E2396="Amount",K$14,""),INDEX(Sheet2!I$14:I$154,MATCH(F2396,Sheet2!A$14:A$154,0))))</f>
        <v>476.75</v>
      </c>
      <c r="L2396" t="str">
        <f>IF(ISBLANK(G2396),"",IF(ISTEXT(G2396),IF(E2396="Amount",L$14,""),IF(INDEX(Sheet2!H$14:H$154,MATCH(F2396,Sheet2!A$14:A$154,0)) &lt;&gt; 0, IF(INDEX(Sheet2!I$14:I$154,MATCH(F2396,Sheet2!A$14:A$154,0)) &lt;&gt; 0, "Loan","Loan"),"Cash")))</f>
        <v>Loan</v>
      </c>
      <c r="M2396">
        <f>IF(ISTEXT(E2396),IF(E2396="Amount",M$14,""),IF(ISBLANK(E2396),"",IF(ISTEXT(D2396),"",IF(A2391="Invoice No. : ",INDEX(Sheet2!D$14:D$154,MATCH(B2391,Sheet2!A$14:A$154,0)),M2395))))</f>
        <v>2</v>
      </c>
      <c r="N2396" t="str">
        <f>IF(ISTEXT(E2396),IF(E2396="Amount",N$14,""),IF(ISBLANK(E2396),"",IF(ISTEXT(D2396),"",IF(A2391="Invoice No. : ",INDEX(Sheet2!E$14:E$154,MATCH(B2391,Sheet2!A$14:A$154,0)),N2395))))</f>
        <v>RUBY</v>
      </c>
      <c r="O2396" t="str">
        <f>IF(ISTEXT(E2396),IF(E2396="Amount",O$14,""),IF(ISBLANK(E2396),"",IF(ISTEXT(D2396),"",IF(A2391="Invoice No. : ",INDEX(Sheet2!G$14:G$154,MATCH(B2391,Sheet2!A$14:A$154,0)),O2395))))</f>
        <v>FERNANDEZ, EVANGELINE DELA CRUZ</v>
      </c>
      <c r="P2396">
        <f t="shared" si="154"/>
        <v>3976.75</v>
      </c>
      <c r="Q2396">
        <f t="shared" si="155"/>
        <v>195197.25</v>
      </c>
    </row>
    <row r="2397" spans="1:17" x14ac:dyDescent="0.25">
      <c r="A2397" s="10" t="s">
        <v>1443</v>
      </c>
      <c r="B2397" s="10" t="s">
        <v>1444</v>
      </c>
      <c r="C2397" s="11">
        <v>18</v>
      </c>
      <c r="D2397" s="11">
        <v>5</v>
      </c>
      <c r="E2397" s="11">
        <v>90</v>
      </c>
      <c r="F2397">
        <f t="shared" si="152"/>
        <v>2144368</v>
      </c>
      <c r="G2397">
        <f>IF(ISTEXT(E2397),IF(E2397="Amount",G$14,""),IF(ISBLANK(E2397),"",IF(ISTEXT(D2397),"",IF(A2392="Invoice No. : ",INDEX(Sheet2!F$14:F$154,MATCH(B2392,Sheet2!A$14:A$154,0)),G2396))))</f>
        <v>41807</v>
      </c>
      <c r="H2397" t="str">
        <f t="shared" si="153"/>
        <v>01/05/2023</v>
      </c>
      <c r="I2397" t="str">
        <f>IF(ISTEXT(E2397),IF(E2397="Amount",I$14,""),IF(ISBLANK(E2397),"",IF(ISTEXT(D2397),"",IF(A2392="Invoice No. : ",TEXT(INDEX(Sheet2!C$14:C$154,MATCH(B2392,Sheet2!A$14:A$154,0)),"hh:mm:ss"),I2396))))</f>
        <v>14:59:37</v>
      </c>
      <c r="J2397">
        <f>IF(ISBLANK(G2397),"",IF(ISTEXT(G2397),IF(E2397="Amount",J$14,""),INDEX(Sheet2!H$14:H$154,MATCH(F2397,Sheet2!A$14:A$154,0))))</f>
        <v>3500</v>
      </c>
      <c r="K2397">
        <f>IF(ISBLANK(G2397),"",IF(ISTEXT(G2397),IF(E2397="Amount",K$14,""),INDEX(Sheet2!I$14:I$154,MATCH(F2397,Sheet2!A$14:A$154,0))))</f>
        <v>476.75</v>
      </c>
      <c r="L2397" t="str">
        <f>IF(ISBLANK(G2397),"",IF(ISTEXT(G2397),IF(E2397="Amount",L$14,""),IF(INDEX(Sheet2!H$14:H$154,MATCH(F2397,Sheet2!A$14:A$154,0)) &lt;&gt; 0, IF(INDEX(Sheet2!I$14:I$154,MATCH(F2397,Sheet2!A$14:A$154,0)) &lt;&gt; 0, "Loan","Loan"),"Cash")))</f>
        <v>Loan</v>
      </c>
      <c r="M2397">
        <f>IF(ISTEXT(E2397),IF(E2397="Amount",M$14,""),IF(ISBLANK(E2397),"",IF(ISTEXT(D2397),"",IF(A2392="Invoice No. : ",INDEX(Sheet2!D$14:D$154,MATCH(B2392,Sheet2!A$14:A$154,0)),M2396))))</f>
        <v>2</v>
      </c>
      <c r="N2397" t="str">
        <f>IF(ISTEXT(E2397),IF(E2397="Amount",N$14,""),IF(ISBLANK(E2397),"",IF(ISTEXT(D2397),"",IF(A2392="Invoice No. : ",INDEX(Sheet2!E$14:E$154,MATCH(B2392,Sheet2!A$14:A$154,0)),N2396))))</f>
        <v>RUBY</v>
      </c>
      <c r="O2397" t="str">
        <f>IF(ISTEXT(E2397),IF(E2397="Amount",O$14,""),IF(ISBLANK(E2397),"",IF(ISTEXT(D2397),"",IF(A2392="Invoice No. : ",INDEX(Sheet2!G$14:G$154,MATCH(B2392,Sheet2!A$14:A$154,0)),O2396))))</f>
        <v>FERNANDEZ, EVANGELINE DELA CRUZ</v>
      </c>
      <c r="P2397">
        <f t="shared" si="154"/>
        <v>3976.75</v>
      </c>
      <c r="Q2397">
        <f t="shared" si="155"/>
        <v>195197.25</v>
      </c>
    </row>
    <row r="2398" spans="1:17" x14ac:dyDescent="0.25">
      <c r="A2398" s="10" t="s">
        <v>1900</v>
      </c>
      <c r="B2398" s="10" t="s">
        <v>1901</v>
      </c>
      <c r="C2398" s="11">
        <v>1</v>
      </c>
      <c r="D2398" s="11">
        <v>19</v>
      </c>
      <c r="E2398" s="11">
        <v>19</v>
      </c>
      <c r="F2398">
        <f t="shared" si="152"/>
        <v>2144368</v>
      </c>
      <c r="G2398">
        <f>IF(ISTEXT(E2398),IF(E2398="Amount",G$14,""),IF(ISBLANK(E2398),"",IF(ISTEXT(D2398),"",IF(A2393="Invoice No. : ",INDEX(Sheet2!F$14:F$154,MATCH(B2393,Sheet2!A$14:A$154,0)),G2397))))</f>
        <v>41807</v>
      </c>
      <c r="H2398" t="str">
        <f t="shared" si="153"/>
        <v>01/05/2023</v>
      </c>
      <c r="I2398" t="str">
        <f>IF(ISTEXT(E2398),IF(E2398="Amount",I$14,""),IF(ISBLANK(E2398),"",IF(ISTEXT(D2398),"",IF(A2393="Invoice No. : ",TEXT(INDEX(Sheet2!C$14:C$154,MATCH(B2393,Sheet2!A$14:A$154,0)),"hh:mm:ss"),I2397))))</f>
        <v>14:59:37</v>
      </c>
      <c r="J2398">
        <f>IF(ISBLANK(G2398),"",IF(ISTEXT(G2398),IF(E2398="Amount",J$14,""),INDEX(Sheet2!H$14:H$154,MATCH(F2398,Sheet2!A$14:A$154,0))))</f>
        <v>3500</v>
      </c>
      <c r="K2398">
        <f>IF(ISBLANK(G2398),"",IF(ISTEXT(G2398),IF(E2398="Amount",K$14,""),INDEX(Sheet2!I$14:I$154,MATCH(F2398,Sheet2!A$14:A$154,0))))</f>
        <v>476.75</v>
      </c>
      <c r="L2398" t="str">
        <f>IF(ISBLANK(G2398),"",IF(ISTEXT(G2398),IF(E2398="Amount",L$14,""),IF(INDEX(Sheet2!H$14:H$154,MATCH(F2398,Sheet2!A$14:A$154,0)) &lt;&gt; 0, IF(INDEX(Sheet2!I$14:I$154,MATCH(F2398,Sheet2!A$14:A$154,0)) &lt;&gt; 0, "Loan","Loan"),"Cash")))</f>
        <v>Loan</v>
      </c>
      <c r="M2398">
        <f>IF(ISTEXT(E2398),IF(E2398="Amount",M$14,""),IF(ISBLANK(E2398),"",IF(ISTEXT(D2398),"",IF(A2393="Invoice No. : ",INDEX(Sheet2!D$14:D$154,MATCH(B2393,Sheet2!A$14:A$154,0)),M2397))))</f>
        <v>2</v>
      </c>
      <c r="N2398" t="str">
        <f>IF(ISTEXT(E2398),IF(E2398="Amount",N$14,""),IF(ISBLANK(E2398),"",IF(ISTEXT(D2398),"",IF(A2393="Invoice No. : ",INDEX(Sheet2!E$14:E$154,MATCH(B2393,Sheet2!A$14:A$154,0)),N2397))))</f>
        <v>RUBY</v>
      </c>
      <c r="O2398" t="str">
        <f>IF(ISTEXT(E2398),IF(E2398="Amount",O$14,""),IF(ISBLANK(E2398),"",IF(ISTEXT(D2398),"",IF(A2393="Invoice No. : ",INDEX(Sheet2!G$14:G$154,MATCH(B2393,Sheet2!A$14:A$154,0)),O2397))))</f>
        <v>FERNANDEZ, EVANGELINE DELA CRUZ</v>
      </c>
      <c r="P2398">
        <f t="shared" si="154"/>
        <v>3976.75</v>
      </c>
      <c r="Q2398">
        <f t="shared" si="155"/>
        <v>195197.25</v>
      </c>
    </row>
    <row r="2399" spans="1:17" x14ac:dyDescent="0.25">
      <c r="A2399" s="10" t="s">
        <v>1902</v>
      </c>
      <c r="B2399" s="10" t="s">
        <v>1903</v>
      </c>
      <c r="C2399" s="11">
        <v>3</v>
      </c>
      <c r="D2399" s="11">
        <v>30.75</v>
      </c>
      <c r="E2399" s="11">
        <v>92.25</v>
      </c>
      <c r="F2399">
        <f t="shared" si="152"/>
        <v>2144368</v>
      </c>
      <c r="G2399">
        <f>IF(ISTEXT(E2399),IF(E2399="Amount",G$14,""),IF(ISBLANK(E2399),"",IF(ISTEXT(D2399),"",IF(A2394="Invoice No. : ",INDEX(Sheet2!F$14:F$154,MATCH(B2394,Sheet2!A$14:A$154,0)),G2398))))</f>
        <v>41807</v>
      </c>
      <c r="H2399" t="str">
        <f t="shared" si="153"/>
        <v>01/05/2023</v>
      </c>
      <c r="I2399" t="str">
        <f>IF(ISTEXT(E2399),IF(E2399="Amount",I$14,""),IF(ISBLANK(E2399),"",IF(ISTEXT(D2399),"",IF(A2394="Invoice No. : ",TEXT(INDEX(Sheet2!C$14:C$154,MATCH(B2394,Sheet2!A$14:A$154,0)),"hh:mm:ss"),I2398))))</f>
        <v>14:59:37</v>
      </c>
      <c r="J2399">
        <f>IF(ISBLANK(G2399),"",IF(ISTEXT(G2399),IF(E2399="Amount",J$14,""),INDEX(Sheet2!H$14:H$154,MATCH(F2399,Sheet2!A$14:A$154,0))))</f>
        <v>3500</v>
      </c>
      <c r="K2399">
        <f>IF(ISBLANK(G2399),"",IF(ISTEXT(G2399),IF(E2399="Amount",K$14,""),INDEX(Sheet2!I$14:I$154,MATCH(F2399,Sheet2!A$14:A$154,0))))</f>
        <v>476.75</v>
      </c>
      <c r="L2399" t="str">
        <f>IF(ISBLANK(G2399),"",IF(ISTEXT(G2399),IF(E2399="Amount",L$14,""),IF(INDEX(Sheet2!H$14:H$154,MATCH(F2399,Sheet2!A$14:A$154,0)) &lt;&gt; 0, IF(INDEX(Sheet2!I$14:I$154,MATCH(F2399,Sheet2!A$14:A$154,0)) &lt;&gt; 0, "Loan","Loan"),"Cash")))</f>
        <v>Loan</v>
      </c>
      <c r="M2399">
        <f>IF(ISTEXT(E2399),IF(E2399="Amount",M$14,""),IF(ISBLANK(E2399),"",IF(ISTEXT(D2399),"",IF(A2394="Invoice No. : ",INDEX(Sheet2!D$14:D$154,MATCH(B2394,Sheet2!A$14:A$154,0)),M2398))))</f>
        <v>2</v>
      </c>
      <c r="N2399" t="str">
        <f>IF(ISTEXT(E2399),IF(E2399="Amount",N$14,""),IF(ISBLANK(E2399),"",IF(ISTEXT(D2399),"",IF(A2394="Invoice No. : ",INDEX(Sheet2!E$14:E$154,MATCH(B2394,Sheet2!A$14:A$154,0)),N2398))))</f>
        <v>RUBY</v>
      </c>
      <c r="O2399" t="str">
        <f>IF(ISTEXT(E2399),IF(E2399="Amount",O$14,""),IF(ISBLANK(E2399),"",IF(ISTEXT(D2399),"",IF(A2394="Invoice No. : ",INDEX(Sheet2!G$14:G$154,MATCH(B2394,Sheet2!A$14:A$154,0)),O2398))))</f>
        <v>FERNANDEZ, EVANGELINE DELA CRUZ</v>
      </c>
      <c r="P2399">
        <f t="shared" si="154"/>
        <v>3976.75</v>
      </c>
      <c r="Q2399">
        <f t="shared" si="155"/>
        <v>195197.25</v>
      </c>
    </row>
    <row r="2400" spans="1:17" x14ac:dyDescent="0.25">
      <c r="A2400" s="10" t="s">
        <v>1904</v>
      </c>
      <c r="B2400" s="10" t="s">
        <v>1905</v>
      </c>
      <c r="C2400" s="11">
        <v>12</v>
      </c>
      <c r="D2400" s="11">
        <v>7</v>
      </c>
      <c r="E2400" s="11">
        <v>84</v>
      </c>
      <c r="F2400">
        <f t="shared" si="152"/>
        <v>2144368</v>
      </c>
      <c r="G2400">
        <f>IF(ISTEXT(E2400),IF(E2400="Amount",G$14,""),IF(ISBLANK(E2400),"",IF(ISTEXT(D2400),"",IF(A2395="Invoice No. : ",INDEX(Sheet2!F$14:F$154,MATCH(B2395,Sheet2!A$14:A$154,0)),G2399))))</f>
        <v>41807</v>
      </c>
      <c r="H2400" t="str">
        <f t="shared" si="153"/>
        <v>01/05/2023</v>
      </c>
      <c r="I2400" t="str">
        <f>IF(ISTEXT(E2400),IF(E2400="Amount",I$14,""),IF(ISBLANK(E2400),"",IF(ISTEXT(D2400),"",IF(A2395="Invoice No. : ",TEXT(INDEX(Sheet2!C$14:C$154,MATCH(B2395,Sheet2!A$14:A$154,0)),"hh:mm:ss"),I2399))))</f>
        <v>14:59:37</v>
      </c>
      <c r="J2400">
        <f>IF(ISBLANK(G2400),"",IF(ISTEXT(G2400),IF(E2400="Amount",J$14,""),INDEX(Sheet2!H$14:H$154,MATCH(F2400,Sheet2!A$14:A$154,0))))</f>
        <v>3500</v>
      </c>
      <c r="K2400">
        <f>IF(ISBLANK(G2400),"",IF(ISTEXT(G2400),IF(E2400="Amount",K$14,""),INDEX(Sheet2!I$14:I$154,MATCH(F2400,Sheet2!A$14:A$154,0))))</f>
        <v>476.75</v>
      </c>
      <c r="L2400" t="str">
        <f>IF(ISBLANK(G2400),"",IF(ISTEXT(G2400),IF(E2400="Amount",L$14,""),IF(INDEX(Sheet2!H$14:H$154,MATCH(F2400,Sheet2!A$14:A$154,0)) &lt;&gt; 0, IF(INDEX(Sheet2!I$14:I$154,MATCH(F2400,Sheet2!A$14:A$154,0)) &lt;&gt; 0, "Loan","Loan"),"Cash")))</f>
        <v>Loan</v>
      </c>
      <c r="M2400">
        <f>IF(ISTEXT(E2400),IF(E2400="Amount",M$14,""),IF(ISBLANK(E2400),"",IF(ISTEXT(D2400),"",IF(A2395="Invoice No. : ",INDEX(Sheet2!D$14:D$154,MATCH(B2395,Sheet2!A$14:A$154,0)),M2399))))</f>
        <v>2</v>
      </c>
      <c r="N2400" t="str">
        <f>IF(ISTEXT(E2400),IF(E2400="Amount",N$14,""),IF(ISBLANK(E2400),"",IF(ISTEXT(D2400),"",IF(A2395="Invoice No. : ",INDEX(Sheet2!E$14:E$154,MATCH(B2395,Sheet2!A$14:A$154,0)),N2399))))</f>
        <v>RUBY</v>
      </c>
      <c r="O2400" t="str">
        <f>IF(ISTEXT(E2400),IF(E2400="Amount",O$14,""),IF(ISBLANK(E2400),"",IF(ISTEXT(D2400),"",IF(A2395="Invoice No. : ",INDEX(Sheet2!G$14:G$154,MATCH(B2395,Sheet2!A$14:A$154,0)),O2399))))</f>
        <v>FERNANDEZ, EVANGELINE DELA CRUZ</v>
      </c>
      <c r="P2400">
        <f t="shared" si="154"/>
        <v>3976.75</v>
      </c>
      <c r="Q2400">
        <f t="shared" si="155"/>
        <v>195197.25</v>
      </c>
    </row>
    <row r="2401" spans="1:17" x14ac:dyDescent="0.25">
      <c r="A2401" s="10" t="s">
        <v>1906</v>
      </c>
      <c r="B2401" s="10" t="s">
        <v>1907</v>
      </c>
      <c r="C2401" s="11">
        <v>12</v>
      </c>
      <c r="D2401" s="11">
        <v>5.5</v>
      </c>
      <c r="E2401" s="11">
        <v>66</v>
      </c>
      <c r="F2401">
        <f t="shared" si="152"/>
        <v>2144368</v>
      </c>
      <c r="G2401">
        <f>IF(ISTEXT(E2401),IF(E2401="Amount",G$14,""),IF(ISBLANK(E2401),"",IF(ISTEXT(D2401),"",IF(A2396="Invoice No. : ",INDEX(Sheet2!F$14:F$154,MATCH(B2396,Sheet2!A$14:A$154,0)),G2400))))</f>
        <v>41807</v>
      </c>
      <c r="H2401" t="str">
        <f t="shared" si="153"/>
        <v>01/05/2023</v>
      </c>
      <c r="I2401" t="str">
        <f>IF(ISTEXT(E2401),IF(E2401="Amount",I$14,""),IF(ISBLANK(E2401),"",IF(ISTEXT(D2401),"",IF(A2396="Invoice No. : ",TEXT(INDEX(Sheet2!C$14:C$154,MATCH(B2396,Sheet2!A$14:A$154,0)),"hh:mm:ss"),I2400))))</f>
        <v>14:59:37</v>
      </c>
      <c r="J2401">
        <f>IF(ISBLANK(G2401),"",IF(ISTEXT(G2401),IF(E2401="Amount",J$14,""),INDEX(Sheet2!H$14:H$154,MATCH(F2401,Sheet2!A$14:A$154,0))))</f>
        <v>3500</v>
      </c>
      <c r="K2401">
        <f>IF(ISBLANK(G2401),"",IF(ISTEXT(G2401),IF(E2401="Amount",K$14,""),INDEX(Sheet2!I$14:I$154,MATCH(F2401,Sheet2!A$14:A$154,0))))</f>
        <v>476.75</v>
      </c>
      <c r="L2401" t="str">
        <f>IF(ISBLANK(G2401),"",IF(ISTEXT(G2401),IF(E2401="Amount",L$14,""),IF(INDEX(Sheet2!H$14:H$154,MATCH(F2401,Sheet2!A$14:A$154,0)) &lt;&gt; 0, IF(INDEX(Sheet2!I$14:I$154,MATCH(F2401,Sheet2!A$14:A$154,0)) &lt;&gt; 0, "Loan","Loan"),"Cash")))</f>
        <v>Loan</v>
      </c>
      <c r="M2401">
        <f>IF(ISTEXT(E2401),IF(E2401="Amount",M$14,""),IF(ISBLANK(E2401),"",IF(ISTEXT(D2401),"",IF(A2396="Invoice No. : ",INDEX(Sheet2!D$14:D$154,MATCH(B2396,Sheet2!A$14:A$154,0)),M2400))))</f>
        <v>2</v>
      </c>
      <c r="N2401" t="str">
        <f>IF(ISTEXT(E2401),IF(E2401="Amount",N$14,""),IF(ISBLANK(E2401),"",IF(ISTEXT(D2401),"",IF(A2396="Invoice No. : ",INDEX(Sheet2!E$14:E$154,MATCH(B2396,Sheet2!A$14:A$154,0)),N2400))))</f>
        <v>RUBY</v>
      </c>
      <c r="O2401" t="str">
        <f>IF(ISTEXT(E2401),IF(E2401="Amount",O$14,""),IF(ISBLANK(E2401),"",IF(ISTEXT(D2401),"",IF(A2396="Invoice No. : ",INDEX(Sheet2!G$14:G$154,MATCH(B2396,Sheet2!A$14:A$154,0)),O2400))))</f>
        <v>FERNANDEZ, EVANGELINE DELA CRUZ</v>
      </c>
      <c r="P2401">
        <f t="shared" si="154"/>
        <v>3976.75</v>
      </c>
      <c r="Q2401">
        <f t="shared" si="155"/>
        <v>195197.25</v>
      </c>
    </row>
    <row r="2402" spans="1:17" x14ac:dyDescent="0.25">
      <c r="A2402" s="10" t="s">
        <v>1908</v>
      </c>
      <c r="B2402" s="10" t="s">
        <v>1909</v>
      </c>
      <c r="C2402" s="11">
        <v>1</v>
      </c>
      <c r="D2402" s="11">
        <v>91</v>
      </c>
      <c r="E2402" s="11">
        <v>91</v>
      </c>
      <c r="F2402">
        <f t="shared" si="152"/>
        <v>2144368</v>
      </c>
      <c r="G2402">
        <f>IF(ISTEXT(E2402),IF(E2402="Amount",G$14,""),IF(ISBLANK(E2402),"",IF(ISTEXT(D2402),"",IF(A2397="Invoice No. : ",INDEX(Sheet2!F$14:F$154,MATCH(B2397,Sheet2!A$14:A$154,0)),G2401))))</f>
        <v>41807</v>
      </c>
      <c r="H2402" t="str">
        <f t="shared" si="153"/>
        <v>01/05/2023</v>
      </c>
      <c r="I2402" t="str">
        <f>IF(ISTEXT(E2402),IF(E2402="Amount",I$14,""),IF(ISBLANK(E2402),"",IF(ISTEXT(D2402),"",IF(A2397="Invoice No. : ",TEXT(INDEX(Sheet2!C$14:C$154,MATCH(B2397,Sheet2!A$14:A$154,0)),"hh:mm:ss"),I2401))))</f>
        <v>14:59:37</v>
      </c>
      <c r="J2402">
        <f>IF(ISBLANK(G2402),"",IF(ISTEXT(G2402),IF(E2402="Amount",J$14,""),INDEX(Sheet2!H$14:H$154,MATCH(F2402,Sheet2!A$14:A$154,0))))</f>
        <v>3500</v>
      </c>
      <c r="K2402">
        <f>IF(ISBLANK(G2402),"",IF(ISTEXT(G2402),IF(E2402="Amount",K$14,""),INDEX(Sheet2!I$14:I$154,MATCH(F2402,Sheet2!A$14:A$154,0))))</f>
        <v>476.75</v>
      </c>
      <c r="L2402" t="str">
        <f>IF(ISBLANK(G2402),"",IF(ISTEXT(G2402),IF(E2402="Amount",L$14,""),IF(INDEX(Sheet2!H$14:H$154,MATCH(F2402,Sheet2!A$14:A$154,0)) &lt;&gt; 0, IF(INDEX(Sheet2!I$14:I$154,MATCH(F2402,Sheet2!A$14:A$154,0)) &lt;&gt; 0, "Loan","Loan"),"Cash")))</f>
        <v>Loan</v>
      </c>
      <c r="M2402">
        <f>IF(ISTEXT(E2402),IF(E2402="Amount",M$14,""),IF(ISBLANK(E2402),"",IF(ISTEXT(D2402),"",IF(A2397="Invoice No. : ",INDEX(Sheet2!D$14:D$154,MATCH(B2397,Sheet2!A$14:A$154,0)),M2401))))</f>
        <v>2</v>
      </c>
      <c r="N2402" t="str">
        <f>IF(ISTEXT(E2402),IF(E2402="Amount",N$14,""),IF(ISBLANK(E2402),"",IF(ISTEXT(D2402),"",IF(A2397="Invoice No. : ",INDEX(Sheet2!E$14:E$154,MATCH(B2397,Sheet2!A$14:A$154,0)),N2401))))</f>
        <v>RUBY</v>
      </c>
      <c r="O2402" t="str">
        <f>IF(ISTEXT(E2402),IF(E2402="Amount",O$14,""),IF(ISBLANK(E2402),"",IF(ISTEXT(D2402),"",IF(A2397="Invoice No. : ",INDEX(Sheet2!G$14:G$154,MATCH(B2397,Sheet2!A$14:A$154,0)),O2401))))</f>
        <v>FERNANDEZ, EVANGELINE DELA CRUZ</v>
      </c>
      <c r="P2402">
        <f t="shared" si="154"/>
        <v>3976.75</v>
      </c>
      <c r="Q2402">
        <f t="shared" si="155"/>
        <v>195197.25</v>
      </c>
    </row>
    <row r="2403" spans="1:17" x14ac:dyDescent="0.25">
      <c r="A2403" s="10" t="s">
        <v>1277</v>
      </c>
      <c r="B2403" s="10" t="s">
        <v>1278</v>
      </c>
      <c r="C2403" s="11">
        <v>1</v>
      </c>
      <c r="D2403" s="11">
        <v>82</v>
      </c>
      <c r="E2403" s="11">
        <v>82</v>
      </c>
      <c r="F2403">
        <f t="shared" si="152"/>
        <v>2144368</v>
      </c>
      <c r="G2403">
        <f>IF(ISTEXT(E2403),IF(E2403="Amount",G$14,""),IF(ISBLANK(E2403),"",IF(ISTEXT(D2403),"",IF(A2398="Invoice No. : ",INDEX(Sheet2!F$14:F$154,MATCH(B2398,Sheet2!A$14:A$154,0)),G2402))))</f>
        <v>41807</v>
      </c>
      <c r="H2403" t="str">
        <f t="shared" si="153"/>
        <v>01/05/2023</v>
      </c>
      <c r="I2403" t="str">
        <f>IF(ISTEXT(E2403),IF(E2403="Amount",I$14,""),IF(ISBLANK(E2403),"",IF(ISTEXT(D2403),"",IF(A2398="Invoice No. : ",TEXT(INDEX(Sheet2!C$14:C$154,MATCH(B2398,Sheet2!A$14:A$154,0)),"hh:mm:ss"),I2402))))</f>
        <v>14:59:37</v>
      </c>
      <c r="J2403">
        <f>IF(ISBLANK(G2403),"",IF(ISTEXT(G2403),IF(E2403="Amount",J$14,""),INDEX(Sheet2!H$14:H$154,MATCH(F2403,Sheet2!A$14:A$154,0))))</f>
        <v>3500</v>
      </c>
      <c r="K2403">
        <f>IF(ISBLANK(G2403),"",IF(ISTEXT(G2403),IF(E2403="Amount",K$14,""),INDEX(Sheet2!I$14:I$154,MATCH(F2403,Sheet2!A$14:A$154,0))))</f>
        <v>476.75</v>
      </c>
      <c r="L2403" t="str">
        <f>IF(ISBLANK(G2403),"",IF(ISTEXT(G2403),IF(E2403="Amount",L$14,""),IF(INDEX(Sheet2!H$14:H$154,MATCH(F2403,Sheet2!A$14:A$154,0)) &lt;&gt; 0, IF(INDEX(Sheet2!I$14:I$154,MATCH(F2403,Sheet2!A$14:A$154,0)) &lt;&gt; 0, "Loan","Loan"),"Cash")))</f>
        <v>Loan</v>
      </c>
      <c r="M2403">
        <f>IF(ISTEXT(E2403),IF(E2403="Amount",M$14,""),IF(ISBLANK(E2403),"",IF(ISTEXT(D2403),"",IF(A2398="Invoice No. : ",INDEX(Sheet2!D$14:D$154,MATCH(B2398,Sheet2!A$14:A$154,0)),M2402))))</f>
        <v>2</v>
      </c>
      <c r="N2403" t="str">
        <f>IF(ISTEXT(E2403),IF(E2403="Amount",N$14,""),IF(ISBLANK(E2403),"",IF(ISTEXT(D2403),"",IF(A2398="Invoice No. : ",INDEX(Sheet2!E$14:E$154,MATCH(B2398,Sheet2!A$14:A$154,0)),N2402))))</f>
        <v>RUBY</v>
      </c>
      <c r="O2403" t="str">
        <f>IF(ISTEXT(E2403),IF(E2403="Amount",O$14,""),IF(ISBLANK(E2403),"",IF(ISTEXT(D2403),"",IF(A2398="Invoice No. : ",INDEX(Sheet2!G$14:G$154,MATCH(B2398,Sheet2!A$14:A$154,0)),O2402))))</f>
        <v>FERNANDEZ, EVANGELINE DELA CRUZ</v>
      </c>
      <c r="P2403">
        <f t="shared" si="154"/>
        <v>3976.75</v>
      </c>
      <c r="Q2403">
        <f t="shared" si="155"/>
        <v>195197.25</v>
      </c>
    </row>
    <row r="2404" spans="1:17" x14ac:dyDescent="0.25">
      <c r="A2404" s="10" t="s">
        <v>1910</v>
      </c>
      <c r="B2404" s="10" t="s">
        <v>1911</v>
      </c>
      <c r="C2404" s="11">
        <v>3</v>
      </c>
      <c r="D2404" s="11">
        <v>65.25</v>
      </c>
      <c r="E2404" s="11">
        <v>195.75</v>
      </c>
      <c r="F2404">
        <f t="shared" si="152"/>
        <v>2144368</v>
      </c>
      <c r="G2404">
        <f>IF(ISTEXT(E2404),IF(E2404="Amount",G$14,""),IF(ISBLANK(E2404),"",IF(ISTEXT(D2404),"",IF(A2399="Invoice No. : ",INDEX(Sheet2!F$14:F$154,MATCH(B2399,Sheet2!A$14:A$154,0)),G2403))))</f>
        <v>41807</v>
      </c>
      <c r="H2404" t="str">
        <f t="shared" si="153"/>
        <v>01/05/2023</v>
      </c>
      <c r="I2404" t="str">
        <f>IF(ISTEXT(E2404),IF(E2404="Amount",I$14,""),IF(ISBLANK(E2404),"",IF(ISTEXT(D2404),"",IF(A2399="Invoice No. : ",TEXT(INDEX(Sheet2!C$14:C$154,MATCH(B2399,Sheet2!A$14:A$154,0)),"hh:mm:ss"),I2403))))</f>
        <v>14:59:37</v>
      </c>
      <c r="J2404">
        <f>IF(ISBLANK(G2404),"",IF(ISTEXT(G2404),IF(E2404="Amount",J$14,""),INDEX(Sheet2!H$14:H$154,MATCH(F2404,Sheet2!A$14:A$154,0))))</f>
        <v>3500</v>
      </c>
      <c r="K2404">
        <f>IF(ISBLANK(G2404),"",IF(ISTEXT(G2404),IF(E2404="Amount",K$14,""),INDEX(Sheet2!I$14:I$154,MATCH(F2404,Sheet2!A$14:A$154,0))))</f>
        <v>476.75</v>
      </c>
      <c r="L2404" t="str">
        <f>IF(ISBLANK(G2404),"",IF(ISTEXT(G2404),IF(E2404="Amount",L$14,""),IF(INDEX(Sheet2!H$14:H$154,MATCH(F2404,Sheet2!A$14:A$154,0)) &lt;&gt; 0, IF(INDEX(Sheet2!I$14:I$154,MATCH(F2404,Sheet2!A$14:A$154,0)) &lt;&gt; 0, "Loan","Loan"),"Cash")))</f>
        <v>Loan</v>
      </c>
      <c r="M2404">
        <f>IF(ISTEXT(E2404),IF(E2404="Amount",M$14,""),IF(ISBLANK(E2404),"",IF(ISTEXT(D2404),"",IF(A2399="Invoice No. : ",INDEX(Sheet2!D$14:D$154,MATCH(B2399,Sheet2!A$14:A$154,0)),M2403))))</f>
        <v>2</v>
      </c>
      <c r="N2404" t="str">
        <f>IF(ISTEXT(E2404),IF(E2404="Amount",N$14,""),IF(ISBLANK(E2404),"",IF(ISTEXT(D2404),"",IF(A2399="Invoice No. : ",INDEX(Sheet2!E$14:E$154,MATCH(B2399,Sheet2!A$14:A$154,0)),N2403))))</f>
        <v>RUBY</v>
      </c>
      <c r="O2404" t="str">
        <f>IF(ISTEXT(E2404),IF(E2404="Amount",O$14,""),IF(ISBLANK(E2404),"",IF(ISTEXT(D2404),"",IF(A2399="Invoice No. : ",INDEX(Sheet2!G$14:G$154,MATCH(B2399,Sheet2!A$14:A$154,0)),O2403))))</f>
        <v>FERNANDEZ, EVANGELINE DELA CRUZ</v>
      </c>
      <c r="P2404">
        <f t="shared" si="154"/>
        <v>3976.75</v>
      </c>
      <c r="Q2404">
        <f t="shared" si="155"/>
        <v>195197.25</v>
      </c>
    </row>
    <row r="2405" spans="1:17" x14ac:dyDescent="0.25">
      <c r="A2405" s="10" t="s">
        <v>311</v>
      </c>
      <c r="B2405" s="10" t="s">
        <v>312</v>
      </c>
      <c r="C2405" s="11">
        <v>2</v>
      </c>
      <c r="D2405" s="11">
        <v>150.25</v>
      </c>
      <c r="E2405" s="11">
        <v>300.5</v>
      </c>
      <c r="F2405">
        <f t="shared" si="152"/>
        <v>2144368</v>
      </c>
      <c r="G2405">
        <f>IF(ISTEXT(E2405),IF(E2405="Amount",G$14,""),IF(ISBLANK(E2405),"",IF(ISTEXT(D2405),"",IF(A2400="Invoice No. : ",INDEX(Sheet2!F$14:F$154,MATCH(B2400,Sheet2!A$14:A$154,0)),G2404))))</f>
        <v>41807</v>
      </c>
      <c r="H2405" t="str">
        <f t="shared" si="153"/>
        <v>01/05/2023</v>
      </c>
      <c r="I2405" t="str">
        <f>IF(ISTEXT(E2405),IF(E2405="Amount",I$14,""),IF(ISBLANK(E2405),"",IF(ISTEXT(D2405),"",IF(A2400="Invoice No. : ",TEXT(INDEX(Sheet2!C$14:C$154,MATCH(B2400,Sheet2!A$14:A$154,0)),"hh:mm:ss"),I2404))))</f>
        <v>14:59:37</v>
      </c>
      <c r="J2405">
        <f>IF(ISBLANK(G2405),"",IF(ISTEXT(G2405),IF(E2405="Amount",J$14,""),INDEX(Sheet2!H$14:H$154,MATCH(F2405,Sheet2!A$14:A$154,0))))</f>
        <v>3500</v>
      </c>
      <c r="K2405">
        <f>IF(ISBLANK(G2405),"",IF(ISTEXT(G2405),IF(E2405="Amount",K$14,""),INDEX(Sheet2!I$14:I$154,MATCH(F2405,Sheet2!A$14:A$154,0))))</f>
        <v>476.75</v>
      </c>
      <c r="L2405" t="str">
        <f>IF(ISBLANK(G2405),"",IF(ISTEXT(G2405),IF(E2405="Amount",L$14,""),IF(INDEX(Sheet2!H$14:H$154,MATCH(F2405,Sheet2!A$14:A$154,0)) &lt;&gt; 0, IF(INDEX(Sheet2!I$14:I$154,MATCH(F2405,Sheet2!A$14:A$154,0)) &lt;&gt; 0, "Loan","Loan"),"Cash")))</f>
        <v>Loan</v>
      </c>
      <c r="M2405">
        <f>IF(ISTEXT(E2405),IF(E2405="Amount",M$14,""),IF(ISBLANK(E2405),"",IF(ISTEXT(D2405),"",IF(A2400="Invoice No. : ",INDEX(Sheet2!D$14:D$154,MATCH(B2400,Sheet2!A$14:A$154,0)),M2404))))</f>
        <v>2</v>
      </c>
      <c r="N2405" t="str">
        <f>IF(ISTEXT(E2405),IF(E2405="Amount",N$14,""),IF(ISBLANK(E2405),"",IF(ISTEXT(D2405),"",IF(A2400="Invoice No. : ",INDEX(Sheet2!E$14:E$154,MATCH(B2400,Sheet2!A$14:A$154,0)),N2404))))</f>
        <v>RUBY</v>
      </c>
      <c r="O2405" t="str">
        <f>IF(ISTEXT(E2405),IF(E2405="Amount",O$14,""),IF(ISBLANK(E2405),"",IF(ISTEXT(D2405),"",IF(A2400="Invoice No. : ",INDEX(Sheet2!G$14:G$154,MATCH(B2400,Sheet2!A$14:A$154,0)),O2404))))</f>
        <v>FERNANDEZ, EVANGELINE DELA CRUZ</v>
      </c>
      <c r="P2405">
        <f t="shared" si="154"/>
        <v>3976.75</v>
      </c>
      <c r="Q2405">
        <f t="shared" si="155"/>
        <v>195197.25</v>
      </c>
    </row>
    <row r="2406" spans="1:17" x14ac:dyDescent="0.25">
      <c r="A2406" s="10" t="s">
        <v>1742</v>
      </c>
      <c r="B2406" s="10" t="s">
        <v>1743</v>
      </c>
      <c r="C2406" s="11">
        <v>1</v>
      </c>
      <c r="D2406" s="11">
        <v>54</v>
      </c>
      <c r="E2406" s="11">
        <v>54</v>
      </c>
      <c r="F2406">
        <f t="shared" si="152"/>
        <v>2144368</v>
      </c>
      <c r="G2406">
        <f>IF(ISTEXT(E2406),IF(E2406="Amount",G$14,""),IF(ISBLANK(E2406),"",IF(ISTEXT(D2406),"",IF(A2401="Invoice No. : ",INDEX(Sheet2!F$14:F$154,MATCH(B2401,Sheet2!A$14:A$154,0)),G2405))))</f>
        <v>41807</v>
      </c>
      <c r="H2406" t="str">
        <f t="shared" si="153"/>
        <v>01/05/2023</v>
      </c>
      <c r="I2406" t="str">
        <f>IF(ISTEXT(E2406),IF(E2406="Amount",I$14,""),IF(ISBLANK(E2406),"",IF(ISTEXT(D2406),"",IF(A2401="Invoice No. : ",TEXT(INDEX(Sheet2!C$14:C$154,MATCH(B2401,Sheet2!A$14:A$154,0)),"hh:mm:ss"),I2405))))</f>
        <v>14:59:37</v>
      </c>
      <c r="J2406">
        <f>IF(ISBLANK(G2406),"",IF(ISTEXT(G2406),IF(E2406="Amount",J$14,""),INDEX(Sheet2!H$14:H$154,MATCH(F2406,Sheet2!A$14:A$154,0))))</f>
        <v>3500</v>
      </c>
      <c r="K2406">
        <f>IF(ISBLANK(G2406),"",IF(ISTEXT(G2406),IF(E2406="Amount",K$14,""),INDEX(Sheet2!I$14:I$154,MATCH(F2406,Sheet2!A$14:A$154,0))))</f>
        <v>476.75</v>
      </c>
      <c r="L2406" t="str">
        <f>IF(ISBLANK(G2406),"",IF(ISTEXT(G2406),IF(E2406="Amount",L$14,""),IF(INDEX(Sheet2!H$14:H$154,MATCH(F2406,Sheet2!A$14:A$154,0)) &lt;&gt; 0, IF(INDEX(Sheet2!I$14:I$154,MATCH(F2406,Sheet2!A$14:A$154,0)) &lt;&gt; 0, "Loan","Loan"),"Cash")))</f>
        <v>Loan</v>
      </c>
      <c r="M2406">
        <f>IF(ISTEXT(E2406),IF(E2406="Amount",M$14,""),IF(ISBLANK(E2406),"",IF(ISTEXT(D2406),"",IF(A2401="Invoice No. : ",INDEX(Sheet2!D$14:D$154,MATCH(B2401,Sheet2!A$14:A$154,0)),M2405))))</f>
        <v>2</v>
      </c>
      <c r="N2406" t="str">
        <f>IF(ISTEXT(E2406),IF(E2406="Amount",N$14,""),IF(ISBLANK(E2406),"",IF(ISTEXT(D2406),"",IF(A2401="Invoice No. : ",INDEX(Sheet2!E$14:E$154,MATCH(B2401,Sheet2!A$14:A$154,0)),N2405))))</f>
        <v>RUBY</v>
      </c>
      <c r="O2406" t="str">
        <f>IF(ISTEXT(E2406),IF(E2406="Amount",O$14,""),IF(ISBLANK(E2406),"",IF(ISTEXT(D2406),"",IF(A2401="Invoice No. : ",INDEX(Sheet2!G$14:G$154,MATCH(B2401,Sheet2!A$14:A$154,0)),O2405))))</f>
        <v>FERNANDEZ, EVANGELINE DELA CRUZ</v>
      </c>
      <c r="P2406">
        <f t="shared" si="154"/>
        <v>3976.75</v>
      </c>
      <c r="Q2406">
        <f t="shared" si="155"/>
        <v>195197.25</v>
      </c>
    </row>
    <row r="2407" spans="1:17" x14ac:dyDescent="0.25">
      <c r="A2407" s="10" t="s">
        <v>623</v>
      </c>
      <c r="B2407" s="10" t="s">
        <v>624</v>
      </c>
      <c r="C2407" s="11">
        <v>1</v>
      </c>
      <c r="D2407" s="11">
        <v>54</v>
      </c>
      <c r="E2407" s="11">
        <v>54</v>
      </c>
      <c r="F2407">
        <f t="shared" si="152"/>
        <v>2144368</v>
      </c>
      <c r="G2407">
        <f>IF(ISTEXT(E2407),IF(E2407="Amount",G$14,""),IF(ISBLANK(E2407),"",IF(ISTEXT(D2407),"",IF(A2402="Invoice No. : ",INDEX(Sheet2!F$14:F$154,MATCH(B2402,Sheet2!A$14:A$154,0)),G2406))))</f>
        <v>41807</v>
      </c>
      <c r="H2407" t="str">
        <f t="shared" si="153"/>
        <v>01/05/2023</v>
      </c>
      <c r="I2407" t="str">
        <f>IF(ISTEXT(E2407),IF(E2407="Amount",I$14,""),IF(ISBLANK(E2407),"",IF(ISTEXT(D2407),"",IF(A2402="Invoice No. : ",TEXT(INDEX(Sheet2!C$14:C$154,MATCH(B2402,Sheet2!A$14:A$154,0)),"hh:mm:ss"),I2406))))</f>
        <v>14:59:37</v>
      </c>
      <c r="J2407">
        <f>IF(ISBLANK(G2407),"",IF(ISTEXT(G2407),IF(E2407="Amount",J$14,""),INDEX(Sheet2!H$14:H$154,MATCH(F2407,Sheet2!A$14:A$154,0))))</f>
        <v>3500</v>
      </c>
      <c r="K2407">
        <f>IF(ISBLANK(G2407),"",IF(ISTEXT(G2407),IF(E2407="Amount",K$14,""),INDEX(Sheet2!I$14:I$154,MATCH(F2407,Sheet2!A$14:A$154,0))))</f>
        <v>476.75</v>
      </c>
      <c r="L2407" t="str">
        <f>IF(ISBLANK(G2407),"",IF(ISTEXT(G2407),IF(E2407="Amount",L$14,""),IF(INDEX(Sheet2!H$14:H$154,MATCH(F2407,Sheet2!A$14:A$154,0)) &lt;&gt; 0, IF(INDEX(Sheet2!I$14:I$154,MATCH(F2407,Sheet2!A$14:A$154,0)) &lt;&gt; 0, "Loan","Loan"),"Cash")))</f>
        <v>Loan</v>
      </c>
      <c r="M2407">
        <f>IF(ISTEXT(E2407),IF(E2407="Amount",M$14,""),IF(ISBLANK(E2407),"",IF(ISTEXT(D2407),"",IF(A2402="Invoice No. : ",INDEX(Sheet2!D$14:D$154,MATCH(B2402,Sheet2!A$14:A$154,0)),M2406))))</f>
        <v>2</v>
      </c>
      <c r="N2407" t="str">
        <f>IF(ISTEXT(E2407),IF(E2407="Amount",N$14,""),IF(ISBLANK(E2407),"",IF(ISTEXT(D2407),"",IF(A2402="Invoice No. : ",INDEX(Sheet2!E$14:E$154,MATCH(B2402,Sheet2!A$14:A$154,0)),N2406))))</f>
        <v>RUBY</v>
      </c>
      <c r="O2407" t="str">
        <f>IF(ISTEXT(E2407),IF(E2407="Amount",O$14,""),IF(ISBLANK(E2407),"",IF(ISTEXT(D2407),"",IF(A2402="Invoice No. : ",INDEX(Sheet2!G$14:G$154,MATCH(B2402,Sheet2!A$14:A$154,0)),O2406))))</f>
        <v>FERNANDEZ, EVANGELINE DELA CRUZ</v>
      </c>
      <c r="P2407">
        <f t="shared" si="154"/>
        <v>3976.75</v>
      </c>
      <c r="Q2407">
        <f t="shared" si="155"/>
        <v>195197.25</v>
      </c>
    </row>
    <row r="2408" spans="1:17" x14ac:dyDescent="0.25">
      <c r="A2408" s="10" t="s">
        <v>673</v>
      </c>
      <c r="B2408" s="10" t="s">
        <v>674</v>
      </c>
      <c r="C2408" s="11">
        <v>1</v>
      </c>
      <c r="D2408" s="11">
        <v>52</v>
      </c>
      <c r="E2408" s="11">
        <v>52</v>
      </c>
      <c r="F2408">
        <f t="shared" si="152"/>
        <v>2144368</v>
      </c>
      <c r="G2408">
        <f>IF(ISTEXT(E2408),IF(E2408="Amount",G$14,""),IF(ISBLANK(E2408),"",IF(ISTEXT(D2408),"",IF(A2403="Invoice No. : ",INDEX(Sheet2!F$14:F$154,MATCH(B2403,Sheet2!A$14:A$154,0)),G2407))))</f>
        <v>41807</v>
      </c>
      <c r="H2408" t="str">
        <f t="shared" si="153"/>
        <v>01/05/2023</v>
      </c>
      <c r="I2408" t="str">
        <f>IF(ISTEXT(E2408),IF(E2408="Amount",I$14,""),IF(ISBLANK(E2408),"",IF(ISTEXT(D2408),"",IF(A2403="Invoice No. : ",TEXT(INDEX(Sheet2!C$14:C$154,MATCH(B2403,Sheet2!A$14:A$154,0)),"hh:mm:ss"),I2407))))</f>
        <v>14:59:37</v>
      </c>
      <c r="J2408">
        <f>IF(ISBLANK(G2408),"",IF(ISTEXT(G2408),IF(E2408="Amount",J$14,""),INDEX(Sheet2!H$14:H$154,MATCH(F2408,Sheet2!A$14:A$154,0))))</f>
        <v>3500</v>
      </c>
      <c r="K2408">
        <f>IF(ISBLANK(G2408),"",IF(ISTEXT(G2408),IF(E2408="Amount",K$14,""),INDEX(Sheet2!I$14:I$154,MATCH(F2408,Sheet2!A$14:A$154,0))))</f>
        <v>476.75</v>
      </c>
      <c r="L2408" t="str">
        <f>IF(ISBLANK(G2408),"",IF(ISTEXT(G2408),IF(E2408="Amount",L$14,""),IF(INDEX(Sheet2!H$14:H$154,MATCH(F2408,Sheet2!A$14:A$154,0)) &lt;&gt; 0, IF(INDEX(Sheet2!I$14:I$154,MATCH(F2408,Sheet2!A$14:A$154,0)) &lt;&gt; 0, "Loan","Loan"),"Cash")))</f>
        <v>Loan</v>
      </c>
      <c r="M2408">
        <f>IF(ISTEXT(E2408),IF(E2408="Amount",M$14,""),IF(ISBLANK(E2408),"",IF(ISTEXT(D2408),"",IF(A2403="Invoice No. : ",INDEX(Sheet2!D$14:D$154,MATCH(B2403,Sheet2!A$14:A$154,0)),M2407))))</f>
        <v>2</v>
      </c>
      <c r="N2408" t="str">
        <f>IF(ISTEXT(E2408),IF(E2408="Amount",N$14,""),IF(ISBLANK(E2408),"",IF(ISTEXT(D2408),"",IF(A2403="Invoice No. : ",INDEX(Sheet2!E$14:E$154,MATCH(B2403,Sheet2!A$14:A$154,0)),N2407))))</f>
        <v>RUBY</v>
      </c>
      <c r="O2408" t="str">
        <f>IF(ISTEXT(E2408),IF(E2408="Amount",O$14,""),IF(ISBLANK(E2408),"",IF(ISTEXT(D2408),"",IF(A2403="Invoice No. : ",INDEX(Sheet2!G$14:G$154,MATCH(B2403,Sheet2!A$14:A$154,0)),O2407))))</f>
        <v>FERNANDEZ, EVANGELINE DELA CRUZ</v>
      </c>
      <c r="P2408">
        <f t="shared" si="154"/>
        <v>3976.75</v>
      </c>
      <c r="Q2408">
        <f t="shared" si="155"/>
        <v>195197.25</v>
      </c>
    </row>
    <row r="2409" spans="1:17" x14ac:dyDescent="0.25">
      <c r="A2409" s="10" t="s">
        <v>73</v>
      </c>
      <c r="B2409" s="10" t="s">
        <v>74</v>
      </c>
      <c r="C2409" s="11">
        <v>2</v>
      </c>
      <c r="D2409" s="11">
        <v>62</v>
      </c>
      <c r="E2409" s="11">
        <v>124</v>
      </c>
      <c r="F2409">
        <f t="shared" si="152"/>
        <v>2144368</v>
      </c>
      <c r="G2409">
        <f>IF(ISTEXT(E2409),IF(E2409="Amount",G$14,""),IF(ISBLANK(E2409),"",IF(ISTEXT(D2409),"",IF(A2404="Invoice No. : ",INDEX(Sheet2!F$14:F$154,MATCH(B2404,Sheet2!A$14:A$154,0)),G2408))))</f>
        <v>41807</v>
      </c>
      <c r="H2409" t="str">
        <f t="shared" si="153"/>
        <v>01/05/2023</v>
      </c>
      <c r="I2409" t="str">
        <f>IF(ISTEXT(E2409),IF(E2409="Amount",I$14,""),IF(ISBLANK(E2409),"",IF(ISTEXT(D2409),"",IF(A2404="Invoice No. : ",TEXT(INDEX(Sheet2!C$14:C$154,MATCH(B2404,Sheet2!A$14:A$154,0)),"hh:mm:ss"),I2408))))</f>
        <v>14:59:37</v>
      </c>
      <c r="J2409">
        <f>IF(ISBLANK(G2409),"",IF(ISTEXT(G2409),IF(E2409="Amount",J$14,""),INDEX(Sheet2!H$14:H$154,MATCH(F2409,Sheet2!A$14:A$154,0))))</f>
        <v>3500</v>
      </c>
      <c r="K2409">
        <f>IF(ISBLANK(G2409),"",IF(ISTEXT(G2409),IF(E2409="Amount",K$14,""),INDEX(Sheet2!I$14:I$154,MATCH(F2409,Sheet2!A$14:A$154,0))))</f>
        <v>476.75</v>
      </c>
      <c r="L2409" t="str">
        <f>IF(ISBLANK(G2409),"",IF(ISTEXT(G2409),IF(E2409="Amount",L$14,""),IF(INDEX(Sheet2!H$14:H$154,MATCH(F2409,Sheet2!A$14:A$154,0)) &lt;&gt; 0, IF(INDEX(Sheet2!I$14:I$154,MATCH(F2409,Sheet2!A$14:A$154,0)) &lt;&gt; 0, "Loan","Loan"),"Cash")))</f>
        <v>Loan</v>
      </c>
      <c r="M2409">
        <f>IF(ISTEXT(E2409),IF(E2409="Amount",M$14,""),IF(ISBLANK(E2409),"",IF(ISTEXT(D2409),"",IF(A2404="Invoice No. : ",INDEX(Sheet2!D$14:D$154,MATCH(B2404,Sheet2!A$14:A$154,0)),M2408))))</f>
        <v>2</v>
      </c>
      <c r="N2409" t="str">
        <f>IF(ISTEXT(E2409),IF(E2409="Amount",N$14,""),IF(ISBLANK(E2409),"",IF(ISTEXT(D2409),"",IF(A2404="Invoice No. : ",INDEX(Sheet2!E$14:E$154,MATCH(B2404,Sheet2!A$14:A$154,0)),N2408))))</f>
        <v>RUBY</v>
      </c>
      <c r="O2409" t="str">
        <f>IF(ISTEXT(E2409),IF(E2409="Amount",O$14,""),IF(ISBLANK(E2409),"",IF(ISTEXT(D2409),"",IF(A2404="Invoice No. : ",INDEX(Sheet2!G$14:G$154,MATCH(B2404,Sheet2!A$14:A$154,0)),O2408))))</f>
        <v>FERNANDEZ, EVANGELINE DELA CRUZ</v>
      </c>
      <c r="P2409">
        <f t="shared" si="154"/>
        <v>3976.75</v>
      </c>
      <c r="Q2409">
        <f t="shared" si="155"/>
        <v>195197.25</v>
      </c>
    </row>
    <row r="2410" spans="1:17" x14ac:dyDescent="0.25">
      <c r="A2410" s="10" t="s">
        <v>1229</v>
      </c>
      <c r="B2410" s="10" t="s">
        <v>1230</v>
      </c>
      <c r="C2410" s="11">
        <v>2</v>
      </c>
      <c r="D2410" s="11">
        <v>125</v>
      </c>
      <c r="E2410" s="11">
        <v>250</v>
      </c>
      <c r="F2410">
        <f t="shared" si="152"/>
        <v>2144368</v>
      </c>
      <c r="G2410">
        <f>IF(ISTEXT(E2410),IF(E2410="Amount",G$14,""),IF(ISBLANK(E2410),"",IF(ISTEXT(D2410),"",IF(A2405="Invoice No. : ",INDEX(Sheet2!F$14:F$154,MATCH(B2405,Sheet2!A$14:A$154,0)),G2409))))</f>
        <v>41807</v>
      </c>
      <c r="H2410" t="str">
        <f t="shared" si="153"/>
        <v>01/05/2023</v>
      </c>
      <c r="I2410" t="str">
        <f>IF(ISTEXT(E2410),IF(E2410="Amount",I$14,""),IF(ISBLANK(E2410),"",IF(ISTEXT(D2410),"",IF(A2405="Invoice No. : ",TEXT(INDEX(Sheet2!C$14:C$154,MATCH(B2405,Sheet2!A$14:A$154,0)),"hh:mm:ss"),I2409))))</f>
        <v>14:59:37</v>
      </c>
      <c r="J2410">
        <f>IF(ISBLANK(G2410),"",IF(ISTEXT(G2410),IF(E2410="Amount",J$14,""),INDEX(Sheet2!H$14:H$154,MATCH(F2410,Sheet2!A$14:A$154,0))))</f>
        <v>3500</v>
      </c>
      <c r="K2410">
        <f>IF(ISBLANK(G2410),"",IF(ISTEXT(G2410),IF(E2410="Amount",K$14,""),INDEX(Sheet2!I$14:I$154,MATCH(F2410,Sheet2!A$14:A$154,0))))</f>
        <v>476.75</v>
      </c>
      <c r="L2410" t="str">
        <f>IF(ISBLANK(G2410),"",IF(ISTEXT(G2410),IF(E2410="Amount",L$14,""),IF(INDEX(Sheet2!H$14:H$154,MATCH(F2410,Sheet2!A$14:A$154,0)) &lt;&gt; 0, IF(INDEX(Sheet2!I$14:I$154,MATCH(F2410,Sheet2!A$14:A$154,0)) &lt;&gt; 0, "Loan","Loan"),"Cash")))</f>
        <v>Loan</v>
      </c>
      <c r="M2410">
        <f>IF(ISTEXT(E2410),IF(E2410="Amount",M$14,""),IF(ISBLANK(E2410),"",IF(ISTEXT(D2410),"",IF(A2405="Invoice No. : ",INDEX(Sheet2!D$14:D$154,MATCH(B2405,Sheet2!A$14:A$154,0)),M2409))))</f>
        <v>2</v>
      </c>
      <c r="N2410" t="str">
        <f>IF(ISTEXT(E2410),IF(E2410="Amount",N$14,""),IF(ISBLANK(E2410),"",IF(ISTEXT(D2410),"",IF(A2405="Invoice No. : ",INDEX(Sheet2!E$14:E$154,MATCH(B2405,Sheet2!A$14:A$154,0)),N2409))))</f>
        <v>RUBY</v>
      </c>
      <c r="O2410" t="str">
        <f>IF(ISTEXT(E2410),IF(E2410="Amount",O$14,""),IF(ISBLANK(E2410),"",IF(ISTEXT(D2410),"",IF(A2405="Invoice No. : ",INDEX(Sheet2!G$14:G$154,MATCH(B2405,Sheet2!A$14:A$154,0)),O2409))))</f>
        <v>FERNANDEZ, EVANGELINE DELA CRUZ</v>
      </c>
      <c r="P2410">
        <f t="shared" si="154"/>
        <v>3976.75</v>
      </c>
      <c r="Q2410">
        <f t="shared" si="155"/>
        <v>195197.25</v>
      </c>
    </row>
    <row r="2411" spans="1:17" x14ac:dyDescent="0.25">
      <c r="A2411" s="10" t="s">
        <v>1467</v>
      </c>
      <c r="B2411" s="10" t="s">
        <v>1468</v>
      </c>
      <c r="C2411" s="11">
        <v>1</v>
      </c>
      <c r="D2411" s="11">
        <v>21.5</v>
      </c>
      <c r="E2411" s="11">
        <v>21.5</v>
      </c>
      <c r="F2411">
        <f t="shared" si="152"/>
        <v>2144368</v>
      </c>
      <c r="G2411">
        <f>IF(ISTEXT(E2411),IF(E2411="Amount",G$14,""),IF(ISBLANK(E2411),"",IF(ISTEXT(D2411),"",IF(A2406="Invoice No. : ",INDEX(Sheet2!F$14:F$154,MATCH(B2406,Sheet2!A$14:A$154,0)),G2410))))</f>
        <v>41807</v>
      </c>
      <c r="H2411" t="str">
        <f t="shared" si="153"/>
        <v>01/05/2023</v>
      </c>
      <c r="I2411" t="str">
        <f>IF(ISTEXT(E2411),IF(E2411="Amount",I$14,""),IF(ISBLANK(E2411),"",IF(ISTEXT(D2411),"",IF(A2406="Invoice No. : ",TEXT(INDEX(Sheet2!C$14:C$154,MATCH(B2406,Sheet2!A$14:A$154,0)),"hh:mm:ss"),I2410))))</f>
        <v>14:59:37</v>
      </c>
      <c r="J2411">
        <f>IF(ISBLANK(G2411),"",IF(ISTEXT(G2411),IF(E2411="Amount",J$14,""),INDEX(Sheet2!H$14:H$154,MATCH(F2411,Sheet2!A$14:A$154,0))))</f>
        <v>3500</v>
      </c>
      <c r="K2411">
        <f>IF(ISBLANK(G2411),"",IF(ISTEXT(G2411),IF(E2411="Amount",K$14,""),INDEX(Sheet2!I$14:I$154,MATCH(F2411,Sheet2!A$14:A$154,0))))</f>
        <v>476.75</v>
      </c>
      <c r="L2411" t="str">
        <f>IF(ISBLANK(G2411),"",IF(ISTEXT(G2411),IF(E2411="Amount",L$14,""),IF(INDEX(Sheet2!H$14:H$154,MATCH(F2411,Sheet2!A$14:A$154,0)) &lt;&gt; 0, IF(INDEX(Sheet2!I$14:I$154,MATCH(F2411,Sheet2!A$14:A$154,0)) &lt;&gt; 0, "Loan","Loan"),"Cash")))</f>
        <v>Loan</v>
      </c>
      <c r="M2411">
        <f>IF(ISTEXT(E2411),IF(E2411="Amount",M$14,""),IF(ISBLANK(E2411),"",IF(ISTEXT(D2411),"",IF(A2406="Invoice No. : ",INDEX(Sheet2!D$14:D$154,MATCH(B2406,Sheet2!A$14:A$154,0)),M2410))))</f>
        <v>2</v>
      </c>
      <c r="N2411" t="str">
        <f>IF(ISTEXT(E2411),IF(E2411="Amount",N$14,""),IF(ISBLANK(E2411),"",IF(ISTEXT(D2411),"",IF(A2406="Invoice No. : ",INDEX(Sheet2!E$14:E$154,MATCH(B2406,Sheet2!A$14:A$154,0)),N2410))))</f>
        <v>RUBY</v>
      </c>
      <c r="O2411" t="str">
        <f>IF(ISTEXT(E2411),IF(E2411="Amount",O$14,""),IF(ISBLANK(E2411),"",IF(ISTEXT(D2411),"",IF(A2406="Invoice No. : ",INDEX(Sheet2!G$14:G$154,MATCH(B2406,Sheet2!A$14:A$154,0)),O2410))))</f>
        <v>FERNANDEZ, EVANGELINE DELA CRUZ</v>
      </c>
      <c r="P2411">
        <f t="shared" si="154"/>
        <v>3976.75</v>
      </c>
      <c r="Q2411">
        <f t="shared" si="155"/>
        <v>195197.25</v>
      </c>
    </row>
    <row r="2412" spans="1:17" x14ac:dyDescent="0.25">
      <c r="A2412" s="10" t="s">
        <v>954</v>
      </c>
      <c r="B2412" s="10" t="s">
        <v>955</v>
      </c>
      <c r="C2412" s="11">
        <v>2</v>
      </c>
      <c r="D2412" s="11">
        <v>21.5</v>
      </c>
      <c r="E2412" s="11">
        <v>43</v>
      </c>
      <c r="F2412">
        <f t="shared" si="152"/>
        <v>2144368</v>
      </c>
      <c r="G2412">
        <f>IF(ISTEXT(E2412),IF(E2412="Amount",G$14,""),IF(ISBLANK(E2412),"",IF(ISTEXT(D2412),"",IF(A2407="Invoice No. : ",INDEX(Sheet2!F$14:F$154,MATCH(B2407,Sheet2!A$14:A$154,0)),G2411))))</f>
        <v>41807</v>
      </c>
      <c r="H2412" t="str">
        <f t="shared" si="153"/>
        <v>01/05/2023</v>
      </c>
      <c r="I2412" t="str">
        <f>IF(ISTEXT(E2412),IF(E2412="Amount",I$14,""),IF(ISBLANK(E2412),"",IF(ISTEXT(D2412),"",IF(A2407="Invoice No. : ",TEXT(INDEX(Sheet2!C$14:C$154,MATCH(B2407,Sheet2!A$14:A$154,0)),"hh:mm:ss"),I2411))))</f>
        <v>14:59:37</v>
      </c>
      <c r="J2412">
        <f>IF(ISBLANK(G2412),"",IF(ISTEXT(G2412),IF(E2412="Amount",J$14,""),INDEX(Sheet2!H$14:H$154,MATCH(F2412,Sheet2!A$14:A$154,0))))</f>
        <v>3500</v>
      </c>
      <c r="K2412">
        <f>IF(ISBLANK(G2412),"",IF(ISTEXT(G2412),IF(E2412="Amount",K$14,""),INDEX(Sheet2!I$14:I$154,MATCH(F2412,Sheet2!A$14:A$154,0))))</f>
        <v>476.75</v>
      </c>
      <c r="L2412" t="str">
        <f>IF(ISBLANK(G2412),"",IF(ISTEXT(G2412),IF(E2412="Amount",L$14,""),IF(INDEX(Sheet2!H$14:H$154,MATCH(F2412,Sheet2!A$14:A$154,0)) &lt;&gt; 0, IF(INDEX(Sheet2!I$14:I$154,MATCH(F2412,Sheet2!A$14:A$154,0)) &lt;&gt; 0, "Loan","Loan"),"Cash")))</f>
        <v>Loan</v>
      </c>
      <c r="M2412">
        <f>IF(ISTEXT(E2412),IF(E2412="Amount",M$14,""),IF(ISBLANK(E2412),"",IF(ISTEXT(D2412),"",IF(A2407="Invoice No. : ",INDEX(Sheet2!D$14:D$154,MATCH(B2407,Sheet2!A$14:A$154,0)),M2411))))</f>
        <v>2</v>
      </c>
      <c r="N2412" t="str">
        <f>IF(ISTEXT(E2412),IF(E2412="Amount",N$14,""),IF(ISBLANK(E2412),"",IF(ISTEXT(D2412),"",IF(A2407="Invoice No. : ",INDEX(Sheet2!E$14:E$154,MATCH(B2407,Sheet2!A$14:A$154,0)),N2411))))</f>
        <v>RUBY</v>
      </c>
      <c r="O2412" t="str">
        <f>IF(ISTEXT(E2412),IF(E2412="Amount",O$14,""),IF(ISBLANK(E2412),"",IF(ISTEXT(D2412),"",IF(A2407="Invoice No. : ",INDEX(Sheet2!G$14:G$154,MATCH(B2407,Sheet2!A$14:A$154,0)),O2411))))</f>
        <v>FERNANDEZ, EVANGELINE DELA CRUZ</v>
      </c>
      <c r="P2412">
        <f t="shared" si="154"/>
        <v>3976.75</v>
      </c>
      <c r="Q2412">
        <f t="shared" si="155"/>
        <v>195197.25</v>
      </c>
    </row>
    <row r="2413" spans="1:17" x14ac:dyDescent="0.25">
      <c r="A2413" s="10" t="s">
        <v>1912</v>
      </c>
      <c r="B2413" s="10" t="s">
        <v>1913</v>
      </c>
      <c r="C2413" s="11">
        <v>1</v>
      </c>
      <c r="D2413" s="11">
        <v>18.75</v>
      </c>
      <c r="E2413" s="11">
        <v>18.75</v>
      </c>
      <c r="F2413">
        <f t="shared" si="152"/>
        <v>2144368</v>
      </c>
      <c r="G2413">
        <f>IF(ISTEXT(E2413),IF(E2413="Amount",G$14,""),IF(ISBLANK(E2413),"",IF(ISTEXT(D2413),"",IF(A2408="Invoice No. : ",INDEX(Sheet2!F$14:F$154,MATCH(B2408,Sheet2!A$14:A$154,0)),G2412))))</f>
        <v>41807</v>
      </c>
      <c r="H2413" t="str">
        <f t="shared" si="153"/>
        <v>01/05/2023</v>
      </c>
      <c r="I2413" t="str">
        <f>IF(ISTEXT(E2413),IF(E2413="Amount",I$14,""),IF(ISBLANK(E2413),"",IF(ISTEXT(D2413),"",IF(A2408="Invoice No. : ",TEXT(INDEX(Sheet2!C$14:C$154,MATCH(B2408,Sheet2!A$14:A$154,0)),"hh:mm:ss"),I2412))))</f>
        <v>14:59:37</v>
      </c>
      <c r="J2413">
        <f>IF(ISBLANK(G2413),"",IF(ISTEXT(G2413),IF(E2413="Amount",J$14,""),INDEX(Sheet2!H$14:H$154,MATCH(F2413,Sheet2!A$14:A$154,0))))</f>
        <v>3500</v>
      </c>
      <c r="K2413">
        <f>IF(ISBLANK(G2413),"",IF(ISTEXT(G2413),IF(E2413="Amount",K$14,""),INDEX(Sheet2!I$14:I$154,MATCH(F2413,Sheet2!A$14:A$154,0))))</f>
        <v>476.75</v>
      </c>
      <c r="L2413" t="str">
        <f>IF(ISBLANK(G2413),"",IF(ISTEXT(G2413),IF(E2413="Amount",L$14,""),IF(INDEX(Sheet2!H$14:H$154,MATCH(F2413,Sheet2!A$14:A$154,0)) &lt;&gt; 0, IF(INDEX(Sheet2!I$14:I$154,MATCH(F2413,Sheet2!A$14:A$154,0)) &lt;&gt; 0, "Loan","Loan"),"Cash")))</f>
        <v>Loan</v>
      </c>
      <c r="M2413">
        <f>IF(ISTEXT(E2413),IF(E2413="Amount",M$14,""),IF(ISBLANK(E2413),"",IF(ISTEXT(D2413),"",IF(A2408="Invoice No. : ",INDEX(Sheet2!D$14:D$154,MATCH(B2408,Sheet2!A$14:A$154,0)),M2412))))</f>
        <v>2</v>
      </c>
      <c r="N2413" t="str">
        <f>IF(ISTEXT(E2413),IF(E2413="Amount",N$14,""),IF(ISBLANK(E2413),"",IF(ISTEXT(D2413),"",IF(A2408="Invoice No. : ",INDEX(Sheet2!E$14:E$154,MATCH(B2408,Sheet2!A$14:A$154,0)),N2412))))</f>
        <v>RUBY</v>
      </c>
      <c r="O2413" t="str">
        <f>IF(ISTEXT(E2413),IF(E2413="Amount",O$14,""),IF(ISBLANK(E2413),"",IF(ISTEXT(D2413),"",IF(A2408="Invoice No. : ",INDEX(Sheet2!G$14:G$154,MATCH(B2408,Sheet2!A$14:A$154,0)),O2412))))</f>
        <v>FERNANDEZ, EVANGELINE DELA CRUZ</v>
      </c>
      <c r="P2413">
        <f t="shared" si="154"/>
        <v>3976.75</v>
      </c>
      <c r="Q2413">
        <f t="shared" si="155"/>
        <v>195197.25</v>
      </c>
    </row>
    <row r="2414" spans="1:17" x14ac:dyDescent="0.25">
      <c r="A2414" s="10" t="s">
        <v>567</v>
      </c>
      <c r="B2414" s="10" t="s">
        <v>568</v>
      </c>
      <c r="C2414" s="11">
        <v>1</v>
      </c>
      <c r="D2414" s="11">
        <v>23.25</v>
      </c>
      <c r="E2414" s="11">
        <v>23.25</v>
      </c>
      <c r="F2414">
        <f t="shared" si="152"/>
        <v>2144368</v>
      </c>
      <c r="G2414">
        <f>IF(ISTEXT(E2414),IF(E2414="Amount",G$14,""),IF(ISBLANK(E2414),"",IF(ISTEXT(D2414),"",IF(A2409="Invoice No. : ",INDEX(Sheet2!F$14:F$154,MATCH(B2409,Sheet2!A$14:A$154,0)),G2413))))</f>
        <v>41807</v>
      </c>
      <c r="H2414" t="str">
        <f t="shared" si="153"/>
        <v>01/05/2023</v>
      </c>
      <c r="I2414" t="str">
        <f>IF(ISTEXT(E2414),IF(E2414="Amount",I$14,""),IF(ISBLANK(E2414),"",IF(ISTEXT(D2414),"",IF(A2409="Invoice No. : ",TEXT(INDEX(Sheet2!C$14:C$154,MATCH(B2409,Sheet2!A$14:A$154,0)),"hh:mm:ss"),I2413))))</f>
        <v>14:59:37</v>
      </c>
      <c r="J2414">
        <f>IF(ISBLANK(G2414),"",IF(ISTEXT(G2414),IF(E2414="Amount",J$14,""),INDEX(Sheet2!H$14:H$154,MATCH(F2414,Sheet2!A$14:A$154,0))))</f>
        <v>3500</v>
      </c>
      <c r="K2414">
        <f>IF(ISBLANK(G2414),"",IF(ISTEXT(G2414),IF(E2414="Amount",K$14,""),INDEX(Sheet2!I$14:I$154,MATCH(F2414,Sheet2!A$14:A$154,0))))</f>
        <v>476.75</v>
      </c>
      <c r="L2414" t="str">
        <f>IF(ISBLANK(G2414),"",IF(ISTEXT(G2414),IF(E2414="Amount",L$14,""),IF(INDEX(Sheet2!H$14:H$154,MATCH(F2414,Sheet2!A$14:A$154,0)) &lt;&gt; 0, IF(INDEX(Sheet2!I$14:I$154,MATCH(F2414,Sheet2!A$14:A$154,0)) &lt;&gt; 0, "Loan","Loan"),"Cash")))</f>
        <v>Loan</v>
      </c>
      <c r="M2414">
        <f>IF(ISTEXT(E2414),IF(E2414="Amount",M$14,""),IF(ISBLANK(E2414),"",IF(ISTEXT(D2414),"",IF(A2409="Invoice No. : ",INDEX(Sheet2!D$14:D$154,MATCH(B2409,Sheet2!A$14:A$154,0)),M2413))))</f>
        <v>2</v>
      </c>
      <c r="N2414" t="str">
        <f>IF(ISTEXT(E2414),IF(E2414="Amount",N$14,""),IF(ISBLANK(E2414),"",IF(ISTEXT(D2414),"",IF(A2409="Invoice No. : ",INDEX(Sheet2!E$14:E$154,MATCH(B2409,Sheet2!A$14:A$154,0)),N2413))))</f>
        <v>RUBY</v>
      </c>
      <c r="O2414" t="str">
        <f>IF(ISTEXT(E2414),IF(E2414="Amount",O$14,""),IF(ISBLANK(E2414),"",IF(ISTEXT(D2414),"",IF(A2409="Invoice No. : ",INDEX(Sheet2!G$14:G$154,MATCH(B2409,Sheet2!A$14:A$154,0)),O2413))))</f>
        <v>FERNANDEZ, EVANGELINE DELA CRUZ</v>
      </c>
      <c r="P2414">
        <f t="shared" si="154"/>
        <v>3976.75</v>
      </c>
      <c r="Q2414">
        <f t="shared" si="155"/>
        <v>195197.25</v>
      </c>
    </row>
    <row r="2415" spans="1:17" x14ac:dyDescent="0.25">
      <c r="A2415" s="10" t="s">
        <v>1914</v>
      </c>
      <c r="B2415" s="10" t="s">
        <v>1915</v>
      </c>
      <c r="C2415" s="11">
        <v>1</v>
      </c>
      <c r="D2415" s="11">
        <v>55.75</v>
      </c>
      <c r="E2415" s="11">
        <v>55.75</v>
      </c>
      <c r="F2415">
        <f t="shared" si="152"/>
        <v>2144368</v>
      </c>
      <c r="G2415">
        <f>IF(ISTEXT(E2415),IF(E2415="Amount",G$14,""),IF(ISBLANK(E2415),"",IF(ISTEXT(D2415),"",IF(A2410="Invoice No. : ",INDEX(Sheet2!F$14:F$154,MATCH(B2410,Sheet2!A$14:A$154,0)),G2414))))</f>
        <v>41807</v>
      </c>
      <c r="H2415" t="str">
        <f t="shared" si="153"/>
        <v>01/05/2023</v>
      </c>
      <c r="I2415" t="str">
        <f>IF(ISTEXT(E2415),IF(E2415="Amount",I$14,""),IF(ISBLANK(E2415),"",IF(ISTEXT(D2415),"",IF(A2410="Invoice No. : ",TEXT(INDEX(Sheet2!C$14:C$154,MATCH(B2410,Sheet2!A$14:A$154,0)),"hh:mm:ss"),I2414))))</f>
        <v>14:59:37</v>
      </c>
      <c r="J2415">
        <f>IF(ISBLANK(G2415),"",IF(ISTEXT(G2415),IF(E2415="Amount",J$14,""),INDEX(Sheet2!H$14:H$154,MATCH(F2415,Sheet2!A$14:A$154,0))))</f>
        <v>3500</v>
      </c>
      <c r="K2415">
        <f>IF(ISBLANK(G2415),"",IF(ISTEXT(G2415),IF(E2415="Amount",K$14,""),INDEX(Sheet2!I$14:I$154,MATCH(F2415,Sheet2!A$14:A$154,0))))</f>
        <v>476.75</v>
      </c>
      <c r="L2415" t="str">
        <f>IF(ISBLANK(G2415),"",IF(ISTEXT(G2415),IF(E2415="Amount",L$14,""),IF(INDEX(Sheet2!H$14:H$154,MATCH(F2415,Sheet2!A$14:A$154,0)) &lt;&gt; 0, IF(INDEX(Sheet2!I$14:I$154,MATCH(F2415,Sheet2!A$14:A$154,0)) &lt;&gt; 0, "Loan","Loan"),"Cash")))</f>
        <v>Loan</v>
      </c>
      <c r="M2415">
        <f>IF(ISTEXT(E2415),IF(E2415="Amount",M$14,""),IF(ISBLANK(E2415),"",IF(ISTEXT(D2415),"",IF(A2410="Invoice No. : ",INDEX(Sheet2!D$14:D$154,MATCH(B2410,Sheet2!A$14:A$154,0)),M2414))))</f>
        <v>2</v>
      </c>
      <c r="N2415" t="str">
        <f>IF(ISTEXT(E2415),IF(E2415="Amount",N$14,""),IF(ISBLANK(E2415),"",IF(ISTEXT(D2415),"",IF(A2410="Invoice No. : ",INDEX(Sheet2!E$14:E$154,MATCH(B2410,Sheet2!A$14:A$154,0)),N2414))))</f>
        <v>RUBY</v>
      </c>
      <c r="O2415" t="str">
        <f>IF(ISTEXT(E2415),IF(E2415="Amount",O$14,""),IF(ISBLANK(E2415),"",IF(ISTEXT(D2415),"",IF(A2410="Invoice No. : ",INDEX(Sheet2!G$14:G$154,MATCH(B2410,Sheet2!A$14:A$154,0)),O2414))))</f>
        <v>FERNANDEZ, EVANGELINE DELA CRUZ</v>
      </c>
      <c r="P2415">
        <f t="shared" si="154"/>
        <v>3976.75</v>
      </c>
      <c r="Q2415">
        <f t="shared" si="155"/>
        <v>195197.25</v>
      </c>
    </row>
    <row r="2416" spans="1:17" x14ac:dyDescent="0.25">
      <c r="A2416" s="10" t="s">
        <v>1916</v>
      </c>
      <c r="B2416" s="10" t="s">
        <v>1917</v>
      </c>
      <c r="C2416" s="11">
        <v>7</v>
      </c>
      <c r="D2416" s="11">
        <v>5.5</v>
      </c>
      <c r="E2416" s="11">
        <v>38.5</v>
      </c>
      <c r="F2416">
        <f t="shared" si="152"/>
        <v>2144368</v>
      </c>
      <c r="G2416">
        <f>IF(ISTEXT(E2416),IF(E2416="Amount",G$14,""),IF(ISBLANK(E2416),"",IF(ISTEXT(D2416),"",IF(A2411="Invoice No. : ",INDEX(Sheet2!F$14:F$154,MATCH(B2411,Sheet2!A$14:A$154,0)),G2415))))</f>
        <v>41807</v>
      </c>
      <c r="H2416" t="str">
        <f t="shared" si="153"/>
        <v>01/05/2023</v>
      </c>
      <c r="I2416" t="str">
        <f>IF(ISTEXT(E2416),IF(E2416="Amount",I$14,""),IF(ISBLANK(E2416),"",IF(ISTEXT(D2416),"",IF(A2411="Invoice No. : ",TEXT(INDEX(Sheet2!C$14:C$154,MATCH(B2411,Sheet2!A$14:A$154,0)),"hh:mm:ss"),I2415))))</f>
        <v>14:59:37</v>
      </c>
      <c r="J2416">
        <f>IF(ISBLANK(G2416),"",IF(ISTEXT(G2416),IF(E2416="Amount",J$14,""),INDEX(Sheet2!H$14:H$154,MATCH(F2416,Sheet2!A$14:A$154,0))))</f>
        <v>3500</v>
      </c>
      <c r="K2416">
        <f>IF(ISBLANK(G2416),"",IF(ISTEXT(G2416),IF(E2416="Amount",K$14,""),INDEX(Sheet2!I$14:I$154,MATCH(F2416,Sheet2!A$14:A$154,0))))</f>
        <v>476.75</v>
      </c>
      <c r="L2416" t="str">
        <f>IF(ISBLANK(G2416),"",IF(ISTEXT(G2416),IF(E2416="Amount",L$14,""),IF(INDEX(Sheet2!H$14:H$154,MATCH(F2416,Sheet2!A$14:A$154,0)) &lt;&gt; 0, IF(INDEX(Sheet2!I$14:I$154,MATCH(F2416,Sheet2!A$14:A$154,0)) &lt;&gt; 0, "Loan","Loan"),"Cash")))</f>
        <v>Loan</v>
      </c>
      <c r="M2416">
        <f>IF(ISTEXT(E2416),IF(E2416="Amount",M$14,""),IF(ISBLANK(E2416),"",IF(ISTEXT(D2416),"",IF(A2411="Invoice No. : ",INDEX(Sheet2!D$14:D$154,MATCH(B2411,Sheet2!A$14:A$154,0)),M2415))))</f>
        <v>2</v>
      </c>
      <c r="N2416" t="str">
        <f>IF(ISTEXT(E2416),IF(E2416="Amount",N$14,""),IF(ISBLANK(E2416),"",IF(ISTEXT(D2416),"",IF(A2411="Invoice No. : ",INDEX(Sheet2!E$14:E$154,MATCH(B2411,Sheet2!A$14:A$154,0)),N2415))))</f>
        <v>RUBY</v>
      </c>
      <c r="O2416" t="str">
        <f>IF(ISTEXT(E2416),IF(E2416="Amount",O$14,""),IF(ISBLANK(E2416),"",IF(ISTEXT(D2416),"",IF(A2411="Invoice No. : ",INDEX(Sheet2!G$14:G$154,MATCH(B2411,Sheet2!A$14:A$154,0)),O2415))))</f>
        <v>FERNANDEZ, EVANGELINE DELA CRUZ</v>
      </c>
      <c r="P2416">
        <f t="shared" si="154"/>
        <v>3976.75</v>
      </c>
      <c r="Q2416">
        <f t="shared" si="155"/>
        <v>195197.25</v>
      </c>
    </row>
    <row r="2417" spans="1:17" x14ac:dyDescent="0.25">
      <c r="A2417" s="10" t="s">
        <v>1365</v>
      </c>
      <c r="B2417" s="10" t="s">
        <v>1366</v>
      </c>
      <c r="C2417" s="11">
        <v>10</v>
      </c>
      <c r="D2417" s="11">
        <v>8.25</v>
      </c>
      <c r="E2417" s="11">
        <v>82.5</v>
      </c>
      <c r="F2417">
        <f t="shared" si="152"/>
        <v>2144368</v>
      </c>
      <c r="G2417">
        <f>IF(ISTEXT(E2417),IF(E2417="Amount",G$14,""),IF(ISBLANK(E2417),"",IF(ISTEXT(D2417),"",IF(A2412="Invoice No. : ",INDEX(Sheet2!F$14:F$154,MATCH(B2412,Sheet2!A$14:A$154,0)),G2416))))</f>
        <v>41807</v>
      </c>
      <c r="H2417" t="str">
        <f t="shared" si="153"/>
        <v>01/05/2023</v>
      </c>
      <c r="I2417" t="str">
        <f>IF(ISTEXT(E2417),IF(E2417="Amount",I$14,""),IF(ISBLANK(E2417),"",IF(ISTEXT(D2417),"",IF(A2412="Invoice No. : ",TEXT(INDEX(Sheet2!C$14:C$154,MATCH(B2412,Sheet2!A$14:A$154,0)),"hh:mm:ss"),I2416))))</f>
        <v>14:59:37</v>
      </c>
      <c r="J2417">
        <f>IF(ISBLANK(G2417),"",IF(ISTEXT(G2417),IF(E2417="Amount",J$14,""),INDEX(Sheet2!H$14:H$154,MATCH(F2417,Sheet2!A$14:A$154,0))))</f>
        <v>3500</v>
      </c>
      <c r="K2417">
        <f>IF(ISBLANK(G2417),"",IF(ISTEXT(G2417),IF(E2417="Amount",K$14,""),INDEX(Sheet2!I$14:I$154,MATCH(F2417,Sheet2!A$14:A$154,0))))</f>
        <v>476.75</v>
      </c>
      <c r="L2417" t="str">
        <f>IF(ISBLANK(G2417),"",IF(ISTEXT(G2417),IF(E2417="Amount",L$14,""),IF(INDEX(Sheet2!H$14:H$154,MATCH(F2417,Sheet2!A$14:A$154,0)) &lt;&gt; 0, IF(INDEX(Sheet2!I$14:I$154,MATCH(F2417,Sheet2!A$14:A$154,0)) &lt;&gt; 0, "Loan","Loan"),"Cash")))</f>
        <v>Loan</v>
      </c>
      <c r="M2417">
        <f>IF(ISTEXT(E2417),IF(E2417="Amount",M$14,""),IF(ISBLANK(E2417),"",IF(ISTEXT(D2417),"",IF(A2412="Invoice No. : ",INDEX(Sheet2!D$14:D$154,MATCH(B2412,Sheet2!A$14:A$154,0)),M2416))))</f>
        <v>2</v>
      </c>
      <c r="N2417" t="str">
        <f>IF(ISTEXT(E2417),IF(E2417="Amount",N$14,""),IF(ISBLANK(E2417),"",IF(ISTEXT(D2417),"",IF(A2412="Invoice No. : ",INDEX(Sheet2!E$14:E$154,MATCH(B2412,Sheet2!A$14:A$154,0)),N2416))))</f>
        <v>RUBY</v>
      </c>
      <c r="O2417" t="str">
        <f>IF(ISTEXT(E2417),IF(E2417="Amount",O$14,""),IF(ISBLANK(E2417),"",IF(ISTEXT(D2417),"",IF(A2412="Invoice No. : ",INDEX(Sheet2!G$14:G$154,MATCH(B2412,Sheet2!A$14:A$154,0)),O2416))))</f>
        <v>FERNANDEZ, EVANGELINE DELA CRUZ</v>
      </c>
      <c r="P2417">
        <f t="shared" si="154"/>
        <v>3976.75</v>
      </c>
      <c r="Q2417">
        <f t="shared" si="155"/>
        <v>195197.25</v>
      </c>
    </row>
    <row r="2418" spans="1:17" x14ac:dyDescent="0.25">
      <c r="A2418" s="10" t="s">
        <v>1782</v>
      </c>
      <c r="B2418" s="10" t="s">
        <v>1783</v>
      </c>
      <c r="C2418" s="11">
        <v>3</v>
      </c>
      <c r="D2418" s="11">
        <v>21.75</v>
      </c>
      <c r="E2418" s="11">
        <v>65.25</v>
      </c>
      <c r="F2418">
        <f t="shared" si="152"/>
        <v>2144368</v>
      </c>
      <c r="G2418">
        <f>IF(ISTEXT(E2418),IF(E2418="Amount",G$14,""),IF(ISBLANK(E2418),"",IF(ISTEXT(D2418),"",IF(A2413="Invoice No. : ",INDEX(Sheet2!F$14:F$154,MATCH(B2413,Sheet2!A$14:A$154,0)),G2417))))</f>
        <v>41807</v>
      </c>
      <c r="H2418" t="str">
        <f t="shared" si="153"/>
        <v>01/05/2023</v>
      </c>
      <c r="I2418" t="str">
        <f>IF(ISTEXT(E2418),IF(E2418="Amount",I$14,""),IF(ISBLANK(E2418),"",IF(ISTEXT(D2418),"",IF(A2413="Invoice No. : ",TEXT(INDEX(Sheet2!C$14:C$154,MATCH(B2413,Sheet2!A$14:A$154,0)),"hh:mm:ss"),I2417))))</f>
        <v>14:59:37</v>
      </c>
      <c r="J2418">
        <f>IF(ISBLANK(G2418),"",IF(ISTEXT(G2418),IF(E2418="Amount",J$14,""),INDEX(Sheet2!H$14:H$154,MATCH(F2418,Sheet2!A$14:A$154,0))))</f>
        <v>3500</v>
      </c>
      <c r="K2418">
        <f>IF(ISBLANK(G2418),"",IF(ISTEXT(G2418),IF(E2418="Amount",K$14,""),INDEX(Sheet2!I$14:I$154,MATCH(F2418,Sheet2!A$14:A$154,0))))</f>
        <v>476.75</v>
      </c>
      <c r="L2418" t="str">
        <f>IF(ISBLANK(G2418),"",IF(ISTEXT(G2418),IF(E2418="Amount",L$14,""),IF(INDEX(Sheet2!H$14:H$154,MATCH(F2418,Sheet2!A$14:A$154,0)) &lt;&gt; 0, IF(INDEX(Sheet2!I$14:I$154,MATCH(F2418,Sheet2!A$14:A$154,0)) &lt;&gt; 0, "Loan","Loan"),"Cash")))</f>
        <v>Loan</v>
      </c>
      <c r="M2418">
        <f>IF(ISTEXT(E2418),IF(E2418="Amount",M$14,""),IF(ISBLANK(E2418),"",IF(ISTEXT(D2418),"",IF(A2413="Invoice No. : ",INDEX(Sheet2!D$14:D$154,MATCH(B2413,Sheet2!A$14:A$154,0)),M2417))))</f>
        <v>2</v>
      </c>
      <c r="N2418" t="str">
        <f>IF(ISTEXT(E2418),IF(E2418="Amount",N$14,""),IF(ISBLANK(E2418),"",IF(ISTEXT(D2418),"",IF(A2413="Invoice No. : ",INDEX(Sheet2!E$14:E$154,MATCH(B2413,Sheet2!A$14:A$154,0)),N2417))))</f>
        <v>RUBY</v>
      </c>
      <c r="O2418" t="str">
        <f>IF(ISTEXT(E2418),IF(E2418="Amount",O$14,""),IF(ISBLANK(E2418),"",IF(ISTEXT(D2418),"",IF(A2413="Invoice No. : ",INDEX(Sheet2!G$14:G$154,MATCH(B2413,Sheet2!A$14:A$154,0)),O2417))))</f>
        <v>FERNANDEZ, EVANGELINE DELA CRUZ</v>
      </c>
      <c r="P2418">
        <f t="shared" si="154"/>
        <v>3976.75</v>
      </c>
      <c r="Q2418">
        <f t="shared" si="155"/>
        <v>195197.25</v>
      </c>
    </row>
    <row r="2419" spans="1:17" x14ac:dyDescent="0.25">
      <c r="A2419" s="10" t="s">
        <v>1575</v>
      </c>
      <c r="B2419" s="10" t="s">
        <v>1576</v>
      </c>
      <c r="C2419" s="11">
        <v>12</v>
      </c>
      <c r="D2419" s="11">
        <v>6</v>
      </c>
      <c r="E2419" s="11">
        <v>72</v>
      </c>
      <c r="F2419">
        <f t="shared" si="152"/>
        <v>2144368</v>
      </c>
      <c r="G2419">
        <f>IF(ISTEXT(E2419),IF(E2419="Amount",G$14,""),IF(ISBLANK(E2419),"",IF(ISTEXT(D2419),"",IF(A2414="Invoice No. : ",INDEX(Sheet2!F$14:F$154,MATCH(B2414,Sheet2!A$14:A$154,0)),G2418))))</f>
        <v>41807</v>
      </c>
      <c r="H2419" t="str">
        <f t="shared" si="153"/>
        <v>01/05/2023</v>
      </c>
      <c r="I2419" t="str">
        <f>IF(ISTEXT(E2419),IF(E2419="Amount",I$14,""),IF(ISBLANK(E2419),"",IF(ISTEXT(D2419),"",IF(A2414="Invoice No. : ",TEXT(INDEX(Sheet2!C$14:C$154,MATCH(B2414,Sheet2!A$14:A$154,0)),"hh:mm:ss"),I2418))))</f>
        <v>14:59:37</v>
      </c>
      <c r="J2419">
        <f>IF(ISBLANK(G2419),"",IF(ISTEXT(G2419),IF(E2419="Amount",J$14,""),INDEX(Sheet2!H$14:H$154,MATCH(F2419,Sheet2!A$14:A$154,0))))</f>
        <v>3500</v>
      </c>
      <c r="K2419">
        <f>IF(ISBLANK(G2419),"",IF(ISTEXT(G2419),IF(E2419="Amount",K$14,""),INDEX(Sheet2!I$14:I$154,MATCH(F2419,Sheet2!A$14:A$154,0))))</f>
        <v>476.75</v>
      </c>
      <c r="L2419" t="str">
        <f>IF(ISBLANK(G2419),"",IF(ISTEXT(G2419),IF(E2419="Amount",L$14,""),IF(INDEX(Sheet2!H$14:H$154,MATCH(F2419,Sheet2!A$14:A$154,0)) &lt;&gt; 0, IF(INDEX(Sheet2!I$14:I$154,MATCH(F2419,Sheet2!A$14:A$154,0)) &lt;&gt; 0, "Loan","Loan"),"Cash")))</f>
        <v>Loan</v>
      </c>
      <c r="M2419">
        <f>IF(ISTEXT(E2419),IF(E2419="Amount",M$14,""),IF(ISBLANK(E2419),"",IF(ISTEXT(D2419),"",IF(A2414="Invoice No. : ",INDEX(Sheet2!D$14:D$154,MATCH(B2414,Sheet2!A$14:A$154,0)),M2418))))</f>
        <v>2</v>
      </c>
      <c r="N2419" t="str">
        <f>IF(ISTEXT(E2419),IF(E2419="Amount",N$14,""),IF(ISBLANK(E2419),"",IF(ISTEXT(D2419),"",IF(A2414="Invoice No. : ",INDEX(Sheet2!E$14:E$154,MATCH(B2414,Sheet2!A$14:A$154,0)),N2418))))</f>
        <v>RUBY</v>
      </c>
      <c r="O2419" t="str">
        <f>IF(ISTEXT(E2419),IF(E2419="Amount",O$14,""),IF(ISBLANK(E2419),"",IF(ISTEXT(D2419),"",IF(A2414="Invoice No. : ",INDEX(Sheet2!G$14:G$154,MATCH(B2414,Sheet2!A$14:A$154,0)),O2418))))</f>
        <v>FERNANDEZ, EVANGELINE DELA CRUZ</v>
      </c>
      <c r="P2419">
        <f t="shared" si="154"/>
        <v>3976.75</v>
      </c>
      <c r="Q2419">
        <f t="shared" si="155"/>
        <v>195197.25</v>
      </c>
    </row>
    <row r="2420" spans="1:17" x14ac:dyDescent="0.25">
      <c r="A2420" s="10" t="s">
        <v>1918</v>
      </c>
      <c r="B2420" s="10" t="s">
        <v>1919</v>
      </c>
      <c r="C2420" s="11">
        <v>3</v>
      </c>
      <c r="D2420" s="11">
        <v>39.5</v>
      </c>
      <c r="E2420" s="11">
        <v>118.5</v>
      </c>
      <c r="F2420">
        <f t="shared" si="152"/>
        <v>2144368</v>
      </c>
      <c r="G2420">
        <f>IF(ISTEXT(E2420),IF(E2420="Amount",G$14,""),IF(ISBLANK(E2420),"",IF(ISTEXT(D2420),"",IF(A2415="Invoice No. : ",INDEX(Sheet2!F$14:F$154,MATCH(B2415,Sheet2!A$14:A$154,0)),G2419))))</f>
        <v>41807</v>
      </c>
      <c r="H2420" t="str">
        <f t="shared" si="153"/>
        <v>01/05/2023</v>
      </c>
      <c r="I2420" t="str">
        <f>IF(ISTEXT(E2420),IF(E2420="Amount",I$14,""),IF(ISBLANK(E2420),"",IF(ISTEXT(D2420),"",IF(A2415="Invoice No. : ",TEXT(INDEX(Sheet2!C$14:C$154,MATCH(B2415,Sheet2!A$14:A$154,0)),"hh:mm:ss"),I2419))))</f>
        <v>14:59:37</v>
      </c>
      <c r="J2420">
        <f>IF(ISBLANK(G2420),"",IF(ISTEXT(G2420),IF(E2420="Amount",J$14,""),INDEX(Sheet2!H$14:H$154,MATCH(F2420,Sheet2!A$14:A$154,0))))</f>
        <v>3500</v>
      </c>
      <c r="K2420">
        <f>IF(ISBLANK(G2420),"",IF(ISTEXT(G2420),IF(E2420="Amount",K$14,""),INDEX(Sheet2!I$14:I$154,MATCH(F2420,Sheet2!A$14:A$154,0))))</f>
        <v>476.75</v>
      </c>
      <c r="L2420" t="str">
        <f>IF(ISBLANK(G2420),"",IF(ISTEXT(G2420),IF(E2420="Amount",L$14,""),IF(INDEX(Sheet2!H$14:H$154,MATCH(F2420,Sheet2!A$14:A$154,0)) &lt;&gt; 0, IF(INDEX(Sheet2!I$14:I$154,MATCH(F2420,Sheet2!A$14:A$154,0)) &lt;&gt; 0, "Loan","Loan"),"Cash")))</f>
        <v>Loan</v>
      </c>
      <c r="M2420">
        <f>IF(ISTEXT(E2420),IF(E2420="Amount",M$14,""),IF(ISBLANK(E2420),"",IF(ISTEXT(D2420),"",IF(A2415="Invoice No. : ",INDEX(Sheet2!D$14:D$154,MATCH(B2415,Sheet2!A$14:A$154,0)),M2419))))</f>
        <v>2</v>
      </c>
      <c r="N2420" t="str">
        <f>IF(ISTEXT(E2420),IF(E2420="Amount",N$14,""),IF(ISBLANK(E2420),"",IF(ISTEXT(D2420),"",IF(A2415="Invoice No. : ",INDEX(Sheet2!E$14:E$154,MATCH(B2415,Sheet2!A$14:A$154,0)),N2419))))</f>
        <v>RUBY</v>
      </c>
      <c r="O2420" t="str">
        <f>IF(ISTEXT(E2420),IF(E2420="Amount",O$14,""),IF(ISBLANK(E2420),"",IF(ISTEXT(D2420),"",IF(A2415="Invoice No. : ",INDEX(Sheet2!G$14:G$154,MATCH(B2415,Sheet2!A$14:A$154,0)),O2419))))</f>
        <v>FERNANDEZ, EVANGELINE DELA CRUZ</v>
      </c>
      <c r="P2420">
        <f t="shared" si="154"/>
        <v>3976.75</v>
      </c>
      <c r="Q2420">
        <f t="shared" si="155"/>
        <v>195197.25</v>
      </c>
    </row>
    <row r="2421" spans="1:17" x14ac:dyDescent="0.25">
      <c r="A2421" s="10" t="s">
        <v>401</v>
      </c>
      <c r="B2421" s="10" t="s">
        <v>402</v>
      </c>
      <c r="C2421" s="11">
        <v>3</v>
      </c>
      <c r="D2421" s="11">
        <v>38.75</v>
      </c>
      <c r="E2421" s="11">
        <v>116.25</v>
      </c>
      <c r="F2421">
        <f t="shared" si="152"/>
        <v>2144368</v>
      </c>
      <c r="G2421">
        <f>IF(ISTEXT(E2421),IF(E2421="Amount",G$14,""),IF(ISBLANK(E2421),"",IF(ISTEXT(D2421),"",IF(A2416="Invoice No. : ",INDEX(Sheet2!F$14:F$154,MATCH(B2416,Sheet2!A$14:A$154,0)),G2420))))</f>
        <v>41807</v>
      </c>
      <c r="H2421" t="str">
        <f t="shared" si="153"/>
        <v>01/05/2023</v>
      </c>
      <c r="I2421" t="str">
        <f>IF(ISTEXT(E2421),IF(E2421="Amount",I$14,""),IF(ISBLANK(E2421),"",IF(ISTEXT(D2421),"",IF(A2416="Invoice No. : ",TEXT(INDEX(Sheet2!C$14:C$154,MATCH(B2416,Sheet2!A$14:A$154,0)),"hh:mm:ss"),I2420))))</f>
        <v>14:59:37</v>
      </c>
      <c r="J2421">
        <f>IF(ISBLANK(G2421),"",IF(ISTEXT(G2421),IF(E2421="Amount",J$14,""),INDEX(Sheet2!H$14:H$154,MATCH(F2421,Sheet2!A$14:A$154,0))))</f>
        <v>3500</v>
      </c>
      <c r="K2421">
        <f>IF(ISBLANK(G2421),"",IF(ISTEXT(G2421),IF(E2421="Amount",K$14,""),INDEX(Sheet2!I$14:I$154,MATCH(F2421,Sheet2!A$14:A$154,0))))</f>
        <v>476.75</v>
      </c>
      <c r="L2421" t="str">
        <f>IF(ISBLANK(G2421),"",IF(ISTEXT(G2421),IF(E2421="Amount",L$14,""),IF(INDEX(Sheet2!H$14:H$154,MATCH(F2421,Sheet2!A$14:A$154,0)) &lt;&gt; 0, IF(INDEX(Sheet2!I$14:I$154,MATCH(F2421,Sheet2!A$14:A$154,0)) &lt;&gt; 0, "Loan","Loan"),"Cash")))</f>
        <v>Loan</v>
      </c>
      <c r="M2421">
        <f>IF(ISTEXT(E2421),IF(E2421="Amount",M$14,""),IF(ISBLANK(E2421),"",IF(ISTEXT(D2421),"",IF(A2416="Invoice No. : ",INDEX(Sheet2!D$14:D$154,MATCH(B2416,Sheet2!A$14:A$154,0)),M2420))))</f>
        <v>2</v>
      </c>
      <c r="N2421" t="str">
        <f>IF(ISTEXT(E2421),IF(E2421="Amount",N$14,""),IF(ISBLANK(E2421),"",IF(ISTEXT(D2421),"",IF(A2416="Invoice No. : ",INDEX(Sheet2!E$14:E$154,MATCH(B2416,Sheet2!A$14:A$154,0)),N2420))))</f>
        <v>RUBY</v>
      </c>
      <c r="O2421" t="str">
        <f>IF(ISTEXT(E2421),IF(E2421="Amount",O$14,""),IF(ISBLANK(E2421),"",IF(ISTEXT(D2421),"",IF(A2416="Invoice No. : ",INDEX(Sheet2!G$14:G$154,MATCH(B2416,Sheet2!A$14:A$154,0)),O2420))))</f>
        <v>FERNANDEZ, EVANGELINE DELA CRUZ</v>
      </c>
      <c r="P2421">
        <f t="shared" si="154"/>
        <v>3976.75</v>
      </c>
      <c r="Q2421">
        <f t="shared" si="155"/>
        <v>195197.25</v>
      </c>
    </row>
    <row r="2422" spans="1:17" x14ac:dyDescent="0.25">
      <c r="A2422" s="10" t="s">
        <v>1920</v>
      </c>
      <c r="B2422" s="10" t="s">
        <v>1921</v>
      </c>
      <c r="C2422" s="11">
        <v>2</v>
      </c>
      <c r="D2422" s="11">
        <v>20</v>
      </c>
      <c r="E2422" s="11">
        <v>40</v>
      </c>
      <c r="F2422">
        <f t="shared" si="152"/>
        <v>2144368</v>
      </c>
      <c r="G2422">
        <f>IF(ISTEXT(E2422),IF(E2422="Amount",G$14,""),IF(ISBLANK(E2422),"",IF(ISTEXT(D2422),"",IF(A2417="Invoice No. : ",INDEX(Sheet2!F$14:F$154,MATCH(B2417,Sheet2!A$14:A$154,0)),G2421))))</f>
        <v>41807</v>
      </c>
      <c r="H2422" t="str">
        <f t="shared" si="153"/>
        <v>01/05/2023</v>
      </c>
      <c r="I2422" t="str">
        <f>IF(ISTEXT(E2422),IF(E2422="Amount",I$14,""),IF(ISBLANK(E2422),"",IF(ISTEXT(D2422),"",IF(A2417="Invoice No. : ",TEXT(INDEX(Sheet2!C$14:C$154,MATCH(B2417,Sheet2!A$14:A$154,0)),"hh:mm:ss"),I2421))))</f>
        <v>14:59:37</v>
      </c>
      <c r="J2422">
        <f>IF(ISBLANK(G2422),"",IF(ISTEXT(G2422),IF(E2422="Amount",J$14,""),INDEX(Sheet2!H$14:H$154,MATCH(F2422,Sheet2!A$14:A$154,0))))</f>
        <v>3500</v>
      </c>
      <c r="K2422">
        <f>IF(ISBLANK(G2422),"",IF(ISTEXT(G2422),IF(E2422="Amount",K$14,""),INDEX(Sheet2!I$14:I$154,MATCH(F2422,Sheet2!A$14:A$154,0))))</f>
        <v>476.75</v>
      </c>
      <c r="L2422" t="str">
        <f>IF(ISBLANK(G2422),"",IF(ISTEXT(G2422),IF(E2422="Amount",L$14,""),IF(INDEX(Sheet2!H$14:H$154,MATCH(F2422,Sheet2!A$14:A$154,0)) &lt;&gt; 0, IF(INDEX(Sheet2!I$14:I$154,MATCH(F2422,Sheet2!A$14:A$154,0)) &lt;&gt; 0, "Loan","Loan"),"Cash")))</f>
        <v>Loan</v>
      </c>
      <c r="M2422">
        <f>IF(ISTEXT(E2422),IF(E2422="Amount",M$14,""),IF(ISBLANK(E2422),"",IF(ISTEXT(D2422),"",IF(A2417="Invoice No. : ",INDEX(Sheet2!D$14:D$154,MATCH(B2417,Sheet2!A$14:A$154,0)),M2421))))</f>
        <v>2</v>
      </c>
      <c r="N2422" t="str">
        <f>IF(ISTEXT(E2422),IF(E2422="Amount",N$14,""),IF(ISBLANK(E2422),"",IF(ISTEXT(D2422),"",IF(A2417="Invoice No. : ",INDEX(Sheet2!E$14:E$154,MATCH(B2417,Sheet2!A$14:A$154,0)),N2421))))</f>
        <v>RUBY</v>
      </c>
      <c r="O2422" t="str">
        <f>IF(ISTEXT(E2422),IF(E2422="Amount",O$14,""),IF(ISBLANK(E2422),"",IF(ISTEXT(D2422),"",IF(A2417="Invoice No. : ",INDEX(Sheet2!G$14:G$154,MATCH(B2417,Sheet2!A$14:A$154,0)),O2421))))</f>
        <v>FERNANDEZ, EVANGELINE DELA CRUZ</v>
      </c>
      <c r="P2422">
        <f t="shared" si="154"/>
        <v>3976.75</v>
      </c>
      <c r="Q2422">
        <f t="shared" si="155"/>
        <v>195197.25</v>
      </c>
    </row>
    <row r="2423" spans="1:17" x14ac:dyDescent="0.25">
      <c r="A2423" s="10" t="s">
        <v>1922</v>
      </c>
      <c r="B2423" s="10" t="s">
        <v>1923</v>
      </c>
      <c r="C2423" s="11">
        <v>6</v>
      </c>
      <c r="D2423" s="11">
        <v>4.5</v>
      </c>
      <c r="E2423" s="11">
        <v>27</v>
      </c>
      <c r="F2423">
        <f t="shared" si="152"/>
        <v>2144368</v>
      </c>
      <c r="G2423">
        <f>IF(ISTEXT(E2423),IF(E2423="Amount",G$14,""),IF(ISBLANK(E2423),"",IF(ISTEXT(D2423),"",IF(A2418="Invoice No. : ",INDEX(Sheet2!F$14:F$154,MATCH(B2418,Sheet2!A$14:A$154,0)),G2422))))</f>
        <v>41807</v>
      </c>
      <c r="H2423" t="str">
        <f t="shared" si="153"/>
        <v>01/05/2023</v>
      </c>
      <c r="I2423" t="str">
        <f>IF(ISTEXT(E2423),IF(E2423="Amount",I$14,""),IF(ISBLANK(E2423),"",IF(ISTEXT(D2423),"",IF(A2418="Invoice No. : ",TEXT(INDEX(Sheet2!C$14:C$154,MATCH(B2418,Sheet2!A$14:A$154,0)),"hh:mm:ss"),I2422))))</f>
        <v>14:59:37</v>
      </c>
      <c r="J2423">
        <f>IF(ISBLANK(G2423),"",IF(ISTEXT(G2423),IF(E2423="Amount",J$14,""),INDEX(Sheet2!H$14:H$154,MATCH(F2423,Sheet2!A$14:A$154,0))))</f>
        <v>3500</v>
      </c>
      <c r="K2423">
        <f>IF(ISBLANK(G2423),"",IF(ISTEXT(G2423),IF(E2423="Amount",K$14,""),INDEX(Sheet2!I$14:I$154,MATCH(F2423,Sheet2!A$14:A$154,0))))</f>
        <v>476.75</v>
      </c>
      <c r="L2423" t="str">
        <f>IF(ISBLANK(G2423),"",IF(ISTEXT(G2423),IF(E2423="Amount",L$14,""),IF(INDEX(Sheet2!H$14:H$154,MATCH(F2423,Sheet2!A$14:A$154,0)) &lt;&gt; 0, IF(INDEX(Sheet2!I$14:I$154,MATCH(F2423,Sheet2!A$14:A$154,0)) &lt;&gt; 0, "Loan","Loan"),"Cash")))</f>
        <v>Loan</v>
      </c>
      <c r="M2423">
        <f>IF(ISTEXT(E2423),IF(E2423="Amount",M$14,""),IF(ISBLANK(E2423),"",IF(ISTEXT(D2423),"",IF(A2418="Invoice No. : ",INDEX(Sheet2!D$14:D$154,MATCH(B2418,Sheet2!A$14:A$154,0)),M2422))))</f>
        <v>2</v>
      </c>
      <c r="N2423" t="str">
        <f>IF(ISTEXT(E2423),IF(E2423="Amount",N$14,""),IF(ISBLANK(E2423),"",IF(ISTEXT(D2423),"",IF(A2418="Invoice No. : ",INDEX(Sheet2!E$14:E$154,MATCH(B2418,Sheet2!A$14:A$154,0)),N2422))))</f>
        <v>RUBY</v>
      </c>
      <c r="O2423" t="str">
        <f>IF(ISTEXT(E2423),IF(E2423="Amount",O$14,""),IF(ISBLANK(E2423),"",IF(ISTEXT(D2423),"",IF(A2418="Invoice No. : ",INDEX(Sheet2!G$14:G$154,MATCH(B2418,Sheet2!A$14:A$154,0)),O2422))))</f>
        <v>FERNANDEZ, EVANGELINE DELA CRUZ</v>
      </c>
      <c r="P2423">
        <f t="shared" si="154"/>
        <v>3976.75</v>
      </c>
      <c r="Q2423">
        <f t="shared" si="155"/>
        <v>195197.25</v>
      </c>
    </row>
    <row r="2424" spans="1:17" x14ac:dyDescent="0.25">
      <c r="A2424" s="10" t="s">
        <v>982</v>
      </c>
      <c r="B2424" s="10" t="s">
        <v>983</v>
      </c>
      <c r="C2424" s="11">
        <v>2</v>
      </c>
      <c r="D2424" s="11">
        <v>14.25</v>
      </c>
      <c r="E2424" s="11">
        <v>28.5</v>
      </c>
      <c r="F2424">
        <f t="shared" si="152"/>
        <v>2144368</v>
      </c>
      <c r="G2424">
        <f>IF(ISTEXT(E2424),IF(E2424="Amount",G$14,""),IF(ISBLANK(E2424),"",IF(ISTEXT(D2424),"",IF(A2419="Invoice No. : ",INDEX(Sheet2!F$14:F$154,MATCH(B2419,Sheet2!A$14:A$154,0)),G2423))))</f>
        <v>41807</v>
      </c>
      <c r="H2424" t="str">
        <f t="shared" si="153"/>
        <v>01/05/2023</v>
      </c>
      <c r="I2424" t="str">
        <f>IF(ISTEXT(E2424),IF(E2424="Amount",I$14,""),IF(ISBLANK(E2424),"",IF(ISTEXT(D2424),"",IF(A2419="Invoice No. : ",TEXT(INDEX(Sheet2!C$14:C$154,MATCH(B2419,Sheet2!A$14:A$154,0)),"hh:mm:ss"),I2423))))</f>
        <v>14:59:37</v>
      </c>
      <c r="J2424">
        <f>IF(ISBLANK(G2424),"",IF(ISTEXT(G2424),IF(E2424="Amount",J$14,""),INDEX(Sheet2!H$14:H$154,MATCH(F2424,Sheet2!A$14:A$154,0))))</f>
        <v>3500</v>
      </c>
      <c r="K2424">
        <f>IF(ISBLANK(G2424),"",IF(ISTEXT(G2424),IF(E2424="Amount",K$14,""),INDEX(Sheet2!I$14:I$154,MATCH(F2424,Sheet2!A$14:A$154,0))))</f>
        <v>476.75</v>
      </c>
      <c r="L2424" t="str">
        <f>IF(ISBLANK(G2424),"",IF(ISTEXT(G2424),IF(E2424="Amount",L$14,""),IF(INDEX(Sheet2!H$14:H$154,MATCH(F2424,Sheet2!A$14:A$154,0)) &lt;&gt; 0, IF(INDEX(Sheet2!I$14:I$154,MATCH(F2424,Sheet2!A$14:A$154,0)) &lt;&gt; 0, "Loan","Loan"),"Cash")))</f>
        <v>Loan</v>
      </c>
      <c r="M2424">
        <f>IF(ISTEXT(E2424),IF(E2424="Amount",M$14,""),IF(ISBLANK(E2424),"",IF(ISTEXT(D2424),"",IF(A2419="Invoice No. : ",INDEX(Sheet2!D$14:D$154,MATCH(B2419,Sheet2!A$14:A$154,0)),M2423))))</f>
        <v>2</v>
      </c>
      <c r="N2424" t="str">
        <f>IF(ISTEXT(E2424),IF(E2424="Amount",N$14,""),IF(ISBLANK(E2424),"",IF(ISTEXT(D2424),"",IF(A2419="Invoice No. : ",INDEX(Sheet2!E$14:E$154,MATCH(B2419,Sheet2!A$14:A$154,0)),N2423))))</f>
        <v>RUBY</v>
      </c>
      <c r="O2424" t="str">
        <f>IF(ISTEXT(E2424),IF(E2424="Amount",O$14,""),IF(ISBLANK(E2424),"",IF(ISTEXT(D2424),"",IF(A2419="Invoice No. : ",INDEX(Sheet2!G$14:G$154,MATCH(B2419,Sheet2!A$14:A$154,0)),O2423))))</f>
        <v>FERNANDEZ, EVANGELINE DELA CRUZ</v>
      </c>
      <c r="P2424">
        <f t="shared" si="154"/>
        <v>3976.75</v>
      </c>
      <c r="Q2424">
        <f t="shared" si="155"/>
        <v>195197.25</v>
      </c>
    </row>
    <row r="2425" spans="1:17" x14ac:dyDescent="0.25">
      <c r="A2425" s="10" t="s">
        <v>257</v>
      </c>
      <c r="B2425" s="10" t="s">
        <v>258</v>
      </c>
      <c r="C2425" s="11">
        <v>1</v>
      </c>
      <c r="D2425" s="11">
        <v>39.75</v>
      </c>
      <c r="E2425" s="11">
        <v>39.75</v>
      </c>
      <c r="F2425">
        <f t="shared" si="152"/>
        <v>2144368</v>
      </c>
      <c r="G2425">
        <f>IF(ISTEXT(E2425),IF(E2425="Amount",G$14,""),IF(ISBLANK(E2425),"",IF(ISTEXT(D2425),"",IF(A2420="Invoice No. : ",INDEX(Sheet2!F$14:F$154,MATCH(B2420,Sheet2!A$14:A$154,0)),G2424))))</f>
        <v>41807</v>
      </c>
      <c r="H2425" t="str">
        <f t="shared" si="153"/>
        <v>01/05/2023</v>
      </c>
      <c r="I2425" t="str">
        <f>IF(ISTEXT(E2425),IF(E2425="Amount",I$14,""),IF(ISBLANK(E2425),"",IF(ISTEXT(D2425),"",IF(A2420="Invoice No. : ",TEXT(INDEX(Sheet2!C$14:C$154,MATCH(B2420,Sheet2!A$14:A$154,0)),"hh:mm:ss"),I2424))))</f>
        <v>14:59:37</v>
      </c>
      <c r="J2425">
        <f>IF(ISBLANK(G2425),"",IF(ISTEXT(G2425),IF(E2425="Amount",J$14,""),INDEX(Sheet2!H$14:H$154,MATCH(F2425,Sheet2!A$14:A$154,0))))</f>
        <v>3500</v>
      </c>
      <c r="K2425">
        <f>IF(ISBLANK(G2425),"",IF(ISTEXT(G2425),IF(E2425="Amount",K$14,""),INDEX(Sheet2!I$14:I$154,MATCH(F2425,Sheet2!A$14:A$154,0))))</f>
        <v>476.75</v>
      </c>
      <c r="L2425" t="str">
        <f>IF(ISBLANK(G2425),"",IF(ISTEXT(G2425),IF(E2425="Amount",L$14,""),IF(INDEX(Sheet2!H$14:H$154,MATCH(F2425,Sheet2!A$14:A$154,0)) &lt;&gt; 0, IF(INDEX(Sheet2!I$14:I$154,MATCH(F2425,Sheet2!A$14:A$154,0)) &lt;&gt; 0, "Loan","Loan"),"Cash")))</f>
        <v>Loan</v>
      </c>
      <c r="M2425">
        <f>IF(ISTEXT(E2425),IF(E2425="Amount",M$14,""),IF(ISBLANK(E2425),"",IF(ISTEXT(D2425),"",IF(A2420="Invoice No. : ",INDEX(Sheet2!D$14:D$154,MATCH(B2420,Sheet2!A$14:A$154,0)),M2424))))</f>
        <v>2</v>
      </c>
      <c r="N2425" t="str">
        <f>IF(ISTEXT(E2425),IF(E2425="Amount",N$14,""),IF(ISBLANK(E2425),"",IF(ISTEXT(D2425),"",IF(A2420="Invoice No. : ",INDEX(Sheet2!E$14:E$154,MATCH(B2420,Sheet2!A$14:A$154,0)),N2424))))</f>
        <v>RUBY</v>
      </c>
      <c r="O2425" t="str">
        <f>IF(ISTEXT(E2425),IF(E2425="Amount",O$14,""),IF(ISBLANK(E2425),"",IF(ISTEXT(D2425),"",IF(A2420="Invoice No. : ",INDEX(Sheet2!G$14:G$154,MATCH(B2420,Sheet2!A$14:A$154,0)),O2424))))</f>
        <v>FERNANDEZ, EVANGELINE DELA CRUZ</v>
      </c>
      <c r="P2425">
        <f t="shared" si="154"/>
        <v>3976.75</v>
      </c>
      <c r="Q2425">
        <f t="shared" si="155"/>
        <v>195197.25</v>
      </c>
    </row>
    <row r="2426" spans="1:17" x14ac:dyDescent="0.25">
      <c r="A2426" s="10" t="s">
        <v>1924</v>
      </c>
      <c r="B2426" s="10" t="s">
        <v>1925</v>
      </c>
      <c r="C2426" s="11">
        <v>1</v>
      </c>
      <c r="D2426" s="11">
        <v>19.25</v>
      </c>
      <c r="E2426" s="11">
        <v>19.25</v>
      </c>
      <c r="F2426">
        <f t="shared" si="152"/>
        <v>2144368</v>
      </c>
      <c r="G2426">
        <f>IF(ISTEXT(E2426),IF(E2426="Amount",G$14,""),IF(ISBLANK(E2426),"",IF(ISTEXT(D2426),"",IF(A2421="Invoice No. : ",INDEX(Sheet2!F$14:F$154,MATCH(B2421,Sheet2!A$14:A$154,0)),G2425))))</f>
        <v>41807</v>
      </c>
      <c r="H2426" t="str">
        <f t="shared" si="153"/>
        <v>01/05/2023</v>
      </c>
      <c r="I2426" t="str">
        <f>IF(ISTEXT(E2426),IF(E2426="Amount",I$14,""),IF(ISBLANK(E2426),"",IF(ISTEXT(D2426),"",IF(A2421="Invoice No. : ",TEXT(INDEX(Sheet2!C$14:C$154,MATCH(B2421,Sheet2!A$14:A$154,0)),"hh:mm:ss"),I2425))))</f>
        <v>14:59:37</v>
      </c>
      <c r="J2426">
        <f>IF(ISBLANK(G2426),"",IF(ISTEXT(G2426),IF(E2426="Amount",J$14,""),INDEX(Sheet2!H$14:H$154,MATCH(F2426,Sheet2!A$14:A$154,0))))</f>
        <v>3500</v>
      </c>
      <c r="K2426">
        <f>IF(ISBLANK(G2426),"",IF(ISTEXT(G2426),IF(E2426="Amount",K$14,""),INDEX(Sheet2!I$14:I$154,MATCH(F2426,Sheet2!A$14:A$154,0))))</f>
        <v>476.75</v>
      </c>
      <c r="L2426" t="str">
        <f>IF(ISBLANK(G2426),"",IF(ISTEXT(G2426),IF(E2426="Amount",L$14,""),IF(INDEX(Sheet2!H$14:H$154,MATCH(F2426,Sheet2!A$14:A$154,0)) &lt;&gt; 0, IF(INDEX(Sheet2!I$14:I$154,MATCH(F2426,Sheet2!A$14:A$154,0)) &lt;&gt; 0, "Loan","Loan"),"Cash")))</f>
        <v>Loan</v>
      </c>
      <c r="M2426">
        <f>IF(ISTEXT(E2426),IF(E2426="Amount",M$14,""),IF(ISBLANK(E2426),"",IF(ISTEXT(D2426),"",IF(A2421="Invoice No. : ",INDEX(Sheet2!D$14:D$154,MATCH(B2421,Sheet2!A$14:A$154,0)),M2425))))</f>
        <v>2</v>
      </c>
      <c r="N2426" t="str">
        <f>IF(ISTEXT(E2426),IF(E2426="Amount",N$14,""),IF(ISBLANK(E2426),"",IF(ISTEXT(D2426),"",IF(A2421="Invoice No. : ",INDEX(Sheet2!E$14:E$154,MATCH(B2421,Sheet2!A$14:A$154,0)),N2425))))</f>
        <v>RUBY</v>
      </c>
      <c r="O2426" t="str">
        <f>IF(ISTEXT(E2426),IF(E2426="Amount",O$14,""),IF(ISBLANK(E2426),"",IF(ISTEXT(D2426),"",IF(A2421="Invoice No. : ",INDEX(Sheet2!G$14:G$154,MATCH(B2421,Sheet2!A$14:A$154,0)),O2425))))</f>
        <v>FERNANDEZ, EVANGELINE DELA CRUZ</v>
      </c>
      <c r="P2426">
        <f t="shared" si="154"/>
        <v>3976.75</v>
      </c>
      <c r="Q2426">
        <f t="shared" si="155"/>
        <v>195197.25</v>
      </c>
    </row>
    <row r="2427" spans="1:17" x14ac:dyDescent="0.25">
      <c r="A2427" s="10" t="s">
        <v>1926</v>
      </c>
      <c r="B2427" s="10" t="s">
        <v>1927</v>
      </c>
      <c r="C2427" s="11">
        <v>2</v>
      </c>
      <c r="D2427" s="11">
        <v>151</v>
      </c>
      <c r="E2427" s="11">
        <v>302</v>
      </c>
      <c r="F2427">
        <f t="shared" si="152"/>
        <v>2144368</v>
      </c>
      <c r="G2427">
        <f>IF(ISTEXT(E2427),IF(E2427="Amount",G$14,""),IF(ISBLANK(E2427),"",IF(ISTEXT(D2427),"",IF(A2422="Invoice No. : ",INDEX(Sheet2!F$14:F$154,MATCH(B2422,Sheet2!A$14:A$154,0)),G2426))))</f>
        <v>41807</v>
      </c>
      <c r="H2427" t="str">
        <f t="shared" si="153"/>
        <v>01/05/2023</v>
      </c>
      <c r="I2427" t="str">
        <f>IF(ISTEXT(E2427),IF(E2427="Amount",I$14,""),IF(ISBLANK(E2427),"",IF(ISTEXT(D2427),"",IF(A2422="Invoice No. : ",TEXT(INDEX(Sheet2!C$14:C$154,MATCH(B2422,Sheet2!A$14:A$154,0)),"hh:mm:ss"),I2426))))</f>
        <v>14:59:37</v>
      </c>
      <c r="J2427">
        <f>IF(ISBLANK(G2427),"",IF(ISTEXT(G2427),IF(E2427="Amount",J$14,""),INDEX(Sheet2!H$14:H$154,MATCH(F2427,Sheet2!A$14:A$154,0))))</f>
        <v>3500</v>
      </c>
      <c r="K2427">
        <f>IF(ISBLANK(G2427),"",IF(ISTEXT(G2427),IF(E2427="Amount",K$14,""),INDEX(Sheet2!I$14:I$154,MATCH(F2427,Sheet2!A$14:A$154,0))))</f>
        <v>476.75</v>
      </c>
      <c r="L2427" t="str">
        <f>IF(ISBLANK(G2427),"",IF(ISTEXT(G2427),IF(E2427="Amount",L$14,""),IF(INDEX(Sheet2!H$14:H$154,MATCH(F2427,Sheet2!A$14:A$154,0)) &lt;&gt; 0, IF(INDEX(Sheet2!I$14:I$154,MATCH(F2427,Sheet2!A$14:A$154,0)) &lt;&gt; 0, "Loan","Loan"),"Cash")))</f>
        <v>Loan</v>
      </c>
      <c r="M2427">
        <f>IF(ISTEXT(E2427),IF(E2427="Amount",M$14,""),IF(ISBLANK(E2427),"",IF(ISTEXT(D2427),"",IF(A2422="Invoice No. : ",INDEX(Sheet2!D$14:D$154,MATCH(B2422,Sheet2!A$14:A$154,0)),M2426))))</f>
        <v>2</v>
      </c>
      <c r="N2427" t="str">
        <f>IF(ISTEXT(E2427),IF(E2427="Amount",N$14,""),IF(ISBLANK(E2427),"",IF(ISTEXT(D2427),"",IF(A2422="Invoice No. : ",INDEX(Sheet2!E$14:E$154,MATCH(B2422,Sheet2!A$14:A$154,0)),N2426))))</f>
        <v>RUBY</v>
      </c>
      <c r="O2427" t="str">
        <f>IF(ISTEXT(E2427),IF(E2427="Amount",O$14,""),IF(ISBLANK(E2427),"",IF(ISTEXT(D2427),"",IF(A2422="Invoice No. : ",INDEX(Sheet2!G$14:G$154,MATCH(B2422,Sheet2!A$14:A$154,0)),O2426))))</f>
        <v>FERNANDEZ, EVANGELINE DELA CRUZ</v>
      </c>
      <c r="P2427">
        <f t="shared" si="154"/>
        <v>3976.75</v>
      </c>
      <c r="Q2427">
        <f t="shared" si="155"/>
        <v>195197.25</v>
      </c>
    </row>
    <row r="2428" spans="1:17" x14ac:dyDescent="0.25">
      <c r="A2428" s="10" t="s">
        <v>1770</v>
      </c>
      <c r="B2428" s="10" t="s">
        <v>1771</v>
      </c>
      <c r="C2428" s="11">
        <v>1</v>
      </c>
      <c r="D2428" s="11">
        <v>23</v>
      </c>
      <c r="E2428" s="11">
        <v>23</v>
      </c>
      <c r="F2428">
        <f t="shared" si="152"/>
        <v>2144368</v>
      </c>
      <c r="G2428">
        <f>IF(ISTEXT(E2428),IF(E2428="Amount",G$14,""),IF(ISBLANK(E2428),"",IF(ISTEXT(D2428),"",IF(A2423="Invoice No. : ",INDEX(Sheet2!F$14:F$154,MATCH(B2423,Sheet2!A$14:A$154,0)),G2427))))</f>
        <v>41807</v>
      </c>
      <c r="H2428" t="str">
        <f t="shared" si="153"/>
        <v>01/05/2023</v>
      </c>
      <c r="I2428" t="str">
        <f>IF(ISTEXT(E2428),IF(E2428="Amount",I$14,""),IF(ISBLANK(E2428),"",IF(ISTEXT(D2428),"",IF(A2423="Invoice No. : ",TEXT(INDEX(Sheet2!C$14:C$154,MATCH(B2423,Sheet2!A$14:A$154,0)),"hh:mm:ss"),I2427))))</f>
        <v>14:59:37</v>
      </c>
      <c r="J2428">
        <f>IF(ISBLANK(G2428),"",IF(ISTEXT(G2428),IF(E2428="Amount",J$14,""),INDEX(Sheet2!H$14:H$154,MATCH(F2428,Sheet2!A$14:A$154,0))))</f>
        <v>3500</v>
      </c>
      <c r="K2428">
        <f>IF(ISBLANK(G2428),"",IF(ISTEXT(G2428),IF(E2428="Amount",K$14,""),INDEX(Sheet2!I$14:I$154,MATCH(F2428,Sheet2!A$14:A$154,0))))</f>
        <v>476.75</v>
      </c>
      <c r="L2428" t="str">
        <f>IF(ISBLANK(G2428),"",IF(ISTEXT(G2428),IF(E2428="Amount",L$14,""),IF(INDEX(Sheet2!H$14:H$154,MATCH(F2428,Sheet2!A$14:A$154,0)) &lt;&gt; 0, IF(INDEX(Sheet2!I$14:I$154,MATCH(F2428,Sheet2!A$14:A$154,0)) &lt;&gt; 0, "Loan","Loan"),"Cash")))</f>
        <v>Loan</v>
      </c>
      <c r="M2428">
        <f>IF(ISTEXT(E2428),IF(E2428="Amount",M$14,""),IF(ISBLANK(E2428),"",IF(ISTEXT(D2428),"",IF(A2423="Invoice No. : ",INDEX(Sheet2!D$14:D$154,MATCH(B2423,Sheet2!A$14:A$154,0)),M2427))))</f>
        <v>2</v>
      </c>
      <c r="N2428" t="str">
        <f>IF(ISTEXT(E2428),IF(E2428="Amount",N$14,""),IF(ISBLANK(E2428),"",IF(ISTEXT(D2428),"",IF(A2423="Invoice No. : ",INDEX(Sheet2!E$14:E$154,MATCH(B2423,Sheet2!A$14:A$154,0)),N2427))))</f>
        <v>RUBY</v>
      </c>
      <c r="O2428" t="str">
        <f>IF(ISTEXT(E2428),IF(E2428="Amount",O$14,""),IF(ISBLANK(E2428),"",IF(ISTEXT(D2428),"",IF(A2423="Invoice No. : ",INDEX(Sheet2!G$14:G$154,MATCH(B2423,Sheet2!A$14:A$154,0)),O2427))))</f>
        <v>FERNANDEZ, EVANGELINE DELA CRUZ</v>
      </c>
      <c r="P2428">
        <f t="shared" si="154"/>
        <v>3976.75</v>
      </c>
      <c r="Q2428">
        <f t="shared" si="155"/>
        <v>195197.25</v>
      </c>
    </row>
    <row r="2429" spans="1:17" x14ac:dyDescent="0.25">
      <c r="A2429" s="10" t="s">
        <v>1928</v>
      </c>
      <c r="B2429" s="10" t="s">
        <v>1929</v>
      </c>
      <c r="C2429" s="11">
        <v>1</v>
      </c>
      <c r="D2429" s="11">
        <v>19.25</v>
      </c>
      <c r="E2429" s="11">
        <v>19.25</v>
      </c>
      <c r="F2429">
        <f t="shared" si="152"/>
        <v>2144368</v>
      </c>
      <c r="G2429">
        <f>IF(ISTEXT(E2429),IF(E2429="Amount",G$14,""),IF(ISBLANK(E2429),"",IF(ISTEXT(D2429),"",IF(A2424="Invoice No. : ",INDEX(Sheet2!F$14:F$154,MATCH(B2424,Sheet2!A$14:A$154,0)),G2428))))</f>
        <v>41807</v>
      </c>
      <c r="H2429" t="str">
        <f t="shared" si="153"/>
        <v>01/05/2023</v>
      </c>
      <c r="I2429" t="str">
        <f>IF(ISTEXT(E2429),IF(E2429="Amount",I$14,""),IF(ISBLANK(E2429),"",IF(ISTEXT(D2429),"",IF(A2424="Invoice No. : ",TEXT(INDEX(Sheet2!C$14:C$154,MATCH(B2424,Sheet2!A$14:A$154,0)),"hh:mm:ss"),I2428))))</f>
        <v>14:59:37</v>
      </c>
      <c r="J2429">
        <f>IF(ISBLANK(G2429),"",IF(ISTEXT(G2429),IF(E2429="Amount",J$14,""),INDEX(Sheet2!H$14:H$154,MATCH(F2429,Sheet2!A$14:A$154,0))))</f>
        <v>3500</v>
      </c>
      <c r="K2429">
        <f>IF(ISBLANK(G2429),"",IF(ISTEXT(G2429),IF(E2429="Amount",K$14,""),INDEX(Sheet2!I$14:I$154,MATCH(F2429,Sheet2!A$14:A$154,0))))</f>
        <v>476.75</v>
      </c>
      <c r="L2429" t="str">
        <f>IF(ISBLANK(G2429),"",IF(ISTEXT(G2429),IF(E2429="Amount",L$14,""),IF(INDEX(Sheet2!H$14:H$154,MATCH(F2429,Sheet2!A$14:A$154,0)) &lt;&gt; 0, IF(INDEX(Sheet2!I$14:I$154,MATCH(F2429,Sheet2!A$14:A$154,0)) &lt;&gt; 0, "Loan","Loan"),"Cash")))</f>
        <v>Loan</v>
      </c>
      <c r="M2429">
        <f>IF(ISTEXT(E2429),IF(E2429="Amount",M$14,""),IF(ISBLANK(E2429),"",IF(ISTEXT(D2429),"",IF(A2424="Invoice No. : ",INDEX(Sheet2!D$14:D$154,MATCH(B2424,Sheet2!A$14:A$154,0)),M2428))))</f>
        <v>2</v>
      </c>
      <c r="N2429" t="str">
        <f>IF(ISTEXT(E2429),IF(E2429="Amount",N$14,""),IF(ISBLANK(E2429),"",IF(ISTEXT(D2429),"",IF(A2424="Invoice No. : ",INDEX(Sheet2!E$14:E$154,MATCH(B2424,Sheet2!A$14:A$154,0)),N2428))))</f>
        <v>RUBY</v>
      </c>
      <c r="O2429" t="str">
        <f>IF(ISTEXT(E2429),IF(E2429="Amount",O$14,""),IF(ISBLANK(E2429),"",IF(ISTEXT(D2429),"",IF(A2424="Invoice No. : ",INDEX(Sheet2!G$14:G$154,MATCH(B2424,Sheet2!A$14:A$154,0)),O2428))))</f>
        <v>FERNANDEZ, EVANGELINE DELA CRUZ</v>
      </c>
      <c r="P2429">
        <f t="shared" si="154"/>
        <v>3976.75</v>
      </c>
      <c r="Q2429">
        <f t="shared" si="155"/>
        <v>195197.25</v>
      </c>
    </row>
    <row r="2430" spans="1:17" x14ac:dyDescent="0.25">
      <c r="A2430" s="10" t="s">
        <v>1331</v>
      </c>
      <c r="B2430" s="10" t="s">
        <v>1332</v>
      </c>
      <c r="C2430" s="11">
        <v>1</v>
      </c>
      <c r="D2430" s="11">
        <v>19.5</v>
      </c>
      <c r="E2430" s="11">
        <v>19.5</v>
      </c>
      <c r="F2430">
        <f t="shared" si="152"/>
        <v>2144368</v>
      </c>
      <c r="G2430">
        <f>IF(ISTEXT(E2430),IF(E2430="Amount",G$14,""),IF(ISBLANK(E2430),"",IF(ISTEXT(D2430),"",IF(A2425="Invoice No. : ",INDEX(Sheet2!F$14:F$154,MATCH(B2425,Sheet2!A$14:A$154,0)),G2429))))</f>
        <v>41807</v>
      </c>
      <c r="H2430" t="str">
        <f t="shared" si="153"/>
        <v>01/05/2023</v>
      </c>
      <c r="I2430" t="str">
        <f>IF(ISTEXT(E2430),IF(E2430="Amount",I$14,""),IF(ISBLANK(E2430),"",IF(ISTEXT(D2430),"",IF(A2425="Invoice No. : ",TEXT(INDEX(Sheet2!C$14:C$154,MATCH(B2425,Sheet2!A$14:A$154,0)),"hh:mm:ss"),I2429))))</f>
        <v>14:59:37</v>
      </c>
      <c r="J2430">
        <f>IF(ISBLANK(G2430),"",IF(ISTEXT(G2430),IF(E2430="Amount",J$14,""),INDEX(Sheet2!H$14:H$154,MATCH(F2430,Sheet2!A$14:A$154,0))))</f>
        <v>3500</v>
      </c>
      <c r="K2430">
        <f>IF(ISBLANK(G2430),"",IF(ISTEXT(G2430),IF(E2430="Amount",K$14,""),INDEX(Sheet2!I$14:I$154,MATCH(F2430,Sheet2!A$14:A$154,0))))</f>
        <v>476.75</v>
      </c>
      <c r="L2430" t="str">
        <f>IF(ISBLANK(G2430),"",IF(ISTEXT(G2430),IF(E2430="Amount",L$14,""),IF(INDEX(Sheet2!H$14:H$154,MATCH(F2430,Sheet2!A$14:A$154,0)) &lt;&gt; 0, IF(INDEX(Sheet2!I$14:I$154,MATCH(F2430,Sheet2!A$14:A$154,0)) &lt;&gt; 0, "Loan","Loan"),"Cash")))</f>
        <v>Loan</v>
      </c>
      <c r="M2430">
        <f>IF(ISTEXT(E2430),IF(E2430="Amount",M$14,""),IF(ISBLANK(E2430),"",IF(ISTEXT(D2430),"",IF(A2425="Invoice No. : ",INDEX(Sheet2!D$14:D$154,MATCH(B2425,Sheet2!A$14:A$154,0)),M2429))))</f>
        <v>2</v>
      </c>
      <c r="N2430" t="str">
        <f>IF(ISTEXT(E2430),IF(E2430="Amount",N$14,""),IF(ISBLANK(E2430),"",IF(ISTEXT(D2430),"",IF(A2425="Invoice No. : ",INDEX(Sheet2!E$14:E$154,MATCH(B2425,Sheet2!A$14:A$154,0)),N2429))))</f>
        <v>RUBY</v>
      </c>
      <c r="O2430" t="str">
        <f>IF(ISTEXT(E2430),IF(E2430="Amount",O$14,""),IF(ISBLANK(E2430),"",IF(ISTEXT(D2430),"",IF(A2425="Invoice No. : ",INDEX(Sheet2!G$14:G$154,MATCH(B2425,Sheet2!A$14:A$154,0)),O2429))))</f>
        <v>FERNANDEZ, EVANGELINE DELA CRUZ</v>
      </c>
      <c r="P2430">
        <f t="shared" si="154"/>
        <v>3976.75</v>
      </c>
      <c r="Q2430">
        <f t="shared" si="155"/>
        <v>195197.25</v>
      </c>
    </row>
    <row r="2431" spans="1:17" x14ac:dyDescent="0.25">
      <c r="A2431" s="10" t="s">
        <v>1930</v>
      </c>
      <c r="B2431" s="10" t="s">
        <v>1931</v>
      </c>
      <c r="C2431" s="11">
        <v>1</v>
      </c>
      <c r="D2431" s="11">
        <v>38</v>
      </c>
      <c r="E2431" s="11">
        <v>38</v>
      </c>
      <c r="F2431">
        <f t="shared" si="152"/>
        <v>2144368</v>
      </c>
      <c r="G2431">
        <f>IF(ISTEXT(E2431),IF(E2431="Amount",G$14,""),IF(ISBLANK(E2431),"",IF(ISTEXT(D2431),"",IF(A2426="Invoice No. : ",INDEX(Sheet2!F$14:F$154,MATCH(B2426,Sheet2!A$14:A$154,0)),G2430))))</f>
        <v>41807</v>
      </c>
      <c r="H2431" t="str">
        <f t="shared" si="153"/>
        <v>01/05/2023</v>
      </c>
      <c r="I2431" t="str">
        <f>IF(ISTEXT(E2431),IF(E2431="Amount",I$14,""),IF(ISBLANK(E2431),"",IF(ISTEXT(D2431),"",IF(A2426="Invoice No. : ",TEXT(INDEX(Sheet2!C$14:C$154,MATCH(B2426,Sheet2!A$14:A$154,0)),"hh:mm:ss"),I2430))))</f>
        <v>14:59:37</v>
      </c>
      <c r="J2431">
        <f>IF(ISBLANK(G2431),"",IF(ISTEXT(G2431),IF(E2431="Amount",J$14,""),INDEX(Sheet2!H$14:H$154,MATCH(F2431,Sheet2!A$14:A$154,0))))</f>
        <v>3500</v>
      </c>
      <c r="K2431">
        <f>IF(ISBLANK(G2431),"",IF(ISTEXT(G2431),IF(E2431="Amount",K$14,""),INDEX(Sheet2!I$14:I$154,MATCH(F2431,Sheet2!A$14:A$154,0))))</f>
        <v>476.75</v>
      </c>
      <c r="L2431" t="str">
        <f>IF(ISBLANK(G2431),"",IF(ISTEXT(G2431),IF(E2431="Amount",L$14,""),IF(INDEX(Sheet2!H$14:H$154,MATCH(F2431,Sheet2!A$14:A$154,0)) &lt;&gt; 0, IF(INDEX(Sheet2!I$14:I$154,MATCH(F2431,Sheet2!A$14:A$154,0)) &lt;&gt; 0, "Loan","Loan"),"Cash")))</f>
        <v>Loan</v>
      </c>
      <c r="M2431">
        <f>IF(ISTEXT(E2431),IF(E2431="Amount",M$14,""),IF(ISBLANK(E2431),"",IF(ISTEXT(D2431),"",IF(A2426="Invoice No. : ",INDEX(Sheet2!D$14:D$154,MATCH(B2426,Sheet2!A$14:A$154,0)),M2430))))</f>
        <v>2</v>
      </c>
      <c r="N2431" t="str">
        <f>IF(ISTEXT(E2431),IF(E2431="Amount",N$14,""),IF(ISBLANK(E2431),"",IF(ISTEXT(D2431),"",IF(A2426="Invoice No. : ",INDEX(Sheet2!E$14:E$154,MATCH(B2426,Sheet2!A$14:A$154,0)),N2430))))</f>
        <v>RUBY</v>
      </c>
      <c r="O2431" t="str">
        <f>IF(ISTEXT(E2431),IF(E2431="Amount",O$14,""),IF(ISBLANK(E2431),"",IF(ISTEXT(D2431),"",IF(A2426="Invoice No. : ",INDEX(Sheet2!G$14:G$154,MATCH(B2426,Sheet2!A$14:A$154,0)),O2430))))</f>
        <v>FERNANDEZ, EVANGELINE DELA CRUZ</v>
      </c>
      <c r="P2431">
        <f t="shared" si="154"/>
        <v>3976.75</v>
      </c>
      <c r="Q2431">
        <f t="shared" si="155"/>
        <v>195197.25</v>
      </c>
    </row>
    <row r="2432" spans="1:17" x14ac:dyDescent="0.25">
      <c r="A2432" s="10" t="s">
        <v>1507</v>
      </c>
      <c r="B2432" s="10" t="s">
        <v>1508</v>
      </c>
      <c r="C2432" s="11">
        <v>1</v>
      </c>
      <c r="D2432" s="11">
        <v>11.25</v>
      </c>
      <c r="E2432" s="11">
        <v>11.25</v>
      </c>
      <c r="F2432">
        <f t="shared" si="152"/>
        <v>2144368</v>
      </c>
      <c r="G2432">
        <f>IF(ISTEXT(E2432),IF(E2432="Amount",G$14,""),IF(ISBLANK(E2432),"",IF(ISTEXT(D2432),"",IF(A2427="Invoice No. : ",INDEX(Sheet2!F$14:F$154,MATCH(B2427,Sheet2!A$14:A$154,0)),G2431))))</f>
        <v>41807</v>
      </c>
      <c r="H2432" t="str">
        <f t="shared" si="153"/>
        <v>01/05/2023</v>
      </c>
      <c r="I2432" t="str">
        <f>IF(ISTEXT(E2432),IF(E2432="Amount",I$14,""),IF(ISBLANK(E2432),"",IF(ISTEXT(D2432),"",IF(A2427="Invoice No. : ",TEXT(INDEX(Sheet2!C$14:C$154,MATCH(B2427,Sheet2!A$14:A$154,0)),"hh:mm:ss"),I2431))))</f>
        <v>14:59:37</v>
      </c>
      <c r="J2432">
        <f>IF(ISBLANK(G2432),"",IF(ISTEXT(G2432),IF(E2432="Amount",J$14,""),INDEX(Sheet2!H$14:H$154,MATCH(F2432,Sheet2!A$14:A$154,0))))</f>
        <v>3500</v>
      </c>
      <c r="K2432">
        <f>IF(ISBLANK(G2432),"",IF(ISTEXT(G2432),IF(E2432="Amount",K$14,""),INDEX(Sheet2!I$14:I$154,MATCH(F2432,Sheet2!A$14:A$154,0))))</f>
        <v>476.75</v>
      </c>
      <c r="L2432" t="str">
        <f>IF(ISBLANK(G2432),"",IF(ISTEXT(G2432),IF(E2432="Amount",L$14,""),IF(INDEX(Sheet2!H$14:H$154,MATCH(F2432,Sheet2!A$14:A$154,0)) &lt;&gt; 0, IF(INDEX(Sheet2!I$14:I$154,MATCH(F2432,Sheet2!A$14:A$154,0)) &lt;&gt; 0, "Loan","Loan"),"Cash")))</f>
        <v>Loan</v>
      </c>
      <c r="M2432">
        <f>IF(ISTEXT(E2432),IF(E2432="Amount",M$14,""),IF(ISBLANK(E2432),"",IF(ISTEXT(D2432),"",IF(A2427="Invoice No. : ",INDEX(Sheet2!D$14:D$154,MATCH(B2427,Sheet2!A$14:A$154,0)),M2431))))</f>
        <v>2</v>
      </c>
      <c r="N2432" t="str">
        <f>IF(ISTEXT(E2432),IF(E2432="Amount",N$14,""),IF(ISBLANK(E2432),"",IF(ISTEXT(D2432),"",IF(A2427="Invoice No. : ",INDEX(Sheet2!E$14:E$154,MATCH(B2427,Sheet2!A$14:A$154,0)),N2431))))</f>
        <v>RUBY</v>
      </c>
      <c r="O2432" t="str">
        <f>IF(ISTEXT(E2432),IF(E2432="Amount",O$14,""),IF(ISBLANK(E2432),"",IF(ISTEXT(D2432),"",IF(A2427="Invoice No. : ",INDEX(Sheet2!G$14:G$154,MATCH(B2427,Sheet2!A$14:A$154,0)),O2431))))</f>
        <v>FERNANDEZ, EVANGELINE DELA CRUZ</v>
      </c>
      <c r="P2432">
        <f t="shared" si="154"/>
        <v>3976.75</v>
      </c>
      <c r="Q2432">
        <f t="shared" si="155"/>
        <v>195197.25</v>
      </c>
    </row>
    <row r="2433" spans="1:17" x14ac:dyDescent="0.25">
      <c r="A2433" s="10" t="s">
        <v>1932</v>
      </c>
      <c r="B2433" s="10" t="s">
        <v>1933</v>
      </c>
      <c r="C2433" s="11">
        <v>1</v>
      </c>
      <c r="D2433" s="11">
        <v>11.25</v>
      </c>
      <c r="E2433" s="11">
        <v>11.25</v>
      </c>
      <c r="F2433">
        <f t="shared" si="152"/>
        <v>2144368</v>
      </c>
      <c r="G2433">
        <f>IF(ISTEXT(E2433),IF(E2433="Amount",G$14,""),IF(ISBLANK(E2433),"",IF(ISTEXT(D2433),"",IF(A2428="Invoice No. : ",INDEX(Sheet2!F$14:F$154,MATCH(B2428,Sheet2!A$14:A$154,0)),G2432))))</f>
        <v>41807</v>
      </c>
      <c r="H2433" t="str">
        <f t="shared" si="153"/>
        <v>01/05/2023</v>
      </c>
      <c r="I2433" t="str">
        <f>IF(ISTEXT(E2433),IF(E2433="Amount",I$14,""),IF(ISBLANK(E2433),"",IF(ISTEXT(D2433),"",IF(A2428="Invoice No. : ",TEXT(INDEX(Sheet2!C$14:C$154,MATCH(B2428,Sheet2!A$14:A$154,0)),"hh:mm:ss"),I2432))))</f>
        <v>14:59:37</v>
      </c>
      <c r="J2433">
        <f>IF(ISBLANK(G2433),"",IF(ISTEXT(G2433),IF(E2433="Amount",J$14,""),INDEX(Sheet2!H$14:H$154,MATCH(F2433,Sheet2!A$14:A$154,0))))</f>
        <v>3500</v>
      </c>
      <c r="K2433">
        <f>IF(ISBLANK(G2433),"",IF(ISTEXT(G2433),IF(E2433="Amount",K$14,""),INDEX(Sheet2!I$14:I$154,MATCH(F2433,Sheet2!A$14:A$154,0))))</f>
        <v>476.75</v>
      </c>
      <c r="L2433" t="str">
        <f>IF(ISBLANK(G2433),"",IF(ISTEXT(G2433),IF(E2433="Amount",L$14,""),IF(INDEX(Sheet2!H$14:H$154,MATCH(F2433,Sheet2!A$14:A$154,0)) &lt;&gt; 0, IF(INDEX(Sheet2!I$14:I$154,MATCH(F2433,Sheet2!A$14:A$154,0)) &lt;&gt; 0, "Loan","Loan"),"Cash")))</f>
        <v>Loan</v>
      </c>
      <c r="M2433">
        <f>IF(ISTEXT(E2433),IF(E2433="Amount",M$14,""),IF(ISBLANK(E2433),"",IF(ISTEXT(D2433),"",IF(A2428="Invoice No. : ",INDEX(Sheet2!D$14:D$154,MATCH(B2428,Sheet2!A$14:A$154,0)),M2432))))</f>
        <v>2</v>
      </c>
      <c r="N2433" t="str">
        <f>IF(ISTEXT(E2433),IF(E2433="Amount",N$14,""),IF(ISBLANK(E2433),"",IF(ISTEXT(D2433),"",IF(A2428="Invoice No. : ",INDEX(Sheet2!E$14:E$154,MATCH(B2428,Sheet2!A$14:A$154,0)),N2432))))</f>
        <v>RUBY</v>
      </c>
      <c r="O2433" t="str">
        <f>IF(ISTEXT(E2433),IF(E2433="Amount",O$14,""),IF(ISBLANK(E2433),"",IF(ISTEXT(D2433),"",IF(A2428="Invoice No. : ",INDEX(Sheet2!G$14:G$154,MATCH(B2428,Sheet2!A$14:A$154,0)),O2432))))</f>
        <v>FERNANDEZ, EVANGELINE DELA CRUZ</v>
      </c>
      <c r="P2433">
        <f t="shared" si="154"/>
        <v>3976.75</v>
      </c>
      <c r="Q2433">
        <f t="shared" si="155"/>
        <v>195197.25</v>
      </c>
    </row>
    <row r="2434" spans="1:17" x14ac:dyDescent="0.25">
      <c r="A2434" s="10" t="s">
        <v>1188</v>
      </c>
      <c r="B2434" s="10" t="s">
        <v>692</v>
      </c>
      <c r="C2434" s="11">
        <v>3</v>
      </c>
      <c r="D2434" s="11">
        <v>8.75</v>
      </c>
      <c r="E2434" s="11">
        <v>26.25</v>
      </c>
      <c r="F2434">
        <f t="shared" si="152"/>
        <v>2144368</v>
      </c>
      <c r="G2434">
        <f>IF(ISTEXT(E2434),IF(E2434="Amount",G$14,""),IF(ISBLANK(E2434),"",IF(ISTEXT(D2434),"",IF(A2429="Invoice No. : ",INDEX(Sheet2!F$14:F$154,MATCH(B2429,Sheet2!A$14:A$154,0)),G2433))))</f>
        <v>41807</v>
      </c>
      <c r="H2434" t="str">
        <f t="shared" si="153"/>
        <v>01/05/2023</v>
      </c>
      <c r="I2434" t="str">
        <f>IF(ISTEXT(E2434),IF(E2434="Amount",I$14,""),IF(ISBLANK(E2434),"",IF(ISTEXT(D2434),"",IF(A2429="Invoice No. : ",TEXT(INDEX(Sheet2!C$14:C$154,MATCH(B2429,Sheet2!A$14:A$154,0)),"hh:mm:ss"),I2433))))</f>
        <v>14:59:37</v>
      </c>
      <c r="J2434">
        <f>IF(ISBLANK(G2434),"",IF(ISTEXT(G2434),IF(E2434="Amount",J$14,""),INDEX(Sheet2!H$14:H$154,MATCH(F2434,Sheet2!A$14:A$154,0))))</f>
        <v>3500</v>
      </c>
      <c r="K2434">
        <f>IF(ISBLANK(G2434),"",IF(ISTEXT(G2434),IF(E2434="Amount",K$14,""),INDEX(Sheet2!I$14:I$154,MATCH(F2434,Sheet2!A$14:A$154,0))))</f>
        <v>476.75</v>
      </c>
      <c r="L2434" t="str">
        <f>IF(ISBLANK(G2434),"",IF(ISTEXT(G2434),IF(E2434="Amount",L$14,""),IF(INDEX(Sheet2!H$14:H$154,MATCH(F2434,Sheet2!A$14:A$154,0)) &lt;&gt; 0, IF(INDEX(Sheet2!I$14:I$154,MATCH(F2434,Sheet2!A$14:A$154,0)) &lt;&gt; 0, "Loan","Loan"),"Cash")))</f>
        <v>Loan</v>
      </c>
      <c r="M2434">
        <f>IF(ISTEXT(E2434),IF(E2434="Amount",M$14,""),IF(ISBLANK(E2434),"",IF(ISTEXT(D2434),"",IF(A2429="Invoice No. : ",INDEX(Sheet2!D$14:D$154,MATCH(B2429,Sheet2!A$14:A$154,0)),M2433))))</f>
        <v>2</v>
      </c>
      <c r="N2434" t="str">
        <f>IF(ISTEXT(E2434),IF(E2434="Amount",N$14,""),IF(ISBLANK(E2434),"",IF(ISTEXT(D2434),"",IF(A2429="Invoice No. : ",INDEX(Sheet2!E$14:E$154,MATCH(B2429,Sheet2!A$14:A$154,0)),N2433))))</f>
        <v>RUBY</v>
      </c>
      <c r="O2434" t="str">
        <f>IF(ISTEXT(E2434),IF(E2434="Amount",O$14,""),IF(ISBLANK(E2434),"",IF(ISTEXT(D2434),"",IF(A2429="Invoice No. : ",INDEX(Sheet2!G$14:G$154,MATCH(B2429,Sheet2!A$14:A$154,0)),O2433))))</f>
        <v>FERNANDEZ, EVANGELINE DELA CRUZ</v>
      </c>
      <c r="P2434">
        <f t="shared" si="154"/>
        <v>3976.75</v>
      </c>
      <c r="Q2434">
        <f t="shared" si="155"/>
        <v>195197.25</v>
      </c>
    </row>
    <row r="2435" spans="1:17" x14ac:dyDescent="0.25">
      <c r="A2435" s="10" t="s">
        <v>1934</v>
      </c>
      <c r="B2435" s="10" t="s">
        <v>1935</v>
      </c>
      <c r="C2435" s="11">
        <v>1</v>
      </c>
      <c r="D2435" s="11">
        <v>67.75</v>
      </c>
      <c r="E2435" s="11">
        <v>67.75</v>
      </c>
      <c r="F2435">
        <f t="shared" si="152"/>
        <v>2144368</v>
      </c>
      <c r="G2435">
        <f>IF(ISTEXT(E2435),IF(E2435="Amount",G$14,""),IF(ISBLANK(E2435),"",IF(ISTEXT(D2435),"",IF(A2430="Invoice No. : ",INDEX(Sheet2!F$14:F$154,MATCH(B2430,Sheet2!A$14:A$154,0)),G2434))))</f>
        <v>41807</v>
      </c>
      <c r="H2435" t="str">
        <f t="shared" si="153"/>
        <v>01/05/2023</v>
      </c>
      <c r="I2435" t="str">
        <f>IF(ISTEXT(E2435),IF(E2435="Amount",I$14,""),IF(ISBLANK(E2435),"",IF(ISTEXT(D2435),"",IF(A2430="Invoice No. : ",TEXT(INDEX(Sheet2!C$14:C$154,MATCH(B2430,Sheet2!A$14:A$154,0)),"hh:mm:ss"),I2434))))</f>
        <v>14:59:37</v>
      </c>
      <c r="J2435">
        <f>IF(ISBLANK(G2435),"",IF(ISTEXT(G2435),IF(E2435="Amount",J$14,""),INDEX(Sheet2!H$14:H$154,MATCH(F2435,Sheet2!A$14:A$154,0))))</f>
        <v>3500</v>
      </c>
      <c r="K2435">
        <f>IF(ISBLANK(G2435),"",IF(ISTEXT(G2435),IF(E2435="Amount",K$14,""),INDEX(Sheet2!I$14:I$154,MATCH(F2435,Sheet2!A$14:A$154,0))))</f>
        <v>476.75</v>
      </c>
      <c r="L2435" t="str">
        <f>IF(ISBLANK(G2435),"",IF(ISTEXT(G2435),IF(E2435="Amount",L$14,""),IF(INDEX(Sheet2!H$14:H$154,MATCH(F2435,Sheet2!A$14:A$154,0)) &lt;&gt; 0, IF(INDEX(Sheet2!I$14:I$154,MATCH(F2435,Sheet2!A$14:A$154,0)) &lt;&gt; 0, "Loan","Loan"),"Cash")))</f>
        <v>Loan</v>
      </c>
      <c r="M2435">
        <f>IF(ISTEXT(E2435),IF(E2435="Amount",M$14,""),IF(ISBLANK(E2435),"",IF(ISTEXT(D2435),"",IF(A2430="Invoice No. : ",INDEX(Sheet2!D$14:D$154,MATCH(B2430,Sheet2!A$14:A$154,0)),M2434))))</f>
        <v>2</v>
      </c>
      <c r="N2435" t="str">
        <f>IF(ISTEXT(E2435),IF(E2435="Amount",N$14,""),IF(ISBLANK(E2435),"",IF(ISTEXT(D2435),"",IF(A2430="Invoice No. : ",INDEX(Sheet2!E$14:E$154,MATCH(B2430,Sheet2!A$14:A$154,0)),N2434))))</f>
        <v>RUBY</v>
      </c>
      <c r="O2435" t="str">
        <f>IF(ISTEXT(E2435),IF(E2435="Amount",O$14,""),IF(ISBLANK(E2435),"",IF(ISTEXT(D2435),"",IF(A2430="Invoice No. : ",INDEX(Sheet2!G$14:G$154,MATCH(B2430,Sheet2!A$14:A$154,0)),O2434))))</f>
        <v>FERNANDEZ, EVANGELINE DELA CRUZ</v>
      </c>
      <c r="P2435">
        <f t="shared" si="154"/>
        <v>3976.75</v>
      </c>
      <c r="Q2435">
        <f t="shared" si="155"/>
        <v>195197.25</v>
      </c>
    </row>
    <row r="2436" spans="1:17" x14ac:dyDescent="0.25">
      <c r="A2436" s="10" t="s">
        <v>1936</v>
      </c>
      <c r="B2436" s="10" t="s">
        <v>1937</v>
      </c>
      <c r="C2436" s="11">
        <v>1</v>
      </c>
      <c r="D2436" s="11">
        <v>58</v>
      </c>
      <c r="E2436" s="11">
        <v>58</v>
      </c>
      <c r="F2436">
        <f t="shared" si="152"/>
        <v>2144368</v>
      </c>
      <c r="G2436">
        <f>IF(ISTEXT(E2436),IF(E2436="Amount",G$14,""),IF(ISBLANK(E2436),"",IF(ISTEXT(D2436),"",IF(A2431="Invoice No. : ",INDEX(Sheet2!F$14:F$154,MATCH(B2431,Sheet2!A$14:A$154,0)),G2435))))</f>
        <v>41807</v>
      </c>
      <c r="H2436" t="str">
        <f t="shared" si="153"/>
        <v>01/05/2023</v>
      </c>
      <c r="I2436" t="str">
        <f>IF(ISTEXT(E2436),IF(E2436="Amount",I$14,""),IF(ISBLANK(E2436),"",IF(ISTEXT(D2436),"",IF(A2431="Invoice No. : ",TEXT(INDEX(Sheet2!C$14:C$154,MATCH(B2431,Sheet2!A$14:A$154,0)),"hh:mm:ss"),I2435))))</f>
        <v>14:59:37</v>
      </c>
      <c r="J2436">
        <f>IF(ISBLANK(G2436),"",IF(ISTEXT(G2436),IF(E2436="Amount",J$14,""),INDEX(Sheet2!H$14:H$154,MATCH(F2436,Sheet2!A$14:A$154,0))))</f>
        <v>3500</v>
      </c>
      <c r="K2436">
        <f>IF(ISBLANK(G2436),"",IF(ISTEXT(G2436),IF(E2436="Amount",K$14,""),INDEX(Sheet2!I$14:I$154,MATCH(F2436,Sheet2!A$14:A$154,0))))</f>
        <v>476.75</v>
      </c>
      <c r="L2436" t="str">
        <f>IF(ISBLANK(G2436),"",IF(ISTEXT(G2436),IF(E2436="Amount",L$14,""),IF(INDEX(Sheet2!H$14:H$154,MATCH(F2436,Sheet2!A$14:A$154,0)) &lt;&gt; 0, IF(INDEX(Sheet2!I$14:I$154,MATCH(F2436,Sheet2!A$14:A$154,0)) &lt;&gt; 0, "Loan","Loan"),"Cash")))</f>
        <v>Loan</v>
      </c>
      <c r="M2436">
        <f>IF(ISTEXT(E2436),IF(E2436="Amount",M$14,""),IF(ISBLANK(E2436),"",IF(ISTEXT(D2436),"",IF(A2431="Invoice No. : ",INDEX(Sheet2!D$14:D$154,MATCH(B2431,Sheet2!A$14:A$154,0)),M2435))))</f>
        <v>2</v>
      </c>
      <c r="N2436" t="str">
        <f>IF(ISTEXT(E2436),IF(E2436="Amount",N$14,""),IF(ISBLANK(E2436),"",IF(ISTEXT(D2436),"",IF(A2431="Invoice No. : ",INDEX(Sheet2!E$14:E$154,MATCH(B2431,Sheet2!A$14:A$154,0)),N2435))))</f>
        <v>RUBY</v>
      </c>
      <c r="O2436" t="str">
        <f>IF(ISTEXT(E2436),IF(E2436="Amount",O$14,""),IF(ISBLANK(E2436),"",IF(ISTEXT(D2436),"",IF(A2431="Invoice No. : ",INDEX(Sheet2!G$14:G$154,MATCH(B2431,Sheet2!A$14:A$154,0)),O2435))))</f>
        <v>FERNANDEZ, EVANGELINE DELA CRUZ</v>
      </c>
      <c r="P2436">
        <f t="shared" si="154"/>
        <v>3976.75</v>
      </c>
      <c r="Q2436">
        <f t="shared" si="155"/>
        <v>195197.25</v>
      </c>
    </row>
    <row r="2437" spans="1:17" x14ac:dyDescent="0.25">
      <c r="A2437" s="10" t="s">
        <v>379</v>
      </c>
      <c r="B2437" s="10" t="s">
        <v>380</v>
      </c>
      <c r="C2437" s="11">
        <v>1</v>
      </c>
      <c r="D2437" s="11">
        <v>47</v>
      </c>
      <c r="E2437" s="11">
        <v>47</v>
      </c>
      <c r="F2437">
        <f t="shared" si="152"/>
        <v>2144368</v>
      </c>
      <c r="G2437">
        <f>IF(ISTEXT(E2437),IF(E2437="Amount",G$14,""),IF(ISBLANK(E2437),"",IF(ISTEXT(D2437),"",IF(A2432="Invoice No. : ",INDEX(Sheet2!F$14:F$154,MATCH(B2432,Sheet2!A$14:A$154,0)),G2436))))</f>
        <v>41807</v>
      </c>
      <c r="H2437" t="str">
        <f t="shared" si="153"/>
        <v>01/05/2023</v>
      </c>
      <c r="I2437" t="str">
        <f>IF(ISTEXT(E2437),IF(E2437="Amount",I$14,""),IF(ISBLANK(E2437),"",IF(ISTEXT(D2437),"",IF(A2432="Invoice No. : ",TEXT(INDEX(Sheet2!C$14:C$154,MATCH(B2432,Sheet2!A$14:A$154,0)),"hh:mm:ss"),I2436))))</f>
        <v>14:59:37</v>
      </c>
      <c r="J2437">
        <f>IF(ISBLANK(G2437),"",IF(ISTEXT(G2437),IF(E2437="Amount",J$14,""),INDEX(Sheet2!H$14:H$154,MATCH(F2437,Sheet2!A$14:A$154,0))))</f>
        <v>3500</v>
      </c>
      <c r="K2437">
        <f>IF(ISBLANK(G2437),"",IF(ISTEXT(G2437),IF(E2437="Amount",K$14,""),INDEX(Sheet2!I$14:I$154,MATCH(F2437,Sheet2!A$14:A$154,0))))</f>
        <v>476.75</v>
      </c>
      <c r="L2437" t="str">
        <f>IF(ISBLANK(G2437),"",IF(ISTEXT(G2437),IF(E2437="Amount",L$14,""),IF(INDEX(Sheet2!H$14:H$154,MATCH(F2437,Sheet2!A$14:A$154,0)) &lt;&gt; 0, IF(INDEX(Sheet2!I$14:I$154,MATCH(F2437,Sheet2!A$14:A$154,0)) &lt;&gt; 0, "Loan","Loan"),"Cash")))</f>
        <v>Loan</v>
      </c>
      <c r="M2437">
        <f>IF(ISTEXT(E2437),IF(E2437="Amount",M$14,""),IF(ISBLANK(E2437),"",IF(ISTEXT(D2437),"",IF(A2432="Invoice No. : ",INDEX(Sheet2!D$14:D$154,MATCH(B2432,Sheet2!A$14:A$154,0)),M2436))))</f>
        <v>2</v>
      </c>
      <c r="N2437" t="str">
        <f>IF(ISTEXT(E2437),IF(E2437="Amount",N$14,""),IF(ISBLANK(E2437),"",IF(ISTEXT(D2437),"",IF(A2432="Invoice No. : ",INDEX(Sheet2!E$14:E$154,MATCH(B2432,Sheet2!A$14:A$154,0)),N2436))))</f>
        <v>RUBY</v>
      </c>
      <c r="O2437" t="str">
        <f>IF(ISTEXT(E2437),IF(E2437="Amount",O$14,""),IF(ISBLANK(E2437),"",IF(ISTEXT(D2437),"",IF(A2432="Invoice No. : ",INDEX(Sheet2!G$14:G$154,MATCH(B2432,Sheet2!A$14:A$154,0)),O2436))))</f>
        <v>FERNANDEZ, EVANGELINE DELA CRUZ</v>
      </c>
      <c r="P2437">
        <f t="shared" si="154"/>
        <v>3976.75</v>
      </c>
      <c r="Q2437">
        <f t="shared" si="155"/>
        <v>195197.25</v>
      </c>
    </row>
    <row r="2438" spans="1:17" x14ac:dyDescent="0.25">
      <c r="A2438" s="10" t="s">
        <v>381</v>
      </c>
      <c r="B2438" s="10" t="s">
        <v>382</v>
      </c>
      <c r="C2438" s="11">
        <v>1</v>
      </c>
      <c r="D2438" s="11">
        <v>50</v>
      </c>
      <c r="E2438" s="11">
        <v>50</v>
      </c>
      <c r="F2438">
        <f t="shared" si="152"/>
        <v>2144368</v>
      </c>
      <c r="G2438">
        <f>IF(ISTEXT(E2438),IF(E2438="Amount",G$14,""),IF(ISBLANK(E2438),"",IF(ISTEXT(D2438),"",IF(A2433="Invoice No. : ",INDEX(Sheet2!F$14:F$154,MATCH(B2433,Sheet2!A$14:A$154,0)),G2437))))</f>
        <v>41807</v>
      </c>
      <c r="H2438" t="str">
        <f t="shared" si="153"/>
        <v>01/05/2023</v>
      </c>
      <c r="I2438" t="str">
        <f>IF(ISTEXT(E2438),IF(E2438="Amount",I$14,""),IF(ISBLANK(E2438),"",IF(ISTEXT(D2438),"",IF(A2433="Invoice No. : ",TEXT(INDEX(Sheet2!C$14:C$154,MATCH(B2433,Sheet2!A$14:A$154,0)),"hh:mm:ss"),I2437))))</f>
        <v>14:59:37</v>
      </c>
      <c r="J2438">
        <f>IF(ISBLANK(G2438),"",IF(ISTEXT(G2438),IF(E2438="Amount",J$14,""),INDEX(Sheet2!H$14:H$154,MATCH(F2438,Sheet2!A$14:A$154,0))))</f>
        <v>3500</v>
      </c>
      <c r="K2438">
        <f>IF(ISBLANK(G2438),"",IF(ISTEXT(G2438),IF(E2438="Amount",K$14,""),INDEX(Sheet2!I$14:I$154,MATCH(F2438,Sheet2!A$14:A$154,0))))</f>
        <v>476.75</v>
      </c>
      <c r="L2438" t="str">
        <f>IF(ISBLANK(G2438),"",IF(ISTEXT(G2438),IF(E2438="Amount",L$14,""),IF(INDEX(Sheet2!H$14:H$154,MATCH(F2438,Sheet2!A$14:A$154,0)) &lt;&gt; 0, IF(INDEX(Sheet2!I$14:I$154,MATCH(F2438,Sheet2!A$14:A$154,0)) &lt;&gt; 0, "Loan","Loan"),"Cash")))</f>
        <v>Loan</v>
      </c>
      <c r="M2438">
        <f>IF(ISTEXT(E2438),IF(E2438="Amount",M$14,""),IF(ISBLANK(E2438),"",IF(ISTEXT(D2438),"",IF(A2433="Invoice No. : ",INDEX(Sheet2!D$14:D$154,MATCH(B2433,Sheet2!A$14:A$154,0)),M2437))))</f>
        <v>2</v>
      </c>
      <c r="N2438" t="str">
        <f>IF(ISTEXT(E2438),IF(E2438="Amount",N$14,""),IF(ISBLANK(E2438),"",IF(ISTEXT(D2438),"",IF(A2433="Invoice No. : ",INDEX(Sheet2!E$14:E$154,MATCH(B2433,Sheet2!A$14:A$154,0)),N2437))))</f>
        <v>RUBY</v>
      </c>
      <c r="O2438" t="str">
        <f>IF(ISTEXT(E2438),IF(E2438="Amount",O$14,""),IF(ISBLANK(E2438),"",IF(ISTEXT(D2438),"",IF(A2433="Invoice No. : ",INDEX(Sheet2!G$14:G$154,MATCH(B2433,Sheet2!A$14:A$154,0)),O2437))))</f>
        <v>FERNANDEZ, EVANGELINE DELA CRUZ</v>
      </c>
      <c r="P2438">
        <f t="shared" si="154"/>
        <v>3976.75</v>
      </c>
      <c r="Q2438">
        <f t="shared" si="155"/>
        <v>195197.25</v>
      </c>
    </row>
    <row r="2439" spans="1:17" x14ac:dyDescent="0.25">
      <c r="D2439" s="12" t="s">
        <v>18</v>
      </c>
      <c r="E2439" s="13">
        <v>3976.75</v>
      </c>
      <c r="F2439" t="str">
        <f t="shared" si="152"/>
        <v/>
      </c>
      <c r="G2439" t="str">
        <f>IF(ISTEXT(E2439),IF(E2439="Amount",G$14,""),IF(ISBLANK(E2439),"",IF(ISTEXT(D2439),"",IF(A2434="Invoice No. : ",INDEX(Sheet2!F$14:F$154,MATCH(B2434,Sheet2!A$14:A$154,0)),G2438))))</f>
        <v/>
      </c>
      <c r="H2439" t="str">
        <f t="shared" si="153"/>
        <v/>
      </c>
      <c r="I2439" t="str">
        <f>IF(ISTEXT(E2439),IF(E2439="Amount",I$14,""),IF(ISBLANK(E2439),"",IF(ISTEXT(D2439),"",IF(A2434="Invoice No. : ",TEXT(INDEX(Sheet2!C$14:C$154,MATCH(B2434,Sheet2!A$14:A$154,0)),"hh:mm:ss"),I2438))))</f>
        <v/>
      </c>
      <c r="J2439" t="str">
        <f>IF(ISBLANK(G2439),"",IF(ISTEXT(G2439),IF(E2439="Amount",J$14,""),INDEX(Sheet2!H$14:H$154,MATCH(F2439,Sheet2!A$14:A$154,0))))</f>
        <v/>
      </c>
      <c r="K2439" t="str">
        <f>IF(ISBLANK(G2439),"",IF(ISTEXT(G2439),IF(E2439="Amount",K$14,""),INDEX(Sheet2!I$14:I$154,MATCH(F2439,Sheet2!A$14:A$154,0))))</f>
        <v/>
      </c>
      <c r="L2439" t="str">
        <f>IF(ISBLANK(G2439),"",IF(ISTEXT(G2439),IF(E2439="Amount",L$14,""),IF(INDEX(Sheet2!H$14:H$154,MATCH(F2439,Sheet2!A$14:A$154,0)) &lt;&gt; 0, IF(INDEX(Sheet2!I$14:I$154,MATCH(F2439,Sheet2!A$14:A$154,0)) &lt;&gt; 0, "Loan","Loan"),"Cash")))</f>
        <v/>
      </c>
      <c r="M2439" t="str">
        <f>IF(ISTEXT(E2439),IF(E2439="Amount",M$14,""),IF(ISBLANK(E2439),"",IF(ISTEXT(D2439),"",IF(A2434="Invoice No. : ",INDEX(Sheet2!D$14:D$154,MATCH(B2434,Sheet2!A$14:A$154,0)),M2438))))</f>
        <v/>
      </c>
      <c r="N2439" t="str">
        <f>IF(ISTEXT(E2439),IF(E2439="Amount",N$14,""),IF(ISBLANK(E2439),"",IF(ISTEXT(D2439),"",IF(A2434="Invoice No. : ",INDEX(Sheet2!E$14:E$154,MATCH(B2434,Sheet2!A$14:A$154,0)),N2438))))</f>
        <v/>
      </c>
      <c r="O2439" t="str">
        <f>IF(ISTEXT(E2439),IF(E2439="Amount",O$14,""),IF(ISBLANK(E2439),"",IF(ISTEXT(D2439),"",IF(A2434="Invoice No. : ",INDEX(Sheet2!G$14:G$154,MATCH(B2434,Sheet2!A$14:A$154,0)),O2438))))</f>
        <v/>
      </c>
      <c r="P2439" t="str">
        <f t="shared" si="154"/>
        <v/>
      </c>
      <c r="Q2439" t="str">
        <f t="shared" si="155"/>
        <v/>
      </c>
    </row>
    <row r="2440" spans="1:17" x14ac:dyDescent="0.25">
      <c r="F2440" t="str">
        <f t="shared" si="152"/>
        <v/>
      </c>
      <c r="G2440" t="str">
        <f>IF(ISTEXT(E2440),IF(E2440="Amount",G$14,""),IF(ISBLANK(E2440),"",IF(ISTEXT(D2440),"",IF(A2435="Invoice No. : ",INDEX(Sheet2!F$14:F$154,MATCH(B2435,Sheet2!A$14:A$154,0)),G2439))))</f>
        <v/>
      </c>
      <c r="H2440" t="str">
        <f t="shared" si="153"/>
        <v/>
      </c>
      <c r="I2440" t="str">
        <f>IF(ISTEXT(E2440),IF(E2440="Amount",I$14,""),IF(ISBLANK(E2440),"",IF(ISTEXT(D2440),"",IF(A2435="Invoice No. : ",TEXT(INDEX(Sheet2!C$14:C$154,MATCH(B2435,Sheet2!A$14:A$154,0)),"hh:mm:ss"),I2439))))</f>
        <v/>
      </c>
      <c r="J2440" t="str">
        <f>IF(ISBLANK(G2440),"",IF(ISTEXT(G2440),IF(E2440="Amount",J$14,""),INDEX(Sheet2!H$14:H$154,MATCH(F2440,Sheet2!A$14:A$154,0))))</f>
        <v/>
      </c>
      <c r="K2440" t="str">
        <f>IF(ISBLANK(G2440),"",IF(ISTEXT(G2440),IF(E2440="Amount",K$14,""),INDEX(Sheet2!I$14:I$154,MATCH(F2440,Sheet2!A$14:A$154,0))))</f>
        <v/>
      </c>
      <c r="L2440" t="str">
        <f>IF(ISBLANK(G2440),"",IF(ISTEXT(G2440),IF(E2440="Amount",L$14,""),IF(INDEX(Sheet2!H$14:H$154,MATCH(F2440,Sheet2!A$14:A$154,0)) &lt;&gt; 0, IF(INDEX(Sheet2!I$14:I$154,MATCH(F2440,Sheet2!A$14:A$154,0)) &lt;&gt; 0, "Loan","Loan"),"Cash")))</f>
        <v/>
      </c>
      <c r="M2440" t="str">
        <f>IF(ISTEXT(E2440),IF(E2440="Amount",M$14,""),IF(ISBLANK(E2440),"",IF(ISTEXT(D2440),"",IF(A2435="Invoice No. : ",INDEX(Sheet2!D$14:D$154,MATCH(B2435,Sheet2!A$14:A$154,0)),M2439))))</f>
        <v/>
      </c>
      <c r="N2440" t="str">
        <f>IF(ISTEXT(E2440),IF(E2440="Amount",N$14,""),IF(ISBLANK(E2440),"",IF(ISTEXT(D2440),"",IF(A2435="Invoice No. : ",INDEX(Sheet2!E$14:E$154,MATCH(B2435,Sheet2!A$14:A$154,0)),N2439))))</f>
        <v/>
      </c>
      <c r="O2440" t="str">
        <f>IF(ISTEXT(E2440),IF(E2440="Amount",O$14,""),IF(ISBLANK(E2440),"",IF(ISTEXT(D2440),"",IF(A2435="Invoice No. : ",INDEX(Sheet2!G$14:G$154,MATCH(B2435,Sheet2!A$14:A$154,0)),O2439))))</f>
        <v/>
      </c>
      <c r="P2440" t="str">
        <f t="shared" si="154"/>
        <v/>
      </c>
      <c r="Q2440" t="str">
        <f t="shared" si="155"/>
        <v/>
      </c>
    </row>
    <row r="2441" spans="1:17" x14ac:dyDescent="0.25">
      <c r="F2441" t="str">
        <f t="shared" si="152"/>
        <v/>
      </c>
      <c r="G2441" t="str">
        <f>IF(ISTEXT(E2441),IF(E2441="Amount",G$14,""),IF(ISBLANK(E2441),"",IF(ISTEXT(D2441),"",IF(A2436="Invoice No. : ",INDEX(Sheet2!F$14:F$154,MATCH(B2436,Sheet2!A$14:A$154,0)),G2440))))</f>
        <v/>
      </c>
      <c r="H2441" t="str">
        <f t="shared" si="153"/>
        <v/>
      </c>
      <c r="I2441" t="str">
        <f>IF(ISTEXT(E2441),IF(E2441="Amount",I$14,""),IF(ISBLANK(E2441),"",IF(ISTEXT(D2441),"",IF(A2436="Invoice No. : ",TEXT(INDEX(Sheet2!C$14:C$154,MATCH(B2436,Sheet2!A$14:A$154,0)),"hh:mm:ss"),I2440))))</f>
        <v/>
      </c>
      <c r="J2441" t="str">
        <f>IF(ISBLANK(G2441),"",IF(ISTEXT(G2441),IF(E2441="Amount",J$14,""),INDEX(Sheet2!H$14:H$154,MATCH(F2441,Sheet2!A$14:A$154,0))))</f>
        <v/>
      </c>
      <c r="K2441" t="str">
        <f>IF(ISBLANK(G2441),"",IF(ISTEXT(G2441),IF(E2441="Amount",K$14,""),INDEX(Sheet2!I$14:I$154,MATCH(F2441,Sheet2!A$14:A$154,0))))</f>
        <v/>
      </c>
      <c r="L2441" t="str">
        <f>IF(ISBLANK(G2441),"",IF(ISTEXT(G2441),IF(E2441="Amount",L$14,""),IF(INDEX(Sheet2!H$14:H$154,MATCH(F2441,Sheet2!A$14:A$154,0)) &lt;&gt; 0, IF(INDEX(Sheet2!I$14:I$154,MATCH(F2441,Sheet2!A$14:A$154,0)) &lt;&gt; 0, "Loan","Loan"),"Cash")))</f>
        <v/>
      </c>
      <c r="M2441" t="str">
        <f>IF(ISTEXT(E2441),IF(E2441="Amount",M$14,""),IF(ISBLANK(E2441),"",IF(ISTEXT(D2441),"",IF(A2436="Invoice No. : ",INDEX(Sheet2!D$14:D$154,MATCH(B2436,Sheet2!A$14:A$154,0)),M2440))))</f>
        <v/>
      </c>
      <c r="N2441" t="str">
        <f>IF(ISTEXT(E2441),IF(E2441="Amount",N$14,""),IF(ISBLANK(E2441),"",IF(ISTEXT(D2441),"",IF(A2436="Invoice No. : ",INDEX(Sheet2!E$14:E$154,MATCH(B2436,Sheet2!A$14:A$154,0)),N2440))))</f>
        <v/>
      </c>
      <c r="O2441" t="str">
        <f>IF(ISTEXT(E2441),IF(E2441="Amount",O$14,""),IF(ISBLANK(E2441),"",IF(ISTEXT(D2441),"",IF(A2436="Invoice No. : ",INDEX(Sheet2!G$14:G$154,MATCH(B2436,Sheet2!A$14:A$154,0)),O2440))))</f>
        <v/>
      </c>
      <c r="P2441" t="str">
        <f t="shared" si="154"/>
        <v/>
      </c>
      <c r="Q2441" t="str">
        <f t="shared" si="155"/>
        <v/>
      </c>
    </row>
    <row r="2442" spans="1:17" x14ac:dyDescent="0.25">
      <c r="A2442" s="3" t="s">
        <v>4</v>
      </c>
      <c r="B2442" s="4">
        <v>2144369</v>
      </c>
      <c r="C2442" s="3" t="s">
        <v>5</v>
      </c>
      <c r="D2442" s="5" t="s">
        <v>953</v>
      </c>
      <c r="F2442" t="str">
        <f t="shared" si="152"/>
        <v/>
      </c>
      <c r="G2442" t="str">
        <f>IF(ISTEXT(E2442),IF(E2442="Amount",G$14,""),IF(ISBLANK(E2442),"",IF(ISTEXT(D2442),"",IF(A2437="Invoice No. : ",INDEX(Sheet2!F$14:F$154,MATCH(B2437,Sheet2!A$14:A$154,0)),G2441))))</f>
        <v/>
      </c>
      <c r="H2442" t="str">
        <f t="shared" si="153"/>
        <v/>
      </c>
      <c r="I2442" t="str">
        <f>IF(ISTEXT(E2442),IF(E2442="Amount",I$14,""),IF(ISBLANK(E2442),"",IF(ISTEXT(D2442),"",IF(A2437="Invoice No. : ",TEXT(INDEX(Sheet2!C$14:C$154,MATCH(B2437,Sheet2!A$14:A$154,0)),"hh:mm:ss"),I2441))))</f>
        <v/>
      </c>
      <c r="J2442" t="str">
        <f>IF(ISBLANK(G2442),"",IF(ISTEXT(G2442),IF(E2442="Amount",J$14,""),INDEX(Sheet2!H$14:H$154,MATCH(F2442,Sheet2!A$14:A$154,0))))</f>
        <v/>
      </c>
      <c r="K2442" t="str">
        <f>IF(ISBLANK(G2442),"",IF(ISTEXT(G2442),IF(E2442="Amount",K$14,""),INDEX(Sheet2!I$14:I$154,MATCH(F2442,Sheet2!A$14:A$154,0))))</f>
        <v/>
      </c>
      <c r="L2442" t="str">
        <f>IF(ISBLANK(G2442),"",IF(ISTEXT(G2442),IF(E2442="Amount",L$14,""),IF(INDEX(Sheet2!H$14:H$154,MATCH(F2442,Sheet2!A$14:A$154,0)) &lt;&gt; 0, IF(INDEX(Sheet2!I$14:I$154,MATCH(F2442,Sheet2!A$14:A$154,0)) &lt;&gt; 0, "Loan","Loan"),"Cash")))</f>
        <v/>
      </c>
      <c r="M2442" t="str">
        <f>IF(ISTEXT(E2442),IF(E2442="Amount",M$14,""),IF(ISBLANK(E2442),"",IF(ISTEXT(D2442),"",IF(A2437="Invoice No. : ",INDEX(Sheet2!D$14:D$154,MATCH(B2437,Sheet2!A$14:A$154,0)),M2441))))</f>
        <v/>
      </c>
      <c r="N2442" t="str">
        <f>IF(ISTEXT(E2442),IF(E2442="Amount",N$14,""),IF(ISBLANK(E2442),"",IF(ISTEXT(D2442),"",IF(A2437="Invoice No. : ",INDEX(Sheet2!E$14:E$154,MATCH(B2437,Sheet2!A$14:A$154,0)),N2441))))</f>
        <v/>
      </c>
      <c r="O2442" t="str">
        <f>IF(ISTEXT(E2442),IF(E2442="Amount",O$14,""),IF(ISBLANK(E2442),"",IF(ISTEXT(D2442),"",IF(A2437="Invoice No. : ",INDEX(Sheet2!G$14:G$154,MATCH(B2437,Sheet2!A$14:A$154,0)),O2441))))</f>
        <v/>
      </c>
      <c r="P2442" t="str">
        <f t="shared" si="154"/>
        <v/>
      </c>
      <c r="Q2442" t="str">
        <f t="shared" si="155"/>
        <v/>
      </c>
    </row>
    <row r="2443" spans="1:17" x14ac:dyDescent="0.25">
      <c r="A2443" s="3" t="s">
        <v>7</v>
      </c>
      <c r="B2443" s="6">
        <v>44931</v>
      </c>
      <c r="C2443" s="3" t="s">
        <v>8</v>
      </c>
      <c r="D2443" s="7">
        <v>2</v>
      </c>
      <c r="F2443" t="str">
        <f t="shared" si="152"/>
        <v/>
      </c>
      <c r="G2443" t="str">
        <f>IF(ISTEXT(E2443),IF(E2443="Amount",G$14,""),IF(ISBLANK(E2443),"",IF(ISTEXT(D2443),"",IF(A2438="Invoice No. : ",INDEX(Sheet2!F$14:F$154,MATCH(B2438,Sheet2!A$14:A$154,0)),G2442))))</f>
        <v/>
      </c>
      <c r="H2443" t="str">
        <f t="shared" si="153"/>
        <v/>
      </c>
      <c r="I2443" t="str">
        <f>IF(ISTEXT(E2443),IF(E2443="Amount",I$14,""),IF(ISBLANK(E2443),"",IF(ISTEXT(D2443),"",IF(A2438="Invoice No. : ",TEXT(INDEX(Sheet2!C$14:C$154,MATCH(B2438,Sheet2!A$14:A$154,0)),"hh:mm:ss"),I2442))))</f>
        <v/>
      </c>
      <c r="J2443" t="str">
        <f>IF(ISBLANK(G2443),"",IF(ISTEXT(G2443),IF(E2443="Amount",J$14,""),INDEX(Sheet2!H$14:H$154,MATCH(F2443,Sheet2!A$14:A$154,0))))</f>
        <v/>
      </c>
      <c r="K2443" t="str">
        <f>IF(ISBLANK(G2443),"",IF(ISTEXT(G2443),IF(E2443="Amount",K$14,""),INDEX(Sheet2!I$14:I$154,MATCH(F2443,Sheet2!A$14:A$154,0))))</f>
        <v/>
      </c>
      <c r="L2443" t="str">
        <f>IF(ISBLANK(G2443),"",IF(ISTEXT(G2443),IF(E2443="Amount",L$14,""),IF(INDEX(Sheet2!H$14:H$154,MATCH(F2443,Sheet2!A$14:A$154,0)) &lt;&gt; 0, IF(INDEX(Sheet2!I$14:I$154,MATCH(F2443,Sheet2!A$14:A$154,0)) &lt;&gt; 0, "Loan","Loan"),"Cash")))</f>
        <v/>
      </c>
      <c r="M2443" t="str">
        <f>IF(ISTEXT(E2443),IF(E2443="Amount",M$14,""),IF(ISBLANK(E2443),"",IF(ISTEXT(D2443),"",IF(A2438="Invoice No. : ",INDEX(Sheet2!D$14:D$154,MATCH(B2438,Sheet2!A$14:A$154,0)),M2442))))</f>
        <v/>
      </c>
      <c r="N2443" t="str">
        <f>IF(ISTEXT(E2443),IF(E2443="Amount",N$14,""),IF(ISBLANK(E2443),"",IF(ISTEXT(D2443),"",IF(A2438="Invoice No. : ",INDEX(Sheet2!E$14:E$154,MATCH(B2438,Sheet2!A$14:A$154,0)),N2442))))</f>
        <v/>
      </c>
      <c r="O2443" t="str">
        <f>IF(ISTEXT(E2443),IF(E2443="Amount",O$14,""),IF(ISBLANK(E2443),"",IF(ISTEXT(D2443),"",IF(A2438="Invoice No. : ",INDEX(Sheet2!G$14:G$154,MATCH(B2438,Sheet2!A$14:A$154,0)),O2442))))</f>
        <v/>
      </c>
      <c r="P2443" t="str">
        <f t="shared" si="154"/>
        <v/>
      </c>
      <c r="Q2443" t="str">
        <f t="shared" si="155"/>
        <v/>
      </c>
    </row>
    <row r="2444" spans="1:17" x14ac:dyDescent="0.25">
      <c r="F2444" t="str">
        <f t="shared" si="152"/>
        <v/>
      </c>
      <c r="G2444" t="str">
        <f>IF(ISTEXT(E2444),IF(E2444="Amount",G$14,""),IF(ISBLANK(E2444),"",IF(ISTEXT(D2444),"",IF(A2439="Invoice No. : ",INDEX(Sheet2!F$14:F$154,MATCH(B2439,Sheet2!A$14:A$154,0)),G2443))))</f>
        <v/>
      </c>
      <c r="H2444" t="str">
        <f t="shared" si="153"/>
        <v/>
      </c>
      <c r="I2444" t="str">
        <f>IF(ISTEXT(E2444),IF(E2444="Amount",I$14,""),IF(ISBLANK(E2444),"",IF(ISTEXT(D2444),"",IF(A2439="Invoice No. : ",TEXT(INDEX(Sheet2!C$14:C$154,MATCH(B2439,Sheet2!A$14:A$154,0)),"hh:mm:ss"),I2443))))</f>
        <v/>
      </c>
      <c r="J2444" t="str">
        <f>IF(ISBLANK(G2444),"",IF(ISTEXT(G2444),IF(E2444="Amount",J$14,""),INDEX(Sheet2!H$14:H$154,MATCH(F2444,Sheet2!A$14:A$154,0))))</f>
        <v/>
      </c>
      <c r="K2444" t="str">
        <f>IF(ISBLANK(G2444),"",IF(ISTEXT(G2444),IF(E2444="Amount",K$14,""),INDEX(Sheet2!I$14:I$154,MATCH(F2444,Sheet2!A$14:A$154,0))))</f>
        <v/>
      </c>
      <c r="L2444" t="str">
        <f>IF(ISBLANK(G2444),"",IF(ISTEXT(G2444),IF(E2444="Amount",L$14,""),IF(INDEX(Sheet2!H$14:H$154,MATCH(F2444,Sheet2!A$14:A$154,0)) &lt;&gt; 0, IF(INDEX(Sheet2!I$14:I$154,MATCH(F2444,Sheet2!A$14:A$154,0)) &lt;&gt; 0, "Loan","Loan"),"Cash")))</f>
        <v/>
      </c>
      <c r="M2444" t="str">
        <f>IF(ISTEXT(E2444),IF(E2444="Amount",M$14,""),IF(ISBLANK(E2444),"",IF(ISTEXT(D2444),"",IF(A2439="Invoice No. : ",INDEX(Sheet2!D$14:D$154,MATCH(B2439,Sheet2!A$14:A$154,0)),M2443))))</f>
        <v/>
      </c>
      <c r="N2444" t="str">
        <f>IF(ISTEXT(E2444),IF(E2444="Amount",N$14,""),IF(ISBLANK(E2444),"",IF(ISTEXT(D2444),"",IF(A2439="Invoice No. : ",INDEX(Sheet2!E$14:E$154,MATCH(B2439,Sheet2!A$14:A$154,0)),N2443))))</f>
        <v/>
      </c>
      <c r="O2444" t="str">
        <f>IF(ISTEXT(E2444),IF(E2444="Amount",O$14,""),IF(ISBLANK(E2444),"",IF(ISTEXT(D2444),"",IF(A2439="Invoice No. : ",INDEX(Sheet2!G$14:G$154,MATCH(B2439,Sheet2!A$14:A$154,0)),O2443))))</f>
        <v/>
      </c>
      <c r="P2444" t="str">
        <f t="shared" si="154"/>
        <v/>
      </c>
      <c r="Q2444" t="str">
        <f t="shared" si="155"/>
        <v/>
      </c>
    </row>
    <row r="2445" spans="1:17" x14ac:dyDescent="0.25">
      <c r="A2445" s="8" t="s">
        <v>9</v>
      </c>
      <c r="B2445" s="8" t="s">
        <v>10</v>
      </c>
      <c r="C2445" s="9" t="s">
        <v>11</v>
      </c>
      <c r="D2445" s="9" t="s">
        <v>12</v>
      </c>
      <c r="E2445" s="9" t="s">
        <v>13</v>
      </c>
      <c r="F2445" t="str">
        <f t="shared" si="152"/>
        <v>Invoice No.</v>
      </c>
      <c r="G2445" t="str">
        <f>IF(ISTEXT(E2445),IF(E2445="Amount",G$14,""),IF(ISBLANK(E2445),"",IF(ISTEXT(D2445),"",IF(A2440="Invoice No. : ",INDEX(Sheet2!F$14:F$154,MATCH(B2440,Sheet2!A$14:A$154,0)),G2444))))</f>
        <v>Member ID</v>
      </c>
      <c r="H2445" t="str">
        <f t="shared" si="153"/>
        <v>Invoice Date</v>
      </c>
      <c r="I2445" t="str">
        <f>IF(ISTEXT(E2445),IF(E2445="Amount",I$14,""),IF(ISBLANK(E2445),"",IF(ISTEXT(D2445),"",IF(A2440="Invoice No. : ",TEXT(INDEX(Sheet2!C$14:C$154,MATCH(B2440,Sheet2!A$14:A$154,0)),"hh:mm:ss"),I2444))))</f>
        <v>Invoice Time</v>
      </c>
      <c r="J2445" t="str">
        <f>IF(ISBLANK(G2445),"",IF(ISTEXT(G2445),IF(E2445="Amount",J$14,""),INDEX(Sheet2!H$14:H$154,MATCH(F2445,Sheet2!A$14:A$154,0))))</f>
        <v>Loan Amount</v>
      </c>
      <c r="K2445" t="str">
        <f>IF(ISBLANK(G2445),"",IF(ISTEXT(G2445),IF(E2445="Amount",K$14,""),INDEX(Sheet2!I$14:I$154,MATCH(F2445,Sheet2!A$14:A$154,0))))</f>
        <v>Cash Amount</v>
      </c>
      <c r="L2445" t="str">
        <f>IF(ISBLANK(G2445),"",IF(ISTEXT(G2445),IF(E2445="Amount",L$14,""),IF(INDEX(Sheet2!H$14:H$154,MATCH(F2445,Sheet2!A$14:A$154,0)) &lt;&gt; 0, IF(INDEX(Sheet2!I$14:I$154,MATCH(F2445,Sheet2!A$14:A$154,0)) &lt;&gt; 0, "Loan","Loan"),"Cash")))</f>
        <v>Payment Mode</v>
      </c>
      <c r="M2445" t="str">
        <f>IF(ISTEXT(E2445),IF(E2445="Amount",M$14,""),IF(ISBLANK(E2445),"",IF(ISTEXT(D2445),"",IF(A2440="Invoice No. : ",INDEX(Sheet2!D$14:D$154,MATCH(B2440,Sheet2!A$14:A$154,0)),M2444))))</f>
        <v>Terminal</v>
      </c>
      <c r="N2445" t="str">
        <f>IF(ISTEXT(E2445),IF(E2445="Amount",N$14,""),IF(ISBLANK(E2445),"",IF(ISTEXT(D2445),"",IF(A2440="Invoice No. : ",INDEX(Sheet2!E$14:E$154,MATCH(B2440,Sheet2!A$14:A$154,0)),N2444))))</f>
        <v>Cashier</v>
      </c>
      <c r="O2445" t="str">
        <f>IF(ISTEXT(E2445),IF(E2445="Amount",O$14,""),IF(ISBLANK(E2445),"",IF(ISTEXT(D2445),"",IF(A2440="Invoice No. : ",INDEX(Sheet2!G$14:G$154,MATCH(B2440,Sheet2!A$14:A$154,0)),O2444))))</f>
        <v>Name</v>
      </c>
      <c r="P2445" t="str">
        <f t="shared" si="154"/>
        <v>Invoice Amount</v>
      </c>
      <c r="Q2445" t="str">
        <f t="shared" si="155"/>
        <v>Grand Total</v>
      </c>
    </row>
    <row r="2446" spans="1:17" x14ac:dyDescent="0.25">
      <c r="F2446" t="str">
        <f t="shared" si="152"/>
        <v/>
      </c>
      <c r="G2446" t="str">
        <f>IF(ISTEXT(E2446),IF(E2446="Amount",G$14,""),IF(ISBLANK(E2446),"",IF(ISTEXT(D2446),"",IF(A2441="Invoice No. : ",INDEX(Sheet2!F$14:F$154,MATCH(B2441,Sheet2!A$14:A$154,0)),G2445))))</f>
        <v/>
      </c>
      <c r="H2446" t="str">
        <f t="shared" si="153"/>
        <v/>
      </c>
      <c r="I2446" t="str">
        <f>IF(ISTEXT(E2446),IF(E2446="Amount",I$14,""),IF(ISBLANK(E2446),"",IF(ISTEXT(D2446),"",IF(A2441="Invoice No. : ",TEXT(INDEX(Sheet2!C$14:C$154,MATCH(B2441,Sheet2!A$14:A$154,0)),"hh:mm:ss"),I2445))))</f>
        <v/>
      </c>
      <c r="J2446" t="str">
        <f>IF(ISBLANK(G2446),"",IF(ISTEXT(G2446),IF(E2446="Amount",J$14,""),INDEX(Sheet2!H$14:H$154,MATCH(F2446,Sheet2!A$14:A$154,0))))</f>
        <v/>
      </c>
      <c r="K2446" t="str">
        <f>IF(ISBLANK(G2446),"",IF(ISTEXT(G2446),IF(E2446="Amount",K$14,""),INDEX(Sheet2!I$14:I$154,MATCH(F2446,Sheet2!A$14:A$154,0))))</f>
        <v/>
      </c>
      <c r="L2446" t="str">
        <f>IF(ISBLANK(G2446),"",IF(ISTEXT(G2446),IF(E2446="Amount",L$14,""),IF(INDEX(Sheet2!H$14:H$154,MATCH(F2446,Sheet2!A$14:A$154,0)) &lt;&gt; 0, IF(INDEX(Sheet2!I$14:I$154,MATCH(F2446,Sheet2!A$14:A$154,0)) &lt;&gt; 0, "Loan","Loan"),"Cash")))</f>
        <v/>
      </c>
      <c r="M2446" t="str">
        <f>IF(ISTEXT(E2446),IF(E2446="Amount",M$14,""),IF(ISBLANK(E2446),"",IF(ISTEXT(D2446),"",IF(A2441="Invoice No. : ",INDEX(Sheet2!D$14:D$154,MATCH(B2441,Sheet2!A$14:A$154,0)),M2445))))</f>
        <v/>
      </c>
      <c r="N2446" t="str">
        <f>IF(ISTEXT(E2446),IF(E2446="Amount",N$14,""),IF(ISBLANK(E2446),"",IF(ISTEXT(D2446),"",IF(A2441="Invoice No. : ",INDEX(Sheet2!E$14:E$154,MATCH(B2441,Sheet2!A$14:A$154,0)),N2445))))</f>
        <v/>
      </c>
      <c r="O2446" t="str">
        <f>IF(ISTEXT(E2446),IF(E2446="Amount",O$14,""),IF(ISBLANK(E2446),"",IF(ISTEXT(D2446),"",IF(A2441="Invoice No. : ",INDEX(Sheet2!G$14:G$154,MATCH(B2441,Sheet2!A$14:A$154,0)),O2445))))</f>
        <v/>
      </c>
      <c r="P2446" t="str">
        <f t="shared" si="154"/>
        <v/>
      </c>
      <c r="Q2446" t="str">
        <f t="shared" si="155"/>
        <v/>
      </c>
    </row>
    <row r="2447" spans="1:17" x14ac:dyDescent="0.25">
      <c r="A2447" s="10" t="s">
        <v>37</v>
      </c>
      <c r="B2447" s="10" t="s">
        <v>38</v>
      </c>
      <c r="C2447" s="11">
        <v>2</v>
      </c>
      <c r="D2447" s="11">
        <v>1030</v>
      </c>
      <c r="E2447" s="11">
        <v>2060</v>
      </c>
      <c r="F2447">
        <f t="shared" si="152"/>
        <v>2144369</v>
      </c>
      <c r="G2447">
        <f>IF(ISTEXT(E2447),IF(E2447="Amount",G$14,""),IF(ISBLANK(E2447),"",IF(ISTEXT(D2447),"",IF(A2442="Invoice No. : ",INDEX(Sheet2!F$14:F$154,MATCH(B2442,Sheet2!A$14:A$154,0)),G2446))))</f>
        <v>41807</v>
      </c>
      <c r="H2447" t="str">
        <f t="shared" si="153"/>
        <v>01/05/2023</v>
      </c>
      <c r="I2447" t="str">
        <f>IF(ISTEXT(E2447),IF(E2447="Amount",I$14,""),IF(ISBLANK(E2447),"",IF(ISTEXT(D2447),"",IF(A2442="Invoice No. : ",TEXT(INDEX(Sheet2!C$14:C$154,MATCH(B2442,Sheet2!A$14:A$154,0)),"hh:mm:ss"),I2446))))</f>
        <v>15:04:06</v>
      </c>
      <c r="J2447">
        <f>IF(ISBLANK(G2447),"",IF(ISTEXT(G2447),IF(E2447="Amount",J$14,""),INDEX(Sheet2!H$14:H$154,MATCH(F2447,Sheet2!A$14:A$154,0))))</f>
        <v>2060</v>
      </c>
      <c r="K2447">
        <f>IF(ISBLANK(G2447),"",IF(ISTEXT(G2447),IF(E2447="Amount",K$14,""),INDEX(Sheet2!I$14:I$154,MATCH(F2447,Sheet2!A$14:A$154,0))))</f>
        <v>0</v>
      </c>
      <c r="L2447" t="str">
        <f>IF(ISBLANK(G2447),"",IF(ISTEXT(G2447),IF(E2447="Amount",L$14,""),IF(INDEX(Sheet2!H$14:H$154,MATCH(F2447,Sheet2!A$14:A$154,0)) &lt;&gt; 0, IF(INDEX(Sheet2!I$14:I$154,MATCH(F2447,Sheet2!A$14:A$154,0)) &lt;&gt; 0, "Loan","Loan"),"Cash")))</f>
        <v>Loan</v>
      </c>
      <c r="M2447">
        <f>IF(ISTEXT(E2447),IF(E2447="Amount",M$14,""),IF(ISBLANK(E2447),"",IF(ISTEXT(D2447),"",IF(A2442="Invoice No. : ",INDEX(Sheet2!D$14:D$154,MATCH(B2442,Sheet2!A$14:A$154,0)),M2446))))</f>
        <v>2</v>
      </c>
      <c r="N2447" t="str">
        <f>IF(ISTEXT(E2447),IF(E2447="Amount",N$14,""),IF(ISBLANK(E2447),"",IF(ISTEXT(D2447),"",IF(A2442="Invoice No. : ",INDEX(Sheet2!E$14:E$154,MATCH(B2442,Sheet2!A$14:A$154,0)),N2446))))</f>
        <v>RUBY</v>
      </c>
      <c r="O2447" t="str">
        <f>IF(ISTEXT(E2447),IF(E2447="Amount",O$14,""),IF(ISBLANK(E2447),"",IF(ISTEXT(D2447),"",IF(A2442="Invoice No. : ",INDEX(Sheet2!G$14:G$154,MATCH(B2442,Sheet2!A$14:A$154,0)),O2446))))</f>
        <v>FERNANDEZ, EVANGELINE DELA CRUZ</v>
      </c>
      <c r="P2447">
        <f t="shared" si="154"/>
        <v>2060</v>
      </c>
      <c r="Q2447">
        <f t="shared" si="155"/>
        <v>195197.25</v>
      </c>
    </row>
    <row r="2448" spans="1:17" x14ac:dyDescent="0.25">
      <c r="D2448" s="12" t="s">
        <v>18</v>
      </c>
      <c r="E2448" s="13">
        <v>2060</v>
      </c>
      <c r="F2448" t="str">
        <f t="shared" si="152"/>
        <v/>
      </c>
      <c r="G2448" t="str">
        <f>IF(ISTEXT(E2448),IF(E2448="Amount",G$14,""),IF(ISBLANK(E2448),"",IF(ISTEXT(D2448),"",IF(A2443="Invoice No. : ",INDEX(Sheet2!F$14:F$154,MATCH(B2443,Sheet2!A$14:A$154,0)),G2447))))</f>
        <v/>
      </c>
      <c r="H2448" t="str">
        <f t="shared" si="153"/>
        <v/>
      </c>
      <c r="I2448" t="str">
        <f>IF(ISTEXT(E2448),IF(E2448="Amount",I$14,""),IF(ISBLANK(E2448),"",IF(ISTEXT(D2448),"",IF(A2443="Invoice No. : ",TEXT(INDEX(Sheet2!C$14:C$154,MATCH(B2443,Sheet2!A$14:A$154,0)),"hh:mm:ss"),I2447))))</f>
        <v/>
      </c>
      <c r="J2448" t="str">
        <f>IF(ISBLANK(G2448),"",IF(ISTEXT(G2448),IF(E2448="Amount",J$14,""),INDEX(Sheet2!H$14:H$154,MATCH(F2448,Sheet2!A$14:A$154,0))))</f>
        <v/>
      </c>
      <c r="K2448" t="str">
        <f>IF(ISBLANK(G2448),"",IF(ISTEXT(G2448),IF(E2448="Amount",K$14,""),INDEX(Sheet2!I$14:I$154,MATCH(F2448,Sheet2!A$14:A$154,0))))</f>
        <v/>
      </c>
      <c r="L2448" t="str">
        <f>IF(ISBLANK(G2448),"",IF(ISTEXT(G2448),IF(E2448="Amount",L$14,""),IF(INDEX(Sheet2!H$14:H$154,MATCH(F2448,Sheet2!A$14:A$154,0)) &lt;&gt; 0, IF(INDEX(Sheet2!I$14:I$154,MATCH(F2448,Sheet2!A$14:A$154,0)) &lt;&gt; 0, "Loan","Loan"),"Cash")))</f>
        <v/>
      </c>
      <c r="M2448" t="str">
        <f>IF(ISTEXT(E2448),IF(E2448="Amount",M$14,""),IF(ISBLANK(E2448),"",IF(ISTEXT(D2448),"",IF(A2443="Invoice No. : ",INDEX(Sheet2!D$14:D$154,MATCH(B2443,Sheet2!A$14:A$154,0)),M2447))))</f>
        <v/>
      </c>
      <c r="N2448" t="str">
        <f>IF(ISTEXT(E2448),IF(E2448="Amount",N$14,""),IF(ISBLANK(E2448),"",IF(ISTEXT(D2448),"",IF(A2443="Invoice No. : ",INDEX(Sheet2!E$14:E$154,MATCH(B2443,Sheet2!A$14:A$154,0)),N2447))))</f>
        <v/>
      </c>
      <c r="O2448" t="str">
        <f>IF(ISTEXT(E2448),IF(E2448="Amount",O$14,""),IF(ISBLANK(E2448),"",IF(ISTEXT(D2448),"",IF(A2443="Invoice No. : ",INDEX(Sheet2!G$14:G$154,MATCH(B2443,Sheet2!A$14:A$154,0)),O2447))))</f>
        <v/>
      </c>
      <c r="P2448" t="str">
        <f t="shared" si="154"/>
        <v/>
      </c>
      <c r="Q2448" t="str">
        <f t="shared" si="155"/>
        <v/>
      </c>
    </row>
    <row r="2449" spans="1:17" x14ac:dyDescent="0.25">
      <c r="F2449" t="str">
        <f t="shared" si="152"/>
        <v/>
      </c>
      <c r="G2449" t="str">
        <f>IF(ISTEXT(E2449),IF(E2449="Amount",G$14,""),IF(ISBLANK(E2449),"",IF(ISTEXT(D2449),"",IF(A2444="Invoice No. : ",INDEX(Sheet2!F$14:F$154,MATCH(B2444,Sheet2!A$14:A$154,0)),G2448))))</f>
        <v/>
      </c>
      <c r="H2449" t="str">
        <f t="shared" si="153"/>
        <v/>
      </c>
      <c r="I2449" t="str">
        <f>IF(ISTEXT(E2449),IF(E2449="Amount",I$14,""),IF(ISBLANK(E2449),"",IF(ISTEXT(D2449),"",IF(A2444="Invoice No. : ",TEXT(INDEX(Sheet2!C$14:C$154,MATCH(B2444,Sheet2!A$14:A$154,0)),"hh:mm:ss"),I2448))))</f>
        <v/>
      </c>
      <c r="J2449" t="str">
        <f>IF(ISBLANK(G2449),"",IF(ISTEXT(G2449),IF(E2449="Amount",J$14,""),INDEX(Sheet2!H$14:H$154,MATCH(F2449,Sheet2!A$14:A$154,0))))</f>
        <v/>
      </c>
      <c r="K2449" t="str">
        <f>IF(ISBLANK(G2449),"",IF(ISTEXT(G2449),IF(E2449="Amount",K$14,""),INDEX(Sheet2!I$14:I$154,MATCH(F2449,Sheet2!A$14:A$154,0))))</f>
        <v/>
      </c>
      <c r="L2449" t="str">
        <f>IF(ISBLANK(G2449),"",IF(ISTEXT(G2449),IF(E2449="Amount",L$14,""),IF(INDEX(Sheet2!H$14:H$154,MATCH(F2449,Sheet2!A$14:A$154,0)) &lt;&gt; 0, IF(INDEX(Sheet2!I$14:I$154,MATCH(F2449,Sheet2!A$14:A$154,0)) &lt;&gt; 0, "Loan","Loan"),"Cash")))</f>
        <v/>
      </c>
      <c r="M2449" t="str">
        <f>IF(ISTEXT(E2449),IF(E2449="Amount",M$14,""),IF(ISBLANK(E2449),"",IF(ISTEXT(D2449),"",IF(A2444="Invoice No. : ",INDEX(Sheet2!D$14:D$154,MATCH(B2444,Sheet2!A$14:A$154,0)),M2448))))</f>
        <v/>
      </c>
      <c r="N2449" t="str">
        <f>IF(ISTEXT(E2449),IF(E2449="Amount",N$14,""),IF(ISBLANK(E2449),"",IF(ISTEXT(D2449),"",IF(A2444="Invoice No. : ",INDEX(Sheet2!E$14:E$154,MATCH(B2444,Sheet2!A$14:A$154,0)),N2448))))</f>
        <v/>
      </c>
      <c r="O2449" t="str">
        <f>IF(ISTEXT(E2449),IF(E2449="Amount",O$14,""),IF(ISBLANK(E2449),"",IF(ISTEXT(D2449),"",IF(A2444="Invoice No. : ",INDEX(Sheet2!G$14:G$154,MATCH(B2444,Sheet2!A$14:A$154,0)),O2448))))</f>
        <v/>
      </c>
      <c r="P2449" t="str">
        <f t="shared" si="154"/>
        <v/>
      </c>
      <c r="Q2449" t="str">
        <f t="shared" si="155"/>
        <v/>
      </c>
    </row>
    <row r="2450" spans="1:17" x14ac:dyDescent="0.25">
      <c r="F2450" t="str">
        <f t="shared" si="152"/>
        <v/>
      </c>
      <c r="G2450" t="str">
        <f>IF(ISTEXT(E2450),IF(E2450="Amount",G$14,""),IF(ISBLANK(E2450),"",IF(ISTEXT(D2450),"",IF(A2445="Invoice No. : ",INDEX(Sheet2!F$14:F$154,MATCH(B2445,Sheet2!A$14:A$154,0)),G2449))))</f>
        <v/>
      </c>
      <c r="H2450" t="str">
        <f t="shared" si="153"/>
        <v/>
      </c>
      <c r="I2450" t="str">
        <f>IF(ISTEXT(E2450),IF(E2450="Amount",I$14,""),IF(ISBLANK(E2450),"",IF(ISTEXT(D2450),"",IF(A2445="Invoice No. : ",TEXT(INDEX(Sheet2!C$14:C$154,MATCH(B2445,Sheet2!A$14:A$154,0)),"hh:mm:ss"),I2449))))</f>
        <v/>
      </c>
      <c r="J2450" t="str">
        <f>IF(ISBLANK(G2450),"",IF(ISTEXT(G2450),IF(E2450="Amount",J$14,""),INDEX(Sheet2!H$14:H$154,MATCH(F2450,Sheet2!A$14:A$154,0))))</f>
        <v/>
      </c>
      <c r="K2450" t="str">
        <f>IF(ISBLANK(G2450),"",IF(ISTEXT(G2450),IF(E2450="Amount",K$14,""),INDEX(Sheet2!I$14:I$154,MATCH(F2450,Sheet2!A$14:A$154,0))))</f>
        <v/>
      </c>
      <c r="L2450" t="str">
        <f>IF(ISBLANK(G2450),"",IF(ISTEXT(G2450),IF(E2450="Amount",L$14,""),IF(INDEX(Sheet2!H$14:H$154,MATCH(F2450,Sheet2!A$14:A$154,0)) &lt;&gt; 0, IF(INDEX(Sheet2!I$14:I$154,MATCH(F2450,Sheet2!A$14:A$154,0)) &lt;&gt; 0, "Loan","Loan"),"Cash")))</f>
        <v/>
      </c>
      <c r="M2450" t="str">
        <f>IF(ISTEXT(E2450),IF(E2450="Amount",M$14,""),IF(ISBLANK(E2450),"",IF(ISTEXT(D2450),"",IF(A2445="Invoice No. : ",INDEX(Sheet2!D$14:D$154,MATCH(B2445,Sheet2!A$14:A$154,0)),M2449))))</f>
        <v/>
      </c>
      <c r="N2450" t="str">
        <f>IF(ISTEXT(E2450),IF(E2450="Amount",N$14,""),IF(ISBLANK(E2450),"",IF(ISTEXT(D2450),"",IF(A2445="Invoice No. : ",INDEX(Sheet2!E$14:E$154,MATCH(B2445,Sheet2!A$14:A$154,0)),N2449))))</f>
        <v/>
      </c>
      <c r="O2450" t="str">
        <f>IF(ISTEXT(E2450),IF(E2450="Amount",O$14,""),IF(ISBLANK(E2450),"",IF(ISTEXT(D2450),"",IF(A2445="Invoice No. : ",INDEX(Sheet2!G$14:G$154,MATCH(B2445,Sheet2!A$14:A$154,0)),O2449))))</f>
        <v/>
      </c>
      <c r="P2450" t="str">
        <f t="shared" si="154"/>
        <v/>
      </c>
      <c r="Q2450" t="str">
        <f t="shared" si="155"/>
        <v/>
      </c>
    </row>
    <row r="2451" spans="1:17" x14ac:dyDescent="0.25">
      <c r="A2451" s="3" t="s">
        <v>4</v>
      </c>
      <c r="B2451" s="4">
        <v>2144370</v>
      </c>
      <c r="C2451" s="3" t="s">
        <v>5</v>
      </c>
      <c r="D2451" s="5" t="s">
        <v>953</v>
      </c>
      <c r="F2451" t="str">
        <f t="shared" si="152"/>
        <v/>
      </c>
      <c r="G2451" t="str">
        <f>IF(ISTEXT(E2451),IF(E2451="Amount",G$14,""),IF(ISBLANK(E2451),"",IF(ISTEXT(D2451),"",IF(A2446="Invoice No. : ",INDEX(Sheet2!F$14:F$154,MATCH(B2446,Sheet2!A$14:A$154,0)),G2450))))</f>
        <v/>
      </c>
      <c r="H2451" t="str">
        <f t="shared" si="153"/>
        <v/>
      </c>
      <c r="I2451" t="str">
        <f>IF(ISTEXT(E2451),IF(E2451="Amount",I$14,""),IF(ISBLANK(E2451),"",IF(ISTEXT(D2451),"",IF(A2446="Invoice No. : ",TEXT(INDEX(Sheet2!C$14:C$154,MATCH(B2446,Sheet2!A$14:A$154,0)),"hh:mm:ss"),I2450))))</f>
        <v/>
      </c>
      <c r="J2451" t="str">
        <f>IF(ISBLANK(G2451),"",IF(ISTEXT(G2451),IF(E2451="Amount",J$14,""),INDEX(Sheet2!H$14:H$154,MATCH(F2451,Sheet2!A$14:A$154,0))))</f>
        <v/>
      </c>
      <c r="K2451" t="str">
        <f>IF(ISBLANK(G2451),"",IF(ISTEXT(G2451),IF(E2451="Amount",K$14,""),INDEX(Sheet2!I$14:I$154,MATCH(F2451,Sheet2!A$14:A$154,0))))</f>
        <v/>
      </c>
      <c r="L2451" t="str">
        <f>IF(ISBLANK(G2451),"",IF(ISTEXT(G2451),IF(E2451="Amount",L$14,""),IF(INDEX(Sheet2!H$14:H$154,MATCH(F2451,Sheet2!A$14:A$154,0)) &lt;&gt; 0, IF(INDEX(Sheet2!I$14:I$154,MATCH(F2451,Sheet2!A$14:A$154,0)) &lt;&gt; 0, "Loan","Loan"),"Cash")))</f>
        <v/>
      </c>
      <c r="M2451" t="str">
        <f>IF(ISTEXT(E2451),IF(E2451="Amount",M$14,""),IF(ISBLANK(E2451),"",IF(ISTEXT(D2451),"",IF(A2446="Invoice No. : ",INDEX(Sheet2!D$14:D$154,MATCH(B2446,Sheet2!A$14:A$154,0)),M2450))))</f>
        <v/>
      </c>
      <c r="N2451" t="str">
        <f>IF(ISTEXT(E2451),IF(E2451="Amount",N$14,""),IF(ISBLANK(E2451),"",IF(ISTEXT(D2451),"",IF(A2446="Invoice No. : ",INDEX(Sheet2!E$14:E$154,MATCH(B2446,Sheet2!A$14:A$154,0)),N2450))))</f>
        <v/>
      </c>
      <c r="O2451" t="str">
        <f>IF(ISTEXT(E2451),IF(E2451="Amount",O$14,""),IF(ISBLANK(E2451),"",IF(ISTEXT(D2451),"",IF(A2446="Invoice No. : ",INDEX(Sheet2!G$14:G$154,MATCH(B2446,Sheet2!A$14:A$154,0)),O2450))))</f>
        <v/>
      </c>
      <c r="P2451" t="str">
        <f t="shared" si="154"/>
        <v/>
      </c>
      <c r="Q2451" t="str">
        <f t="shared" si="155"/>
        <v/>
      </c>
    </row>
    <row r="2452" spans="1:17" x14ac:dyDescent="0.25">
      <c r="A2452" s="3" t="s">
        <v>7</v>
      </c>
      <c r="B2452" s="6">
        <v>44931</v>
      </c>
      <c r="C2452" s="3" t="s">
        <v>8</v>
      </c>
      <c r="D2452" s="7">
        <v>2</v>
      </c>
      <c r="F2452" t="str">
        <f t="shared" si="152"/>
        <v/>
      </c>
      <c r="G2452" t="str">
        <f>IF(ISTEXT(E2452),IF(E2452="Amount",G$14,""),IF(ISBLANK(E2452),"",IF(ISTEXT(D2452),"",IF(A2447="Invoice No. : ",INDEX(Sheet2!F$14:F$154,MATCH(B2447,Sheet2!A$14:A$154,0)),G2451))))</f>
        <v/>
      </c>
      <c r="H2452" t="str">
        <f t="shared" si="153"/>
        <v/>
      </c>
      <c r="I2452" t="str">
        <f>IF(ISTEXT(E2452),IF(E2452="Amount",I$14,""),IF(ISBLANK(E2452),"",IF(ISTEXT(D2452),"",IF(A2447="Invoice No. : ",TEXT(INDEX(Sheet2!C$14:C$154,MATCH(B2447,Sheet2!A$14:A$154,0)),"hh:mm:ss"),I2451))))</f>
        <v/>
      </c>
      <c r="J2452" t="str">
        <f>IF(ISBLANK(G2452),"",IF(ISTEXT(G2452),IF(E2452="Amount",J$14,""),INDEX(Sheet2!H$14:H$154,MATCH(F2452,Sheet2!A$14:A$154,0))))</f>
        <v/>
      </c>
      <c r="K2452" t="str">
        <f>IF(ISBLANK(G2452),"",IF(ISTEXT(G2452),IF(E2452="Amount",K$14,""),INDEX(Sheet2!I$14:I$154,MATCH(F2452,Sheet2!A$14:A$154,0))))</f>
        <v/>
      </c>
      <c r="L2452" t="str">
        <f>IF(ISBLANK(G2452),"",IF(ISTEXT(G2452),IF(E2452="Amount",L$14,""),IF(INDEX(Sheet2!H$14:H$154,MATCH(F2452,Sheet2!A$14:A$154,0)) &lt;&gt; 0, IF(INDEX(Sheet2!I$14:I$154,MATCH(F2452,Sheet2!A$14:A$154,0)) &lt;&gt; 0, "Loan","Loan"),"Cash")))</f>
        <v/>
      </c>
      <c r="M2452" t="str">
        <f>IF(ISTEXT(E2452),IF(E2452="Amount",M$14,""),IF(ISBLANK(E2452),"",IF(ISTEXT(D2452),"",IF(A2447="Invoice No. : ",INDEX(Sheet2!D$14:D$154,MATCH(B2447,Sheet2!A$14:A$154,0)),M2451))))</f>
        <v/>
      </c>
      <c r="N2452" t="str">
        <f>IF(ISTEXT(E2452),IF(E2452="Amount",N$14,""),IF(ISBLANK(E2452),"",IF(ISTEXT(D2452),"",IF(A2447="Invoice No. : ",INDEX(Sheet2!E$14:E$154,MATCH(B2447,Sheet2!A$14:A$154,0)),N2451))))</f>
        <v/>
      </c>
      <c r="O2452" t="str">
        <f>IF(ISTEXT(E2452),IF(E2452="Amount",O$14,""),IF(ISBLANK(E2452),"",IF(ISTEXT(D2452),"",IF(A2447="Invoice No. : ",INDEX(Sheet2!G$14:G$154,MATCH(B2447,Sheet2!A$14:A$154,0)),O2451))))</f>
        <v/>
      </c>
      <c r="P2452" t="str">
        <f t="shared" si="154"/>
        <v/>
      </c>
      <c r="Q2452" t="str">
        <f t="shared" si="155"/>
        <v/>
      </c>
    </row>
    <row r="2453" spans="1:17" x14ac:dyDescent="0.25">
      <c r="F2453" t="str">
        <f t="shared" si="152"/>
        <v/>
      </c>
      <c r="G2453" t="str">
        <f>IF(ISTEXT(E2453),IF(E2453="Amount",G$14,""),IF(ISBLANK(E2453),"",IF(ISTEXT(D2453),"",IF(A2448="Invoice No. : ",INDEX(Sheet2!F$14:F$154,MATCH(B2448,Sheet2!A$14:A$154,0)),G2452))))</f>
        <v/>
      </c>
      <c r="H2453" t="str">
        <f t="shared" si="153"/>
        <v/>
      </c>
      <c r="I2453" t="str">
        <f>IF(ISTEXT(E2453),IF(E2453="Amount",I$14,""),IF(ISBLANK(E2453),"",IF(ISTEXT(D2453),"",IF(A2448="Invoice No. : ",TEXT(INDEX(Sheet2!C$14:C$154,MATCH(B2448,Sheet2!A$14:A$154,0)),"hh:mm:ss"),I2452))))</f>
        <v/>
      </c>
      <c r="J2453" t="str">
        <f>IF(ISBLANK(G2453),"",IF(ISTEXT(G2453),IF(E2453="Amount",J$14,""),INDEX(Sheet2!H$14:H$154,MATCH(F2453,Sheet2!A$14:A$154,0))))</f>
        <v/>
      </c>
      <c r="K2453" t="str">
        <f>IF(ISBLANK(G2453),"",IF(ISTEXT(G2453),IF(E2453="Amount",K$14,""),INDEX(Sheet2!I$14:I$154,MATCH(F2453,Sheet2!A$14:A$154,0))))</f>
        <v/>
      </c>
      <c r="L2453" t="str">
        <f>IF(ISBLANK(G2453),"",IF(ISTEXT(G2453),IF(E2453="Amount",L$14,""),IF(INDEX(Sheet2!H$14:H$154,MATCH(F2453,Sheet2!A$14:A$154,0)) &lt;&gt; 0, IF(INDEX(Sheet2!I$14:I$154,MATCH(F2453,Sheet2!A$14:A$154,0)) &lt;&gt; 0, "Loan","Loan"),"Cash")))</f>
        <v/>
      </c>
      <c r="M2453" t="str">
        <f>IF(ISTEXT(E2453),IF(E2453="Amount",M$14,""),IF(ISBLANK(E2453),"",IF(ISTEXT(D2453),"",IF(A2448="Invoice No. : ",INDEX(Sheet2!D$14:D$154,MATCH(B2448,Sheet2!A$14:A$154,0)),M2452))))</f>
        <v/>
      </c>
      <c r="N2453" t="str">
        <f>IF(ISTEXT(E2453),IF(E2453="Amount",N$14,""),IF(ISBLANK(E2453),"",IF(ISTEXT(D2453),"",IF(A2448="Invoice No. : ",INDEX(Sheet2!E$14:E$154,MATCH(B2448,Sheet2!A$14:A$154,0)),N2452))))</f>
        <v/>
      </c>
      <c r="O2453" t="str">
        <f>IF(ISTEXT(E2453),IF(E2453="Amount",O$14,""),IF(ISBLANK(E2453),"",IF(ISTEXT(D2453),"",IF(A2448="Invoice No. : ",INDEX(Sheet2!G$14:G$154,MATCH(B2448,Sheet2!A$14:A$154,0)),O2452))))</f>
        <v/>
      </c>
      <c r="P2453" t="str">
        <f t="shared" si="154"/>
        <v/>
      </c>
      <c r="Q2453" t="str">
        <f t="shared" si="155"/>
        <v/>
      </c>
    </row>
    <row r="2454" spans="1:17" x14ac:dyDescent="0.25">
      <c r="A2454" s="8" t="s">
        <v>9</v>
      </c>
      <c r="B2454" s="8" t="s">
        <v>10</v>
      </c>
      <c r="C2454" s="9" t="s">
        <v>11</v>
      </c>
      <c r="D2454" s="9" t="s">
        <v>12</v>
      </c>
      <c r="E2454" s="9" t="s">
        <v>13</v>
      </c>
      <c r="F2454" t="str">
        <f t="shared" si="152"/>
        <v>Invoice No.</v>
      </c>
      <c r="G2454" t="str">
        <f>IF(ISTEXT(E2454),IF(E2454="Amount",G$14,""),IF(ISBLANK(E2454),"",IF(ISTEXT(D2454),"",IF(A2449="Invoice No. : ",INDEX(Sheet2!F$14:F$154,MATCH(B2449,Sheet2!A$14:A$154,0)),G2453))))</f>
        <v>Member ID</v>
      </c>
      <c r="H2454" t="str">
        <f t="shared" si="153"/>
        <v>Invoice Date</v>
      </c>
      <c r="I2454" t="str">
        <f>IF(ISTEXT(E2454),IF(E2454="Amount",I$14,""),IF(ISBLANK(E2454),"",IF(ISTEXT(D2454),"",IF(A2449="Invoice No. : ",TEXT(INDEX(Sheet2!C$14:C$154,MATCH(B2449,Sheet2!A$14:A$154,0)),"hh:mm:ss"),I2453))))</f>
        <v>Invoice Time</v>
      </c>
      <c r="J2454" t="str">
        <f>IF(ISBLANK(G2454),"",IF(ISTEXT(G2454),IF(E2454="Amount",J$14,""),INDEX(Sheet2!H$14:H$154,MATCH(F2454,Sheet2!A$14:A$154,0))))</f>
        <v>Loan Amount</v>
      </c>
      <c r="K2454" t="str">
        <f>IF(ISBLANK(G2454),"",IF(ISTEXT(G2454),IF(E2454="Amount",K$14,""),INDEX(Sheet2!I$14:I$154,MATCH(F2454,Sheet2!A$14:A$154,0))))</f>
        <v>Cash Amount</v>
      </c>
      <c r="L2454" t="str">
        <f>IF(ISBLANK(G2454),"",IF(ISTEXT(G2454),IF(E2454="Amount",L$14,""),IF(INDEX(Sheet2!H$14:H$154,MATCH(F2454,Sheet2!A$14:A$154,0)) &lt;&gt; 0, IF(INDEX(Sheet2!I$14:I$154,MATCH(F2454,Sheet2!A$14:A$154,0)) &lt;&gt; 0, "Loan","Loan"),"Cash")))</f>
        <v>Payment Mode</v>
      </c>
      <c r="M2454" t="str">
        <f>IF(ISTEXT(E2454),IF(E2454="Amount",M$14,""),IF(ISBLANK(E2454),"",IF(ISTEXT(D2454),"",IF(A2449="Invoice No. : ",INDEX(Sheet2!D$14:D$154,MATCH(B2449,Sheet2!A$14:A$154,0)),M2453))))</f>
        <v>Terminal</v>
      </c>
      <c r="N2454" t="str">
        <f>IF(ISTEXT(E2454),IF(E2454="Amount",N$14,""),IF(ISBLANK(E2454),"",IF(ISTEXT(D2454),"",IF(A2449="Invoice No. : ",INDEX(Sheet2!E$14:E$154,MATCH(B2449,Sheet2!A$14:A$154,0)),N2453))))</f>
        <v>Cashier</v>
      </c>
      <c r="O2454" t="str">
        <f>IF(ISTEXT(E2454),IF(E2454="Amount",O$14,""),IF(ISBLANK(E2454),"",IF(ISTEXT(D2454),"",IF(A2449="Invoice No. : ",INDEX(Sheet2!G$14:G$154,MATCH(B2449,Sheet2!A$14:A$154,0)),O2453))))</f>
        <v>Name</v>
      </c>
      <c r="P2454" t="str">
        <f t="shared" si="154"/>
        <v>Invoice Amount</v>
      </c>
      <c r="Q2454" t="str">
        <f t="shared" si="155"/>
        <v>Grand Total</v>
      </c>
    </row>
    <row r="2455" spans="1:17" x14ac:dyDescent="0.25">
      <c r="F2455" t="str">
        <f t="shared" si="152"/>
        <v/>
      </c>
      <c r="G2455" t="str">
        <f>IF(ISTEXT(E2455),IF(E2455="Amount",G$14,""),IF(ISBLANK(E2455),"",IF(ISTEXT(D2455),"",IF(A2450="Invoice No. : ",INDEX(Sheet2!F$14:F$154,MATCH(B2450,Sheet2!A$14:A$154,0)),G2454))))</f>
        <v/>
      </c>
      <c r="H2455" t="str">
        <f t="shared" si="153"/>
        <v/>
      </c>
      <c r="I2455" t="str">
        <f>IF(ISTEXT(E2455),IF(E2455="Amount",I$14,""),IF(ISBLANK(E2455),"",IF(ISTEXT(D2455),"",IF(A2450="Invoice No. : ",TEXT(INDEX(Sheet2!C$14:C$154,MATCH(B2450,Sheet2!A$14:A$154,0)),"hh:mm:ss"),I2454))))</f>
        <v/>
      </c>
      <c r="J2455" t="str">
        <f>IF(ISBLANK(G2455),"",IF(ISTEXT(G2455),IF(E2455="Amount",J$14,""),INDEX(Sheet2!H$14:H$154,MATCH(F2455,Sheet2!A$14:A$154,0))))</f>
        <v/>
      </c>
      <c r="K2455" t="str">
        <f>IF(ISBLANK(G2455),"",IF(ISTEXT(G2455),IF(E2455="Amount",K$14,""),INDEX(Sheet2!I$14:I$154,MATCH(F2455,Sheet2!A$14:A$154,0))))</f>
        <v/>
      </c>
      <c r="L2455" t="str">
        <f>IF(ISBLANK(G2455),"",IF(ISTEXT(G2455),IF(E2455="Amount",L$14,""),IF(INDEX(Sheet2!H$14:H$154,MATCH(F2455,Sheet2!A$14:A$154,0)) &lt;&gt; 0, IF(INDEX(Sheet2!I$14:I$154,MATCH(F2455,Sheet2!A$14:A$154,0)) &lt;&gt; 0, "Loan","Loan"),"Cash")))</f>
        <v/>
      </c>
      <c r="M2455" t="str">
        <f>IF(ISTEXT(E2455),IF(E2455="Amount",M$14,""),IF(ISBLANK(E2455),"",IF(ISTEXT(D2455),"",IF(A2450="Invoice No. : ",INDEX(Sheet2!D$14:D$154,MATCH(B2450,Sheet2!A$14:A$154,0)),M2454))))</f>
        <v/>
      </c>
      <c r="N2455" t="str">
        <f>IF(ISTEXT(E2455),IF(E2455="Amount",N$14,""),IF(ISBLANK(E2455),"",IF(ISTEXT(D2455),"",IF(A2450="Invoice No. : ",INDEX(Sheet2!E$14:E$154,MATCH(B2450,Sheet2!A$14:A$154,0)),N2454))))</f>
        <v/>
      </c>
      <c r="O2455" t="str">
        <f>IF(ISTEXT(E2455),IF(E2455="Amount",O$14,""),IF(ISBLANK(E2455),"",IF(ISTEXT(D2455),"",IF(A2450="Invoice No. : ",INDEX(Sheet2!G$14:G$154,MATCH(B2450,Sheet2!A$14:A$154,0)),O2454))))</f>
        <v/>
      </c>
      <c r="P2455" t="str">
        <f t="shared" si="154"/>
        <v/>
      </c>
      <c r="Q2455" t="str">
        <f t="shared" si="155"/>
        <v/>
      </c>
    </row>
    <row r="2456" spans="1:17" x14ac:dyDescent="0.25">
      <c r="A2456" s="10" t="s">
        <v>37</v>
      </c>
      <c r="B2456" s="10" t="s">
        <v>38</v>
      </c>
      <c r="C2456" s="11">
        <v>2</v>
      </c>
      <c r="D2456" s="11">
        <v>1030</v>
      </c>
      <c r="E2456" s="11">
        <v>2060</v>
      </c>
      <c r="F2456">
        <f t="shared" si="152"/>
        <v>2144370</v>
      </c>
      <c r="G2456">
        <f>IF(ISTEXT(E2456),IF(E2456="Amount",G$14,""),IF(ISBLANK(E2456),"",IF(ISTEXT(D2456),"",IF(A2451="Invoice No. : ",INDEX(Sheet2!F$14:F$154,MATCH(B2451,Sheet2!A$14:A$154,0)),G2455))))</f>
        <v>20262</v>
      </c>
      <c r="H2456" t="str">
        <f t="shared" si="153"/>
        <v>01/05/2023</v>
      </c>
      <c r="I2456" t="str">
        <f>IF(ISTEXT(E2456),IF(E2456="Amount",I$14,""),IF(ISBLANK(E2456),"",IF(ISTEXT(D2456),"",IF(A2451="Invoice No. : ",TEXT(INDEX(Sheet2!C$14:C$154,MATCH(B2451,Sheet2!A$14:A$154,0)),"hh:mm:ss"),I2455))))</f>
        <v>15:06:33</v>
      </c>
      <c r="J2456">
        <f>IF(ISBLANK(G2456),"",IF(ISTEXT(G2456),IF(E2456="Amount",J$14,""),INDEX(Sheet2!H$14:H$154,MATCH(F2456,Sheet2!A$14:A$154,0))))</f>
        <v>2060</v>
      </c>
      <c r="K2456">
        <f>IF(ISBLANK(G2456),"",IF(ISTEXT(G2456),IF(E2456="Amount",K$14,""),INDEX(Sheet2!I$14:I$154,MATCH(F2456,Sheet2!A$14:A$154,0))))</f>
        <v>0</v>
      </c>
      <c r="L2456" t="str">
        <f>IF(ISBLANK(G2456),"",IF(ISTEXT(G2456),IF(E2456="Amount",L$14,""),IF(INDEX(Sheet2!H$14:H$154,MATCH(F2456,Sheet2!A$14:A$154,0)) &lt;&gt; 0, IF(INDEX(Sheet2!I$14:I$154,MATCH(F2456,Sheet2!A$14:A$154,0)) &lt;&gt; 0, "Loan","Loan"),"Cash")))</f>
        <v>Loan</v>
      </c>
      <c r="M2456">
        <f>IF(ISTEXT(E2456),IF(E2456="Amount",M$14,""),IF(ISBLANK(E2456),"",IF(ISTEXT(D2456),"",IF(A2451="Invoice No. : ",INDEX(Sheet2!D$14:D$154,MATCH(B2451,Sheet2!A$14:A$154,0)),M2455))))</f>
        <v>2</v>
      </c>
      <c r="N2456" t="str">
        <f>IF(ISTEXT(E2456),IF(E2456="Amount",N$14,""),IF(ISBLANK(E2456),"",IF(ISTEXT(D2456),"",IF(A2451="Invoice No. : ",INDEX(Sheet2!E$14:E$154,MATCH(B2451,Sheet2!A$14:A$154,0)),N2455))))</f>
        <v>RUBY</v>
      </c>
      <c r="O2456" t="str">
        <f>IF(ISTEXT(E2456),IF(E2456="Amount",O$14,""),IF(ISBLANK(E2456),"",IF(ISTEXT(D2456),"",IF(A2451="Invoice No. : ",INDEX(Sheet2!G$14:G$154,MATCH(B2451,Sheet2!A$14:A$154,0)),O2455))))</f>
        <v>DALLAPAS, JUNE BASIWAL</v>
      </c>
      <c r="P2456">
        <f t="shared" si="154"/>
        <v>2060</v>
      </c>
      <c r="Q2456">
        <f t="shared" si="155"/>
        <v>195197.25</v>
      </c>
    </row>
    <row r="2457" spans="1:17" x14ac:dyDescent="0.25">
      <c r="D2457" s="12" t="s">
        <v>18</v>
      </c>
      <c r="E2457" s="13">
        <v>2060</v>
      </c>
      <c r="F2457" t="str">
        <f t="shared" ref="F2457:F2520" si="156">IF(ISTEXT(E2457),IF(E2457="Amount",F$14,""),IF(ISBLANK(E2457),"",IF(ISTEXT(D2457),"",IF(A2452="Invoice No. : ",B2452,F2456))))</f>
        <v/>
      </c>
      <c r="G2457" t="str">
        <f>IF(ISTEXT(E2457),IF(E2457="Amount",G$14,""),IF(ISBLANK(E2457),"",IF(ISTEXT(D2457),"",IF(A2452="Invoice No. : ",INDEX(Sheet2!F$14:F$154,MATCH(B2452,Sheet2!A$14:A$154,0)),G2456))))</f>
        <v/>
      </c>
      <c r="H2457" t="str">
        <f t="shared" ref="H2457:H2520" si="157">IF(ISTEXT(E2457),IF(E2457="Amount",H$14,""),IF(ISBLANK(E2457),"",IF(ISTEXT(D2457),"",IF(A2452="Invoice No. : ",TEXT(B2453,"mm/dd/yyyy"),H2456))))</f>
        <v/>
      </c>
      <c r="I2457" t="str">
        <f>IF(ISTEXT(E2457),IF(E2457="Amount",I$14,""),IF(ISBLANK(E2457),"",IF(ISTEXT(D2457),"",IF(A2452="Invoice No. : ",TEXT(INDEX(Sheet2!C$14:C$154,MATCH(B2452,Sheet2!A$14:A$154,0)),"hh:mm:ss"),I2456))))</f>
        <v/>
      </c>
      <c r="J2457" t="str">
        <f>IF(ISBLANK(G2457),"",IF(ISTEXT(G2457),IF(E2457="Amount",J$14,""),INDEX(Sheet2!H$14:H$154,MATCH(F2457,Sheet2!A$14:A$154,0))))</f>
        <v/>
      </c>
      <c r="K2457" t="str">
        <f>IF(ISBLANK(G2457),"",IF(ISTEXT(G2457),IF(E2457="Amount",K$14,""),INDEX(Sheet2!I$14:I$154,MATCH(F2457,Sheet2!A$14:A$154,0))))</f>
        <v/>
      </c>
      <c r="L2457" t="str">
        <f>IF(ISBLANK(G2457),"",IF(ISTEXT(G2457),IF(E2457="Amount",L$14,""),IF(INDEX(Sheet2!H$14:H$154,MATCH(F2457,Sheet2!A$14:A$154,0)) &lt;&gt; 0, IF(INDEX(Sheet2!I$14:I$154,MATCH(F2457,Sheet2!A$14:A$154,0)) &lt;&gt; 0, "Loan","Loan"),"Cash")))</f>
        <v/>
      </c>
      <c r="M2457" t="str">
        <f>IF(ISTEXT(E2457),IF(E2457="Amount",M$14,""),IF(ISBLANK(E2457),"",IF(ISTEXT(D2457),"",IF(A2452="Invoice No. : ",INDEX(Sheet2!D$14:D$154,MATCH(B2452,Sheet2!A$14:A$154,0)),M2456))))</f>
        <v/>
      </c>
      <c r="N2457" t="str">
        <f>IF(ISTEXT(E2457),IF(E2457="Amount",N$14,""),IF(ISBLANK(E2457),"",IF(ISTEXT(D2457),"",IF(A2452="Invoice No. : ",INDEX(Sheet2!E$14:E$154,MATCH(B2452,Sheet2!A$14:A$154,0)),N2456))))</f>
        <v/>
      </c>
      <c r="O2457" t="str">
        <f>IF(ISTEXT(E2457),IF(E2457="Amount",O$14,""),IF(ISBLANK(E2457),"",IF(ISTEXT(D2457),"",IF(A2452="Invoice No. : ",INDEX(Sheet2!G$14:G$154,MATCH(B2452,Sheet2!A$14:A$154,0)),O2456))))</f>
        <v/>
      </c>
      <c r="P2457" t="str">
        <f t="shared" ref="P2457:P2520" si="158">IF(ISTEXT(E2457),IF(E2457="Amount",P$14,""),IF(D2458="Invoice Amount",E2458,IF(ISBLANK(D2457),"",P2458)))</f>
        <v/>
      </c>
      <c r="Q2457" t="str">
        <f t="shared" ref="Q2457:Q2520" si="159">IF(ISTEXT(E2457),IF(E2457="Amount",Q$14,""),IF(ISBLANK(C2457),"",IF(ISNUMBER(C2457),VLOOKUP("Grand Total : ",D:E,2,FALSE),"")))</f>
        <v/>
      </c>
    </row>
    <row r="2458" spans="1:17" x14ac:dyDescent="0.25">
      <c r="F2458" t="str">
        <f t="shared" si="156"/>
        <v/>
      </c>
      <c r="G2458" t="str">
        <f>IF(ISTEXT(E2458),IF(E2458="Amount",G$14,""),IF(ISBLANK(E2458),"",IF(ISTEXT(D2458),"",IF(A2453="Invoice No. : ",INDEX(Sheet2!F$14:F$154,MATCH(B2453,Sheet2!A$14:A$154,0)),G2457))))</f>
        <v/>
      </c>
      <c r="H2458" t="str">
        <f t="shared" si="157"/>
        <v/>
      </c>
      <c r="I2458" t="str">
        <f>IF(ISTEXT(E2458),IF(E2458="Amount",I$14,""),IF(ISBLANK(E2458),"",IF(ISTEXT(D2458),"",IF(A2453="Invoice No. : ",TEXT(INDEX(Sheet2!C$14:C$154,MATCH(B2453,Sheet2!A$14:A$154,0)),"hh:mm:ss"),I2457))))</f>
        <v/>
      </c>
      <c r="J2458" t="str">
        <f>IF(ISBLANK(G2458),"",IF(ISTEXT(G2458),IF(E2458="Amount",J$14,""),INDEX(Sheet2!H$14:H$154,MATCH(F2458,Sheet2!A$14:A$154,0))))</f>
        <v/>
      </c>
      <c r="K2458" t="str">
        <f>IF(ISBLANK(G2458),"",IF(ISTEXT(G2458),IF(E2458="Amount",K$14,""),INDEX(Sheet2!I$14:I$154,MATCH(F2458,Sheet2!A$14:A$154,0))))</f>
        <v/>
      </c>
      <c r="L2458" t="str">
        <f>IF(ISBLANK(G2458),"",IF(ISTEXT(G2458),IF(E2458="Amount",L$14,""),IF(INDEX(Sheet2!H$14:H$154,MATCH(F2458,Sheet2!A$14:A$154,0)) &lt;&gt; 0, IF(INDEX(Sheet2!I$14:I$154,MATCH(F2458,Sheet2!A$14:A$154,0)) &lt;&gt; 0, "Loan","Loan"),"Cash")))</f>
        <v/>
      </c>
      <c r="M2458" t="str">
        <f>IF(ISTEXT(E2458),IF(E2458="Amount",M$14,""),IF(ISBLANK(E2458),"",IF(ISTEXT(D2458),"",IF(A2453="Invoice No. : ",INDEX(Sheet2!D$14:D$154,MATCH(B2453,Sheet2!A$14:A$154,0)),M2457))))</f>
        <v/>
      </c>
      <c r="N2458" t="str">
        <f>IF(ISTEXT(E2458),IF(E2458="Amount",N$14,""),IF(ISBLANK(E2458),"",IF(ISTEXT(D2458),"",IF(A2453="Invoice No. : ",INDEX(Sheet2!E$14:E$154,MATCH(B2453,Sheet2!A$14:A$154,0)),N2457))))</f>
        <v/>
      </c>
      <c r="O2458" t="str">
        <f>IF(ISTEXT(E2458),IF(E2458="Amount",O$14,""),IF(ISBLANK(E2458),"",IF(ISTEXT(D2458),"",IF(A2453="Invoice No. : ",INDEX(Sheet2!G$14:G$154,MATCH(B2453,Sheet2!A$14:A$154,0)),O2457))))</f>
        <v/>
      </c>
      <c r="P2458" t="str">
        <f t="shared" si="158"/>
        <v/>
      </c>
      <c r="Q2458" t="str">
        <f t="shared" si="159"/>
        <v/>
      </c>
    </row>
    <row r="2459" spans="1:17" x14ac:dyDescent="0.25">
      <c r="F2459" t="str">
        <f t="shared" si="156"/>
        <v/>
      </c>
      <c r="G2459" t="str">
        <f>IF(ISTEXT(E2459),IF(E2459="Amount",G$14,""),IF(ISBLANK(E2459),"",IF(ISTEXT(D2459),"",IF(A2454="Invoice No. : ",INDEX(Sheet2!F$14:F$154,MATCH(B2454,Sheet2!A$14:A$154,0)),G2458))))</f>
        <v/>
      </c>
      <c r="H2459" t="str">
        <f t="shared" si="157"/>
        <v/>
      </c>
      <c r="I2459" t="str">
        <f>IF(ISTEXT(E2459),IF(E2459="Amount",I$14,""),IF(ISBLANK(E2459),"",IF(ISTEXT(D2459),"",IF(A2454="Invoice No. : ",TEXT(INDEX(Sheet2!C$14:C$154,MATCH(B2454,Sheet2!A$14:A$154,0)),"hh:mm:ss"),I2458))))</f>
        <v/>
      </c>
      <c r="J2459" t="str">
        <f>IF(ISBLANK(G2459),"",IF(ISTEXT(G2459),IF(E2459="Amount",J$14,""),INDEX(Sheet2!H$14:H$154,MATCH(F2459,Sheet2!A$14:A$154,0))))</f>
        <v/>
      </c>
      <c r="K2459" t="str">
        <f>IF(ISBLANK(G2459),"",IF(ISTEXT(G2459),IF(E2459="Amount",K$14,""),INDEX(Sheet2!I$14:I$154,MATCH(F2459,Sheet2!A$14:A$154,0))))</f>
        <v/>
      </c>
      <c r="L2459" t="str">
        <f>IF(ISBLANK(G2459),"",IF(ISTEXT(G2459),IF(E2459="Amount",L$14,""),IF(INDEX(Sheet2!H$14:H$154,MATCH(F2459,Sheet2!A$14:A$154,0)) &lt;&gt; 0, IF(INDEX(Sheet2!I$14:I$154,MATCH(F2459,Sheet2!A$14:A$154,0)) &lt;&gt; 0, "Loan","Loan"),"Cash")))</f>
        <v/>
      </c>
      <c r="M2459" t="str">
        <f>IF(ISTEXT(E2459),IF(E2459="Amount",M$14,""),IF(ISBLANK(E2459),"",IF(ISTEXT(D2459),"",IF(A2454="Invoice No. : ",INDEX(Sheet2!D$14:D$154,MATCH(B2454,Sheet2!A$14:A$154,0)),M2458))))</f>
        <v/>
      </c>
      <c r="N2459" t="str">
        <f>IF(ISTEXT(E2459),IF(E2459="Amount",N$14,""),IF(ISBLANK(E2459),"",IF(ISTEXT(D2459),"",IF(A2454="Invoice No. : ",INDEX(Sheet2!E$14:E$154,MATCH(B2454,Sheet2!A$14:A$154,0)),N2458))))</f>
        <v/>
      </c>
      <c r="O2459" t="str">
        <f>IF(ISTEXT(E2459),IF(E2459="Amount",O$14,""),IF(ISBLANK(E2459),"",IF(ISTEXT(D2459),"",IF(A2454="Invoice No. : ",INDEX(Sheet2!G$14:G$154,MATCH(B2454,Sheet2!A$14:A$154,0)),O2458))))</f>
        <v/>
      </c>
      <c r="P2459" t="str">
        <f t="shared" si="158"/>
        <v/>
      </c>
      <c r="Q2459" t="str">
        <f t="shared" si="159"/>
        <v/>
      </c>
    </row>
    <row r="2460" spans="1:17" x14ac:dyDescent="0.25">
      <c r="A2460" s="3" t="s">
        <v>4</v>
      </c>
      <c r="B2460" s="4">
        <v>2144371</v>
      </c>
      <c r="C2460" s="3" t="s">
        <v>5</v>
      </c>
      <c r="D2460" s="5" t="s">
        <v>953</v>
      </c>
      <c r="F2460" t="str">
        <f t="shared" si="156"/>
        <v/>
      </c>
      <c r="G2460" t="str">
        <f>IF(ISTEXT(E2460),IF(E2460="Amount",G$14,""),IF(ISBLANK(E2460),"",IF(ISTEXT(D2460),"",IF(A2455="Invoice No. : ",INDEX(Sheet2!F$14:F$154,MATCH(B2455,Sheet2!A$14:A$154,0)),G2459))))</f>
        <v/>
      </c>
      <c r="H2460" t="str">
        <f t="shared" si="157"/>
        <v/>
      </c>
      <c r="I2460" t="str">
        <f>IF(ISTEXT(E2460),IF(E2460="Amount",I$14,""),IF(ISBLANK(E2460),"",IF(ISTEXT(D2460),"",IF(A2455="Invoice No. : ",TEXT(INDEX(Sheet2!C$14:C$154,MATCH(B2455,Sheet2!A$14:A$154,0)),"hh:mm:ss"),I2459))))</f>
        <v/>
      </c>
      <c r="J2460" t="str">
        <f>IF(ISBLANK(G2460),"",IF(ISTEXT(G2460),IF(E2460="Amount",J$14,""),INDEX(Sheet2!H$14:H$154,MATCH(F2460,Sheet2!A$14:A$154,0))))</f>
        <v/>
      </c>
      <c r="K2460" t="str">
        <f>IF(ISBLANK(G2460),"",IF(ISTEXT(G2460),IF(E2460="Amount",K$14,""),INDEX(Sheet2!I$14:I$154,MATCH(F2460,Sheet2!A$14:A$154,0))))</f>
        <v/>
      </c>
      <c r="L2460" t="str">
        <f>IF(ISBLANK(G2460),"",IF(ISTEXT(G2460),IF(E2460="Amount",L$14,""),IF(INDEX(Sheet2!H$14:H$154,MATCH(F2460,Sheet2!A$14:A$154,0)) &lt;&gt; 0, IF(INDEX(Sheet2!I$14:I$154,MATCH(F2460,Sheet2!A$14:A$154,0)) &lt;&gt; 0, "Loan","Loan"),"Cash")))</f>
        <v/>
      </c>
      <c r="M2460" t="str">
        <f>IF(ISTEXT(E2460),IF(E2460="Amount",M$14,""),IF(ISBLANK(E2460),"",IF(ISTEXT(D2460),"",IF(A2455="Invoice No. : ",INDEX(Sheet2!D$14:D$154,MATCH(B2455,Sheet2!A$14:A$154,0)),M2459))))</f>
        <v/>
      </c>
      <c r="N2460" t="str">
        <f>IF(ISTEXT(E2460),IF(E2460="Amount",N$14,""),IF(ISBLANK(E2460),"",IF(ISTEXT(D2460),"",IF(A2455="Invoice No. : ",INDEX(Sheet2!E$14:E$154,MATCH(B2455,Sheet2!A$14:A$154,0)),N2459))))</f>
        <v/>
      </c>
      <c r="O2460" t="str">
        <f>IF(ISTEXT(E2460),IF(E2460="Amount",O$14,""),IF(ISBLANK(E2460),"",IF(ISTEXT(D2460),"",IF(A2455="Invoice No. : ",INDEX(Sheet2!G$14:G$154,MATCH(B2455,Sheet2!A$14:A$154,0)),O2459))))</f>
        <v/>
      </c>
      <c r="P2460" t="str">
        <f t="shared" si="158"/>
        <v/>
      </c>
      <c r="Q2460" t="str">
        <f t="shared" si="159"/>
        <v/>
      </c>
    </row>
    <row r="2461" spans="1:17" x14ac:dyDescent="0.25">
      <c r="A2461" s="3" t="s">
        <v>7</v>
      </c>
      <c r="B2461" s="6">
        <v>44931</v>
      </c>
      <c r="C2461" s="3" t="s">
        <v>8</v>
      </c>
      <c r="D2461" s="7">
        <v>2</v>
      </c>
      <c r="F2461" t="str">
        <f t="shared" si="156"/>
        <v/>
      </c>
      <c r="G2461" t="str">
        <f>IF(ISTEXT(E2461),IF(E2461="Amount",G$14,""),IF(ISBLANK(E2461),"",IF(ISTEXT(D2461),"",IF(A2456="Invoice No. : ",INDEX(Sheet2!F$14:F$154,MATCH(B2456,Sheet2!A$14:A$154,0)),G2460))))</f>
        <v/>
      </c>
      <c r="H2461" t="str">
        <f t="shared" si="157"/>
        <v/>
      </c>
      <c r="I2461" t="str">
        <f>IF(ISTEXT(E2461),IF(E2461="Amount",I$14,""),IF(ISBLANK(E2461),"",IF(ISTEXT(D2461),"",IF(A2456="Invoice No. : ",TEXT(INDEX(Sheet2!C$14:C$154,MATCH(B2456,Sheet2!A$14:A$154,0)),"hh:mm:ss"),I2460))))</f>
        <v/>
      </c>
      <c r="J2461" t="str">
        <f>IF(ISBLANK(G2461),"",IF(ISTEXT(G2461),IF(E2461="Amount",J$14,""),INDEX(Sheet2!H$14:H$154,MATCH(F2461,Sheet2!A$14:A$154,0))))</f>
        <v/>
      </c>
      <c r="K2461" t="str">
        <f>IF(ISBLANK(G2461),"",IF(ISTEXT(G2461),IF(E2461="Amount",K$14,""),INDEX(Sheet2!I$14:I$154,MATCH(F2461,Sheet2!A$14:A$154,0))))</f>
        <v/>
      </c>
      <c r="L2461" t="str">
        <f>IF(ISBLANK(G2461),"",IF(ISTEXT(G2461),IF(E2461="Amount",L$14,""),IF(INDEX(Sheet2!H$14:H$154,MATCH(F2461,Sheet2!A$14:A$154,0)) &lt;&gt; 0, IF(INDEX(Sheet2!I$14:I$154,MATCH(F2461,Sheet2!A$14:A$154,0)) &lt;&gt; 0, "Loan","Loan"),"Cash")))</f>
        <v/>
      </c>
      <c r="M2461" t="str">
        <f>IF(ISTEXT(E2461),IF(E2461="Amount",M$14,""),IF(ISBLANK(E2461),"",IF(ISTEXT(D2461),"",IF(A2456="Invoice No. : ",INDEX(Sheet2!D$14:D$154,MATCH(B2456,Sheet2!A$14:A$154,0)),M2460))))</f>
        <v/>
      </c>
      <c r="N2461" t="str">
        <f>IF(ISTEXT(E2461),IF(E2461="Amount",N$14,""),IF(ISBLANK(E2461),"",IF(ISTEXT(D2461),"",IF(A2456="Invoice No. : ",INDEX(Sheet2!E$14:E$154,MATCH(B2456,Sheet2!A$14:A$154,0)),N2460))))</f>
        <v/>
      </c>
      <c r="O2461" t="str">
        <f>IF(ISTEXT(E2461),IF(E2461="Amount",O$14,""),IF(ISBLANK(E2461),"",IF(ISTEXT(D2461),"",IF(A2456="Invoice No. : ",INDEX(Sheet2!G$14:G$154,MATCH(B2456,Sheet2!A$14:A$154,0)),O2460))))</f>
        <v/>
      </c>
      <c r="P2461" t="str">
        <f t="shared" si="158"/>
        <v/>
      </c>
      <c r="Q2461" t="str">
        <f t="shared" si="159"/>
        <v/>
      </c>
    </row>
    <row r="2462" spans="1:17" x14ac:dyDescent="0.25">
      <c r="F2462" t="str">
        <f t="shared" si="156"/>
        <v/>
      </c>
      <c r="G2462" t="str">
        <f>IF(ISTEXT(E2462),IF(E2462="Amount",G$14,""),IF(ISBLANK(E2462),"",IF(ISTEXT(D2462),"",IF(A2457="Invoice No. : ",INDEX(Sheet2!F$14:F$154,MATCH(B2457,Sheet2!A$14:A$154,0)),G2461))))</f>
        <v/>
      </c>
      <c r="H2462" t="str">
        <f t="shared" si="157"/>
        <v/>
      </c>
      <c r="I2462" t="str">
        <f>IF(ISTEXT(E2462),IF(E2462="Amount",I$14,""),IF(ISBLANK(E2462),"",IF(ISTEXT(D2462),"",IF(A2457="Invoice No. : ",TEXT(INDEX(Sheet2!C$14:C$154,MATCH(B2457,Sheet2!A$14:A$154,0)),"hh:mm:ss"),I2461))))</f>
        <v/>
      </c>
      <c r="J2462" t="str">
        <f>IF(ISBLANK(G2462),"",IF(ISTEXT(G2462),IF(E2462="Amount",J$14,""),INDEX(Sheet2!H$14:H$154,MATCH(F2462,Sheet2!A$14:A$154,0))))</f>
        <v/>
      </c>
      <c r="K2462" t="str">
        <f>IF(ISBLANK(G2462),"",IF(ISTEXT(G2462),IF(E2462="Amount",K$14,""),INDEX(Sheet2!I$14:I$154,MATCH(F2462,Sheet2!A$14:A$154,0))))</f>
        <v/>
      </c>
      <c r="L2462" t="str">
        <f>IF(ISBLANK(G2462),"",IF(ISTEXT(G2462),IF(E2462="Amount",L$14,""),IF(INDEX(Sheet2!H$14:H$154,MATCH(F2462,Sheet2!A$14:A$154,0)) &lt;&gt; 0, IF(INDEX(Sheet2!I$14:I$154,MATCH(F2462,Sheet2!A$14:A$154,0)) &lt;&gt; 0, "Loan","Loan"),"Cash")))</f>
        <v/>
      </c>
      <c r="M2462" t="str">
        <f>IF(ISTEXT(E2462),IF(E2462="Amount",M$14,""),IF(ISBLANK(E2462),"",IF(ISTEXT(D2462),"",IF(A2457="Invoice No. : ",INDEX(Sheet2!D$14:D$154,MATCH(B2457,Sheet2!A$14:A$154,0)),M2461))))</f>
        <v/>
      </c>
      <c r="N2462" t="str">
        <f>IF(ISTEXT(E2462),IF(E2462="Amount",N$14,""),IF(ISBLANK(E2462),"",IF(ISTEXT(D2462),"",IF(A2457="Invoice No. : ",INDEX(Sheet2!E$14:E$154,MATCH(B2457,Sheet2!A$14:A$154,0)),N2461))))</f>
        <v/>
      </c>
      <c r="O2462" t="str">
        <f>IF(ISTEXT(E2462),IF(E2462="Amount",O$14,""),IF(ISBLANK(E2462),"",IF(ISTEXT(D2462),"",IF(A2457="Invoice No. : ",INDEX(Sheet2!G$14:G$154,MATCH(B2457,Sheet2!A$14:A$154,0)),O2461))))</f>
        <v/>
      </c>
      <c r="P2462" t="str">
        <f t="shared" si="158"/>
        <v/>
      </c>
      <c r="Q2462" t="str">
        <f t="shared" si="159"/>
        <v/>
      </c>
    </row>
    <row r="2463" spans="1:17" x14ac:dyDescent="0.25">
      <c r="A2463" s="8" t="s">
        <v>9</v>
      </c>
      <c r="B2463" s="8" t="s">
        <v>10</v>
      </c>
      <c r="C2463" s="9" t="s">
        <v>11</v>
      </c>
      <c r="D2463" s="9" t="s">
        <v>12</v>
      </c>
      <c r="E2463" s="9" t="s">
        <v>13</v>
      </c>
      <c r="F2463" t="str">
        <f t="shared" si="156"/>
        <v>Invoice No.</v>
      </c>
      <c r="G2463" t="str">
        <f>IF(ISTEXT(E2463),IF(E2463="Amount",G$14,""),IF(ISBLANK(E2463),"",IF(ISTEXT(D2463),"",IF(A2458="Invoice No. : ",INDEX(Sheet2!F$14:F$154,MATCH(B2458,Sheet2!A$14:A$154,0)),G2462))))</f>
        <v>Member ID</v>
      </c>
      <c r="H2463" t="str">
        <f t="shared" si="157"/>
        <v>Invoice Date</v>
      </c>
      <c r="I2463" t="str">
        <f>IF(ISTEXT(E2463),IF(E2463="Amount",I$14,""),IF(ISBLANK(E2463),"",IF(ISTEXT(D2463),"",IF(A2458="Invoice No. : ",TEXT(INDEX(Sheet2!C$14:C$154,MATCH(B2458,Sheet2!A$14:A$154,0)),"hh:mm:ss"),I2462))))</f>
        <v>Invoice Time</v>
      </c>
      <c r="J2463" t="str">
        <f>IF(ISBLANK(G2463),"",IF(ISTEXT(G2463),IF(E2463="Amount",J$14,""),INDEX(Sheet2!H$14:H$154,MATCH(F2463,Sheet2!A$14:A$154,0))))</f>
        <v>Loan Amount</v>
      </c>
      <c r="K2463" t="str">
        <f>IF(ISBLANK(G2463),"",IF(ISTEXT(G2463),IF(E2463="Amount",K$14,""),INDEX(Sheet2!I$14:I$154,MATCH(F2463,Sheet2!A$14:A$154,0))))</f>
        <v>Cash Amount</v>
      </c>
      <c r="L2463" t="str">
        <f>IF(ISBLANK(G2463),"",IF(ISTEXT(G2463),IF(E2463="Amount",L$14,""),IF(INDEX(Sheet2!H$14:H$154,MATCH(F2463,Sheet2!A$14:A$154,0)) &lt;&gt; 0, IF(INDEX(Sheet2!I$14:I$154,MATCH(F2463,Sheet2!A$14:A$154,0)) &lt;&gt; 0, "Loan","Loan"),"Cash")))</f>
        <v>Payment Mode</v>
      </c>
      <c r="M2463" t="str">
        <f>IF(ISTEXT(E2463),IF(E2463="Amount",M$14,""),IF(ISBLANK(E2463),"",IF(ISTEXT(D2463),"",IF(A2458="Invoice No. : ",INDEX(Sheet2!D$14:D$154,MATCH(B2458,Sheet2!A$14:A$154,0)),M2462))))</f>
        <v>Terminal</v>
      </c>
      <c r="N2463" t="str">
        <f>IF(ISTEXT(E2463),IF(E2463="Amount",N$14,""),IF(ISBLANK(E2463),"",IF(ISTEXT(D2463),"",IF(A2458="Invoice No. : ",INDEX(Sheet2!E$14:E$154,MATCH(B2458,Sheet2!A$14:A$154,0)),N2462))))</f>
        <v>Cashier</v>
      </c>
      <c r="O2463" t="str">
        <f>IF(ISTEXT(E2463),IF(E2463="Amount",O$14,""),IF(ISBLANK(E2463),"",IF(ISTEXT(D2463),"",IF(A2458="Invoice No. : ",INDEX(Sheet2!G$14:G$154,MATCH(B2458,Sheet2!A$14:A$154,0)),O2462))))</f>
        <v>Name</v>
      </c>
      <c r="P2463" t="str">
        <f t="shared" si="158"/>
        <v>Invoice Amount</v>
      </c>
      <c r="Q2463" t="str">
        <f t="shared" si="159"/>
        <v>Grand Total</v>
      </c>
    </row>
    <row r="2464" spans="1:17" x14ac:dyDescent="0.25">
      <c r="F2464" t="str">
        <f t="shared" si="156"/>
        <v/>
      </c>
      <c r="G2464" t="str">
        <f>IF(ISTEXT(E2464),IF(E2464="Amount",G$14,""),IF(ISBLANK(E2464),"",IF(ISTEXT(D2464),"",IF(A2459="Invoice No. : ",INDEX(Sheet2!F$14:F$154,MATCH(B2459,Sheet2!A$14:A$154,0)),G2463))))</f>
        <v/>
      </c>
      <c r="H2464" t="str">
        <f t="shared" si="157"/>
        <v/>
      </c>
      <c r="I2464" t="str">
        <f>IF(ISTEXT(E2464),IF(E2464="Amount",I$14,""),IF(ISBLANK(E2464),"",IF(ISTEXT(D2464),"",IF(A2459="Invoice No. : ",TEXT(INDEX(Sheet2!C$14:C$154,MATCH(B2459,Sheet2!A$14:A$154,0)),"hh:mm:ss"),I2463))))</f>
        <v/>
      </c>
      <c r="J2464" t="str">
        <f>IF(ISBLANK(G2464),"",IF(ISTEXT(G2464),IF(E2464="Amount",J$14,""),INDEX(Sheet2!H$14:H$154,MATCH(F2464,Sheet2!A$14:A$154,0))))</f>
        <v/>
      </c>
      <c r="K2464" t="str">
        <f>IF(ISBLANK(G2464),"",IF(ISTEXT(G2464),IF(E2464="Amount",K$14,""),INDEX(Sheet2!I$14:I$154,MATCH(F2464,Sheet2!A$14:A$154,0))))</f>
        <v/>
      </c>
      <c r="L2464" t="str">
        <f>IF(ISBLANK(G2464),"",IF(ISTEXT(G2464),IF(E2464="Amount",L$14,""),IF(INDEX(Sheet2!H$14:H$154,MATCH(F2464,Sheet2!A$14:A$154,0)) &lt;&gt; 0, IF(INDEX(Sheet2!I$14:I$154,MATCH(F2464,Sheet2!A$14:A$154,0)) &lt;&gt; 0, "Loan","Loan"),"Cash")))</f>
        <v/>
      </c>
      <c r="M2464" t="str">
        <f>IF(ISTEXT(E2464),IF(E2464="Amount",M$14,""),IF(ISBLANK(E2464),"",IF(ISTEXT(D2464),"",IF(A2459="Invoice No. : ",INDEX(Sheet2!D$14:D$154,MATCH(B2459,Sheet2!A$14:A$154,0)),M2463))))</f>
        <v/>
      </c>
      <c r="N2464" t="str">
        <f>IF(ISTEXT(E2464),IF(E2464="Amount",N$14,""),IF(ISBLANK(E2464),"",IF(ISTEXT(D2464),"",IF(A2459="Invoice No. : ",INDEX(Sheet2!E$14:E$154,MATCH(B2459,Sheet2!A$14:A$154,0)),N2463))))</f>
        <v/>
      </c>
      <c r="O2464" t="str">
        <f>IF(ISTEXT(E2464),IF(E2464="Amount",O$14,""),IF(ISBLANK(E2464),"",IF(ISTEXT(D2464),"",IF(A2459="Invoice No. : ",INDEX(Sheet2!G$14:G$154,MATCH(B2459,Sheet2!A$14:A$154,0)),O2463))))</f>
        <v/>
      </c>
      <c r="P2464" t="str">
        <f t="shared" si="158"/>
        <v/>
      </c>
      <c r="Q2464" t="str">
        <f t="shared" si="159"/>
        <v/>
      </c>
    </row>
    <row r="2465" spans="1:17" x14ac:dyDescent="0.25">
      <c r="A2465" s="10" t="s">
        <v>269</v>
      </c>
      <c r="B2465" s="10" t="s">
        <v>270</v>
      </c>
      <c r="C2465" s="11">
        <v>2</v>
      </c>
      <c r="D2465" s="11">
        <v>23.75</v>
      </c>
      <c r="E2465" s="11">
        <v>47.5</v>
      </c>
      <c r="F2465">
        <f t="shared" si="156"/>
        <v>2144371</v>
      </c>
      <c r="G2465">
        <f>IF(ISTEXT(E2465),IF(E2465="Amount",G$14,""),IF(ISBLANK(E2465),"",IF(ISTEXT(D2465),"",IF(A2460="Invoice No. : ",INDEX(Sheet2!F$14:F$154,MATCH(B2460,Sheet2!A$14:A$154,0)),G2464))))</f>
        <v>20262</v>
      </c>
      <c r="H2465" t="str">
        <f t="shared" si="157"/>
        <v>01/05/2023</v>
      </c>
      <c r="I2465" t="str">
        <f>IF(ISTEXT(E2465),IF(E2465="Amount",I$14,""),IF(ISBLANK(E2465),"",IF(ISTEXT(D2465),"",IF(A2460="Invoice No. : ",TEXT(INDEX(Sheet2!C$14:C$154,MATCH(B2460,Sheet2!A$14:A$154,0)),"hh:mm:ss"),I2464))))</f>
        <v>15:13:10</v>
      </c>
      <c r="J2465">
        <f>IF(ISBLANK(G2465),"",IF(ISTEXT(G2465),IF(E2465="Amount",J$14,""),INDEX(Sheet2!H$14:H$154,MATCH(F2465,Sheet2!A$14:A$154,0))))</f>
        <v>3500</v>
      </c>
      <c r="K2465">
        <f>IF(ISBLANK(G2465),"",IF(ISTEXT(G2465),IF(E2465="Amount",K$14,""),INDEX(Sheet2!I$14:I$154,MATCH(F2465,Sheet2!A$14:A$154,0))))</f>
        <v>17.5</v>
      </c>
      <c r="L2465" t="str">
        <f>IF(ISBLANK(G2465),"",IF(ISTEXT(G2465),IF(E2465="Amount",L$14,""),IF(INDEX(Sheet2!H$14:H$154,MATCH(F2465,Sheet2!A$14:A$154,0)) &lt;&gt; 0, IF(INDEX(Sheet2!I$14:I$154,MATCH(F2465,Sheet2!A$14:A$154,0)) &lt;&gt; 0, "Loan","Loan"),"Cash")))</f>
        <v>Loan</v>
      </c>
      <c r="M2465">
        <f>IF(ISTEXT(E2465),IF(E2465="Amount",M$14,""),IF(ISBLANK(E2465),"",IF(ISTEXT(D2465),"",IF(A2460="Invoice No. : ",INDEX(Sheet2!D$14:D$154,MATCH(B2460,Sheet2!A$14:A$154,0)),M2464))))</f>
        <v>2</v>
      </c>
      <c r="N2465" t="str">
        <f>IF(ISTEXT(E2465),IF(E2465="Amount",N$14,""),IF(ISBLANK(E2465),"",IF(ISTEXT(D2465),"",IF(A2460="Invoice No. : ",INDEX(Sheet2!E$14:E$154,MATCH(B2460,Sheet2!A$14:A$154,0)),N2464))))</f>
        <v>RUBY</v>
      </c>
      <c r="O2465" t="str">
        <f>IF(ISTEXT(E2465),IF(E2465="Amount",O$14,""),IF(ISBLANK(E2465),"",IF(ISTEXT(D2465),"",IF(A2460="Invoice No. : ",INDEX(Sheet2!G$14:G$154,MATCH(B2460,Sheet2!A$14:A$154,0)),O2464))))</f>
        <v>DALLAPAS, JUNE BASIWAL</v>
      </c>
      <c r="P2465">
        <f t="shared" si="158"/>
        <v>3517.5</v>
      </c>
      <c r="Q2465">
        <f t="shared" si="159"/>
        <v>195197.25</v>
      </c>
    </row>
    <row r="2466" spans="1:17" x14ac:dyDescent="0.25">
      <c r="A2466" s="10" t="s">
        <v>1938</v>
      </c>
      <c r="B2466" s="10" t="s">
        <v>424</v>
      </c>
      <c r="C2466" s="11">
        <v>3</v>
      </c>
      <c r="D2466" s="11">
        <v>100</v>
      </c>
      <c r="E2466" s="11">
        <v>300</v>
      </c>
      <c r="F2466">
        <f t="shared" si="156"/>
        <v>2144371</v>
      </c>
      <c r="G2466">
        <f>IF(ISTEXT(E2466),IF(E2466="Amount",G$14,""),IF(ISBLANK(E2466),"",IF(ISTEXT(D2466),"",IF(A2461="Invoice No. : ",INDEX(Sheet2!F$14:F$154,MATCH(B2461,Sheet2!A$14:A$154,0)),G2465))))</f>
        <v>20262</v>
      </c>
      <c r="H2466" t="str">
        <f t="shared" si="157"/>
        <v>01/05/2023</v>
      </c>
      <c r="I2466" t="str">
        <f>IF(ISTEXT(E2466),IF(E2466="Amount",I$14,""),IF(ISBLANK(E2466),"",IF(ISTEXT(D2466),"",IF(A2461="Invoice No. : ",TEXT(INDEX(Sheet2!C$14:C$154,MATCH(B2461,Sheet2!A$14:A$154,0)),"hh:mm:ss"),I2465))))</f>
        <v>15:13:10</v>
      </c>
      <c r="J2466">
        <f>IF(ISBLANK(G2466),"",IF(ISTEXT(G2466),IF(E2466="Amount",J$14,""),INDEX(Sheet2!H$14:H$154,MATCH(F2466,Sheet2!A$14:A$154,0))))</f>
        <v>3500</v>
      </c>
      <c r="K2466">
        <f>IF(ISBLANK(G2466),"",IF(ISTEXT(G2466),IF(E2466="Amount",K$14,""),INDEX(Sheet2!I$14:I$154,MATCH(F2466,Sheet2!A$14:A$154,0))))</f>
        <v>17.5</v>
      </c>
      <c r="L2466" t="str">
        <f>IF(ISBLANK(G2466),"",IF(ISTEXT(G2466),IF(E2466="Amount",L$14,""),IF(INDEX(Sheet2!H$14:H$154,MATCH(F2466,Sheet2!A$14:A$154,0)) &lt;&gt; 0, IF(INDEX(Sheet2!I$14:I$154,MATCH(F2466,Sheet2!A$14:A$154,0)) &lt;&gt; 0, "Loan","Loan"),"Cash")))</f>
        <v>Loan</v>
      </c>
      <c r="M2466">
        <f>IF(ISTEXT(E2466),IF(E2466="Amount",M$14,""),IF(ISBLANK(E2466),"",IF(ISTEXT(D2466),"",IF(A2461="Invoice No. : ",INDEX(Sheet2!D$14:D$154,MATCH(B2461,Sheet2!A$14:A$154,0)),M2465))))</f>
        <v>2</v>
      </c>
      <c r="N2466" t="str">
        <f>IF(ISTEXT(E2466),IF(E2466="Amount",N$14,""),IF(ISBLANK(E2466),"",IF(ISTEXT(D2466),"",IF(A2461="Invoice No. : ",INDEX(Sheet2!E$14:E$154,MATCH(B2461,Sheet2!A$14:A$154,0)),N2465))))</f>
        <v>RUBY</v>
      </c>
      <c r="O2466" t="str">
        <f>IF(ISTEXT(E2466),IF(E2466="Amount",O$14,""),IF(ISBLANK(E2466),"",IF(ISTEXT(D2466),"",IF(A2461="Invoice No. : ",INDEX(Sheet2!G$14:G$154,MATCH(B2461,Sheet2!A$14:A$154,0)),O2465))))</f>
        <v>DALLAPAS, JUNE BASIWAL</v>
      </c>
      <c r="P2466">
        <f t="shared" si="158"/>
        <v>3517.5</v>
      </c>
      <c r="Q2466">
        <f t="shared" si="159"/>
        <v>195197.25</v>
      </c>
    </row>
    <row r="2467" spans="1:17" x14ac:dyDescent="0.25">
      <c r="A2467" s="10" t="s">
        <v>1939</v>
      </c>
      <c r="B2467" s="10" t="s">
        <v>1940</v>
      </c>
      <c r="C2467" s="11">
        <v>1</v>
      </c>
      <c r="D2467" s="11">
        <v>191</v>
      </c>
      <c r="E2467" s="11">
        <v>191</v>
      </c>
      <c r="F2467">
        <f t="shared" si="156"/>
        <v>2144371</v>
      </c>
      <c r="G2467">
        <f>IF(ISTEXT(E2467),IF(E2467="Amount",G$14,""),IF(ISBLANK(E2467),"",IF(ISTEXT(D2467),"",IF(A2462="Invoice No. : ",INDEX(Sheet2!F$14:F$154,MATCH(B2462,Sheet2!A$14:A$154,0)),G2466))))</f>
        <v>20262</v>
      </c>
      <c r="H2467" t="str">
        <f t="shared" si="157"/>
        <v>01/05/2023</v>
      </c>
      <c r="I2467" t="str">
        <f>IF(ISTEXT(E2467),IF(E2467="Amount",I$14,""),IF(ISBLANK(E2467),"",IF(ISTEXT(D2467),"",IF(A2462="Invoice No. : ",TEXT(INDEX(Sheet2!C$14:C$154,MATCH(B2462,Sheet2!A$14:A$154,0)),"hh:mm:ss"),I2466))))</f>
        <v>15:13:10</v>
      </c>
      <c r="J2467">
        <f>IF(ISBLANK(G2467),"",IF(ISTEXT(G2467),IF(E2467="Amount",J$14,""),INDEX(Sheet2!H$14:H$154,MATCH(F2467,Sheet2!A$14:A$154,0))))</f>
        <v>3500</v>
      </c>
      <c r="K2467">
        <f>IF(ISBLANK(G2467),"",IF(ISTEXT(G2467),IF(E2467="Amount",K$14,""),INDEX(Sheet2!I$14:I$154,MATCH(F2467,Sheet2!A$14:A$154,0))))</f>
        <v>17.5</v>
      </c>
      <c r="L2467" t="str">
        <f>IF(ISBLANK(G2467),"",IF(ISTEXT(G2467),IF(E2467="Amount",L$14,""),IF(INDEX(Sheet2!H$14:H$154,MATCH(F2467,Sheet2!A$14:A$154,0)) &lt;&gt; 0, IF(INDEX(Sheet2!I$14:I$154,MATCH(F2467,Sheet2!A$14:A$154,0)) &lt;&gt; 0, "Loan","Loan"),"Cash")))</f>
        <v>Loan</v>
      </c>
      <c r="M2467">
        <f>IF(ISTEXT(E2467),IF(E2467="Amount",M$14,""),IF(ISBLANK(E2467),"",IF(ISTEXT(D2467),"",IF(A2462="Invoice No. : ",INDEX(Sheet2!D$14:D$154,MATCH(B2462,Sheet2!A$14:A$154,0)),M2466))))</f>
        <v>2</v>
      </c>
      <c r="N2467" t="str">
        <f>IF(ISTEXT(E2467),IF(E2467="Amount",N$14,""),IF(ISBLANK(E2467),"",IF(ISTEXT(D2467),"",IF(A2462="Invoice No. : ",INDEX(Sheet2!E$14:E$154,MATCH(B2462,Sheet2!A$14:A$154,0)),N2466))))</f>
        <v>RUBY</v>
      </c>
      <c r="O2467" t="str">
        <f>IF(ISTEXT(E2467),IF(E2467="Amount",O$14,""),IF(ISBLANK(E2467),"",IF(ISTEXT(D2467),"",IF(A2462="Invoice No. : ",INDEX(Sheet2!G$14:G$154,MATCH(B2462,Sheet2!A$14:A$154,0)),O2466))))</f>
        <v>DALLAPAS, JUNE BASIWAL</v>
      </c>
      <c r="P2467">
        <f t="shared" si="158"/>
        <v>3517.5</v>
      </c>
      <c r="Q2467">
        <f t="shared" si="159"/>
        <v>195197.25</v>
      </c>
    </row>
    <row r="2468" spans="1:17" x14ac:dyDescent="0.25">
      <c r="A2468" s="10" t="s">
        <v>1941</v>
      </c>
      <c r="B2468" s="10" t="s">
        <v>1942</v>
      </c>
      <c r="C2468" s="11">
        <v>1</v>
      </c>
      <c r="D2468" s="11">
        <v>133.75</v>
      </c>
      <c r="E2468" s="11">
        <v>133.75</v>
      </c>
      <c r="F2468">
        <f t="shared" si="156"/>
        <v>2144371</v>
      </c>
      <c r="G2468">
        <f>IF(ISTEXT(E2468),IF(E2468="Amount",G$14,""),IF(ISBLANK(E2468),"",IF(ISTEXT(D2468),"",IF(A2463="Invoice No. : ",INDEX(Sheet2!F$14:F$154,MATCH(B2463,Sheet2!A$14:A$154,0)),G2467))))</f>
        <v>20262</v>
      </c>
      <c r="H2468" t="str">
        <f t="shared" si="157"/>
        <v>01/05/2023</v>
      </c>
      <c r="I2468" t="str">
        <f>IF(ISTEXT(E2468),IF(E2468="Amount",I$14,""),IF(ISBLANK(E2468),"",IF(ISTEXT(D2468),"",IF(A2463="Invoice No. : ",TEXT(INDEX(Sheet2!C$14:C$154,MATCH(B2463,Sheet2!A$14:A$154,0)),"hh:mm:ss"),I2467))))</f>
        <v>15:13:10</v>
      </c>
      <c r="J2468">
        <f>IF(ISBLANK(G2468),"",IF(ISTEXT(G2468),IF(E2468="Amount",J$14,""),INDEX(Sheet2!H$14:H$154,MATCH(F2468,Sheet2!A$14:A$154,0))))</f>
        <v>3500</v>
      </c>
      <c r="K2468">
        <f>IF(ISBLANK(G2468),"",IF(ISTEXT(G2468),IF(E2468="Amount",K$14,""),INDEX(Sheet2!I$14:I$154,MATCH(F2468,Sheet2!A$14:A$154,0))))</f>
        <v>17.5</v>
      </c>
      <c r="L2468" t="str">
        <f>IF(ISBLANK(G2468),"",IF(ISTEXT(G2468),IF(E2468="Amount",L$14,""),IF(INDEX(Sheet2!H$14:H$154,MATCH(F2468,Sheet2!A$14:A$154,0)) &lt;&gt; 0, IF(INDEX(Sheet2!I$14:I$154,MATCH(F2468,Sheet2!A$14:A$154,0)) &lt;&gt; 0, "Loan","Loan"),"Cash")))</f>
        <v>Loan</v>
      </c>
      <c r="M2468">
        <f>IF(ISTEXT(E2468),IF(E2468="Amount",M$14,""),IF(ISBLANK(E2468),"",IF(ISTEXT(D2468),"",IF(A2463="Invoice No. : ",INDEX(Sheet2!D$14:D$154,MATCH(B2463,Sheet2!A$14:A$154,0)),M2467))))</f>
        <v>2</v>
      </c>
      <c r="N2468" t="str">
        <f>IF(ISTEXT(E2468),IF(E2468="Amount",N$14,""),IF(ISBLANK(E2468),"",IF(ISTEXT(D2468),"",IF(A2463="Invoice No. : ",INDEX(Sheet2!E$14:E$154,MATCH(B2463,Sheet2!A$14:A$154,0)),N2467))))</f>
        <v>RUBY</v>
      </c>
      <c r="O2468" t="str">
        <f>IF(ISTEXT(E2468),IF(E2468="Amount",O$14,""),IF(ISBLANK(E2468),"",IF(ISTEXT(D2468),"",IF(A2463="Invoice No. : ",INDEX(Sheet2!G$14:G$154,MATCH(B2463,Sheet2!A$14:A$154,0)),O2467))))</f>
        <v>DALLAPAS, JUNE BASIWAL</v>
      </c>
      <c r="P2468">
        <f t="shared" si="158"/>
        <v>3517.5</v>
      </c>
      <c r="Q2468">
        <f t="shared" si="159"/>
        <v>195197.25</v>
      </c>
    </row>
    <row r="2469" spans="1:17" x14ac:dyDescent="0.25">
      <c r="A2469" s="10" t="s">
        <v>1943</v>
      </c>
      <c r="B2469" s="10" t="s">
        <v>1944</v>
      </c>
      <c r="C2469" s="11">
        <v>1</v>
      </c>
      <c r="D2469" s="11">
        <v>117.25</v>
      </c>
      <c r="E2469" s="11">
        <v>117.25</v>
      </c>
      <c r="F2469">
        <f t="shared" si="156"/>
        <v>2144371</v>
      </c>
      <c r="G2469">
        <f>IF(ISTEXT(E2469),IF(E2469="Amount",G$14,""),IF(ISBLANK(E2469),"",IF(ISTEXT(D2469),"",IF(A2464="Invoice No. : ",INDEX(Sheet2!F$14:F$154,MATCH(B2464,Sheet2!A$14:A$154,0)),G2468))))</f>
        <v>20262</v>
      </c>
      <c r="H2469" t="str">
        <f t="shared" si="157"/>
        <v>01/05/2023</v>
      </c>
      <c r="I2469" t="str">
        <f>IF(ISTEXT(E2469),IF(E2469="Amount",I$14,""),IF(ISBLANK(E2469),"",IF(ISTEXT(D2469),"",IF(A2464="Invoice No. : ",TEXT(INDEX(Sheet2!C$14:C$154,MATCH(B2464,Sheet2!A$14:A$154,0)),"hh:mm:ss"),I2468))))</f>
        <v>15:13:10</v>
      </c>
      <c r="J2469">
        <f>IF(ISBLANK(G2469),"",IF(ISTEXT(G2469),IF(E2469="Amount",J$14,""),INDEX(Sheet2!H$14:H$154,MATCH(F2469,Sheet2!A$14:A$154,0))))</f>
        <v>3500</v>
      </c>
      <c r="K2469">
        <f>IF(ISBLANK(G2469),"",IF(ISTEXT(G2469),IF(E2469="Amount",K$14,""),INDEX(Sheet2!I$14:I$154,MATCH(F2469,Sheet2!A$14:A$154,0))))</f>
        <v>17.5</v>
      </c>
      <c r="L2469" t="str">
        <f>IF(ISBLANK(G2469),"",IF(ISTEXT(G2469),IF(E2469="Amount",L$14,""),IF(INDEX(Sheet2!H$14:H$154,MATCH(F2469,Sheet2!A$14:A$154,0)) &lt;&gt; 0, IF(INDEX(Sheet2!I$14:I$154,MATCH(F2469,Sheet2!A$14:A$154,0)) &lt;&gt; 0, "Loan","Loan"),"Cash")))</f>
        <v>Loan</v>
      </c>
      <c r="M2469">
        <f>IF(ISTEXT(E2469),IF(E2469="Amount",M$14,""),IF(ISBLANK(E2469),"",IF(ISTEXT(D2469),"",IF(A2464="Invoice No. : ",INDEX(Sheet2!D$14:D$154,MATCH(B2464,Sheet2!A$14:A$154,0)),M2468))))</f>
        <v>2</v>
      </c>
      <c r="N2469" t="str">
        <f>IF(ISTEXT(E2469),IF(E2469="Amount",N$14,""),IF(ISBLANK(E2469),"",IF(ISTEXT(D2469),"",IF(A2464="Invoice No. : ",INDEX(Sheet2!E$14:E$154,MATCH(B2464,Sheet2!A$14:A$154,0)),N2468))))</f>
        <v>RUBY</v>
      </c>
      <c r="O2469" t="str">
        <f>IF(ISTEXT(E2469),IF(E2469="Amount",O$14,""),IF(ISBLANK(E2469),"",IF(ISTEXT(D2469),"",IF(A2464="Invoice No. : ",INDEX(Sheet2!G$14:G$154,MATCH(B2464,Sheet2!A$14:A$154,0)),O2468))))</f>
        <v>DALLAPAS, JUNE BASIWAL</v>
      </c>
      <c r="P2469">
        <f t="shared" si="158"/>
        <v>3517.5</v>
      </c>
      <c r="Q2469">
        <f t="shared" si="159"/>
        <v>195197.25</v>
      </c>
    </row>
    <row r="2470" spans="1:17" x14ac:dyDescent="0.25">
      <c r="A2470" s="10" t="s">
        <v>41</v>
      </c>
      <c r="B2470" s="10" t="s">
        <v>42</v>
      </c>
      <c r="C2470" s="11">
        <v>1</v>
      </c>
      <c r="D2470" s="11">
        <v>275.25</v>
      </c>
      <c r="E2470" s="11">
        <v>275.25</v>
      </c>
      <c r="F2470">
        <f t="shared" si="156"/>
        <v>2144371</v>
      </c>
      <c r="G2470">
        <f>IF(ISTEXT(E2470),IF(E2470="Amount",G$14,""),IF(ISBLANK(E2470),"",IF(ISTEXT(D2470),"",IF(A2465="Invoice No. : ",INDEX(Sheet2!F$14:F$154,MATCH(B2465,Sheet2!A$14:A$154,0)),G2469))))</f>
        <v>20262</v>
      </c>
      <c r="H2470" t="str">
        <f t="shared" si="157"/>
        <v>01/05/2023</v>
      </c>
      <c r="I2470" t="str">
        <f>IF(ISTEXT(E2470),IF(E2470="Amount",I$14,""),IF(ISBLANK(E2470),"",IF(ISTEXT(D2470),"",IF(A2465="Invoice No. : ",TEXT(INDEX(Sheet2!C$14:C$154,MATCH(B2465,Sheet2!A$14:A$154,0)),"hh:mm:ss"),I2469))))</f>
        <v>15:13:10</v>
      </c>
      <c r="J2470">
        <f>IF(ISBLANK(G2470),"",IF(ISTEXT(G2470),IF(E2470="Amount",J$14,""),INDEX(Sheet2!H$14:H$154,MATCH(F2470,Sheet2!A$14:A$154,0))))</f>
        <v>3500</v>
      </c>
      <c r="K2470">
        <f>IF(ISBLANK(G2470),"",IF(ISTEXT(G2470),IF(E2470="Amount",K$14,""),INDEX(Sheet2!I$14:I$154,MATCH(F2470,Sheet2!A$14:A$154,0))))</f>
        <v>17.5</v>
      </c>
      <c r="L2470" t="str">
        <f>IF(ISBLANK(G2470),"",IF(ISTEXT(G2470),IF(E2470="Amount",L$14,""),IF(INDEX(Sheet2!H$14:H$154,MATCH(F2470,Sheet2!A$14:A$154,0)) &lt;&gt; 0, IF(INDEX(Sheet2!I$14:I$154,MATCH(F2470,Sheet2!A$14:A$154,0)) &lt;&gt; 0, "Loan","Loan"),"Cash")))</f>
        <v>Loan</v>
      </c>
      <c r="M2470">
        <f>IF(ISTEXT(E2470),IF(E2470="Amount",M$14,""),IF(ISBLANK(E2470),"",IF(ISTEXT(D2470),"",IF(A2465="Invoice No. : ",INDEX(Sheet2!D$14:D$154,MATCH(B2465,Sheet2!A$14:A$154,0)),M2469))))</f>
        <v>2</v>
      </c>
      <c r="N2470" t="str">
        <f>IF(ISTEXT(E2470),IF(E2470="Amount",N$14,""),IF(ISBLANK(E2470),"",IF(ISTEXT(D2470),"",IF(A2465="Invoice No. : ",INDEX(Sheet2!E$14:E$154,MATCH(B2465,Sheet2!A$14:A$154,0)),N2469))))</f>
        <v>RUBY</v>
      </c>
      <c r="O2470" t="str">
        <f>IF(ISTEXT(E2470),IF(E2470="Amount",O$14,""),IF(ISBLANK(E2470),"",IF(ISTEXT(D2470),"",IF(A2465="Invoice No. : ",INDEX(Sheet2!G$14:G$154,MATCH(B2465,Sheet2!A$14:A$154,0)),O2469))))</f>
        <v>DALLAPAS, JUNE BASIWAL</v>
      </c>
      <c r="P2470">
        <f t="shared" si="158"/>
        <v>3517.5</v>
      </c>
      <c r="Q2470">
        <f t="shared" si="159"/>
        <v>195197.25</v>
      </c>
    </row>
    <row r="2471" spans="1:17" x14ac:dyDescent="0.25">
      <c r="A2471" s="10" t="s">
        <v>23</v>
      </c>
      <c r="B2471" s="10" t="s">
        <v>24</v>
      </c>
      <c r="C2471" s="11">
        <v>1</v>
      </c>
      <c r="D2471" s="11">
        <v>57</v>
      </c>
      <c r="E2471" s="11">
        <v>57</v>
      </c>
      <c r="F2471">
        <f t="shared" si="156"/>
        <v>2144371</v>
      </c>
      <c r="G2471">
        <f>IF(ISTEXT(E2471),IF(E2471="Amount",G$14,""),IF(ISBLANK(E2471),"",IF(ISTEXT(D2471),"",IF(A2466="Invoice No. : ",INDEX(Sheet2!F$14:F$154,MATCH(B2466,Sheet2!A$14:A$154,0)),G2470))))</f>
        <v>20262</v>
      </c>
      <c r="H2471" t="str">
        <f t="shared" si="157"/>
        <v>01/05/2023</v>
      </c>
      <c r="I2471" t="str">
        <f>IF(ISTEXT(E2471),IF(E2471="Amount",I$14,""),IF(ISBLANK(E2471),"",IF(ISTEXT(D2471),"",IF(A2466="Invoice No. : ",TEXT(INDEX(Sheet2!C$14:C$154,MATCH(B2466,Sheet2!A$14:A$154,0)),"hh:mm:ss"),I2470))))</f>
        <v>15:13:10</v>
      </c>
      <c r="J2471">
        <f>IF(ISBLANK(G2471),"",IF(ISTEXT(G2471),IF(E2471="Amount",J$14,""),INDEX(Sheet2!H$14:H$154,MATCH(F2471,Sheet2!A$14:A$154,0))))</f>
        <v>3500</v>
      </c>
      <c r="K2471">
        <f>IF(ISBLANK(G2471),"",IF(ISTEXT(G2471),IF(E2471="Amount",K$14,""),INDEX(Sheet2!I$14:I$154,MATCH(F2471,Sheet2!A$14:A$154,0))))</f>
        <v>17.5</v>
      </c>
      <c r="L2471" t="str">
        <f>IF(ISBLANK(G2471),"",IF(ISTEXT(G2471),IF(E2471="Amount",L$14,""),IF(INDEX(Sheet2!H$14:H$154,MATCH(F2471,Sheet2!A$14:A$154,0)) &lt;&gt; 0, IF(INDEX(Sheet2!I$14:I$154,MATCH(F2471,Sheet2!A$14:A$154,0)) &lt;&gt; 0, "Loan","Loan"),"Cash")))</f>
        <v>Loan</v>
      </c>
      <c r="M2471">
        <f>IF(ISTEXT(E2471),IF(E2471="Amount",M$14,""),IF(ISBLANK(E2471),"",IF(ISTEXT(D2471),"",IF(A2466="Invoice No. : ",INDEX(Sheet2!D$14:D$154,MATCH(B2466,Sheet2!A$14:A$154,0)),M2470))))</f>
        <v>2</v>
      </c>
      <c r="N2471" t="str">
        <f>IF(ISTEXT(E2471),IF(E2471="Amount",N$14,""),IF(ISBLANK(E2471),"",IF(ISTEXT(D2471),"",IF(A2466="Invoice No. : ",INDEX(Sheet2!E$14:E$154,MATCH(B2466,Sheet2!A$14:A$154,0)),N2470))))</f>
        <v>RUBY</v>
      </c>
      <c r="O2471" t="str">
        <f>IF(ISTEXT(E2471),IF(E2471="Amount",O$14,""),IF(ISBLANK(E2471),"",IF(ISTEXT(D2471),"",IF(A2466="Invoice No. : ",INDEX(Sheet2!G$14:G$154,MATCH(B2466,Sheet2!A$14:A$154,0)),O2470))))</f>
        <v>DALLAPAS, JUNE BASIWAL</v>
      </c>
      <c r="P2471">
        <f t="shared" si="158"/>
        <v>3517.5</v>
      </c>
      <c r="Q2471">
        <f t="shared" si="159"/>
        <v>195197.25</v>
      </c>
    </row>
    <row r="2472" spans="1:17" x14ac:dyDescent="0.25">
      <c r="A2472" s="10" t="s">
        <v>771</v>
      </c>
      <c r="B2472" s="10" t="s">
        <v>772</v>
      </c>
      <c r="C2472" s="11">
        <v>2</v>
      </c>
      <c r="D2472" s="11">
        <v>21.5</v>
      </c>
      <c r="E2472" s="11">
        <v>43</v>
      </c>
      <c r="F2472">
        <f t="shared" si="156"/>
        <v>2144371</v>
      </c>
      <c r="G2472">
        <f>IF(ISTEXT(E2472),IF(E2472="Amount",G$14,""),IF(ISBLANK(E2472),"",IF(ISTEXT(D2472),"",IF(A2467="Invoice No. : ",INDEX(Sheet2!F$14:F$154,MATCH(B2467,Sheet2!A$14:A$154,0)),G2471))))</f>
        <v>20262</v>
      </c>
      <c r="H2472" t="str">
        <f t="shared" si="157"/>
        <v>01/05/2023</v>
      </c>
      <c r="I2472" t="str">
        <f>IF(ISTEXT(E2472),IF(E2472="Amount",I$14,""),IF(ISBLANK(E2472),"",IF(ISTEXT(D2472),"",IF(A2467="Invoice No. : ",TEXT(INDEX(Sheet2!C$14:C$154,MATCH(B2467,Sheet2!A$14:A$154,0)),"hh:mm:ss"),I2471))))</f>
        <v>15:13:10</v>
      </c>
      <c r="J2472">
        <f>IF(ISBLANK(G2472),"",IF(ISTEXT(G2472),IF(E2472="Amount",J$14,""),INDEX(Sheet2!H$14:H$154,MATCH(F2472,Sheet2!A$14:A$154,0))))</f>
        <v>3500</v>
      </c>
      <c r="K2472">
        <f>IF(ISBLANK(G2472),"",IF(ISTEXT(G2472),IF(E2472="Amount",K$14,""),INDEX(Sheet2!I$14:I$154,MATCH(F2472,Sheet2!A$14:A$154,0))))</f>
        <v>17.5</v>
      </c>
      <c r="L2472" t="str">
        <f>IF(ISBLANK(G2472),"",IF(ISTEXT(G2472),IF(E2472="Amount",L$14,""),IF(INDEX(Sheet2!H$14:H$154,MATCH(F2472,Sheet2!A$14:A$154,0)) &lt;&gt; 0, IF(INDEX(Sheet2!I$14:I$154,MATCH(F2472,Sheet2!A$14:A$154,0)) &lt;&gt; 0, "Loan","Loan"),"Cash")))</f>
        <v>Loan</v>
      </c>
      <c r="M2472">
        <f>IF(ISTEXT(E2472),IF(E2472="Amount",M$14,""),IF(ISBLANK(E2472),"",IF(ISTEXT(D2472),"",IF(A2467="Invoice No. : ",INDEX(Sheet2!D$14:D$154,MATCH(B2467,Sheet2!A$14:A$154,0)),M2471))))</f>
        <v>2</v>
      </c>
      <c r="N2472" t="str">
        <f>IF(ISTEXT(E2472),IF(E2472="Amount",N$14,""),IF(ISBLANK(E2472),"",IF(ISTEXT(D2472),"",IF(A2467="Invoice No. : ",INDEX(Sheet2!E$14:E$154,MATCH(B2467,Sheet2!A$14:A$154,0)),N2471))))</f>
        <v>RUBY</v>
      </c>
      <c r="O2472" t="str">
        <f>IF(ISTEXT(E2472),IF(E2472="Amount",O$14,""),IF(ISBLANK(E2472),"",IF(ISTEXT(D2472),"",IF(A2467="Invoice No. : ",INDEX(Sheet2!G$14:G$154,MATCH(B2467,Sheet2!A$14:A$154,0)),O2471))))</f>
        <v>DALLAPAS, JUNE BASIWAL</v>
      </c>
      <c r="P2472">
        <f t="shared" si="158"/>
        <v>3517.5</v>
      </c>
      <c r="Q2472">
        <f t="shared" si="159"/>
        <v>195197.25</v>
      </c>
    </row>
    <row r="2473" spans="1:17" x14ac:dyDescent="0.25">
      <c r="A2473" s="10" t="s">
        <v>1525</v>
      </c>
      <c r="B2473" s="10" t="s">
        <v>1526</v>
      </c>
      <c r="C2473" s="11">
        <v>1</v>
      </c>
      <c r="D2473" s="11">
        <v>271.5</v>
      </c>
      <c r="E2473" s="11">
        <v>271.5</v>
      </c>
      <c r="F2473">
        <f t="shared" si="156"/>
        <v>2144371</v>
      </c>
      <c r="G2473">
        <f>IF(ISTEXT(E2473),IF(E2473="Amount",G$14,""),IF(ISBLANK(E2473),"",IF(ISTEXT(D2473),"",IF(A2468="Invoice No. : ",INDEX(Sheet2!F$14:F$154,MATCH(B2468,Sheet2!A$14:A$154,0)),G2472))))</f>
        <v>20262</v>
      </c>
      <c r="H2473" t="str">
        <f t="shared" si="157"/>
        <v>01/05/2023</v>
      </c>
      <c r="I2473" t="str">
        <f>IF(ISTEXT(E2473),IF(E2473="Amount",I$14,""),IF(ISBLANK(E2473),"",IF(ISTEXT(D2473),"",IF(A2468="Invoice No. : ",TEXT(INDEX(Sheet2!C$14:C$154,MATCH(B2468,Sheet2!A$14:A$154,0)),"hh:mm:ss"),I2472))))</f>
        <v>15:13:10</v>
      </c>
      <c r="J2473">
        <f>IF(ISBLANK(G2473),"",IF(ISTEXT(G2473),IF(E2473="Amount",J$14,""),INDEX(Sheet2!H$14:H$154,MATCH(F2473,Sheet2!A$14:A$154,0))))</f>
        <v>3500</v>
      </c>
      <c r="K2473">
        <f>IF(ISBLANK(G2473),"",IF(ISTEXT(G2473),IF(E2473="Amount",K$14,""),INDEX(Sheet2!I$14:I$154,MATCH(F2473,Sheet2!A$14:A$154,0))))</f>
        <v>17.5</v>
      </c>
      <c r="L2473" t="str">
        <f>IF(ISBLANK(G2473),"",IF(ISTEXT(G2473),IF(E2473="Amount",L$14,""),IF(INDEX(Sheet2!H$14:H$154,MATCH(F2473,Sheet2!A$14:A$154,0)) &lt;&gt; 0, IF(INDEX(Sheet2!I$14:I$154,MATCH(F2473,Sheet2!A$14:A$154,0)) &lt;&gt; 0, "Loan","Loan"),"Cash")))</f>
        <v>Loan</v>
      </c>
      <c r="M2473">
        <f>IF(ISTEXT(E2473),IF(E2473="Amount",M$14,""),IF(ISBLANK(E2473),"",IF(ISTEXT(D2473),"",IF(A2468="Invoice No. : ",INDEX(Sheet2!D$14:D$154,MATCH(B2468,Sheet2!A$14:A$154,0)),M2472))))</f>
        <v>2</v>
      </c>
      <c r="N2473" t="str">
        <f>IF(ISTEXT(E2473),IF(E2473="Amount",N$14,""),IF(ISBLANK(E2473),"",IF(ISTEXT(D2473),"",IF(A2468="Invoice No. : ",INDEX(Sheet2!E$14:E$154,MATCH(B2468,Sheet2!A$14:A$154,0)),N2472))))</f>
        <v>RUBY</v>
      </c>
      <c r="O2473" t="str">
        <f>IF(ISTEXT(E2473),IF(E2473="Amount",O$14,""),IF(ISBLANK(E2473),"",IF(ISTEXT(D2473),"",IF(A2468="Invoice No. : ",INDEX(Sheet2!G$14:G$154,MATCH(B2468,Sheet2!A$14:A$154,0)),O2472))))</f>
        <v>DALLAPAS, JUNE BASIWAL</v>
      </c>
      <c r="P2473">
        <f t="shared" si="158"/>
        <v>3517.5</v>
      </c>
      <c r="Q2473">
        <f t="shared" si="159"/>
        <v>195197.25</v>
      </c>
    </row>
    <row r="2474" spans="1:17" x14ac:dyDescent="0.25">
      <c r="A2474" s="10" t="s">
        <v>1945</v>
      </c>
      <c r="B2474" s="10" t="s">
        <v>1946</v>
      </c>
      <c r="C2474" s="11">
        <v>1</v>
      </c>
      <c r="D2474" s="11">
        <v>90</v>
      </c>
      <c r="E2474" s="11">
        <v>90</v>
      </c>
      <c r="F2474">
        <f t="shared" si="156"/>
        <v>2144371</v>
      </c>
      <c r="G2474">
        <f>IF(ISTEXT(E2474),IF(E2474="Amount",G$14,""),IF(ISBLANK(E2474),"",IF(ISTEXT(D2474),"",IF(A2469="Invoice No. : ",INDEX(Sheet2!F$14:F$154,MATCH(B2469,Sheet2!A$14:A$154,0)),G2473))))</f>
        <v>20262</v>
      </c>
      <c r="H2474" t="str">
        <f t="shared" si="157"/>
        <v>01/05/2023</v>
      </c>
      <c r="I2474" t="str">
        <f>IF(ISTEXT(E2474),IF(E2474="Amount",I$14,""),IF(ISBLANK(E2474),"",IF(ISTEXT(D2474),"",IF(A2469="Invoice No. : ",TEXT(INDEX(Sheet2!C$14:C$154,MATCH(B2469,Sheet2!A$14:A$154,0)),"hh:mm:ss"),I2473))))</f>
        <v>15:13:10</v>
      </c>
      <c r="J2474">
        <f>IF(ISBLANK(G2474),"",IF(ISTEXT(G2474),IF(E2474="Amount",J$14,""),INDEX(Sheet2!H$14:H$154,MATCH(F2474,Sheet2!A$14:A$154,0))))</f>
        <v>3500</v>
      </c>
      <c r="K2474">
        <f>IF(ISBLANK(G2474),"",IF(ISTEXT(G2474),IF(E2474="Amount",K$14,""),INDEX(Sheet2!I$14:I$154,MATCH(F2474,Sheet2!A$14:A$154,0))))</f>
        <v>17.5</v>
      </c>
      <c r="L2474" t="str">
        <f>IF(ISBLANK(G2474),"",IF(ISTEXT(G2474),IF(E2474="Amount",L$14,""),IF(INDEX(Sheet2!H$14:H$154,MATCH(F2474,Sheet2!A$14:A$154,0)) &lt;&gt; 0, IF(INDEX(Sheet2!I$14:I$154,MATCH(F2474,Sheet2!A$14:A$154,0)) &lt;&gt; 0, "Loan","Loan"),"Cash")))</f>
        <v>Loan</v>
      </c>
      <c r="M2474">
        <f>IF(ISTEXT(E2474),IF(E2474="Amount",M$14,""),IF(ISBLANK(E2474),"",IF(ISTEXT(D2474),"",IF(A2469="Invoice No. : ",INDEX(Sheet2!D$14:D$154,MATCH(B2469,Sheet2!A$14:A$154,0)),M2473))))</f>
        <v>2</v>
      </c>
      <c r="N2474" t="str">
        <f>IF(ISTEXT(E2474),IF(E2474="Amount",N$14,""),IF(ISBLANK(E2474),"",IF(ISTEXT(D2474),"",IF(A2469="Invoice No. : ",INDEX(Sheet2!E$14:E$154,MATCH(B2469,Sheet2!A$14:A$154,0)),N2473))))</f>
        <v>RUBY</v>
      </c>
      <c r="O2474" t="str">
        <f>IF(ISTEXT(E2474),IF(E2474="Amount",O$14,""),IF(ISBLANK(E2474),"",IF(ISTEXT(D2474),"",IF(A2469="Invoice No. : ",INDEX(Sheet2!G$14:G$154,MATCH(B2469,Sheet2!A$14:A$154,0)),O2473))))</f>
        <v>DALLAPAS, JUNE BASIWAL</v>
      </c>
      <c r="P2474">
        <f t="shared" si="158"/>
        <v>3517.5</v>
      </c>
      <c r="Q2474">
        <f t="shared" si="159"/>
        <v>195197.25</v>
      </c>
    </row>
    <row r="2475" spans="1:17" x14ac:dyDescent="0.25">
      <c r="A2475" s="10" t="s">
        <v>1947</v>
      </c>
      <c r="B2475" s="10" t="s">
        <v>1948</v>
      </c>
      <c r="C2475" s="11">
        <v>3</v>
      </c>
      <c r="D2475" s="11">
        <v>35</v>
      </c>
      <c r="E2475" s="11">
        <v>105</v>
      </c>
      <c r="F2475">
        <f t="shared" si="156"/>
        <v>2144371</v>
      </c>
      <c r="G2475">
        <f>IF(ISTEXT(E2475),IF(E2475="Amount",G$14,""),IF(ISBLANK(E2475),"",IF(ISTEXT(D2475),"",IF(A2470="Invoice No. : ",INDEX(Sheet2!F$14:F$154,MATCH(B2470,Sheet2!A$14:A$154,0)),G2474))))</f>
        <v>20262</v>
      </c>
      <c r="H2475" t="str">
        <f t="shared" si="157"/>
        <v>01/05/2023</v>
      </c>
      <c r="I2475" t="str">
        <f>IF(ISTEXT(E2475),IF(E2475="Amount",I$14,""),IF(ISBLANK(E2475),"",IF(ISTEXT(D2475),"",IF(A2470="Invoice No. : ",TEXT(INDEX(Sheet2!C$14:C$154,MATCH(B2470,Sheet2!A$14:A$154,0)),"hh:mm:ss"),I2474))))</f>
        <v>15:13:10</v>
      </c>
      <c r="J2475">
        <f>IF(ISBLANK(G2475),"",IF(ISTEXT(G2475),IF(E2475="Amount",J$14,""),INDEX(Sheet2!H$14:H$154,MATCH(F2475,Sheet2!A$14:A$154,0))))</f>
        <v>3500</v>
      </c>
      <c r="K2475">
        <f>IF(ISBLANK(G2475),"",IF(ISTEXT(G2475),IF(E2475="Amount",K$14,""),INDEX(Sheet2!I$14:I$154,MATCH(F2475,Sheet2!A$14:A$154,0))))</f>
        <v>17.5</v>
      </c>
      <c r="L2475" t="str">
        <f>IF(ISBLANK(G2475),"",IF(ISTEXT(G2475),IF(E2475="Amount",L$14,""),IF(INDEX(Sheet2!H$14:H$154,MATCH(F2475,Sheet2!A$14:A$154,0)) &lt;&gt; 0, IF(INDEX(Sheet2!I$14:I$154,MATCH(F2475,Sheet2!A$14:A$154,0)) &lt;&gt; 0, "Loan","Loan"),"Cash")))</f>
        <v>Loan</v>
      </c>
      <c r="M2475">
        <f>IF(ISTEXT(E2475),IF(E2475="Amount",M$14,""),IF(ISBLANK(E2475),"",IF(ISTEXT(D2475),"",IF(A2470="Invoice No. : ",INDEX(Sheet2!D$14:D$154,MATCH(B2470,Sheet2!A$14:A$154,0)),M2474))))</f>
        <v>2</v>
      </c>
      <c r="N2475" t="str">
        <f>IF(ISTEXT(E2475),IF(E2475="Amount",N$14,""),IF(ISBLANK(E2475),"",IF(ISTEXT(D2475),"",IF(A2470="Invoice No. : ",INDEX(Sheet2!E$14:E$154,MATCH(B2470,Sheet2!A$14:A$154,0)),N2474))))</f>
        <v>RUBY</v>
      </c>
      <c r="O2475" t="str">
        <f>IF(ISTEXT(E2475),IF(E2475="Amount",O$14,""),IF(ISBLANK(E2475),"",IF(ISTEXT(D2475),"",IF(A2470="Invoice No. : ",INDEX(Sheet2!G$14:G$154,MATCH(B2470,Sheet2!A$14:A$154,0)),O2474))))</f>
        <v>DALLAPAS, JUNE BASIWAL</v>
      </c>
      <c r="P2475">
        <f t="shared" si="158"/>
        <v>3517.5</v>
      </c>
      <c r="Q2475">
        <f t="shared" si="159"/>
        <v>195197.25</v>
      </c>
    </row>
    <row r="2476" spans="1:17" x14ac:dyDescent="0.25">
      <c r="A2476" s="10" t="s">
        <v>159</v>
      </c>
      <c r="B2476" s="10" t="s">
        <v>160</v>
      </c>
      <c r="C2476" s="11">
        <v>1</v>
      </c>
      <c r="D2476" s="11">
        <v>60.25</v>
      </c>
      <c r="E2476" s="11">
        <v>60.25</v>
      </c>
      <c r="F2476">
        <f t="shared" si="156"/>
        <v>2144371</v>
      </c>
      <c r="G2476">
        <f>IF(ISTEXT(E2476),IF(E2476="Amount",G$14,""),IF(ISBLANK(E2476),"",IF(ISTEXT(D2476),"",IF(A2471="Invoice No. : ",INDEX(Sheet2!F$14:F$154,MATCH(B2471,Sheet2!A$14:A$154,0)),G2475))))</f>
        <v>20262</v>
      </c>
      <c r="H2476" t="str">
        <f t="shared" si="157"/>
        <v>01/05/2023</v>
      </c>
      <c r="I2476" t="str">
        <f>IF(ISTEXT(E2476),IF(E2476="Amount",I$14,""),IF(ISBLANK(E2476),"",IF(ISTEXT(D2476),"",IF(A2471="Invoice No. : ",TEXT(INDEX(Sheet2!C$14:C$154,MATCH(B2471,Sheet2!A$14:A$154,0)),"hh:mm:ss"),I2475))))</f>
        <v>15:13:10</v>
      </c>
      <c r="J2476">
        <f>IF(ISBLANK(G2476),"",IF(ISTEXT(G2476),IF(E2476="Amount",J$14,""),INDEX(Sheet2!H$14:H$154,MATCH(F2476,Sheet2!A$14:A$154,0))))</f>
        <v>3500</v>
      </c>
      <c r="K2476">
        <f>IF(ISBLANK(G2476),"",IF(ISTEXT(G2476),IF(E2476="Amount",K$14,""),INDEX(Sheet2!I$14:I$154,MATCH(F2476,Sheet2!A$14:A$154,0))))</f>
        <v>17.5</v>
      </c>
      <c r="L2476" t="str">
        <f>IF(ISBLANK(G2476),"",IF(ISTEXT(G2476),IF(E2476="Amount",L$14,""),IF(INDEX(Sheet2!H$14:H$154,MATCH(F2476,Sheet2!A$14:A$154,0)) &lt;&gt; 0, IF(INDEX(Sheet2!I$14:I$154,MATCH(F2476,Sheet2!A$14:A$154,0)) &lt;&gt; 0, "Loan","Loan"),"Cash")))</f>
        <v>Loan</v>
      </c>
      <c r="M2476">
        <f>IF(ISTEXT(E2476),IF(E2476="Amount",M$14,""),IF(ISBLANK(E2476),"",IF(ISTEXT(D2476),"",IF(A2471="Invoice No. : ",INDEX(Sheet2!D$14:D$154,MATCH(B2471,Sheet2!A$14:A$154,0)),M2475))))</f>
        <v>2</v>
      </c>
      <c r="N2476" t="str">
        <f>IF(ISTEXT(E2476),IF(E2476="Amount",N$14,""),IF(ISBLANK(E2476),"",IF(ISTEXT(D2476),"",IF(A2471="Invoice No. : ",INDEX(Sheet2!E$14:E$154,MATCH(B2471,Sheet2!A$14:A$154,0)),N2475))))</f>
        <v>RUBY</v>
      </c>
      <c r="O2476" t="str">
        <f>IF(ISTEXT(E2476),IF(E2476="Amount",O$14,""),IF(ISBLANK(E2476),"",IF(ISTEXT(D2476),"",IF(A2471="Invoice No. : ",INDEX(Sheet2!G$14:G$154,MATCH(B2471,Sheet2!A$14:A$154,0)),O2475))))</f>
        <v>DALLAPAS, JUNE BASIWAL</v>
      </c>
      <c r="P2476">
        <f t="shared" si="158"/>
        <v>3517.5</v>
      </c>
      <c r="Q2476">
        <f t="shared" si="159"/>
        <v>195197.25</v>
      </c>
    </row>
    <row r="2477" spans="1:17" x14ac:dyDescent="0.25">
      <c r="A2477" s="10" t="s">
        <v>1949</v>
      </c>
      <c r="B2477" s="10" t="s">
        <v>1950</v>
      </c>
      <c r="C2477" s="11">
        <v>1</v>
      </c>
      <c r="D2477" s="11">
        <v>100.5</v>
      </c>
      <c r="E2477" s="11">
        <v>100.5</v>
      </c>
      <c r="F2477">
        <f t="shared" si="156"/>
        <v>2144371</v>
      </c>
      <c r="G2477">
        <f>IF(ISTEXT(E2477),IF(E2477="Amount",G$14,""),IF(ISBLANK(E2477),"",IF(ISTEXT(D2477),"",IF(A2472="Invoice No. : ",INDEX(Sheet2!F$14:F$154,MATCH(B2472,Sheet2!A$14:A$154,0)),G2476))))</f>
        <v>20262</v>
      </c>
      <c r="H2477" t="str">
        <f t="shared" si="157"/>
        <v>01/05/2023</v>
      </c>
      <c r="I2477" t="str">
        <f>IF(ISTEXT(E2477),IF(E2477="Amount",I$14,""),IF(ISBLANK(E2477),"",IF(ISTEXT(D2477),"",IF(A2472="Invoice No. : ",TEXT(INDEX(Sheet2!C$14:C$154,MATCH(B2472,Sheet2!A$14:A$154,0)),"hh:mm:ss"),I2476))))</f>
        <v>15:13:10</v>
      </c>
      <c r="J2477">
        <f>IF(ISBLANK(G2477),"",IF(ISTEXT(G2477),IF(E2477="Amount",J$14,""),INDEX(Sheet2!H$14:H$154,MATCH(F2477,Sheet2!A$14:A$154,0))))</f>
        <v>3500</v>
      </c>
      <c r="K2477">
        <f>IF(ISBLANK(G2477),"",IF(ISTEXT(G2477),IF(E2477="Amount",K$14,""),INDEX(Sheet2!I$14:I$154,MATCH(F2477,Sheet2!A$14:A$154,0))))</f>
        <v>17.5</v>
      </c>
      <c r="L2477" t="str">
        <f>IF(ISBLANK(G2477),"",IF(ISTEXT(G2477),IF(E2477="Amount",L$14,""),IF(INDEX(Sheet2!H$14:H$154,MATCH(F2477,Sheet2!A$14:A$154,0)) &lt;&gt; 0, IF(INDEX(Sheet2!I$14:I$154,MATCH(F2477,Sheet2!A$14:A$154,0)) &lt;&gt; 0, "Loan","Loan"),"Cash")))</f>
        <v>Loan</v>
      </c>
      <c r="M2477">
        <f>IF(ISTEXT(E2477),IF(E2477="Amount",M$14,""),IF(ISBLANK(E2477),"",IF(ISTEXT(D2477),"",IF(A2472="Invoice No. : ",INDEX(Sheet2!D$14:D$154,MATCH(B2472,Sheet2!A$14:A$154,0)),M2476))))</f>
        <v>2</v>
      </c>
      <c r="N2477" t="str">
        <f>IF(ISTEXT(E2477),IF(E2477="Amount",N$14,""),IF(ISBLANK(E2477),"",IF(ISTEXT(D2477),"",IF(A2472="Invoice No. : ",INDEX(Sheet2!E$14:E$154,MATCH(B2472,Sheet2!A$14:A$154,0)),N2476))))</f>
        <v>RUBY</v>
      </c>
      <c r="O2477" t="str">
        <f>IF(ISTEXT(E2477),IF(E2477="Amount",O$14,""),IF(ISBLANK(E2477),"",IF(ISTEXT(D2477),"",IF(A2472="Invoice No. : ",INDEX(Sheet2!G$14:G$154,MATCH(B2472,Sheet2!A$14:A$154,0)),O2476))))</f>
        <v>DALLAPAS, JUNE BASIWAL</v>
      </c>
      <c r="P2477">
        <f t="shared" si="158"/>
        <v>3517.5</v>
      </c>
      <c r="Q2477">
        <f t="shared" si="159"/>
        <v>195197.25</v>
      </c>
    </row>
    <row r="2478" spans="1:17" x14ac:dyDescent="0.25">
      <c r="A2478" s="10" t="s">
        <v>163</v>
      </c>
      <c r="B2478" s="10" t="s">
        <v>164</v>
      </c>
      <c r="C2478" s="11">
        <v>2</v>
      </c>
      <c r="D2478" s="11">
        <v>55.25</v>
      </c>
      <c r="E2478" s="11">
        <v>110.5</v>
      </c>
      <c r="F2478">
        <f t="shared" si="156"/>
        <v>2144371</v>
      </c>
      <c r="G2478">
        <f>IF(ISTEXT(E2478),IF(E2478="Amount",G$14,""),IF(ISBLANK(E2478),"",IF(ISTEXT(D2478),"",IF(A2473="Invoice No. : ",INDEX(Sheet2!F$14:F$154,MATCH(B2473,Sheet2!A$14:A$154,0)),G2477))))</f>
        <v>20262</v>
      </c>
      <c r="H2478" t="str">
        <f t="shared" si="157"/>
        <v>01/05/2023</v>
      </c>
      <c r="I2478" t="str">
        <f>IF(ISTEXT(E2478),IF(E2478="Amount",I$14,""),IF(ISBLANK(E2478),"",IF(ISTEXT(D2478),"",IF(A2473="Invoice No. : ",TEXT(INDEX(Sheet2!C$14:C$154,MATCH(B2473,Sheet2!A$14:A$154,0)),"hh:mm:ss"),I2477))))</f>
        <v>15:13:10</v>
      </c>
      <c r="J2478">
        <f>IF(ISBLANK(G2478),"",IF(ISTEXT(G2478),IF(E2478="Amount",J$14,""),INDEX(Sheet2!H$14:H$154,MATCH(F2478,Sheet2!A$14:A$154,0))))</f>
        <v>3500</v>
      </c>
      <c r="K2478">
        <f>IF(ISBLANK(G2478),"",IF(ISTEXT(G2478),IF(E2478="Amount",K$14,""),INDEX(Sheet2!I$14:I$154,MATCH(F2478,Sheet2!A$14:A$154,0))))</f>
        <v>17.5</v>
      </c>
      <c r="L2478" t="str">
        <f>IF(ISBLANK(G2478),"",IF(ISTEXT(G2478),IF(E2478="Amount",L$14,""),IF(INDEX(Sheet2!H$14:H$154,MATCH(F2478,Sheet2!A$14:A$154,0)) &lt;&gt; 0, IF(INDEX(Sheet2!I$14:I$154,MATCH(F2478,Sheet2!A$14:A$154,0)) &lt;&gt; 0, "Loan","Loan"),"Cash")))</f>
        <v>Loan</v>
      </c>
      <c r="M2478">
        <f>IF(ISTEXT(E2478),IF(E2478="Amount",M$14,""),IF(ISBLANK(E2478),"",IF(ISTEXT(D2478),"",IF(A2473="Invoice No. : ",INDEX(Sheet2!D$14:D$154,MATCH(B2473,Sheet2!A$14:A$154,0)),M2477))))</f>
        <v>2</v>
      </c>
      <c r="N2478" t="str">
        <f>IF(ISTEXT(E2478),IF(E2478="Amount",N$14,""),IF(ISBLANK(E2478),"",IF(ISTEXT(D2478),"",IF(A2473="Invoice No. : ",INDEX(Sheet2!E$14:E$154,MATCH(B2473,Sheet2!A$14:A$154,0)),N2477))))</f>
        <v>RUBY</v>
      </c>
      <c r="O2478" t="str">
        <f>IF(ISTEXT(E2478),IF(E2478="Amount",O$14,""),IF(ISBLANK(E2478),"",IF(ISTEXT(D2478),"",IF(A2473="Invoice No. : ",INDEX(Sheet2!G$14:G$154,MATCH(B2473,Sheet2!A$14:A$154,0)),O2477))))</f>
        <v>DALLAPAS, JUNE BASIWAL</v>
      </c>
      <c r="P2478">
        <f t="shared" si="158"/>
        <v>3517.5</v>
      </c>
      <c r="Q2478">
        <f t="shared" si="159"/>
        <v>195197.25</v>
      </c>
    </row>
    <row r="2479" spans="1:17" x14ac:dyDescent="0.25">
      <c r="A2479" s="10" t="s">
        <v>663</v>
      </c>
      <c r="B2479" s="10" t="s">
        <v>664</v>
      </c>
      <c r="C2479" s="11">
        <v>2</v>
      </c>
      <c r="D2479" s="11">
        <v>51</v>
      </c>
      <c r="E2479" s="11">
        <v>102</v>
      </c>
      <c r="F2479">
        <f t="shared" si="156"/>
        <v>2144371</v>
      </c>
      <c r="G2479">
        <f>IF(ISTEXT(E2479),IF(E2479="Amount",G$14,""),IF(ISBLANK(E2479),"",IF(ISTEXT(D2479),"",IF(A2474="Invoice No. : ",INDEX(Sheet2!F$14:F$154,MATCH(B2474,Sheet2!A$14:A$154,0)),G2478))))</f>
        <v>20262</v>
      </c>
      <c r="H2479" t="str">
        <f t="shared" si="157"/>
        <v>01/05/2023</v>
      </c>
      <c r="I2479" t="str">
        <f>IF(ISTEXT(E2479),IF(E2479="Amount",I$14,""),IF(ISBLANK(E2479),"",IF(ISTEXT(D2479),"",IF(A2474="Invoice No. : ",TEXT(INDEX(Sheet2!C$14:C$154,MATCH(B2474,Sheet2!A$14:A$154,0)),"hh:mm:ss"),I2478))))</f>
        <v>15:13:10</v>
      </c>
      <c r="J2479">
        <f>IF(ISBLANK(G2479),"",IF(ISTEXT(G2479),IF(E2479="Amount",J$14,""),INDEX(Sheet2!H$14:H$154,MATCH(F2479,Sheet2!A$14:A$154,0))))</f>
        <v>3500</v>
      </c>
      <c r="K2479">
        <f>IF(ISBLANK(G2479),"",IF(ISTEXT(G2479),IF(E2479="Amount",K$14,""),INDEX(Sheet2!I$14:I$154,MATCH(F2479,Sheet2!A$14:A$154,0))))</f>
        <v>17.5</v>
      </c>
      <c r="L2479" t="str">
        <f>IF(ISBLANK(G2479),"",IF(ISTEXT(G2479),IF(E2479="Amount",L$14,""),IF(INDEX(Sheet2!H$14:H$154,MATCH(F2479,Sheet2!A$14:A$154,0)) &lt;&gt; 0, IF(INDEX(Sheet2!I$14:I$154,MATCH(F2479,Sheet2!A$14:A$154,0)) &lt;&gt; 0, "Loan","Loan"),"Cash")))</f>
        <v>Loan</v>
      </c>
      <c r="M2479">
        <f>IF(ISTEXT(E2479),IF(E2479="Amount",M$14,""),IF(ISBLANK(E2479),"",IF(ISTEXT(D2479),"",IF(A2474="Invoice No. : ",INDEX(Sheet2!D$14:D$154,MATCH(B2474,Sheet2!A$14:A$154,0)),M2478))))</f>
        <v>2</v>
      </c>
      <c r="N2479" t="str">
        <f>IF(ISTEXT(E2479),IF(E2479="Amount",N$14,""),IF(ISBLANK(E2479),"",IF(ISTEXT(D2479),"",IF(A2474="Invoice No. : ",INDEX(Sheet2!E$14:E$154,MATCH(B2474,Sheet2!A$14:A$154,0)),N2478))))</f>
        <v>RUBY</v>
      </c>
      <c r="O2479" t="str">
        <f>IF(ISTEXT(E2479),IF(E2479="Amount",O$14,""),IF(ISBLANK(E2479),"",IF(ISTEXT(D2479),"",IF(A2474="Invoice No. : ",INDEX(Sheet2!G$14:G$154,MATCH(B2474,Sheet2!A$14:A$154,0)),O2478))))</f>
        <v>DALLAPAS, JUNE BASIWAL</v>
      </c>
      <c r="P2479">
        <f t="shared" si="158"/>
        <v>3517.5</v>
      </c>
      <c r="Q2479">
        <f t="shared" si="159"/>
        <v>195197.25</v>
      </c>
    </row>
    <row r="2480" spans="1:17" x14ac:dyDescent="0.25">
      <c r="A2480" s="10" t="s">
        <v>1951</v>
      </c>
      <c r="B2480" s="10" t="s">
        <v>1952</v>
      </c>
      <c r="C2480" s="11">
        <v>1</v>
      </c>
      <c r="D2480" s="11">
        <v>74</v>
      </c>
      <c r="E2480" s="11">
        <v>74</v>
      </c>
      <c r="F2480">
        <f t="shared" si="156"/>
        <v>2144371</v>
      </c>
      <c r="G2480">
        <f>IF(ISTEXT(E2480),IF(E2480="Amount",G$14,""),IF(ISBLANK(E2480),"",IF(ISTEXT(D2480),"",IF(A2475="Invoice No. : ",INDEX(Sheet2!F$14:F$154,MATCH(B2475,Sheet2!A$14:A$154,0)),G2479))))</f>
        <v>20262</v>
      </c>
      <c r="H2480" t="str">
        <f t="shared" si="157"/>
        <v>01/05/2023</v>
      </c>
      <c r="I2480" t="str">
        <f>IF(ISTEXT(E2480),IF(E2480="Amount",I$14,""),IF(ISBLANK(E2480),"",IF(ISTEXT(D2480),"",IF(A2475="Invoice No. : ",TEXT(INDEX(Sheet2!C$14:C$154,MATCH(B2475,Sheet2!A$14:A$154,0)),"hh:mm:ss"),I2479))))</f>
        <v>15:13:10</v>
      </c>
      <c r="J2480">
        <f>IF(ISBLANK(G2480),"",IF(ISTEXT(G2480),IF(E2480="Amount",J$14,""),INDEX(Sheet2!H$14:H$154,MATCH(F2480,Sheet2!A$14:A$154,0))))</f>
        <v>3500</v>
      </c>
      <c r="K2480">
        <f>IF(ISBLANK(G2480),"",IF(ISTEXT(G2480),IF(E2480="Amount",K$14,""),INDEX(Sheet2!I$14:I$154,MATCH(F2480,Sheet2!A$14:A$154,0))))</f>
        <v>17.5</v>
      </c>
      <c r="L2480" t="str">
        <f>IF(ISBLANK(G2480),"",IF(ISTEXT(G2480),IF(E2480="Amount",L$14,""),IF(INDEX(Sheet2!H$14:H$154,MATCH(F2480,Sheet2!A$14:A$154,0)) &lt;&gt; 0, IF(INDEX(Sheet2!I$14:I$154,MATCH(F2480,Sheet2!A$14:A$154,0)) &lt;&gt; 0, "Loan","Loan"),"Cash")))</f>
        <v>Loan</v>
      </c>
      <c r="M2480">
        <f>IF(ISTEXT(E2480),IF(E2480="Amount",M$14,""),IF(ISBLANK(E2480),"",IF(ISTEXT(D2480),"",IF(A2475="Invoice No. : ",INDEX(Sheet2!D$14:D$154,MATCH(B2475,Sheet2!A$14:A$154,0)),M2479))))</f>
        <v>2</v>
      </c>
      <c r="N2480" t="str">
        <f>IF(ISTEXT(E2480),IF(E2480="Amount",N$14,""),IF(ISBLANK(E2480),"",IF(ISTEXT(D2480),"",IF(A2475="Invoice No. : ",INDEX(Sheet2!E$14:E$154,MATCH(B2475,Sheet2!A$14:A$154,0)),N2479))))</f>
        <v>RUBY</v>
      </c>
      <c r="O2480" t="str">
        <f>IF(ISTEXT(E2480),IF(E2480="Amount",O$14,""),IF(ISBLANK(E2480),"",IF(ISTEXT(D2480),"",IF(A2475="Invoice No. : ",INDEX(Sheet2!G$14:G$154,MATCH(B2475,Sheet2!A$14:A$154,0)),O2479))))</f>
        <v>DALLAPAS, JUNE BASIWAL</v>
      </c>
      <c r="P2480">
        <f t="shared" si="158"/>
        <v>3517.5</v>
      </c>
      <c r="Q2480">
        <f t="shared" si="159"/>
        <v>195197.25</v>
      </c>
    </row>
    <row r="2481" spans="1:17" x14ac:dyDescent="0.25">
      <c r="A2481" s="10" t="s">
        <v>1953</v>
      </c>
      <c r="B2481" s="10" t="s">
        <v>1954</v>
      </c>
      <c r="C2481" s="11">
        <v>1</v>
      </c>
      <c r="D2481" s="11">
        <v>19.25</v>
      </c>
      <c r="E2481" s="11">
        <v>19.25</v>
      </c>
      <c r="F2481">
        <f t="shared" si="156"/>
        <v>2144371</v>
      </c>
      <c r="G2481">
        <f>IF(ISTEXT(E2481),IF(E2481="Amount",G$14,""),IF(ISBLANK(E2481),"",IF(ISTEXT(D2481),"",IF(A2476="Invoice No. : ",INDEX(Sheet2!F$14:F$154,MATCH(B2476,Sheet2!A$14:A$154,0)),G2480))))</f>
        <v>20262</v>
      </c>
      <c r="H2481" t="str">
        <f t="shared" si="157"/>
        <v>01/05/2023</v>
      </c>
      <c r="I2481" t="str">
        <f>IF(ISTEXT(E2481),IF(E2481="Amount",I$14,""),IF(ISBLANK(E2481),"",IF(ISTEXT(D2481),"",IF(A2476="Invoice No. : ",TEXT(INDEX(Sheet2!C$14:C$154,MATCH(B2476,Sheet2!A$14:A$154,0)),"hh:mm:ss"),I2480))))</f>
        <v>15:13:10</v>
      </c>
      <c r="J2481">
        <f>IF(ISBLANK(G2481),"",IF(ISTEXT(G2481),IF(E2481="Amount",J$14,""),INDEX(Sheet2!H$14:H$154,MATCH(F2481,Sheet2!A$14:A$154,0))))</f>
        <v>3500</v>
      </c>
      <c r="K2481">
        <f>IF(ISBLANK(G2481),"",IF(ISTEXT(G2481),IF(E2481="Amount",K$14,""),INDEX(Sheet2!I$14:I$154,MATCH(F2481,Sheet2!A$14:A$154,0))))</f>
        <v>17.5</v>
      </c>
      <c r="L2481" t="str">
        <f>IF(ISBLANK(G2481),"",IF(ISTEXT(G2481),IF(E2481="Amount",L$14,""),IF(INDEX(Sheet2!H$14:H$154,MATCH(F2481,Sheet2!A$14:A$154,0)) &lt;&gt; 0, IF(INDEX(Sheet2!I$14:I$154,MATCH(F2481,Sheet2!A$14:A$154,0)) &lt;&gt; 0, "Loan","Loan"),"Cash")))</f>
        <v>Loan</v>
      </c>
      <c r="M2481">
        <f>IF(ISTEXT(E2481),IF(E2481="Amount",M$14,""),IF(ISBLANK(E2481),"",IF(ISTEXT(D2481),"",IF(A2476="Invoice No. : ",INDEX(Sheet2!D$14:D$154,MATCH(B2476,Sheet2!A$14:A$154,0)),M2480))))</f>
        <v>2</v>
      </c>
      <c r="N2481" t="str">
        <f>IF(ISTEXT(E2481),IF(E2481="Amount",N$14,""),IF(ISBLANK(E2481),"",IF(ISTEXT(D2481),"",IF(A2476="Invoice No. : ",INDEX(Sheet2!E$14:E$154,MATCH(B2476,Sheet2!A$14:A$154,0)),N2480))))</f>
        <v>RUBY</v>
      </c>
      <c r="O2481" t="str">
        <f>IF(ISTEXT(E2481),IF(E2481="Amount",O$14,""),IF(ISBLANK(E2481),"",IF(ISTEXT(D2481),"",IF(A2476="Invoice No. : ",INDEX(Sheet2!G$14:G$154,MATCH(B2476,Sheet2!A$14:A$154,0)),O2480))))</f>
        <v>DALLAPAS, JUNE BASIWAL</v>
      </c>
      <c r="P2481">
        <f t="shared" si="158"/>
        <v>3517.5</v>
      </c>
      <c r="Q2481">
        <f t="shared" si="159"/>
        <v>195197.25</v>
      </c>
    </row>
    <row r="2482" spans="1:17" x14ac:dyDescent="0.25">
      <c r="A2482" s="10" t="s">
        <v>435</v>
      </c>
      <c r="B2482" s="10" t="s">
        <v>436</v>
      </c>
      <c r="C2482" s="11">
        <v>12</v>
      </c>
      <c r="D2482" s="11">
        <v>6.25</v>
      </c>
      <c r="E2482" s="11">
        <v>75</v>
      </c>
      <c r="F2482">
        <f t="shared" si="156"/>
        <v>2144371</v>
      </c>
      <c r="G2482">
        <f>IF(ISTEXT(E2482),IF(E2482="Amount",G$14,""),IF(ISBLANK(E2482),"",IF(ISTEXT(D2482),"",IF(A2477="Invoice No. : ",INDEX(Sheet2!F$14:F$154,MATCH(B2477,Sheet2!A$14:A$154,0)),G2481))))</f>
        <v>20262</v>
      </c>
      <c r="H2482" t="str">
        <f t="shared" si="157"/>
        <v>01/05/2023</v>
      </c>
      <c r="I2482" t="str">
        <f>IF(ISTEXT(E2482),IF(E2482="Amount",I$14,""),IF(ISBLANK(E2482),"",IF(ISTEXT(D2482),"",IF(A2477="Invoice No. : ",TEXT(INDEX(Sheet2!C$14:C$154,MATCH(B2477,Sheet2!A$14:A$154,0)),"hh:mm:ss"),I2481))))</f>
        <v>15:13:10</v>
      </c>
      <c r="J2482">
        <f>IF(ISBLANK(G2482),"",IF(ISTEXT(G2482),IF(E2482="Amount",J$14,""),INDEX(Sheet2!H$14:H$154,MATCH(F2482,Sheet2!A$14:A$154,0))))</f>
        <v>3500</v>
      </c>
      <c r="K2482">
        <f>IF(ISBLANK(G2482),"",IF(ISTEXT(G2482),IF(E2482="Amount",K$14,""),INDEX(Sheet2!I$14:I$154,MATCH(F2482,Sheet2!A$14:A$154,0))))</f>
        <v>17.5</v>
      </c>
      <c r="L2482" t="str">
        <f>IF(ISBLANK(G2482),"",IF(ISTEXT(G2482),IF(E2482="Amount",L$14,""),IF(INDEX(Sheet2!H$14:H$154,MATCH(F2482,Sheet2!A$14:A$154,0)) &lt;&gt; 0, IF(INDEX(Sheet2!I$14:I$154,MATCH(F2482,Sheet2!A$14:A$154,0)) &lt;&gt; 0, "Loan","Loan"),"Cash")))</f>
        <v>Loan</v>
      </c>
      <c r="M2482">
        <f>IF(ISTEXT(E2482),IF(E2482="Amount",M$14,""),IF(ISBLANK(E2482),"",IF(ISTEXT(D2482),"",IF(A2477="Invoice No. : ",INDEX(Sheet2!D$14:D$154,MATCH(B2477,Sheet2!A$14:A$154,0)),M2481))))</f>
        <v>2</v>
      </c>
      <c r="N2482" t="str">
        <f>IF(ISTEXT(E2482),IF(E2482="Amount",N$14,""),IF(ISBLANK(E2482),"",IF(ISTEXT(D2482),"",IF(A2477="Invoice No. : ",INDEX(Sheet2!E$14:E$154,MATCH(B2477,Sheet2!A$14:A$154,0)),N2481))))</f>
        <v>RUBY</v>
      </c>
      <c r="O2482" t="str">
        <f>IF(ISTEXT(E2482),IF(E2482="Amount",O$14,""),IF(ISBLANK(E2482),"",IF(ISTEXT(D2482),"",IF(A2477="Invoice No. : ",INDEX(Sheet2!G$14:G$154,MATCH(B2477,Sheet2!A$14:A$154,0)),O2481))))</f>
        <v>DALLAPAS, JUNE BASIWAL</v>
      </c>
      <c r="P2482">
        <f t="shared" si="158"/>
        <v>3517.5</v>
      </c>
      <c r="Q2482">
        <f t="shared" si="159"/>
        <v>195197.25</v>
      </c>
    </row>
    <row r="2483" spans="1:17" x14ac:dyDescent="0.25">
      <c r="A2483" s="10" t="s">
        <v>1955</v>
      </c>
      <c r="B2483" s="10" t="s">
        <v>1956</v>
      </c>
      <c r="C2483" s="11">
        <v>1</v>
      </c>
      <c r="D2483" s="11">
        <v>25.5</v>
      </c>
      <c r="E2483" s="11">
        <v>25.5</v>
      </c>
      <c r="F2483">
        <f t="shared" si="156"/>
        <v>2144371</v>
      </c>
      <c r="G2483">
        <f>IF(ISTEXT(E2483),IF(E2483="Amount",G$14,""),IF(ISBLANK(E2483),"",IF(ISTEXT(D2483),"",IF(A2478="Invoice No. : ",INDEX(Sheet2!F$14:F$154,MATCH(B2478,Sheet2!A$14:A$154,0)),G2482))))</f>
        <v>20262</v>
      </c>
      <c r="H2483" t="str">
        <f t="shared" si="157"/>
        <v>01/05/2023</v>
      </c>
      <c r="I2483" t="str">
        <f>IF(ISTEXT(E2483),IF(E2483="Amount",I$14,""),IF(ISBLANK(E2483),"",IF(ISTEXT(D2483),"",IF(A2478="Invoice No. : ",TEXT(INDEX(Sheet2!C$14:C$154,MATCH(B2478,Sheet2!A$14:A$154,0)),"hh:mm:ss"),I2482))))</f>
        <v>15:13:10</v>
      </c>
      <c r="J2483">
        <f>IF(ISBLANK(G2483),"",IF(ISTEXT(G2483),IF(E2483="Amount",J$14,""),INDEX(Sheet2!H$14:H$154,MATCH(F2483,Sheet2!A$14:A$154,0))))</f>
        <v>3500</v>
      </c>
      <c r="K2483">
        <f>IF(ISBLANK(G2483),"",IF(ISTEXT(G2483),IF(E2483="Amount",K$14,""),INDEX(Sheet2!I$14:I$154,MATCH(F2483,Sheet2!A$14:A$154,0))))</f>
        <v>17.5</v>
      </c>
      <c r="L2483" t="str">
        <f>IF(ISBLANK(G2483),"",IF(ISTEXT(G2483),IF(E2483="Amount",L$14,""),IF(INDEX(Sheet2!H$14:H$154,MATCH(F2483,Sheet2!A$14:A$154,0)) &lt;&gt; 0, IF(INDEX(Sheet2!I$14:I$154,MATCH(F2483,Sheet2!A$14:A$154,0)) &lt;&gt; 0, "Loan","Loan"),"Cash")))</f>
        <v>Loan</v>
      </c>
      <c r="M2483">
        <f>IF(ISTEXT(E2483),IF(E2483="Amount",M$14,""),IF(ISBLANK(E2483),"",IF(ISTEXT(D2483),"",IF(A2478="Invoice No. : ",INDEX(Sheet2!D$14:D$154,MATCH(B2478,Sheet2!A$14:A$154,0)),M2482))))</f>
        <v>2</v>
      </c>
      <c r="N2483" t="str">
        <f>IF(ISTEXT(E2483),IF(E2483="Amount",N$14,""),IF(ISBLANK(E2483),"",IF(ISTEXT(D2483),"",IF(A2478="Invoice No. : ",INDEX(Sheet2!E$14:E$154,MATCH(B2478,Sheet2!A$14:A$154,0)),N2482))))</f>
        <v>RUBY</v>
      </c>
      <c r="O2483" t="str">
        <f>IF(ISTEXT(E2483),IF(E2483="Amount",O$14,""),IF(ISBLANK(E2483),"",IF(ISTEXT(D2483),"",IF(A2478="Invoice No. : ",INDEX(Sheet2!G$14:G$154,MATCH(B2478,Sheet2!A$14:A$154,0)),O2482))))</f>
        <v>DALLAPAS, JUNE BASIWAL</v>
      </c>
      <c r="P2483">
        <f t="shared" si="158"/>
        <v>3517.5</v>
      </c>
      <c r="Q2483">
        <f t="shared" si="159"/>
        <v>195197.25</v>
      </c>
    </row>
    <row r="2484" spans="1:17" x14ac:dyDescent="0.25">
      <c r="A2484" s="10" t="s">
        <v>1643</v>
      </c>
      <c r="B2484" s="10" t="s">
        <v>1644</v>
      </c>
      <c r="C2484" s="11">
        <v>1</v>
      </c>
      <c r="D2484" s="11">
        <v>61.25</v>
      </c>
      <c r="E2484" s="11">
        <v>61.25</v>
      </c>
      <c r="F2484">
        <f t="shared" si="156"/>
        <v>2144371</v>
      </c>
      <c r="G2484">
        <f>IF(ISTEXT(E2484),IF(E2484="Amount",G$14,""),IF(ISBLANK(E2484),"",IF(ISTEXT(D2484),"",IF(A2479="Invoice No. : ",INDEX(Sheet2!F$14:F$154,MATCH(B2479,Sheet2!A$14:A$154,0)),G2483))))</f>
        <v>20262</v>
      </c>
      <c r="H2484" t="str">
        <f t="shared" si="157"/>
        <v>01/05/2023</v>
      </c>
      <c r="I2484" t="str">
        <f>IF(ISTEXT(E2484),IF(E2484="Amount",I$14,""),IF(ISBLANK(E2484),"",IF(ISTEXT(D2484),"",IF(A2479="Invoice No. : ",TEXT(INDEX(Sheet2!C$14:C$154,MATCH(B2479,Sheet2!A$14:A$154,0)),"hh:mm:ss"),I2483))))</f>
        <v>15:13:10</v>
      </c>
      <c r="J2484">
        <f>IF(ISBLANK(G2484),"",IF(ISTEXT(G2484),IF(E2484="Amount",J$14,""),INDEX(Sheet2!H$14:H$154,MATCH(F2484,Sheet2!A$14:A$154,0))))</f>
        <v>3500</v>
      </c>
      <c r="K2484">
        <f>IF(ISBLANK(G2484),"",IF(ISTEXT(G2484),IF(E2484="Amount",K$14,""),INDEX(Sheet2!I$14:I$154,MATCH(F2484,Sheet2!A$14:A$154,0))))</f>
        <v>17.5</v>
      </c>
      <c r="L2484" t="str">
        <f>IF(ISBLANK(G2484),"",IF(ISTEXT(G2484),IF(E2484="Amount",L$14,""),IF(INDEX(Sheet2!H$14:H$154,MATCH(F2484,Sheet2!A$14:A$154,0)) &lt;&gt; 0, IF(INDEX(Sheet2!I$14:I$154,MATCH(F2484,Sheet2!A$14:A$154,0)) &lt;&gt; 0, "Loan","Loan"),"Cash")))</f>
        <v>Loan</v>
      </c>
      <c r="M2484">
        <f>IF(ISTEXT(E2484),IF(E2484="Amount",M$14,""),IF(ISBLANK(E2484),"",IF(ISTEXT(D2484),"",IF(A2479="Invoice No. : ",INDEX(Sheet2!D$14:D$154,MATCH(B2479,Sheet2!A$14:A$154,0)),M2483))))</f>
        <v>2</v>
      </c>
      <c r="N2484" t="str">
        <f>IF(ISTEXT(E2484),IF(E2484="Amount",N$14,""),IF(ISBLANK(E2484),"",IF(ISTEXT(D2484),"",IF(A2479="Invoice No. : ",INDEX(Sheet2!E$14:E$154,MATCH(B2479,Sheet2!A$14:A$154,0)),N2483))))</f>
        <v>RUBY</v>
      </c>
      <c r="O2484" t="str">
        <f>IF(ISTEXT(E2484),IF(E2484="Amount",O$14,""),IF(ISBLANK(E2484),"",IF(ISTEXT(D2484),"",IF(A2479="Invoice No. : ",INDEX(Sheet2!G$14:G$154,MATCH(B2479,Sheet2!A$14:A$154,0)),O2483))))</f>
        <v>DALLAPAS, JUNE BASIWAL</v>
      </c>
      <c r="P2484">
        <f t="shared" si="158"/>
        <v>3517.5</v>
      </c>
      <c r="Q2484">
        <f t="shared" si="159"/>
        <v>195197.25</v>
      </c>
    </row>
    <row r="2485" spans="1:17" x14ac:dyDescent="0.25">
      <c r="A2485" s="10" t="s">
        <v>1094</v>
      </c>
      <c r="B2485" s="10" t="s">
        <v>1095</v>
      </c>
      <c r="C2485" s="11">
        <v>10</v>
      </c>
      <c r="D2485" s="11">
        <v>9.25</v>
      </c>
      <c r="E2485" s="11">
        <v>92.5</v>
      </c>
      <c r="F2485">
        <f t="shared" si="156"/>
        <v>2144371</v>
      </c>
      <c r="G2485">
        <f>IF(ISTEXT(E2485),IF(E2485="Amount",G$14,""),IF(ISBLANK(E2485),"",IF(ISTEXT(D2485),"",IF(A2480="Invoice No. : ",INDEX(Sheet2!F$14:F$154,MATCH(B2480,Sheet2!A$14:A$154,0)),G2484))))</f>
        <v>20262</v>
      </c>
      <c r="H2485" t="str">
        <f t="shared" si="157"/>
        <v>01/05/2023</v>
      </c>
      <c r="I2485" t="str">
        <f>IF(ISTEXT(E2485),IF(E2485="Amount",I$14,""),IF(ISBLANK(E2485),"",IF(ISTEXT(D2485),"",IF(A2480="Invoice No. : ",TEXT(INDEX(Sheet2!C$14:C$154,MATCH(B2480,Sheet2!A$14:A$154,0)),"hh:mm:ss"),I2484))))</f>
        <v>15:13:10</v>
      </c>
      <c r="J2485">
        <f>IF(ISBLANK(G2485),"",IF(ISTEXT(G2485),IF(E2485="Amount",J$14,""),INDEX(Sheet2!H$14:H$154,MATCH(F2485,Sheet2!A$14:A$154,0))))</f>
        <v>3500</v>
      </c>
      <c r="K2485">
        <f>IF(ISBLANK(G2485),"",IF(ISTEXT(G2485),IF(E2485="Amount",K$14,""),INDEX(Sheet2!I$14:I$154,MATCH(F2485,Sheet2!A$14:A$154,0))))</f>
        <v>17.5</v>
      </c>
      <c r="L2485" t="str">
        <f>IF(ISBLANK(G2485),"",IF(ISTEXT(G2485),IF(E2485="Amount",L$14,""),IF(INDEX(Sheet2!H$14:H$154,MATCH(F2485,Sheet2!A$14:A$154,0)) &lt;&gt; 0, IF(INDEX(Sheet2!I$14:I$154,MATCH(F2485,Sheet2!A$14:A$154,0)) &lt;&gt; 0, "Loan","Loan"),"Cash")))</f>
        <v>Loan</v>
      </c>
      <c r="M2485">
        <f>IF(ISTEXT(E2485),IF(E2485="Amount",M$14,""),IF(ISBLANK(E2485),"",IF(ISTEXT(D2485),"",IF(A2480="Invoice No. : ",INDEX(Sheet2!D$14:D$154,MATCH(B2480,Sheet2!A$14:A$154,0)),M2484))))</f>
        <v>2</v>
      </c>
      <c r="N2485" t="str">
        <f>IF(ISTEXT(E2485),IF(E2485="Amount",N$14,""),IF(ISBLANK(E2485),"",IF(ISTEXT(D2485),"",IF(A2480="Invoice No. : ",INDEX(Sheet2!E$14:E$154,MATCH(B2480,Sheet2!A$14:A$154,0)),N2484))))</f>
        <v>RUBY</v>
      </c>
      <c r="O2485" t="str">
        <f>IF(ISTEXT(E2485),IF(E2485="Amount",O$14,""),IF(ISBLANK(E2485),"",IF(ISTEXT(D2485),"",IF(A2480="Invoice No. : ",INDEX(Sheet2!G$14:G$154,MATCH(B2480,Sheet2!A$14:A$154,0)),O2484))))</f>
        <v>DALLAPAS, JUNE BASIWAL</v>
      </c>
      <c r="P2485">
        <f t="shared" si="158"/>
        <v>3517.5</v>
      </c>
      <c r="Q2485">
        <f t="shared" si="159"/>
        <v>195197.25</v>
      </c>
    </row>
    <row r="2486" spans="1:17" x14ac:dyDescent="0.25">
      <c r="A2486" s="10" t="s">
        <v>323</v>
      </c>
      <c r="B2486" s="10" t="s">
        <v>324</v>
      </c>
      <c r="C2486" s="11">
        <v>1</v>
      </c>
      <c r="D2486" s="11">
        <v>47.75</v>
      </c>
      <c r="E2486" s="11">
        <v>47.75</v>
      </c>
      <c r="F2486">
        <f t="shared" si="156"/>
        <v>2144371</v>
      </c>
      <c r="G2486">
        <f>IF(ISTEXT(E2486),IF(E2486="Amount",G$14,""),IF(ISBLANK(E2486),"",IF(ISTEXT(D2486),"",IF(A2481="Invoice No. : ",INDEX(Sheet2!F$14:F$154,MATCH(B2481,Sheet2!A$14:A$154,0)),G2485))))</f>
        <v>20262</v>
      </c>
      <c r="H2486" t="str">
        <f t="shared" si="157"/>
        <v>01/05/2023</v>
      </c>
      <c r="I2486" t="str">
        <f>IF(ISTEXT(E2486),IF(E2486="Amount",I$14,""),IF(ISBLANK(E2486),"",IF(ISTEXT(D2486),"",IF(A2481="Invoice No. : ",TEXT(INDEX(Sheet2!C$14:C$154,MATCH(B2481,Sheet2!A$14:A$154,0)),"hh:mm:ss"),I2485))))</f>
        <v>15:13:10</v>
      </c>
      <c r="J2486">
        <f>IF(ISBLANK(G2486),"",IF(ISTEXT(G2486),IF(E2486="Amount",J$14,""),INDEX(Sheet2!H$14:H$154,MATCH(F2486,Sheet2!A$14:A$154,0))))</f>
        <v>3500</v>
      </c>
      <c r="K2486">
        <f>IF(ISBLANK(G2486),"",IF(ISTEXT(G2486),IF(E2486="Amount",K$14,""),INDEX(Sheet2!I$14:I$154,MATCH(F2486,Sheet2!A$14:A$154,0))))</f>
        <v>17.5</v>
      </c>
      <c r="L2486" t="str">
        <f>IF(ISBLANK(G2486),"",IF(ISTEXT(G2486),IF(E2486="Amount",L$14,""),IF(INDEX(Sheet2!H$14:H$154,MATCH(F2486,Sheet2!A$14:A$154,0)) &lt;&gt; 0, IF(INDEX(Sheet2!I$14:I$154,MATCH(F2486,Sheet2!A$14:A$154,0)) &lt;&gt; 0, "Loan","Loan"),"Cash")))</f>
        <v>Loan</v>
      </c>
      <c r="M2486">
        <f>IF(ISTEXT(E2486),IF(E2486="Amount",M$14,""),IF(ISBLANK(E2486),"",IF(ISTEXT(D2486),"",IF(A2481="Invoice No. : ",INDEX(Sheet2!D$14:D$154,MATCH(B2481,Sheet2!A$14:A$154,0)),M2485))))</f>
        <v>2</v>
      </c>
      <c r="N2486" t="str">
        <f>IF(ISTEXT(E2486),IF(E2486="Amount",N$14,""),IF(ISBLANK(E2486),"",IF(ISTEXT(D2486),"",IF(A2481="Invoice No. : ",INDEX(Sheet2!E$14:E$154,MATCH(B2481,Sheet2!A$14:A$154,0)),N2485))))</f>
        <v>RUBY</v>
      </c>
      <c r="O2486" t="str">
        <f>IF(ISTEXT(E2486),IF(E2486="Amount",O$14,""),IF(ISBLANK(E2486),"",IF(ISTEXT(D2486),"",IF(A2481="Invoice No. : ",INDEX(Sheet2!G$14:G$154,MATCH(B2481,Sheet2!A$14:A$154,0)),O2485))))</f>
        <v>DALLAPAS, JUNE BASIWAL</v>
      </c>
      <c r="P2486">
        <f t="shared" si="158"/>
        <v>3517.5</v>
      </c>
      <c r="Q2486">
        <f t="shared" si="159"/>
        <v>195197.25</v>
      </c>
    </row>
    <row r="2487" spans="1:17" x14ac:dyDescent="0.25">
      <c r="A2487" s="10" t="s">
        <v>325</v>
      </c>
      <c r="B2487" s="10" t="s">
        <v>326</v>
      </c>
      <c r="C2487" s="11">
        <v>2</v>
      </c>
      <c r="D2487" s="11">
        <v>43.25</v>
      </c>
      <c r="E2487" s="11">
        <v>86.5</v>
      </c>
      <c r="F2487">
        <f t="shared" si="156"/>
        <v>2144371</v>
      </c>
      <c r="G2487">
        <f>IF(ISTEXT(E2487),IF(E2487="Amount",G$14,""),IF(ISBLANK(E2487),"",IF(ISTEXT(D2487),"",IF(A2482="Invoice No. : ",INDEX(Sheet2!F$14:F$154,MATCH(B2482,Sheet2!A$14:A$154,0)),G2486))))</f>
        <v>20262</v>
      </c>
      <c r="H2487" t="str">
        <f t="shared" si="157"/>
        <v>01/05/2023</v>
      </c>
      <c r="I2487" t="str">
        <f>IF(ISTEXT(E2487),IF(E2487="Amount",I$14,""),IF(ISBLANK(E2487),"",IF(ISTEXT(D2487),"",IF(A2482="Invoice No. : ",TEXT(INDEX(Sheet2!C$14:C$154,MATCH(B2482,Sheet2!A$14:A$154,0)),"hh:mm:ss"),I2486))))</f>
        <v>15:13:10</v>
      </c>
      <c r="J2487">
        <f>IF(ISBLANK(G2487),"",IF(ISTEXT(G2487),IF(E2487="Amount",J$14,""),INDEX(Sheet2!H$14:H$154,MATCH(F2487,Sheet2!A$14:A$154,0))))</f>
        <v>3500</v>
      </c>
      <c r="K2487">
        <f>IF(ISBLANK(G2487),"",IF(ISTEXT(G2487),IF(E2487="Amount",K$14,""),INDEX(Sheet2!I$14:I$154,MATCH(F2487,Sheet2!A$14:A$154,0))))</f>
        <v>17.5</v>
      </c>
      <c r="L2487" t="str">
        <f>IF(ISBLANK(G2487),"",IF(ISTEXT(G2487),IF(E2487="Amount",L$14,""),IF(INDEX(Sheet2!H$14:H$154,MATCH(F2487,Sheet2!A$14:A$154,0)) &lt;&gt; 0, IF(INDEX(Sheet2!I$14:I$154,MATCH(F2487,Sheet2!A$14:A$154,0)) &lt;&gt; 0, "Loan","Loan"),"Cash")))</f>
        <v>Loan</v>
      </c>
      <c r="M2487">
        <f>IF(ISTEXT(E2487),IF(E2487="Amount",M$14,""),IF(ISBLANK(E2487),"",IF(ISTEXT(D2487),"",IF(A2482="Invoice No. : ",INDEX(Sheet2!D$14:D$154,MATCH(B2482,Sheet2!A$14:A$154,0)),M2486))))</f>
        <v>2</v>
      </c>
      <c r="N2487" t="str">
        <f>IF(ISTEXT(E2487),IF(E2487="Amount",N$14,""),IF(ISBLANK(E2487),"",IF(ISTEXT(D2487),"",IF(A2482="Invoice No. : ",INDEX(Sheet2!E$14:E$154,MATCH(B2482,Sheet2!A$14:A$154,0)),N2486))))</f>
        <v>RUBY</v>
      </c>
      <c r="O2487" t="str">
        <f>IF(ISTEXT(E2487),IF(E2487="Amount",O$14,""),IF(ISBLANK(E2487),"",IF(ISTEXT(D2487),"",IF(A2482="Invoice No. : ",INDEX(Sheet2!G$14:G$154,MATCH(B2482,Sheet2!A$14:A$154,0)),O2486))))</f>
        <v>DALLAPAS, JUNE BASIWAL</v>
      </c>
      <c r="P2487">
        <f t="shared" si="158"/>
        <v>3517.5</v>
      </c>
      <c r="Q2487">
        <f t="shared" si="159"/>
        <v>195197.25</v>
      </c>
    </row>
    <row r="2488" spans="1:17" x14ac:dyDescent="0.25">
      <c r="A2488" s="10" t="s">
        <v>1957</v>
      </c>
      <c r="B2488" s="10" t="s">
        <v>1958</v>
      </c>
      <c r="C2488" s="11">
        <v>1</v>
      </c>
      <c r="D2488" s="11">
        <v>38.25</v>
      </c>
      <c r="E2488" s="11">
        <v>38.25</v>
      </c>
      <c r="F2488">
        <f t="shared" si="156"/>
        <v>2144371</v>
      </c>
      <c r="G2488">
        <f>IF(ISTEXT(E2488),IF(E2488="Amount",G$14,""),IF(ISBLANK(E2488),"",IF(ISTEXT(D2488),"",IF(A2483="Invoice No. : ",INDEX(Sheet2!F$14:F$154,MATCH(B2483,Sheet2!A$14:A$154,0)),G2487))))</f>
        <v>20262</v>
      </c>
      <c r="H2488" t="str">
        <f t="shared" si="157"/>
        <v>01/05/2023</v>
      </c>
      <c r="I2488" t="str">
        <f>IF(ISTEXT(E2488),IF(E2488="Amount",I$14,""),IF(ISBLANK(E2488),"",IF(ISTEXT(D2488),"",IF(A2483="Invoice No. : ",TEXT(INDEX(Sheet2!C$14:C$154,MATCH(B2483,Sheet2!A$14:A$154,0)),"hh:mm:ss"),I2487))))</f>
        <v>15:13:10</v>
      </c>
      <c r="J2488">
        <f>IF(ISBLANK(G2488),"",IF(ISTEXT(G2488),IF(E2488="Amount",J$14,""),INDEX(Sheet2!H$14:H$154,MATCH(F2488,Sheet2!A$14:A$154,0))))</f>
        <v>3500</v>
      </c>
      <c r="K2488">
        <f>IF(ISBLANK(G2488),"",IF(ISTEXT(G2488),IF(E2488="Amount",K$14,""),INDEX(Sheet2!I$14:I$154,MATCH(F2488,Sheet2!A$14:A$154,0))))</f>
        <v>17.5</v>
      </c>
      <c r="L2488" t="str">
        <f>IF(ISBLANK(G2488),"",IF(ISTEXT(G2488),IF(E2488="Amount",L$14,""),IF(INDEX(Sheet2!H$14:H$154,MATCH(F2488,Sheet2!A$14:A$154,0)) &lt;&gt; 0, IF(INDEX(Sheet2!I$14:I$154,MATCH(F2488,Sheet2!A$14:A$154,0)) &lt;&gt; 0, "Loan","Loan"),"Cash")))</f>
        <v>Loan</v>
      </c>
      <c r="M2488">
        <f>IF(ISTEXT(E2488),IF(E2488="Amount",M$14,""),IF(ISBLANK(E2488),"",IF(ISTEXT(D2488),"",IF(A2483="Invoice No. : ",INDEX(Sheet2!D$14:D$154,MATCH(B2483,Sheet2!A$14:A$154,0)),M2487))))</f>
        <v>2</v>
      </c>
      <c r="N2488" t="str">
        <f>IF(ISTEXT(E2488),IF(E2488="Amount",N$14,""),IF(ISBLANK(E2488),"",IF(ISTEXT(D2488),"",IF(A2483="Invoice No. : ",INDEX(Sheet2!E$14:E$154,MATCH(B2483,Sheet2!A$14:A$154,0)),N2487))))</f>
        <v>RUBY</v>
      </c>
      <c r="O2488" t="str">
        <f>IF(ISTEXT(E2488),IF(E2488="Amount",O$14,""),IF(ISBLANK(E2488),"",IF(ISTEXT(D2488),"",IF(A2483="Invoice No. : ",INDEX(Sheet2!G$14:G$154,MATCH(B2483,Sheet2!A$14:A$154,0)),O2487))))</f>
        <v>DALLAPAS, JUNE BASIWAL</v>
      </c>
      <c r="P2488">
        <f t="shared" si="158"/>
        <v>3517.5</v>
      </c>
      <c r="Q2488">
        <f t="shared" si="159"/>
        <v>195197.25</v>
      </c>
    </row>
    <row r="2489" spans="1:17" x14ac:dyDescent="0.25">
      <c r="A2489" s="10" t="s">
        <v>1959</v>
      </c>
      <c r="B2489" s="10" t="s">
        <v>1960</v>
      </c>
      <c r="C2489" s="11">
        <v>1</v>
      </c>
      <c r="D2489" s="11">
        <v>68.25</v>
      </c>
      <c r="E2489" s="11">
        <v>68.25</v>
      </c>
      <c r="F2489">
        <f t="shared" si="156"/>
        <v>2144371</v>
      </c>
      <c r="G2489">
        <f>IF(ISTEXT(E2489),IF(E2489="Amount",G$14,""),IF(ISBLANK(E2489),"",IF(ISTEXT(D2489),"",IF(A2484="Invoice No. : ",INDEX(Sheet2!F$14:F$154,MATCH(B2484,Sheet2!A$14:A$154,0)),G2488))))</f>
        <v>20262</v>
      </c>
      <c r="H2489" t="str">
        <f t="shared" si="157"/>
        <v>01/05/2023</v>
      </c>
      <c r="I2489" t="str">
        <f>IF(ISTEXT(E2489),IF(E2489="Amount",I$14,""),IF(ISBLANK(E2489),"",IF(ISTEXT(D2489),"",IF(A2484="Invoice No. : ",TEXT(INDEX(Sheet2!C$14:C$154,MATCH(B2484,Sheet2!A$14:A$154,0)),"hh:mm:ss"),I2488))))</f>
        <v>15:13:10</v>
      </c>
      <c r="J2489">
        <f>IF(ISBLANK(G2489),"",IF(ISTEXT(G2489),IF(E2489="Amount",J$14,""),INDEX(Sheet2!H$14:H$154,MATCH(F2489,Sheet2!A$14:A$154,0))))</f>
        <v>3500</v>
      </c>
      <c r="K2489">
        <f>IF(ISBLANK(G2489),"",IF(ISTEXT(G2489),IF(E2489="Amount",K$14,""),INDEX(Sheet2!I$14:I$154,MATCH(F2489,Sheet2!A$14:A$154,0))))</f>
        <v>17.5</v>
      </c>
      <c r="L2489" t="str">
        <f>IF(ISBLANK(G2489),"",IF(ISTEXT(G2489),IF(E2489="Amount",L$14,""),IF(INDEX(Sheet2!H$14:H$154,MATCH(F2489,Sheet2!A$14:A$154,0)) &lt;&gt; 0, IF(INDEX(Sheet2!I$14:I$154,MATCH(F2489,Sheet2!A$14:A$154,0)) &lt;&gt; 0, "Loan","Loan"),"Cash")))</f>
        <v>Loan</v>
      </c>
      <c r="M2489">
        <f>IF(ISTEXT(E2489),IF(E2489="Amount",M$14,""),IF(ISBLANK(E2489),"",IF(ISTEXT(D2489),"",IF(A2484="Invoice No. : ",INDEX(Sheet2!D$14:D$154,MATCH(B2484,Sheet2!A$14:A$154,0)),M2488))))</f>
        <v>2</v>
      </c>
      <c r="N2489" t="str">
        <f>IF(ISTEXT(E2489),IF(E2489="Amount",N$14,""),IF(ISBLANK(E2489),"",IF(ISTEXT(D2489),"",IF(A2484="Invoice No. : ",INDEX(Sheet2!E$14:E$154,MATCH(B2484,Sheet2!A$14:A$154,0)),N2488))))</f>
        <v>RUBY</v>
      </c>
      <c r="O2489" t="str">
        <f>IF(ISTEXT(E2489),IF(E2489="Amount",O$14,""),IF(ISBLANK(E2489),"",IF(ISTEXT(D2489),"",IF(A2484="Invoice No. : ",INDEX(Sheet2!G$14:G$154,MATCH(B2484,Sheet2!A$14:A$154,0)),O2488))))</f>
        <v>DALLAPAS, JUNE BASIWAL</v>
      </c>
      <c r="P2489">
        <f t="shared" si="158"/>
        <v>3517.5</v>
      </c>
      <c r="Q2489">
        <f t="shared" si="159"/>
        <v>195197.25</v>
      </c>
    </row>
    <row r="2490" spans="1:17" x14ac:dyDescent="0.25">
      <c r="A2490" s="10" t="s">
        <v>631</v>
      </c>
      <c r="B2490" s="10" t="s">
        <v>632</v>
      </c>
      <c r="C2490" s="11">
        <v>1</v>
      </c>
      <c r="D2490" s="11">
        <v>73.25</v>
      </c>
      <c r="E2490" s="11">
        <v>73.25</v>
      </c>
      <c r="F2490">
        <f t="shared" si="156"/>
        <v>2144371</v>
      </c>
      <c r="G2490">
        <f>IF(ISTEXT(E2490),IF(E2490="Amount",G$14,""),IF(ISBLANK(E2490),"",IF(ISTEXT(D2490),"",IF(A2485="Invoice No. : ",INDEX(Sheet2!F$14:F$154,MATCH(B2485,Sheet2!A$14:A$154,0)),G2489))))</f>
        <v>20262</v>
      </c>
      <c r="H2490" t="str">
        <f t="shared" si="157"/>
        <v>01/05/2023</v>
      </c>
      <c r="I2490" t="str">
        <f>IF(ISTEXT(E2490),IF(E2490="Amount",I$14,""),IF(ISBLANK(E2490),"",IF(ISTEXT(D2490),"",IF(A2485="Invoice No. : ",TEXT(INDEX(Sheet2!C$14:C$154,MATCH(B2485,Sheet2!A$14:A$154,0)),"hh:mm:ss"),I2489))))</f>
        <v>15:13:10</v>
      </c>
      <c r="J2490">
        <f>IF(ISBLANK(G2490),"",IF(ISTEXT(G2490),IF(E2490="Amount",J$14,""),INDEX(Sheet2!H$14:H$154,MATCH(F2490,Sheet2!A$14:A$154,0))))</f>
        <v>3500</v>
      </c>
      <c r="K2490">
        <f>IF(ISBLANK(G2490),"",IF(ISTEXT(G2490),IF(E2490="Amount",K$14,""),INDEX(Sheet2!I$14:I$154,MATCH(F2490,Sheet2!A$14:A$154,0))))</f>
        <v>17.5</v>
      </c>
      <c r="L2490" t="str">
        <f>IF(ISBLANK(G2490),"",IF(ISTEXT(G2490),IF(E2490="Amount",L$14,""),IF(INDEX(Sheet2!H$14:H$154,MATCH(F2490,Sheet2!A$14:A$154,0)) &lt;&gt; 0, IF(INDEX(Sheet2!I$14:I$154,MATCH(F2490,Sheet2!A$14:A$154,0)) &lt;&gt; 0, "Loan","Loan"),"Cash")))</f>
        <v>Loan</v>
      </c>
      <c r="M2490">
        <f>IF(ISTEXT(E2490),IF(E2490="Amount",M$14,""),IF(ISBLANK(E2490),"",IF(ISTEXT(D2490),"",IF(A2485="Invoice No. : ",INDEX(Sheet2!D$14:D$154,MATCH(B2485,Sheet2!A$14:A$154,0)),M2489))))</f>
        <v>2</v>
      </c>
      <c r="N2490" t="str">
        <f>IF(ISTEXT(E2490),IF(E2490="Amount",N$14,""),IF(ISBLANK(E2490),"",IF(ISTEXT(D2490),"",IF(A2485="Invoice No. : ",INDEX(Sheet2!E$14:E$154,MATCH(B2485,Sheet2!A$14:A$154,0)),N2489))))</f>
        <v>RUBY</v>
      </c>
      <c r="O2490" t="str">
        <f>IF(ISTEXT(E2490),IF(E2490="Amount",O$14,""),IF(ISBLANK(E2490),"",IF(ISTEXT(D2490),"",IF(A2485="Invoice No. : ",INDEX(Sheet2!G$14:G$154,MATCH(B2485,Sheet2!A$14:A$154,0)),O2489))))</f>
        <v>DALLAPAS, JUNE BASIWAL</v>
      </c>
      <c r="P2490">
        <f t="shared" si="158"/>
        <v>3517.5</v>
      </c>
      <c r="Q2490">
        <f t="shared" si="159"/>
        <v>195197.25</v>
      </c>
    </row>
    <row r="2491" spans="1:17" x14ac:dyDescent="0.25">
      <c r="A2491" s="10" t="s">
        <v>1961</v>
      </c>
      <c r="B2491" s="10" t="s">
        <v>1962</v>
      </c>
      <c r="C2491" s="11">
        <v>2</v>
      </c>
      <c r="D2491" s="11">
        <v>52</v>
      </c>
      <c r="E2491" s="11">
        <v>104</v>
      </c>
      <c r="F2491">
        <f t="shared" si="156"/>
        <v>2144371</v>
      </c>
      <c r="G2491">
        <f>IF(ISTEXT(E2491),IF(E2491="Amount",G$14,""),IF(ISBLANK(E2491),"",IF(ISTEXT(D2491),"",IF(A2486="Invoice No. : ",INDEX(Sheet2!F$14:F$154,MATCH(B2486,Sheet2!A$14:A$154,0)),G2490))))</f>
        <v>20262</v>
      </c>
      <c r="H2491" t="str">
        <f t="shared" si="157"/>
        <v>01/05/2023</v>
      </c>
      <c r="I2491" t="str">
        <f>IF(ISTEXT(E2491),IF(E2491="Amount",I$14,""),IF(ISBLANK(E2491),"",IF(ISTEXT(D2491),"",IF(A2486="Invoice No. : ",TEXT(INDEX(Sheet2!C$14:C$154,MATCH(B2486,Sheet2!A$14:A$154,0)),"hh:mm:ss"),I2490))))</f>
        <v>15:13:10</v>
      </c>
      <c r="J2491">
        <f>IF(ISBLANK(G2491),"",IF(ISTEXT(G2491),IF(E2491="Amount",J$14,""),INDEX(Sheet2!H$14:H$154,MATCH(F2491,Sheet2!A$14:A$154,0))))</f>
        <v>3500</v>
      </c>
      <c r="K2491">
        <f>IF(ISBLANK(G2491),"",IF(ISTEXT(G2491),IF(E2491="Amount",K$14,""),INDEX(Sheet2!I$14:I$154,MATCH(F2491,Sheet2!A$14:A$154,0))))</f>
        <v>17.5</v>
      </c>
      <c r="L2491" t="str">
        <f>IF(ISBLANK(G2491),"",IF(ISTEXT(G2491),IF(E2491="Amount",L$14,""),IF(INDEX(Sheet2!H$14:H$154,MATCH(F2491,Sheet2!A$14:A$154,0)) &lt;&gt; 0, IF(INDEX(Sheet2!I$14:I$154,MATCH(F2491,Sheet2!A$14:A$154,0)) &lt;&gt; 0, "Loan","Loan"),"Cash")))</f>
        <v>Loan</v>
      </c>
      <c r="M2491">
        <f>IF(ISTEXT(E2491),IF(E2491="Amount",M$14,""),IF(ISBLANK(E2491),"",IF(ISTEXT(D2491),"",IF(A2486="Invoice No. : ",INDEX(Sheet2!D$14:D$154,MATCH(B2486,Sheet2!A$14:A$154,0)),M2490))))</f>
        <v>2</v>
      </c>
      <c r="N2491" t="str">
        <f>IF(ISTEXT(E2491),IF(E2491="Amount",N$14,""),IF(ISBLANK(E2491),"",IF(ISTEXT(D2491),"",IF(A2486="Invoice No. : ",INDEX(Sheet2!E$14:E$154,MATCH(B2486,Sheet2!A$14:A$154,0)),N2490))))</f>
        <v>RUBY</v>
      </c>
      <c r="O2491" t="str">
        <f>IF(ISTEXT(E2491),IF(E2491="Amount",O$14,""),IF(ISBLANK(E2491),"",IF(ISTEXT(D2491),"",IF(A2486="Invoice No. : ",INDEX(Sheet2!G$14:G$154,MATCH(B2486,Sheet2!A$14:A$154,0)),O2490))))</f>
        <v>DALLAPAS, JUNE BASIWAL</v>
      </c>
      <c r="P2491">
        <f t="shared" si="158"/>
        <v>3517.5</v>
      </c>
      <c r="Q2491">
        <f t="shared" si="159"/>
        <v>195197.25</v>
      </c>
    </row>
    <row r="2492" spans="1:17" x14ac:dyDescent="0.25">
      <c r="A2492" s="10" t="s">
        <v>1363</v>
      </c>
      <c r="B2492" s="10" t="s">
        <v>1364</v>
      </c>
      <c r="C2492" s="11">
        <v>1</v>
      </c>
      <c r="D2492" s="11">
        <v>41.75</v>
      </c>
      <c r="E2492" s="11">
        <v>41.75</v>
      </c>
      <c r="F2492">
        <f t="shared" si="156"/>
        <v>2144371</v>
      </c>
      <c r="G2492">
        <f>IF(ISTEXT(E2492),IF(E2492="Amount",G$14,""),IF(ISBLANK(E2492),"",IF(ISTEXT(D2492),"",IF(A2487="Invoice No. : ",INDEX(Sheet2!F$14:F$154,MATCH(B2487,Sheet2!A$14:A$154,0)),G2491))))</f>
        <v>20262</v>
      </c>
      <c r="H2492" t="str">
        <f t="shared" si="157"/>
        <v>01/05/2023</v>
      </c>
      <c r="I2492" t="str">
        <f>IF(ISTEXT(E2492),IF(E2492="Amount",I$14,""),IF(ISBLANK(E2492),"",IF(ISTEXT(D2492),"",IF(A2487="Invoice No. : ",TEXT(INDEX(Sheet2!C$14:C$154,MATCH(B2487,Sheet2!A$14:A$154,0)),"hh:mm:ss"),I2491))))</f>
        <v>15:13:10</v>
      </c>
      <c r="J2492">
        <f>IF(ISBLANK(G2492),"",IF(ISTEXT(G2492),IF(E2492="Amount",J$14,""),INDEX(Sheet2!H$14:H$154,MATCH(F2492,Sheet2!A$14:A$154,0))))</f>
        <v>3500</v>
      </c>
      <c r="K2492">
        <f>IF(ISBLANK(G2492),"",IF(ISTEXT(G2492),IF(E2492="Amount",K$14,""),INDEX(Sheet2!I$14:I$154,MATCH(F2492,Sheet2!A$14:A$154,0))))</f>
        <v>17.5</v>
      </c>
      <c r="L2492" t="str">
        <f>IF(ISBLANK(G2492),"",IF(ISTEXT(G2492),IF(E2492="Amount",L$14,""),IF(INDEX(Sheet2!H$14:H$154,MATCH(F2492,Sheet2!A$14:A$154,0)) &lt;&gt; 0, IF(INDEX(Sheet2!I$14:I$154,MATCH(F2492,Sheet2!A$14:A$154,0)) &lt;&gt; 0, "Loan","Loan"),"Cash")))</f>
        <v>Loan</v>
      </c>
      <c r="M2492">
        <f>IF(ISTEXT(E2492),IF(E2492="Amount",M$14,""),IF(ISBLANK(E2492),"",IF(ISTEXT(D2492),"",IF(A2487="Invoice No. : ",INDEX(Sheet2!D$14:D$154,MATCH(B2487,Sheet2!A$14:A$154,0)),M2491))))</f>
        <v>2</v>
      </c>
      <c r="N2492" t="str">
        <f>IF(ISTEXT(E2492),IF(E2492="Amount",N$14,""),IF(ISBLANK(E2492),"",IF(ISTEXT(D2492),"",IF(A2487="Invoice No. : ",INDEX(Sheet2!E$14:E$154,MATCH(B2487,Sheet2!A$14:A$154,0)),N2491))))</f>
        <v>RUBY</v>
      </c>
      <c r="O2492" t="str">
        <f>IF(ISTEXT(E2492),IF(E2492="Amount",O$14,""),IF(ISBLANK(E2492),"",IF(ISTEXT(D2492),"",IF(A2487="Invoice No. : ",INDEX(Sheet2!G$14:G$154,MATCH(B2487,Sheet2!A$14:A$154,0)),O2491))))</f>
        <v>DALLAPAS, JUNE BASIWAL</v>
      </c>
      <c r="P2492">
        <f t="shared" si="158"/>
        <v>3517.5</v>
      </c>
      <c r="Q2492">
        <f t="shared" si="159"/>
        <v>195197.25</v>
      </c>
    </row>
    <row r="2493" spans="1:17" x14ac:dyDescent="0.25">
      <c r="A2493" s="10" t="s">
        <v>573</v>
      </c>
      <c r="B2493" s="10" t="s">
        <v>574</v>
      </c>
      <c r="C2493" s="11">
        <v>1</v>
      </c>
      <c r="D2493" s="11">
        <v>55</v>
      </c>
      <c r="E2493" s="11">
        <v>55</v>
      </c>
      <c r="F2493">
        <f t="shared" si="156"/>
        <v>2144371</v>
      </c>
      <c r="G2493">
        <f>IF(ISTEXT(E2493),IF(E2493="Amount",G$14,""),IF(ISBLANK(E2493),"",IF(ISTEXT(D2493),"",IF(A2488="Invoice No. : ",INDEX(Sheet2!F$14:F$154,MATCH(B2488,Sheet2!A$14:A$154,0)),G2492))))</f>
        <v>20262</v>
      </c>
      <c r="H2493" t="str">
        <f t="shared" si="157"/>
        <v>01/05/2023</v>
      </c>
      <c r="I2493" t="str">
        <f>IF(ISTEXT(E2493),IF(E2493="Amount",I$14,""),IF(ISBLANK(E2493),"",IF(ISTEXT(D2493),"",IF(A2488="Invoice No. : ",TEXT(INDEX(Sheet2!C$14:C$154,MATCH(B2488,Sheet2!A$14:A$154,0)),"hh:mm:ss"),I2492))))</f>
        <v>15:13:10</v>
      </c>
      <c r="J2493">
        <f>IF(ISBLANK(G2493),"",IF(ISTEXT(G2493),IF(E2493="Amount",J$14,""),INDEX(Sheet2!H$14:H$154,MATCH(F2493,Sheet2!A$14:A$154,0))))</f>
        <v>3500</v>
      </c>
      <c r="K2493">
        <f>IF(ISBLANK(G2493),"",IF(ISTEXT(G2493),IF(E2493="Amount",K$14,""),INDEX(Sheet2!I$14:I$154,MATCH(F2493,Sheet2!A$14:A$154,0))))</f>
        <v>17.5</v>
      </c>
      <c r="L2493" t="str">
        <f>IF(ISBLANK(G2493),"",IF(ISTEXT(G2493),IF(E2493="Amount",L$14,""),IF(INDEX(Sheet2!H$14:H$154,MATCH(F2493,Sheet2!A$14:A$154,0)) &lt;&gt; 0, IF(INDEX(Sheet2!I$14:I$154,MATCH(F2493,Sheet2!A$14:A$154,0)) &lt;&gt; 0, "Loan","Loan"),"Cash")))</f>
        <v>Loan</v>
      </c>
      <c r="M2493">
        <f>IF(ISTEXT(E2493),IF(E2493="Amount",M$14,""),IF(ISBLANK(E2493),"",IF(ISTEXT(D2493),"",IF(A2488="Invoice No. : ",INDEX(Sheet2!D$14:D$154,MATCH(B2488,Sheet2!A$14:A$154,0)),M2492))))</f>
        <v>2</v>
      </c>
      <c r="N2493" t="str">
        <f>IF(ISTEXT(E2493),IF(E2493="Amount",N$14,""),IF(ISBLANK(E2493),"",IF(ISTEXT(D2493),"",IF(A2488="Invoice No. : ",INDEX(Sheet2!E$14:E$154,MATCH(B2488,Sheet2!A$14:A$154,0)),N2492))))</f>
        <v>RUBY</v>
      </c>
      <c r="O2493" t="str">
        <f>IF(ISTEXT(E2493),IF(E2493="Amount",O$14,""),IF(ISBLANK(E2493),"",IF(ISTEXT(D2493),"",IF(A2488="Invoice No. : ",INDEX(Sheet2!G$14:G$154,MATCH(B2488,Sheet2!A$14:A$154,0)),O2492))))</f>
        <v>DALLAPAS, JUNE BASIWAL</v>
      </c>
      <c r="P2493">
        <f t="shared" si="158"/>
        <v>3517.5</v>
      </c>
      <c r="Q2493">
        <f t="shared" si="159"/>
        <v>195197.25</v>
      </c>
    </row>
    <row r="2494" spans="1:17" x14ac:dyDescent="0.25">
      <c r="A2494" s="10" t="s">
        <v>929</v>
      </c>
      <c r="B2494" s="10" t="s">
        <v>930</v>
      </c>
      <c r="C2494" s="11">
        <v>2</v>
      </c>
      <c r="D2494" s="11">
        <v>13.5</v>
      </c>
      <c r="E2494" s="11">
        <v>27</v>
      </c>
      <c r="F2494">
        <f t="shared" si="156"/>
        <v>2144371</v>
      </c>
      <c r="G2494">
        <f>IF(ISTEXT(E2494),IF(E2494="Amount",G$14,""),IF(ISBLANK(E2494),"",IF(ISTEXT(D2494),"",IF(A2489="Invoice No. : ",INDEX(Sheet2!F$14:F$154,MATCH(B2489,Sheet2!A$14:A$154,0)),G2493))))</f>
        <v>20262</v>
      </c>
      <c r="H2494" t="str">
        <f t="shared" si="157"/>
        <v>01/05/2023</v>
      </c>
      <c r="I2494" t="str">
        <f>IF(ISTEXT(E2494),IF(E2494="Amount",I$14,""),IF(ISBLANK(E2494),"",IF(ISTEXT(D2494),"",IF(A2489="Invoice No. : ",TEXT(INDEX(Sheet2!C$14:C$154,MATCH(B2489,Sheet2!A$14:A$154,0)),"hh:mm:ss"),I2493))))</f>
        <v>15:13:10</v>
      </c>
      <c r="J2494">
        <f>IF(ISBLANK(G2494),"",IF(ISTEXT(G2494),IF(E2494="Amount",J$14,""),INDEX(Sheet2!H$14:H$154,MATCH(F2494,Sheet2!A$14:A$154,0))))</f>
        <v>3500</v>
      </c>
      <c r="K2494">
        <f>IF(ISBLANK(G2494),"",IF(ISTEXT(G2494),IF(E2494="Amount",K$14,""),INDEX(Sheet2!I$14:I$154,MATCH(F2494,Sheet2!A$14:A$154,0))))</f>
        <v>17.5</v>
      </c>
      <c r="L2494" t="str">
        <f>IF(ISBLANK(G2494),"",IF(ISTEXT(G2494),IF(E2494="Amount",L$14,""),IF(INDEX(Sheet2!H$14:H$154,MATCH(F2494,Sheet2!A$14:A$154,0)) &lt;&gt; 0, IF(INDEX(Sheet2!I$14:I$154,MATCH(F2494,Sheet2!A$14:A$154,0)) &lt;&gt; 0, "Loan","Loan"),"Cash")))</f>
        <v>Loan</v>
      </c>
      <c r="M2494">
        <f>IF(ISTEXT(E2494),IF(E2494="Amount",M$14,""),IF(ISBLANK(E2494),"",IF(ISTEXT(D2494),"",IF(A2489="Invoice No. : ",INDEX(Sheet2!D$14:D$154,MATCH(B2489,Sheet2!A$14:A$154,0)),M2493))))</f>
        <v>2</v>
      </c>
      <c r="N2494" t="str">
        <f>IF(ISTEXT(E2494),IF(E2494="Amount",N$14,""),IF(ISBLANK(E2494),"",IF(ISTEXT(D2494),"",IF(A2489="Invoice No. : ",INDEX(Sheet2!E$14:E$154,MATCH(B2489,Sheet2!A$14:A$154,0)),N2493))))</f>
        <v>RUBY</v>
      </c>
      <c r="O2494" t="str">
        <f>IF(ISTEXT(E2494),IF(E2494="Amount",O$14,""),IF(ISBLANK(E2494),"",IF(ISTEXT(D2494),"",IF(A2489="Invoice No. : ",INDEX(Sheet2!G$14:G$154,MATCH(B2489,Sheet2!A$14:A$154,0)),O2493))))</f>
        <v>DALLAPAS, JUNE BASIWAL</v>
      </c>
      <c r="P2494">
        <f t="shared" si="158"/>
        <v>3517.5</v>
      </c>
      <c r="Q2494">
        <f t="shared" si="159"/>
        <v>195197.25</v>
      </c>
    </row>
    <row r="2495" spans="1:17" x14ac:dyDescent="0.25">
      <c r="A2495" s="10" t="s">
        <v>1367</v>
      </c>
      <c r="B2495" s="10" t="s">
        <v>1368</v>
      </c>
      <c r="C2495" s="11">
        <v>1</v>
      </c>
      <c r="D2495" s="11">
        <v>10.5</v>
      </c>
      <c r="E2495" s="11">
        <v>10.5</v>
      </c>
      <c r="F2495">
        <f t="shared" si="156"/>
        <v>2144371</v>
      </c>
      <c r="G2495">
        <f>IF(ISTEXT(E2495),IF(E2495="Amount",G$14,""),IF(ISBLANK(E2495),"",IF(ISTEXT(D2495),"",IF(A2490="Invoice No. : ",INDEX(Sheet2!F$14:F$154,MATCH(B2490,Sheet2!A$14:A$154,0)),G2494))))</f>
        <v>20262</v>
      </c>
      <c r="H2495" t="str">
        <f t="shared" si="157"/>
        <v>01/05/2023</v>
      </c>
      <c r="I2495" t="str">
        <f>IF(ISTEXT(E2495),IF(E2495="Amount",I$14,""),IF(ISBLANK(E2495),"",IF(ISTEXT(D2495),"",IF(A2490="Invoice No. : ",TEXT(INDEX(Sheet2!C$14:C$154,MATCH(B2490,Sheet2!A$14:A$154,0)),"hh:mm:ss"),I2494))))</f>
        <v>15:13:10</v>
      </c>
      <c r="J2495">
        <f>IF(ISBLANK(G2495),"",IF(ISTEXT(G2495),IF(E2495="Amount",J$14,""),INDEX(Sheet2!H$14:H$154,MATCH(F2495,Sheet2!A$14:A$154,0))))</f>
        <v>3500</v>
      </c>
      <c r="K2495">
        <f>IF(ISBLANK(G2495),"",IF(ISTEXT(G2495),IF(E2495="Amount",K$14,""),INDEX(Sheet2!I$14:I$154,MATCH(F2495,Sheet2!A$14:A$154,0))))</f>
        <v>17.5</v>
      </c>
      <c r="L2495" t="str">
        <f>IF(ISBLANK(G2495),"",IF(ISTEXT(G2495),IF(E2495="Amount",L$14,""),IF(INDEX(Sheet2!H$14:H$154,MATCH(F2495,Sheet2!A$14:A$154,0)) &lt;&gt; 0, IF(INDEX(Sheet2!I$14:I$154,MATCH(F2495,Sheet2!A$14:A$154,0)) &lt;&gt; 0, "Loan","Loan"),"Cash")))</f>
        <v>Loan</v>
      </c>
      <c r="M2495">
        <f>IF(ISTEXT(E2495),IF(E2495="Amount",M$14,""),IF(ISBLANK(E2495),"",IF(ISTEXT(D2495),"",IF(A2490="Invoice No. : ",INDEX(Sheet2!D$14:D$154,MATCH(B2490,Sheet2!A$14:A$154,0)),M2494))))</f>
        <v>2</v>
      </c>
      <c r="N2495" t="str">
        <f>IF(ISTEXT(E2495),IF(E2495="Amount",N$14,""),IF(ISBLANK(E2495),"",IF(ISTEXT(D2495),"",IF(A2490="Invoice No. : ",INDEX(Sheet2!E$14:E$154,MATCH(B2490,Sheet2!A$14:A$154,0)),N2494))))</f>
        <v>RUBY</v>
      </c>
      <c r="O2495" t="str">
        <f>IF(ISTEXT(E2495),IF(E2495="Amount",O$14,""),IF(ISBLANK(E2495),"",IF(ISTEXT(D2495),"",IF(A2490="Invoice No. : ",INDEX(Sheet2!G$14:G$154,MATCH(B2490,Sheet2!A$14:A$154,0)),O2494))))</f>
        <v>DALLAPAS, JUNE BASIWAL</v>
      </c>
      <c r="P2495">
        <f t="shared" si="158"/>
        <v>3517.5</v>
      </c>
      <c r="Q2495">
        <f t="shared" si="159"/>
        <v>195197.25</v>
      </c>
    </row>
    <row r="2496" spans="1:17" x14ac:dyDescent="0.25">
      <c r="A2496" s="10" t="s">
        <v>351</v>
      </c>
      <c r="B2496" s="10" t="s">
        <v>352</v>
      </c>
      <c r="C2496" s="11">
        <v>1</v>
      </c>
      <c r="D2496" s="11">
        <v>13.5</v>
      </c>
      <c r="E2496" s="11">
        <v>13.5</v>
      </c>
      <c r="F2496">
        <f t="shared" si="156"/>
        <v>2144371</v>
      </c>
      <c r="G2496">
        <f>IF(ISTEXT(E2496),IF(E2496="Amount",G$14,""),IF(ISBLANK(E2496),"",IF(ISTEXT(D2496),"",IF(A2491="Invoice No. : ",INDEX(Sheet2!F$14:F$154,MATCH(B2491,Sheet2!A$14:A$154,0)),G2495))))</f>
        <v>20262</v>
      </c>
      <c r="H2496" t="str">
        <f t="shared" si="157"/>
        <v>01/05/2023</v>
      </c>
      <c r="I2496" t="str">
        <f>IF(ISTEXT(E2496),IF(E2496="Amount",I$14,""),IF(ISBLANK(E2496),"",IF(ISTEXT(D2496),"",IF(A2491="Invoice No. : ",TEXT(INDEX(Sheet2!C$14:C$154,MATCH(B2491,Sheet2!A$14:A$154,0)),"hh:mm:ss"),I2495))))</f>
        <v>15:13:10</v>
      </c>
      <c r="J2496">
        <f>IF(ISBLANK(G2496),"",IF(ISTEXT(G2496),IF(E2496="Amount",J$14,""),INDEX(Sheet2!H$14:H$154,MATCH(F2496,Sheet2!A$14:A$154,0))))</f>
        <v>3500</v>
      </c>
      <c r="K2496">
        <f>IF(ISBLANK(G2496),"",IF(ISTEXT(G2496),IF(E2496="Amount",K$14,""),INDEX(Sheet2!I$14:I$154,MATCH(F2496,Sheet2!A$14:A$154,0))))</f>
        <v>17.5</v>
      </c>
      <c r="L2496" t="str">
        <f>IF(ISBLANK(G2496),"",IF(ISTEXT(G2496),IF(E2496="Amount",L$14,""),IF(INDEX(Sheet2!H$14:H$154,MATCH(F2496,Sheet2!A$14:A$154,0)) &lt;&gt; 0, IF(INDEX(Sheet2!I$14:I$154,MATCH(F2496,Sheet2!A$14:A$154,0)) &lt;&gt; 0, "Loan","Loan"),"Cash")))</f>
        <v>Loan</v>
      </c>
      <c r="M2496">
        <f>IF(ISTEXT(E2496),IF(E2496="Amount",M$14,""),IF(ISBLANK(E2496),"",IF(ISTEXT(D2496),"",IF(A2491="Invoice No. : ",INDEX(Sheet2!D$14:D$154,MATCH(B2491,Sheet2!A$14:A$154,0)),M2495))))</f>
        <v>2</v>
      </c>
      <c r="N2496" t="str">
        <f>IF(ISTEXT(E2496),IF(E2496="Amount",N$14,""),IF(ISBLANK(E2496),"",IF(ISTEXT(D2496),"",IF(A2491="Invoice No. : ",INDEX(Sheet2!E$14:E$154,MATCH(B2491,Sheet2!A$14:A$154,0)),N2495))))</f>
        <v>RUBY</v>
      </c>
      <c r="O2496" t="str">
        <f>IF(ISTEXT(E2496),IF(E2496="Amount",O$14,""),IF(ISBLANK(E2496),"",IF(ISTEXT(D2496),"",IF(A2491="Invoice No. : ",INDEX(Sheet2!G$14:G$154,MATCH(B2491,Sheet2!A$14:A$154,0)),O2495))))</f>
        <v>DALLAPAS, JUNE BASIWAL</v>
      </c>
      <c r="P2496">
        <f t="shared" si="158"/>
        <v>3517.5</v>
      </c>
      <c r="Q2496">
        <f t="shared" si="159"/>
        <v>195197.25</v>
      </c>
    </row>
    <row r="2497" spans="1:17" x14ac:dyDescent="0.25">
      <c r="A2497" s="10" t="s">
        <v>1963</v>
      </c>
      <c r="B2497" s="10" t="s">
        <v>1964</v>
      </c>
      <c r="C2497" s="11">
        <v>1</v>
      </c>
      <c r="D2497" s="11">
        <v>65.75</v>
      </c>
      <c r="E2497" s="11">
        <v>65.75</v>
      </c>
      <c r="F2497">
        <f t="shared" si="156"/>
        <v>2144371</v>
      </c>
      <c r="G2497">
        <f>IF(ISTEXT(E2497),IF(E2497="Amount",G$14,""),IF(ISBLANK(E2497),"",IF(ISTEXT(D2497),"",IF(A2492="Invoice No. : ",INDEX(Sheet2!F$14:F$154,MATCH(B2492,Sheet2!A$14:A$154,0)),G2496))))</f>
        <v>20262</v>
      </c>
      <c r="H2497" t="str">
        <f t="shared" si="157"/>
        <v>01/05/2023</v>
      </c>
      <c r="I2497" t="str">
        <f>IF(ISTEXT(E2497),IF(E2497="Amount",I$14,""),IF(ISBLANK(E2497),"",IF(ISTEXT(D2497),"",IF(A2492="Invoice No. : ",TEXT(INDEX(Sheet2!C$14:C$154,MATCH(B2492,Sheet2!A$14:A$154,0)),"hh:mm:ss"),I2496))))</f>
        <v>15:13:10</v>
      </c>
      <c r="J2497">
        <f>IF(ISBLANK(G2497),"",IF(ISTEXT(G2497),IF(E2497="Amount",J$14,""),INDEX(Sheet2!H$14:H$154,MATCH(F2497,Sheet2!A$14:A$154,0))))</f>
        <v>3500</v>
      </c>
      <c r="K2497">
        <f>IF(ISBLANK(G2497),"",IF(ISTEXT(G2497),IF(E2497="Amount",K$14,""),INDEX(Sheet2!I$14:I$154,MATCH(F2497,Sheet2!A$14:A$154,0))))</f>
        <v>17.5</v>
      </c>
      <c r="L2497" t="str">
        <f>IF(ISBLANK(G2497),"",IF(ISTEXT(G2497),IF(E2497="Amount",L$14,""),IF(INDEX(Sheet2!H$14:H$154,MATCH(F2497,Sheet2!A$14:A$154,0)) &lt;&gt; 0, IF(INDEX(Sheet2!I$14:I$154,MATCH(F2497,Sheet2!A$14:A$154,0)) &lt;&gt; 0, "Loan","Loan"),"Cash")))</f>
        <v>Loan</v>
      </c>
      <c r="M2497">
        <f>IF(ISTEXT(E2497),IF(E2497="Amount",M$14,""),IF(ISBLANK(E2497),"",IF(ISTEXT(D2497),"",IF(A2492="Invoice No. : ",INDEX(Sheet2!D$14:D$154,MATCH(B2492,Sheet2!A$14:A$154,0)),M2496))))</f>
        <v>2</v>
      </c>
      <c r="N2497" t="str">
        <f>IF(ISTEXT(E2497),IF(E2497="Amount",N$14,""),IF(ISBLANK(E2497),"",IF(ISTEXT(D2497),"",IF(A2492="Invoice No. : ",INDEX(Sheet2!E$14:E$154,MATCH(B2492,Sheet2!A$14:A$154,0)),N2496))))</f>
        <v>RUBY</v>
      </c>
      <c r="O2497" t="str">
        <f>IF(ISTEXT(E2497),IF(E2497="Amount",O$14,""),IF(ISBLANK(E2497),"",IF(ISTEXT(D2497),"",IF(A2492="Invoice No. : ",INDEX(Sheet2!G$14:G$154,MATCH(B2492,Sheet2!A$14:A$154,0)),O2496))))</f>
        <v>DALLAPAS, JUNE BASIWAL</v>
      </c>
      <c r="P2497">
        <f t="shared" si="158"/>
        <v>3517.5</v>
      </c>
      <c r="Q2497">
        <f t="shared" si="159"/>
        <v>195197.25</v>
      </c>
    </row>
    <row r="2498" spans="1:17" x14ac:dyDescent="0.25">
      <c r="A2498" s="10" t="s">
        <v>581</v>
      </c>
      <c r="B2498" s="10" t="s">
        <v>582</v>
      </c>
      <c r="C2498" s="11">
        <v>3</v>
      </c>
      <c r="D2498" s="11">
        <v>33.5</v>
      </c>
      <c r="E2498" s="11">
        <v>100.5</v>
      </c>
      <c r="F2498">
        <f t="shared" si="156"/>
        <v>2144371</v>
      </c>
      <c r="G2498">
        <f>IF(ISTEXT(E2498),IF(E2498="Amount",G$14,""),IF(ISBLANK(E2498),"",IF(ISTEXT(D2498),"",IF(A2493="Invoice No. : ",INDEX(Sheet2!F$14:F$154,MATCH(B2493,Sheet2!A$14:A$154,0)),G2497))))</f>
        <v>20262</v>
      </c>
      <c r="H2498" t="str">
        <f t="shared" si="157"/>
        <v>01/05/2023</v>
      </c>
      <c r="I2498" t="str">
        <f>IF(ISTEXT(E2498),IF(E2498="Amount",I$14,""),IF(ISBLANK(E2498),"",IF(ISTEXT(D2498),"",IF(A2493="Invoice No. : ",TEXT(INDEX(Sheet2!C$14:C$154,MATCH(B2493,Sheet2!A$14:A$154,0)),"hh:mm:ss"),I2497))))</f>
        <v>15:13:10</v>
      </c>
      <c r="J2498">
        <f>IF(ISBLANK(G2498),"",IF(ISTEXT(G2498),IF(E2498="Amount",J$14,""),INDEX(Sheet2!H$14:H$154,MATCH(F2498,Sheet2!A$14:A$154,0))))</f>
        <v>3500</v>
      </c>
      <c r="K2498">
        <f>IF(ISBLANK(G2498),"",IF(ISTEXT(G2498),IF(E2498="Amount",K$14,""),INDEX(Sheet2!I$14:I$154,MATCH(F2498,Sheet2!A$14:A$154,0))))</f>
        <v>17.5</v>
      </c>
      <c r="L2498" t="str">
        <f>IF(ISBLANK(G2498),"",IF(ISTEXT(G2498),IF(E2498="Amount",L$14,""),IF(INDEX(Sheet2!H$14:H$154,MATCH(F2498,Sheet2!A$14:A$154,0)) &lt;&gt; 0, IF(INDEX(Sheet2!I$14:I$154,MATCH(F2498,Sheet2!A$14:A$154,0)) &lt;&gt; 0, "Loan","Loan"),"Cash")))</f>
        <v>Loan</v>
      </c>
      <c r="M2498">
        <f>IF(ISTEXT(E2498),IF(E2498="Amount",M$14,""),IF(ISBLANK(E2498),"",IF(ISTEXT(D2498),"",IF(A2493="Invoice No. : ",INDEX(Sheet2!D$14:D$154,MATCH(B2493,Sheet2!A$14:A$154,0)),M2497))))</f>
        <v>2</v>
      </c>
      <c r="N2498" t="str">
        <f>IF(ISTEXT(E2498),IF(E2498="Amount",N$14,""),IF(ISBLANK(E2498),"",IF(ISTEXT(D2498),"",IF(A2493="Invoice No. : ",INDEX(Sheet2!E$14:E$154,MATCH(B2493,Sheet2!A$14:A$154,0)),N2497))))</f>
        <v>RUBY</v>
      </c>
      <c r="O2498" t="str">
        <f>IF(ISTEXT(E2498),IF(E2498="Amount",O$14,""),IF(ISBLANK(E2498),"",IF(ISTEXT(D2498),"",IF(A2493="Invoice No. : ",INDEX(Sheet2!G$14:G$154,MATCH(B2493,Sheet2!A$14:A$154,0)),O2497))))</f>
        <v>DALLAPAS, JUNE BASIWAL</v>
      </c>
      <c r="P2498">
        <f t="shared" si="158"/>
        <v>3517.5</v>
      </c>
      <c r="Q2498">
        <f t="shared" si="159"/>
        <v>195197.25</v>
      </c>
    </row>
    <row r="2499" spans="1:17" x14ac:dyDescent="0.25">
      <c r="A2499" s="10" t="s">
        <v>1770</v>
      </c>
      <c r="B2499" s="10" t="s">
        <v>1771</v>
      </c>
      <c r="C2499" s="11">
        <v>1</v>
      </c>
      <c r="D2499" s="11">
        <v>23</v>
      </c>
      <c r="E2499" s="11">
        <v>23</v>
      </c>
      <c r="F2499">
        <f t="shared" si="156"/>
        <v>2144371</v>
      </c>
      <c r="G2499">
        <f>IF(ISTEXT(E2499),IF(E2499="Amount",G$14,""),IF(ISBLANK(E2499),"",IF(ISTEXT(D2499),"",IF(A2494="Invoice No. : ",INDEX(Sheet2!F$14:F$154,MATCH(B2494,Sheet2!A$14:A$154,0)),G2498))))</f>
        <v>20262</v>
      </c>
      <c r="H2499" t="str">
        <f t="shared" si="157"/>
        <v>01/05/2023</v>
      </c>
      <c r="I2499" t="str">
        <f>IF(ISTEXT(E2499),IF(E2499="Amount",I$14,""),IF(ISBLANK(E2499),"",IF(ISTEXT(D2499),"",IF(A2494="Invoice No. : ",TEXT(INDEX(Sheet2!C$14:C$154,MATCH(B2494,Sheet2!A$14:A$154,0)),"hh:mm:ss"),I2498))))</f>
        <v>15:13:10</v>
      </c>
      <c r="J2499">
        <f>IF(ISBLANK(G2499),"",IF(ISTEXT(G2499),IF(E2499="Amount",J$14,""),INDEX(Sheet2!H$14:H$154,MATCH(F2499,Sheet2!A$14:A$154,0))))</f>
        <v>3500</v>
      </c>
      <c r="K2499">
        <f>IF(ISBLANK(G2499),"",IF(ISTEXT(G2499),IF(E2499="Amount",K$14,""),INDEX(Sheet2!I$14:I$154,MATCH(F2499,Sheet2!A$14:A$154,0))))</f>
        <v>17.5</v>
      </c>
      <c r="L2499" t="str">
        <f>IF(ISBLANK(G2499),"",IF(ISTEXT(G2499),IF(E2499="Amount",L$14,""),IF(INDEX(Sheet2!H$14:H$154,MATCH(F2499,Sheet2!A$14:A$154,0)) &lt;&gt; 0, IF(INDEX(Sheet2!I$14:I$154,MATCH(F2499,Sheet2!A$14:A$154,0)) &lt;&gt; 0, "Loan","Loan"),"Cash")))</f>
        <v>Loan</v>
      </c>
      <c r="M2499">
        <f>IF(ISTEXT(E2499),IF(E2499="Amount",M$14,""),IF(ISBLANK(E2499),"",IF(ISTEXT(D2499),"",IF(A2494="Invoice No. : ",INDEX(Sheet2!D$14:D$154,MATCH(B2494,Sheet2!A$14:A$154,0)),M2498))))</f>
        <v>2</v>
      </c>
      <c r="N2499" t="str">
        <f>IF(ISTEXT(E2499),IF(E2499="Amount",N$14,""),IF(ISBLANK(E2499),"",IF(ISTEXT(D2499),"",IF(A2494="Invoice No. : ",INDEX(Sheet2!E$14:E$154,MATCH(B2494,Sheet2!A$14:A$154,0)),N2498))))</f>
        <v>RUBY</v>
      </c>
      <c r="O2499" t="str">
        <f>IF(ISTEXT(E2499),IF(E2499="Amount",O$14,""),IF(ISBLANK(E2499),"",IF(ISTEXT(D2499),"",IF(A2494="Invoice No. : ",INDEX(Sheet2!G$14:G$154,MATCH(B2494,Sheet2!A$14:A$154,0)),O2498))))</f>
        <v>DALLAPAS, JUNE BASIWAL</v>
      </c>
      <c r="P2499">
        <f t="shared" si="158"/>
        <v>3517.5</v>
      </c>
      <c r="Q2499">
        <f t="shared" si="159"/>
        <v>195197.25</v>
      </c>
    </row>
    <row r="2500" spans="1:17" x14ac:dyDescent="0.25">
      <c r="A2500" s="10" t="s">
        <v>477</v>
      </c>
      <c r="B2500" s="10" t="s">
        <v>478</v>
      </c>
      <c r="C2500" s="11">
        <v>2</v>
      </c>
      <c r="D2500" s="11">
        <v>51</v>
      </c>
      <c r="E2500" s="11">
        <v>102</v>
      </c>
      <c r="F2500">
        <f t="shared" si="156"/>
        <v>2144371</v>
      </c>
      <c r="G2500">
        <f>IF(ISTEXT(E2500),IF(E2500="Amount",G$14,""),IF(ISBLANK(E2500),"",IF(ISTEXT(D2500),"",IF(A2495="Invoice No. : ",INDEX(Sheet2!F$14:F$154,MATCH(B2495,Sheet2!A$14:A$154,0)),G2499))))</f>
        <v>20262</v>
      </c>
      <c r="H2500" t="str">
        <f t="shared" si="157"/>
        <v>01/05/2023</v>
      </c>
      <c r="I2500" t="str">
        <f>IF(ISTEXT(E2500),IF(E2500="Amount",I$14,""),IF(ISBLANK(E2500),"",IF(ISTEXT(D2500),"",IF(A2495="Invoice No. : ",TEXT(INDEX(Sheet2!C$14:C$154,MATCH(B2495,Sheet2!A$14:A$154,0)),"hh:mm:ss"),I2499))))</f>
        <v>15:13:10</v>
      </c>
      <c r="J2500">
        <f>IF(ISBLANK(G2500),"",IF(ISTEXT(G2500),IF(E2500="Amount",J$14,""),INDEX(Sheet2!H$14:H$154,MATCH(F2500,Sheet2!A$14:A$154,0))))</f>
        <v>3500</v>
      </c>
      <c r="K2500">
        <f>IF(ISBLANK(G2500),"",IF(ISTEXT(G2500),IF(E2500="Amount",K$14,""),INDEX(Sheet2!I$14:I$154,MATCH(F2500,Sheet2!A$14:A$154,0))))</f>
        <v>17.5</v>
      </c>
      <c r="L2500" t="str">
        <f>IF(ISBLANK(G2500),"",IF(ISTEXT(G2500),IF(E2500="Amount",L$14,""),IF(INDEX(Sheet2!H$14:H$154,MATCH(F2500,Sheet2!A$14:A$154,0)) &lt;&gt; 0, IF(INDEX(Sheet2!I$14:I$154,MATCH(F2500,Sheet2!A$14:A$154,0)) &lt;&gt; 0, "Loan","Loan"),"Cash")))</f>
        <v>Loan</v>
      </c>
      <c r="M2500">
        <f>IF(ISTEXT(E2500),IF(E2500="Amount",M$14,""),IF(ISBLANK(E2500),"",IF(ISTEXT(D2500),"",IF(A2495="Invoice No. : ",INDEX(Sheet2!D$14:D$154,MATCH(B2495,Sheet2!A$14:A$154,0)),M2499))))</f>
        <v>2</v>
      </c>
      <c r="N2500" t="str">
        <f>IF(ISTEXT(E2500),IF(E2500="Amount",N$14,""),IF(ISBLANK(E2500),"",IF(ISTEXT(D2500),"",IF(A2495="Invoice No. : ",INDEX(Sheet2!E$14:E$154,MATCH(B2495,Sheet2!A$14:A$154,0)),N2499))))</f>
        <v>RUBY</v>
      </c>
      <c r="O2500" t="str">
        <f>IF(ISTEXT(E2500),IF(E2500="Amount",O$14,""),IF(ISBLANK(E2500),"",IF(ISTEXT(D2500),"",IF(A2495="Invoice No. : ",INDEX(Sheet2!G$14:G$154,MATCH(B2495,Sheet2!A$14:A$154,0)),O2499))))</f>
        <v>DALLAPAS, JUNE BASIWAL</v>
      </c>
      <c r="P2500">
        <f t="shared" si="158"/>
        <v>3517.5</v>
      </c>
      <c r="Q2500">
        <f t="shared" si="159"/>
        <v>195197.25</v>
      </c>
    </row>
    <row r="2501" spans="1:17" x14ac:dyDescent="0.25">
      <c r="A2501" s="10" t="s">
        <v>21</v>
      </c>
      <c r="B2501" s="10" t="s">
        <v>22</v>
      </c>
      <c r="C2501" s="11">
        <v>1</v>
      </c>
      <c r="D2501" s="11">
        <v>85</v>
      </c>
      <c r="E2501" s="11">
        <v>85</v>
      </c>
      <c r="F2501">
        <f t="shared" si="156"/>
        <v>2144371</v>
      </c>
      <c r="G2501">
        <f>IF(ISTEXT(E2501),IF(E2501="Amount",G$14,""),IF(ISBLANK(E2501),"",IF(ISTEXT(D2501),"",IF(A2496="Invoice No. : ",INDEX(Sheet2!F$14:F$154,MATCH(B2496,Sheet2!A$14:A$154,0)),G2500))))</f>
        <v>20262</v>
      </c>
      <c r="H2501" t="str">
        <f t="shared" si="157"/>
        <v>01/05/2023</v>
      </c>
      <c r="I2501" t="str">
        <f>IF(ISTEXT(E2501),IF(E2501="Amount",I$14,""),IF(ISBLANK(E2501),"",IF(ISTEXT(D2501),"",IF(A2496="Invoice No. : ",TEXT(INDEX(Sheet2!C$14:C$154,MATCH(B2496,Sheet2!A$14:A$154,0)),"hh:mm:ss"),I2500))))</f>
        <v>15:13:10</v>
      </c>
      <c r="J2501">
        <f>IF(ISBLANK(G2501),"",IF(ISTEXT(G2501),IF(E2501="Amount",J$14,""),INDEX(Sheet2!H$14:H$154,MATCH(F2501,Sheet2!A$14:A$154,0))))</f>
        <v>3500</v>
      </c>
      <c r="K2501">
        <f>IF(ISBLANK(G2501),"",IF(ISTEXT(G2501),IF(E2501="Amount",K$14,""),INDEX(Sheet2!I$14:I$154,MATCH(F2501,Sheet2!A$14:A$154,0))))</f>
        <v>17.5</v>
      </c>
      <c r="L2501" t="str">
        <f>IF(ISBLANK(G2501),"",IF(ISTEXT(G2501),IF(E2501="Amount",L$14,""),IF(INDEX(Sheet2!H$14:H$154,MATCH(F2501,Sheet2!A$14:A$154,0)) &lt;&gt; 0, IF(INDEX(Sheet2!I$14:I$154,MATCH(F2501,Sheet2!A$14:A$154,0)) &lt;&gt; 0, "Loan","Loan"),"Cash")))</f>
        <v>Loan</v>
      </c>
      <c r="M2501">
        <f>IF(ISTEXT(E2501),IF(E2501="Amount",M$14,""),IF(ISBLANK(E2501),"",IF(ISTEXT(D2501),"",IF(A2496="Invoice No. : ",INDEX(Sheet2!D$14:D$154,MATCH(B2496,Sheet2!A$14:A$154,0)),M2500))))</f>
        <v>2</v>
      </c>
      <c r="N2501" t="str">
        <f>IF(ISTEXT(E2501),IF(E2501="Amount",N$14,""),IF(ISBLANK(E2501),"",IF(ISTEXT(D2501),"",IF(A2496="Invoice No. : ",INDEX(Sheet2!E$14:E$154,MATCH(B2496,Sheet2!A$14:A$154,0)),N2500))))</f>
        <v>RUBY</v>
      </c>
      <c r="O2501" t="str">
        <f>IF(ISTEXT(E2501),IF(E2501="Amount",O$14,""),IF(ISBLANK(E2501),"",IF(ISTEXT(D2501),"",IF(A2496="Invoice No. : ",INDEX(Sheet2!G$14:G$154,MATCH(B2496,Sheet2!A$14:A$154,0)),O2500))))</f>
        <v>DALLAPAS, JUNE BASIWAL</v>
      </c>
      <c r="P2501">
        <f t="shared" si="158"/>
        <v>3517.5</v>
      </c>
      <c r="Q2501">
        <f t="shared" si="159"/>
        <v>195197.25</v>
      </c>
    </row>
    <row r="2502" spans="1:17" x14ac:dyDescent="0.25">
      <c r="A2502" s="10" t="s">
        <v>1040</v>
      </c>
      <c r="B2502" s="10" t="s">
        <v>1041</v>
      </c>
      <c r="C2502" s="11">
        <v>1</v>
      </c>
      <c r="D2502" s="11">
        <v>20</v>
      </c>
      <c r="E2502" s="11">
        <v>20</v>
      </c>
      <c r="F2502">
        <f t="shared" si="156"/>
        <v>2144371</v>
      </c>
      <c r="G2502">
        <f>IF(ISTEXT(E2502),IF(E2502="Amount",G$14,""),IF(ISBLANK(E2502),"",IF(ISTEXT(D2502),"",IF(A2497="Invoice No. : ",INDEX(Sheet2!F$14:F$154,MATCH(B2497,Sheet2!A$14:A$154,0)),G2501))))</f>
        <v>20262</v>
      </c>
      <c r="H2502" t="str">
        <f t="shared" si="157"/>
        <v>01/05/2023</v>
      </c>
      <c r="I2502" t="str">
        <f>IF(ISTEXT(E2502),IF(E2502="Amount",I$14,""),IF(ISBLANK(E2502),"",IF(ISTEXT(D2502),"",IF(A2497="Invoice No. : ",TEXT(INDEX(Sheet2!C$14:C$154,MATCH(B2497,Sheet2!A$14:A$154,0)),"hh:mm:ss"),I2501))))</f>
        <v>15:13:10</v>
      </c>
      <c r="J2502">
        <f>IF(ISBLANK(G2502),"",IF(ISTEXT(G2502),IF(E2502="Amount",J$14,""),INDEX(Sheet2!H$14:H$154,MATCH(F2502,Sheet2!A$14:A$154,0))))</f>
        <v>3500</v>
      </c>
      <c r="K2502">
        <f>IF(ISBLANK(G2502),"",IF(ISTEXT(G2502),IF(E2502="Amount",K$14,""),INDEX(Sheet2!I$14:I$154,MATCH(F2502,Sheet2!A$14:A$154,0))))</f>
        <v>17.5</v>
      </c>
      <c r="L2502" t="str">
        <f>IF(ISBLANK(G2502),"",IF(ISTEXT(G2502),IF(E2502="Amount",L$14,""),IF(INDEX(Sheet2!H$14:H$154,MATCH(F2502,Sheet2!A$14:A$154,0)) &lt;&gt; 0, IF(INDEX(Sheet2!I$14:I$154,MATCH(F2502,Sheet2!A$14:A$154,0)) &lt;&gt; 0, "Loan","Loan"),"Cash")))</f>
        <v>Loan</v>
      </c>
      <c r="M2502">
        <f>IF(ISTEXT(E2502),IF(E2502="Amount",M$14,""),IF(ISBLANK(E2502),"",IF(ISTEXT(D2502),"",IF(A2497="Invoice No. : ",INDEX(Sheet2!D$14:D$154,MATCH(B2497,Sheet2!A$14:A$154,0)),M2501))))</f>
        <v>2</v>
      </c>
      <c r="N2502" t="str">
        <f>IF(ISTEXT(E2502),IF(E2502="Amount",N$14,""),IF(ISBLANK(E2502),"",IF(ISTEXT(D2502),"",IF(A2497="Invoice No. : ",INDEX(Sheet2!E$14:E$154,MATCH(B2497,Sheet2!A$14:A$154,0)),N2501))))</f>
        <v>RUBY</v>
      </c>
      <c r="O2502" t="str">
        <f>IF(ISTEXT(E2502),IF(E2502="Amount",O$14,""),IF(ISBLANK(E2502),"",IF(ISTEXT(D2502),"",IF(A2497="Invoice No. : ",INDEX(Sheet2!G$14:G$154,MATCH(B2497,Sheet2!A$14:A$154,0)),O2501))))</f>
        <v>DALLAPAS, JUNE BASIWAL</v>
      </c>
      <c r="P2502">
        <f t="shared" si="158"/>
        <v>3517.5</v>
      </c>
      <c r="Q2502">
        <f t="shared" si="159"/>
        <v>195197.25</v>
      </c>
    </row>
    <row r="2503" spans="1:17" x14ac:dyDescent="0.25">
      <c r="A2503" s="10" t="s">
        <v>1878</v>
      </c>
      <c r="B2503" s="10" t="s">
        <v>1879</v>
      </c>
      <c r="C2503" s="11">
        <v>6</v>
      </c>
      <c r="D2503" s="11">
        <v>12.75</v>
      </c>
      <c r="E2503" s="11">
        <v>76.5</v>
      </c>
      <c r="F2503">
        <f t="shared" si="156"/>
        <v>2144371</v>
      </c>
      <c r="G2503">
        <f>IF(ISTEXT(E2503),IF(E2503="Amount",G$14,""),IF(ISBLANK(E2503),"",IF(ISTEXT(D2503),"",IF(A2498="Invoice No. : ",INDEX(Sheet2!F$14:F$154,MATCH(B2498,Sheet2!A$14:A$154,0)),G2502))))</f>
        <v>20262</v>
      </c>
      <c r="H2503" t="str">
        <f t="shared" si="157"/>
        <v>01/05/2023</v>
      </c>
      <c r="I2503" t="str">
        <f>IF(ISTEXT(E2503),IF(E2503="Amount",I$14,""),IF(ISBLANK(E2503),"",IF(ISTEXT(D2503),"",IF(A2498="Invoice No. : ",TEXT(INDEX(Sheet2!C$14:C$154,MATCH(B2498,Sheet2!A$14:A$154,0)),"hh:mm:ss"),I2502))))</f>
        <v>15:13:10</v>
      </c>
      <c r="J2503">
        <f>IF(ISBLANK(G2503),"",IF(ISTEXT(G2503),IF(E2503="Amount",J$14,""),INDEX(Sheet2!H$14:H$154,MATCH(F2503,Sheet2!A$14:A$154,0))))</f>
        <v>3500</v>
      </c>
      <c r="K2503">
        <f>IF(ISBLANK(G2503),"",IF(ISTEXT(G2503),IF(E2503="Amount",K$14,""),INDEX(Sheet2!I$14:I$154,MATCH(F2503,Sheet2!A$14:A$154,0))))</f>
        <v>17.5</v>
      </c>
      <c r="L2503" t="str">
        <f>IF(ISBLANK(G2503),"",IF(ISTEXT(G2503),IF(E2503="Amount",L$14,""),IF(INDEX(Sheet2!H$14:H$154,MATCH(F2503,Sheet2!A$14:A$154,0)) &lt;&gt; 0, IF(INDEX(Sheet2!I$14:I$154,MATCH(F2503,Sheet2!A$14:A$154,0)) &lt;&gt; 0, "Loan","Loan"),"Cash")))</f>
        <v>Loan</v>
      </c>
      <c r="M2503">
        <f>IF(ISTEXT(E2503),IF(E2503="Amount",M$14,""),IF(ISBLANK(E2503),"",IF(ISTEXT(D2503),"",IF(A2498="Invoice No. : ",INDEX(Sheet2!D$14:D$154,MATCH(B2498,Sheet2!A$14:A$154,0)),M2502))))</f>
        <v>2</v>
      </c>
      <c r="N2503" t="str">
        <f>IF(ISTEXT(E2503),IF(E2503="Amount",N$14,""),IF(ISBLANK(E2503),"",IF(ISTEXT(D2503),"",IF(A2498="Invoice No. : ",INDEX(Sheet2!E$14:E$154,MATCH(B2498,Sheet2!A$14:A$154,0)),N2502))))</f>
        <v>RUBY</v>
      </c>
      <c r="O2503" t="str">
        <f>IF(ISTEXT(E2503),IF(E2503="Amount",O$14,""),IF(ISBLANK(E2503),"",IF(ISTEXT(D2503),"",IF(A2498="Invoice No. : ",INDEX(Sheet2!G$14:G$154,MATCH(B2498,Sheet2!A$14:A$154,0)),O2502))))</f>
        <v>DALLAPAS, JUNE BASIWAL</v>
      </c>
      <c r="P2503">
        <f t="shared" si="158"/>
        <v>3517.5</v>
      </c>
      <c r="Q2503">
        <f t="shared" si="159"/>
        <v>195197.25</v>
      </c>
    </row>
    <row r="2504" spans="1:17" x14ac:dyDescent="0.25">
      <c r="A2504" s="10" t="s">
        <v>603</v>
      </c>
      <c r="B2504" s="10" t="s">
        <v>604</v>
      </c>
      <c r="C2504" s="11">
        <v>2</v>
      </c>
      <c r="D2504" s="11">
        <v>50.5</v>
      </c>
      <c r="E2504" s="11">
        <v>101</v>
      </c>
      <c r="F2504">
        <f t="shared" si="156"/>
        <v>2144371</v>
      </c>
      <c r="G2504">
        <f>IF(ISTEXT(E2504),IF(E2504="Amount",G$14,""),IF(ISBLANK(E2504),"",IF(ISTEXT(D2504),"",IF(A2499="Invoice No. : ",INDEX(Sheet2!F$14:F$154,MATCH(B2499,Sheet2!A$14:A$154,0)),G2503))))</f>
        <v>20262</v>
      </c>
      <c r="H2504" t="str">
        <f t="shared" si="157"/>
        <v>01/05/2023</v>
      </c>
      <c r="I2504" t="str">
        <f>IF(ISTEXT(E2504),IF(E2504="Amount",I$14,""),IF(ISBLANK(E2504),"",IF(ISTEXT(D2504),"",IF(A2499="Invoice No. : ",TEXT(INDEX(Sheet2!C$14:C$154,MATCH(B2499,Sheet2!A$14:A$154,0)),"hh:mm:ss"),I2503))))</f>
        <v>15:13:10</v>
      </c>
      <c r="J2504">
        <f>IF(ISBLANK(G2504),"",IF(ISTEXT(G2504),IF(E2504="Amount",J$14,""),INDEX(Sheet2!H$14:H$154,MATCH(F2504,Sheet2!A$14:A$154,0))))</f>
        <v>3500</v>
      </c>
      <c r="K2504">
        <f>IF(ISBLANK(G2504),"",IF(ISTEXT(G2504),IF(E2504="Amount",K$14,""),INDEX(Sheet2!I$14:I$154,MATCH(F2504,Sheet2!A$14:A$154,0))))</f>
        <v>17.5</v>
      </c>
      <c r="L2504" t="str">
        <f>IF(ISBLANK(G2504),"",IF(ISTEXT(G2504),IF(E2504="Amount",L$14,""),IF(INDEX(Sheet2!H$14:H$154,MATCH(F2504,Sheet2!A$14:A$154,0)) &lt;&gt; 0, IF(INDEX(Sheet2!I$14:I$154,MATCH(F2504,Sheet2!A$14:A$154,0)) &lt;&gt; 0, "Loan","Loan"),"Cash")))</f>
        <v>Loan</v>
      </c>
      <c r="M2504">
        <f>IF(ISTEXT(E2504),IF(E2504="Amount",M$14,""),IF(ISBLANK(E2504),"",IF(ISTEXT(D2504),"",IF(A2499="Invoice No. : ",INDEX(Sheet2!D$14:D$154,MATCH(B2499,Sheet2!A$14:A$154,0)),M2503))))</f>
        <v>2</v>
      </c>
      <c r="N2504" t="str">
        <f>IF(ISTEXT(E2504),IF(E2504="Amount",N$14,""),IF(ISBLANK(E2504),"",IF(ISTEXT(D2504),"",IF(A2499="Invoice No. : ",INDEX(Sheet2!E$14:E$154,MATCH(B2499,Sheet2!A$14:A$154,0)),N2503))))</f>
        <v>RUBY</v>
      </c>
      <c r="O2504" t="str">
        <f>IF(ISTEXT(E2504),IF(E2504="Amount",O$14,""),IF(ISBLANK(E2504),"",IF(ISTEXT(D2504),"",IF(A2499="Invoice No. : ",INDEX(Sheet2!G$14:G$154,MATCH(B2499,Sheet2!A$14:A$154,0)),O2503))))</f>
        <v>DALLAPAS, JUNE BASIWAL</v>
      </c>
      <c r="P2504">
        <f t="shared" si="158"/>
        <v>3517.5</v>
      </c>
      <c r="Q2504">
        <f t="shared" si="159"/>
        <v>195197.25</v>
      </c>
    </row>
    <row r="2505" spans="1:17" x14ac:dyDescent="0.25">
      <c r="A2505" s="10" t="s">
        <v>1965</v>
      </c>
      <c r="B2505" s="10" t="s">
        <v>694</v>
      </c>
      <c r="C2505" s="11">
        <v>1</v>
      </c>
      <c r="D2505" s="11">
        <v>13</v>
      </c>
      <c r="E2505" s="11">
        <v>13</v>
      </c>
      <c r="F2505">
        <f t="shared" si="156"/>
        <v>2144371</v>
      </c>
      <c r="G2505">
        <f>IF(ISTEXT(E2505),IF(E2505="Amount",G$14,""),IF(ISBLANK(E2505),"",IF(ISTEXT(D2505),"",IF(A2500="Invoice No. : ",INDEX(Sheet2!F$14:F$154,MATCH(B2500,Sheet2!A$14:A$154,0)),G2504))))</f>
        <v>20262</v>
      </c>
      <c r="H2505" t="str">
        <f t="shared" si="157"/>
        <v>01/05/2023</v>
      </c>
      <c r="I2505" t="str">
        <f>IF(ISTEXT(E2505),IF(E2505="Amount",I$14,""),IF(ISBLANK(E2505),"",IF(ISTEXT(D2505),"",IF(A2500="Invoice No. : ",TEXT(INDEX(Sheet2!C$14:C$154,MATCH(B2500,Sheet2!A$14:A$154,0)),"hh:mm:ss"),I2504))))</f>
        <v>15:13:10</v>
      </c>
      <c r="J2505">
        <f>IF(ISBLANK(G2505),"",IF(ISTEXT(G2505),IF(E2505="Amount",J$14,""),INDEX(Sheet2!H$14:H$154,MATCH(F2505,Sheet2!A$14:A$154,0))))</f>
        <v>3500</v>
      </c>
      <c r="K2505">
        <f>IF(ISBLANK(G2505),"",IF(ISTEXT(G2505),IF(E2505="Amount",K$14,""),INDEX(Sheet2!I$14:I$154,MATCH(F2505,Sheet2!A$14:A$154,0))))</f>
        <v>17.5</v>
      </c>
      <c r="L2505" t="str">
        <f>IF(ISBLANK(G2505),"",IF(ISTEXT(G2505),IF(E2505="Amount",L$14,""),IF(INDEX(Sheet2!H$14:H$154,MATCH(F2505,Sheet2!A$14:A$154,0)) &lt;&gt; 0, IF(INDEX(Sheet2!I$14:I$154,MATCH(F2505,Sheet2!A$14:A$154,0)) &lt;&gt; 0, "Loan","Loan"),"Cash")))</f>
        <v>Loan</v>
      </c>
      <c r="M2505">
        <f>IF(ISTEXT(E2505),IF(E2505="Amount",M$14,""),IF(ISBLANK(E2505),"",IF(ISTEXT(D2505),"",IF(A2500="Invoice No. : ",INDEX(Sheet2!D$14:D$154,MATCH(B2500,Sheet2!A$14:A$154,0)),M2504))))</f>
        <v>2</v>
      </c>
      <c r="N2505" t="str">
        <f>IF(ISTEXT(E2505),IF(E2505="Amount",N$14,""),IF(ISBLANK(E2505),"",IF(ISTEXT(D2505),"",IF(A2500="Invoice No. : ",INDEX(Sheet2!E$14:E$154,MATCH(B2500,Sheet2!A$14:A$154,0)),N2504))))</f>
        <v>RUBY</v>
      </c>
      <c r="O2505" t="str">
        <f>IF(ISTEXT(E2505),IF(E2505="Amount",O$14,""),IF(ISBLANK(E2505),"",IF(ISTEXT(D2505),"",IF(A2500="Invoice No. : ",INDEX(Sheet2!G$14:G$154,MATCH(B2500,Sheet2!A$14:A$154,0)),O2504))))</f>
        <v>DALLAPAS, JUNE BASIWAL</v>
      </c>
      <c r="P2505">
        <f t="shared" si="158"/>
        <v>3517.5</v>
      </c>
      <c r="Q2505">
        <f t="shared" si="159"/>
        <v>195197.25</v>
      </c>
    </row>
    <row r="2506" spans="1:17" x14ac:dyDescent="0.25">
      <c r="A2506" s="10" t="s">
        <v>1966</v>
      </c>
      <c r="B2506" s="10" t="s">
        <v>1967</v>
      </c>
      <c r="C2506" s="11">
        <v>1</v>
      </c>
      <c r="D2506" s="11">
        <v>13</v>
      </c>
      <c r="E2506" s="11">
        <v>13</v>
      </c>
      <c r="F2506">
        <f t="shared" si="156"/>
        <v>2144371</v>
      </c>
      <c r="G2506">
        <f>IF(ISTEXT(E2506),IF(E2506="Amount",G$14,""),IF(ISBLANK(E2506),"",IF(ISTEXT(D2506),"",IF(A2501="Invoice No. : ",INDEX(Sheet2!F$14:F$154,MATCH(B2501,Sheet2!A$14:A$154,0)),G2505))))</f>
        <v>20262</v>
      </c>
      <c r="H2506" t="str">
        <f t="shared" si="157"/>
        <v>01/05/2023</v>
      </c>
      <c r="I2506" t="str">
        <f>IF(ISTEXT(E2506),IF(E2506="Amount",I$14,""),IF(ISBLANK(E2506),"",IF(ISTEXT(D2506),"",IF(A2501="Invoice No. : ",TEXT(INDEX(Sheet2!C$14:C$154,MATCH(B2501,Sheet2!A$14:A$154,0)),"hh:mm:ss"),I2505))))</f>
        <v>15:13:10</v>
      </c>
      <c r="J2506">
        <f>IF(ISBLANK(G2506),"",IF(ISTEXT(G2506),IF(E2506="Amount",J$14,""),INDEX(Sheet2!H$14:H$154,MATCH(F2506,Sheet2!A$14:A$154,0))))</f>
        <v>3500</v>
      </c>
      <c r="K2506">
        <f>IF(ISBLANK(G2506),"",IF(ISTEXT(G2506),IF(E2506="Amount",K$14,""),INDEX(Sheet2!I$14:I$154,MATCH(F2506,Sheet2!A$14:A$154,0))))</f>
        <v>17.5</v>
      </c>
      <c r="L2506" t="str">
        <f>IF(ISBLANK(G2506),"",IF(ISTEXT(G2506),IF(E2506="Amount",L$14,""),IF(INDEX(Sheet2!H$14:H$154,MATCH(F2506,Sheet2!A$14:A$154,0)) &lt;&gt; 0, IF(INDEX(Sheet2!I$14:I$154,MATCH(F2506,Sheet2!A$14:A$154,0)) &lt;&gt; 0, "Loan","Loan"),"Cash")))</f>
        <v>Loan</v>
      </c>
      <c r="M2506">
        <f>IF(ISTEXT(E2506),IF(E2506="Amount",M$14,""),IF(ISBLANK(E2506),"",IF(ISTEXT(D2506),"",IF(A2501="Invoice No. : ",INDEX(Sheet2!D$14:D$154,MATCH(B2501,Sheet2!A$14:A$154,0)),M2505))))</f>
        <v>2</v>
      </c>
      <c r="N2506" t="str">
        <f>IF(ISTEXT(E2506),IF(E2506="Amount",N$14,""),IF(ISBLANK(E2506),"",IF(ISTEXT(D2506),"",IF(A2501="Invoice No. : ",INDEX(Sheet2!E$14:E$154,MATCH(B2501,Sheet2!A$14:A$154,0)),N2505))))</f>
        <v>RUBY</v>
      </c>
      <c r="O2506" t="str">
        <f>IF(ISTEXT(E2506),IF(E2506="Amount",O$14,""),IF(ISBLANK(E2506),"",IF(ISTEXT(D2506),"",IF(A2501="Invoice No. : ",INDEX(Sheet2!G$14:G$154,MATCH(B2501,Sheet2!A$14:A$154,0)),O2505))))</f>
        <v>DALLAPAS, JUNE BASIWAL</v>
      </c>
      <c r="P2506">
        <f t="shared" si="158"/>
        <v>3517.5</v>
      </c>
      <c r="Q2506">
        <f t="shared" si="159"/>
        <v>195197.25</v>
      </c>
    </row>
    <row r="2507" spans="1:17" x14ac:dyDescent="0.25">
      <c r="D2507" s="12" t="s">
        <v>18</v>
      </c>
      <c r="E2507" s="13">
        <v>3517.5</v>
      </c>
      <c r="F2507" t="str">
        <f t="shared" si="156"/>
        <v/>
      </c>
      <c r="G2507" t="str">
        <f>IF(ISTEXT(E2507),IF(E2507="Amount",G$14,""),IF(ISBLANK(E2507),"",IF(ISTEXT(D2507),"",IF(A2502="Invoice No. : ",INDEX(Sheet2!F$14:F$154,MATCH(B2502,Sheet2!A$14:A$154,0)),G2506))))</f>
        <v/>
      </c>
      <c r="H2507" t="str">
        <f t="shared" si="157"/>
        <v/>
      </c>
      <c r="I2507" t="str">
        <f>IF(ISTEXT(E2507),IF(E2507="Amount",I$14,""),IF(ISBLANK(E2507),"",IF(ISTEXT(D2507),"",IF(A2502="Invoice No. : ",TEXT(INDEX(Sheet2!C$14:C$154,MATCH(B2502,Sheet2!A$14:A$154,0)),"hh:mm:ss"),I2506))))</f>
        <v/>
      </c>
      <c r="J2507" t="str">
        <f>IF(ISBLANK(G2507),"",IF(ISTEXT(G2507),IF(E2507="Amount",J$14,""),INDEX(Sheet2!H$14:H$154,MATCH(F2507,Sheet2!A$14:A$154,0))))</f>
        <v/>
      </c>
      <c r="K2507" t="str">
        <f>IF(ISBLANK(G2507),"",IF(ISTEXT(G2507),IF(E2507="Amount",K$14,""),INDEX(Sheet2!I$14:I$154,MATCH(F2507,Sheet2!A$14:A$154,0))))</f>
        <v/>
      </c>
      <c r="L2507" t="str">
        <f>IF(ISBLANK(G2507),"",IF(ISTEXT(G2507),IF(E2507="Amount",L$14,""),IF(INDEX(Sheet2!H$14:H$154,MATCH(F2507,Sheet2!A$14:A$154,0)) &lt;&gt; 0, IF(INDEX(Sheet2!I$14:I$154,MATCH(F2507,Sheet2!A$14:A$154,0)) &lt;&gt; 0, "Loan","Loan"),"Cash")))</f>
        <v/>
      </c>
      <c r="M2507" t="str">
        <f>IF(ISTEXT(E2507),IF(E2507="Amount",M$14,""),IF(ISBLANK(E2507),"",IF(ISTEXT(D2507),"",IF(A2502="Invoice No. : ",INDEX(Sheet2!D$14:D$154,MATCH(B2502,Sheet2!A$14:A$154,0)),M2506))))</f>
        <v/>
      </c>
      <c r="N2507" t="str">
        <f>IF(ISTEXT(E2507),IF(E2507="Amount",N$14,""),IF(ISBLANK(E2507),"",IF(ISTEXT(D2507),"",IF(A2502="Invoice No. : ",INDEX(Sheet2!E$14:E$154,MATCH(B2502,Sheet2!A$14:A$154,0)),N2506))))</f>
        <v/>
      </c>
      <c r="O2507" t="str">
        <f>IF(ISTEXT(E2507),IF(E2507="Amount",O$14,""),IF(ISBLANK(E2507),"",IF(ISTEXT(D2507),"",IF(A2502="Invoice No. : ",INDEX(Sheet2!G$14:G$154,MATCH(B2502,Sheet2!A$14:A$154,0)),O2506))))</f>
        <v/>
      </c>
      <c r="P2507" t="str">
        <f t="shared" si="158"/>
        <v/>
      </c>
      <c r="Q2507" t="str">
        <f t="shared" si="159"/>
        <v/>
      </c>
    </row>
    <row r="2508" spans="1:17" x14ac:dyDescent="0.25">
      <c r="F2508" t="str">
        <f t="shared" si="156"/>
        <v/>
      </c>
      <c r="G2508" t="str">
        <f>IF(ISTEXT(E2508),IF(E2508="Amount",G$14,""),IF(ISBLANK(E2508),"",IF(ISTEXT(D2508),"",IF(A2503="Invoice No. : ",INDEX(Sheet2!F$14:F$154,MATCH(B2503,Sheet2!A$14:A$154,0)),G2507))))</f>
        <v/>
      </c>
      <c r="H2508" t="str">
        <f t="shared" si="157"/>
        <v/>
      </c>
      <c r="I2508" t="str">
        <f>IF(ISTEXT(E2508),IF(E2508="Amount",I$14,""),IF(ISBLANK(E2508),"",IF(ISTEXT(D2508),"",IF(A2503="Invoice No. : ",TEXT(INDEX(Sheet2!C$14:C$154,MATCH(B2503,Sheet2!A$14:A$154,0)),"hh:mm:ss"),I2507))))</f>
        <v/>
      </c>
      <c r="J2508" t="str">
        <f>IF(ISBLANK(G2508),"",IF(ISTEXT(G2508),IF(E2508="Amount",J$14,""),INDEX(Sheet2!H$14:H$154,MATCH(F2508,Sheet2!A$14:A$154,0))))</f>
        <v/>
      </c>
      <c r="K2508" t="str">
        <f>IF(ISBLANK(G2508),"",IF(ISTEXT(G2508),IF(E2508="Amount",K$14,""),INDEX(Sheet2!I$14:I$154,MATCH(F2508,Sheet2!A$14:A$154,0))))</f>
        <v/>
      </c>
      <c r="L2508" t="str">
        <f>IF(ISBLANK(G2508),"",IF(ISTEXT(G2508),IF(E2508="Amount",L$14,""),IF(INDEX(Sheet2!H$14:H$154,MATCH(F2508,Sheet2!A$14:A$154,0)) &lt;&gt; 0, IF(INDEX(Sheet2!I$14:I$154,MATCH(F2508,Sheet2!A$14:A$154,0)) &lt;&gt; 0, "Loan","Loan"),"Cash")))</f>
        <v/>
      </c>
      <c r="M2508" t="str">
        <f>IF(ISTEXT(E2508),IF(E2508="Amount",M$14,""),IF(ISBLANK(E2508),"",IF(ISTEXT(D2508),"",IF(A2503="Invoice No. : ",INDEX(Sheet2!D$14:D$154,MATCH(B2503,Sheet2!A$14:A$154,0)),M2507))))</f>
        <v/>
      </c>
      <c r="N2508" t="str">
        <f>IF(ISTEXT(E2508),IF(E2508="Amount",N$14,""),IF(ISBLANK(E2508),"",IF(ISTEXT(D2508),"",IF(A2503="Invoice No. : ",INDEX(Sheet2!E$14:E$154,MATCH(B2503,Sheet2!A$14:A$154,0)),N2507))))</f>
        <v/>
      </c>
      <c r="O2508" t="str">
        <f>IF(ISTEXT(E2508),IF(E2508="Amount",O$14,""),IF(ISBLANK(E2508),"",IF(ISTEXT(D2508),"",IF(A2503="Invoice No. : ",INDEX(Sheet2!G$14:G$154,MATCH(B2503,Sheet2!A$14:A$154,0)),O2507))))</f>
        <v/>
      </c>
      <c r="P2508" t="str">
        <f t="shared" si="158"/>
        <v/>
      </c>
      <c r="Q2508" t="str">
        <f t="shared" si="159"/>
        <v/>
      </c>
    </row>
    <row r="2509" spans="1:17" x14ac:dyDescent="0.25">
      <c r="F2509" t="str">
        <f t="shared" si="156"/>
        <v/>
      </c>
      <c r="G2509" t="str">
        <f>IF(ISTEXT(E2509),IF(E2509="Amount",G$14,""),IF(ISBLANK(E2509),"",IF(ISTEXT(D2509),"",IF(A2504="Invoice No. : ",INDEX(Sheet2!F$14:F$154,MATCH(B2504,Sheet2!A$14:A$154,0)),G2508))))</f>
        <v/>
      </c>
      <c r="H2509" t="str">
        <f t="shared" si="157"/>
        <v/>
      </c>
      <c r="I2509" t="str">
        <f>IF(ISTEXT(E2509),IF(E2509="Amount",I$14,""),IF(ISBLANK(E2509),"",IF(ISTEXT(D2509),"",IF(A2504="Invoice No. : ",TEXT(INDEX(Sheet2!C$14:C$154,MATCH(B2504,Sheet2!A$14:A$154,0)),"hh:mm:ss"),I2508))))</f>
        <v/>
      </c>
      <c r="J2509" t="str">
        <f>IF(ISBLANK(G2509),"",IF(ISTEXT(G2509),IF(E2509="Amount",J$14,""),INDEX(Sheet2!H$14:H$154,MATCH(F2509,Sheet2!A$14:A$154,0))))</f>
        <v/>
      </c>
      <c r="K2509" t="str">
        <f>IF(ISBLANK(G2509),"",IF(ISTEXT(G2509),IF(E2509="Amount",K$14,""),INDEX(Sheet2!I$14:I$154,MATCH(F2509,Sheet2!A$14:A$154,0))))</f>
        <v/>
      </c>
      <c r="L2509" t="str">
        <f>IF(ISBLANK(G2509),"",IF(ISTEXT(G2509),IF(E2509="Amount",L$14,""),IF(INDEX(Sheet2!H$14:H$154,MATCH(F2509,Sheet2!A$14:A$154,0)) &lt;&gt; 0, IF(INDEX(Sheet2!I$14:I$154,MATCH(F2509,Sheet2!A$14:A$154,0)) &lt;&gt; 0, "Loan","Loan"),"Cash")))</f>
        <v/>
      </c>
      <c r="M2509" t="str">
        <f>IF(ISTEXT(E2509),IF(E2509="Amount",M$14,""),IF(ISBLANK(E2509),"",IF(ISTEXT(D2509),"",IF(A2504="Invoice No. : ",INDEX(Sheet2!D$14:D$154,MATCH(B2504,Sheet2!A$14:A$154,0)),M2508))))</f>
        <v/>
      </c>
      <c r="N2509" t="str">
        <f>IF(ISTEXT(E2509),IF(E2509="Amount",N$14,""),IF(ISBLANK(E2509),"",IF(ISTEXT(D2509),"",IF(A2504="Invoice No. : ",INDEX(Sheet2!E$14:E$154,MATCH(B2504,Sheet2!A$14:A$154,0)),N2508))))</f>
        <v/>
      </c>
      <c r="O2509" t="str">
        <f>IF(ISTEXT(E2509),IF(E2509="Amount",O$14,""),IF(ISBLANK(E2509),"",IF(ISTEXT(D2509),"",IF(A2504="Invoice No. : ",INDEX(Sheet2!G$14:G$154,MATCH(B2504,Sheet2!A$14:A$154,0)),O2508))))</f>
        <v/>
      </c>
      <c r="P2509" t="str">
        <f t="shared" si="158"/>
        <v/>
      </c>
      <c r="Q2509" t="str">
        <f t="shared" si="159"/>
        <v/>
      </c>
    </row>
    <row r="2510" spans="1:17" x14ac:dyDescent="0.25">
      <c r="A2510" s="3" t="s">
        <v>4</v>
      </c>
      <c r="B2510" s="4">
        <v>2144372</v>
      </c>
      <c r="C2510" s="3" t="s">
        <v>5</v>
      </c>
      <c r="D2510" s="5" t="s">
        <v>953</v>
      </c>
      <c r="F2510" t="str">
        <f t="shared" si="156"/>
        <v/>
      </c>
      <c r="G2510" t="str">
        <f>IF(ISTEXT(E2510),IF(E2510="Amount",G$14,""),IF(ISBLANK(E2510),"",IF(ISTEXT(D2510),"",IF(A2505="Invoice No. : ",INDEX(Sheet2!F$14:F$154,MATCH(B2505,Sheet2!A$14:A$154,0)),G2509))))</f>
        <v/>
      </c>
      <c r="H2510" t="str">
        <f t="shared" si="157"/>
        <v/>
      </c>
      <c r="I2510" t="str">
        <f>IF(ISTEXT(E2510),IF(E2510="Amount",I$14,""),IF(ISBLANK(E2510),"",IF(ISTEXT(D2510),"",IF(A2505="Invoice No. : ",TEXT(INDEX(Sheet2!C$14:C$154,MATCH(B2505,Sheet2!A$14:A$154,0)),"hh:mm:ss"),I2509))))</f>
        <v/>
      </c>
      <c r="J2510" t="str">
        <f>IF(ISBLANK(G2510),"",IF(ISTEXT(G2510),IF(E2510="Amount",J$14,""),INDEX(Sheet2!H$14:H$154,MATCH(F2510,Sheet2!A$14:A$154,0))))</f>
        <v/>
      </c>
      <c r="K2510" t="str">
        <f>IF(ISBLANK(G2510),"",IF(ISTEXT(G2510),IF(E2510="Amount",K$14,""),INDEX(Sheet2!I$14:I$154,MATCH(F2510,Sheet2!A$14:A$154,0))))</f>
        <v/>
      </c>
      <c r="L2510" t="str">
        <f>IF(ISBLANK(G2510),"",IF(ISTEXT(G2510),IF(E2510="Amount",L$14,""),IF(INDEX(Sheet2!H$14:H$154,MATCH(F2510,Sheet2!A$14:A$154,0)) &lt;&gt; 0, IF(INDEX(Sheet2!I$14:I$154,MATCH(F2510,Sheet2!A$14:A$154,0)) &lt;&gt; 0, "Loan","Loan"),"Cash")))</f>
        <v/>
      </c>
      <c r="M2510" t="str">
        <f>IF(ISTEXT(E2510),IF(E2510="Amount",M$14,""),IF(ISBLANK(E2510),"",IF(ISTEXT(D2510),"",IF(A2505="Invoice No. : ",INDEX(Sheet2!D$14:D$154,MATCH(B2505,Sheet2!A$14:A$154,0)),M2509))))</f>
        <v/>
      </c>
      <c r="N2510" t="str">
        <f>IF(ISTEXT(E2510),IF(E2510="Amount",N$14,""),IF(ISBLANK(E2510),"",IF(ISTEXT(D2510),"",IF(A2505="Invoice No. : ",INDEX(Sheet2!E$14:E$154,MATCH(B2505,Sheet2!A$14:A$154,0)),N2509))))</f>
        <v/>
      </c>
      <c r="O2510" t="str">
        <f>IF(ISTEXT(E2510),IF(E2510="Amount",O$14,""),IF(ISBLANK(E2510),"",IF(ISTEXT(D2510),"",IF(A2505="Invoice No. : ",INDEX(Sheet2!G$14:G$154,MATCH(B2505,Sheet2!A$14:A$154,0)),O2509))))</f>
        <v/>
      </c>
      <c r="P2510" t="str">
        <f t="shared" si="158"/>
        <v/>
      </c>
      <c r="Q2510" t="str">
        <f t="shared" si="159"/>
        <v/>
      </c>
    </row>
    <row r="2511" spans="1:17" x14ac:dyDescent="0.25">
      <c r="A2511" s="3" t="s">
        <v>7</v>
      </c>
      <c r="B2511" s="6">
        <v>44931</v>
      </c>
      <c r="C2511" s="3" t="s">
        <v>8</v>
      </c>
      <c r="D2511" s="7">
        <v>2</v>
      </c>
      <c r="F2511" t="str">
        <f t="shared" si="156"/>
        <v/>
      </c>
      <c r="G2511" t="str">
        <f>IF(ISTEXT(E2511),IF(E2511="Amount",G$14,""),IF(ISBLANK(E2511),"",IF(ISTEXT(D2511),"",IF(A2506="Invoice No. : ",INDEX(Sheet2!F$14:F$154,MATCH(B2506,Sheet2!A$14:A$154,0)),G2510))))</f>
        <v/>
      </c>
      <c r="H2511" t="str">
        <f t="shared" si="157"/>
        <v/>
      </c>
      <c r="I2511" t="str">
        <f>IF(ISTEXT(E2511),IF(E2511="Amount",I$14,""),IF(ISBLANK(E2511),"",IF(ISTEXT(D2511),"",IF(A2506="Invoice No. : ",TEXT(INDEX(Sheet2!C$14:C$154,MATCH(B2506,Sheet2!A$14:A$154,0)),"hh:mm:ss"),I2510))))</f>
        <v/>
      </c>
      <c r="J2511" t="str">
        <f>IF(ISBLANK(G2511),"",IF(ISTEXT(G2511),IF(E2511="Amount",J$14,""),INDEX(Sheet2!H$14:H$154,MATCH(F2511,Sheet2!A$14:A$154,0))))</f>
        <v/>
      </c>
      <c r="K2511" t="str">
        <f>IF(ISBLANK(G2511),"",IF(ISTEXT(G2511),IF(E2511="Amount",K$14,""),INDEX(Sheet2!I$14:I$154,MATCH(F2511,Sheet2!A$14:A$154,0))))</f>
        <v/>
      </c>
      <c r="L2511" t="str">
        <f>IF(ISBLANK(G2511),"",IF(ISTEXT(G2511),IF(E2511="Amount",L$14,""),IF(INDEX(Sheet2!H$14:H$154,MATCH(F2511,Sheet2!A$14:A$154,0)) &lt;&gt; 0, IF(INDEX(Sheet2!I$14:I$154,MATCH(F2511,Sheet2!A$14:A$154,0)) &lt;&gt; 0, "Loan","Loan"),"Cash")))</f>
        <v/>
      </c>
      <c r="M2511" t="str">
        <f>IF(ISTEXT(E2511),IF(E2511="Amount",M$14,""),IF(ISBLANK(E2511),"",IF(ISTEXT(D2511),"",IF(A2506="Invoice No. : ",INDEX(Sheet2!D$14:D$154,MATCH(B2506,Sheet2!A$14:A$154,0)),M2510))))</f>
        <v/>
      </c>
      <c r="N2511" t="str">
        <f>IF(ISTEXT(E2511),IF(E2511="Amount",N$14,""),IF(ISBLANK(E2511),"",IF(ISTEXT(D2511),"",IF(A2506="Invoice No. : ",INDEX(Sheet2!E$14:E$154,MATCH(B2506,Sheet2!A$14:A$154,0)),N2510))))</f>
        <v/>
      </c>
      <c r="O2511" t="str">
        <f>IF(ISTEXT(E2511),IF(E2511="Amount",O$14,""),IF(ISBLANK(E2511),"",IF(ISTEXT(D2511),"",IF(A2506="Invoice No. : ",INDEX(Sheet2!G$14:G$154,MATCH(B2506,Sheet2!A$14:A$154,0)),O2510))))</f>
        <v/>
      </c>
      <c r="P2511" t="str">
        <f t="shared" si="158"/>
        <v/>
      </c>
      <c r="Q2511" t="str">
        <f t="shared" si="159"/>
        <v/>
      </c>
    </row>
    <row r="2512" spans="1:17" x14ac:dyDescent="0.25">
      <c r="F2512" t="str">
        <f t="shared" si="156"/>
        <v/>
      </c>
      <c r="G2512" t="str">
        <f>IF(ISTEXT(E2512),IF(E2512="Amount",G$14,""),IF(ISBLANK(E2512),"",IF(ISTEXT(D2512),"",IF(A2507="Invoice No. : ",INDEX(Sheet2!F$14:F$154,MATCH(B2507,Sheet2!A$14:A$154,0)),G2511))))</f>
        <v/>
      </c>
      <c r="H2512" t="str">
        <f t="shared" si="157"/>
        <v/>
      </c>
      <c r="I2512" t="str">
        <f>IF(ISTEXT(E2512),IF(E2512="Amount",I$14,""),IF(ISBLANK(E2512),"",IF(ISTEXT(D2512),"",IF(A2507="Invoice No. : ",TEXT(INDEX(Sheet2!C$14:C$154,MATCH(B2507,Sheet2!A$14:A$154,0)),"hh:mm:ss"),I2511))))</f>
        <v/>
      </c>
      <c r="J2512" t="str">
        <f>IF(ISBLANK(G2512),"",IF(ISTEXT(G2512),IF(E2512="Amount",J$14,""),INDEX(Sheet2!H$14:H$154,MATCH(F2512,Sheet2!A$14:A$154,0))))</f>
        <v/>
      </c>
      <c r="K2512" t="str">
        <f>IF(ISBLANK(G2512),"",IF(ISTEXT(G2512),IF(E2512="Amount",K$14,""),INDEX(Sheet2!I$14:I$154,MATCH(F2512,Sheet2!A$14:A$154,0))))</f>
        <v/>
      </c>
      <c r="L2512" t="str">
        <f>IF(ISBLANK(G2512),"",IF(ISTEXT(G2512),IF(E2512="Amount",L$14,""),IF(INDEX(Sheet2!H$14:H$154,MATCH(F2512,Sheet2!A$14:A$154,0)) &lt;&gt; 0, IF(INDEX(Sheet2!I$14:I$154,MATCH(F2512,Sheet2!A$14:A$154,0)) &lt;&gt; 0, "Loan","Loan"),"Cash")))</f>
        <v/>
      </c>
      <c r="M2512" t="str">
        <f>IF(ISTEXT(E2512),IF(E2512="Amount",M$14,""),IF(ISBLANK(E2512),"",IF(ISTEXT(D2512),"",IF(A2507="Invoice No. : ",INDEX(Sheet2!D$14:D$154,MATCH(B2507,Sheet2!A$14:A$154,0)),M2511))))</f>
        <v/>
      </c>
      <c r="N2512" t="str">
        <f>IF(ISTEXT(E2512),IF(E2512="Amount",N$14,""),IF(ISBLANK(E2512),"",IF(ISTEXT(D2512),"",IF(A2507="Invoice No. : ",INDEX(Sheet2!E$14:E$154,MATCH(B2507,Sheet2!A$14:A$154,0)),N2511))))</f>
        <v/>
      </c>
      <c r="O2512" t="str">
        <f>IF(ISTEXT(E2512),IF(E2512="Amount",O$14,""),IF(ISBLANK(E2512),"",IF(ISTEXT(D2512),"",IF(A2507="Invoice No. : ",INDEX(Sheet2!G$14:G$154,MATCH(B2507,Sheet2!A$14:A$154,0)),O2511))))</f>
        <v/>
      </c>
      <c r="P2512" t="str">
        <f t="shared" si="158"/>
        <v/>
      </c>
      <c r="Q2512" t="str">
        <f t="shared" si="159"/>
        <v/>
      </c>
    </row>
    <row r="2513" spans="1:17" x14ac:dyDescent="0.25">
      <c r="A2513" s="8" t="s">
        <v>9</v>
      </c>
      <c r="B2513" s="8" t="s">
        <v>10</v>
      </c>
      <c r="C2513" s="9" t="s">
        <v>11</v>
      </c>
      <c r="D2513" s="9" t="s">
        <v>12</v>
      </c>
      <c r="E2513" s="9" t="s">
        <v>13</v>
      </c>
      <c r="F2513" t="str">
        <f t="shared" si="156"/>
        <v>Invoice No.</v>
      </c>
      <c r="G2513" t="str">
        <f>IF(ISTEXT(E2513),IF(E2513="Amount",G$14,""),IF(ISBLANK(E2513),"",IF(ISTEXT(D2513),"",IF(A2508="Invoice No. : ",INDEX(Sheet2!F$14:F$154,MATCH(B2508,Sheet2!A$14:A$154,0)),G2512))))</f>
        <v>Member ID</v>
      </c>
      <c r="H2513" t="str">
        <f t="shared" si="157"/>
        <v>Invoice Date</v>
      </c>
      <c r="I2513" t="str">
        <f>IF(ISTEXT(E2513),IF(E2513="Amount",I$14,""),IF(ISBLANK(E2513),"",IF(ISTEXT(D2513),"",IF(A2508="Invoice No. : ",TEXT(INDEX(Sheet2!C$14:C$154,MATCH(B2508,Sheet2!A$14:A$154,0)),"hh:mm:ss"),I2512))))</f>
        <v>Invoice Time</v>
      </c>
      <c r="J2513" t="str">
        <f>IF(ISBLANK(G2513),"",IF(ISTEXT(G2513),IF(E2513="Amount",J$14,""),INDEX(Sheet2!H$14:H$154,MATCH(F2513,Sheet2!A$14:A$154,0))))</f>
        <v>Loan Amount</v>
      </c>
      <c r="K2513" t="str">
        <f>IF(ISBLANK(G2513),"",IF(ISTEXT(G2513),IF(E2513="Amount",K$14,""),INDEX(Sheet2!I$14:I$154,MATCH(F2513,Sheet2!A$14:A$154,0))))</f>
        <v>Cash Amount</v>
      </c>
      <c r="L2513" t="str">
        <f>IF(ISBLANK(G2513),"",IF(ISTEXT(G2513),IF(E2513="Amount",L$14,""),IF(INDEX(Sheet2!H$14:H$154,MATCH(F2513,Sheet2!A$14:A$154,0)) &lt;&gt; 0, IF(INDEX(Sheet2!I$14:I$154,MATCH(F2513,Sheet2!A$14:A$154,0)) &lt;&gt; 0, "Loan","Loan"),"Cash")))</f>
        <v>Payment Mode</v>
      </c>
      <c r="M2513" t="str">
        <f>IF(ISTEXT(E2513),IF(E2513="Amount",M$14,""),IF(ISBLANK(E2513),"",IF(ISTEXT(D2513),"",IF(A2508="Invoice No. : ",INDEX(Sheet2!D$14:D$154,MATCH(B2508,Sheet2!A$14:A$154,0)),M2512))))</f>
        <v>Terminal</v>
      </c>
      <c r="N2513" t="str">
        <f>IF(ISTEXT(E2513),IF(E2513="Amount",N$14,""),IF(ISBLANK(E2513),"",IF(ISTEXT(D2513),"",IF(A2508="Invoice No. : ",INDEX(Sheet2!E$14:E$154,MATCH(B2508,Sheet2!A$14:A$154,0)),N2512))))</f>
        <v>Cashier</v>
      </c>
      <c r="O2513" t="str">
        <f>IF(ISTEXT(E2513),IF(E2513="Amount",O$14,""),IF(ISBLANK(E2513),"",IF(ISTEXT(D2513),"",IF(A2508="Invoice No. : ",INDEX(Sheet2!G$14:G$154,MATCH(B2508,Sheet2!A$14:A$154,0)),O2512))))</f>
        <v>Name</v>
      </c>
      <c r="P2513" t="str">
        <f t="shared" si="158"/>
        <v>Invoice Amount</v>
      </c>
      <c r="Q2513" t="str">
        <f t="shared" si="159"/>
        <v>Grand Total</v>
      </c>
    </row>
    <row r="2514" spans="1:17" x14ac:dyDescent="0.25">
      <c r="F2514" t="str">
        <f t="shared" si="156"/>
        <v/>
      </c>
      <c r="G2514" t="str">
        <f>IF(ISTEXT(E2514),IF(E2514="Amount",G$14,""),IF(ISBLANK(E2514),"",IF(ISTEXT(D2514),"",IF(A2509="Invoice No. : ",INDEX(Sheet2!F$14:F$154,MATCH(B2509,Sheet2!A$14:A$154,0)),G2513))))</f>
        <v/>
      </c>
      <c r="H2514" t="str">
        <f t="shared" si="157"/>
        <v/>
      </c>
      <c r="I2514" t="str">
        <f>IF(ISTEXT(E2514),IF(E2514="Amount",I$14,""),IF(ISBLANK(E2514),"",IF(ISTEXT(D2514),"",IF(A2509="Invoice No. : ",TEXT(INDEX(Sheet2!C$14:C$154,MATCH(B2509,Sheet2!A$14:A$154,0)),"hh:mm:ss"),I2513))))</f>
        <v/>
      </c>
      <c r="J2514" t="str">
        <f>IF(ISBLANK(G2514),"",IF(ISTEXT(G2514),IF(E2514="Amount",J$14,""),INDEX(Sheet2!H$14:H$154,MATCH(F2514,Sheet2!A$14:A$154,0))))</f>
        <v/>
      </c>
      <c r="K2514" t="str">
        <f>IF(ISBLANK(G2514),"",IF(ISTEXT(G2514),IF(E2514="Amount",K$14,""),INDEX(Sheet2!I$14:I$154,MATCH(F2514,Sheet2!A$14:A$154,0))))</f>
        <v/>
      </c>
      <c r="L2514" t="str">
        <f>IF(ISBLANK(G2514),"",IF(ISTEXT(G2514),IF(E2514="Amount",L$14,""),IF(INDEX(Sheet2!H$14:H$154,MATCH(F2514,Sheet2!A$14:A$154,0)) &lt;&gt; 0, IF(INDEX(Sheet2!I$14:I$154,MATCH(F2514,Sheet2!A$14:A$154,0)) &lt;&gt; 0, "Loan","Loan"),"Cash")))</f>
        <v/>
      </c>
      <c r="M2514" t="str">
        <f>IF(ISTEXT(E2514),IF(E2514="Amount",M$14,""),IF(ISBLANK(E2514),"",IF(ISTEXT(D2514),"",IF(A2509="Invoice No. : ",INDEX(Sheet2!D$14:D$154,MATCH(B2509,Sheet2!A$14:A$154,0)),M2513))))</f>
        <v/>
      </c>
      <c r="N2514" t="str">
        <f>IF(ISTEXT(E2514),IF(E2514="Amount",N$14,""),IF(ISBLANK(E2514),"",IF(ISTEXT(D2514),"",IF(A2509="Invoice No. : ",INDEX(Sheet2!E$14:E$154,MATCH(B2509,Sheet2!A$14:A$154,0)),N2513))))</f>
        <v/>
      </c>
      <c r="O2514" t="str">
        <f>IF(ISTEXT(E2514),IF(E2514="Amount",O$14,""),IF(ISBLANK(E2514),"",IF(ISTEXT(D2514),"",IF(A2509="Invoice No. : ",INDEX(Sheet2!G$14:G$154,MATCH(B2509,Sheet2!A$14:A$154,0)),O2513))))</f>
        <v/>
      </c>
      <c r="P2514" t="str">
        <f t="shared" si="158"/>
        <v/>
      </c>
      <c r="Q2514" t="str">
        <f t="shared" si="159"/>
        <v/>
      </c>
    </row>
    <row r="2515" spans="1:17" x14ac:dyDescent="0.25">
      <c r="A2515" s="10" t="s">
        <v>1968</v>
      </c>
      <c r="B2515" s="10" t="s">
        <v>1969</v>
      </c>
      <c r="C2515" s="11">
        <v>2</v>
      </c>
      <c r="D2515" s="11">
        <v>11.25</v>
      </c>
      <c r="E2515" s="11">
        <v>22.5</v>
      </c>
      <c r="F2515">
        <f t="shared" si="156"/>
        <v>2144372</v>
      </c>
      <c r="G2515">
        <f>IF(ISTEXT(E2515),IF(E2515="Amount",G$14,""),IF(ISBLANK(E2515),"",IF(ISTEXT(D2515),"",IF(A2510="Invoice No. : ",INDEX(Sheet2!F$14:F$154,MATCH(B2510,Sheet2!A$14:A$154,0)),G2514))))</f>
        <v>53148</v>
      </c>
      <c r="H2515" t="str">
        <f t="shared" si="157"/>
        <v>01/05/2023</v>
      </c>
      <c r="I2515" t="str">
        <f>IF(ISTEXT(E2515),IF(E2515="Amount",I$14,""),IF(ISBLANK(E2515),"",IF(ISTEXT(D2515),"",IF(A2510="Invoice No. : ",TEXT(INDEX(Sheet2!C$14:C$154,MATCH(B2510,Sheet2!A$14:A$154,0)),"hh:mm:ss"),I2514))))</f>
        <v>15:14:53</v>
      </c>
      <c r="J2515">
        <f>IF(ISBLANK(G2515),"",IF(ISTEXT(G2515),IF(E2515="Amount",J$14,""),INDEX(Sheet2!H$14:H$154,MATCH(F2515,Sheet2!A$14:A$154,0))))</f>
        <v>0</v>
      </c>
      <c r="K2515">
        <f>IF(ISBLANK(G2515),"",IF(ISTEXT(G2515),IF(E2515="Amount",K$14,""),INDEX(Sheet2!I$14:I$154,MATCH(F2515,Sheet2!A$14:A$154,0))))</f>
        <v>22.5</v>
      </c>
      <c r="L2515" t="str">
        <f>IF(ISBLANK(G2515),"",IF(ISTEXT(G2515),IF(E2515="Amount",L$14,""),IF(INDEX(Sheet2!H$14:H$154,MATCH(F2515,Sheet2!A$14:A$154,0)) &lt;&gt; 0, IF(INDEX(Sheet2!I$14:I$154,MATCH(F2515,Sheet2!A$14:A$154,0)) &lt;&gt; 0, "Loan","Loan"),"Cash")))</f>
        <v>Cash</v>
      </c>
      <c r="M2515">
        <f>IF(ISTEXT(E2515),IF(E2515="Amount",M$14,""),IF(ISBLANK(E2515),"",IF(ISTEXT(D2515),"",IF(A2510="Invoice No. : ",INDEX(Sheet2!D$14:D$154,MATCH(B2510,Sheet2!A$14:A$154,0)),M2514))))</f>
        <v>2</v>
      </c>
      <c r="N2515" t="str">
        <f>IF(ISTEXT(E2515),IF(E2515="Amount",N$14,""),IF(ISBLANK(E2515),"",IF(ISTEXT(D2515),"",IF(A2510="Invoice No. : ",INDEX(Sheet2!E$14:E$154,MATCH(B2510,Sheet2!A$14:A$154,0)),N2514))))</f>
        <v>RUBY</v>
      </c>
      <c r="O2515" t="str">
        <f>IF(ISTEXT(E2515),IF(E2515="Amount",O$14,""),IF(ISBLANK(E2515),"",IF(ISTEXT(D2515),"",IF(A2510="Invoice No. : ",INDEX(Sheet2!G$14:G$154,MATCH(B2510,Sheet2!A$14:A$154,0)),O2514))))</f>
        <v>ALMONTE, ANTHONY DACUMOS</v>
      </c>
      <c r="P2515">
        <f t="shared" si="158"/>
        <v>22.5</v>
      </c>
      <c r="Q2515">
        <f t="shared" si="159"/>
        <v>195197.25</v>
      </c>
    </row>
    <row r="2516" spans="1:17" x14ac:dyDescent="0.25">
      <c r="D2516" s="12" t="s">
        <v>18</v>
      </c>
      <c r="E2516" s="13">
        <v>22.5</v>
      </c>
      <c r="F2516" t="str">
        <f t="shared" si="156"/>
        <v/>
      </c>
      <c r="G2516" t="str">
        <f>IF(ISTEXT(E2516),IF(E2516="Amount",G$14,""),IF(ISBLANK(E2516),"",IF(ISTEXT(D2516),"",IF(A2511="Invoice No. : ",INDEX(Sheet2!F$14:F$154,MATCH(B2511,Sheet2!A$14:A$154,0)),G2515))))</f>
        <v/>
      </c>
      <c r="H2516" t="str">
        <f t="shared" si="157"/>
        <v/>
      </c>
      <c r="I2516" t="str">
        <f>IF(ISTEXT(E2516),IF(E2516="Amount",I$14,""),IF(ISBLANK(E2516),"",IF(ISTEXT(D2516),"",IF(A2511="Invoice No. : ",TEXT(INDEX(Sheet2!C$14:C$154,MATCH(B2511,Sheet2!A$14:A$154,0)),"hh:mm:ss"),I2515))))</f>
        <v/>
      </c>
      <c r="J2516" t="str">
        <f>IF(ISBLANK(G2516),"",IF(ISTEXT(G2516),IF(E2516="Amount",J$14,""),INDEX(Sheet2!H$14:H$154,MATCH(F2516,Sheet2!A$14:A$154,0))))</f>
        <v/>
      </c>
      <c r="K2516" t="str">
        <f>IF(ISBLANK(G2516),"",IF(ISTEXT(G2516),IF(E2516="Amount",K$14,""),INDEX(Sheet2!I$14:I$154,MATCH(F2516,Sheet2!A$14:A$154,0))))</f>
        <v/>
      </c>
      <c r="L2516" t="str">
        <f>IF(ISBLANK(G2516),"",IF(ISTEXT(G2516),IF(E2516="Amount",L$14,""),IF(INDEX(Sheet2!H$14:H$154,MATCH(F2516,Sheet2!A$14:A$154,0)) &lt;&gt; 0, IF(INDEX(Sheet2!I$14:I$154,MATCH(F2516,Sheet2!A$14:A$154,0)) &lt;&gt; 0, "Loan","Loan"),"Cash")))</f>
        <v/>
      </c>
      <c r="M2516" t="str">
        <f>IF(ISTEXT(E2516),IF(E2516="Amount",M$14,""),IF(ISBLANK(E2516),"",IF(ISTEXT(D2516),"",IF(A2511="Invoice No. : ",INDEX(Sheet2!D$14:D$154,MATCH(B2511,Sheet2!A$14:A$154,0)),M2515))))</f>
        <v/>
      </c>
      <c r="N2516" t="str">
        <f>IF(ISTEXT(E2516),IF(E2516="Amount",N$14,""),IF(ISBLANK(E2516),"",IF(ISTEXT(D2516),"",IF(A2511="Invoice No. : ",INDEX(Sheet2!E$14:E$154,MATCH(B2511,Sheet2!A$14:A$154,0)),N2515))))</f>
        <v/>
      </c>
      <c r="O2516" t="str">
        <f>IF(ISTEXT(E2516),IF(E2516="Amount",O$14,""),IF(ISBLANK(E2516),"",IF(ISTEXT(D2516),"",IF(A2511="Invoice No. : ",INDEX(Sheet2!G$14:G$154,MATCH(B2511,Sheet2!A$14:A$154,0)),O2515))))</f>
        <v/>
      </c>
      <c r="P2516" t="str">
        <f t="shared" si="158"/>
        <v/>
      </c>
      <c r="Q2516" t="str">
        <f t="shared" si="159"/>
        <v/>
      </c>
    </row>
    <row r="2517" spans="1:17" x14ac:dyDescent="0.25">
      <c r="F2517" t="str">
        <f t="shared" si="156"/>
        <v/>
      </c>
      <c r="G2517" t="str">
        <f>IF(ISTEXT(E2517),IF(E2517="Amount",G$14,""),IF(ISBLANK(E2517),"",IF(ISTEXT(D2517),"",IF(A2512="Invoice No. : ",INDEX(Sheet2!F$14:F$154,MATCH(B2512,Sheet2!A$14:A$154,0)),G2516))))</f>
        <v/>
      </c>
      <c r="H2517" t="str">
        <f t="shared" si="157"/>
        <v/>
      </c>
      <c r="I2517" t="str">
        <f>IF(ISTEXT(E2517),IF(E2517="Amount",I$14,""),IF(ISBLANK(E2517),"",IF(ISTEXT(D2517),"",IF(A2512="Invoice No. : ",TEXT(INDEX(Sheet2!C$14:C$154,MATCH(B2512,Sheet2!A$14:A$154,0)),"hh:mm:ss"),I2516))))</f>
        <v/>
      </c>
      <c r="J2517" t="str">
        <f>IF(ISBLANK(G2517),"",IF(ISTEXT(G2517),IF(E2517="Amount",J$14,""),INDEX(Sheet2!H$14:H$154,MATCH(F2517,Sheet2!A$14:A$154,0))))</f>
        <v/>
      </c>
      <c r="K2517" t="str">
        <f>IF(ISBLANK(G2517),"",IF(ISTEXT(G2517),IF(E2517="Amount",K$14,""),INDEX(Sheet2!I$14:I$154,MATCH(F2517,Sheet2!A$14:A$154,0))))</f>
        <v/>
      </c>
      <c r="L2517" t="str">
        <f>IF(ISBLANK(G2517),"",IF(ISTEXT(G2517),IF(E2517="Amount",L$14,""),IF(INDEX(Sheet2!H$14:H$154,MATCH(F2517,Sheet2!A$14:A$154,0)) &lt;&gt; 0, IF(INDEX(Sheet2!I$14:I$154,MATCH(F2517,Sheet2!A$14:A$154,0)) &lt;&gt; 0, "Loan","Loan"),"Cash")))</f>
        <v/>
      </c>
      <c r="M2517" t="str">
        <f>IF(ISTEXT(E2517),IF(E2517="Amount",M$14,""),IF(ISBLANK(E2517),"",IF(ISTEXT(D2517),"",IF(A2512="Invoice No. : ",INDEX(Sheet2!D$14:D$154,MATCH(B2512,Sheet2!A$14:A$154,0)),M2516))))</f>
        <v/>
      </c>
      <c r="N2517" t="str">
        <f>IF(ISTEXT(E2517),IF(E2517="Amount",N$14,""),IF(ISBLANK(E2517),"",IF(ISTEXT(D2517),"",IF(A2512="Invoice No. : ",INDEX(Sheet2!E$14:E$154,MATCH(B2512,Sheet2!A$14:A$154,0)),N2516))))</f>
        <v/>
      </c>
      <c r="O2517" t="str">
        <f>IF(ISTEXT(E2517),IF(E2517="Amount",O$14,""),IF(ISBLANK(E2517),"",IF(ISTEXT(D2517),"",IF(A2512="Invoice No. : ",INDEX(Sheet2!G$14:G$154,MATCH(B2512,Sheet2!A$14:A$154,0)),O2516))))</f>
        <v/>
      </c>
      <c r="P2517" t="str">
        <f t="shared" si="158"/>
        <v/>
      </c>
      <c r="Q2517" t="str">
        <f t="shared" si="159"/>
        <v/>
      </c>
    </row>
    <row r="2518" spans="1:17" x14ac:dyDescent="0.25">
      <c r="F2518" t="str">
        <f t="shared" si="156"/>
        <v/>
      </c>
      <c r="G2518" t="str">
        <f>IF(ISTEXT(E2518),IF(E2518="Amount",G$14,""),IF(ISBLANK(E2518),"",IF(ISTEXT(D2518),"",IF(A2513="Invoice No. : ",INDEX(Sheet2!F$14:F$154,MATCH(B2513,Sheet2!A$14:A$154,0)),G2517))))</f>
        <v/>
      </c>
      <c r="H2518" t="str">
        <f t="shared" si="157"/>
        <v/>
      </c>
      <c r="I2518" t="str">
        <f>IF(ISTEXT(E2518),IF(E2518="Amount",I$14,""),IF(ISBLANK(E2518),"",IF(ISTEXT(D2518),"",IF(A2513="Invoice No. : ",TEXT(INDEX(Sheet2!C$14:C$154,MATCH(B2513,Sheet2!A$14:A$154,0)),"hh:mm:ss"),I2517))))</f>
        <v/>
      </c>
      <c r="J2518" t="str">
        <f>IF(ISBLANK(G2518),"",IF(ISTEXT(G2518),IF(E2518="Amount",J$14,""),INDEX(Sheet2!H$14:H$154,MATCH(F2518,Sheet2!A$14:A$154,0))))</f>
        <v/>
      </c>
      <c r="K2518" t="str">
        <f>IF(ISBLANK(G2518),"",IF(ISTEXT(G2518),IF(E2518="Amount",K$14,""),INDEX(Sheet2!I$14:I$154,MATCH(F2518,Sheet2!A$14:A$154,0))))</f>
        <v/>
      </c>
      <c r="L2518" t="str">
        <f>IF(ISBLANK(G2518),"",IF(ISTEXT(G2518),IF(E2518="Amount",L$14,""),IF(INDEX(Sheet2!H$14:H$154,MATCH(F2518,Sheet2!A$14:A$154,0)) &lt;&gt; 0, IF(INDEX(Sheet2!I$14:I$154,MATCH(F2518,Sheet2!A$14:A$154,0)) &lt;&gt; 0, "Loan","Loan"),"Cash")))</f>
        <v/>
      </c>
      <c r="M2518" t="str">
        <f>IF(ISTEXT(E2518),IF(E2518="Amount",M$14,""),IF(ISBLANK(E2518),"",IF(ISTEXT(D2518),"",IF(A2513="Invoice No. : ",INDEX(Sheet2!D$14:D$154,MATCH(B2513,Sheet2!A$14:A$154,0)),M2517))))</f>
        <v/>
      </c>
      <c r="N2518" t="str">
        <f>IF(ISTEXT(E2518),IF(E2518="Amount",N$14,""),IF(ISBLANK(E2518),"",IF(ISTEXT(D2518),"",IF(A2513="Invoice No. : ",INDEX(Sheet2!E$14:E$154,MATCH(B2513,Sheet2!A$14:A$154,0)),N2517))))</f>
        <v/>
      </c>
      <c r="O2518" t="str">
        <f>IF(ISTEXT(E2518),IF(E2518="Amount",O$14,""),IF(ISBLANK(E2518),"",IF(ISTEXT(D2518),"",IF(A2513="Invoice No. : ",INDEX(Sheet2!G$14:G$154,MATCH(B2513,Sheet2!A$14:A$154,0)),O2517))))</f>
        <v/>
      </c>
      <c r="P2518" t="str">
        <f t="shared" si="158"/>
        <v/>
      </c>
      <c r="Q2518" t="str">
        <f t="shared" si="159"/>
        <v/>
      </c>
    </row>
    <row r="2519" spans="1:17" x14ac:dyDescent="0.25">
      <c r="A2519" s="3" t="s">
        <v>4</v>
      </c>
      <c r="B2519" s="4">
        <v>2144373</v>
      </c>
      <c r="C2519" s="3" t="s">
        <v>5</v>
      </c>
      <c r="D2519" s="5" t="s">
        <v>953</v>
      </c>
      <c r="F2519" t="str">
        <f t="shared" si="156"/>
        <v/>
      </c>
      <c r="G2519" t="str">
        <f>IF(ISTEXT(E2519),IF(E2519="Amount",G$14,""),IF(ISBLANK(E2519),"",IF(ISTEXT(D2519),"",IF(A2514="Invoice No. : ",INDEX(Sheet2!F$14:F$154,MATCH(B2514,Sheet2!A$14:A$154,0)),G2518))))</f>
        <v/>
      </c>
      <c r="H2519" t="str">
        <f t="shared" si="157"/>
        <v/>
      </c>
      <c r="I2519" t="str">
        <f>IF(ISTEXT(E2519),IF(E2519="Amount",I$14,""),IF(ISBLANK(E2519),"",IF(ISTEXT(D2519),"",IF(A2514="Invoice No. : ",TEXT(INDEX(Sheet2!C$14:C$154,MATCH(B2514,Sheet2!A$14:A$154,0)),"hh:mm:ss"),I2518))))</f>
        <v/>
      </c>
      <c r="J2519" t="str">
        <f>IF(ISBLANK(G2519),"",IF(ISTEXT(G2519),IF(E2519="Amount",J$14,""),INDEX(Sheet2!H$14:H$154,MATCH(F2519,Sheet2!A$14:A$154,0))))</f>
        <v/>
      </c>
      <c r="K2519" t="str">
        <f>IF(ISBLANK(G2519),"",IF(ISTEXT(G2519),IF(E2519="Amount",K$14,""),INDEX(Sheet2!I$14:I$154,MATCH(F2519,Sheet2!A$14:A$154,0))))</f>
        <v/>
      </c>
      <c r="L2519" t="str">
        <f>IF(ISBLANK(G2519),"",IF(ISTEXT(G2519),IF(E2519="Amount",L$14,""),IF(INDEX(Sheet2!H$14:H$154,MATCH(F2519,Sheet2!A$14:A$154,0)) &lt;&gt; 0, IF(INDEX(Sheet2!I$14:I$154,MATCH(F2519,Sheet2!A$14:A$154,0)) &lt;&gt; 0, "Loan","Loan"),"Cash")))</f>
        <v/>
      </c>
      <c r="M2519" t="str">
        <f>IF(ISTEXT(E2519),IF(E2519="Amount",M$14,""),IF(ISBLANK(E2519),"",IF(ISTEXT(D2519),"",IF(A2514="Invoice No. : ",INDEX(Sheet2!D$14:D$154,MATCH(B2514,Sheet2!A$14:A$154,0)),M2518))))</f>
        <v/>
      </c>
      <c r="N2519" t="str">
        <f>IF(ISTEXT(E2519),IF(E2519="Amount",N$14,""),IF(ISBLANK(E2519),"",IF(ISTEXT(D2519),"",IF(A2514="Invoice No. : ",INDEX(Sheet2!E$14:E$154,MATCH(B2514,Sheet2!A$14:A$154,0)),N2518))))</f>
        <v/>
      </c>
      <c r="O2519" t="str">
        <f>IF(ISTEXT(E2519),IF(E2519="Amount",O$14,""),IF(ISBLANK(E2519),"",IF(ISTEXT(D2519),"",IF(A2514="Invoice No. : ",INDEX(Sheet2!G$14:G$154,MATCH(B2514,Sheet2!A$14:A$154,0)),O2518))))</f>
        <v/>
      </c>
      <c r="P2519" t="str">
        <f t="shared" si="158"/>
        <v/>
      </c>
      <c r="Q2519" t="str">
        <f t="shared" si="159"/>
        <v/>
      </c>
    </row>
    <row r="2520" spans="1:17" x14ac:dyDescent="0.25">
      <c r="A2520" s="3" t="s">
        <v>7</v>
      </c>
      <c r="B2520" s="6">
        <v>44931</v>
      </c>
      <c r="C2520" s="3" t="s">
        <v>8</v>
      </c>
      <c r="D2520" s="7">
        <v>2</v>
      </c>
      <c r="F2520" t="str">
        <f t="shared" si="156"/>
        <v/>
      </c>
      <c r="G2520" t="str">
        <f>IF(ISTEXT(E2520),IF(E2520="Amount",G$14,""),IF(ISBLANK(E2520),"",IF(ISTEXT(D2520),"",IF(A2515="Invoice No. : ",INDEX(Sheet2!F$14:F$154,MATCH(B2515,Sheet2!A$14:A$154,0)),G2519))))</f>
        <v/>
      </c>
      <c r="H2520" t="str">
        <f t="shared" si="157"/>
        <v/>
      </c>
      <c r="I2520" t="str">
        <f>IF(ISTEXT(E2520),IF(E2520="Amount",I$14,""),IF(ISBLANK(E2520),"",IF(ISTEXT(D2520),"",IF(A2515="Invoice No. : ",TEXT(INDEX(Sheet2!C$14:C$154,MATCH(B2515,Sheet2!A$14:A$154,0)),"hh:mm:ss"),I2519))))</f>
        <v/>
      </c>
      <c r="J2520" t="str">
        <f>IF(ISBLANK(G2520),"",IF(ISTEXT(G2520),IF(E2520="Amount",J$14,""),INDEX(Sheet2!H$14:H$154,MATCH(F2520,Sheet2!A$14:A$154,0))))</f>
        <v/>
      </c>
      <c r="K2520" t="str">
        <f>IF(ISBLANK(G2520),"",IF(ISTEXT(G2520),IF(E2520="Amount",K$14,""),INDEX(Sheet2!I$14:I$154,MATCH(F2520,Sheet2!A$14:A$154,0))))</f>
        <v/>
      </c>
      <c r="L2520" t="str">
        <f>IF(ISBLANK(G2520),"",IF(ISTEXT(G2520),IF(E2520="Amount",L$14,""),IF(INDEX(Sheet2!H$14:H$154,MATCH(F2520,Sheet2!A$14:A$154,0)) &lt;&gt; 0, IF(INDEX(Sheet2!I$14:I$154,MATCH(F2520,Sheet2!A$14:A$154,0)) &lt;&gt; 0, "Loan","Loan"),"Cash")))</f>
        <v/>
      </c>
      <c r="M2520" t="str">
        <f>IF(ISTEXT(E2520),IF(E2520="Amount",M$14,""),IF(ISBLANK(E2520),"",IF(ISTEXT(D2520),"",IF(A2515="Invoice No. : ",INDEX(Sheet2!D$14:D$154,MATCH(B2515,Sheet2!A$14:A$154,0)),M2519))))</f>
        <v/>
      </c>
      <c r="N2520" t="str">
        <f>IF(ISTEXT(E2520),IF(E2520="Amount",N$14,""),IF(ISBLANK(E2520),"",IF(ISTEXT(D2520),"",IF(A2515="Invoice No. : ",INDEX(Sheet2!E$14:E$154,MATCH(B2515,Sheet2!A$14:A$154,0)),N2519))))</f>
        <v/>
      </c>
      <c r="O2520" t="str">
        <f>IF(ISTEXT(E2520),IF(E2520="Amount",O$14,""),IF(ISBLANK(E2520),"",IF(ISTEXT(D2520),"",IF(A2515="Invoice No. : ",INDEX(Sheet2!G$14:G$154,MATCH(B2515,Sheet2!A$14:A$154,0)),O2519))))</f>
        <v/>
      </c>
      <c r="P2520" t="str">
        <f t="shared" si="158"/>
        <v/>
      </c>
      <c r="Q2520" t="str">
        <f t="shared" si="159"/>
        <v/>
      </c>
    </row>
    <row r="2521" spans="1:17" x14ac:dyDescent="0.25">
      <c r="F2521" t="str">
        <f t="shared" ref="F2521:F2584" si="160">IF(ISTEXT(E2521),IF(E2521="Amount",F$14,""),IF(ISBLANK(E2521),"",IF(ISTEXT(D2521),"",IF(A2516="Invoice No. : ",B2516,F2520))))</f>
        <v/>
      </c>
      <c r="G2521" t="str">
        <f>IF(ISTEXT(E2521),IF(E2521="Amount",G$14,""),IF(ISBLANK(E2521),"",IF(ISTEXT(D2521),"",IF(A2516="Invoice No. : ",INDEX(Sheet2!F$14:F$154,MATCH(B2516,Sheet2!A$14:A$154,0)),G2520))))</f>
        <v/>
      </c>
      <c r="H2521" t="str">
        <f t="shared" ref="H2521:H2584" si="161">IF(ISTEXT(E2521),IF(E2521="Amount",H$14,""),IF(ISBLANK(E2521),"",IF(ISTEXT(D2521),"",IF(A2516="Invoice No. : ",TEXT(B2517,"mm/dd/yyyy"),H2520))))</f>
        <v/>
      </c>
      <c r="I2521" t="str">
        <f>IF(ISTEXT(E2521),IF(E2521="Amount",I$14,""),IF(ISBLANK(E2521),"",IF(ISTEXT(D2521),"",IF(A2516="Invoice No. : ",TEXT(INDEX(Sheet2!C$14:C$154,MATCH(B2516,Sheet2!A$14:A$154,0)),"hh:mm:ss"),I2520))))</f>
        <v/>
      </c>
      <c r="J2521" t="str">
        <f>IF(ISBLANK(G2521),"",IF(ISTEXT(G2521),IF(E2521="Amount",J$14,""),INDEX(Sheet2!H$14:H$154,MATCH(F2521,Sheet2!A$14:A$154,0))))</f>
        <v/>
      </c>
      <c r="K2521" t="str">
        <f>IF(ISBLANK(G2521),"",IF(ISTEXT(G2521),IF(E2521="Amount",K$14,""),INDEX(Sheet2!I$14:I$154,MATCH(F2521,Sheet2!A$14:A$154,0))))</f>
        <v/>
      </c>
      <c r="L2521" t="str">
        <f>IF(ISBLANK(G2521),"",IF(ISTEXT(G2521),IF(E2521="Amount",L$14,""),IF(INDEX(Sheet2!H$14:H$154,MATCH(F2521,Sheet2!A$14:A$154,0)) &lt;&gt; 0, IF(INDEX(Sheet2!I$14:I$154,MATCH(F2521,Sheet2!A$14:A$154,0)) &lt;&gt; 0, "Loan","Loan"),"Cash")))</f>
        <v/>
      </c>
      <c r="M2521" t="str">
        <f>IF(ISTEXT(E2521),IF(E2521="Amount",M$14,""),IF(ISBLANK(E2521),"",IF(ISTEXT(D2521),"",IF(A2516="Invoice No. : ",INDEX(Sheet2!D$14:D$154,MATCH(B2516,Sheet2!A$14:A$154,0)),M2520))))</f>
        <v/>
      </c>
      <c r="N2521" t="str">
        <f>IF(ISTEXT(E2521),IF(E2521="Amount",N$14,""),IF(ISBLANK(E2521),"",IF(ISTEXT(D2521),"",IF(A2516="Invoice No. : ",INDEX(Sheet2!E$14:E$154,MATCH(B2516,Sheet2!A$14:A$154,0)),N2520))))</f>
        <v/>
      </c>
      <c r="O2521" t="str">
        <f>IF(ISTEXT(E2521),IF(E2521="Amount",O$14,""),IF(ISBLANK(E2521),"",IF(ISTEXT(D2521),"",IF(A2516="Invoice No. : ",INDEX(Sheet2!G$14:G$154,MATCH(B2516,Sheet2!A$14:A$154,0)),O2520))))</f>
        <v/>
      </c>
      <c r="P2521" t="str">
        <f t="shared" ref="P2521:P2584" si="162">IF(ISTEXT(E2521),IF(E2521="Amount",P$14,""),IF(D2522="Invoice Amount",E2522,IF(ISBLANK(D2521),"",P2522)))</f>
        <v/>
      </c>
      <c r="Q2521" t="str">
        <f t="shared" ref="Q2521:Q2584" si="163">IF(ISTEXT(E2521),IF(E2521="Amount",Q$14,""),IF(ISBLANK(C2521),"",IF(ISNUMBER(C2521),VLOOKUP("Grand Total : ",D:E,2,FALSE),"")))</f>
        <v/>
      </c>
    </row>
    <row r="2522" spans="1:17" x14ac:dyDescent="0.25">
      <c r="A2522" s="8" t="s">
        <v>9</v>
      </c>
      <c r="B2522" s="8" t="s">
        <v>10</v>
      </c>
      <c r="C2522" s="9" t="s">
        <v>11</v>
      </c>
      <c r="D2522" s="9" t="s">
        <v>12</v>
      </c>
      <c r="E2522" s="9" t="s">
        <v>13</v>
      </c>
      <c r="F2522" t="str">
        <f t="shared" si="160"/>
        <v>Invoice No.</v>
      </c>
      <c r="G2522" t="str">
        <f>IF(ISTEXT(E2522),IF(E2522="Amount",G$14,""),IF(ISBLANK(E2522),"",IF(ISTEXT(D2522),"",IF(A2517="Invoice No. : ",INDEX(Sheet2!F$14:F$154,MATCH(B2517,Sheet2!A$14:A$154,0)),G2521))))</f>
        <v>Member ID</v>
      </c>
      <c r="H2522" t="str">
        <f t="shared" si="161"/>
        <v>Invoice Date</v>
      </c>
      <c r="I2522" t="str">
        <f>IF(ISTEXT(E2522),IF(E2522="Amount",I$14,""),IF(ISBLANK(E2522),"",IF(ISTEXT(D2522),"",IF(A2517="Invoice No. : ",TEXT(INDEX(Sheet2!C$14:C$154,MATCH(B2517,Sheet2!A$14:A$154,0)),"hh:mm:ss"),I2521))))</f>
        <v>Invoice Time</v>
      </c>
      <c r="J2522" t="str">
        <f>IF(ISBLANK(G2522),"",IF(ISTEXT(G2522),IF(E2522="Amount",J$14,""),INDEX(Sheet2!H$14:H$154,MATCH(F2522,Sheet2!A$14:A$154,0))))</f>
        <v>Loan Amount</v>
      </c>
      <c r="K2522" t="str">
        <f>IF(ISBLANK(G2522),"",IF(ISTEXT(G2522),IF(E2522="Amount",K$14,""),INDEX(Sheet2!I$14:I$154,MATCH(F2522,Sheet2!A$14:A$154,0))))</f>
        <v>Cash Amount</v>
      </c>
      <c r="L2522" t="str">
        <f>IF(ISBLANK(G2522),"",IF(ISTEXT(G2522),IF(E2522="Amount",L$14,""),IF(INDEX(Sheet2!H$14:H$154,MATCH(F2522,Sheet2!A$14:A$154,0)) &lt;&gt; 0, IF(INDEX(Sheet2!I$14:I$154,MATCH(F2522,Sheet2!A$14:A$154,0)) &lt;&gt; 0, "Loan","Loan"),"Cash")))</f>
        <v>Payment Mode</v>
      </c>
      <c r="M2522" t="str">
        <f>IF(ISTEXT(E2522),IF(E2522="Amount",M$14,""),IF(ISBLANK(E2522),"",IF(ISTEXT(D2522),"",IF(A2517="Invoice No. : ",INDEX(Sheet2!D$14:D$154,MATCH(B2517,Sheet2!A$14:A$154,0)),M2521))))</f>
        <v>Terminal</v>
      </c>
      <c r="N2522" t="str">
        <f>IF(ISTEXT(E2522),IF(E2522="Amount",N$14,""),IF(ISBLANK(E2522),"",IF(ISTEXT(D2522),"",IF(A2517="Invoice No. : ",INDEX(Sheet2!E$14:E$154,MATCH(B2517,Sheet2!A$14:A$154,0)),N2521))))</f>
        <v>Cashier</v>
      </c>
      <c r="O2522" t="str">
        <f>IF(ISTEXT(E2522),IF(E2522="Amount",O$14,""),IF(ISBLANK(E2522),"",IF(ISTEXT(D2522),"",IF(A2517="Invoice No. : ",INDEX(Sheet2!G$14:G$154,MATCH(B2517,Sheet2!A$14:A$154,0)),O2521))))</f>
        <v>Name</v>
      </c>
      <c r="P2522" t="str">
        <f t="shared" si="162"/>
        <v>Invoice Amount</v>
      </c>
      <c r="Q2522" t="str">
        <f t="shared" si="163"/>
        <v>Grand Total</v>
      </c>
    </row>
    <row r="2523" spans="1:17" x14ac:dyDescent="0.25">
      <c r="F2523" t="str">
        <f t="shared" si="160"/>
        <v/>
      </c>
      <c r="G2523" t="str">
        <f>IF(ISTEXT(E2523),IF(E2523="Amount",G$14,""),IF(ISBLANK(E2523),"",IF(ISTEXT(D2523),"",IF(A2518="Invoice No. : ",INDEX(Sheet2!F$14:F$154,MATCH(B2518,Sheet2!A$14:A$154,0)),G2522))))</f>
        <v/>
      </c>
      <c r="H2523" t="str">
        <f t="shared" si="161"/>
        <v/>
      </c>
      <c r="I2523" t="str">
        <f>IF(ISTEXT(E2523),IF(E2523="Amount",I$14,""),IF(ISBLANK(E2523),"",IF(ISTEXT(D2523),"",IF(A2518="Invoice No. : ",TEXT(INDEX(Sheet2!C$14:C$154,MATCH(B2518,Sheet2!A$14:A$154,0)),"hh:mm:ss"),I2522))))</f>
        <v/>
      </c>
      <c r="J2523" t="str">
        <f>IF(ISBLANK(G2523),"",IF(ISTEXT(G2523),IF(E2523="Amount",J$14,""),INDEX(Sheet2!H$14:H$154,MATCH(F2523,Sheet2!A$14:A$154,0))))</f>
        <v/>
      </c>
      <c r="K2523" t="str">
        <f>IF(ISBLANK(G2523),"",IF(ISTEXT(G2523),IF(E2523="Amount",K$14,""),INDEX(Sheet2!I$14:I$154,MATCH(F2523,Sheet2!A$14:A$154,0))))</f>
        <v/>
      </c>
      <c r="L2523" t="str">
        <f>IF(ISBLANK(G2523),"",IF(ISTEXT(G2523),IF(E2523="Amount",L$14,""),IF(INDEX(Sheet2!H$14:H$154,MATCH(F2523,Sheet2!A$14:A$154,0)) &lt;&gt; 0, IF(INDEX(Sheet2!I$14:I$154,MATCH(F2523,Sheet2!A$14:A$154,0)) &lt;&gt; 0, "Loan","Loan"),"Cash")))</f>
        <v/>
      </c>
      <c r="M2523" t="str">
        <f>IF(ISTEXT(E2523),IF(E2523="Amount",M$14,""),IF(ISBLANK(E2523),"",IF(ISTEXT(D2523),"",IF(A2518="Invoice No. : ",INDEX(Sheet2!D$14:D$154,MATCH(B2518,Sheet2!A$14:A$154,0)),M2522))))</f>
        <v/>
      </c>
      <c r="N2523" t="str">
        <f>IF(ISTEXT(E2523),IF(E2523="Amount",N$14,""),IF(ISBLANK(E2523),"",IF(ISTEXT(D2523),"",IF(A2518="Invoice No. : ",INDEX(Sheet2!E$14:E$154,MATCH(B2518,Sheet2!A$14:A$154,0)),N2522))))</f>
        <v/>
      </c>
      <c r="O2523" t="str">
        <f>IF(ISTEXT(E2523),IF(E2523="Amount",O$14,""),IF(ISBLANK(E2523),"",IF(ISTEXT(D2523),"",IF(A2518="Invoice No. : ",INDEX(Sheet2!G$14:G$154,MATCH(B2518,Sheet2!A$14:A$154,0)),O2522))))</f>
        <v/>
      </c>
      <c r="P2523" t="str">
        <f t="shared" si="162"/>
        <v/>
      </c>
      <c r="Q2523" t="str">
        <f t="shared" si="163"/>
        <v/>
      </c>
    </row>
    <row r="2524" spans="1:17" x14ac:dyDescent="0.25">
      <c r="A2524" s="10" t="s">
        <v>1970</v>
      </c>
      <c r="B2524" s="10" t="s">
        <v>1971</v>
      </c>
      <c r="C2524" s="11">
        <v>1</v>
      </c>
      <c r="D2524" s="11">
        <v>110.75</v>
      </c>
      <c r="E2524" s="11">
        <v>110.75</v>
      </c>
      <c r="F2524">
        <f t="shared" si="160"/>
        <v>2144373</v>
      </c>
      <c r="G2524">
        <f>IF(ISTEXT(E2524),IF(E2524="Amount",G$14,""),IF(ISBLANK(E2524),"",IF(ISTEXT(D2524),"",IF(A2519="Invoice No. : ",INDEX(Sheet2!F$14:F$154,MATCH(B2519,Sheet2!A$14:A$154,0)),G2523))))</f>
        <v>26000</v>
      </c>
      <c r="H2524" t="str">
        <f t="shared" si="161"/>
        <v>01/05/2023</v>
      </c>
      <c r="I2524" t="str">
        <f>IF(ISTEXT(E2524),IF(E2524="Amount",I$14,""),IF(ISBLANK(E2524),"",IF(ISTEXT(D2524),"",IF(A2519="Invoice No. : ",TEXT(INDEX(Sheet2!C$14:C$154,MATCH(B2519,Sheet2!A$14:A$154,0)),"hh:mm:ss"),I2523))))</f>
        <v>15:16:55</v>
      </c>
      <c r="J2524">
        <f>IF(ISBLANK(G2524),"",IF(ISTEXT(G2524),IF(E2524="Amount",J$14,""),INDEX(Sheet2!H$14:H$154,MATCH(F2524,Sheet2!A$14:A$154,0))))</f>
        <v>0</v>
      </c>
      <c r="K2524">
        <f>IF(ISBLANK(G2524),"",IF(ISTEXT(G2524),IF(E2524="Amount",K$14,""),INDEX(Sheet2!I$14:I$154,MATCH(F2524,Sheet2!A$14:A$154,0))))</f>
        <v>915.75</v>
      </c>
      <c r="L2524" t="str">
        <f>IF(ISBLANK(G2524),"",IF(ISTEXT(G2524),IF(E2524="Amount",L$14,""),IF(INDEX(Sheet2!H$14:H$154,MATCH(F2524,Sheet2!A$14:A$154,0)) &lt;&gt; 0, IF(INDEX(Sheet2!I$14:I$154,MATCH(F2524,Sheet2!A$14:A$154,0)) &lt;&gt; 0, "Loan","Loan"),"Cash")))</f>
        <v>Cash</v>
      </c>
      <c r="M2524">
        <f>IF(ISTEXT(E2524),IF(E2524="Amount",M$14,""),IF(ISBLANK(E2524),"",IF(ISTEXT(D2524),"",IF(A2519="Invoice No. : ",INDEX(Sheet2!D$14:D$154,MATCH(B2519,Sheet2!A$14:A$154,0)),M2523))))</f>
        <v>2</v>
      </c>
      <c r="N2524" t="str">
        <f>IF(ISTEXT(E2524),IF(E2524="Amount",N$14,""),IF(ISBLANK(E2524),"",IF(ISTEXT(D2524),"",IF(A2519="Invoice No. : ",INDEX(Sheet2!E$14:E$154,MATCH(B2519,Sheet2!A$14:A$154,0)),N2523))))</f>
        <v>RUBY</v>
      </c>
      <c r="O2524" t="str">
        <f>IF(ISTEXT(E2524),IF(E2524="Amount",O$14,""),IF(ISBLANK(E2524),"",IF(ISTEXT(D2524),"",IF(A2519="Invoice No. : ",INDEX(Sheet2!G$14:G$154,MATCH(B2519,Sheet2!A$14:A$154,0)),O2523))))</f>
        <v>MADINO, MARIE POL-AS</v>
      </c>
      <c r="P2524">
        <f t="shared" si="162"/>
        <v>915.75</v>
      </c>
      <c r="Q2524">
        <f t="shared" si="163"/>
        <v>195197.25</v>
      </c>
    </row>
    <row r="2525" spans="1:17" x14ac:dyDescent="0.25">
      <c r="A2525" s="10" t="s">
        <v>425</v>
      </c>
      <c r="B2525" s="10" t="s">
        <v>426</v>
      </c>
      <c r="C2525" s="11">
        <v>2</v>
      </c>
      <c r="D2525" s="11">
        <v>22.5</v>
      </c>
      <c r="E2525" s="11">
        <v>45</v>
      </c>
      <c r="F2525">
        <f t="shared" si="160"/>
        <v>2144373</v>
      </c>
      <c r="G2525">
        <f>IF(ISTEXT(E2525),IF(E2525="Amount",G$14,""),IF(ISBLANK(E2525),"",IF(ISTEXT(D2525),"",IF(A2520="Invoice No. : ",INDEX(Sheet2!F$14:F$154,MATCH(B2520,Sheet2!A$14:A$154,0)),G2524))))</f>
        <v>26000</v>
      </c>
      <c r="H2525" t="str">
        <f t="shared" si="161"/>
        <v>01/05/2023</v>
      </c>
      <c r="I2525" t="str">
        <f>IF(ISTEXT(E2525),IF(E2525="Amount",I$14,""),IF(ISBLANK(E2525),"",IF(ISTEXT(D2525),"",IF(A2520="Invoice No. : ",TEXT(INDEX(Sheet2!C$14:C$154,MATCH(B2520,Sheet2!A$14:A$154,0)),"hh:mm:ss"),I2524))))</f>
        <v>15:16:55</v>
      </c>
      <c r="J2525">
        <f>IF(ISBLANK(G2525),"",IF(ISTEXT(G2525),IF(E2525="Amount",J$14,""),INDEX(Sheet2!H$14:H$154,MATCH(F2525,Sheet2!A$14:A$154,0))))</f>
        <v>0</v>
      </c>
      <c r="K2525">
        <f>IF(ISBLANK(G2525),"",IF(ISTEXT(G2525),IF(E2525="Amount",K$14,""),INDEX(Sheet2!I$14:I$154,MATCH(F2525,Sheet2!A$14:A$154,0))))</f>
        <v>915.75</v>
      </c>
      <c r="L2525" t="str">
        <f>IF(ISBLANK(G2525),"",IF(ISTEXT(G2525),IF(E2525="Amount",L$14,""),IF(INDEX(Sheet2!H$14:H$154,MATCH(F2525,Sheet2!A$14:A$154,0)) &lt;&gt; 0, IF(INDEX(Sheet2!I$14:I$154,MATCH(F2525,Sheet2!A$14:A$154,0)) &lt;&gt; 0, "Loan","Loan"),"Cash")))</f>
        <v>Cash</v>
      </c>
      <c r="M2525">
        <f>IF(ISTEXT(E2525),IF(E2525="Amount",M$14,""),IF(ISBLANK(E2525),"",IF(ISTEXT(D2525),"",IF(A2520="Invoice No. : ",INDEX(Sheet2!D$14:D$154,MATCH(B2520,Sheet2!A$14:A$154,0)),M2524))))</f>
        <v>2</v>
      </c>
      <c r="N2525" t="str">
        <f>IF(ISTEXT(E2525),IF(E2525="Amount",N$14,""),IF(ISBLANK(E2525),"",IF(ISTEXT(D2525),"",IF(A2520="Invoice No. : ",INDEX(Sheet2!E$14:E$154,MATCH(B2520,Sheet2!A$14:A$154,0)),N2524))))</f>
        <v>RUBY</v>
      </c>
      <c r="O2525" t="str">
        <f>IF(ISTEXT(E2525),IF(E2525="Amount",O$14,""),IF(ISBLANK(E2525),"",IF(ISTEXT(D2525),"",IF(A2520="Invoice No. : ",INDEX(Sheet2!G$14:G$154,MATCH(B2520,Sheet2!A$14:A$154,0)),O2524))))</f>
        <v>MADINO, MARIE POL-AS</v>
      </c>
      <c r="P2525">
        <f t="shared" si="162"/>
        <v>915.75</v>
      </c>
      <c r="Q2525">
        <f t="shared" si="163"/>
        <v>195197.25</v>
      </c>
    </row>
    <row r="2526" spans="1:17" x14ac:dyDescent="0.25">
      <c r="A2526" s="10" t="s">
        <v>1972</v>
      </c>
      <c r="B2526" s="10" t="s">
        <v>1973</v>
      </c>
      <c r="C2526" s="11">
        <v>6</v>
      </c>
      <c r="D2526" s="11">
        <v>12.5</v>
      </c>
      <c r="E2526" s="11">
        <v>75</v>
      </c>
      <c r="F2526">
        <f t="shared" si="160"/>
        <v>2144373</v>
      </c>
      <c r="G2526">
        <f>IF(ISTEXT(E2526),IF(E2526="Amount",G$14,""),IF(ISBLANK(E2526),"",IF(ISTEXT(D2526),"",IF(A2521="Invoice No. : ",INDEX(Sheet2!F$14:F$154,MATCH(B2521,Sheet2!A$14:A$154,0)),G2525))))</f>
        <v>26000</v>
      </c>
      <c r="H2526" t="str">
        <f t="shared" si="161"/>
        <v>01/05/2023</v>
      </c>
      <c r="I2526" t="str">
        <f>IF(ISTEXT(E2526),IF(E2526="Amount",I$14,""),IF(ISBLANK(E2526),"",IF(ISTEXT(D2526),"",IF(A2521="Invoice No. : ",TEXT(INDEX(Sheet2!C$14:C$154,MATCH(B2521,Sheet2!A$14:A$154,0)),"hh:mm:ss"),I2525))))</f>
        <v>15:16:55</v>
      </c>
      <c r="J2526">
        <f>IF(ISBLANK(G2526),"",IF(ISTEXT(G2526),IF(E2526="Amount",J$14,""),INDEX(Sheet2!H$14:H$154,MATCH(F2526,Sheet2!A$14:A$154,0))))</f>
        <v>0</v>
      </c>
      <c r="K2526">
        <f>IF(ISBLANK(G2526),"",IF(ISTEXT(G2526),IF(E2526="Amount",K$14,""),INDEX(Sheet2!I$14:I$154,MATCH(F2526,Sheet2!A$14:A$154,0))))</f>
        <v>915.75</v>
      </c>
      <c r="L2526" t="str">
        <f>IF(ISBLANK(G2526),"",IF(ISTEXT(G2526),IF(E2526="Amount",L$14,""),IF(INDEX(Sheet2!H$14:H$154,MATCH(F2526,Sheet2!A$14:A$154,0)) &lt;&gt; 0, IF(INDEX(Sheet2!I$14:I$154,MATCH(F2526,Sheet2!A$14:A$154,0)) &lt;&gt; 0, "Loan","Loan"),"Cash")))</f>
        <v>Cash</v>
      </c>
      <c r="M2526">
        <f>IF(ISTEXT(E2526),IF(E2526="Amount",M$14,""),IF(ISBLANK(E2526),"",IF(ISTEXT(D2526),"",IF(A2521="Invoice No. : ",INDEX(Sheet2!D$14:D$154,MATCH(B2521,Sheet2!A$14:A$154,0)),M2525))))</f>
        <v>2</v>
      </c>
      <c r="N2526" t="str">
        <f>IF(ISTEXT(E2526),IF(E2526="Amount",N$14,""),IF(ISBLANK(E2526),"",IF(ISTEXT(D2526),"",IF(A2521="Invoice No. : ",INDEX(Sheet2!E$14:E$154,MATCH(B2521,Sheet2!A$14:A$154,0)),N2525))))</f>
        <v>RUBY</v>
      </c>
      <c r="O2526" t="str">
        <f>IF(ISTEXT(E2526),IF(E2526="Amount",O$14,""),IF(ISBLANK(E2526),"",IF(ISTEXT(D2526),"",IF(A2521="Invoice No. : ",INDEX(Sheet2!G$14:G$154,MATCH(B2521,Sheet2!A$14:A$154,0)),O2525))))</f>
        <v>MADINO, MARIE POL-AS</v>
      </c>
      <c r="P2526">
        <f t="shared" si="162"/>
        <v>915.75</v>
      </c>
      <c r="Q2526">
        <f t="shared" si="163"/>
        <v>195197.25</v>
      </c>
    </row>
    <row r="2527" spans="1:17" x14ac:dyDescent="0.25">
      <c r="A2527" s="10" t="s">
        <v>1974</v>
      </c>
      <c r="B2527" s="10" t="s">
        <v>1975</v>
      </c>
      <c r="C2527" s="11">
        <v>1</v>
      </c>
      <c r="D2527" s="11">
        <v>178.5</v>
      </c>
      <c r="E2527" s="11">
        <v>178.5</v>
      </c>
      <c r="F2527">
        <f t="shared" si="160"/>
        <v>2144373</v>
      </c>
      <c r="G2527">
        <f>IF(ISTEXT(E2527),IF(E2527="Amount",G$14,""),IF(ISBLANK(E2527),"",IF(ISTEXT(D2527),"",IF(A2522="Invoice No. : ",INDEX(Sheet2!F$14:F$154,MATCH(B2522,Sheet2!A$14:A$154,0)),G2526))))</f>
        <v>26000</v>
      </c>
      <c r="H2527" t="str">
        <f t="shared" si="161"/>
        <v>01/05/2023</v>
      </c>
      <c r="I2527" t="str">
        <f>IF(ISTEXT(E2527),IF(E2527="Amount",I$14,""),IF(ISBLANK(E2527),"",IF(ISTEXT(D2527),"",IF(A2522="Invoice No. : ",TEXT(INDEX(Sheet2!C$14:C$154,MATCH(B2522,Sheet2!A$14:A$154,0)),"hh:mm:ss"),I2526))))</f>
        <v>15:16:55</v>
      </c>
      <c r="J2527">
        <f>IF(ISBLANK(G2527),"",IF(ISTEXT(G2527),IF(E2527="Amount",J$14,""),INDEX(Sheet2!H$14:H$154,MATCH(F2527,Sheet2!A$14:A$154,0))))</f>
        <v>0</v>
      </c>
      <c r="K2527">
        <f>IF(ISBLANK(G2527),"",IF(ISTEXT(G2527),IF(E2527="Amount",K$14,""),INDEX(Sheet2!I$14:I$154,MATCH(F2527,Sheet2!A$14:A$154,0))))</f>
        <v>915.75</v>
      </c>
      <c r="L2527" t="str">
        <f>IF(ISBLANK(G2527),"",IF(ISTEXT(G2527),IF(E2527="Amount",L$14,""),IF(INDEX(Sheet2!H$14:H$154,MATCH(F2527,Sheet2!A$14:A$154,0)) &lt;&gt; 0, IF(INDEX(Sheet2!I$14:I$154,MATCH(F2527,Sheet2!A$14:A$154,0)) &lt;&gt; 0, "Loan","Loan"),"Cash")))</f>
        <v>Cash</v>
      </c>
      <c r="M2527">
        <f>IF(ISTEXT(E2527),IF(E2527="Amount",M$14,""),IF(ISBLANK(E2527),"",IF(ISTEXT(D2527),"",IF(A2522="Invoice No. : ",INDEX(Sheet2!D$14:D$154,MATCH(B2522,Sheet2!A$14:A$154,0)),M2526))))</f>
        <v>2</v>
      </c>
      <c r="N2527" t="str">
        <f>IF(ISTEXT(E2527),IF(E2527="Amount",N$14,""),IF(ISBLANK(E2527),"",IF(ISTEXT(D2527),"",IF(A2522="Invoice No. : ",INDEX(Sheet2!E$14:E$154,MATCH(B2522,Sheet2!A$14:A$154,0)),N2526))))</f>
        <v>RUBY</v>
      </c>
      <c r="O2527" t="str">
        <f>IF(ISTEXT(E2527),IF(E2527="Amount",O$14,""),IF(ISBLANK(E2527),"",IF(ISTEXT(D2527),"",IF(A2522="Invoice No. : ",INDEX(Sheet2!G$14:G$154,MATCH(B2522,Sheet2!A$14:A$154,0)),O2526))))</f>
        <v>MADINO, MARIE POL-AS</v>
      </c>
      <c r="P2527">
        <f t="shared" si="162"/>
        <v>915.75</v>
      </c>
      <c r="Q2527">
        <f t="shared" si="163"/>
        <v>195197.25</v>
      </c>
    </row>
    <row r="2528" spans="1:17" x14ac:dyDescent="0.25">
      <c r="A2528" s="10" t="s">
        <v>1976</v>
      </c>
      <c r="B2528" s="10" t="s">
        <v>1977</v>
      </c>
      <c r="C2528" s="11">
        <v>1</v>
      </c>
      <c r="D2528" s="11">
        <v>81.5</v>
      </c>
      <c r="E2528" s="11">
        <v>81.5</v>
      </c>
      <c r="F2528">
        <f t="shared" si="160"/>
        <v>2144373</v>
      </c>
      <c r="G2528">
        <f>IF(ISTEXT(E2528),IF(E2528="Amount",G$14,""),IF(ISBLANK(E2528),"",IF(ISTEXT(D2528),"",IF(A2523="Invoice No. : ",INDEX(Sheet2!F$14:F$154,MATCH(B2523,Sheet2!A$14:A$154,0)),G2527))))</f>
        <v>26000</v>
      </c>
      <c r="H2528" t="str">
        <f t="shared" si="161"/>
        <v>01/05/2023</v>
      </c>
      <c r="I2528" t="str">
        <f>IF(ISTEXT(E2528),IF(E2528="Amount",I$14,""),IF(ISBLANK(E2528),"",IF(ISTEXT(D2528),"",IF(A2523="Invoice No. : ",TEXT(INDEX(Sheet2!C$14:C$154,MATCH(B2523,Sheet2!A$14:A$154,0)),"hh:mm:ss"),I2527))))</f>
        <v>15:16:55</v>
      </c>
      <c r="J2528">
        <f>IF(ISBLANK(G2528),"",IF(ISTEXT(G2528),IF(E2528="Amount",J$14,""),INDEX(Sheet2!H$14:H$154,MATCH(F2528,Sheet2!A$14:A$154,0))))</f>
        <v>0</v>
      </c>
      <c r="K2528">
        <f>IF(ISBLANK(G2528),"",IF(ISTEXT(G2528),IF(E2528="Amount",K$14,""),INDEX(Sheet2!I$14:I$154,MATCH(F2528,Sheet2!A$14:A$154,0))))</f>
        <v>915.75</v>
      </c>
      <c r="L2528" t="str">
        <f>IF(ISBLANK(G2528),"",IF(ISTEXT(G2528),IF(E2528="Amount",L$14,""),IF(INDEX(Sheet2!H$14:H$154,MATCH(F2528,Sheet2!A$14:A$154,0)) &lt;&gt; 0, IF(INDEX(Sheet2!I$14:I$154,MATCH(F2528,Sheet2!A$14:A$154,0)) &lt;&gt; 0, "Loan","Loan"),"Cash")))</f>
        <v>Cash</v>
      </c>
      <c r="M2528">
        <f>IF(ISTEXT(E2528),IF(E2528="Amount",M$14,""),IF(ISBLANK(E2528),"",IF(ISTEXT(D2528),"",IF(A2523="Invoice No. : ",INDEX(Sheet2!D$14:D$154,MATCH(B2523,Sheet2!A$14:A$154,0)),M2527))))</f>
        <v>2</v>
      </c>
      <c r="N2528" t="str">
        <f>IF(ISTEXT(E2528),IF(E2528="Amount",N$14,""),IF(ISBLANK(E2528),"",IF(ISTEXT(D2528),"",IF(A2523="Invoice No. : ",INDEX(Sheet2!E$14:E$154,MATCH(B2523,Sheet2!A$14:A$154,0)),N2527))))</f>
        <v>RUBY</v>
      </c>
      <c r="O2528" t="str">
        <f>IF(ISTEXT(E2528),IF(E2528="Amount",O$14,""),IF(ISBLANK(E2528),"",IF(ISTEXT(D2528),"",IF(A2523="Invoice No. : ",INDEX(Sheet2!G$14:G$154,MATCH(B2523,Sheet2!A$14:A$154,0)),O2527))))</f>
        <v>MADINO, MARIE POL-AS</v>
      </c>
      <c r="P2528">
        <f t="shared" si="162"/>
        <v>915.75</v>
      </c>
      <c r="Q2528">
        <f t="shared" si="163"/>
        <v>195197.25</v>
      </c>
    </row>
    <row r="2529" spans="1:17" x14ac:dyDescent="0.25">
      <c r="A2529" s="10" t="s">
        <v>1018</v>
      </c>
      <c r="B2529" s="10" t="s">
        <v>1019</v>
      </c>
      <c r="C2529" s="11">
        <v>1</v>
      </c>
      <c r="D2529" s="11">
        <v>26</v>
      </c>
      <c r="E2529" s="11">
        <v>26</v>
      </c>
      <c r="F2529">
        <f t="shared" si="160"/>
        <v>2144373</v>
      </c>
      <c r="G2529">
        <f>IF(ISTEXT(E2529),IF(E2529="Amount",G$14,""),IF(ISBLANK(E2529),"",IF(ISTEXT(D2529),"",IF(A2524="Invoice No. : ",INDEX(Sheet2!F$14:F$154,MATCH(B2524,Sheet2!A$14:A$154,0)),G2528))))</f>
        <v>26000</v>
      </c>
      <c r="H2529" t="str">
        <f t="shared" si="161"/>
        <v>01/05/2023</v>
      </c>
      <c r="I2529" t="str">
        <f>IF(ISTEXT(E2529),IF(E2529="Amount",I$14,""),IF(ISBLANK(E2529),"",IF(ISTEXT(D2529),"",IF(A2524="Invoice No. : ",TEXT(INDEX(Sheet2!C$14:C$154,MATCH(B2524,Sheet2!A$14:A$154,0)),"hh:mm:ss"),I2528))))</f>
        <v>15:16:55</v>
      </c>
      <c r="J2529">
        <f>IF(ISBLANK(G2529),"",IF(ISTEXT(G2529),IF(E2529="Amount",J$14,""),INDEX(Sheet2!H$14:H$154,MATCH(F2529,Sheet2!A$14:A$154,0))))</f>
        <v>0</v>
      </c>
      <c r="K2529">
        <f>IF(ISBLANK(G2529),"",IF(ISTEXT(G2529),IF(E2529="Amount",K$14,""),INDEX(Sheet2!I$14:I$154,MATCH(F2529,Sheet2!A$14:A$154,0))))</f>
        <v>915.75</v>
      </c>
      <c r="L2529" t="str">
        <f>IF(ISBLANK(G2529),"",IF(ISTEXT(G2529),IF(E2529="Amount",L$14,""),IF(INDEX(Sheet2!H$14:H$154,MATCH(F2529,Sheet2!A$14:A$154,0)) &lt;&gt; 0, IF(INDEX(Sheet2!I$14:I$154,MATCH(F2529,Sheet2!A$14:A$154,0)) &lt;&gt; 0, "Loan","Loan"),"Cash")))</f>
        <v>Cash</v>
      </c>
      <c r="M2529">
        <f>IF(ISTEXT(E2529),IF(E2529="Amount",M$14,""),IF(ISBLANK(E2529),"",IF(ISTEXT(D2529),"",IF(A2524="Invoice No. : ",INDEX(Sheet2!D$14:D$154,MATCH(B2524,Sheet2!A$14:A$154,0)),M2528))))</f>
        <v>2</v>
      </c>
      <c r="N2529" t="str">
        <f>IF(ISTEXT(E2529),IF(E2529="Amount",N$14,""),IF(ISBLANK(E2529),"",IF(ISTEXT(D2529),"",IF(A2524="Invoice No. : ",INDEX(Sheet2!E$14:E$154,MATCH(B2524,Sheet2!A$14:A$154,0)),N2528))))</f>
        <v>RUBY</v>
      </c>
      <c r="O2529" t="str">
        <f>IF(ISTEXT(E2529),IF(E2529="Amount",O$14,""),IF(ISBLANK(E2529),"",IF(ISTEXT(D2529),"",IF(A2524="Invoice No. : ",INDEX(Sheet2!G$14:G$154,MATCH(B2524,Sheet2!A$14:A$154,0)),O2528))))</f>
        <v>MADINO, MARIE POL-AS</v>
      </c>
      <c r="P2529">
        <f t="shared" si="162"/>
        <v>915.75</v>
      </c>
      <c r="Q2529">
        <f t="shared" si="163"/>
        <v>195197.25</v>
      </c>
    </row>
    <row r="2530" spans="1:17" x14ac:dyDescent="0.25">
      <c r="A2530" s="10" t="s">
        <v>1978</v>
      </c>
      <c r="B2530" s="10" t="s">
        <v>1979</v>
      </c>
      <c r="C2530" s="11">
        <v>2</v>
      </c>
      <c r="D2530" s="11">
        <v>65.25</v>
      </c>
      <c r="E2530" s="11">
        <v>130.5</v>
      </c>
      <c r="F2530">
        <f t="shared" si="160"/>
        <v>2144373</v>
      </c>
      <c r="G2530">
        <f>IF(ISTEXT(E2530),IF(E2530="Amount",G$14,""),IF(ISBLANK(E2530),"",IF(ISTEXT(D2530),"",IF(A2525="Invoice No. : ",INDEX(Sheet2!F$14:F$154,MATCH(B2525,Sheet2!A$14:A$154,0)),G2529))))</f>
        <v>26000</v>
      </c>
      <c r="H2530" t="str">
        <f t="shared" si="161"/>
        <v>01/05/2023</v>
      </c>
      <c r="I2530" t="str">
        <f>IF(ISTEXT(E2530),IF(E2530="Amount",I$14,""),IF(ISBLANK(E2530),"",IF(ISTEXT(D2530),"",IF(A2525="Invoice No. : ",TEXT(INDEX(Sheet2!C$14:C$154,MATCH(B2525,Sheet2!A$14:A$154,0)),"hh:mm:ss"),I2529))))</f>
        <v>15:16:55</v>
      </c>
      <c r="J2530">
        <f>IF(ISBLANK(G2530),"",IF(ISTEXT(G2530),IF(E2530="Amount",J$14,""),INDEX(Sheet2!H$14:H$154,MATCH(F2530,Sheet2!A$14:A$154,0))))</f>
        <v>0</v>
      </c>
      <c r="K2530">
        <f>IF(ISBLANK(G2530),"",IF(ISTEXT(G2530),IF(E2530="Amount",K$14,""),INDEX(Sheet2!I$14:I$154,MATCH(F2530,Sheet2!A$14:A$154,0))))</f>
        <v>915.75</v>
      </c>
      <c r="L2530" t="str">
        <f>IF(ISBLANK(G2530),"",IF(ISTEXT(G2530),IF(E2530="Amount",L$14,""),IF(INDEX(Sheet2!H$14:H$154,MATCH(F2530,Sheet2!A$14:A$154,0)) &lt;&gt; 0, IF(INDEX(Sheet2!I$14:I$154,MATCH(F2530,Sheet2!A$14:A$154,0)) &lt;&gt; 0, "Loan","Loan"),"Cash")))</f>
        <v>Cash</v>
      </c>
      <c r="M2530">
        <f>IF(ISTEXT(E2530),IF(E2530="Amount",M$14,""),IF(ISBLANK(E2530),"",IF(ISTEXT(D2530),"",IF(A2525="Invoice No. : ",INDEX(Sheet2!D$14:D$154,MATCH(B2525,Sheet2!A$14:A$154,0)),M2529))))</f>
        <v>2</v>
      </c>
      <c r="N2530" t="str">
        <f>IF(ISTEXT(E2530),IF(E2530="Amount",N$14,""),IF(ISBLANK(E2530),"",IF(ISTEXT(D2530),"",IF(A2525="Invoice No. : ",INDEX(Sheet2!E$14:E$154,MATCH(B2525,Sheet2!A$14:A$154,0)),N2529))))</f>
        <v>RUBY</v>
      </c>
      <c r="O2530" t="str">
        <f>IF(ISTEXT(E2530),IF(E2530="Amount",O$14,""),IF(ISBLANK(E2530),"",IF(ISTEXT(D2530),"",IF(A2525="Invoice No. : ",INDEX(Sheet2!G$14:G$154,MATCH(B2525,Sheet2!A$14:A$154,0)),O2529))))</f>
        <v>MADINO, MARIE POL-AS</v>
      </c>
      <c r="P2530">
        <f t="shared" si="162"/>
        <v>915.75</v>
      </c>
      <c r="Q2530">
        <f t="shared" si="163"/>
        <v>195197.25</v>
      </c>
    </row>
    <row r="2531" spans="1:17" x14ac:dyDescent="0.25">
      <c r="A2531" s="10" t="s">
        <v>1463</v>
      </c>
      <c r="B2531" s="10" t="s">
        <v>1464</v>
      </c>
      <c r="C2531" s="11">
        <v>2</v>
      </c>
      <c r="D2531" s="11">
        <v>54</v>
      </c>
      <c r="E2531" s="11">
        <v>108</v>
      </c>
      <c r="F2531">
        <f t="shared" si="160"/>
        <v>2144373</v>
      </c>
      <c r="G2531">
        <f>IF(ISTEXT(E2531),IF(E2531="Amount",G$14,""),IF(ISBLANK(E2531),"",IF(ISTEXT(D2531),"",IF(A2526="Invoice No. : ",INDEX(Sheet2!F$14:F$154,MATCH(B2526,Sheet2!A$14:A$154,0)),G2530))))</f>
        <v>26000</v>
      </c>
      <c r="H2531" t="str">
        <f t="shared" si="161"/>
        <v>01/05/2023</v>
      </c>
      <c r="I2531" t="str">
        <f>IF(ISTEXT(E2531),IF(E2531="Amount",I$14,""),IF(ISBLANK(E2531),"",IF(ISTEXT(D2531),"",IF(A2526="Invoice No. : ",TEXT(INDEX(Sheet2!C$14:C$154,MATCH(B2526,Sheet2!A$14:A$154,0)),"hh:mm:ss"),I2530))))</f>
        <v>15:16:55</v>
      </c>
      <c r="J2531">
        <f>IF(ISBLANK(G2531),"",IF(ISTEXT(G2531),IF(E2531="Amount",J$14,""),INDEX(Sheet2!H$14:H$154,MATCH(F2531,Sheet2!A$14:A$154,0))))</f>
        <v>0</v>
      </c>
      <c r="K2531">
        <f>IF(ISBLANK(G2531),"",IF(ISTEXT(G2531),IF(E2531="Amount",K$14,""),INDEX(Sheet2!I$14:I$154,MATCH(F2531,Sheet2!A$14:A$154,0))))</f>
        <v>915.75</v>
      </c>
      <c r="L2531" t="str">
        <f>IF(ISBLANK(G2531),"",IF(ISTEXT(G2531),IF(E2531="Amount",L$14,""),IF(INDEX(Sheet2!H$14:H$154,MATCH(F2531,Sheet2!A$14:A$154,0)) &lt;&gt; 0, IF(INDEX(Sheet2!I$14:I$154,MATCH(F2531,Sheet2!A$14:A$154,0)) &lt;&gt; 0, "Loan","Loan"),"Cash")))</f>
        <v>Cash</v>
      </c>
      <c r="M2531">
        <f>IF(ISTEXT(E2531),IF(E2531="Amount",M$14,""),IF(ISBLANK(E2531),"",IF(ISTEXT(D2531),"",IF(A2526="Invoice No. : ",INDEX(Sheet2!D$14:D$154,MATCH(B2526,Sheet2!A$14:A$154,0)),M2530))))</f>
        <v>2</v>
      </c>
      <c r="N2531" t="str">
        <f>IF(ISTEXT(E2531),IF(E2531="Amount",N$14,""),IF(ISBLANK(E2531),"",IF(ISTEXT(D2531),"",IF(A2526="Invoice No. : ",INDEX(Sheet2!E$14:E$154,MATCH(B2526,Sheet2!A$14:A$154,0)),N2530))))</f>
        <v>RUBY</v>
      </c>
      <c r="O2531" t="str">
        <f>IF(ISTEXT(E2531),IF(E2531="Amount",O$14,""),IF(ISBLANK(E2531),"",IF(ISTEXT(D2531),"",IF(A2526="Invoice No. : ",INDEX(Sheet2!G$14:G$154,MATCH(B2526,Sheet2!A$14:A$154,0)),O2530))))</f>
        <v>MADINO, MARIE POL-AS</v>
      </c>
      <c r="P2531">
        <f t="shared" si="162"/>
        <v>915.75</v>
      </c>
      <c r="Q2531">
        <f t="shared" si="163"/>
        <v>195197.25</v>
      </c>
    </row>
    <row r="2532" spans="1:17" x14ac:dyDescent="0.25">
      <c r="A2532" s="10" t="s">
        <v>1980</v>
      </c>
      <c r="B2532" s="10" t="s">
        <v>1981</v>
      </c>
      <c r="C2532" s="11">
        <v>2</v>
      </c>
      <c r="D2532" s="11">
        <v>28.5</v>
      </c>
      <c r="E2532" s="11">
        <v>57</v>
      </c>
      <c r="F2532">
        <f t="shared" si="160"/>
        <v>2144373</v>
      </c>
      <c r="G2532">
        <f>IF(ISTEXT(E2532),IF(E2532="Amount",G$14,""),IF(ISBLANK(E2532),"",IF(ISTEXT(D2532),"",IF(A2527="Invoice No. : ",INDEX(Sheet2!F$14:F$154,MATCH(B2527,Sheet2!A$14:A$154,0)),G2531))))</f>
        <v>26000</v>
      </c>
      <c r="H2532" t="str">
        <f t="shared" si="161"/>
        <v>01/05/2023</v>
      </c>
      <c r="I2532" t="str">
        <f>IF(ISTEXT(E2532),IF(E2532="Amount",I$14,""),IF(ISBLANK(E2532),"",IF(ISTEXT(D2532),"",IF(A2527="Invoice No. : ",TEXT(INDEX(Sheet2!C$14:C$154,MATCH(B2527,Sheet2!A$14:A$154,0)),"hh:mm:ss"),I2531))))</f>
        <v>15:16:55</v>
      </c>
      <c r="J2532">
        <f>IF(ISBLANK(G2532),"",IF(ISTEXT(G2532),IF(E2532="Amount",J$14,""),INDEX(Sheet2!H$14:H$154,MATCH(F2532,Sheet2!A$14:A$154,0))))</f>
        <v>0</v>
      </c>
      <c r="K2532">
        <f>IF(ISBLANK(G2532),"",IF(ISTEXT(G2532),IF(E2532="Amount",K$14,""),INDEX(Sheet2!I$14:I$154,MATCH(F2532,Sheet2!A$14:A$154,0))))</f>
        <v>915.75</v>
      </c>
      <c r="L2532" t="str">
        <f>IF(ISBLANK(G2532),"",IF(ISTEXT(G2532),IF(E2532="Amount",L$14,""),IF(INDEX(Sheet2!H$14:H$154,MATCH(F2532,Sheet2!A$14:A$154,0)) &lt;&gt; 0, IF(INDEX(Sheet2!I$14:I$154,MATCH(F2532,Sheet2!A$14:A$154,0)) &lt;&gt; 0, "Loan","Loan"),"Cash")))</f>
        <v>Cash</v>
      </c>
      <c r="M2532">
        <f>IF(ISTEXT(E2532),IF(E2532="Amount",M$14,""),IF(ISBLANK(E2532),"",IF(ISTEXT(D2532),"",IF(A2527="Invoice No. : ",INDEX(Sheet2!D$14:D$154,MATCH(B2527,Sheet2!A$14:A$154,0)),M2531))))</f>
        <v>2</v>
      </c>
      <c r="N2532" t="str">
        <f>IF(ISTEXT(E2532),IF(E2532="Amount",N$14,""),IF(ISBLANK(E2532),"",IF(ISTEXT(D2532),"",IF(A2527="Invoice No. : ",INDEX(Sheet2!E$14:E$154,MATCH(B2527,Sheet2!A$14:A$154,0)),N2531))))</f>
        <v>RUBY</v>
      </c>
      <c r="O2532" t="str">
        <f>IF(ISTEXT(E2532),IF(E2532="Amount",O$14,""),IF(ISBLANK(E2532),"",IF(ISTEXT(D2532),"",IF(A2527="Invoice No. : ",INDEX(Sheet2!G$14:G$154,MATCH(B2527,Sheet2!A$14:A$154,0)),O2531))))</f>
        <v>MADINO, MARIE POL-AS</v>
      </c>
      <c r="P2532">
        <f t="shared" si="162"/>
        <v>915.75</v>
      </c>
      <c r="Q2532">
        <f t="shared" si="163"/>
        <v>195197.25</v>
      </c>
    </row>
    <row r="2533" spans="1:17" x14ac:dyDescent="0.25">
      <c r="A2533" s="10" t="s">
        <v>1982</v>
      </c>
      <c r="B2533" s="10" t="s">
        <v>1983</v>
      </c>
      <c r="C2533" s="11">
        <v>1</v>
      </c>
      <c r="D2533" s="11">
        <v>37.25</v>
      </c>
      <c r="E2533" s="11">
        <v>37.25</v>
      </c>
      <c r="F2533">
        <f t="shared" si="160"/>
        <v>2144373</v>
      </c>
      <c r="G2533">
        <f>IF(ISTEXT(E2533),IF(E2533="Amount",G$14,""),IF(ISBLANK(E2533),"",IF(ISTEXT(D2533),"",IF(A2528="Invoice No. : ",INDEX(Sheet2!F$14:F$154,MATCH(B2528,Sheet2!A$14:A$154,0)),G2532))))</f>
        <v>26000</v>
      </c>
      <c r="H2533" t="str">
        <f t="shared" si="161"/>
        <v>01/05/2023</v>
      </c>
      <c r="I2533" t="str">
        <f>IF(ISTEXT(E2533),IF(E2533="Amount",I$14,""),IF(ISBLANK(E2533),"",IF(ISTEXT(D2533),"",IF(A2528="Invoice No. : ",TEXT(INDEX(Sheet2!C$14:C$154,MATCH(B2528,Sheet2!A$14:A$154,0)),"hh:mm:ss"),I2532))))</f>
        <v>15:16:55</v>
      </c>
      <c r="J2533">
        <f>IF(ISBLANK(G2533),"",IF(ISTEXT(G2533),IF(E2533="Amount",J$14,""),INDEX(Sheet2!H$14:H$154,MATCH(F2533,Sheet2!A$14:A$154,0))))</f>
        <v>0</v>
      </c>
      <c r="K2533">
        <f>IF(ISBLANK(G2533),"",IF(ISTEXT(G2533),IF(E2533="Amount",K$14,""),INDEX(Sheet2!I$14:I$154,MATCH(F2533,Sheet2!A$14:A$154,0))))</f>
        <v>915.75</v>
      </c>
      <c r="L2533" t="str">
        <f>IF(ISBLANK(G2533),"",IF(ISTEXT(G2533),IF(E2533="Amount",L$14,""),IF(INDEX(Sheet2!H$14:H$154,MATCH(F2533,Sheet2!A$14:A$154,0)) &lt;&gt; 0, IF(INDEX(Sheet2!I$14:I$154,MATCH(F2533,Sheet2!A$14:A$154,0)) &lt;&gt; 0, "Loan","Loan"),"Cash")))</f>
        <v>Cash</v>
      </c>
      <c r="M2533">
        <f>IF(ISTEXT(E2533),IF(E2533="Amount",M$14,""),IF(ISBLANK(E2533),"",IF(ISTEXT(D2533),"",IF(A2528="Invoice No. : ",INDEX(Sheet2!D$14:D$154,MATCH(B2528,Sheet2!A$14:A$154,0)),M2532))))</f>
        <v>2</v>
      </c>
      <c r="N2533" t="str">
        <f>IF(ISTEXT(E2533),IF(E2533="Amount",N$14,""),IF(ISBLANK(E2533),"",IF(ISTEXT(D2533),"",IF(A2528="Invoice No. : ",INDEX(Sheet2!E$14:E$154,MATCH(B2528,Sheet2!A$14:A$154,0)),N2532))))</f>
        <v>RUBY</v>
      </c>
      <c r="O2533" t="str">
        <f>IF(ISTEXT(E2533),IF(E2533="Amount",O$14,""),IF(ISBLANK(E2533),"",IF(ISTEXT(D2533),"",IF(A2528="Invoice No. : ",INDEX(Sheet2!G$14:G$154,MATCH(B2528,Sheet2!A$14:A$154,0)),O2532))))</f>
        <v>MADINO, MARIE POL-AS</v>
      </c>
      <c r="P2533">
        <f t="shared" si="162"/>
        <v>915.75</v>
      </c>
      <c r="Q2533">
        <f t="shared" si="163"/>
        <v>195197.25</v>
      </c>
    </row>
    <row r="2534" spans="1:17" x14ac:dyDescent="0.25">
      <c r="A2534" s="10" t="s">
        <v>1984</v>
      </c>
      <c r="B2534" s="10" t="s">
        <v>1985</v>
      </c>
      <c r="C2534" s="11">
        <v>1</v>
      </c>
      <c r="D2534" s="11">
        <v>66.25</v>
      </c>
      <c r="E2534" s="11">
        <v>66.25</v>
      </c>
      <c r="F2534">
        <f t="shared" si="160"/>
        <v>2144373</v>
      </c>
      <c r="G2534">
        <f>IF(ISTEXT(E2534),IF(E2534="Amount",G$14,""),IF(ISBLANK(E2534),"",IF(ISTEXT(D2534),"",IF(A2529="Invoice No. : ",INDEX(Sheet2!F$14:F$154,MATCH(B2529,Sheet2!A$14:A$154,0)),G2533))))</f>
        <v>26000</v>
      </c>
      <c r="H2534" t="str">
        <f t="shared" si="161"/>
        <v>01/05/2023</v>
      </c>
      <c r="I2534" t="str">
        <f>IF(ISTEXT(E2534),IF(E2534="Amount",I$14,""),IF(ISBLANK(E2534),"",IF(ISTEXT(D2534),"",IF(A2529="Invoice No. : ",TEXT(INDEX(Sheet2!C$14:C$154,MATCH(B2529,Sheet2!A$14:A$154,0)),"hh:mm:ss"),I2533))))</f>
        <v>15:16:55</v>
      </c>
      <c r="J2534">
        <f>IF(ISBLANK(G2534),"",IF(ISTEXT(G2534),IF(E2534="Amount",J$14,""),INDEX(Sheet2!H$14:H$154,MATCH(F2534,Sheet2!A$14:A$154,0))))</f>
        <v>0</v>
      </c>
      <c r="K2534">
        <f>IF(ISBLANK(G2534),"",IF(ISTEXT(G2534),IF(E2534="Amount",K$14,""),INDEX(Sheet2!I$14:I$154,MATCH(F2534,Sheet2!A$14:A$154,0))))</f>
        <v>915.75</v>
      </c>
      <c r="L2534" t="str">
        <f>IF(ISBLANK(G2534),"",IF(ISTEXT(G2534),IF(E2534="Amount",L$14,""),IF(INDEX(Sheet2!H$14:H$154,MATCH(F2534,Sheet2!A$14:A$154,0)) &lt;&gt; 0, IF(INDEX(Sheet2!I$14:I$154,MATCH(F2534,Sheet2!A$14:A$154,0)) &lt;&gt; 0, "Loan","Loan"),"Cash")))</f>
        <v>Cash</v>
      </c>
      <c r="M2534">
        <f>IF(ISTEXT(E2534),IF(E2534="Amount",M$14,""),IF(ISBLANK(E2534),"",IF(ISTEXT(D2534),"",IF(A2529="Invoice No. : ",INDEX(Sheet2!D$14:D$154,MATCH(B2529,Sheet2!A$14:A$154,0)),M2533))))</f>
        <v>2</v>
      </c>
      <c r="N2534" t="str">
        <f>IF(ISTEXT(E2534),IF(E2534="Amount",N$14,""),IF(ISBLANK(E2534),"",IF(ISTEXT(D2534),"",IF(A2529="Invoice No. : ",INDEX(Sheet2!E$14:E$154,MATCH(B2529,Sheet2!A$14:A$154,0)),N2533))))</f>
        <v>RUBY</v>
      </c>
      <c r="O2534" t="str">
        <f>IF(ISTEXT(E2534),IF(E2534="Amount",O$14,""),IF(ISBLANK(E2534),"",IF(ISTEXT(D2534),"",IF(A2529="Invoice No. : ",INDEX(Sheet2!G$14:G$154,MATCH(B2529,Sheet2!A$14:A$154,0)),O2533))))</f>
        <v>MADINO, MARIE POL-AS</v>
      </c>
      <c r="P2534">
        <f t="shared" si="162"/>
        <v>915.75</v>
      </c>
      <c r="Q2534">
        <f t="shared" si="163"/>
        <v>195197.25</v>
      </c>
    </row>
    <row r="2535" spans="1:17" x14ac:dyDescent="0.25">
      <c r="D2535" s="12" t="s">
        <v>18</v>
      </c>
      <c r="E2535" s="13">
        <v>915.75</v>
      </c>
      <c r="F2535" t="str">
        <f t="shared" si="160"/>
        <v/>
      </c>
      <c r="G2535" t="str">
        <f>IF(ISTEXT(E2535),IF(E2535="Amount",G$14,""),IF(ISBLANK(E2535),"",IF(ISTEXT(D2535),"",IF(A2530="Invoice No. : ",INDEX(Sheet2!F$14:F$154,MATCH(B2530,Sheet2!A$14:A$154,0)),G2534))))</f>
        <v/>
      </c>
      <c r="H2535" t="str">
        <f t="shared" si="161"/>
        <v/>
      </c>
      <c r="I2535" t="str">
        <f>IF(ISTEXT(E2535),IF(E2535="Amount",I$14,""),IF(ISBLANK(E2535),"",IF(ISTEXT(D2535),"",IF(A2530="Invoice No. : ",TEXT(INDEX(Sheet2!C$14:C$154,MATCH(B2530,Sheet2!A$14:A$154,0)),"hh:mm:ss"),I2534))))</f>
        <v/>
      </c>
      <c r="J2535" t="str">
        <f>IF(ISBLANK(G2535),"",IF(ISTEXT(G2535),IF(E2535="Amount",J$14,""),INDEX(Sheet2!H$14:H$154,MATCH(F2535,Sheet2!A$14:A$154,0))))</f>
        <v/>
      </c>
      <c r="K2535" t="str">
        <f>IF(ISBLANK(G2535),"",IF(ISTEXT(G2535),IF(E2535="Amount",K$14,""),INDEX(Sheet2!I$14:I$154,MATCH(F2535,Sheet2!A$14:A$154,0))))</f>
        <v/>
      </c>
      <c r="L2535" t="str">
        <f>IF(ISBLANK(G2535),"",IF(ISTEXT(G2535),IF(E2535="Amount",L$14,""),IF(INDEX(Sheet2!H$14:H$154,MATCH(F2535,Sheet2!A$14:A$154,0)) &lt;&gt; 0, IF(INDEX(Sheet2!I$14:I$154,MATCH(F2535,Sheet2!A$14:A$154,0)) &lt;&gt; 0, "Loan","Loan"),"Cash")))</f>
        <v/>
      </c>
      <c r="M2535" t="str">
        <f>IF(ISTEXT(E2535),IF(E2535="Amount",M$14,""),IF(ISBLANK(E2535),"",IF(ISTEXT(D2535),"",IF(A2530="Invoice No. : ",INDEX(Sheet2!D$14:D$154,MATCH(B2530,Sheet2!A$14:A$154,0)),M2534))))</f>
        <v/>
      </c>
      <c r="N2535" t="str">
        <f>IF(ISTEXT(E2535),IF(E2535="Amount",N$14,""),IF(ISBLANK(E2535),"",IF(ISTEXT(D2535),"",IF(A2530="Invoice No. : ",INDEX(Sheet2!E$14:E$154,MATCH(B2530,Sheet2!A$14:A$154,0)),N2534))))</f>
        <v/>
      </c>
      <c r="O2535" t="str">
        <f>IF(ISTEXT(E2535),IF(E2535="Amount",O$14,""),IF(ISBLANK(E2535),"",IF(ISTEXT(D2535),"",IF(A2530="Invoice No. : ",INDEX(Sheet2!G$14:G$154,MATCH(B2530,Sheet2!A$14:A$154,0)),O2534))))</f>
        <v/>
      </c>
      <c r="P2535" t="str">
        <f t="shared" si="162"/>
        <v/>
      </c>
      <c r="Q2535" t="str">
        <f t="shared" si="163"/>
        <v/>
      </c>
    </row>
    <row r="2536" spans="1:17" x14ac:dyDescent="0.25">
      <c r="F2536" t="str">
        <f t="shared" si="160"/>
        <v/>
      </c>
      <c r="G2536" t="str">
        <f>IF(ISTEXT(E2536),IF(E2536="Amount",G$14,""),IF(ISBLANK(E2536),"",IF(ISTEXT(D2536),"",IF(A2531="Invoice No. : ",INDEX(Sheet2!F$14:F$154,MATCH(B2531,Sheet2!A$14:A$154,0)),G2535))))</f>
        <v/>
      </c>
      <c r="H2536" t="str">
        <f t="shared" si="161"/>
        <v/>
      </c>
      <c r="I2536" t="str">
        <f>IF(ISTEXT(E2536),IF(E2536="Amount",I$14,""),IF(ISBLANK(E2536),"",IF(ISTEXT(D2536),"",IF(A2531="Invoice No. : ",TEXT(INDEX(Sheet2!C$14:C$154,MATCH(B2531,Sheet2!A$14:A$154,0)),"hh:mm:ss"),I2535))))</f>
        <v/>
      </c>
      <c r="J2536" t="str">
        <f>IF(ISBLANK(G2536),"",IF(ISTEXT(G2536),IF(E2536="Amount",J$14,""),INDEX(Sheet2!H$14:H$154,MATCH(F2536,Sheet2!A$14:A$154,0))))</f>
        <v/>
      </c>
      <c r="K2536" t="str">
        <f>IF(ISBLANK(G2536),"",IF(ISTEXT(G2536),IF(E2536="Amount",K$14,""),INDEX(Sheet2!I$14:I$154,MATCH(F2536,Sheet2!A$14:A$154,0))))</f>
        <v/>
      </c>
      <c r="L2536" t="str">
        <f>IF(ISBLANK(G2536),"",IF(ISTEXT(G2536),IF(E2536="Amount",L$14,""),IF(INDEX(Sheet2!H$14:H$154,MATCH(F2536,Sheet2!A$14:A$154,0)) &lt;&gt; 0, IF(INDEX(Sheet2!I$14:I$154,MATCH(F2536,Sheet2!A$14:A$154,0)) &lt;&gt; 0, "Loan","Loan"),"Cash")))</f>
        <v/>
      </c>
      <c r="M2536" t="str">
        <f>IF(ISTEXT(E2536),IF(E2536="Amount",M$14,""),IF(ISBLANK(E2536),"",IF(ISTEXT(D2536),"",IF(A2531="Invoice No. : ",INDEX(Sheet2!D$14:D$154,MATCH(B2531,Sheet2!A$14:A$154,0)),M2535))))</f>
        <v/>
      </c>
      <c r="N2536" t="str">
        <f>IF(ISTEXT(E2536),IF(E2536="Amount",N$14,""),IF(ISBLANK(E2536),"",IF(ISTEXT(D2536),"",IF(A2531="Invoice No. : ",INDEX(Sheet2!E$14:E$154,MATCH(B2531,Sheet2!A$14:A$154,0)),N2535))))</f>
        <v/>
      </c>
      <c r="O2536" t="str">
        <f>IF(ISTEXT(E2536),IF(E2536="Amount",O$14,""),IF(ISBLANK(E2536),"",IF(ISTEXT(D2536),"",IF(A2531="Invoice No. : ",INDEX(Sheet2!G$14:G$154,MATCH(B2531,Sheet2!A$14:A$154,0)),O2535))))</f>
        <v/>
      </c>
      <c r="P2536" t="str">
        <f t="shared" si="162"/>
        <v/>
      </c>
      <c r="Q2536" t="str">
        <f t="shared" si="163"/>
        <v/>
      </c>
    </row>
    <row r="2537" spans="1:17" x14ac:dyDescent="0.25">
      <c r="F2537" t="str">
        <f t="shared" si="160"/>
        <v/>
      </c>
      <c r="G2537" t="str">
        <f>IF(ISTEXT(E2537),IF(E2537="Amount",G$14,""),IF(ISBLANK(E2537),"",IF(ISTEXT(D2537),"",IF(A2532="Invoice No. : ",INDEX(Sheet2!F$14:F$154,MATCH(B2532,Sheet2!A$14:A$154,0)),G2536))))</f>
        <v/>
      </c>
      <c r="H2537" t="str">
        <f t="shared" si="161"/>
        <v/>
      </c>
      <c r="I2537" t="str">
        <f>IF(ISTEXT(E2537),IF(E2537="Amount",I$14,""),IF(ISBLANK(E2537),"",IF(ISTEXT(D2537),"",IF(A2532="Invoice No. : ",TEXT(INDEX(Sheet2!C$14:C$154,MATCH(B2532,Sheet2!A$14:A$154,0)),"hh:mm:ss"),I2536))))</f>
        <v/>
      </c>
      <c r="J2537" t="str">
        <f>IF(ISBLANK(G2537),"",IF(ISTEXT(G2537),IF(E2537="Amount",J$14,""),INDEX(Sheet2!H$14:H$154,MATCH(F2537,Sheet2!A$14:A$154,0))))</f>
        <v/>
      </c>
      <c r="K2537" t="str">
        <f>IF(ISBLANK(G2537),"",IF(ISTEXT(G2537),IF(E2537="Amount",K$14,""),INDEX(Sheet2!I$14:I$154,MATCH(F2537,Sheet2!A$14:A$154,0))))</f>
        <v/>
      </c>
      <c r="L2537" t="str">
        <f>IF(ISBLANK(G2537),"",IF(ISTEXT(G2537),IF(E2537="Amount",L$14,""),IF(INDEX(Sheet2!H$14:H$154,MATCH(F2537,Sheet2!A$14:A$154,0)) &lt;&gt; 0, IF(INDEX(Sheet2!I$14:I$154,MATCH(F2537,Sheet2!A$14:A$154,0)) &lt;&gt; 0, "Loan","Loan"),"Cash")))</f>
        <v/>
      </c>
      <c r="M2537" t="str">
        <f>IF(ISTEXT(E2537),IF(E2537="Amount",M$14,""),IF(ISBLANK(E2537),"",IF(ISTEXT(D2537),"",IF(A2532="Invoice No. : ",INDEX(Sheet2!D$14:D$154,MATCH(B2532,Sheet2!A$14:A$154,0)),M2536))))</f>
        <v/>
      </c>
      <c r="N2537" t="str">
        <f>IF(ISTEXT(E2537),IF(E2537="Amount",N$14,""),IF(ISBLANK(E2537),"",IF(ISTEXT(D2537),"",IF(A2532="Invoice No. : ",INDEX(Sheet2!E$14:E$154,MATCH(B2532,Sheet2!A$14:A$154,0)),N2536))))</f>
        <v/>
      </c>
      <c r="O2537" t="str">
        <f>IF(ISTEXT(E2537),IF(E2537="Amount",O$14,""),IF(ISBLANK(E2537),"",IF(ISTEXT(D2537),"",IF(A2532="Invoice No. : ",INDEX(Sheet2!G$14:G$154,MATCH(B2532,Sheet2!A$14:A$154,0)),O2536))))</f>
        <v/>
      </c>
      <c r="P2537" t="str">
        <f t="shared" si="162"/>
        <v/>
      </c>
      <c r="Q2537" t="str">
        <f t="shared" si="163"/>
        <v/>
      </c>
    </row>
    <row r="2538" spans="1:17" x14ac:dyDescent="0.25">
      <c r="A2538" s="3" t="s">
        <v>4</v>
      </c>
      <c r="B2538" s="4">
        <v>2144374</v>
      </c>
      <c r="C2538" s="3" t="s">
        <v>5</v>
      </c>
      <c r="D2538" s="5" t="s">
        <v>953</v>
      </c>
      <c r="F2538" t="str">
        <f t="shared" si="160"/>
        <v/>
      </c>
      <c r="G2538" t="str">
        <f>IF(ISTEXT(E2538),IF(E2538="Amount",G$14,""),IF(ISBLANK(E2538),"",IF(ISTEXT(D2538),"",IF(A2533="Invoice No. : ",INDEX(Sheet2!F$14:F$154,MATCH(B2533,Sheet2!A$14:A$154,0)),G2537))))</f>
        <v/>
      </c>
      <c r="H2538" t="str">
        <f t="shared" si="161"/>
        <v/>
      </c>
      <c r="I2538" t="str">
        <f>IF(ISTEXT(E2538),IF(E2538="Amount",I$14,""),IF(ISBLANK(E2538),"",IF(ISTEXT(D2538),"",IF(A2533="Invoice No. : ",TEXT(INDEX(Sheet2!C$14:C$154,MATCH(B2533,Sheet2!A$14:A$154,0)),"hh:mm:ss"),I2537))))</f>
        <v/>
      </c>
      <c r="J2538" t="str">
        <f>IF(ISBLANK(G2538),"",IF(ISTEXT(G2538),IF(E2538="Amount",J$14,""),INDEX(Sheet2!H$14:H$154,MATCH(F2538,Sheet2!A$14:A$154,0))))</f>
        <v/>
      </c>
      <c r="K2538" t="str">
        <f>IF(ISBLANK(G2538),"",IF(ISTEXT(G2538),IF(E2538="Amount",K$14,""),INDEX(Sheet2!I$14:I$154,MATCH(F2538,Sheet2!A$14:A$154,0))))</f>
        <v/>
      </c>
      <c r="L2538" t="str">
        <f>IF(ISBLANK(G2538),"",IF(ISTEXT(G2538),IF(E2538="Amount",L$14,""),IF(INDEX(Sheet2!H$14:H$154,MATCH(F2538,Sheet2!A$14:A$154,0)) &lt;&gt; 0, IF(INDEX(Sheet2!I$14:I$154,MATCH(F2538,Sheet2!A$14:A$154,0)) &lt;&gt; 0, "Loan","Loan"),"Cash")))</f>
        <v/>
      </c>
      <c r="M2538" t="str">
        <f>IF(ISTEXT(E2538),IF(E2538="Amount",M$14,""),IF(ISBLANK(E2538),"",IF(ISTEXT(D2538),"",IF(A2533="Invoice No. : ",INDEX(Sheet2!D$14:D$154,MATCH(B2533,Sheet2!A$14:A$154,0)),M2537))))</f>
        <v/>
      </c>
      <c r="N2538" t="str">
        <f>IF(ISTEXT(E2538),IF(E2538="Amount",N$14,""),IF(ISBLANK(E2538),"",IF(ISTEXT(D2538),"",IF(A2533="Invoice No. : ",INDEX(Sheet2!E$14:E$154,MATCH(B2533,Sheet2!A$14:A$154,0)),N2537))))</f>
        <v/>
      </c>
      <c r="O2538" t="str">
        <f>IF(ISTEXT(E2538),IF(E2538="Amount",O$14,""),IF(ISBLANK(E2538),"",IF(ISTEXT(D2538),"",IF(A2533="Invoice No. : ",INDEX(Sheet2!G$14:G$154,MATCH(B2533,Sheet2!A$14:A$154,0)),O2537))))</f>
        <v/>
      </c>
      <c r="P2538" t="str">
        <f t="shared" si="162"/>
        <v/>
      </c>
      <c r="Q2538" t="str">
        <f t="shared" si="163"/>
        <v/>
      </c>
    </row>
    <row r="2539" spans="1:17" x14ac:dyDescent="0.25">
      <c r="A2539" s="3" t="s">
        <v>7</v>
      </c>
      <c r="B2539" s="6">
        <v>44931</v>
      </c>
      <c r="C2539" s="3" t="s">
        <v>8</v>
      </c>
      <c r="D2539" s="7">
        <v>2</v>
      </c>
      <c r="F2539" t="str">
        <f t="shared" si="160"/>
        <v/>
      </c>
      <c r="G2539" t="str">
        <f>IF(ISTEXT(E2539),IF(E2539="Amount",G$14,""),IF(ISBLANK(E2539),"",IF(ISTEXT(D2539),"",IF(A2534="Invoice No. : ",INDEX(Sheet2!F$14:F$154,MATCH(B2534,Sheet2!A$14:A$154,0)),G2538))))</f>
        <v/>
      </c>
      <c r="H2539" t="str">
        <f t="shared" si="161"/>
        <v/>
      </c>
      <c r="I2539" t="str">
        <f>IF(ISTEXT(E2539),IF(E2539="Amount",I$14,""),IF(ISBLANK(E2539),"",IF(ISTEXT(D2539),"",IF(A2534="Invoice No. : ",TEXT(INDEX(Sheet2!C$14:C$154,MATCH(B2534,Sheet2!A$14:A$154,0)),"hh:mm:ss"),I2538))))</f>
        <v/>
      </c>
      <c r="J2539" t="str">
        <f>IF(ISBLANK(G2539),"",IF(ISTEXT(G2539),IF(E2539="Amount",J$14,""),INDEX(Sheet2!H$14:H$154,MATCH(F2539,Sheet2!A$14:A$154,0))))</f>
        <v/>
      </c>
      <c r="K2539" t="str">
        <f>IF(ISBLANK(G2539),"",IF(ISTEXT(G2539),IF(E2539="Amount",K$14,""),INDEX(Sheet2!I$14:I$154,MATCH(F2539,Sheet2!A$14:A$154,0))))</f>
        <v/>
      </c>
      <c r="L2539" t="str">
        <f>IF(ISBLANK(G2539),"",IF(ISTEXT(G2539),IF(E2539="Amount",L$14,""),IF(INDEX(Sheet2!H$14:H$154,MATCH(F2539,Sheet2!A$14:A$154,0)) &lt;&gt; 0, IF(INDEX(Sheet2!I$14:I$154,MATCH(F2539,Sheet2!A$14:A$154,0)) &lt;&gt; 0, "Loan","Loan"),"Cash")))</f>
        <v/>
      </c>
      <c r="M2539" t="str">
        <f>IF(ISTEXT(E2539),IF(E2539="Amount",M$14,""),IF(ISBLANK(E2539),"",IF(ISTEXT(D2539),"",IF(A2534="Invoice No. : ",INDEX(Sheet2!D$14:D$154,MATCH(B2534,Sheet2!A$14:A$154,0)),M2538))))</f>
        <v/>
      </c>
      <c r="N2539" t="str">
        <f>IF(ISTEXT(E2539),IF(E2539="Amount",N$14,""),IF(ISBLANK(E2539),"",IF(ISTEXT(D2539),"",IF(A2534="Invoice No. : ",INDEX(Sheet2!E$14:E$154,MATCH(B2534,Sheet2!A$14:A$154,0)),N2538))))</f>
        <v/>
      </c>
      <c r="O2539" t="str">
        <f>IF(ISTEXT(E2539),IF(E2539="Amount",O$14,""),IF(ISBLANK(E2539),"",IF(ISTEXT(D2539),"",IF(A2534="Invoice No. : ",INDEX(Sheet2!G$14:G$154,MATCH(B2534,Sheet2!A$14:A$154,0)),O2538))))</f>
        <v/>
      </c>
      <c r="P2539" t="str">
        <f t="shared" si="162"/>
        <v/>
      </c>
      <c r="Q2539" t="str">
        <f t="shared" si="163"/>
        <v/>
      </c>
    </row>
    <row r="2540" spans="1:17" x14ac:dyDescent="0.25">
      <c r="F2540" t="str">
        <f t="shared" si="160"/>
        <v/>
      </c>
      <c r="G2540" t="str">
        <f>IF(ISTEXT(E2540),IF(E2540="Amount",G$14,""),IF(ISBLANK(E2540),"",IF(ISTEXT(D2540),"",IF(A2535="Invoice No. : ",INDEX(Sheet2!F$14:F$154,MATCH(B2535,Sheet2!A$14:A$154,0)),G2539))))</f>
        <v/>
      </c>
      <c r="H2540" t="str">
        <f t="shared" si="161"/>
        <v/>
      </c>
      <c r="I2540" t="str">
        <f>IF(ISTEXT(E2540),IF(E2540="Amount",I$14,""),IF(ISBLANK(E2540),"",IF(ISTEXT(D2540),"",IF(A2535="Invoice No. : ",TEXT(INDEX(Sheet2!C$14:C$154,MATCH(B2535,Sheet2!A$14:A$154,0)),"hh:mm:ss"),I2539))))</f>
        <v/>
      </c>
      <c r="J2540" t="str">
        <f>IF(ISBLANK(G2540),"",IF(ISTEXT(G2540),IF(E2540="Amount",J$14,""),INDEX(Sheet2!H$14:H$154,MATCH(F2540,Sheet2!A$14:A$154,0))))</f>
        <v/>
      </c>
      <c r="K2540" t="str">
        <f>IF(ISBLANK(G2540),"",IF(ISTEXT(G2540),IF(E2540="Amount",K$14,""),INDEX(Sheet2!I$14:I$154,MATCH(F2540,Sheet2!A$14:A$154,0))))</f>
        <v/>
      </c>
      <c r="L2540" t="str">
        <f>IF(ISBLANK(G2540),"",IF(ISTEXT(G2540),IF(E2540="Amount",L$14,""),IF(INDEX(Sheet2!H$14:H$154,MATCH(F2540,Sheet2!A$14:A$154,0)) &lt;&gt; 0, IF(INDEX(Sheet2!I$14:I$154,MATCH(F2540,Sheet2!A$14:A$154,0)) &lt;&gt; 0, "Loan","Loan"),"Cash")))</f>
        <v/>
      </c>
      <c r="M2540" t="str">
        <f>IF(ISTEXT(E2540),IF(E2540="Amount",M$14,""),IF(ISBLANK(E2540),"",IF(ISTEXT(D2540),"",IF(A2535="Invoice No. : ",INDEX(Sheet2!D$14:D$154,MATCH(B2535,Sheet2!A$14:A$154,0)),M2539))))</f>
        <v/>
      </c>
      <c r="N2540" t="str">
        <f>IF(ISTEXT(E2540),IF(E2540="Amount",N$14,""),IF(ISBLANK(E2540),"",IF(ISTEXT(D2540),"",IF(A2535="Invoice No. : ",INDEX(Sheet2!E$14:E$154,MATCH(B2535,Sheet2!A$14:A$154,0)),N2539))))</f>
        <v/>
      </c>
      <c r="O2540" t="str">
        <f>IF(ISTEXT(E2540),IF(E2540="Amount",O$14,""),IF(ISBLANK(E2540),"",IF(ISTEXT(D2540),"",IF(A2535="Invoice No. : ",INDEX(Sheet2!G$14:G$154,MATCH(B2535,Sheet2!A$14:A$154,0)),O2539))))</f>
        <v/>
      </c>
      <c r="P2540" t="str">
        <f t="shared" si="162"/>
        <v/>
      </c>
      <c r="Q2540" t="str">
        <f t="shared" si="163"/>
        <v/>
      </c>
    </row>
    <row r="2541" spans="1:17" x14ac:dyDescent="0.25">
      <c r="A2541" s="8" t="s">
        <v>9</v>
      </c>
      <c r="B2541" s="8" t="s">
        <v>10</v>
      </c>
      <c r="C2541" s="9" t="s">
        <v>11</v>
      </c>
      <c r="D2541" s="9" t="s">
        <v>12</v>
      </c>
      <c r="E2541" s="9" t="s">
        <v>13</v>
      </c>
      <c r="F2541" t="str">
        <f t="shared" si="160"/>
        <v>Invoice No.</v>
      </c>
      <c r="G2541" t="str">
        <f>IF(ISTEXT(E2541),IF(E2541="Amount",G$14,""),IF(ISBLANK(E2541),"",IF(ISTEXT(D2541),"",IF(A2536="Invoice No. : ",INDEX(Sheet2!F$14:F$154,MATCH(B2536,Sheet2!A$14:A$154,0)),G2540))))</f>
        <v>Member ID</v>
      </c>
      <c r="H2541" t="str">
        <f t="shared" si="161"/>
        <v>Invoice Date</v>
      </c>
      <c r="I2541" t="str">
        <f>IF(ISTEXT(E2541),IF(E2541="Amount",I$14,""),IF(ISBLANK(E2541),"",IF(ISTEXT(D2541),"",IF(A2536="Invoice No. : ",TEXT(INDEX(Sheet2!C$14:C$154,MATCH(B2536,Sheet2!A$14:A$154,0)),"hh:mm:ss"),I2540))))</f>
        <v>Invoice Time</v>
      </c>
      <c r="J2541" t="str">
        <f>IF(ISBLANK(G2541),"",IF(ISTEXT(G2541),IF(E2541="Amount",J$14,""),INDEX(Sheet2!H$14:H$154,MATCH(F2541,Sheet2!A$14:A$154,0))))</f>
        <v>Loan Amount</v>
      </c>
      <c r="K2541" t="str">
        <f>IF(ISBLANK(G2541),"",IF(ISTEXT(G2541),IF(E2541="Amount",K$14,""),INDEX(Sheet2!I$14:I$154,MATCH(F2541,Sheet2!A$14:A$154,0))))</f>
        <v>Cash Amount</v>
      </c>
      <c r="L2541" t="str">
        <f>IF(ISBLANK(G2541),"",IF(ISTEXT(G2541),IF(E2541="Amount",L$14,""),IF(INDEX(Sheet2!H$14:H$154,MATCH(F2541,Sheet2!A$14:A$154,0)) &lt;&gt; 0, IF(INDEX(Sheet2!I$14:I$154,MATCH(F2541,Sheet2!A$14:A$154,0)) &lt;&gt; 0, "Loan","Loan"),"Cash")))</f>
        <v>Payment Mode</v>
      </c>
      <c r="M2541" t="str">
        <f>IF(ISTEXT(E2541),IF(E2541="Amount",M$14,""),IF(ISBLANK(E2541),"",IF(ISTEXT(D2541),"",IF(A2536="Invoice No. : ",INDEX(Sheet2!D$14:D$154,MATCH(B2536,Sheet2!A$14:A$154,0)),M2540))))</f>
        <v>Terminal</v>
      </c>
      <c r="N2541" t="str">
        <f>IF(ISTEXT(E2541),IF(E2541="Amount",N$14,""),IF(ISBLANK(E2541),"",IF(ISTEXT(D2541),"",IF(A2536="Invoice No. : ",INDEX(Sheet2!E$14:E$154,MATCH(B2536,Sheet2!A$14:A$154,0)),N2540))))</f>
        <v>Cashier</v>
      </c>
      <c r="O2541" t="str">
        <f>IF(ISTEXT(E2541),IF(E2541="Amount",O$14,""),IF(ISBLANK(E2541),"",IF(ISTEXT(D2541),"",IF(A2536="Invoice No. : ",INDEX(Sheet2!G$14:G$154,MATCH(B2536,Sheet2!A$14:A$154,0)),O2540))))</f>
        <v>Name</v>
      </c>
      <c r="P2541" t="str">
        <f t="shared" si="162"/>
        <v>Invoice Amount</v>
      </c>
      <c r="Q2541" t="str">
        <f t="shared" si="163"/>
        <v>Grand Total</v>
      </c>
    </row>
    <row r="2542" spans="1:17" x14ac:dyDescent="0.25">
      <c r="F2542" t="str">
        <f t="shared" si="160"/>
        <v/>
      </c>
      <c r="G2542" t="str">
        <f>IF(ISTEXT(E2542),IF(E2542="Amount",G$14,""),IF(ISBLANK(E2542),"",IF(ISTEXT(D2542),"",IF(A2537="Invoice No. : ",INDEX(Sheet2!F$14:F$154,MATCH(B2537,Sheet2!A$14:A$154,0)),G2541))))</f>
        <v/>
      </c>
      <c r="H2542" t="str">
        <f t="shared" si="161"/>
        <v/>
      </c>
      <c r="I2542" t="str">
        <f>IF(ISTEXT(E2542),IF(E2542="Amount",I$14,""),IF(ISBLANK(E2542),"",IF(ISTEXT(D2542),"",IF(A2537="Invoice No. : ",TEXT(INDEX(Sheet2!C$14:C$154,MATCH(B2537,Sheet2!A$14:A$154,0)),"hh:mm:ss"),I2541))))</f>
        <v/>
      </c>
      <c r="J2542" t="str">
        <f>IF(ISBLANK(G2542),"",IF(ISTEXT(G2542),IF(E2542="Amount",J$14,""),INDEX(Sheet2!H$14:H$154,MATCH(F2542,Sheet2!A$14:A$154,0))))</f>
        <v/>
      </c>
      <c r="K2542" t="str">
        <f>IF(ISBLANK(G2542),"",IF(ISTEXT(G2542),IF(E2542="Amount",K$14,""),INDEX(Sheet2!I$14:I$154,MATCH(F2542,Sheet2!A$14:A$154,0))))</f>
        <v/>
      </c>
      <c r="L2542" t="str">
        <f>IF(ISBLANK(G2542),"",IF(ISTEXT(G2542),IF(E2542="Amount",L$14,""),IF(INDEX(Sheet2!H$14:H$154,MATCH(F2542,Sheet2!A$14:A$154,0)) &lt;&gt; 0, IF(INDEX(Sheet2!I$14:I$154,MATCH(F2542,Sheet2!A$14:A$154,0)) &lt;&gt; 0, "Loan","Loan"),"Cash")))</f>
        <v/>
      </c>
      <c r="M2542" t="str">
        <f>IF(ISTEXT(E2542),IF(E2542="Amount",M$14,""),IF(ISBLANK(E2542),"",IF(ISTEXT(D2542),"",IF(A2537="Invoice No. : ",INDEX(Sheet2!D$14:D$154,MATCH(B2537,Sheet2!A$14:A$154,0)),M2541))))</f>
        <v/>
      </c>
      <c r="N2542" t="str">
        <f>IF(ISTEXT(E2542),IF(E2542="Amount",N$14,""),IF(ISBLANK(E2542),"",IF(ISTEXT(D2542),"",IF(A2537="Invoice No. : ",INDEX(Sheet2!E$14:E$154,MATCH(B2537,Sheet2!A$14:A$154,0)),N2541))))</f>
        <v/>
      </c>
      <c r="O2542" t="str">
        <f>IF(ISTEXT(E2542),IF(E2542="Amount",O$14,""),IF(ISBLANK(E2542),"",IF(ISTEXT(D2542),"",IF(A2537="Invoice No. : ",INDEX(Sheet2!G$14:G$154,MATCH(B2537,Sheet2!A$14:A$154,0)),O2541))))</f>
        <v/>
      </c>
      <c r="P2542" t="str">
        <f t="shared" si="162"/>
        <v/>
      </c>
      <c r="Q2542" t="str">
        <f t="shared" si="163"/>
        <v/>
      </c>
    </row>
    <row r="2543" spans="1:17" x14ac:dyDescent="0.25">
      <c r="A2543" s="10" t="s">
        <v>1257</v>
      </c>
      <c r="B2543" s="10" t="s">
        <v>1258</v>
      </c>
      <c r="C2543" s="11">
        <v>1</v>
      </c>
      <c r="D2543" s="11">
        <v>20</v>
      </c>
      <c r="E2543" s="11">
        <v>20</v>
      </c>
      <c r="F2543">
        <f t="shared" si="160"/>
        <v>2144374</v>
      </c>
      <c r="G2543">
        <f>IF(ISTEXT(E2543),IF(E2543="Amount",G$14,""),IF(ISBLANK(E2543),"",IF(ISTEXT(D2543),"",IF(A2538="Invoice No. : ",INDEX(Sheet2!F$14:F$154,MATCH(B2538,Sheet2!A$14:A$154,0)),G2542))))</f>
        <v>17135</v>
      </c>
      <c r="H2543" t="str">
        <f t="shared" si="161"/>
        <v>01/05/2023</v>
      </c>
      <c r="I2543" t="str">
        <f>IF(ISTEXT(E2543),IF(E2543="Amount",I$14,""),IF(ISBLANK(E2543),"",IF(ISTEXT(D2543),"",IF(A2538="Invoice No. : ",TEXT(INDEX(Sheet2!C$14:C$154,MATCH(B2538,Sheet2!A$14:A$154,0)),"hh:mm:ss"),I2542))))</f>
        <v>15:20:00</v>
      </c>
      <c r="J2543">
        <f>IF(ISBLANK(G2543),"",IF(ISTEXT(G2543),IF(E2543="Amount",J$14,""),INDEX(Sheet2!H$14:H$154,MATCH(F2543,Sheet2!A$14:A$154,0))))</f>
        <v>0</v>
      </c>
      <c r="K2543">
        <f>IF(ISBLANK(G2543),"",IF(ISTEXT(G2543),IF(E2543="Amount",K$14,""),INDEX(Sheet2!I$14:I$154,MATCH(F2543,Sheet2!A$14:A$154,0))))</f>
        <v>20</v>
      </c>
      <c r="L2543" t="str">
        <f>IF(ISBLANK(G2543),"",IF(ISTEXT(G2543),IF(E2543="Amount",L$14,""),IF(INDEX(Sheet2!H$14:H$154,MATCH(F2543,Sheet2!A$14:A$154,0)) &lt;&gt; 0, IF(INDEX(Sheet2!I$14:I$154,MATCH(F2543,Sheet2!A$14:A$154,0)) &lt;&gt; 0, "Loan","Loan"),"Cash")))</f>
        <v>Cash</v>
      </c>
      <c r="M2543">
        <f>IF(ISTEXT(E2543),IF(E2543="Amount",M$14,""),IF(ISBLANK(E2543),"",IF(ISTEXT(D2543),"",IF(A2538="Invoice No. : ",INDEX(Sheet2!D$14:D$154,MATCH(B2538,Sheet2!A$14:A$154,0)),M2542))))</f>
        <v>2</v>
      </c>
      <c r="N2543" t="str">
        <f>IF(ISTEXT(E2543),IF(E2543="Amount",N$14,""),IF(ISBLANK(E2543),"",IF(ISTEXT(D2543),"",IF(A2538="Invoice No. : ",INDEX(Sheet2!E$14:E$154,MATCH(B2538,Sheet2!A$14:A$154,0)),N2542))))</f>
        <v>RUBY</v>
      </c>
      <c r="O2543" t="str">
        <f>IF(ISTEXT(E2543),IF(E2543="Amount",O$14,""),IF(ISBLANK(E2543),"",IF(ISTEXT(D2543),"",IF(A2538="Invoice No. : ",INDEX(Sheet2!G$14:G$154,MATCH(B2538,Sheet2!A$14:A$154,0)),O2542))))</f>
        <v>ALIGA, LETICIA MALIG-ENG</v>
      </c>
      <c r="P2543">
        <f t="shared" si="162"/>
        <v>20</v>
      </c>
      <c r="Q2543">
        <f t="shared" si="163"/>
        <v>195197.25</v>
      </c>
    </row>
    <row r="2544" spans="1:17" x14ac:dyDescent="0.25">
      <c r="D2544" s="12" t="s">
        <v>18</v>
      </c>
      <c r="E2544" s="13">
        <v>20</v>
      </c>
      <c r="F2544" t="str">
        <f t="shared" si="160"/>
        <v/>
      </c>
      <c r="G2544" t="str">
        <f>IF(ISTEXT(E2544),IF(E2544="Amount",G$14,""),IF(ISBLANK(E2544),"",IF(ISTEXT(D2544),"",IF(A2539="Invoice No. : ",INDEX(Sheet2!F$14:F$154,MATCH(B2539,Sheet2!A$14:A$154,0)),G2543))))</f>
        <v/>
      </c>
      <c r="H2544" t="str">
        <f t="shared" si="161"/>
        <v/>
      </c>
      <c r="I2544" t="str">
        <f>IF(ISTEXT(E2544),IF(E2544="Amount",I$14,""),IF(ISBLANK(E2544),"",IF(ISTEXT(D2544),"",IF(A2539="Invoice No. : ",TEXT(INDEX(Sheet2!C$14:C$154,MATCH(B2539,Sheet2!A$14:A$154,0)),"hh:mm:ss"),I2543))))</f>
        <v/>
      </c>
      <c r="J2544" t="str">
        <f>IF(ISBLANK(G2544),"",IF(ISTEXT(G2544),IF(E2544="Amount",J$14,""),INDEX(Sheet2!H$14:H$154,MATCH(F2544,Sheet2!A$14:A$154,0))))</f>
        <v/>
      </c>
      <c r="K2544" t="str">
        <f>IF(ISBLANK(G2544),"",IF(ISTEXT(G2544),IF(E2544="Amount",K$14,""),INDEX(Sheet2!I$14:I$154,MATCH(F2544,Sheet2!A$14:A$154,0))))</f>
        <v/>
      </c>
      <c r="L2544" t="str">
        <f>IF(ISBLANK(G2544),"",IF(ISTEXT(G2544),IF(E2544="Amount",L$14,""),IF(INDEX(Sheet2!H$14:H$154,MATCH(F2544,Sheet2!A$14:A$154,0)) &lt;&gt; 0, IF(INDEX(Sheet2!I$14:I$154,MATCH(F2544,Sheet2!A$14:A$154,0)) &lt;&gt; 0, "Loan","Loan"),"Cash")))</f>
        <v/>
      </c>
      <c r="M2544" t="str">
        <f>IF(ISTEXT(E2544),IF(E2544="Amount",M$14,""),IF(ISBLANK(E2544),"",IF(ISTEXT(D2544),"",IF(A2539="Invoice No. : ",INDEX(Sheet2!D$14:D$154,MATCH(B2539,Sheet2!A$14:A$154,0)),M2543))))</f>
        <v/>
      </c>
      <c r="N2544" t="str">
        <f>IF(ISTEXT(E2544),IF(E2544="Amount",N$14,""),IF(ISBLANK(E2544),"",IF(ISTEXT(D2544),"",IF(A2539="Invoice No. : ",INDEX(Sheet2!E$14:E$154,MATCH(B2539,Sheet2!A$14:A$154,0)),N2543))))</f>
        <v/>
      </c>
      <c r="O2544" t="str">
        <f>IF(ISTEXT(E2544),IF(E2544="Amount",O$14,""),IF(ISBLANK(E2544),"",IF(ISTEXT(D2544),"",IF(A2539="Invoice No. : ",INDEX(Sheet2!G$14:G$154,MATCH(B2539,Sheet2!A$14:A$154,0)),O2543))))</f>
        <v/>
      </c>
      <c r="P2544" t="str">
        <f t="shared" si="162"/>
        <v/>
      </c>
      <c r="Q2544" t="str">
        <f t="shared" si="163"/>
        <v/>
      </c>
    </row>
    <row r="2545" spans="1:17" x14ac:dyDescent="0.25">
      <c r="F2545" t="str">
        <f t="shared" si="160"/>
        <v/>
      </c>
      <c r="G2545" t="str">
        <f>IF(ISTEXT(E2545),IF(E2545="Amount",G$14,""),IF(ISBLANK(E2545),"",IF(ISTEXT(D2545),"",IF(A2540="Invoice No. : ",INDEX(Sheet2!F$14:F$154,MATCH(B2540,Sheet2!A$14:A$154,0)),G2544))))</f>
        <v/>
      </c>
      <c r="H2545" t="str">
        <f t="shared" si="161"/>
        <v/>
      </c>
      <c r="I2545" t="str">
        <f>IF(ISTEXT(E2545),IF(E2545="Amount",I$14,""),IF(ISBLANK(E2545),"",IF(ISTEXT(D2545),"",IF(A2540="Invoice No. : ",TEXT(INDEX(Sheet2!C$14:C$154,MATCH(B2540,Sheet2!A$14:A$154,0)),"hh:mm:ss"),I2544))))</f>
        <v/>
      </c>
      <c r="J2545" t="str">
        <f>IF(ISBLANK(G2545),"",IF(ISTEXT(G2545),IF(E2545="Amount",J$14,""),INDEX(Sheet2!H$14:H$154,MATCH(F2545,Sheet2!A$14:A$154,0))))</f>
        <v/>
      </c>
      <c r="K2545" t="str">
        <f>IF(ISBLANK(G2545),"",IF(ISTEXT(G2545),IF(E2545="Amount",K$14,""),INDEX(Sheet2!I$14:I$154,MATCH(F2545,Sheet2!A$14:A$154,0))))</f>
        <v/>
      </c>
      <c r="L2545" t="str">
        <f>IF(ISBLANK(G2545),"",IF(ISTEXT(G2545),IF(E2545="Amount",L$14,""),IF(INDEX(Sheet2!H$14:H$154,MATCH(F2545,Sheet2!A$14:A$154,0)) &lt;&gt; 0, IF(INDEX(Sheet2!I$14:I$154,MATCH(F2545,Sheet2!A$14:A$154,0)) &lt;&gt; 0, "Loan","Loan"),"Cash")))</f>
        <v/>
      </c>
      <c r="M2545" t="str">
        <f>IF(ISTEXT(E2545),IF(E2545="Amount",M$14,""),IF(ISBLANK(E2545),"",IF(ISTEXT(D2545),"",IF(A2540="Invoice No. : ",INDEX(Sheet2!D$14:D$154,MATCH(B2540,Sheet2!A$14:A$154,0)),M2544))))</f>
        <v/>
      </c>
      <c r="N2545" t="str">
        <f>IF(ISTEXT(E2545),IF(E2545="Amount",N$14,""),IF(ISBLANK(E2545),"",IF(ISTEXT(D2545),"",IF(A2540="Invoice No. : ",INDEX(Sheet2!E$14:E$154,MATCH(B2540,Sheet2!A$14:A$154,0)),N2544))))</f>
        <v/>
      </c>
      <c r="O2545" t="str">
        <f>IF(ISTEXT(E2545),IF(E2545="Amount",O$14,""),IF(ISBLANK(E2545),"",IF(ISTEXT(D2545),"",IF(A2540="Invoice No. : ",INDEX(Sheet2!G$14:G$154,MATCH(B2540,Sheet2!A$14:A$154,0)),O2544))))</f>
        <v/>
      </c>
      <c r="P2545" t="str">
        <f t="shared" si="162"/>
        <v/>
      </c>
      <c r="Q2545" t="str">
        <f t="shared" si="163"/>
        <v/>
      </c>
    </row>
    <row r="2546" spans="1:17" x14ac:dyDescent="0.25">
      <c r="F2546" t="str">
        <f t="shared" si="160"/>
        <v/>
      </c>
      <c r="G2546" t="str">
        <f>IF(ISTEXT(E2546),IF(E2546="Amount",G$14,""),IF(ISBLANK(E2546),"",IF(ISTEXT(D2546),"",IF(A2541="Invoice No. : ",INDEX(Sheet2!F$14:F$154,MATCH(B2541,Sheet2!A$14:A$154,0)),G2545))))</f>
        <v/>
      </c>
      <c r="H2546" t="str">
        <f t="shared" si="161"/>
        <v/>
      </c>
      <c r="I2546" t="str">
        <f>IF(ISTEXT(E2546),IF(E2546="Amount",I$14,""),IF(ISBLANK(E2546),"",IF(ISTEXT(D2546),"",IF(A2541="Invoice No. : ",TEXT(INDEX(Sheet2!C$14:C$154,MATCH(B2541,Sheet2!A$14:A$154,0)),"hh:mm:ss"),I2545))))</f>
        <v/>
      </c>
      <c r="J2546" t="str">
        <f>IF(ISBLANK(G2546),"",IF(ISTEXT(G2546),IF(E2546="Amount",J$14,""),INDEX(Sheet2!H$14:H$154,MATCH(F2546,Sheet2!A$14:A$154,0))))</f>
        <v/>
      </c>
      <c r="K2546" t="str">
        <f>IF(ISBLANK(G2546),"",IF(ISTEXT(G2546),IF(E2546="Amount",K$14,""),INDEX(Sheet2!I$14:I$154,MATCH(F2546,Sheet2!A$14:A$154,0))))</f>
        <v/>
      </c>
      <c r="L2546" t="str">
        <f>IF(ISBLANK(G2546),"",IF(ISTEXT(G2546),IF(E2546="Amount",L$14,""),IF(INDEX(Sheet2!H$14:H$154,MATCH(F2546,Sheet2!A$14:A$154,0)) &lt;&gt; 0, IF(INDEX(Sheet2!I$14:I$154,MATCH(F2546,Sheet2!A$14:A$154,0)) &lt;&gt; 0, "Loan","Loan"),"Cash")))</f>
        <v/>
      </c>
      <c r="M2546" t="str">
        <f>IF(ISTEXT(E2546),IF(E2546="Amount",M$14,""),IF(ISBLANK(E2546),"",IF(ISTEXT(D2546),"",IF(A2541="Invoice No. : ",INDEX(Sheet2!D$14:D$154,MATCH(B2541,Sheet2!A$14:A$154,0)),M2545))))</f>
        <v/>
      </c>
      <c r="N2546" t="str">
        <f>IF(ISTEXT(E2546),IF(E2546="Amount",N$14,""),IF(ISBLANK(E2546),"",IF(ISTEXT(D2546),"",IF(A2541="Invoice No. : ",INDEX(Sheet2!E$14:E$154,MATCH(B2541,Sheet2!A$14:A$154,0)),N2545))))</f>
        <v/>
      </c>
      <c r="O2546" t="str">
        <f>IF(ISTEXT(E2546),IF(E2546="Amount",O$14,""),IF(ISBLANK(E2546),"",IF(ISTEXT(D2546),"",IF(A2541="Invoice No. : ",INDEX(Sheet2!G$14:G$154,MATCH(B2541,Sheet2!A$14:A$154,0)),O2545))))</f>
        <v/>
      </c>
      <c r="P2546" t="str">
        <f t="shared" si="162"/>
        <v/>
      </c>
      <c r="Q2546" t="str">
        <f t="shared" si="163"/>
        <v/>
      </c>
    </row>
    <row r="2547" spans="1:17" x14ac:dyDescent="0.25">
      <c r="A2547" s="3" t="s">
        <v>4</v>
      </c>
      <c r="B2547" s="4">
        <v>2144375</v>
      </c>
      <c r="C2547" s="3" t="s">
        <v>5</v>
      </c>
      <c r="D2547" s="5" t="s">
        <v>953</v>
      </c>
      <c r="F2547" t="str">
        <f t="shared" si="160"/>
        <v/>
      </c>
      <c r="G2547" t="str">
        <f>IF(ISTEXT(E2547),IF(E2547="Amount",G$14,""),IF(ISBLANK(E2547),"",IF(ISTEXT(D2547),"",IF(A2542="Invoice No. : ",INDEX(Sheet2!F$14:F$154,MATCH(B2542,Sheet2!A$14:A$154,0)),G2546))))</f>
        <v/>
      </c>
      <c r="H2547" t="str">
        <f t="shared" si="161"/>
        <v/>
      </c>
      <c r="I2547" t="str">
        <f>IF(ISTEXT(E2547),IF(E2547="Amount",I$14,""),IF(ISBLANK(E2547),"",IF(ISTEXT(D2547),"",IF(A2542="Invoice No. : ",TEXT(INDEX(Sheet2!C$14:C$154,MATCH(B2542,Sheet2!A$14:A$154,0)),"hh:mm:ss"),I2546))))</f>
        <v/>
      </c>
      <c r="J2547" t="str">
        <f>IF(ISBLANK(G2547),"",IF(ISTEXT(G2547),IF(E2547="Amount",J$14,""),INDEX(Sheet2!H$14:H$154,MATCH(F2547,Sheet2!A$14:A$154,0))))</f>
        <v/>
      </c>
      <c r="K2547" t="str">
        <f>IF(ISBLANK(G2547),"",IF(ISTEXT(G2547),IF(E2547="Amount",K$14,""),INDEX(Sheet2!I$14:I$154,MATCH(F2547,Sheet2!A$14:A$154,0))))</f>
        <v/>
      </c>
      <c r="L2547" t="str">
        <f>IF(ISBLANK(G2547),"",IF(ISTEXT(G2547),IF(E2547="Amount",L$14,""),IF(INDEX(Sheet2!H$14:H$154,MATCH(F2547,Sheet2!A$14:A$154,0)) &lt;&gt; 0, IF(INDEX(Sheet2!I$14:I$154,MATCH(F2547,Sheet2!A$14:A$154,0)) &lt;&gt; 0, "Loan","Loan"),"Cash")))</f>
        <v/>
      </c>
      <c r="M2547" t="str">
        <f>IF(ISTEXT(E2547),IF(E2547="Amount",M$14,""),IF(ISBLANK(E2547),"",IF(ISTEXT(D2547),"",IF(A2542="Invoice No. : ",INDEX(Sheet2!D$14:D$154,MATCH(B2542,Sheet2!A$14:A$154,0)),M2546))))</f>
        <v/>
      </c>
      <c r="N2547" t="str">
        <f>IF(ISTEXT(E2547),IF(E2547="Amount",N$14,""),IF(ISBLANK(E2547),"",IF(ISTEXT(D2547),"",IF(A2542="Invoice No. : ",INDEX(Sheet2!E$14:E$154,MATCH(B2542,Sheet2!A$14:A$154,0)),N2546))))</f>
        <v/>
      </c>
      <c r="O2547" t="str">
        <f>IF(ISTEXT(E2547),IF(E2547="Amount",O$14,""),IF(ISBLANK(E2547),"",IF(ISTEXT(D2547),"",IF(A2542="Invoice No. : ",INDEX(Sheet2!G$14:G$154,MATCH(B2542,Sheet2!A$14:A$154,0)),O2546))))</f>
        <v/>
      </c>
      <c r="P2547" t="str">
        <f t="shared" si="162"/>
        <v/>
      </c>
      <c r="Q2547" t="str">
        <f t="shared" si="163"/>
        <v/>
      </c>
    </row>
    <row r="2548" spans="1:17" x14ac:dyDescent="0.25">
      <c r="A2548" s="3" t="s">
        <v>7</v>
      </c>
      <c r="B2548" s="6">
        <v>44931</v>
      </c>
      <c r="C2548" s="3" t="s">
        <v>8</v>
      </c>
      <c r="D2548" s="7">
        <v>2</v>
      </c>
      <c r="F2548" t="str">
        <f t="shared" si="160"/>
        <v/>
      </c>
      <c r="G2548" t="str">
        <f>IF(ISTEXT(E2548),IF(E2548="Amount",G$14,""),IF(ISBLANK(E2548),"",IF(ISTEXT(D2548),"",IF(A2543="Invoice No. : ",INDEX(Sheet2!F$14:F$154,MATCH(B2543,Sheet2!A$14:A$154,0)),G2547))))</f>
        <v/>
      </c>
      <c r="H2548" t="str">
        <f t="shared" si="161"/>
        <v/>
      </c>
      <c r="I2548" t="str">
        <f>IF(ISTEXT(E2548),IF(E2548="Amount",I$14,""),IF(ISBLANK(E2548),"",IF(ISTEXT(D2548),"",IF(A2543="Invoice No. : ",TEXT(INDEX(Sheet2!C$14:C$154,MATCH(B2543,Sheet2!A$14:A$154,0)),"hh:mm:ss"),I2547))))</f>
        <v/>
      </c>
      <c r="J2548" t="str">
        <f>IF(ISBLANK(G2548),"",IF(ISTEXT(G2548),IF(E2548="Amount",J$14,""),INDEX(Sheet2!H$14:H$154,MATCH(F2548,Sheet2!A$14:A$154,0))))</f>
        <v/>
      </c>
      <c r="K2548" t="str">
        <f>IF(ISBLANK(G2548),"",IF(ISTEXT(G2548),IF(E2548="Amount",K$14,""),INDEX(Sheet2!I$14:I$154,MATCH(F2548,Sheet2!A$14:A$154,0))))</f>
        <v/>
      </c>
      <c r="L2548" t="str">
        <f>IF(ISBLANK(G2548),"",IF(ISTEXT(G2548),IF(E2548="Amount",L$14,""),IF(INDEX(Sheet2!H$14:H$154,MATCH(F2548,Sheet2!A$14:A$154,0)) &lt;&gt; 0, IF(INDEX(Sheet2!I$14:I$154,MATCH(F2548,Sheet2!A$14:A$154,0)) &lt;&gt; 0, "Loan","Loan"),"Cash")))</f>
        <v/>
      </c>
      <c r="M2548" t="str">
        <f>IF(ISTEXT(E2548),IF(E2548="Amount",M$14,""),IF(ISBLANK(E2548),"",IF(ISTEXT(D2548),"",IF(A2543="Invoice No. : ",INDEX(Sheet2!D$14:D$154,MATCH(B2543,Sheet2!A$14:A$154,0)),M2547))))</f>
        <v/>
      </c>
      <c r="N2548" t="str">
        <f>IF(ISTEXT(E2548),IF(E2548="Amount",N$14,""),IF(ISBLANK(E2548),"",IF(ISTEXT(D2548),"",IF(A2543="Invoice No. : ",INDEX(Sheet2!E$14:E$154,MATCH(B2543,Sheet2!A$14:A$154,0)),N2547))))</f>
        <v/>
      </c>
      <c r="O2548" t="str">
        <f>IF(ISTEXT(E2548),IF(E2548="Amount",O$14,""),IF(ISBLANK(E2548),"",IF(ISTEXT(D2548),"",IF(A2543="Invoice No. : ",INDEX(Sheet2!G$14:G$154,MATCH(B2543,Sheet2!A$14:A$154,0)),O2547))))</f>
        <v/>
      </c>
      <c r="P2548" t="str">
        <f t="shared" si="162"/>
        <v/>
      </c>
      <c r="Q2548" t="str">
        <f t="shared" si="163"/>
        <v/>
      </c>
    </row>
    <row r="2549" spans="1:17" x14ac:dyDescent="0.25">
      <c r="F2549" t="str">
        <f t="shared" si="160"/>
        <v/>
      </c>
      <c r="G2549" t="str">
        <f>IF(ISTEXT(E2549),IF(E2549="Amount",G$14,""),IF(ISBLANK(E2549),"",IF(ISTEXT(D2549),"",IF(A2544="Invoice No. : ",INDEX(Sheet2!F$14:F$154,MATCH(B2544,Sheet2!A$14:A$154,0)),G2548))))</f>
        <v/>
      </c>
      <c r="H2549" t="str">
        <f t="shared" si="161"/>
        <v/>
      </c>
      <c r="I2549" t="str">
        <f>IF(ISTEXT(E2549),IF(E2549="Amount",I$14,""),IF(ISBLANK(E2549),"",IF(ISTEXT(D2549),"",IF(A2544="Invoice No. : ",TEXT(INDEX(Sheet2!C$14:C$154,MATCH(B2544,Sheet2!A$14:A$154,0)),"hh:mm:ss"),I2548))))</f>
        <v/>
      </c>
      <c r="J2549" t="str">
        <f>IF(ISBLANK(G2549),"",IF(ISTEXT(G2549),IF(E2549="Amount",J$14,""),INDEX(Sheet2!H$14:H$154,MATCH(F2549,Sheet2!A$14:A$154,0))))</f>
        <v/>
      </c>
      <c r="K2549" t="str">
        <f>IF(ISBLANK(G2549),"",IF(ISTEXT(G2549),IF(E2549="Amount",K$14,""),INDEX(Sheet2!I$14:I$154,MATCH(F2549,Sheet2!A$14:A$154,0))))</f>
        <v/>
      </c>
      <c r="L2549" t="str">
        <f>IF(ISBLANK(G2549),"",IF(ISTEXT(G2549),IF(E2549="Amount",L$14,""),IF(INDEX(Sheet2!H$14:H$154,MATCH(F2549,Sheet2!A$14:A$154,0)) &lt;&gt; 0, IF(INDEX(Sheet2!I$14:I$154,MATCH(F2549,Sheet2!A$14:A$154,0)) &lt;&gt; 0, "Loan","Loan"),"Cash")))</f>
        <v/>
      </c>
      <c r="M2549" t="str">
        <f>IF(ISTEXT(E2549),IF(E2549="Amount",M$14,""),IF(ISBLANK(E2549),"",IF(ISTEXT(D2549),"",IF(A2544="Invoice No. : ",INDEX(Sheet2!D$14:D$154,MATCH(B2544,Sheet2!A$14:A$154,0)),M2548))))</f>
        <v/>
      </c>
      <c r="N2549" t="str">
        <f>IF(ISTEXT(E2549),IF(E2549="Amount",N$14,""),IF(ISBLANK(E2549),"",IF(ISTEXT(D2549),"",IF(A2544="Invoice No. : ",INDEX(Sheet2!E$14:E$154,MATCH(B2544,Sheet2!A$14:A$154,0)),N2548))))</f>
        <v/>
      </c>
      <c r="O2549" t="str">
        <f>IF(ISTEXT(E2549),IF(E2549="Amount",O$14,""),IF(ISBLANK(E2549),"",IF(ISTEXT(D2549),"",IF(A2544="Invoice No. : ",INDEX(Sheet2!G$14:G$154,MATCH(B2544,Sheet2!A$14:A$154,0)),O2548))))</f>
        <v/>
      </c>
      <c r="P2549" t="str">
        <f t="shared" si="162"/>
        <v/>
      </c>
      <c r="Q2549" t="str">
        <f t="shared" si="163"/>
        <v/>
      </c>
    </row>
    <row r="2550" spans="1:17" x14ac:dyDescent="0.25">
      <c r="A2550" s="8" t="s">
        <v>9</v>
      </c>
      <c r="B2550" s="8" t="s">
        <v>10</v>
      </c>
      <c r="C2550" s="9" t="s">
        <v>11</v>
      </c>
      <c r="D2550" s="9" t="s">
        <v>12</v>
      </c>
      <c r="E2550" s="9" t="s">
        <v>13</v>
      </c>
      <c r="F2550" t="str">
        <f t="shared" si="160"/>
        <v>Invoice No.</v>
      </c>
      <c r="G2550" t="str">
        <f>IF(ISTEXT(E2550),IF(E2550="Amount",G$14,""),IF(ISBLANK(E2550),"",IF(ISTEXT(D2550),"",IF(A2545="Invoice No. : ",INDEX(Sheet2!F$14:F$154,MATCH(B2545,Sheet2!A$14:A$154,0)),G2549))))</f>
        <v>Member ID</v>
      </c>
      <c r="H2550" t="str">
        <f t="shared" si="161"/>
        <v>Invoice Date</v>
      </c>
      <c r="I2550" t="str">
        <f>IF(ISTEXT(E2550),IF(E2550="Amount",I$14,""),IF(ISBLANK(E2550),"",IF(ISTEXT(D2550),"",IF(A2545="Invoice No. : ",TEXT(INDEX(Sheet2!C$14:C$154,MATCH(B2545,Sheet2!A$14:A$154,0)),"hh:mm:ss"),I2549))))</f>
        <v>Invoice Time</v>
      </c>
      <c r="J2550" t="str">
        <f>IF(ISBLANK(G2550),"",IF(ISTEXT(G2550),IF(E2550="Amount",J$14,""),INDEX(Sheet2!H$14:H$154,MATCH(F2550,Sheet2!A$14:A$154,0))))</f>
        <v>Loan Amount</v>
      </c>
      <c r="K2550" t="str">
        <f>IF(ISBLANK(G2550),"",IF(ISTEXT(G2550),IF(E2550="Amount",K$14,""),INDEX(Sheet2!I$14:I$154,MATCH(F2550,Sheet2!A$14:A$154,0))))</f>
        <v>Cash Amount</v>
      </c>
      <c r="L2550" t="str">
        <f>IF(ISBLANK(G2550),"",IF(ISTEXT(G2550),IF(E2550="Amount",L$14,""),IF(INDEX(Sheet2!H$14:H$154,MATCH(F2550,Sheet2!A$14:A$154,0)) &lt;&gt; 0, IF(INDEX(Sheet2!I$14:I$154,MATCH(F2550,Sheet2!A$14:A$154,0)) &lt;&gt; 0, "Loan","Loan"),"Cash")))</f>
        <v>Payment Mode</v>
      </c>
      <c r="M2550" t="str">
        <f>IF(ISTEXT(E2550),IF(E2550="Amount",M$14,""),IF(ISBLANK(E2550),"",IF(ISTEXT(D2550),"",IF(A2545="Invoice No. : ",INDEX(Sheet2!D$14:D$154,MATCH(B2545,Sheet2!A$14:A$154,0)),M2549))))</f>
        <v>Terminal</v>
      </c>
      <c r="N2550" t="str">
        <f>IF(ISTEXT(E2550),IF(E2550="Amount",N$14,""),IF(ISBLANK(E2550),"",IF(ISTEXT(D2550),"",IF(A2545="Invoice No. : ",INDEX(Sheet2!E$14:E$154,MATCH(B2545,Sheet2!A$14:A$154,0)),N2549))))</f>
        <v>Cashier</v>
      </c>
      <c r="O2550" t="str">
        <f>IF(ISTEXT(E2550),IF(E2550="Amount",O$14,""),IF(ISBLANK(E2550),"",IF(ISTEXT(D2550),"",IF(A2545="Invoice No. : ",INDEX(Sheet2!G$14:G$154,MATCH(B2545,Sheet2!A$14:A$154,0)),O2549))))</f>
        <v>Name</v>
      </c>
      <c r="P2550" t="str">
        <f t="shared" si="162"/>
        <v>Invoice Amount</v>
      </c>
      <c r="Q2550" t="str">
        <f t="shared" si="163"/>
        <v>Grand Total</v>
      </c>
    </row>
    <row r="2551" spans="1:17" x14ac:dyDescent="0.25">
      <c r="F2551" t="str">
        <f t="shared" si="160"/>
        <v/>
      </c>
      <c r="G2551" t="str">
        <f>IF(ISTEXT(E2551),IF(E2551="Amount",G$14,""),IF(ISBLANK(E2551),"",IF(ISTEXT(D2551),"",IF(A2546="Invoice No. : ",INDEX(Sheet2!F$14:F$154,MATCH(B2546,Sheet2!A$14:A$154,0)),G2550))))</f>
        <v/>
      </c>
      <c r="H2551" t="str">
        <f t="shared" si="161"/>
        <v/>
      </c>
      <c r="I2551" t="str">
        <f>IF(ISTEXT(E2551),IF(E2551="Amount",I$14,""),IF(ISBLANK(E2551),"",IF(ISTEXT(D2551),"",IF(A2546="Invoice No. : ",TEXT(INDEX(Sheet2!C$14:C$154,MATCH(B2546,Sheet2!A$14:A$154,0)),"hh:mm:ss"),I2550))))</f>
        <v/>
      </c>
      <c r="J2551" t="str">
        <f>IF(ISBLANK(G2551),"",IF(ISTEXT(G2551),IF(E2551="Amount",J$14,""),INDEX(Sheet2!H$14:H$154,MATCH(F2551,Sheet2!A$14:A$154,0))))</f>
        <v/>
      </c>
      <c r="K2551" t="str">
        <f>IF(ISBLANK(G2551),"",IF(ISTEXT(G2551),IF(E2551="Amount",K$14,""),INDEX(Sheet2!I$14:I$154,MATCH(F2551,Sheet2!A$14:A$154,0))))</f>
        <v/>
      </c>
      <c r="L2551" t="str">
        <f>IF(ISBLANK(G2551),"",IF(ISTEXT(G2551),IF(E2551="Amount",L$14,""),IF(INDEX(Sheet2!H$14:H$154,MATCH(F2551,Sheet2!A$14:A$154,0)) &lt;&gt; 0, IF(INDEX(Sheet2!I$14:I$154,MATCH(F2551,Sheet2!A$14:A$154,0)) &lt;&gt; 0, "Loan","Loan"),"Cash")))</f>
        <v/>
      </c>
      <c r="M2551" t="str">
        <f>IF(ISTEXT(E2551),IF(E2551="Amount",M$14,""),IF(ISBLANK(E2551),"",IF(ISTEXT(D2551),"",IF(A2546="Invoice No. : ",INDEX(Sheet2!D$14:D$154,MATCH(B2546,Sheet2!A$14:A$154,0)),M2550))))</f>
        <v/>
      </c>
      <c r="N2551" t="str">
        <f>IF(ISTEXT(E2551),IF(E2551="Amount",N$14,""),IF(ISBLANK(E2551),"",IF(ISTEXT(D2551),"",IF(A2546="Invoice No. : ",INDEX(Sheet2!E$14:E$154,MATCH(B2546,Sheet2!A$14:A$154,0)),N2550))))</f>
        <v/>
      </c>
      <c r="O2551" t="str">
        <f>IF(ISTEXT(E2551),IF(E2551="Amount",O$14,""),IF(ISBLANK(E2551),"",IF(ISTEXT(D2551),"",IF(A2546="Invoice No. : ",INDEX(Sheet2!G$14:G$154,MATCH(B2546,Sheet2!A$14:A$154,0)),O2550))))</f>
        <v/>
      </c>
      <c r="P2551" t="str">
        <f t="shared" si="162"/>
        <v/>
      </c>
      <c r="Q2551" t="str">
        <f t="shared" si="163"/>
        <v/>
      </c>
    </row>
    <row r="2552" spans="1:17" x14ac:dyDescent="0.25">
      <c r="A2552" s="10" t="s">
        <v>1951</v>
      </c>
      <c r="B2552" s="10" t="s">
        <v>1952</v>
      </c>
      <c r="C2552" s="11">
        <v>1</v>
      </c>
      <c r="D2552" s="11">
        <v>74</v>
      </c>
      <c r="E2552" s="11">
        <v>74</v>
      </c>
      <c r="F2552">
        <f t="shared" si="160"/>
        <v>2144375</v>
      </c>
      <c r="G2552">
        <f>IF(ISTEXT(E2552),IF(E2552="Amount",G$14,""),IF(ISBLANK(E2552),"",IF(ISTEXT(D2552),"",IF(A2547="Invoice No. : ",INDEX(Sheet2!F$14:F$154,MATCH(B2547,Sheet2!A$14:A$154,0)),G2551))))</f>
        <v>41299</v>
      </c>
      <c r="H2552" t="str">
        <f t="shared" si="161"/>
        <v>01/05/2023</v>
      </c>
      <c r="I2552" t="str">
        <f>IF(ISTEXT(E2552),IF(E2552="Amount",I$14,""),IF(ISBLANK(E2552),"",IF(ISTEXT(D2552),"",IF(A2547="Invoice No. : ",TEXT(INDEX(Sheet2!C$14:C$154,MATCH(B2547,Sheet2!A$14:A$154,0)),"hh:mm:ss"),I2551))))</f>
        <v>15:24:55</v>
      </c>
      <c r="J2552">
        <f>IF(ISBLANK(G2552),"",IF(ISTEXT(G2552),IF(E2552="Amount",J$14,""),INDEX(Sheet2!H$14:H$154,MATCH(F2552,Sheet2!A$14:A$154,0))))</f>
        <v>0</v>
      </c>
      <c r="K2552">
        <f>IF(ISBLANK(G2552),"",IF(ISTEXT(G2552),IF(E2552="Amount",K$14,""),INDEX(Sheet2!I$14:I$154,MATCH(F2552,Sheet2!A$14:A$154,0))))</f>
        <v>115.75</v>
      </c>
      <c r="L2552" t="str">
        <f>IF(ISBLANK(G2552),"",IF(ISTEXT(G2552),IF(E2552="Amount",L$14,""),IF(INDEX(Sheet2!H$14:H$154,MATCH(F2552,Sheet2!A$14:A$154,0)) &lt;&gt; 0, IF(INDEX(Sheet2!I$14:I$154,MATCH(F2552,Sheet2!A$14:A$154,0)) &lt;&gt; 0, "Loan","Loan"),"Cash")))</f>
        <v>Cash</v>
      </c>
      <c r="M2552">
        <f>IF(ISTEXT(E2552),IF(E2552="Amount",M$14,""),IF(ISBLANK(E2552),"",IF(ISTEXT(D2552),"",IF(A2547="Invoice No. : ",INDEX(Sheet2!D$14:D$154,MATCH(B2547,Sheet2!A$14:A$154,0)),M2551))))</f>
        <v>2</v>
      </c>
      <c r="N2552" t="str">
        <f>IF(ISTEXT(E2552),IF(E2552="Amount",N$14,""),IF(ISBLANK(E2552),"",IF(ISTEXT(D2552),"",IF(A2547="Invoice No. : ",INDEX(Sheet2!E$14:E$154,MATCH(B2547,Sheet2!A$14:A$154,0)),N2551))))</f>
        <v>RUBY</v>
      </c>
      <c r="O2552" t="str">
        <f>IF(ISTEXT(E2552),IF(E2552="Amount",O$14,""),IF(ISBLANK(E2552),"",IF(ISTEXT(D2552),"",IF(A2547="Invoice No. : ",INDEX(Sheet2!G$14:G$154,MATCH(B2547,Sheet2!A$14:A$154,0)),O2551))))</f>
        <v>GALLETES, WILSON DELOS SANTOS</v>
      </c>
      <c r="P2552">
        <f t="shared" si="162"/>
        <v>115.75</v>
      </c>
      <c r="Q2552">
        <f t="shared" si="163"/>
        <v>195197.25</v>
      </c>
    </row>
    <row r="2553" spans="1:17" x14ac:dyDescent="0.25">
      <c r="A2553" s="10" t="s">
        <v>885</v>
      </c>
      <c r="B2553" s="10" t="s">
        <v>886</v>
      </c>
      <c r="C2553" s="11">
        <v>1</v>
      </c>
      <c r="D2553" s="11">
        <v>41.75</v>
      </c>
      <c r="E2553" s="11">
        <v>41.75</v>
      </c>
      <c r="F2553">
        <f t="shared" si="160"/>
        <v>2144375</v>
      </c>
      <c r="G2553">
        <f>IF(ISTEXT(E2553),IF(E2553="Amount",G$14,""),IF(ISBLANK(E2553),"",IF(ISTEXT(D2553),"",IF(A2548="Invoice No. : ",INDEX(Sheet2!F$14:F$154,MATCH(B2548,Sheet2!A$14:A$154,0)),G2552))))</f>
        <v>41299</v>
      </c>
      <c r="H2553" t="str">
        <f t="shared" si="161"/>
        <v>01/05/2023</v>
      </c>
      <c r="I2553" t="str">
        <f>IF(ISTEXT(E2553),IF(E2553="Amount",I$14,""),IF(ISBLANK(E2553),"",IF(ISTEXT(D2553),"",IF(A2548="Invoice No. : ",TEXT(INDEX(Sheet2!C$14:C$154,MATCH(B2548,Sheet2!A$14:A$154,0)),"hh:mm:ss"),I2552))))</f>
        <v>15:24:55</v>
      </c>
      <c r="J2553">
        <f>IF(ISBLANK(G2553),"",IF(ISTEXT(G2553),IF(E2553="Amount",J$14,""),INDEX(Sheet2!H$14:H$154,MATCH(F2553,Sheet2!A$14:A$154,0))))</f>
        <v>0</v>
      </c>
      <c r="K2553">
        <f>IF(ISBLANK(G2553),"",IF(ISTEXT(G2553),IF(E2553="Amount",K$14,""),INDEX(Sheet2!I$14:I$154,MATCH(F2553,Sheet2!A$14:A$154,0))))</f>
        <v>115.75</v>
      </c>
      <c r="L2553" t="str">
        <f>IF(ISBLANK(G2553),"",IF(ISTEXT(G2553),IF(E2553="Amount",L$14,""),IF(INDEX(Sheet2!H$14:H$154,MATCH(F2553,Sheet2!A$14:A$154,0)) &lt;&gt; 0, IF(INDEX(Sheet2!I$14:I$154,MATCH(F2553,Sheet2!A$14:A$154,0)) &lt;&gt; 0, "Loan","Loan"),"Cash")))</f>
        <v>Cash</v>
      </c>
      <c r="M2553">
        <f>IF(ISTEXT(E2553),IF(E2553="Amount",M$14,""),IF(ISBLANK(E2553),"",IF(ISTEXT(D2553),"",IF(A2548="Invoice No. : ",INDEX(Sheet2!D$14:D$154,MATCH(B2548,Sheet2!A$14:A$154,0)),M2552))))</f>
        <v>2</v>
      </c>
      <c r="N2553" t="str">
        <f>IF(ISTEXT(E2553),IF(E2553="Amount",N$14,""),IF(ISBLANK(E2553),"",IF(ISTEXT(D2553),"",IF(A2548="Invoice No. : ",INDEX(Sheet2!E$14:E$154,MATCH(B2548,Sheet2!A$14:A$154,0)),N2552))))</f>
        <v>RUBY</v>
      </c>
      <c r="O2553" t="str">
        <f>IF(ISTEXT(E2553),IF(E2553="Amount",O$14,""),IF(ISBLANK(E2553),"",IF(ISTEXT(D2553),"",IF(A2548="Invoice No. : ",INDEX(Sheet2!G$14:G$154,MATCH(B2548,Sheet2!A$14:A$154,0)),O2552))))</f>
        <v>GALLETES, WILSON DELOS SANTOS</v>
      </c>
      <c r="P2553">
        <f t="shared" si="162"/>
        <v>115.75</v>
      </c>
      <c r="Q2553">
        <f t="shared" si="163"/>
        <v>195197.25</v>
      </c>
    </row>
    <row r="2554" spans="1:17" x14ac:dyDescent="0.25">
      <c r="D2554" s="12" t="s">
        <v>18</v>
      </c>
      <c r="E2554" s="13">
        <v>115.75</v>
      </c>
      <c r="F2554" t="str">
        <f t="shared" si="160"/>
        <v/>
      </c>
      <c r="G2554" t="str">
        <f>IF(ISTEXT(E2554),IF(E2554="Amount",G$14,""),IF(ISBLANK(E2554),"",IF(ISTEXT(D2554),"",IF(A2549="Invoice No. : ",INDEX(Sheet2!F$14:F$154,MATCH(B2549,Sheet2!A$14:A$154,0)),G2553))))</f>
        <v/>
      </c>
      <c r="H2554" t="str">
        <f t="shared" si="161"/>
        <v/>
      </c>
      <c r="I2554" t="str">
        <f>IF(ISTEXT(E2554),IF(E2554="Amount",I$14,""),IF(ISBLANK(E2554),"",IF(ISTEXT(D2554),"",IF(A2549="Invoice No. : ",TEXT(INDEX(Sheet2!C$14:C$154,MATCH(B2549,Sheet2!A$14:A$154,0)),"hh:mm:ss"),I2553))))</f>
        <v/>
      </c>
      <c r="J2554" t="str">
        <f>IF(ISBLANK(G2554),"",IF(ISTEXT(G2554),IF(E2554="Amount",J$14,""),INDEX(Sheet2!H$14:H$154,MATCH(F2554,Sheet2!A$14:A$154,0))))</f>
        <v/>
      </c>
      <c r="K2554" t="str">
        <f>IF(ISBLANK(G2554),"",IF(ISTEXT(G2554),IF(E2554="Amount",K$14,""),INDEX(Sheet2!I$14:I$154,MATCH(F2554,Sheet2!A$14:A$154,0))))</f>
        <v/>
      </c>
      <c r="L2554" t="str">
        <f>IF(ISBLANK(G2554),"",IF(ISTEXT(G2554),IF(E2554="Amount",L$14,""),IF(INDEX(Sheet2!H$14:H$154,MATCH(F2554,Sheet2!A$14:A$154,0)) &lt;&gt; 0, IF(INDEX(Sheet2!I$14:I$154,MATCH(F2554,Sheet2!A$14:A$154,0)) &lt;&gt; 0, "Loan","Loan"),"Cash")))</f>
        <v/>
      </c>
      <c r="M2554" t="str">
        <f>IF(ISTEXT(E2554),IF(E2554="Amount",M$14,""),IF(ISBLANK(E2554),"",IF(ISTEXT(D2554),"",IF(A2549="Invoice No. : ",INDEX(Sheet2!D$14:D$154,MATCH(B2549,Sheet2!A$14:A$154,0)),M2553))))</f>
        <v/>
      </c>
      <c r="N2554" t="str">
        <f>IF(ISTEXT(E2554),IF(E2554="Amount",N$14,""),IF(ISBLANK(E2554),"",IF(ISTEXT(D2554),"",IF(A2549="Invoice No. : ",INDEX(Sheet2!E$14:E$154,MATCH(B2549,Sheet2!A$14:A$154,0)),N2553))))</f>
        <v/>
      </c>
      <c r="O2554" t="str">
        <f>IF(ISTEXT(E2554),IF(E2554="Amount",O$14,""),IF(ISBLANK(E2554),"",IF(ISTEXT(D2554),"",IF(A2549="Invoice No. : ",INDEX(Sheet2!G$14:G$154,MATCH(B2549,Sheet2!A$14:A$154,0)),O2553))))</f>
        <v/>
      </c>
      <c r="P2554" t="str">
        <f t="shared" si="162"/>
        <v/>
      </c>
      <c r="Q2554" t="str">
        <f t="shared" si="163"/>
        <v/>
      </c>
    </row>
    <row r="2555" spans="1:17" x14ac:dyDescent="0.25">
      <c r="F2555" t="str">
        <f t="shared" si="160"/>
        <v/>
      </c>
      <c r="G2555" t="str">
        <f>IF(ISTEXT(E2555),IF(E2555="Amount",G$14,""),IF(ISBLANK(E2555),"",IF(ISTEXT(D2555),"",IF(A2550="Invoice No. : ",INDEX(Sheet2!F$14:F$154,MATCH(B2550,Sheet2!A$14:A$154,0)),G2554))))</f>
        <v/>
      </c>
      <c r="H2555" t="str">
        <f t="shared" si="161"/>
        <v/>
      </c>
      <c r="I2555" t="str">
        <f>IF(ISTEXT(E2555),IF(E2555="Amount",I$14,""),IF(ISBLANK(E2555),"",IF(ISTEXT(D2555),"",IF(A2550="Invoice No. : ",TEXT(INDEX(Sheet2!C$14:C$154,MATCH(B2550,Sheet2!A$14:A$154,0)),"hh:mm:ss"),I2554))))</f>
        <v/>
      </c>
      <c r="J2555" t="str">
        <f>IF(ISBLANK(G2555),"",IF(ISTEXT(G2555),IF(E2555="Amount",J$14,""),INDEX(Sheet2!H$14:H$154,MATCH(F2555,Sheet2!A$14:A$154,0))))</f>
        <v/>
      </c>
      <c r="K2555" t="str">
        <f>IF(ISBLANK(G2555),"",IF(ISTEXT(G2555),IF(E2555="Amount",K$14,""),INDEX(Sheet2!I$14:I$154,MATCH(F2555,Sheet2!A$14:A$154,0))))</f>
        <v/>
      </c>
      <c r="L2555" t="str">
        <f>IF(ISBLANK(G2555),"",IF(ISTEXT(G2555),IF(E2555="Amount",L$14,""),IF(INDEX(Sheet2!H$14:H$154,MATCH(F2555,Sheet2!A$14:A$154,0)) &lt;&gt; 0, IF(INDEX(Sheet2!I$14:I$154,MATCH(F2555,Sheet2!A$14:A$154,0)) &lt;&gt; 0, "Loan","Loan"),"Cash")))</f>
        <v/>
      </c>
      <c r="M2555" t="str">
        <f>IF(ISTEXT(E2555),IF(E2555="Amount",M$14,""),IF(ISBLANK(E2555),"",IF(ISTEXT(D2555),"",IF(A2550="Invoice No. : ",INDEX(Sheet2!D$14:D$154,MATCH(B2550,Sheet2!A$14:A$154,0)),M2554))))</f>
        <v/>
      </c>
      <c r="N2555" t="str">
        <f>IF(ISTEXT(E2555),IF(E2555="Amount",N$14,""),IF(ISBLANK(E2555),"",IF(ISTEXT(D2555),"",IF(A2550="Invoice No. : ",INDEX(Sheet2!E$14:E$154,MATCH(B2550,Sheet2!A$14:A$154,0)),N2554))))</f>
        <v/>
      </c>
      <c r="O2555" t="str">
        <f>IF(ISTEXT(E2555),IF(E2555="Amount",O$14,""),IF(ISBLANK(E2555),"",IF(ISTEXT(D2555),"",IF(A2550="Invoice No. : ",INDEX(Sheet2!G$14:G$154,MATCH(B2550,Sheet2!A$14:A$154,0)),O2554))))</f>
        <v/>
      </c>
      <c r="P2555" t="str">
        <f t="shared" si="162"/>
        <v/>
      </c>
      <c r="Q2555" t="str">
        <f t="shared" si="163"/>
        <v/>
      </c>
    </row>
    <row r="2556" spans="1:17" x14ac:dyDescent="0.25">
      <c r="F2556" t="str">
        <f t="shared" si="160"/>
        <v/>
      </c>
      <c r="G2556" t="str">
        <f>IF(ISTEXT(E2556),IF(E2556="Amount",G$14,""),IF(ISBLANK(E2556),"",IF(ISTEXT(D2556),"",IF(A2551="Invoice No. : ",INDEX(Sheet2!F$14:F$154,MATCH(B2551,Sheet2!A$14:A$154,0)),G2555))))</f>
        <v/>
      </c>
      <c r="H2556" t="str">
        <f t="shared" si="161"/>
        <v/>
      </c>
      <c r="I2556" t="str">
        <f>IF(ISTEXT(E2556),IF(E2556="Amount",I$14,""),IF(ISBLANK(E2556),"",IF(ISTEXT(D2556),"",IF(A2551="Invoice No. : ",TEXT(INDEX(Sheet2!C$14:C$154,MATCH(B2551,Sheet2!A$14:A$154,0)),"hh:mm:ss"),I2555))))</f>
        <v/>
      </c>
      <c r="J2556" t="str">
        <f>IF(ISBLANK(G2556),"",IF(ISTEXT(G2556),IF(E2556="Amount",J$14,""),INDEX(Sheet2!H$14:H$154,MATCH(F2556,Sheet2!A$14:A$154,0))))</f>
        <v/>
      </c>
      <c r="K2556" t="str">
        <f>IF(ISBLANK(G2556),"",IF(ISTEXT(G2556),IF(E2556="Amount",K$14,""),INDEX(Sheet2!I$14:I$154,MATCH(F2556,Sheet2!A$14:A$154,0))))</f>
        <v/>
      </c>
      <c r="L2556" t="str">
        <f>IF(ISBLANK(G2556),"",IF(ISTEXT(G2556),IF(E2556="Amount",L$14,""),IF(INDEX(Sheet2!H$14:H$154,MATCH(F2556,Sheet2!A$14:A$154,0)) &lt;&gt; 0, IF(INDEX(Sheet2!I$14:I$154,MATCH(F2556,Sheet2!A$14:A$154,0)) &lt;&gt; 0, "Loan","Loan"),"Cash")))</f>
        <v/>
      </c>
      <c r="M2556" t="str">
        <f>IF(ISTEXT(E2556),IF(E2556="Amount",M$14,""),IF(ISBLANK(E2556),"",IF(ISTEXT(D2556),"",IF(A2551="Invoice No. : ",INDEX(Sheet2!D$14:D$154,MATCH(B2551,Sheet2!A$14:A$154,0)),M2555))))</f>
        <v/>
      </c>
      <c r="N2556" t="str">
        <f>IF(ISTEXT(E2556),IF(E2556="Amount",N$14,""),IF(ISBLANK(E2556),"",IF(ISTEXT(D2556),"",IF(A2551="Invoice No. : ",INDEX(Sheet2!E$14:E$154,MATCH(B2551,Sheet2!A$14:A$154,0)),N2555))))</f>
        <v/>
      </c>
      <c r="O2556" t="str">
        <f>IF(ISTEXT(E2556),IF(E2556="Amount",O$14,""),IF(ISBLANK(E2556),"",IF(ISTEXT(D2556),"",IF(A2551="Invoice No. : ",INDEX(Sheet2!G$14:G$154,MATCH(B2551,Sheet2!A$14:A$154,0)),O2555))))</f>
        <v/>
      </c>
      <c r="P2556" t="str">
        <f t="shared" si="162"/>
        <v/>
      </c>
      <c r="Q2556" t="str">
        <f t="shared" si="163"/>
        <v/>
      </c>
    </row>
    <row r="2557" spans="1:17" x14ac:dyDescent="0.25">
      <c r="A2557" s="3" t="s">
        <v>4</v>
      </c>
      <c r="B2557" s="4">
        <v>2144376</v>
      </c>
      <c r="C2557" s="3" t="s">
        <v>5</v>
      </c>
      <c r="D2557" s="5" t="s">
        <v>953</v>
      </c>
      <c r="F2557" t="str">
        <f t="shared" si="160"/>
        <v/>
      </c>
      <c r="G2557" t="str">
        <f>IF(ISTEXT(E2557),IF(E2557="Amount",G$14,""),IF(ISBLANK(E2557),"",IF(ISTEXT(D2557),"",IF(A2552="Invoice No. : ",INDEX(Sheet2!F$14:F$154,MATCH(B2552,Sheet2!A$14:A$154,0)),G2556))))</f>
        <v/>
      </c>
      <c r="H2557" t="str">
        <f t="shared" si="161"/>
        <v/>
      </c>
      <c r="I2557" t="str">
        <f>IF(ISTEXT(E2557),IF(E2557="Amount",I$14,""),IF(ISBLANK(E2557),"",IF(ISTEXT(D2557),"",IF(A2552="Invoice No. : ",TEXT(INDEX(Sheet2!C$14:C$154,MATCH(B2552,Sheet2!A$14:A$154,0)),"hh:mm:ss"),I2556))))</f>
        <v/>
      </c>
      <c r="J2557" t="str">
        <f>IF(ISBLANK(G2557),"",IF(ISTEXT(G2557),IF(E2557="Amount",J$14,""),INDEX(Sheet2!H$14:H$154,MATCH(F2557,Sheet2!A$14:A$154,0))))</f>
        <v/>
      </c>
      <c r="K2557" t="str">
        <f>IF(ISBLANK(G2557),"",IF(ISTEXT(G2557),IF(E2557="Amount",K$14,""),INDEX(Sheet2!I$14:I$154,MATCH(F2557,Sheet2!A$14:A$154,0))))</f>
        <v/>
      </c>
      <c r="L2557" t="str">
        <f>IF(ISBLANK(G2557),"",IF(ISTEXT(G2557),IF(E2557="Amount",L$14,""),IF(INDEX(Sheet2!H$14:H$154,MATCH(F2557,Sheet2!A$14:A$154,0)) &lt;&gt; 0, IF(INDEX(Sheet2!I$14:I$154,MATCH(F2557,Sheet2!A$14:A$154,0)) &lt;&gt; 0, "Loan","Loan"),"Cash")))</f>
        <v/>
      </c>
      <c r="M2557" t="str">
        <f>IF(ISTEXT(E2557),IF(E2557="Amount",M$14,""),IF(ISBLANK(E2557),"",IF(ISTEXT(D2557),"",IF(A2552="Invoice No. : ",INDEX(Sheet2!D$14:D$154,MATCH(B2552,Sheet2!A$14:A$154,0)),M2556))))</f>
        <v/>
      </c>
      <c r="N2557" t="str">
        <f>IF(ISTEXT(E2557),IF(E2557="Amount",N$14,""),IF(ISBLANK(E2557),"",IF(ISTEXT(D2557),"",IF(A2552="Invoice No. : ",INDEX(Sheet2!E$14:E$154,MATCH(B2552,Sheet2!A$14:A$154,0)),N2556))))</f>
        <v/>
      </c>
      <c r="O2557" t="str">
        <f>IF(ISTEXT(E2557),IF(E2557="Amount",O$14,""),IF(ISBLANK(E2557),"",IF(ISTEXT(D2557),"",IF(A2552="Invoice No. : ",INDEX(Sheet2!G$14:G$154,MATCH(B2552,Sheet2!A$14:A$154,0)),O2556))))</f>
        <v/>
      </c>
      <c r="P2557" t="str">
        <f t="shared" si="162"/>
        <v/>
      </c>
      <c r="Q2557" t="str">
        <f t="shared" si="163"/>
        <v/>
      </c>
    </row>
    <row r="2558" spans="1:17" x14ac:dyDescent="0.25">
      <c r="A2558" s="3" t="s">
        <v>7</v>
      </c>
      <c r="B2558" s="6">
        <v>44931</v>
      </c>
      <c r="C2558" s="3" t="s">
        <v>8</v>
      </c>
      <c r="D2558" s="7">
        <v>2</v>
      </c>
      <c r="F2558" t="str">
        <f t="shared" si="160"/>
        <v/>
      </c>
      <c r="G2558" t="str">
        <f>IF(ISTEXT(E2558),IF(E2558="Amount",G$14,""),IF(ISBLANK(E2558),"",IF(ISTEXT(D2558),"",IF(A2553="Invoice No. : ",INDEX(Sheet2!F$14:F$154,MATCH(B2553,Sheet2!A$14:A$154,0)),G2557))))</f>
        <v/>
      </c>
      <c r="H2558" t="str">
        <f t="shared" si="161"/>
        <v/>
      </c>
      <c r="I2558" t="str">
        <f>IF(ISTEXT(E2558),IF(E2558="Amount",I$14,""),IF(ISBLANK(E2558),"",IF(ISTEXT(D2558),"",IF(A2553="Invoice No. : ",TEXT(INDEX(Sheet2!C$14:C$154,MATCH(B2553,Sheet2!A$14:A$154,0)),"hh:mm:ss"),I2557))))</f>
        <v/>
      </c>
      <c r="J2558" t="str">
        <f>IF(ISBLANK(G2558),"",IF(ISTEXT(G2558),IF(E2558="Amount",J$14,""),INDEX(Sheet2!H$14:H$154,MATCH(F2558,Sheet2!A$14:A$154,0))))</f>
        <v/>
      </c>
      <c r="K2558" t="str">
        <f>IF(ISBLANK(G2558),"",IF(ISTEXT(G2558),IF(E2558="Amount",K$14,""),INDEX(Sheet2!I$14:I$154,MATCH(F2558,Sheet2!A$14:A$154,0))))</f>
        <v/>
      </c>
      <c r="L2558" t="str">
        <f>IF(ISBLANK(G2558),"",IF(ISTEXT(G2558),IF(E2558="Amount",L$14,""),IF(INDEX(Sheet2!H$14:H$154,MATCH(F2558,Sheet2!A$14:A$154,0)) &lt;&gt; 0, IF(INDEX(Sheet2!I$14:I$154,MATCH(F2558,Sheet2!A$14:A$154,0)) &lt;&gt; 0, "Loan","Loan"),"Cash")))</f>
        <v/>
      </c>
      <c r="M2558" t="str">
        <f>IF(ISTEXT(E2558),IF(E2558="Amount",M$14,""),IF(ISBLANK(E2558),"",IF(ISTEXT(D2558),"",IF(A2553="Invoice No. : ",INDEX(Sheet2!D$14:D$154,MATCH(B2553,Sheet2!A$14:A$154,0)),M2557))))</f>
        <v/>
      </c>
      <c r="N2558" t="str">
        <f>IF(ISTEXT(E2558),IF(E2558="Amount",N$14,""),IF(ISBLANK(E2558),"",IF(ISTEXT(D2558),"",IF(A2553="Invoice No. : ",INDEX(Sheet2!E$14:E$154,MATCH(B2553,Sheet2!A$14:A$154,0)),N2557))))</f>
        <v/>
      </c>
      <c r="O2558" t="str">
        <f>IF(ISTEXT(E2558),IF(E2558="Amount",O$14,""),IF(ISBLANK(E2558),"",IF(ISTEXT(D2558),"",IF(A2553="Invoice No. : ",INDEX(Sheet2!G$14:G$154,MATCH(B2553,Sheet2!A$14:A$154,0)),O2557))))</f>
        <v/>
      </c>
      <c r="P2558" t="str">
        <f t="shared" si="162"/>
        <v/>
      </c>
      <c r="Q2558" t="str">
        <f t="shared" si="163"/>
        <v/>
      </c>
    </row>
    <row r="2559" spans="1:17" x14ac:dyDescent="0.25">
      <c r="F2559" t="str">
        <f t="shared" si="160"/>
        <v/>
      </c>
      <c r="G2559" t="str">
        <f>IF(ISTEXT(E2559),IF(E2559="Amount",G$14,""),IF(ISBLANK(E2559),"",IF(ISTEXT(D2559),"",IF(A2554="Invoice No. : ",INDEX(Sheet2!F$14:F$154,MATCH(B2554,Sheet2!A$14:A$154,0)),G2558))))</f>
        <v/>
      </c>
      <c r="H2559" t="str">
        <f t="shared" si="161"/>
        <v/>
      </c>
      <c r="I2559" t="str">
        <f>IF(ISTEXT(E2559),IF(E2559="Amount",I$14,""),IF(ISBLANK(E2559),"",IF(ISTEXT(D2559),"",IF(A2554="Invoice No. : ",TEXT(INDEX(Sheet2!C$14:C$154,MATCH(B2554,Sheet2!A$14:A$154,0)),"hh:mm:ss"),I2558))))</f>
        <v/>
      </c>
      <c r="J2559" t="str">
        <f>IF(ISBLANK(G2559),"",IF(ISTEXT(G2559),IF(E2559="Amount",J$14,""),INDEX(Sheet2!H$14:H$154,MATCH(F2559,Sheet2!A$14:A$154,0))))</f>
        <v/>
      </c>
      <c r="K2559" t="str">
        <f>IF(ISBLANK(G2559),"",IF(ISTEXT(G2559),IF(E2559="Amount",K$14,""),INDEX(Sheet2!I$14:I$154,MATCH(F2559,Sheet2!A$14:A$154,0))))</f>
        <v/>
      </c>
      <c r="L2559" t="str">
        <f>IF(ISBLANK(G2559),"",IF(ISTEXT(G2559),IF(E2559="Amount",L$14,""),IF(INDEX(Sheet2!H$14:H$154,MATCH(F2559,Sheet2!A$14:A$154,0)) &lt;&gt; 0, IF(INDEX(Sheet2!I$14:I$154,MATCH(F2559,Sheet2!A$14:A$154,0)) &lt;&gt; 0, "Loan","Loan"),"Cash")))</f>
        <v/>
      </c>
      <c r="M2559" t="str">
        <f>IF(ISTEXT(E2559),IF(E2559="Amount",M$14,""),IF(ISBLANK(E2559),"",IF(ISTEXT(D2559),"",IF(A2554="Invoice No. : ",INDEX(Sheet2!D$14:D$154,MATCH(B2554,Sheet2!A$14:A$154,0)),M2558))))</f>
        <v/>
      </c>
      <c r="N2559" t="str">
        <f>IF(ISTEXT(E2559),IF(E2559="Amount",N$14,""),IF(ISBLANK(E2559),"",IF(ISTEXT(D2559),"",IF(A2554="Invoice No. : ",INDEX(Sheet2!E$14:E$154,MATCH(B2554,Sheet2!A$14:A$154,0)),N2558))))</f>
        <v/>
      </c>
      <c r="O2559" t="str">
        <f>IF(ISTEXT(E2559),IF(E2559="Amount",O$14,""),IF(ISBLANK(E2559),"",IF(ISTEXT(D2559),"",IF(A2554="Invoice No. : ",INDEX(Sheet2!G$14:G$154,MATCH(B2554,Sheet2!A$14:A$154,0)),O2558))))</f>
        <v/>
      </c>
      <c r="P2559" t="str">
        <f t="shared" si="162"/>
        <v/>
      </c>
      <c r="Q2559" t="str">
        <f t="shared" si="163"/>
        <v/>
      </c>
    </row>
    <row r="2560" spans="1:17" x14ac:dyDescent="0.25">
      <c r="A2560" s="8" t="s">
        <v>9</v>
      </c>
      <c r="B2560" s="8" t="s">
        <v>10</v>
      </c>
      <c r="C2560" s="9" t="s">
        <v>11</v>
      </c>
      <c r="D2560" s="9" t="s">
        <v>12</v>
      </c>
      <c r="E2560" s="9" t="s">
        <v>13</v>
      </c>
      <c r="F2560" t="str">
        <f t="shared" si="160"/>
        <v>Invoice No.</v>
      </c>
      <c r="G2560" t="str">
        <f>IF(ISTEXT(E2560),IF(E2560="Amount",G$14,""),IF(ISBLANK(E2560),"",IF(ISTEXT(D2560),"",IF(A2555="Invoice No. : ",INDEX(Sheet2!F$14:F$154,MATCH(B2555,Sheet2!A$14:A$154,0)),G2559))))</f>
        <v>Member ID</v>
      </c>
      <c r="H2560" t="str">
        <f t="shared" si="161"/>
        <v>Invoice Date</v>
      </c>
      <c r="I2560" t="str">
        <f>IF(ISTEXT(E2560),IF(E2560="Amount",I$14,""),IF(ISBLANK(E2560),"",IF(ISTEXT(D2560),"",IF(A2555="Invoice No. : ",TEXT(INDEX(Sheet2!C$14:C$154,MATCH(B2555,Sheet2!A$14:A$154,0)),"hh:mm:ss"),I2559))))</f>
        <v>Invoice Time</v>
      </c>
      <c r="J2560" t="str">
        <f>IF(ISBLANK(G2560),"",IF(ISTEXT(G2560),IF(E2560="Amount",J$14,""),INDEX(Sheet2!H$14:H$154,MATCH(F2560,Sheet2!A$14:A$154,0))))</f>
        <v>Loan Amount</v>
      </c>
      <c r="K2560" t="str">
        <f>IF(ISBLANK(G2560),"",IF(ISTEXT(G2560),IF(E2560="Amount",K$14,""),INDEX(Sheet2!I$14:I$154,MATCH(F2560,Sheet2!A$14:A$154,0))))</f>
        <v>Cash Amount</v>
      </c>
      <c r="L2560" t="str">
        <f>IF(ISBLANK(G2560),"",IF(ISTEXT(G2560),IF(E2560="Amount",L$14,""),IF(INDEX(Sheet2!H$14:H$154,MATCH(F2560,Sheet2!A$14:A$154,0)) &lt;&gt; 0, IF(INDEX(Sheet2!I$14:I$154,MATCH(F2560,Sheet2!A$14:A$154,0)) &lt;&gt; 0, "Loan","Loan"),"Cash")))</f>
        <v>Payment Mode</v>
      </c>
      <c r="M2560" t="str">
        <f>IF(ISTEXT(E2560),IF(E2560="Amount",M$14,""),IF(ISBLANK(E2560),"",IF(ISTEXT(D2560),"",IF(A2555="Invoice No. : ",INDEX(Sheet2!D$14:D$154,MATCH(B2555,Sheet2!A$14:A$154,0)),M2559))))</f>
        <v>Terminal</v>
      </c>
      <c r="N2560" t="str">
        <f>IF(ISTEXT(E2560),IF(E2560="Amount",N$14,""),IF(ISBLANK(E2560),"",IF(ISTEXT(D2560),"",IF(A2555="Invoice No. : ",INDEX(Sheet2!E$14:E$154,MATCH(B2555,Sheet2!A$14:A$154,0)),N2559))))</f>
        <v>Cashier</v>
      </c>
      <c r="O2560" t="str">
        <f>IF(ISTEXT(E2560),IF(E2560="Amount",O$14,""),IF(ISBLANK(E2560),"",IF(ISTEXT(D2560),"",IF(A2555="Invoice No. : ",INDEX(Sheet2!G$14:G$154,MATCH(B2555,Sheet2!A$14:A$154,0)),O2559))))</f>
        <v>Name</v>
      </c>
      <c r="P2560" t="str">
        <f t="shared" si="162"/>
        <v>Invoice Amount</v>
      </c>
      <c r="Q2560" t="str">
        <f t="shared" si="163"/>
        <v>Grand Total</v>
      </c>
    </row>
    <row r="2561" spans="1:17" x14ac:dyDescent="0.25">
      <c r="F2561" t="str">
        <f t="shared" si="160"/>
        <v/>
      </c>
      <c r="G2561" t="str">
        <f>IF(ISTEXT(E2561),IF(E2561="Amount",G$14,""),IF(ISBLANK(E2561),"",IF(ISTEXT(D2561),"",IF(A2556="Invoice No. : ",INDEX(Sheet2!F$14:F$154,MATCH(B2556,Sheet2!A$14:A$154,0)),G2560))))</f>
        <v/>
      </c>
      <c r="H2561" t="str">
        <f t="shared" si="161"/>
        <v/>
      </c>
      <c r="I2561" t="str">
        <f>IF(ISTEXT(E2561),IF(E2561="Amount",I$14,""),IF(ISBLANK(E2561),"",IF(ISTEXT(D2561),"",IF(A2556="Invoice No. : ",TEXT(INDEX(Sheet2!C$14:C$154,MATCH(B2556,Sheet2!A$14:A$154,0)),"hh:mm:ss"),I2560))))</f>
        <v/>
      </c>
      <c r="J2561" t="str">
        <f>IF(ISBLANK(G2561),"",IF(ISTEXT(G2561),IF(E2561="Amount",J$14,""),INDEX(Sheet2!H$14:H$154,MATCH(F2561,Sheet2!A$14:A$154,0))))</f>
        <v/>
      </c>
      <c r="K2561" t="str">
        <f>IF(ISBLANK(G2561),"",IF(ISTEXT(G2561),IF(E2561="Amount",K$14,""),INDEX(Sheet2!I$14:I$154,MATCH(F2561,Sheet2!A$14:A$154,0))))</f>
        <v/>
      </c>
      <c r="L2561" t="str">
        <f>IF(ISBLANK(G2561),"",IF(ISTEXT(G2561),IF(E2561="Amount",L$14,""),IF(INDEX(Sheet2!H$14:H$154,MATCH(F2561,Sheet2!A$14:A$154,0)) &lt;&gt; 0, IF(INDEX(Sheet2!I$14:I$154,MATCH(F2561,Sheet2!A$14:A$154,0)) &lt;&gt; 0, "Loan","Loan"),"Cash")))</f>
        <v/>
      </c>
      <c r="M2561" t="str">
        <f>IF(ISTEXT(E2561),IF(E2561="Amount",M$14,""),IF(ISBLANK(E2561),"",IF(ISTEXT(D2561),"",IF(A2556="Invoice No. : ",INDEX(Sheet2!D$14:D$154,MATCH(B2556,Sheet2!A$14:A$154,0)),M2560))))</f>
        <v/>
      </c>
      <c r="N2561" t="str">
        <f>IF(ISTEXT(E2561),IF(E2561="Amount",N$14,""),IF(ISBLANK(E2561),"",IF(ISTEXT(D2561),"",IF(A2556="Invoice No. : ",INDEX(Sheet2!E$14:E$154,MATCH(B2556,Sheet2!A$14:A$154,0)),N2560))))</f>
        <v/>
      </c>
      <c r="O2561" t="str">
        <f>IF(ISTEXT(E2561),IF(E2561="Amount",O$14,""),IF(ISBLANK(E2561),"",IF(ISTEXT(D2561),"",IF(A2556="Invoice No. : ",INDEX(Sheet2!G$14:G$154,MATCH(B2556,Sheet2!A$14:A$154,0)),O2560))))</f>
        <v/>
      </c>
      <c r="P2561" t="str">
        <f t="shared" si="162"/>
        <v/>
      </c>
      <c r="Q2561" t="str">
        <f t="shared" si="163"/>
        <v/>
      </c>
    </row>
    <row r="2562" spans="1:17" x14ac:dyDescent="0.25">
      <c r="A2562" s="10" t="s">
        <v>1986</v>
      </c>
      <c r="B2562" s="10" t="s">
        <v>1987</v>
      </c>
      <c r="C2562" s="11">
        <v>1</v>
      </c>
      <c r="D2562" s="11">
        <v>17</v>
      </c>
      <c r="E2562" s="11">
        <v>17</v>
      </c>
      <c r="F2562">
        <f t="shared" si="160"/>
        <v>2144376</v>
      </c>
      <c r="G2562">
        <f>IF(ISTEXT(E2562),IF(E2562="Amount",G$14,""),IF(ISBLANK(E2562),"",IF(ISTEXT(D2562),"",IF(A2557="Invoice No. : ",INDEX(Sheet2!F$14:F$154,MATCH(B2557,Sheet2!A$14:A$154,0)),G2561))))</f>
        <v>46353</v>
      </c>
      <c r="H2562" t="str">
        <f t="shared" si="161"/>
        <v>01/05/2023</v>
      </c>
      <c r="I2562" t="str">
        <f>IF(ISTEXT(E2562),IF(E2562="Amount",I$14,""),IF(ISBLANK(E2562),"",IF(ISTEXT(D2562),"",IF(A2557="Invoice No. : ",TEXT(INDEX(Sheet2!C$14:C$154,MATCH(B2557,Sheet2!A$14:A$154,0)),"hh:mm:ss"),I2561))))</f>
        <v>15:27:39</v>
      </c>
      <c r="J2562">
        <f>IF(ISBLANK(G2562),"",IF(ISTEXT(G2562),IF(E2562="Amount",J$14,""),INDEX(Sheet2!H$14:H$154,MATCH(F2562,Sheet2!A$14:A$154,0))))</f>
        <v>0</v>
      </c>
      <c r="K2562">
        <f>IF(ISBLANK(G2562),"",IF(ISTEXT(G2562),IF(E2562="Amount",K$14,""),INDEX(Sheet2!I$14:I$154,MATCH(F2562,Sheet2!A$14:A$154,0))))</f>
        <v>32.25</v>
      </c>
      <c r="L2562" t="str">
        <f>IF(ISBLANK(G2562),"",IF(ISTEXT(G2562),IF(E2562="Amount",L$14,""),IF(INDEX(Sheet2!H$14:H$154,MATCH(F2562,Sheet2!A$14:A$154,0)) &lt;&gt; 0, IF(INDEX(Sheet2!I$14:I$154,MATCH(F2562,Sheet2!A$14:A$154,0)) &lt;&gt; 0, "Loan","Loan"),"Cash")))</f>
        <v>Cash</v>
      </c>
      <c r="M2562">
        <f>IF(ISTEXT(E2562),IF(E2562="Amount",M$14,""),IF(ISBLANK(E2562),"",IF(ISTEXT(D2562),"",IF(A2557="Invoice No. : ",INDEX(Sheet2!D$14:D$154,MATCH(B2557,Sheet2!A$14:A$154,0)),M2561))))</f>
        <v>2</v>
      </c>
      <c r="N2562" t="str">
        <f>IF(ISTEXT(E2562),IF(E2562="Amount",N$14,""),IF(ISBLANK(E2562),"",IF(ISTEXT(D2562),"",IF(A2557="Invoice No. : ",INDEX(Sheet2!E$14:E$154,MATCH(B2557,Sheet2!A$14:A$154,0)),N2561))))</f>
        <v>RUBY</v>
      </c>
      <c r="O2562" t="str">
        <f>IF(ISTEXT(E2562),IF(E2562="Amount",O$14,""),IF(ISBLANK(E2562),"",IF(ISTEXT(D2562),"",IF(A2557="Invoice No. : ",INDEX(Sheet2!G$14:G$154,MATCH(B2557,Sheet2!A$14:A$154,0)),O2561))))</f>
        <v>FELIX, MARIZA ENOJA</v>
      </c>
      <c r="P2562">
        <f t="shared" si="162"/>
        <v>32.25</v>
      </c>
      <c r="Q2562">
        <f t="shared" si="163"/>
        <v>195197.25</v>
      </c>
    </row>
    <row r="2563" spans="1:17" x14ac:dyDescent="0.25">
      <c r="A2563" s="10" t="s">
        <v>1988</v>
      </c>
      <c r="B2563" s="10" t="s">
        <v>1989</v>
      </c>
      <c r="C2563" s="11">
        <v>1</v>
      </c>
      <c r="D2563" s="11">
        <v>7</v>
      </c>
      <c r="E2563" s="11">
        <v>7</v>
      </c>
      <c r="F2563">
        <f t="shared" si="160"/>
        <v>2144376</v>
      </c>
      <c r="G2563">
        <f>IF(ISTEXT(E2563),IF(E2563="Amount",G$14,""),IF(ISBLANK(E2563),"",IF(ISTEXT(D2563),"",IF(A2558="Invoice No. : ",INDEX(Sheet2!F$14:F$154,MATCH(B2558,Sheet2!A$14:A$154,0)),G2562))))</f>
        <v>46353</v>
      </c>
      <c r="H2563" t="str">
        <f t="shared" si="161"/>
        <v>01/05/2023</v>
      </c>
      <c r="I2563" t="str">
        <f>IF(ISTEXT(E2563),IF(E2563="Amount",I$14,""),IF(ISBLANK(E2563),"",IF(ISTEXT(D2563),"",IF(A2558="Invoice No. : ",TEXT(INDEX(Sheet2!C$14:C$154,MATCH(B2558,Sheet2!A$14:A$154,0)),"hh:mm:ss"),I2562))))</f>
        <v>15:27:39</v>
      </c>
      <c r="J2563">
        <f>IF(ISBLANK(G2563),"",IF(ISTEXT(G2563),IF(E2563="Amount",J$14,""),INDEX(Sheet2!H$14:H$154,MATCH(F2563,Sheet2!A$14:A$154,0))))</f>
        <v>0</v>
      </c>
      <c r="K2563">
        <f>IF(ISBLANK(G2563),"",IF(ISTEXT(G2563),IF(E2563="Amount",K$14,""),INDEX(Sheet2!I$14:I$154,MATCH(F2563,Sheet2!A$14:A$154,0))))</f>
        <v>32.25</v>
      </c>
      <c r="L2563" t="str">
        <f>IF(ISBLANK(G2563),"",IF(ISTEXT(G2563),IF(E2563="Amount",L$14,""),IF(INDEX(Sheet2!H$14:H$154,MATCH(F2563,Sheet2!A$14:A$154,0)) &lt;&gt; 0, IF(INDEX(Sheet2!I$14:I$154,MATCH(F2563,Sheet2!A$14:A$154,0)) &lt;&gt; 0, "Loan","Loan"),"Cash")))</f>
        <v>Cash</v>
      </c>
      <c r="M2563">
        <f>IF(ISTEXT(E2563),IF(E2563="Amount",M$14,""),IF(ISBLANK(E2563),"",IF(ISTEXT(D2563),"",IF(A2558="Invoice No. : ",INDEX(Sheet2!D$14:D$154,MATCH(B2558,Sheet2!A$14:A$154,0)),M2562))))</f>
        <v>2</v>
      </c>
      <c r="N2563" t="str">
        <f>IF(ISTEXT(E2563),IF(E2563="Amount",N$14,""),IF(ISBLANK(E2563),"",IF(ISTEXT(D2563),"",IF(A2558="Invoice No. : ",INDEX(Sheet2!E$14:E$154,MATCH(B2558,Sheet2!A$14:A$154,0)),N2562))))</f>
        <v>RUBY</v>
      </c>
      <c r="O2563" t="str">
        <f>IF(ISTEXT(E2563),IF(E2563="Amount",O$14,""),IF(ISBLANK(E2563),"",IF(ISTEXT(D2563),"",IF(A2558="Invoice No. : ",INDEX(Sheet2!G$14:G$154,MATCH(B2558,Sheet2!A$14:A$154,0)),O2562))))</f>
        <v>FELIX, MARIZA ENOJA</v>
      </c>
      <c r="P2563">
        <f t="shared" si="162"/>
        <v>32.25</v>
      </c>
      <c r="Q2563">
        <f t="shared" si="163"/>
        <v>195197.25</v>
      </c>
    </row>
    <row r="2564" spans="1:17" x14ac:dyDescent="0.25">
      <c r="A2564" s="10" t="s">
        <v>1365</v>
      </c>
      <c r="B2564" s="10" t="s">
        <v>1366</v>
      </c>
      <c r="C2564" s="11">
        <v>1</v>
      </c>
      <c r="D2564" s="11">
        <v>8.25</v>
      </c>
      <c r="E2564" s="11">
        <v>8.25</v>
      </c>
      <c r="F2564">
        <f t="shared" si="160"/>
        <v>2144376</v>
      </c>
      <c r="G2564">
        <f>IF(ISTEXT(E2564),IF(E2564="Amount",G$14,""),IF(ISBLANK(E2564),"",IF(ISTEXT(D2564),"",IF(A2559="Invoice No. : ",INDEX(Sheet2!F$14:F$154,MATCH(B2559,Sheet2!A$14:A$154,0)),G2563))))</f>
        <v>46353</v>
      </c>
      <c r="H2564" t="str">
        <f t="shared" si="161"/>
        <v>01/05/2023</v>
      </c>
      <c r="I2564" t="str">
        <f>IF(ISTEXT(E2564),IF(E2564="Amount",I$14,""),IF(ISBLANK(E2564),"",IF(ISTEXT(D2564),"",IF(A2559="Invoice No. : ",TEXT(INDEX(Sheet2!C$14:C$154,MATCH(B2559,Sheet2!A$14:A$154,0)),"hh:mm:ss"),I2563))))</f>
        <v>15:27:39</v>
      </c>
      <c r="J2564">
        <f>IF(ISBLANK(G2564),"",IF(ISTEXT(G2564),IF(E2564="Amount",J$14,""),INDEX(Sheet2!H$14:H$154,MATCH(F2564,Sheet2!A$14:A$154,0))))</f>
        <v>0</v>
      </c>
      <c r="K2564">
        <f>IF(ISBLANK(G2564),"",IF(ISTEXT(G2564),IF(E2564="Amount",K$14,""),INDEX(Sheet2!I$14:I$154,MATCH(F2564,Sheet2!A$14:A$154,0))))</f>
        <v>32.25</v>
      </c>
      <c r="L2564" t="str">
        <f>IF(ISBLANK(G2564),"",IF(ISTEXT(G2564),IF(E2564="Amount",L$14,""),IF(INDEX(Sheet2!H$14:H$154,MATCH(F2564,Sheet2!A$14:A$154,0)) &lt;&gt; 0, IF(INDEX(Sheet2!I$14:I$154,MATCH(F2564,Sheet2!A$14:A$154,0)) &lt;&gt; 0, "Loan","Loan"),"Cash")))</f>
        <v>Cash</v>
      </c>
      <c r="M2564">
        <f>IF(ISTEXT(E2564),IF(E2564="Amount",M$14,""),IF(ISBLANK(E2564),"",IF(ISTEXT(D2564),"",IF(A2559="Invoice No. : ",INDEX(Sheet2!D$14:D$154,MATCH(B2559,Sheet2!A$14:A$154,0)),M2563))))</f>
        <v>2</v>
      </c>
      <c r="N2564" t="str">
        <f>IF(ISTEXT(E2564),IF(E2564="Amount",N$14,""),IF(ISBLANK(E2564),"",IF(ISTEXT(D2564),"",IF(A2559="Invoice No. : ",INDEX(Sheet2!E$14:E$154,MATCH(B2559,Sheet2!A$14:A$154,0)),N2563))))</f>
        <v>RUBY</v>
      </c>
      <c r="O2564" t="str">
        <f>IF(ISTEXT(E2564),IF(E2564="Amount",O$14,""),IF(ISBLANK(E2564),"",IF(ISTEXT(D2564),"",IF(A2559="Invoice No. : ",INDEX(Sheet2!G$14:G$154,MATCH(B2559,Sheet2!A$14:A$154,0)),O2563))))</f>
        <v>FELIX, MARIZA ENOJA</v>
      </c>
      <c r="P2564">
        <f t="shared" si="162"/>
        <v>32.25</v>
      </c>
      <c r="Q2564">
        <f t="shared" si="163"/>
        <v>195197.25</v>
      </c>
    </row>
    <row r="2565" spans="1:17" x14ac:dyDescent="0.25">
      <c r="D2565" s="12" t="s">
        <v>18</v>
      </c>
      <c r="E2565" s="13">
        <v>32.25</v>
      </c>
      <c r="F2565" t="str">
        <f t="shared" si="160"/>
        <v/>
      </c>
      <c r="G2565" t="str">
        <f>IF(ISTEXT(E2565),IF(E2565="Amount",G$14,""),IF(ISBLANK(E2565),"",IF(ISTEXT(D2565),"",IF(A2560="Invoice No. : ",INDEX(Sheet2!F$14:F$154,MATCH(B2560,Sheet2!A$14:A$154,0)),G2564))))</f>
        <v/>
      </c>
      <c r="H2565" t="str">
        <f t="shared" si="161"/>
        <v/>
      </c>
      <c r="I2565" t="str">
        <f>IF(ISTEXT(E2565),IF(E2565="Amount",I$14,""),IF(ISBLANK(E2565),"",IF(ISTEXT(D2565),"",IF(A2560="Invoice No. : ",TEXT(INDEX(Sheet2!C$14:C$154,MATCH(B2560,Sheet2!A$14:A$154,0)),"hh:mm:ss"),I2564))))</f>
        <v/>
      </c>
      <c r="J2565" t="str">
        <f>IF(ISBLANK(G2565),"",IF(ISTEXT(G2565),IF(E2565="Amount",J$14,""),INDEX(Sheet2!H$14:H$154,MATCH(F2565,Sheet2!A$14:A$154,0))))</f>
        <v/>
      </c>
      <c r="K2565" t="str">
        <f>IF(ISBLANK(G2565),"",IF(ISTEXT(G2565),IF(E2565="Amount",K$14,""),INDEX(Sheet2!I$14:I$154,MATCH(F2565,Sheet2!A$14:A$154,0))))</f>
        <v/>
      </c>
      <c r="L2565" t="str">
        <f>IF(ISBLANK(G2565),"",IF(ISTEXT(G2565),IF(E2565="Amount",L$14,""),IF(INDEX(Sheet2!H$14:H$154,MATCH(F2565,Sheet2!A$14:A$154,0)) &lt;&gt; 0, IF(INDEX(Sheet2!I$14:I$154,MATCH(F2565,Sheet2!A$14:A$154,0)) &lt;&gt; 0, "Loan","Loan"),"Cash")))</f>
        <v/>
      </c>
      <c r="M2565" t="str">
        <f>IF(ISTEXT(E2565),IF(E2565="Amount",M$14,""),IF(ISBLANK(E2565),"",IF(ISTEXT(D2565),"",IF(A2560="Invoice No. : ",INDEX(Sheet2!D$14:D$154,MATCH(B2560,Sheet2!A$14:A$154,0)),M2564))))</f>
        <v/>
      </c>
      <c r="N2565" t="str">
        <f>IF(ISTEXT(E2565),IF(E2565="Amount",N$14,""),IF(ISBLANK(E2565),"",IF(ISTEXT(D2565),"",IF(A2560="Invoice No. : ",INDEX(Sheet2!E$14:E$154,MATCH(B2560,Sheet2!A$14:A$154,0)),N2564))))</f>
        <v/>
      </c>
      <c r="O2565" t="str">
        <f>IF(ISTEXT(E2565),IF(E2565="Amount",O$14,""),IF(ISBLANK(E2565),"",IF(ISTEXT(D2565),"",IF(A2560="Invoice No. : ",INDEX(Sheet2!G$14:G$154,MATCH(B2560,Sheet2!A$14:A$154,0)),O2564))))</f>
        <v/>
      </c>
      <c r="P2565" t="str">
        <f t="shared" si="162"/>
        <v/>
      </c>
      <c r="Q2565" t="str">
        <f t="shared" si="163"/>
        <v/>
      </c>
    </row>
    <row r="2566" spans="1:17" x14ac:dyDescent="0.25">
      <c r="F2566" t="str">
        <f t="shared" si="160"/>
        <v/>
      </c>
      <c r="G2566" t="str">
        <f>IF(ISTEXT(E2566),IF(E2566="Amount",G$14,""),IF(ISBLANK(E2566),"",IF(ISTEXT(D2566),"",IF(A2561="Invoice No. : ",INDEX(Sheet2!F$14:F$154,MATCH(B2561,Sheet2!A$14:A$154,0)),G2565))))</f>
        <v/>
      </c>
      <c r="H2566" t="str">
        <f t="shared" si="161"/>
        <v/>
      </c>
      <c r="I2566" t="str">
        <f>IF(ISTEXT(E2566),IF(E2566="Amount",I$14,""),IF(ISBLANK(E2566),"",IF(ISTEXT(D2566),"",IF(A2561="Invoice No. : ",TEXT(INDEX(Sheet2!C$14:C$154,MATCH(B2561,Sheet2!A$14:A$154,0)),"hh:mm:ss"),I2565))))</f>
        <v/>
      </c>
      <c r="J2566" t="str">
        <f>IF(ISBLANK(G2566),"",IF(ISTEXT(G2566),IF(E2566="Amount",J$14,""),INDEX(Sheet2!H$14:H$154,MATCH(F2566,Sheet2!A$14:A$154,0))))</f>
        <v/>
      </c>
      <c r="K2566" t="str">
        <f>IF(ISBLANK(G2566),"",IF(ISTEXT(G2566),IF(E2566="Amount",K$14,""),INDEX(Sheet2!I$14:I$154,MATCH(F2566,Sheet2!A$14:A$154,0))))</f>
        <v/>
      </c>
      <c r="L2566" t="str">
        <f>IF(ISBLANK(G2566),"",IF(ISTEXT(G2566),IF(E2566="Amount",L$14,""),IF(INDEX(Sheet2!H$14:H$154,MATCH(F2566,Sheet2!A$14:A$154,0)) &lt;&gt; 0, IF(INDEX(Sheet2!I$14:I$154,MATCH(F2566,Sheet2!A$14:A$154,0)) &lt;&gt; 0, "Loan","Loan"),"Cash")))</f>
        <v/>
      </c>
      <c r="M2566" t="str">
        <f>IF(ISTEXT(E2566),IF(E2566="Amount",M$14,""),IF(ISBLANK(E2566),"",IF(ISTEXT(D2566),"",IF(A2561="Invoice No. : ",INDEX(Sheet2!D$14:D$154,MATCH(B2561,Sheet2!A$14:A$154,0)),M2565))))</f>
        <v/>
      </c>
      <c r="N2566" t="str">
        <f>IF(ISTEXT(E2566),IF(E2566="Amount",N$14,""),IF(ISBLANK(E2566),"",IF(ISTEXT(D2566),"",IF(A2561="Invoice No. : ",INDEX(Sheet2!E$14:E$154,MATCH(B2561,Sheet2!A$14:A$154,0)),N2565))))</f>
        <v/>
      </c>
      <c r="O2566" t="str">
        <f>IF(ISTEXT(E2566),IF(E2566="Amount",O$14,""),IF(ISBLANK(E2566),"",IF(ISTEXT(D2566),"",IF(A2561="Invoice No. : ",INDEX(Sheet2!G$14:G$154,MATCH(B2561,Sheet2!A$14:A$154,0)),O2565))))</f>
        <v/>
      </c>
      <c r="P2566" t="str">
        <f t="shared" si="162"/>
        <v/>
      </c>
      <c r="Q2566" t="str">
        <f t="shared" si="163"/>
        <v/>
      </c>
    </row>
    <row r="2567" spans="1:17" x14ac:dyDescent="0.25">
      <c r="F2567" t="str">
        <f t="shared" si="160"/>
        <v/>
      </c>
      <c r="G2567" t="str">
        <f>IF(ISTEXT(E2567),IF(E2567="Amount",G$14,""),IF(ISBLANK(E2567),"",IF(ISTEXT(D2567),"",IF(A2562="Invoice No. : ",INDEX(Sheet2!F$14:F$154,MATCH(B2562,Sheet2!A$14:A$154,0)),G2566))))</f>
        <v/>
      </c>
      <c r="H2567" t="str">
        <f t="shared" si="161"/>
        <v/>
      </c>
      <c r="I2567" t="str">
        <f>IF(ISTEXT(E2567),IF(E2567="Amount",I$14,""),IF(ISBLANK(E2567),"",IF(ISTEXT(D2567),"",IF(A2562="Invoice No. : ",TEXT(INDEX(Sheet2!C$14:C$154,MATCH(B2562,Sheet2!A$14:A$154,0)),"hh:mm:ss"),I2566))))</f>
        <v/>
      </c>
      <c r="J2567" t="str">
        <f>IF(ISBLANK(G2567),"",IF(ISTEXT(G2567),IF(E2567="Amount",J$14,""),INDEX(Sheet2!H$14:H$154,MATCH(F2567,Sheet2!A$14:A$154,0))))</f>
        <v/>
      </c>
      <c r="K2567" t="str">
        <f>IF(ISBLANK(G2567),"",IF(ISTEXT(G2567),IF(E2567="Amount",K$14,""),INDEX(Sheet2!I$14:I$154,MATCH(F2567,Sheet2!A$14:A$154,0))))</f>
        <v/>
      </c>
      <c r="L2567" t="str">
        <f>IF(ISBLANK(G2567),"",IF(ISTEXT(G2567),IF(E2567="Amount",L$14,""),IF(INDEX(Sheet2!H$14:H$154,MATCH(F2567,Sheet2!A$14:A$154,0)) &lt;&gt; 0, IF(INDEX(Sheet2!I$14:I$154,MATCH(F2567,Sheet2!A$14:A$154,0)) &lt;&gt; 0, "Loan","Loan"),"Cash")))</f>
        <v/>
      </c>
      <c r="M2567" t="str">
        <f>IF(ISTEXT(E2567),IF(E2567="Amount",M$14,""),IF(ISBLANK(E2567),"",IF(ISTEXT(D2567),"",IF(A2562="Invoice No. : ",INDEX(Sheet2!D$14:D$154,MATCH(B2562,Sheet2!A$14:A$154,0)),M2566))))</f>
        <v/>
      </c>
      <c r="N2567" t="str">
        <f>IF(ISTEXT(E2567),IF(E2567="Amount",N$14,""),IF(ISBLANK(E2567),"",IF(ISTEXT(D2567),"",IF(A2562="Invoice No. : ",INDEX(Sheet2!E$14:E$154,MATCH(B2562,Sheet2!A$14:A$154,0)),N2566))))</f>
        <v/>
      </c>
      <c r="O2567" t="str">
        <f>IF(ISTEXT(E2567),IF(E2567="Amount",O$14,""),IF(ISBLANK(E2567),"",IF(ISTEXT(D2567),"",IF(A2562="Invoice No. : ",INDEX(Sheet2!G$14:G$154,MATCH(B2562,Sheet2!A$14:A$154,0)),O2566))))</f>
        <v/>
      </c>
      <c r="P2567" t="str">
        <f t="shared" si="162"/>
        <v/>
      </c>
      <c r="Q2567" t="str">
        <f t="shared" si="163"/>
        <v/>
      </c>
    </row>
    <row r="2568" spans="1:17" x14ac:dyDescent="0.25">
      <c r="A2568" s="3" t="s">
        <v>4</v>
      </c>
      <c r="B2568" s="4">
        <v>2144377</v>
      </c>
      <c r="C2568" s="3" t="s">
        <v>5</v>
      </c>
      <c r="D2568" s="5" t="s">
        <v>953</v>
      </c>
      <c r="F2568" t="str">
        <f t="shared" si="160"/>
        <v/>
      </c>
      <c r="G2568" t="str">
        <f>IF(ISTEXT(E2568),IF(E2568="Amount",G$14,""),IF(ISBLANK(E2568),"",IF(ISTEXT(D2568),"",IF(A2563="Invoice No. : ",INDEX(Sheet2!F$14:F$154,MATCH(B2563,Sheet2!A$14:A$154,0)),G2567))))</f>
        <v/>
      </c>
      <c r="H2568" t="str">
        <f t="shared" si="161"/>
        <v/>
      </c>
      <c r="I2568" t="str">
        <f>IF(ISTEXT(E2568),IF(E2568="Amount",I$14,""),IF(ISBLANK(E2568),"",IF(ISTEXT(D2568),"",IF(A2563="Invoice No. : ",TEXT(INDEX(Sheet2!C$14:C$154,MATCH(B2563,Sheet2!A$14:A$154,0)),"hh:mm:ss"),I2567))))</f>
        <v/>
      </c>
      <c r="J2568" t="str">
        <f>IF(ISBLANK(G2568),"",IF(ISTEXT(G2568),IF(E2568="Amount",J$14,""),INDEX(Sheet2!H$14:H$154,MATCH(F2568,Sheet2!A$14:A$154,0))))</f>
        <v/>
      </c>
      <c r="K2568" t="str">
        <f>IF(ISBLANK(G2568),"",IF(ISTEXT(G2568),IF(E2568="Amount",K$14,""),INDEX(Sheet2!I$14:I$154,MATCH(F2568,Sheet2!A$14:A$154,0))))</f>
        <v/>
      </c>
      <c r="L2568" t="str">
        <f>IF(ISBLANK(G2568),"",IF(ISTEXT(G2568),IF(E2568="Amount",L$14,""),IF(INDEX(Sheet2!H$14:H$154,MATCH(F2568,Sheet2!A$14:A$154,0)) &lt;&gt; 0, IF(INDEX(Sheet2!I$14:I$154,MATCH(F2568,Sheet2!A$14:A$154,0)) &lt;&gt; 0, "Loan","Loan"),"Cash")))</f>
        <v/>
      </c>
      <c r="M2568" t="str">
        <f>IF(ISTEXT(E2568),IF(E2568="Amount",M$14,""),IF(ISBLANK(E2568),"",IF(ISTEXT(D2568),"",IF(A2563="Invoice No. : ",INDEX(Sheet2!D$14:D$154,MATCH(B2563,Sheet2!A$14:A$154,0)),M2567))))</f>
        <v/>
      </c>
      <c r="N2568" t="str">
        <f>IF(ISTEXT(E2568),IF(E2568="Amount",N$14,""),IF(ISBLANK(E2568),"",IF(ISTEXT(D2568),"",IF(A2563="Invoice No. : ",INDEX(Sheet2!E$14:E$154,MATCH(B2563,Sheet2!A$14:A$154,0)),N2567))))</f>
        <v/>
      </c>
      <c r="O2568" t="str">
        <f>IF(ISTEXT(E2568),IF(E2568="Amount",O$14,""),IF(ISBLANK(E2568),"",IF(ISTEXT(D2568),"",IF(A2563="Invoice No. : ",INDEX(Sheet2!G$14:G$154,MATCH(B2563,Sheet2!A$14:A$154,0)),O2567))))</f>
        <v/>
      </c>
      <c r="P2568" t="str">
        <f t="shared" si="162"/>
        <v/>
      </c>
      <c r="Q2568" t="str">
        <f t="shared" si="163"/>
        <v/>
      </c>
    </row>
    <row r="2569" spans="1:17" x14ac:dyDescent="0.25">
      <c r="A2569" s="3" t="s">
        <v>7</v>
      </c>
      <c r="B2569" s="6">
        <v>44931</v>
      </c>
      <c r="C2569" s="3" t="s">
        <v>8</v>
      </c>
      <c r="D2569" s="7">
        <v>2</v>
      </c>
      <c r="F2569" t="str">
        <f t="shared" si="160"/>
        <v/>
      </c>
      <c r="G2569" t="str">
        <f>IF(ISTEXT(E2569),IF(E2569="Amount",G$14,""),IF(ISBLANK(E2569),"",IF(ISTEXT(D2569),"",IF(A2564="Invoice No. : ",INDEX(Sheet2!F$14:F$154,MATCH(B2564,Sheet2!A$14:A$154,0)),G2568))))</f>
        <v/>
      </c>
      <c r="H2569" t="str">
        <f t="shared" si="161"/>
        <v/>
      </c>
      <c r="I2569" t="str">
        <f>IF(ISTEXT(E2569),IF(E2569="Amount",I$14,""),IF(ISBLANK(E2569),"",IF(ISTEXT(D2569),"",IF(A2564="Invoice No. : ",TEXT(INDEX(Sheet2!C$14:C$154,MATCH(B2564,Sheet2!A$14:A$154,0)),"hh:mm:ss"),I2568))))</f>
        <v/>
      </c>
      <c r="J2569" t="str">
        <f>IF(ISBLANK(G2569),"",IF(ISTEXT(G2569),IF(E2569="Amount",J$14,""),INDEX(Sheet2!H$14:H$154,MATCH(F2569,Sheet2!A$14:A$154,0))))</f>
        <v/>
      </c>
      <c r="K2569" t="str">
        <f>IF(ISBLANK(G2569),"",IF(ISTEXT(G2569),IF(E2569="Amount",K$14,""),INDEX(Sheet2!I$14:I$154,MATCH(F2569,Sheet2!A$14:A$154,0))))</f>
        <v/>
      </c>
      <c r="L2569" t="str">
        <f>IF(ISBLANK(G2569),"",IF(ISTEXT(G2569),IF(E2569="Amount",L$14,""),IF(INDEX(Sheet2!H$14:H$154,MATCH(F2569,Sheet2!A$14:A$154,0)) &lt;&gt; 0, IF(INDEX(Sheet2!I$14:I$154,MATCH(F2569,Sheet2!A$14:A$154,0)) &lt;&gt; 0, "Loan","Loan"),"Cash")))</f>
        <v/>
      </c>
      <c r="M2569" t="str">
        <f>IF(ISTEXT(E2569),IF(E2569="Amount",M$14,""),IF(ISBLANK(E2569),"",IF(ISTEXT(D2569),"",IF(A2564="Invoice No. : ",INDEX(Sheet2!D$14:D$154,MATCH(B2564,Sheet2!A$14:A$154,0)),M2568))))</f>
        <v/>
      </c>
      <c r="N2569" t="str">
        <f>IF(ISTEXT(E2569),IF(E2569="Amount",N$14,""),IF(ISBLANK(E2569),"",IF(ISTEXT(D2569),"",IF(A2564="Invoice No. : ",INDEX(Sheet2!E$14:E$154,MATCH(B2564,Sheet2!A$14:A$154,0)),N2568))))</f>
        <v/>
      </c>
      <c r="O2569" t="str">
        <f>IF(ISTEXT(E2569),IF(E2569="Amount",O$14,""),IF(ISBLANK(E2569),"",IF(ISTEXT(D2569),"",IF(A2564="Invoice No. : ",INDEX(Sheet2!G$14:G$154,MATCH(B2564,Sheet2!A$14:A$154,0)),O2568))))</f>
        <v/>
      </c>
      <c r="P2569" t="str">
        <f t="shared" si="162"/>
        <v/>
      </c>
      <c r="Q2569" t="str">
        <f t="shared" si="163"/>
        <v/>
      </c>
    </row>
    <row r="2570" spans="1:17" x14ac:dyDescent="0.25">
      <c r="F2570" t="str">
        <f t="shared" si="160"/>
        <v/>
      </c>
      <c r="G2570" t="str">
        <f>IF(ISTEXT(E2570),IF(E2570="Amount",G$14,""),IF(ISBLANK(E2570),"",IF(ISTEXT(D2570),"",IF(A2565="Invoice No. : ",INDEX(Sheet2!F$14:F$154,MATCH(B2565,Sheet2!A$14:A$154,0)),G2569))))</f>
        <v/>
      </c>
      <c r="H2570" t="str">
        <f t="shared" si="161"/>
        <v/>
      </c>
      <c r="I2570" t="str">
        <f>IF(ISTEXT(E2570),IF(E2570="Amount",I$14,""),IF(ISBLANK(E2570),"",IF(ISTEXT(D2570),"",IF(A2565="Invoice No. : ",TEXT(INDEX(Sheet2!C$14:C$154,MATCH(B2565,Sheet2!A$14:A$154,0)),"hh:mm:ss"),I2569))))</f>
        <v/>
      </c>
      <c r="J2570" t="str">
        <f>IF(ISBLANK(G2570),"",IF(ISTEXT(G2570),IF(E2570="Amount",J$14,""),INDEX(Sheet2!H$14:H$154,MATCH(F2570,Sheet2!A$14:A$154,0))))</f>
        <v/>
      </c>
      <c r="K2570" t="str">
        <f>IF(ISBLANK(G2570),"",IF(ISTEXT(G2570),IF(E2570="Amount",K$14,""),INDEX(Sheet2!I$14:I$154,MATCH(F2570,Sheet2!A$14:A$154,0))))</f>
        <v/>
      </c>
      <c r="L2570" t="str">
        <f>IF(ISBLANK(G2570),"",IF(ISTEXT(G2570),IF(E2570="Amount",L$14,""),IF(INDEX(Sheet2!H$14:H$154,MATCH(F2570,Sheet2!A$14:A$154,0)) &lt;&gt; 0, IF(INDEX(Sheet2!I$14:I$154,MATCH(F2570,Sheet2!A$14:A$154,0)) &lt;&gt; 0, "Loan","Loan"),"Cash")))</f>
        <v/>
      </c>
      <c r="M2570" t="str">
        <f>IF(ISTEXT(E2570),IF(E2570="Amount",M$14,""),IF(ISBLANK(E2570),"",IF(ISTEXT(D2570),"",IF(A2565="Invoice No. : ",INDEX(Sheet2!D$14:D$154,MATCH(B2565,Sheet2!A$14:A$154,0)),M2569))))</f>
        <v/>
      </c>
      <c r="N2570" t="str">
        <f>IF(ISTEXT(E2570),IF(E2570="Amount",N$14,""),IF(ISBLANK(E2570),"",IF(ISTEXT(D2570),"",IF(A2565="Invoice No. : ",INDEX(Sheet2!E$14:E$154,MATCH(B2565,Sheet2!A$14:A$154,0)),N2569))))</f>
        <v/>
      </c>
      <c r="O2570" t="str">
        <f>IF(ISTEXT(E2570),IF(E2570="Amount",O$14,""),IF(ISBLANK(E2570),"",IF(ISTEXT(D2570),"",IF(A2565="Invoice No. : ",INDEX(Sheet2!G$14:G$154,MATCH(B2565,Sheet2!A$14:A$154,0)),O2569))))</f>
        <v/>
      </c>
      <c r="P2570" t="str">
        <f t="shared" si="162"/>
        <v/>
      </c>
      <c r="Q2570" t="str">
        <f t="shared" si="163"/>
        <v/>
      </c>
    </row>
    <row r="2571" spans="1:17" x14ac:dyDescent="0.25">
      <c r="A2571" s="8" t="s">
        <v>9</v>
      </c>
      <c r="B2571" s="8" t="s">
        <v>10</v>
      </c>
      <c r="C2571" s="9" t="s">
        <v>11</v>
      </c>
      <c r="D2571" s="9" t="s">
        <v>12</v>
      </c>
      <c r="E2571" s="9" t="s">
        <v>13</v>
      </c>
      <c r="F2571" t="str">
        <f t="shared" si="160"/>
        <v>Invoice No.</v>
      </c>
      <c r="G2571" t="str">
        <f>IF(ISTEXT(E2571),IF(E2571="Amount",G$14,""),IF(ISBLANK(E2571),"",IF(ISTEXT(D2571),"",IF(A2566="Invoice No. : ",INDEX(Sheet2!F$14:F$154,MATCH(B2566,Sheet2!A$14:A$154,0)),G2570))))</f>
        <v>Member ID</v>
      </c>
      <c r="H2571" t="str">
        <f t="shared" si="161"/>
        <v>Invoice Date</v>
      </c>
      <c r="I2571" t="str">
        <f>IF(ISTEXT(E2571),IF(E2571="Amount",I$14,""),IF(ISBLANK(E2571),"",IF(ISTEXT(D2571),"",IF(A2566="Invoice No. : ",TEXT(INDEX(Sheet2!C$14:C$154,MATCH(B2566,Sheet2!A$14:A$154,0)),"hh:mm:ss"),I2570))))</f>
        <v>Invoice Time</v>
      </c>
      <c r="J2571" t="str">
        <f>IF(ISBLANK(G2571),"",IF(ISTEXT(G2571),IF(E2571="Amount",J$14,""),INDEX(Sheet2!H$14:H$154,MATCH(F2571,Sheet2!A$14:A$154,0))))</f>
        <v>Loan Amount</v>
      </c>
      <c r="K2571" t="str">
        <f>IF(ISBLANK(G2571),"",IF(ISTEXT(G2571),IF(E2571="Amount",K$14,""),INDEX(Sheet2!I$14:I$154,MATCH(F2571,Sheet2!A$14:A$154,0))))</f>
        <v>Cash Amount</v>
      </c>
      <c r="L2571" t="str">
        <f>IF(ISBLANK(G2571),"",IF(ISTEXT(G2571),IF(E2571="Amount",L$14,""),IF(INDEX(Sheet2!H$14:H$154,MATCH(F2571,Sheet2!A$14:A$154,0)) &lt;&gt; 0, IF(INDEX(Sheet2!I$14:I$154,MATCH(F2571,Sheet2!A$14:A$154,0)) &lt;&gt; 0, "Loan","Loan"),"Cash")))</f>
        <v>Payment Mode</v>
      </c>
      <c r="M2571" t="str">
        <f>IF(ISTEXT(E2571),IF(E2571="Amount",M$14,""),IF(ISBLANK(E2571),"",IF(ISTEXT(D2571),"",IF(A2566="Invoice No. : ",INDEX(Sheet2!D$14:D$154,MATCH(B2566,Sheet2!A$14:A$154,0)),M2570))))</f>
        <v>Terminal</v>
      </c>
      <c r="N2571" t="str">
        <f>IF(ISTEXT(E2571),IF(E2571="Amount",N$14,""),IF(ISBLANK(E2571),"",IF(ISTEXT(D2571),"",IF(A2566="Invoice No. : ",INDEX(Sheet2!E$14:E$154,MATCH(B2566,Sheet2!A$14:A$154,0)),N2570))))</f>
        <v>Cashier</v>
      </c>
      <c r="O2571" t="str">
        <f>IF(ISTEXT(E2571),IF(E2571="Amount",O$14,""),IF(ISBLANK(E2571),"",IF(ISTEXT(D2571),"",IF(A2566="Invoice No. : ",INDEX(Sheet2!G$14:G$154,MATCH(B2566,Sheet2!A$14:A$154,0)),O2570))))</f>
        <v>Name</v>
      </c>
      <c r="P2571" t="str">
        <f t="shared" si="162"/>
        <v>Invoice Amount</v>
      </c>
      <c r="Q2571" t="str">
        <f t="shared" si="163"/>
        <v>Grand Total</v>
      </c>
    </row>
    <row r="2572" spans="1:17" x14ac:dyDescent="0.25">
      <c r="F2572" t="str">
        <f t="shared" si="160"/>
        <v/>
      </c>
      <c r="G2572" t="str">
        <f>IF(ISTEXT(E2572),IF(E2572="Amount",G$14,""),IF(ISBLANK(E2572),"",IF(ISTEXT(D2572),"",IF(A2567="Invoice No. : ",INDEX(Sheet2!F$14:F$154,MATCH(B2567,Sheet2!A$14:A$154,0)),G2571))))</f>
        <v/>
      </c>
      <c r="H2572" t="str">
        <f t="shared" si="161"/>
        <v/>
      </c>
      <c r="I2572" t="str">
        <f>IF(ISTEXT(E2572),IF(E2572="Amount",I$14,""),IF(ISBLANK(E2572),"",IF(ISTEXT(D2572),"",IF(A2567="Invoice No. : ",TEXT(INDEX(Sheet2!C$14:C$154,MATCH(B2567,Sheet2!A$14:A$154,0)),"hh:mm:ss"),I2571))))</f>
        <v/>
      </c>
      <c r="J2572" t="str">
        <f>IF(ISBLANK(G2572),"",IF(ISTEXT(G2572),IF(E2572="Amount",J$14,""),INDEX(Sheet2!H$14:H$154,MATCH(F2572,Sheet2!A$14:A$154,0))))</f>
        <v/>
      </c>
      <c r="K2572" t="str">
        <f>IF(ISBLANK(G2572),"",IF(ISTEXT(G2572),IF(E2572="Amount",K$14,""),INDEX(Sheet2!I$14:I$154,MATCH(F2572,Sheet2!A$14:A$154,0))))</f>
        <v/>
      </c>
      <c r="L2572" t="str">
        <f>IF(ISBLANK(G2572),"",IF(ISTEXT(G2572),IF(E2572="Amount",L$14,""),IF(INDEX(Sheet2!H$14:H$154,MATCH(F2572,Sheet2!A$14:A$154,0)) &lt;&gt; 0, IF(INDEX(Sheet2!I$14:I$154,MATCH(F2572,Sheet2!A$14:A$154,0)) &lt;&gt; 0, "Loan","Loan"),"Cash")))</f>
        <v/>
      </c>
      <c r="M2572" t="str">
        <f>IF(ISTEXT(E2572),IF(E2572="Amount",M$14,""),IF(ISBLANK(E2572),"",IF(ISTEXT(D2572),"",IF(A2567="Invoice No. : ",INDEX(Sheet2!D$14:D$154,MATCH(B2567,Sheet2!A$14:A$154,0)),M2571))))</f>
        <v/>
      </c>
      <c r="N2572" t="str">
        <f>IF(ISTEXT(E2572),IF(E2572="Amount",N$14,""),IF(ISBLANK(E2572),"",IF(ISTEXT(D2572),"",IF(A2567="Invoice No. : ",INDEX(Sheet2!E$14:E$154,MATCH(B2567,Sheet2!A$14:A$154,0)),N2571))))</f>
        <v/>
      </c>
      <c r="O2572" t="str">
        <f>IF(ISTEXT(E2572),IF(E2572="Amount",O$14,""),IF(ISBLANK(E2572),"",IF(ISTEXT(D2572),"",IF(A2567="Invoice No. : ",INDEX(Sheet2!G$14:G$154,MATCH(B2567,Sheet2!A$14:A$154,0)),O2571))))</f>
        <v/>
      </c>
      <c r="P2572" t="str">
        <f t="shared" si="162"/>
        <v/>
      </c>
      <c r="Q2572" t="str">
        <f t="shared" si="163"/>
        <v/>
      </c>
    </row>
    <row r="2573" spans="1:17" x14ac:dyDescent="0.25">
      <c r="A2573" s="10" t="s">
        <v>1990</v>
      </c>
      <c r="B2573" s="10" t="s">
        <v>1991</v>
      </c>
      <c r="C2573" s="11">
        <v>1</v>
      </c>
      <c r="D2573" s="11">
        <v>13.5</v>
      </c>
      <c r="E2573" s="11">
        <v>13.5</v>
      </c>
      <c r="F2573">
        <f t="shared" si="160"/>
        <v>2144377</v>
      </c>
      <c r="G2573">
        <f>IF(ISTEXT(E2573),IF(E2573="Amount",G$14,""),IF(ISBLANK(E2573),"",IF(ISTEXT(D2573),"",IF(A2568="Invoice No. : ",INDEX(Sheet2!F$14:F$154,MATCH(B2568,Sheet2!A$14:A$154,0)),G2572))))</f>
        <v>24419</v>
      </c>
      <c r="H2573" t="str">
        <f t="shared" si="161"/>
        <v>01/05/2023</v>
      </c>
      <c r="I2573" t="str">
        <f>IF(ISTEXT(E2573),IF(E2573="Amount",I$14,""),IF(ISBLANK(E2573),"",IF(ISTEXT(D2573),"",IF(A2568="Invoice No. : ",TEXT(INDEX(Sheet2!C$14:C$154,MATCH(B2568,Sheet2!A$14:A$154,0)),"hh:mm:ss"),I2572))))</f>
        <v>15:33:33</v>
      </c>
      <c r="J2573">
        <f>IF(ISBLANK(G2573),"",IF(ISTEXT(G2573),IF(E2573="Amount",J$14,""),INDEX(Sheet2!H$14:H$154,MATCH(F2573,Sheet2!A$14:A$154,0))))</f>
        <v>3500</v>
      </c>
      <c r="K2573">
        <f>IF(ISBLANK(G2573),"",IF(ISTEXT(G2573),IF(E2573="Amount",K$14,""),INDEX(Sheet2!I$14:I$154,MATCH(F2573,Sheet2!A$14:A$154,0))))</f>
        <v>1185.5</v>
      </c>
      <c r="L2573" t="str">
        <f>IF(ISBLANK(G2573),"",IF(ISTEXT(G2573),IF(E2573="Amount",L$14,""),IF(INDEX(Sheet2!H$14:H$154,MATCH(F2573,Sheet2!A$14:A$154,0)) &lt;&gt; 0, IF(INDEX(Sheet2!I$14:I$154,MATCH(F2573,Sheet2!A$14:A$154,0)) &lt;&gt; 0, "Loan","Loan"),"Cash")))</f>
        <v>Loan</v>
      </c>
      <c r="M2573">
        <f>IF(ISTEXT(E2573),IF(E2573="Amount",M$14,""),IF(ISBLANK(E2573),"",IF(ISTEXT(D2573),"",IF(A2568="Invoice No. : ",INDEX(Sheet2!D$14:D$154,MATCH(B2568,Sheet2!A$14:A$154,0)),M2572))))</f>
        <v>2</v>
      </c>
      <c r="N2573" t="str">
        <f>IF(ISTEXT(E2573),IF(E2573="Amount",N$14,""),IF(ISBLANK(E2573),"",IF(ISTEXT(D2573),"",IF(A2568="Invoice No. : ",INDEX(Sheet2!E$14:E$154,MATCH(B2568,Sheet2!A$14:A$154,0)),N2572))))</f>
        <v>RUBY</v>
      </c>
      <c r="O2573" t="str">
        <f>IF(ISTEXT(E2573),IF(E2573="Amount",O$14,""),IF(ISBLANK(E2573),"",IF(ISTEXT(D2573),"",IF(A2568="Invoice No. : ",INDEX(Sheet2!G$14:G$154,MATCH(B2568,Sheet2!A$14:A$154,0)),O2572))))</f>
        <v>CACAY, VIOLETA GUILLERMO</v>
      </c>
      <c r="P2573">
        <f t="shared" si="162"/>
        <v>4685.5</v>
      </c>
      <c r="Q2573">
        <f t="shared" si="163"/>
        <v>195197.25</v>
      </c>
    </row>
    <row r="2574" spans="1:17" x14ac:dyDescent="0.25">
      <c r="A2574" s="10" t="s">
        <v>275</v>
      </c>
      <c r="B2574" s="10" t="s">
        <v>276</v>
      </c>
      <c r="C2574" s="11">
        <v>1</v>
      </c>
      <c r="D2574" s="11">
        <v>32</v>
      </c>
      <c r="E2574" s="11">
        <v>32</v>
      </c>
      <c r="F2574">
        <f t="shared" si="160"/>
        <v>2144377</v>
      </c>
      <c r="G2574">
        <f>IF(ISTEXT(E2574),IF(E2574="Amount",G$14,""),IF(ISBLANK(E2574),"",IF(ISTEXT(D2574),"",IF(A2569="Invoice No. : ",INDEX(Sheet2!F$14:F$154,MATCH(B2569,Sheet2!A$14:A$154,0)),G2573))))</f>
        <v>24419</v>
      </c>
      <c r="H2574" t="str">
        <f t="shared" si="161"/>
        <v>01/05/2023</v>
      </c>
      <c r="I2574" t="str">
        <f>IF(ISTEXT(E2574),IF(E2574="Amount",I$14,""),IF(ISBLANK(E2574),"",IF(ISTEXT(D2574),"",IF(A2569="Invoice No. : ",TEXT(INDEX(Sheet2!C$14:C$154,MATCH(B2569,Sheet2!A$14:A$154,0)),"hh:mm:ss"),I2573))))</f>
        <v>15:33:33</v>
      </c>
      <c r="J2574">
        <f>IF(ISBLANK(G2574),"",IF(ISTEXT(G2574),IF(E2574="Amount",J$14,""),INDEX(Sheet2!H$14:H$154,MATCH(F2574,Sheet2!A$14:A$154,0))))</f>
        <v>3500</v>
      </c>
      <c r="K2574">
        <f>IF(ISBLANK(G2574),"",IF(ISTEXT(G2574),IF(E2574="Amount",K$14,""),INDEX(Sheet2!I$14:I$154,MATCH(F2574,Sheet2!A$14:A$154,0))))</f>
        <v>1185.5</v>
      </c>
      <c r="L2574" t="str">
        <f>IF(ISBLANK(G2574),"",IF(ISTEXT(G2574),IF(E2574="Amount",L$14,""),IF(INDEX(Sheet2!H$14:H$154,MATCH(F2574,Sheet2!A$14:A$154,0)) &lt;&gt; 0, IF(INDEX(Sheet2!I$14:I$154,MATCH(F2574,Sheet2!A$14:A$154,0)) &lt;&gt; 0, "Loan","Loan"),"Cash")))</f>
        <v>Loan</v>
      </c>
      <c r="M2574">
        <f>IF(ISTEXT(E2574),IF(E2574="Amount",M$14,""),IF(ISBLANK(E2574),"",IF(ISTEXT(D2574),"",IF(A2569="Invoice No. : ",INDEX(Sheet2!D$14:D$154,MATCH(B2569,Sheet2!A$14:A$154,0)),M2573))))</f>
        <v>2</v>
      </c>
      <c r="N2574" t="str">
        <f>IF(ISTEXT(E2574),IF(E2574="Amount",N$14,""),IF(ISBLANK(E2574),"",IF(ISTEXT(D2574),"",IF(A2569="Invoice No. : ",INDEX(Sheet2!E$14:E$154,MATCH(B2569,Sheet2!A$14:A$154,0)),N2573))))</f>
        <v>RUBY</v>
      </c>
      <c r="O2574" t="str">
        <f>IF(ISTEXT(E2574),IF(E2574="Amount",O$14,""),IF(ISBLANK(E2574),"",IF(ISTEXT(D2574),"",IF(A2569="Invoice No. : ",INDEX(Sheet2!G$14:G$154,MATCH(B2569,Sheet2!A$14:A$154,0)),O2573))))</f>
        <v>CACAY, VIOLETA GUILLERMO</v>
      </c>
      <c r="P2574">
        <f t="shared" si="162"/>
        <v>4685.5</v>
      </c>
      <c r="Q2574">
        <f t="shared" si="163"/>
        <v>195197.25</v>
      </c>
    </row>
    <row r="2575" spans="1:17" x14ac:dyDescent="0.25">
      <c r="A2575" s="10" t="s">
        <v>1112</v>
      </c>
      <c r="B2575" s="10" t="s">
        <v>1113</v>
      </c>
      <c r="C2575" s="11">
        <v>1</v>
      </c>
      <c r="D2575" s="11">
        <v>77.75</v>
      </c>
      <c r="E2575" s="11">
        <v>77.75</v>
      </c>
      <c r="F2575">
        <f t="shared" si="160"/>
        <v>2144377</v>
      </c>
      <c r="G2575">
        <f>IF(ISTEXT(E2575),IF(E2575="Amount",G$14,""),IF(ISBLANK(E2575),"",IF(ISTEXT(D2575),"",IF(A2570="Invoice No. : ",INDEX(Sheet2!F$14:F$154,MATCH(B2570,Sheet2!A$14:A$154,0)),G2574))))</f>
        <v>24419</v>
      </c>
      <c r="H2575" t="str">
        <f t="shared" si="161"/>
        <v>01/05/2023</v>
      </c>
      <c r="I2575" t="str">
        <f>IF(ISTEXT(E2575),IF(E2575="Amount",I$14,""),IF(ISBLANK(E2575),"",IF(ISTEXT(D2575),"",IF(A2570="Invoice No. : ",TEXT(INDEX(Sheet2!C$14:C$154,MATCH(B2570,Sheet2!A$14:A$154,0)),"hh:mm:ss"),I2574))))</f>
        <v>15:33:33</v>
      </c>
      <c r="J2575">
        <f>IF(ISBLANK(G2575),"",IF(ISTEXT(G2575),IF(E2575="Amount",J$14,""),INDEX(Sheet2!H$14:H$154,MATCH(F2575,Sheet2!A$14:A$154,0))))</f>
        <v>3500</v>
      </c>
      <c r="K2575">
        <f>IF(ISBLANK(G2575),"",IF(ISTEXT(G2575),IF(E2575="Amount",K$14,""),INDEX(Sheet2!I$14:I$154,MATCH(F2575,Sheet2!A$14:A$154,0))))</f>
        <v>1185.5</v>
      </c>
      <c r="L2575" t="str">
        <f>IF(ISBLANK(G2575),"",IF(ISTEXT(G2575),IF(E2575="Amount",L$14,""),IF(INDEX(Sheet2!H$14:H$154,MATCH(F2575,Sheet2!A$14:A$154,0)) &lt;&gt; 0, IF(INDEX(Sheet2!I$14:I$154,MATCH(F2575,Sheet2!A$14:A$154,0)) &lt;&gt; 0, "Loan","Loan"),"Cash")))</f>
        <v>Loan</v>
      </c>
      <c r="M2575">
        <f>IF(ISTEXT(E2575),IF(E2575="Amount",M$14,""),IF(ISBLANK(E2575),"",IF(ISTEXT(D2575),"",IF(A2570="Invoice No. : ",INDEX(Sheet2!D$14:D$154,MATCH(B2570,Sheet2!A$14:A$154,0)),M2574))))</f>
        <v>2</v>
      </c>
      <c r="N2575" t="str">
        <f>IF(ISTEXT(E2575),IF(E2575="Amount",N$14,""),IF(ISBLANK(E2575),"",IF(ISTEXT(D2575),"",IF(A2570="Invoice No. : ",INDEX(Sheet2!E$14:E$154,MATCH(B2570,Sheet2!A$14:A$154,0)),N2574))))</f>
        <v>RUBY</v>
      </c>
      <c r="O2575" t="str">
        <f>IF(ISTEXT(E2575),IF(E2575="Amount",O$14,""),IF(ISBLANK(E2575),"",IF(ISTEXT(D2575),"",IF(A2570="Invoice No. : ",INDEX(Sheet2!G$14:G$154,MATCH(B2570,Sheet2!A$14:A$154,0)),O2574))))</f>
        <v>CACAY, VIOLETA GUILLERMO</v>
      </c>
      <c r="P2575">
        <f t="shared" si="162"/>
        <v>4685.5</v>
      </c>
      <c r="Q2575">
        <f t="shared" si="163"/>
        <v>195197.25</v>
      </c>
    </row>
    <row r="2576" spans="1:17" x14ac:dyDescent="0.25">
      <c r="A2576" s="10" t="s">
        <v>39</v>
      </c>
      <c r="B2576" s="10" t="s">
        <v>40</v>
      </c>
      <c r="C2576" s="11">
        <v>4</v>
      </c>
      <c r="D2576" s="11">
        <v>24</v>
      </c>
      <c r="E2576" s="11">
        <v>96</v>
      </c>
      <c r="F2576">
        <f t="shared" si="160"/>
        <v>2144377</v>
      </c>
      <c r="G2576">
        <f>IF(ISTEXT(E2576),IF(E2576="Amount",G$14,""),IF(ISBLANK(E2576),"",IF(ISTEXT(D2576),"",IF(A2571="Invoice No. : ",INDEX(Sheet2!F$14:F$154,MATCH(B2571,Sheet2!A$14:A$154,0)),G2575))))</f>
        <v>24419</v>
      </c>
      <c r="H2576" t="str">
        <f t="shared" si="161"/>
        <v>01/05/2023</v>
      </c>
      <c r="I2576" t="str">
        <f>IF(ISTEXT(E2576),IF(E2576="Amount",I$14,""),IF(ISBLANK(E2576),"",IF(ISTEXT(D2576),"",IF(A2571="Invoice No. : ",TEXT(INDEX(Sheet2!C$14:C$154,MATCH(B2571,Sheet2!A$14:A$154,0)),"hh:mm:ss"),I2575))))</f>
        <v>15:33:33</v>
      </c>
      <c r="J2576">
        <f>IF(ISBLANK(G2576),"",IF(ISTEXT(G2576),IF(E2576="Amount",J$14,""),INDEX(Sheet2!H$14:H$154,MATCH(F2576,Sheet2!A$14:A$154,0))))</f>
        <v>3500</v>
      </c>
      <c r="K2576">
        <f>IF(ISBLANK(G2576),"",IF(ISTEXT(G2576),IF(E2576="Amount",K$14,""),INDEX(Sheet2!I$14:I$154,MATCH(F2576,Sheet2!A$14:A$154,0))))</f>
        <v>1185.5</v>
      </c>
      <c r="L2576" t="str">
        <f>IF(ISBLANK(G2576),"",IF(ISTEXT(G2576),IF(E2576="Amount",L$14,""),IF(INDEX(Sheet2!H$14:H$154,MATCH(F2576,Sheet2!A$14:A$154,0)) &lt;&gt; 0, IF(INDEX(Sheet2!I$14:I$154,MATCH(F2576,Sheet2!A$14:A$154,0)) &lt;&gt; 0, "Loan","Loan"),"Cash")))</f>
        <v>Loan</v>
      </c>
      <c r="M2576">
        <f>IF(ISTEXT(E2576),IF(E2576="Amount",M$14,""),IF(ISBLANK(E2576),"",IF(ISTEXT(D2576),"",IF(A2571="Invoice No. : ",INDEX(Sheet2!D$14:D$154,MATCH(B2571,Sheet2!A$14:A$154,0)),M2575))))</f>
        <v>2</v>
      </c>
      <c r="N2576" t="str">
        <f>IF(ISTEXT(E2576),IF(E2576="Amount",N$14,""),IF(ISBLANK(E2576),"",IF(ISTEXT(D2576),"",IF(A2571="Invoice No. : ",INDEX(Sheet2!E$14:E$154,MATCH(B2571,Sheet2!A$14:A$154,0)),N2575))))</f>
        <v>RUBY</v>
      </c>
      <c r="O2576" t="str">
        <f>IF(ISTEXT(E2576),IF(E2576="Amount",O$14,""),IF(ISBLANK(E2576),"",IF(ISTEXT(D2576),"",IF(A2571="Invoice No. : ",INDEX(Sheet2!G$14:G$154,MATCH(B2571,Sheet2!A$14:A$154,0)),O2575))))</f>
        <v>CACAY, VIOLETA GUILLERMO</v>
      </c>
      <c r="P2576">
        <f t="shared" si="162"/>
        <v>4685.5</v>
      </c>
      <c r="Q2576">
        <f t="shared" si="163"/>
        <v>195197.25</v>
      </c>
    </row>
    <row r="2577" spans="1:17" x14ac:dyDescent="0.25">
      <c r="A2577" s="10" t="s">
        <v>1992</v>
      </c>
      <c r="B2577" s="10" t="s">
        <v>1993</v>
      </c>
      <c r="C2577" s="11">
        <v>6</v>
      </c>
      <c r="D2577" s="11">
        <v>16</v>
      </c>
      <c r="E2577" s="11">
        <v>96</v>
      </c>
      <c r="F2577">
        <f t="shared" si="160"/>
        <v>2144377</v>
      </c>
      <c r="G2577">
        <f>IF(ISTEXT(E2577),IF(E2577="Amount",G$14,""),IF(ISBLANK(E2577),"",IF(ISTEXT(D2577),"",IF(A2572="Invoice No. : ",INDEX(Sheet2!F$14:F$154,MATCH(B2572,Sheet2!A$14:A$154,0)),G2576))))</f>
        <v>24419</v>
      </c>
      <c r="H2577" t="str">
        <f t="shared" si="161"/>
        <v>01/05/2023</v>
      </c>
      <c r="I2577" t="str">
        <f>IF(ISTEXT(E2577),IF(E2577="Amount",I$14,""),IF(ISBLANK(E2577),"",IF(ISTEXT(D2577),"",IF(A2572="Invoice No. : ",TEXT(INDEX(Sheet2!C$14:C$154,MATCH(B2572,Sheet2!A$14:A$154,0)),"hh:mm:ss"),I2576))))</f>
        <v>15:33:33</v>
      </c>
      <c r="J2577">
        <f>IF(ISBLANK(G2577),"",IF(ISTEXT(G2577),IF(E2577="Amount",J$14,""),INDEX(Sheet2!H$14:H$154,MATCH(F2577,Sheet2!A$14:A$154,0))))</f>
        <v>3500</v>
      </c>
      <c r="K2577">
        <f>IF(ISBLANK(G2577),"",IF(ISTEXT(G2577),IF(E2577="Amount",K$14,""),INDEX(Sheet2!I$14:I$154,MATCH(F2577,Sheet2!A$14:A$154,0))))</f>
        <v>1185.5</v>
      </c>
      <c r="L2577" t="str">
        <f>IF(ISBLANK(G2577),"",IF(ISTEXT(G2577),IF(E2577="Amount",L$14,""),IF(INDEX(Sheet2!H$14:H$154,MATCH(F2577,Sheet2!A$14:A$154,0)) &lt;&gt; 0, IF(INDEX(Sheet2!I$14:I$154,MATCH(F2577,Sheet2!A$14:A$154,0)) &lt;&gt; 0, "Loan","Loan"),"Cash")))</f>
        <v>Loan</v>
      </c>
      <c r="M2577">
        <f>IF(ISTEXT(E2577),IF(E2577="Amount",M$14,""),IF(ISBLANK(E2577),"",IF(ISTEXT(D2577),"",IF(A2572="Invoice No. : ",INDEX(Sheet2!D$14:D$154,MATCH(B2572,Sheet2!A$14:A$154,0)),M2576))))</f>
        <v>2</v>
      </c>
      <c r="N2577" t="str">
        <f>IF(ISTEXT(E2577),IF(E2577="Amount",N$14,""),IF(ISBLANK(E2577),"",IF(ISTEXT(D2577),"",IF(A2572="Invoice No. : ",INDEX(Sheet2!E$14:E$154,MATCH(B2572,Sheet2!A$14:A$154,0)),N2576))))</f>
        <v>RUBY</v>
      </c>
      <c r="O2577" t="str">
        <f>IF(ISTEXT(E2577),IF(E2577="Amount",O$14,""),IF(ISBLANK(E2577),"",IF(ISTEXT(D2577),"",IF(A2572="Invoice No. : ",INDEX(Sheet2!G$14:G$154,MATCH(B2572,Sheet2!A$14:A$154,0)),O2576))))</f>
        <v>CACAY, VIOLETA GUILLERMO</v>
      </c>
      <c r="P2577">
        <f t="shared" si="162"/>
        <v>4685.5</v>
      </c>
      <c r="Q2577">
        <f t="shared" si="163"/>
        <v>195197.25</v>
      </c>
    </row>
    <row r="2578" spans="1:17" x14ac:dyDescent="0.25">
      <c r="A2578" s="10" t="s">
        <v>1994</v>
      </c>
      <c r="B2578" s="10" t="s">
        <v>1995</v>
      </c>
      <c r="C2578" s="11">
        <v>1</v>
      </c>
      <c r="D2578" s="11">
        <v>118.25</v>
      </c>
      <c r="E2578" s="11">
        <v>118.25</v>
      </c>
      <c r="F2578">
        <f t="shared" si="160"/>
        <v>2144377</v>
      </c>
      <c r="G2578">
        <f>IF(ISTEXT(E2578),IF(E2578="Amount",G$14,""),IF(ISBLANK(E2578),"",IF(ISTEXT(D2578),"",IF(A2573="Invoice No. : ",INDEX(Sheet2!F$14:F$154,MATCH(B2573,Sheet2!A$14:A$154,0)),G2577))))</f>
        <v>24419</v>
      </c>
      <c r="H2578" t="str">
        <f t="shared" si="161"/>
        <v>01/05/2023</v>
      </c>
      <c r="I2578" t="str">
        <f>IF(ISTEXT(E2578),IF(E2578="Amount",I$14,""),IF(ISBLANK(E2578),"",IF(ISTEXT(D2578),"",IF(A2573="Invoice No. : ",TEXT(INDEX(Sheet2!C$14:C$154,MATCH(B2573,Sheet2!A$14:A$154,0)),"hh:mm:ss"),I2577))))</f>
        <v>15:33:33</v>
      </c>
      <c r="J2578">
        <f>IF(ISBLANK(G2578),"",IF(ISTEXT(G2578),IF(E2578="Amount",J$14,""),INDEX(Sheet2!H$14:H$154,MATCH(F2578,Sheet2!A$14:A$154,0))))</f>
        <v>3500</v>
      </c>
      <c r="K2578">
        <f>IF(ISBLANK(G2578),"",IF(ISTEXT(G2578),IF(E2578="Amount",K$14,""),INDEX(Sheet2!I$14:I$154,MATCH(F2578,Sheet2!A$14:A$154,0))))</f>
        <v>1185.5</v>
      </c>
      <c r="L2578" t="str">
        <f>IF(ISBLANK(G2578),"",IF(ISTEXT(G2578),IF(E2578="Amount",L$14,""),IF(INDEX(Sheet2!H$14:H$154,MATCH(F2578,Sheet2!A$14:A$154,0)) &lt;&gt; 0, IF(INDEX(Sheet2!I$14:I$154,MATCH(F2578,Sheet2!A$14:A$154,0)) &lt;&gt; 0, "Loan","Loan"),"Cash")))</f>
        <v>Loan</v>
      </c>
      <c r="M2578">
        <f>IF(ISTEXT(E2578),IF(E2578="Amount",M$14,""),IF(ISBLANK(E2578),"",IF(ISTEXT(D2578),"",IF(A2573="Invoice No. : ",INDEX(Sheet2!D$14:D$154,MATCH(B2573,Sheet2!A$14:A$154,0)),M2577))))</f>
        <v>2</v>
      </c>
      <c r="N2578" t="str">
        <f>IF(ISTEXT(E2578),IF(E2578="Amount",N$14,""),IF(ISBLANK(E2578),"",IF(ISTEXT(D2578),"",IF(A2573="Invoice No. : ",INDEX(Sheet2!E$14:E$154,MATCH(B2573,Sheet2!A$14:A$154,0)),N2577))))</f>
        <v>RUBY</v>
      </c>
      <c r="O2578" t="str">
        <f>IF(ISTEXT(E2578),IF(E2578="Amount",O$14,""),IF(ISBLANK(E2578),"",IF(ISTEXT(D2578),"",IF(A2573="Invoice No. : ",INDEX(Sheet2!G$14:G$154,MATCH(B2573,Sheet2!A$14:A$154,0)),O2577))))</f>
        <v>CACAY, VIOLETA GUILLERMO</v>
      </c>
      <c r="P2578">
        <f t="shared" si="162"/>
        <v>4685.5</v>
      </c>
      <c r="Q2578">
        <f t="shared" si="163"/>
        <v>195197.25</v>
      </c>
    </row>
    <row r="2579" spans="1:17" x14ac:dyDescent="0.25">
      <c r="A2579" s="10" t="s">
        <v>1996</v>
      </c>
      <c r="B2579" s="10" t="s">
        <v>1997</v>
      </c>
      <c r="C2579" s="11">
        <v>1</v>
      </c>
      <c r="D2579" s="11">
        <v>708.25</v>
      </c>
      <c r="E2579" s="11">
        <v>708.25</v>
      </c>
      <c r="F2579">
        <f t="shared" si="160"/>
        <v>2144377</v>
      </c>
      <c r="G2579">
        <f>IF(ISTEXT(E2579),IF(E2579="Amount",G$14,""),IF(ISBLANK(E2579),"",IF(ISTEXT(D2579),"",IF(A2574="Invoice No. : ",INDEX(Sheet2!F$14:F$154,MATCH(B2574,Sheet2!A$14:A$154,0)),G2578))))</f>
        <v>24419</v>
      </c>
      <c r="H2579" t="str">
        <f t="shared" si="161"/>
        <v>01/05/2023</v>
      </c>
      <c r="I2579" t="str">
        <f>IF(ISTEXT(E2579),IF(E2579="Amount",I$14,""),IF(ISBLANK(E2579),"",IF(ISTEXT(D2579),"",IF(A2574="Invoice No. : ",TEXT(INDEX(Sheet2!C$14:C$154,MATCH(B2574,Sheet2!A$14:A$154,0)),"hh:mm:ss"),I2578))))</f>
        <v>15:33:33</v>
      </c>
      <c r="J2579">
        <f>IF(ISBLANK(G2579),"",IF(ISTEXT(G2579),IF(E2579="Amount",J$14,""),INDEX(Sheet2!H$14:H$154,MATCH(F2579,Sheet2!A$14:A$154,0))))</f>
        <v>3500</v>
      </c>
      <c r="K2579">
        <f>IF(ISBLANK(G2579),"",IF(ISTEXT(G2579),IF(E2579="Amount",K$14,""),INDEX(Sheet2!I$14:I$154,MATCH(F2579,Sheet2!A$14:A$154,0))))</f>
        <v>1185.5</v>
      </c>
      <c r="L2579" t="str">
        <f>IF(ISBLANK(G2579),"",IF(ISTEXT(G2579),IF(E2579="Amount",L$14,""),IF(INDEX(Sheet2!H$14:H$154,MATCH(F2579,Sheet2!A$14:A$154,0)) &lt;&gt; 0, IF(INDEX(Sheet2!I$14:I$154,MATCH(F2579,Sheet2!A$14:A$154,0)) &lt;&gt; 0, "Loan","Loan"),"Cash")))</f>
        <v>Loan</v>
      </c>
      <c r="M2579">
        <f>IF(ISTEXT(E2579),IF(E2579="Amount",M$14,""),IF(ISBLANK(E2579),"",IF(ISTEXT(D2579),"",IF(A2574="Invoice No. : ",INDEX(Sheet2!D$14:D$154,MATCH(B2574,Sheet2!A$14:A$154,0)),M2578))))</f>
        <v>2</v>
      </c>
      <c r="N2579" t="str">
        <f>IF(ISTEXT(E2579),IF(E2579="Amount",N$14,""),IF(ISBLANK(E2579),"",IF(ISTEXT(D2579),"",IF(A2574="Invoice No. : ",INDEX(Sheet2!E$14:E$154,MATCH(B2574,Sheet2!A$14:A$154,0)),N2578))))</f>
        <v>RUBY</v>
      </c>
      <c r="O2579" t="str">
        <f>IF(ISTEXT(E2579),IF(E2579="Amount",O$14,""),IF(ISBLANK(E2579),"",IF(ISTEXT(D2579),"",IF(A2574="Invoice No. : ",INDEX(Sheet2!G$14:G$154,MATCH(B2574,Sheet2!A$14:A$154,0)),O2578))))</f>
        <v>CACAY, VIOLETA GUILLERMO</v>
      </c>
      <c r="P2579">
        <f t="shared" si="162"/>
        <v>4685.5</v>
      </c>
      <c r="Q2579">
        <f t="shared" si="163"/>
        <v>195197.25</v>
      </c>
    </row>
    <row r="2580" spans="1:17" x14ac:dyDescent="0.25">
      <c r="A2580" s="10" t="s">
        <v>143</v>
      </c>
      <c r="B2580" s="10" t="s">
        <v>144</v>
      </c>
      <c r="C2580" s="11">
        <v>2</v>
      </c>
      <c r="D2580" s="11">
        <v>28.75</v>
      </c>
      <c r="E2580" s="11">
        <v>57.5</v>
      </c>
      <c r="F2580">
        <f t="shared" si="160"/>
        <v>2144377</v>
      </c>
      <c r="G2580">
        <f>IF(ISTEXT(E2580),IF(E2580="Amount",G$14,""),IF(ISBLANK(E2580),"",IF(ISTEXT(D2580),"",IF(A2575="Invoice No. : ",INDEX(Sheet2!F$14:F$154,MATCH(B2575,Sheet2!A$14:A$154,0)),G2579))))</f>
        <v>24419</v>
      </c>
      <c r="H2580" t="str">
        <f t="shared" si="161"/>
        <v>01/05/2023</v>
      </c>
      <c r="I2580" t="str">
        <f>IF(ISTEXT(E2580),IF(E2580="Amount",I$14,""),IF(ISBLANK(E2580),"",IF(ISTEXT(D2580),"",IF(A2575="Invoice No. : ",TEXT(INDEX(Sheet2!C$14:C$154,MATCH(B2575,Sheet2!A$14:A$154,0)),"hh:mm:ss"),I2579))))</f>
        <v>15:33:33</v>
      </c>
      <c r="J2580">
        <f>IF(ISBLANK(G2580),"",IF(ISTEXT(G2580),IF(E2580="Amount",J$14,""),INDEX(Sheet2!H$14:H$154,MATCH(F2580,Sheet2!A$14:A$154,0))))</f>
        <v>3500</v>
      </c>
      <c r="K2580">
        <f>IF(ISBLANK(G2580),"",IF(ISTEXT(G2580),IF(E2580="Amount",K$14,""),INDEX(Sheet2!I$14:I$154,MATCH(F2580,Sheet2!A$14:A$154,0))))</f>
        <v>1185.5</v>
      </c>
      <c r="L2580" t="str">
        <f>IF(ISBLANK(G2580),"",IF(ISTEXT(G2580),IF(E2580="Amount",L$14,""),IF(INDEX(Sheet2!H$14:H$154,MATCH(F2580,Sheet2!A$14:A$154,0)) &lt;&gt; 0, IF(INDEX(Sheet2!I$14:I$154,MATCH(F2580,Sheet2!A$14:A$154,0)) &lt;&gt; 0, "Loan","Loan"),"Cash")))</f>
        <v>Loan</v>
      </c>
      <c r="M2580">
        <f>IF(ISTEXT(E2580),IF(E2580="Amount",M$14,""),IF(ISBLANK(E2580),"",IF(ISTEXT(D2580),"",IF(A2575="Invoice No. : ",INDEX(Sheet2!D$14:D$154,MATCH(B2575,Sheet2!A$14:A$154,0)),M2579))))</f>
        <v>2</v>
      </c>
      <c r="N2580" t="str">
        <f>IF(ISTEXT(E2580),IF(E2580="Amount",N$14,""),IF(ISBLANK(E2580),"",IF(ISTEXT(D2580),"",IF(A2575="Invoice No. : ",INDEX(Sheet2!E$14:E$154,MATCH(B2575,Sheet2!A$14:A$154,0)),N2579))))</f>
        <v>RUBY</v>
      </c>
      <c r="O2580" t="str">
        <f>IF(ISTEXT(E2580),IF(E2580="Amount",O$14,""),IF(ISBLANK(E2580),"",IF(ISTEXT(D2580),"",IF(A2575="Invoice No. : ",INDEX(Sheet2!G$14:G$154,MATCH(B2575,Sheet2!A$14:A$154,0)),O2579))))</f>
        <v>CACAY, VIOLETA GUILLERMO</v>
      </c>
      <c r="P2580">
        <f t="shared" si="162"/>
        <v>4685.5</v>
      </c>
      <c r="Q2580">
        <f t="shared" si="163"/>
        <v>195197.25</v>
      </c>
    </row>
    <row r="2581" spans="1:17" x14ac:dyDescent="0.25">
      <c r="A2581" s="10" t="s">
        <v>145</v>
      </c>
      <c r="B2581" s="10" t="s">
        <v>146</v>
      </c>
      <c r="C2581" s="11">
        <v>4</v>
      </c>
      <c r="D2581" s="11">
        <v>28.5</v>
      </c>
      <c r="E2581" s="11">
        <v>114</v>
      </c>
      <c r="F2581">
        <f t="shared" si="160"/>
        <v>2144377</v>
      </c>
      <c r="G2581">
        <f>IF(ISTEXT(E2581),IF(E2581="Amount",G$14,""),IF(ISBLANK(E2581),"",IF(ISTEXT(D2581),"",IF(A2576="Invoice No. : ",INDEX(Sheet2!F$14:F$154,MATCH(B2576,Sheet2!A$14:A$154,0)),G2580))))</f>
        <v>24419</v>
      </c>
      <c r="H2581" t="str">
        <f t="shared" si="161"/>
        <v>01/05/2023</v>
      </c>
      <c r="I2581" t="str">
        <f>IF(ISTEXT(E2581),IF(E2581="Amount",I$14,""),IF(ISBLANK(E2581),"",IF(ISTEXT(D2581),"",IF(A2576="Invoice No. : ",TEXT(INDEX(Sheet2!C$14:C$154,MATCH(B2576,Sheet2!A$14:A$154,0)),"hh:mm:ss"),I2580))))</f>
        <v>15:33:33</v>
      </c>
      <c r="J2581">
        <f>IF(ISBLANK(G2581),"",IF(ISTEXT(G2581),IF(E2581="Amount",J$14,""),INDEX(Sheet2!H$14:H$154,MATCH(F2581,Sheet2!A$14:A$154,0))))</f>
        <v>3500</v>
      </c>
      <c r="K2581">
        <f>IF(ISBLANK(G2581),"",IF(ISTEXT(G2581),IF(E2581="Amount",K$14,""),INDEX(Sheet2!I$14:I$154,MATCH(F2581,Sheet2!A$14:A$154,0))))</f>
        <v>1185.5</v>
      </c>
      <c r="L2581" t="str">
        <f>IF(ISBLANK(G2581),"",IF(ISTEXT(G2581),IF(E2581="Amount",L$14,""),IF(INDEX(Sheet2!H$14:H$154,MATCH(F2581,Sheet2!A$14:A$154,0)) &lt;&gt; 0, IF(INDEX(Sheet2!I$14:I$154,MATCH(F2581,Sheet2!A$14:A$154,0)) &lt;&gt; 0, "Loan","Loan"),"Cash")))</f>
        <v>Loan</v>
      </c>
      <c r="M2581">
        <f>IF(ISTEXT(E2581),IF(E2581="Amount",M$14,""),IF(ISBLANK(E2581),"",IF(ISTEXT(D2581),"",IF(A2576="Invoice No. : ",INDEX(Sheet2!D$14:D$154,MATCH(B2576,Sheet2!A$14:A$154,0)),M2580))))</f>
        <v>2</v>
      </c>
      <c r="N2581" t="str">
        <f>IF(ISTEXT(E2581),IF(E2581="Amount",N$14,""),IF(ISBLANK(E2581),"",IF(ISTEXT(D2581),"",IF(A2576="Invoice No. : ",INDEX(Sheet2!E$14:E$154,MATCH(B2576,Sheet2!A$14:A$154,0)),N2580))))</f>
        <v>RUBY</v>
      </c>
      <c r="O2581" t="str">
        <f>IF(ISTEXT(E2581),IF(E2581="Amount",O$14,""),IF(ISBLANK(E2581),"",IF(ISTEXT(D2581),"",IF(A2576="Invoice No. : ",INDEX(Sheet2!G$14:G$154,MATCH(B2576,Sheet2!A$14:A$154,0)),O2580))))</f>
        <v>CACAY, VIOLETA GUILLERMO</v>
      </c>
      <c r="P2581">
        <f t="shared" si="162"/>
        <v>4685.5</v>
      </c>
      <c r="Q2581">
        <f t="shared" si="163"/>
        <v>195197.25</v>
      </c>
    </row>
    <row r="2582" spans="1:17" x14ac:dyDescent="0.25">
      <c r="A2582" s="10" t="s">
        <v>1998</v>
      </c>
      <c r="B2582" s="10" t="s">
        <v>1999</v>
      </c>
      <c r="C2582" s="11">
        <v>2</v>
      </c>
      <c r="D2582" s="11">
        <v>28.5</v>
      </c>
      <c r="E2582" s="11">
        <v>57</v>
      </c>
      <c r="F2582">
        <f t="shared" si="160"/>
        <v>2144377</v>
      </c>
      <c r="G2582">
        <f>IF(ISTEXT(E2582),IF(E2582="Amount",G$14,""),IF(ISBLANK(E2582),"",IF(ISTEXT(D2582),"",IF(A2577="Invoice No. : ",INDEX(Sheet2!F$14:F$154,MATCH(B2577,Sheet2!A$14:A$154,0)),G2581))))</f>
        <v>24419</v>
      </c>
      <c r="H2582" t="str">
        <f t="shared" si="161"/>
        <v>01/05/2023</v>
      </c>
      <c r="I2582" t="str">
        <f>IF(ISTEXT(E2582),IF(E2582="Amount",I$14,""),IF(ISBLANK(E2582),"",IF(ISTEXT(D2582),"",IF(A2577="Invoice No. : ",TEXT(INDEX(Sheet2!C$14:C$154,MATCH(B2577,Sheet2!A$14:A$154,0)),"hh:mm:ss"),I2581))))</f>
        <v>15:33:33</v>
      </c>
      <c r="J2582">
        <f>IF(ISBLANK(G2582),"",IF(ISTEXT(G2582),IF(E2582="Amount",J$14,""),INDEX(Sheet2!H$14:H$154,MATCH(F2582,Sheet2!A$14:A$154,0))))</f>
        <v>3500</v>
      </c>
      <c r="K2582">
        <f>IF(ISBLANK(G2582),"",IF(ISTEXT(G2582),IF(E2582="Amount",K$14,""),INDEX(Sheet2!I$14:I$154,MATCH(F2582,Sheet2!A$14:A$154,0))))</f>
        <v>1185.5</v>
      </c>
      <c r="L2582" t="str">
        <f>IF(ISBLANK(G2582),"",IF(ISTEXT(G2582),IF(E2582="Amount",L$14,""),IF(INDEX(Sheet2!H$14:H$154,MATCH(F2582,Sheet2!A$14:A$154,0)) &lt;&gt; 0, IF(INDEX(Sheet2!I$14:I$154,MATCH(F2582,Sheet2!A$14:A$154,0)) &lt;&gt; 0, "Loan","Loan"),"Cash")))</f>
        <v>Loan</v>
      </c>
      <c r="M2582">
        <f>IF(ISTEXT(E2582),IF(E2582="Amount",M$14,""),IF(ISBLANK(E2582),"",IF(ISTEXT(D2582),"",IF(A2577="Invoice No. : ",INDEX(Sheet2!D$14:D$154,MATCH(B2577,Sheet2!A$14:A$154,0)),M2581))))</f>
        <v>2</v>
      </c>
      <c r="N2582" t="str">
        <f>IF(ISTEXT(E2582),IF(E2582="Amount",N$14,""),IF(ISBLANK(E2582),"",IF(ISTEXT(D2582),"",IF(A2577="Invoice No. : ",INDEX(Sheet2!E$14:E$154,MATCH(B2577,Sheet2!A$14:A$154,0)),N2581))))</f>
        <v>RUBY</v>
      </c>
      <c r="O2582" t="str">
        <f>IF(ISTEXT(E2582),IF(E2582="Amount",O$14,""),IF(ISBLANK(E2582),"",IF(ISTEXT(D2582),"",IF(A2577="Invoice No. : ",INDEX(Sheet2!G$14:G$154,MATCH(B2577,Sheet2!A$14:A$154,0)),O2581))))</f>
        <v>CACAY, VIOLETA GUILLERMO</v>
      </c>
      <c r="P2582">
        <f t="shared" si="162"/>
        <v>4685.5</v>
      </c>
      <c r="Q2582">
        <f t="shared" si="163"/>
        <v>195197.25</v>
      </c>
    </row>
    <row r="2583" spans="1:17" x14ac:dyDescent="0.25">
      <c r="A2583" s="10" t="s">
        <v>1305</v>
      </c>
      <c r="B2583" s="10" t="s">
        <v>1306</v>
      </c>
      <c r="C2583" s="11">
        <v>1</v>
      </c>
      <c r="D2583" s="11">
        <v>112.5</v>
      </c>
      <c r="E2583" s="11">
        <v>112.5</v>
      </c>
      <c r="F2583">
        <f t="shared" si="160"/>
        <v>2144377</v>
      </c>
      <c r="G2583">
        <f>IF(ISTEXT(E2583),IF(E2583="Amount",G$14,""),IF(ISBLANK(E2583),"",IF(ISTEXT(D2583),"",IF(A2578="Invoice No. : ",INDEX(Sheet2!F$14:F$154,MATCH(B2578,Sheet2!A$14:A$154,0)),G2582))))</f>
        <v>24419</v>
      </c>
      <c r="H2583" t="str">
        <f t="shared" si="161"/>
        <v>01/05/2023</v>
      </c>
      <c r="I2583" t="str">
        <f>IF(ISTEXT(E2583),IF(E2583="Amount",I$14,""),IF(ISBLANK(E2583),"",IF(ISTEXT(D2583),"",IF(A2578="Invoice No. : ",TEXT(INDEX(Sheet2!C$14:C$154,MATCH(B2578,Sheet2!A$14:A$154,0)),"hh:mm:ss"),I2582))))</f>
        <v>15:33:33</v>
      </c>
      <c r="J2583">
        <f>IF(ISBLANK(G2583),"",IF(ISTEXT(G2583),IF(E2583="Amount",J$14,""),INDEX(Sheet2!H$14:H$154,MATCH(F2583,Sheet2!A$14:A$154,0))))</f>
        <v>3500</v>
      </c>
      <c r="K2583">
        <f>IF(ISBLANK(G2583),"",IF(ISTEXT(G2583),IF(E2583="Amount",K$14,""),INDEX(Sheet2!I$14:I$154,MATCH(F2583,Sheet2!A$14:A$154,0))))</f>
        <v>1185.5</v>
      </c>
      <c r="L2583" t="str">
        <f>IF(ISBLANK(G2583),"",IF(ISTEXT(G2583),IF(E2583="Amount",L$14,""),IF(INDEX(Sheet2!H$14:H$154,MATCH(F2583,Sheet2!A$14:A$154,0)) &lt;&gt; 0, IF(INDEX(Sheet2!I$14:I$154,MATCH(F2583,Sheet2!A$14:A$154,0)) &lt;&gt; 0, "Loan","Loan"),"Cash")))</f>
        <v>Loan</v>
      </c>
      <c r="M2583">
        <f>IF(ISTEXT(E2583),IF(E2583="Amount",M$14,""),IF(ISBLANK(E2583),"",IF(ISTEXT(D2583),"",IF(A2578="Invoice No. : ",INDEX(Sheet2!D$14:D$154,MATCH(B2578,Sheet2!A$14:A$154,0)),M2582))))</f>
        <v>2</v>
      </c>
      <c r="N2583" t="str">
        <f>IF(ISTEXT(E2583),IF(E2583="Amount",N$14,""),IF(ISBLANK(E2583),"",IF(ISTEXT(D2583),"",IF(A2578="Invoice No. : ",INDEX(Sheet2!E$14:E$154,MATCH(B2578,Sheet2!A$14:A$154,0)),N2582))))</f>
        <v>RUBY</v>
      </c>
      <c r="O2583" t="str">
        <f>IF(ISTEXT(E2583),IF(E2583="Amount",O$14,""),IF(ISBLANK(E2583),"",IF(ISTEXT(D2583),"",IF(A2578="Invoice No. : ",INDEX(Sheet2!G$14:G$154,MATCH(B2578,Sheet2!A$14:A$154,0)),O2582))))</f>
        <v>CACAY, VIOLETA GUILLERMO</v>
      </c>
      <c r="P2583">
        <f t="shared" si="162"/>
        <v>4685.5</v>
      </c>
      <c r="Q2583">
        <f t="shared" si="163"/>
        <v>195197.25</v>
      </c>
    </row>
    <row r="2584" spans="1:17" x14ac:dyDescent="0.25">
      <c r="A2584" s="10" t="s">
        <v>755</v>
      </c>
      <c r="B2584" s="10" t="s">
        <v>756</v>
      </c>
      <c r="C2584" s="11">
        <v>1</v>
      </c>
      <c r="D2584" s="11">
        <v>66.5</v>
      </c>
      <c r="E2584" s="11">
        <v>66.5</v>
      </c>
      <c r="F2584">
        <f t="shared" si="160"/>
        <v>2144377</v>
      </c>
      <c r="G2584">
        <f>IF(ISTEXT(E2584),IF(E2584="Amount",G$14,""),IF(ISBLANK(E2584),"",IF(ISTEXT(D2584),"",IF(A2579="Invoice No. : ",INDEX(Sheet2!F$14:F$154,MATCH(B2579,Sheet2!A$14:A$154,0)),G2583))))</f>
        <v>24419</v>
      </c>
      <c r="H2584" t="str">
        <f t="shared" si="161"/>
        <v>01/05/2023</v>
      </c>
      <c r="I2584" t="str">
        <f>IF(ISTEXT(E2584),IF(E2584="Amount",I$14,""),IF(ISBLANK(E2584),"",IF(ISTEXT(D2584),"",IF(A2579="Invoice No. : ",TEXT(INDEX(Sheet2!C$14:C$154,MATCH(B2579,Sheet2!A$14:A$154,0)),"hh:mm:ss"),I2583))))</f>
        <v>15:33:33</v>
      </c>
      <c r="J2584">
        <f>IF(ISBLANK(G2584),"",IF(ISTEXT(G2584),IF(E2584="Amount",J$14,""),INDEX(Sheet2!H$14:H$154,MATCH(F2584,Sheet2!A$14:A$154,0))))</f>
        <v>3500</v>
      </c>
      <c r="K2584">
        <f>IF(ISBLANK(G2584),"",IF(ISTEXT(G2584),IF(E2584="Amount",K$14,""),INDEX(Sheet2!I$14:I$154,MATCH(F2584,Sheet2!A$14:A$154,0))))</f>
        <v>1185.5</v>
      </c>
      <c r="L2584" t="str">
        <f>IF(ISBLANK(G2584),"",IF(ISTEXT(G2584),IF(E2584="Amount",L$14,""),IF(INDEX(Sheet2!H$14:H$154,MATCH(F2584,Sheet2!A$14:A$154,0)) &lt;&gt; 0, IF(INDEX(Sheet2!I$14:I$154,MATCH(F2584,Sheet2!A$14:A$154,0)) &lt;&gt; 0, "Loan","Loan"),"Cash")))</f>
        <v>Loan</v>
      </c>
      <c r="M2584">
        <f>IF(ISTEXT(E2584),IF(E2584="Amount",M$14,""),IF(ISBLANK(E2584),"",IF(ISTEXT(D2584),"",IF(A2579="Invoice No. : ",INDEX(Sheet2!D$14:D$154,MATCH(B2579,Sheet2!A$14:A$154,0)),M2583))))</f>
        <v>2</v>
      </c>
      <c r="N2584" t="str">
        <f>IF(ISTEXT(E2584),IF(E2584="Amount",N$14,""),IF(ISBLANK(E2584),"",IF(ISTEXT(D2584),"",IF(A2579="Invoice No. : ",INDEX(Sheet2!E$14:E$154,MATCH(B2579,Sheet2!A$14:A$154,0)),N2583))))</f>
        <v>RUBY</v>
      </c>
      <c r="O2584" t="str">
        <f>IF(ISTEXT(E2584),IF(E2584="Amount",O$14,""),IF(ISBLANK(E2584),"",IF(ISTEXT(D2584),"",IF(A2579="Invoice No. : ",INDEX(Sheet2!G$14:G$154,MATCH(B2579,Sheet2!A$14:A$154,0)),O2583))))</f>
        <v>CACAY, VIOLETA GUILLERMO</v>
      </c>
      <c r="P2584">
        <f t="shared" si="162"/>
        <v>4685.5</v>
      </c>
      <c r="Q2584">
        <f t="shared" si="163"/>
        <v>195197.25</v>
      </c>
    </row>
    <row r="2585" spans="1:17" x14ac:dyDescent="0.25">
      <c r="A2585" s="10" t="s">
        <v>2000</v>
      </c>
      <c r="B2585" s="10" t="s">
        <v>2001</v>
      </c>
      <c r="C2585" s="11">
        <v>1</v>
      </c>
      <c r="D2585" s="11">
        <v>91.75</v>
      </c>
      <c r="E2585" s="11">
        <v>91.75</v>
      </c>
      <c r="F2585">
        <f t="shared" ref="F2585:F2648" si="164">IF(ISTEXT(E2585),IF(E2585="Amount",F$14,""),IF(ISBLANK(E2585),"",IF(ISTEXT(D2585),"",IF(A2580="Invoice No. : ",B2580,F2584))))</f>
        <v>2144377</v>
      </c>
      <c r="G2585">
        <f>IF(ISTEXT(E2585),IF(E2585="Amount",G$14,""),IF(ISBLANK(E2585),"",IF(ISTEXT(D2585),"",IF(A2580="Invoice No. : ",INDEX(Sheet2!F$14:F$154,MATCH(B2580,Sheet2!A$14:A$154,0)),G2584))))</f>
        <v>24419</v>
      </c>
      <c r="H2585" t="str">
        <f t="shared" ref="H2585:H2648" si="165">IF(ISTEXT(E2585),IF(E2585="Amount",H$14,""),IF(ISBLANK(E2585),"",IF(ISTEXT(D2585),"",IF(A2580="Invoice No. : ",TEXT(B2581,"mm/dd/yyyy"),H2584))))</f>
        <v>01/05/2023</v>
      </c>
      <c r="I2585" t="str">
        <f>IF(ISTEXT(E2585),IF(E2585="Amount",I$14,""),IF(ISBLANK(E2585),"",IF(ISTEXT(D2585),"",IF(A2580="Invoice No. : ",TEXT(INDEX(Sheet2!C$14:C$154,MATCH(B2580,Sheet2!A$14:A$154,0)),"hh:mm:ss"),I2584))))</f>
        <v>15:33:33</v>
      </c>
      <c r="J2585">
        <f>IF(ISBLANK(G2585),"",IF(ISTEXT(G2585),IF(E2585="Amount",J$14,""),INDEX(Sheet2!H$14:H$154,MATCH(F2585,Sheet2!A$14:A$154,0))))</f>
        <v>3500</v>
      </c>
      <c r="K2585">
        <f>IF(ISBLANK(G2585),"",IF(ISTEXT(G2585),IF(E2585="Amount",K$14,""),INDEX(Sheet2!I$14:I$154,MATCH(F2585,Sheet2!A$14:A$154,0))))</f>
        <v>1185.5</v>
      </c>
      <c r="L2585" t="str">
        <f>IF(ISBLANK(G2585),"",IF(ISTEXT(G2585),IF(E2585="Amount",L$14,""),IF(INDEX(Sheet2!H$14:H$154,MATCH(F2585,Sheet2!A$14:A$154,0)) &lt;&gt; 0, IF(INDEX(Sheet2!I$14:I$154,MATCH(F2585,Sheet2!A$14:A$154,0)) &lt;&gt; 0, "Loan","Loan"),"Cash")))</f>
        <v>Loan</v>
      </c>
      <c r="M2585">
        <f>IF(ISTEXT(E2585),IF(E2585="Amount",M$14,""),IF(ISBLANK(E2585),"",IF(ISTEXT(D2585),"",IF(A2580="Invoice No. : ",INDEX(Sheet2!D$14:D$154,MATCH(B2580,Sheet2!A$14:A$154,0)),M2584))))</f>
        <v>2</v>
      </c>
      <c r="N2585" t="str">
        <f>IF(ISTEXT(E2585),IF(E2585="Amount",N$14,""),IF(ISBLANK(E2585),"",IF(ISTEXT(D2585),"",IF(A2580="Invoice No. : ",INDEX(Sheet2!E$14:E$154,MATCH(B2580,Sheet2!A$14:A$154,0)),N2584))))</f>
        <v>RUBY</v>
      </c>
      <c r="O2585" t="str">
        <f>IF(ISTEXT(E2585),IF(E2585="Amount",O$14,""),IF(ISBLANK(E2585),"",IF(ISTEXT(D2585),"",IF(A2580="Invoice No. : ",INDEX(Sheet2!G$14:G$154,MATCH(B2580,Sheet2!A$14:A$154,0)),O2584))))</f>
        <v>CACAY, VIOLETA GUILLERMO</v>
      </c>
      <c r="P2585">
        <f t="shared" ref="P2585:P2648" si="166">IF(ISTEXT(E2585),IF(E2585="Amount",P$14,""),IF(D2586="Invoice Amount",E2586,IF(ISBLANK(D2585),"",P2586)))</f>
        <v>4685.5</v>
      </c>
      <c r="Q2585">
        <f t="shared" ref="Q2585:Q2648" si="167">IF(ISTEXT(E2585),IF(E2585="Amount",Q$14,""),IF(ISBLANK(C2585),"",IF(ISNUMBER(C2585),VLOOKUP("Grand Total : ",D:E,2,FALSE),"")))</f>
        <v>195197.25</v>
      </c>
    </row>
    <row r="2586" spans="1:17" x14ac:dyDescent="0.25">
      <c r="A2586" s="10" t="s">
        <v>1437</v>
      </c>
      <c r="B2586" s="10" t="s">
        <v>1438</v>
      </c>
      <c r="C2586" s="11">
        <v>1</v>
      </c>
      <c r="D2586" s="11">
        <v>162.25</v>
      </c>
      <c r="E2586" s="11">
        <v>162.25</v>
      </c>
      <c r="F2586">
        <f t="shared" si="164"/>
        <v>2144377</v>
      </c>
      <c r="G2586">
        <f>IF(ISTEXT(E2586),IF(E2586="Amount",G$14,""),IF(ISBLANK(E2586),"",IF(ISTEXT(D2586),"",IF(A2581="Invoice No. : ",INDEX(Sheet2!F$14:F$154,MATCH(B2581,Sheet2!A$14:A$154,0)),G2585))))</f>
        <v>24419</v>
      </c>
      <c r="H2586" t="str">
        <f t="shared" si="165"/>
        <v>01/05/2023</v>
      </c>
      <c r="I2586" t="str">
        <f>IF(ISTEXT(E2586),IF(E2586="Amount",I$14,""),IF(ISBLANK(E2586),"",IF(ISTEXT(D2586),"",IF(A2581="Invoice No. : ",TEXT(INDEX(Sheet2!C$14:C$154,MATCH(B2581,Sheet2!A$14:A$154,0)),"hh:mm:ss"),I2585))))</f>
        <v>15:33:33</v>
      </c>
      <c r="J2586">
        <f>IF(ISBLANK(G2586),"",IF(ISTEXT(G2586),IF(E2586="Amount",J$14,""),INDEX(Sheet2!H$14:H$154,MATCH(F2586,Sheet2!A$14:A$154,0))))</f>
        <v>3500</v>
      </c>
      <c r="K2586">
        <f>IF(ISBLANK(G2586),"",IF(ISTEXT(G2586),IF(E2586="Amount",K$14,""),INDEX(Sheet2!I$14:I$154,MATCH(F2586,Sheet2!A$14:A$154,0))))</f>
        <v>1185.5</v>
      </c>
      <c r="L2586" t="str">
        <f>IF(ISBLANK(G2586),"",IF(ISTEXT(G2586),IF(E2586="Amount",L$14,""),IF(INDEX(Sheet2!H$14:H$154,MATCH(F2586,Sheet2!A$14:A$154,0)) &lt;&gt; 0, IF(INDEX(Sheet2!I$14:I$154,MATCH(F2586,Sheet2!A$14:A$154,0)) &lt;&gt; 0, "Loan","Loan"),"Cash")))</f>
        <v>Loan</v>
      </c>
      <c r="M2586">
        <f>IF(ISTEXT(E2586),IF(E2586="Amount",M$14,""),IF(ISBLANK(E2586),"",IF(ISTEXT(D2586),"",IF(A2581="Invoice No. : ",INDEX(Sheet2!D$14:D$154,MATCH(B2581,Sheet2!A$14:A$154,0)),M2585))))</f>
        <v>2</v>
      </c>
      <c r="N2586" t="str">
        <f>IF(ISTEXT(E2586),IF(E2586="Amount",N$14,""),IF(ISBLANK(E2586),"",IF(ISTEXT(D2586),"",IF(A2581="Invoice No. : ",INDEX(Sheet2!E$14:E$154,MATCH(B2581,Sheet2!A$14:A$154,0)),N2585))))</f>
        <v>RUBY</v>
      </c>
      <c r="O2586" t="str">
        <f>IF(ISTEXT(E2586),IF(E2586="Amount",O$14,""),IF(ISBLANK(E2586),"",IF(ISTEXT(D2586),"",IF(A2581="Invoice No. : ",INDEX(Sheet2!G$14:G$154,MATCH(B2581,Sheet2!A$14:A$154,0)),O2585))))</f>
        <v>CACAY, VIOLETA GUILLERMO</v>
      </c>
      <c r="P2586">
        <f t="shared" si="166"/>
        <v>4685.5</v>
      </c>
      <c r="Q2586">
        <f t="shared" si="167"/>
        <v>195197.25</v>
      </c>
    </row>
    <row r="2587" spans="1:17" x14ac:dyDescent="0.25">
      <c r="A2587" s="10" t="s">
        <v>1118</v>
      </c>
      <c r="B2587" s="10" t="s">
        <v>1119</v>
      </c>
      <c r="C2587" s="11">
        <v>1</v>
      </c>
      <c r="D2587" s="11">
        <v>188.5</v>
      </c>
      <c r="E2587" s="11">
        <v>188.5</v>
      </c>
      <c r="F2587">
        <f t="shared" si="164"/>
        <v>2144377</v>
      </c>
      <c r="G2587">
        <f>IF(ISTEXT(E2587),IF(E2587="Amount",G$14,""),IF(ISBLANK(E2587),"",IF(ISTEXT(D2587),"",IF(A2582="Invoice No. : ",INDEX(Sheet2!F$14:F$154,MATCH(B2582,Sheet2!A$14:A$154,0)),G2586))))</f>
        <v>24419</v>
      </c>
      <c r="H2587" t="str">
        <f t="shared" si="165"/>
        <v>01/05/2023</v>
      </c>
      <c r="I2587" t="str">
        <f>IF(ISTEXT(E2587),IF(E2587="Amount",I$14,""),IF(ISBLANK(E2587),"",IF(ISTEXT(D2587),"",IF(A2582="Invoice No. : ",TEXT(INDEX(Sheet2!C$14:C$154,MATCH(B2582,Sheet2!A$14:A$154,0)),"hh:mm:ss"),I2586))))</f>
        <v>15:33:33</v>
      </c>
      <c r="J2587">
        <f>IF(ISBLANK(G2587),"",IF(ISTEXT(G2587),IF(E2587="Amount",J$14,""),INDEX(Sheet2!H$14:H$154,MATCH(F2587,Sheet2!A$14:A$154,0))))</f>
        <v>3500</v>
      </c>
      <c r="K2587">
        <f>IF(ISBLANK(G2587),"",IF(ISTEXT(G2587),IF(E2587="Amount",K$14,""),INDEX(Sheet2!I$14:I$154,MATCH(F2587,Sheet2!A$14:A$154,0))))</f>
        <v>1185.5</v>
      </c>
      <c r="L2587" t="str">
        <f>IF(ISBLANK(G2587),"",IF(ISTEXT(G2587),IF(E2587="Amount",L$14,""),IF(INDEX(Sheet2!H$14:H$154,MATCH(F2587,Sheet2!A$14:A$154,0)) &lt;&gt; 0, IF(INDEX(Sheet2!I$14:I$154,MATCH(F2587,Sheet2!A$14:A$154,0)) &lt;&gt; 0, "Loan","Loan"),"Cash")))</f>
        <v>Loan</v>
      </c>
      <c r="M2587">
        <f>IF(ISTEXT(E2587),IF(E2587="Amount",M$14,""),IF(ISBLANK(E2587),"",IF(ISTEXT(D2587),"",IF(A2582="Invoice No. : ",INDEX(Sheet2!D$14:D$154,MATCH(B2582,Sheet2!A$14:A$154,0)),M2586))))</f>
        <v>2</v>
      </c>
      <c r="N2587" t="str">
        <f>IF(ISTEXT(E2587),IF(E2587="Amount",N$14,""),IF(ISBLANK(E2587),"",IF(ISTEXT(D2587),"",IF(A2582="Invoice No. : ",INDEX(Sheet2!E$14:E$154,MATCH(B2582,Sheet2!A$14:A$154,0)),N2586))))</f>
        <v>RUBY</v>
      </c>
      <c r="O2587" t="str">
        <f>IF(ISTEXT(E2587),IF(E2587="Amount",O$14,""),IF(ISBLANK(E2587),"",IF(ISTEXT(D2587),"",IF(A2582="Invoice No. : ",INDEX(Sheet2!G$14:G$154,MATCH(B2582,Sheet2!A$14:A$154,0)),O2586))))</f>
        <v>CACAY, VIOLETA GUILLERMO</v>
      </c>
      <c r="P2587">
        <f t="shared" si="166"/>
        <v>4685.5</v>
      </c>
      <c r="Q2587">
        <f t="shared" si="167"/>
        <v>195197.25</v>
      </c>
    </row>
    <row r="2588" spans="1:17" x14ac:dyDescent="0.25">
      <c r="A2588" s="10" t="s">
        <v>1788</v>
      </c>
      <c r="B2588" s="10" t="s">
        <v>1789</v>
      </c>
      <c r="C2588" s="11">
        <v>1</v>
      </c>
      <c r="D2588" s="11">
        <v>38.25</v>
      </c>
      <c r="E2588" s="11">
        <v>38.25</v>
      </c>
      <c r="F2588">
        <f t="shared" si="164"/>
        <v>2144377</v>
      </c>
      <c r="G2588">
        <f>IF(ISTEXT(E2588),IF(E2588="Amount",G$14,""),IF(ISBLANK(E2588),"",IF(ISTEXT(D2588),"",IF(A2583="Invoice No. : ",INDEX(Sheet2!F$14:F$154,MATCH(B2583,Sheet2!A$14:A$154,0)),G2587))))</f>
        <v>24419</v>
      </c>
      <c r="H2588" t="str">
        <f t="shared" si="165"/>
        <v>01/05/2023</v>
      </c>
      <c r="I2588" t="str">
        <f>IF(ISTEXT(E2588),IF(E2588="Amount",I$14,""),IF(ISBLANK(E2588),"",IF(ISTEXT(D2588),"",IF(A2583="Invoice No. : ",TEXT(INDEX(Sheet2!C$14:C$154,MATCH(B2583,Sheet2!A$14:A$154,0)),"hh:mm:ss"),I2587))))</f>
        <v>15:33:33</v>
      </c>
      <c r="J2588">
        <f>IF(ISBLANK(G2588),"",IF(ISTEXT(G2588),IF(E2588="Amount",J$14,""),INDEX(Sheet2!H$14:H$154,MATCH(F2588,Sheet2!A$14:A$154,0))))</f>
        <v>3500</v>
      </c>
      <c r="K2588">
        <f>IF(ISBLANK(G2588),"",IF(ISTEXT(G2588),IF(E2588="Amount",K$14,""),INDEX(Sheet2!I$14:I$154,MATCH(F2588,Sheet2!A$14:A$154,0))))</f>
        <v>1185.5</v>
      </c>
      <c r="L2588" t="str">
        <f>IF(ISBLANK(G2588),"",IF(ISTEXT(G2588),IF(E2588="Amount",L$14,""),IF(INDEX(Sheet2!H$14:H$154,MATCH(F2588,Sheet2!A$14:A$154,0)) &lt;&gt; 0, IF(INDEX(Sheet2!I$14:I$154,MATCH(F2588,Sheet2!A$14:A$154,0)) &lt;&gt; 0, "Loan","Loan"),"Cash")))</f>
        <v>Loan</v>
      </c>
      <c r="M2588">
        <f>IF(ISTEXT(E2588),IF(E2588="Amount",M$14,""),IF(ISBLANK(E2588),"",IF(ISTEXT(D2588),"",IF(A2583="Invoice No. : ",INDEX(Sheet2!D$14:D$154,MATCH(B2583,Sheet2!A$14:A$154,0)),M2587))))</f>
        <v>2</v>
      </c>
      <c r="N2588" t="str">
        <f>IF(ISTEXT(E2588),IF(E2588="Amount",N$14,""),IF(ISBLANK(E2588),"",IF(ISTEXT(D2588),"",IF(A2583="Invoice No. : ",INDEX(Sheet2!E$14:E$154,MATCH(B2583,Sheet2!A$14:A$154,0)),N2587))))</f>
        <v>RUBY</v>
      </c>
      <c r="O2588" t="str">
        <f>IF(ISTEXT(E2588),IF(E2588="Amount",O$14,""),IF(ISBLANK(E2588),"",IF(ISTEXT(D2588),"",IF(A2583="Invoice No. : ",INDEX(Sheet2!G$14:G$154,MATCH(B2583,Sheet2!A$14:A$154,0)),O2587))))</f>
        <v>CACAY, VIOLETA GUILLERMO</v>
      </c>
      <c r="P2588">
        <f t="shared" si="166"/>
        <v>4685.5</v>
      </c>
      <c r="Q2588">
        <f t="shared" si="167"/>
        <v>195197.25</v>
      </c>
    </row>
    <row r="2589" spans="1:17" x14ac:dyDescent="0.25">
      <c r="A2589" s="10" t="s">
        <v>903</v>
      </c>
      <c r="B2589" s="10" t="s">
        <v>904</v>
      </c>
      <c r="C2589" s="11">
        <v>12</v>
      </c>
      <c r="D2589" s="11">
        <v>6.5</v>
      </c>
      <c r="E2589" s="11">
        <v>78</v>
      </c>
      <c r="F2589">
        <f t="shared" si="164"/>
        <v>2144377</v>
      </c>
      <c r="G2589">
        <f>IF(ISTEXT(E2589),IF(E2589="Amount",G$14,""),IF(ISBLANK(E2589),"",IF(ISTEXT(D2589),"",IF(A2584="Invoice No. : ",INDEX(Sheet2!F$14:F$154,MATCH(B2584,Sheet2!A$14:A$154,0)),G2588))))</f>
        <v>24419</v>
      </c>
      <c r="H2589" t="str">
        <f t="shared" si="165"/>
        <v>01/05/2023</v>
      </c>
      <c r="I2589" t="str">
        <f>IF(ISTEXT(E2589),IF(E2589="Amount",I$14,""),IF(ISBLANK(E2589),"",IF(ISTEXT(D2589),"",IF(A2584="Invoice No. : ",TEXT(INDEX(Sheet2!C$14:C$154,MATCH(B2584,Sheet2!A$14:A$154,0)),"hh:mm:ss"),I2588))))</f>
        <v>15:33:33</v>
      </c>
      <c r="J2589">
        <f>IF(ISBLANK(G2589),"",IF(ISTEXT(G2589),IF(E2589="Amount",J$14,""),INDEX(Sheet2!H$14:H$154,MATCH(F2589,Sheet2!A$14:A$154,0))))</f>
        <v>3500</v>
      </c>
      <c r="K2589">
        <f>IF(ISBLANK(G2589),"",IF(ISTEXT(G2589),IF(E2589="Amount",K$14,""),INDEX(Sheet2!I$14:I$154,MATCH(F2589,Sheet2!A$14:A$154,0))))</f>
        <v>1185.5</v>
      </c>
      <c r="L2589" t="str">
        <f>IF(ISBLANK(G2589),"",IF(ISTEXT(G2589),IF(E2589="Amount",L$14,""),IF(INDEX(Sheet2!H$14:H$154,MATCH(F2589,Sheet2!A$14:A$154,0)) &lt;&gt; 0, IF(INDEX(Sheet2!I$14:I$154,MATCH(F2589,Sheet2!A$14:A$154,0)) &lt;&gt; 0, "Loan","Loan"),"Cash")))</f>
        <v>Loan</v>
      </c>
      <c r="M2589">
        <f>IF(ISTEXT(E2589),IF(E2589="Amount",M$14,""),IF(ISBLANK(E2589),"",IF(ISTEXT(D2589),"",IF(A2584="Invoice No. : ",INDEX(Sheet2!D$14:D$154,MATCH(B2584,Sheet2!A$14:A$154,0)),M2588))))</f>
        <v>2</v>
      </c>
      <c r="N2589" t="str">
        <f>IF(ISTEXT(E2589),IF(E2589="Amount",N$14,""),IF(ISBLANK(E2589),"",IF(ISTEXT(D2589),"",IF(A2584="Invoice No. : ",INDEX(Sheet2!E$14:E$154,MATCH(B2584,Sheet2!A$14:A$154,0)),N2588))))</f>
        <v>RUBY</v>
      </c>
      <c r="O2589" t="str">
        <f>IF(ISTEXT(E2589),IF(E2589="Amount",O$14,""),IF(ISBLANK(E2589),"",IF(ISTEXT(D2589),"",IF(A2584="Invoice No. : ",INDEX(Sheet2!G$14:G$154,MATCH(B2584,Sheet2!A$14:A$154,0)),O2588))))</f>
        <v>CACAY, VIOLETA GUILLERMO</v>
      </c>
      <c r="P2589">
        <f t="shared" si="166"/>
        <v>4685.5</v>
      </c>
      <c r="Q2589">
        <f t="shared" si="167"/>
        <v>195197.25</v>
      </c>
    </row>
    <row r="2590" spans="1:17" x14ac:dyDescent="0.25">
      <c r="A2590" s="10" t="s">
        <v>429</v>
      </c>
      <c r="B2590" s="10" t="s">
        <v>430</v>
      </c>
      <c r="C2590" s="11">
        <v>12</v>
      </c>
      <c r="D2590" s="11">
        <v>6.5</v>
      </c>
      <c r="E2590" s="11">
        <v>78</v>
      </c>
      <c r="F2590">
        <f t="shared" si="164"/>
        <v>2144377</v>
      </c>
      <c r="G2590">
        <f>IF(ISTEXT(E2590),IF(E2590="Amount",G$14,""),IF(ISBLANK(E2590),"",IF(ISTEXT(D2590),"",IF(A2585="Invoice No. : ",INDEX(Sheet2!F$14:F$154,MATCH(B2585,Sheet2!A$14:A$154,0)),G2589))))</f>
        <v>24419</v>
      </c>
      <c r="H2590" t="str">
        <f t="shared" si="165"/>
        <v>01/05/2023</v>
      </c>
      <c r="I2590" t="str">
        <f>IF(ISTEXT(E2590),IF(E2590="Amount",I$14,""),IF(ISBLANK(E2590),"",IF(ISTEXT(D2590),"",IF(A2585="Invoice No. : ",TEXT(INDEX(Sheet2!C$14:C$154,MATCH(B2585,Sheet2!A$14:A$154,0)),"hh:mm:ss"),I2589))))</f>
        <v>15:33:33</v>
      </c>
      <c r="J2590">
        <f>IF(ISBLANK(G2590),"",IF(ISTEXT(G2590),IF(E2590="Amount",J$14,""),INDEX(Sheet2!H$14:H$154,MATCH(F2590,Sheet2!A$14:A$154,0))))</f>
        <v>3500</v>
      </c>
      <c r="K2590">
        <f>IF(ISBLANK(G2590),"",IF(ISTEXT(G2590),IF(E2590="Amount",K$14,""),INDEX(Sheet2!I$14:I$154,MATCH(F2590,Sheet2!A$14:A$154,0))))</f>
        <v>1185.5</v>
      </c>
      <c r="L2590" t="str">
        <f>IF(ISBLANK(G2590),"",IF(ISTEXT(G2590),IF(E2590="Amount",L$14,""),IF(INDEX(Sheet2!H$14:H$154,MATCH(F2590,Sheet2!A$14:A$154,0)) &lt;&gt; 0, IF(INDEX(Sheet2!I$14:I$154,MATCH(F2590,Sheet2!A$14:A$154,0)) &lt;&gt; 0, "Loan","Loan"),"Cash")))</f>
        <v>Loan</v>
      </c>
      <c r="M2590">
        <f>IF(ISTEXT(E2590),IF(E2590="Amount",M$14,""),IF(ISBLANK(E2590),"",IF(ISTEXT(D2590),"",IF(A2585="Invoice No. : ",INDEX(Sheet2!D$14:D$154,MATCH(B2585,Sheet2!A$14:A$154,0)),M2589))))</f>
        <v>2</v>
      </c>
      <c r="N2590" t="str">
        <f>IF(ISTEXT(E2590),IF(E2590="Amount",N$14,""),IF(ISBLANK(E2590),"",IF(ISTEXT(D2590),"",IF(A2585="Invoice No. : ",INDEX(Sheet2!E$14:E$154,MATCH(B2585,Sheet2!A$14:A$154,0)),N2589))))</f>
        <v>RUBY</v>
      </c>
      <c r="O2590" t="str">
        <f>IF(ISTEXT(E2590),IF(E2590="Amount",O$14,""),IF(ISBLANK(E2590),"",IF(ISTEXT(D2590),"",IF(A2585="Invoice No. : ",INDEX(Sheet2!G$14:G$154,MATCH(B2585,Sheet2!A$14:A$154,0)),O2589))))</f>
        <v>CACAY, VIOLETA GUILLERMO</v>
      </c>
      <c r="P2590">
        <f t="shared" si="166"/>
        <v>4685.5</v>
      </c>
      <c r="Q2590">
        <f t="shared" si="167"/>
        <v>195197.25</v>
      </c>
    </row>
    <row r="2591" spans="1:17" x14ac:dyDescent="0.25">
      <c r="A2591" s="10" t="s">
        <v>841</v>
      </c>
      <c r="B2591" s="10" t="s">
        <v>842</v>
      </c>
      <c r="C2591" s="11">
        <v>1</v>
      </c>
      <c r="D2591" s="11">
        <v>77</v>
      </c>
      <c r="E2591" s="11">
        <v>77</v>
      </c>
      <c r="F2591">
        <f t="shared" si="164"/>
        <v>2144377</v>
      </c>
      <c r="G2591">
        <f>IF(ISTEXT(E2591),IF(E2591="Amount",G$14,""),IF(ISBLANK(E2591),"",IF(ISTEXT(D2591),"",IF(A2586="Invoice No. : ",INDEX(Sheet2!F$14:F$154,MATCH(B2586,Sheet2!A$14:A$154,0)),G2590))))</f>
        <v>24419</v>
      </c>
      <c r="H2591" t="str">
        <f t="shared" si="165"/>
        <v>01/05/2023</v>
      </c>
      <c r="I2591" t="str">
        <f>IF(ISTEXT(E2591),IF(E2591="Amount",I$14,""),IF(ISBLANK(E2591),"",IF(ISTEXT(D2591),"",IF(A2586="Invoice No. : ",TEXT(INDEX(Sheet2!C$14:C$154,MATCH(B2586,Sheet2!A$14:A$154,0)),"hh:mm:ss"),I2590))))</f>
        <v>15:33:33</v>
      </c>
      <c r="J2591">
        <f>IF(ISBLANK(G2591),"",IF(ISTEXT(G2591),IF(E2591="Amount",J$14,""),INDEX(Sheet2!H$14:H$154,MATCH(F2591,Sheet2!A$14:A$154,0))))</f>
        <v>3500</v>
      </c>
      <c r="K2591">
        <f>IF(ISBLANK(G2591),"",IF(ISTEXT(G2591),IF(E2591="Amount",K$14,""),INDEX(Sheet2!I$14:I$154,MATCH(F2591,Sheet2!A$14:A$154,0))))</f>
        <v>1185.5</v>
      </c>
      <c r="L2591" t="str">
        <f>IF(ISBLANK(G2591),"",IF(ISTEXT(G2591),IF(E2591="Amount",L$14,""),IF(INDEX(Sheet2!H$14:H$154,MATCH(F2591,Sheet2!A$14:A$154,0)) &lt;&gt; 0, IF(INDEX(Sheet2!I$14:I$154,MATCH(F2591,Sheet2!A$14:A$154,0)) &lt;&gt; 0, "Loan","Loan"),"Cash")))</f>
        <v>Loan</v>
      </c>
      <c r="M2591">
        <f>IF(ISTEXT(E2591),IF(E2591="Amount",M$14,""),IF(ISBLANK(E2591),"",IF(ISTEXT(D2591),"",IF(A2586="Invoice No. : ",INDEX(Sheet2!D$14:D$154,MATCH(B2586,Sheet2!A$14:A$154,0)),M2590))))</f>
        <v>2</v>
      </c>
      <c r="N2591" t="str">
        <f>IF(ISTEXT(E2591),IF(E2591="Amount",N$14,""),IF(ISBLANK(E2591),"",IF(ISTEXT(D2591),"",IF(A2586="Invoice No. : ",INDEX(Sheet2!E$14:E$154,MATCH(B2586,Sheet2!A$14:A$154,0)),N2590))))</f>
        <v>RUBY</v>
      </c>
      <c r="O2591" t="str">
        <f>IF(ISTEXT(E2591),IF(E2591="Amount",O$14,""),IF(ISBLANK(E2591),"",IF(ISTEXT(D2591),"",IF(A2586="Invoice No. : ",INDEX(Sheet2!G$14:G$154,MATCH(B2586,Sheet2!A$14:A$154,0)),O2590))))</f>
        <v>CACAY, VIOLETA GUILLERMO</v>
      </c>
      <c r="P2591">
        <f t="shared" si="166"/>
        <v>4685.5</v>
      </c>
      <c r="Q2591">
        <f t="shared" si="167"/>
        <v>195197.25</v>
      </c>
    </row>
    <row r="2592" spans="1:17" x14ac:dyDescent="0.25">
      <c r="A2592" s="10" t="s">
        <v>51</v>
      </c>
      <c r="B2592" s="10" t="s">
        <v>52</v>
      </c>
      <c r="C2592" s="11">
        <v>10</v>
      </c>
      <c r="D2592" s="11">
        <v>8.25</v>
      </c>
      <c r="E2592" s="11">
        <v>82.5</v>
      </c>
      <c r="F2592">
        <f t="shared" si="164"/>
        <v>2144377</v>
      </c>
      <c r="G2592">
        <f>IF(ISTEXT(E2592),IF(E2592="Amount",G$14,""),IF(ISBLANK(E2592),"",IF(ISTEXT(D2592),"",IF(A2587="Invoice No. : ",INDEX(Sheet2!F$14:F$154,MATCH(B2587,Sheet2!A$14:A$154,0)),G2591))))</f>
        <v>24419</v>
      </c>
      <c r="H2592" t="str">
        <f t="shared" si="165"/>
        <v>01/05/2023</v>
      </c>
      <c r="I2592" t="str">
        <f>IF(ISTEXT(E2592),IF(E2592="Amount",I$14,""),IF(ISBLANK(E2592),"",IF(ISTEXT(D2592),"",IF(A2587="Invoice No. : ",TEXT(INDEX(Sheet2!C$14:C$154,MATCH(B2587,Sheet2!A$14:A$154,0)),"hh:mm:ss"),I2591))))</f>
        <v>15:33:33</v>
      </c>
      <c r="J2592">
        <f>IF(ISBLANK(G2592),"",IF(ISTEXT(G2592),IF(E2592="Amount",J$14,""),INDEX(Sheet2!H$14:H$154,MATCH(F2592,Sheet2!A$14:A$154,0))))</f>
        <v>3500</v>
      </c>
      <c r="K2592">
        <f>IF(ISBLANK(G2592),"",IF(ISTEXT(G2592),IF(E2592="Amount",K$14,""),INDEX(Sheet2!I$14:I$154,MATCH(F2592,Sheet2!A$14:A$154,0))))</f>
        <v>1185.5</v>
      </c>
      <c r="L2592" t="str">
        <f>IF(ISBLANK(G2592),"",IF(ISTEXT(G2592),IF(E2592="Amount",L$14,""),IF(INDEX(Sheet2!H$14:H$154,MATCH(F2592,Sheet2!A$14:A$154,0)) &lt;&gt; 0, IF(INDEX(Sheet2!I$14:I$154,MATCH(F2592,Sheet2!A$14:A$154,0)) &lt;&gt; 0, "Loan","Loan"),"Cash")))</f>
        <v>Loan</v>
      </c>
      <c r="M2592">
        <f>IF(ISTEXT(E2592),IF(E2592="Amount",M$14,""),IF(ISBLANK(E2592),"",IF(ISTEXT(D2592),"",IF(A2587="Invoice No. : ",INDEX(Sheet2!D$14:D$154,MATCH(B2587,Sheet2!A$14:A$154,0)),M2591))))</f>
        <v>2</v>
      </c>
      <c r="N2592" t="str">
        <f>IF(ISTEXT(E2592),IF(E2592="Amount",N$14,""),IF(ISBLANK(E2592),"",IF(ISTEXT(D2592),"",IF(A2587="Invoice No. : ",INDEX(Sheet2!E$14:E$154,MATCH(B2587,Sheet2!A$14:A$154,0)),N2591))))</f>
        <v>RUBY</v>
      </c>
      <c r="O2592" t="str">
        <f>IF(ISTEXT(E2592),IF(E2592="Amount",O$14,""),IF(ISBLANK(E2592),"",IF(ISTEXT(D2592),"",IF(A2587="Invoice No. : ",INDEX(Sheet2!G$14:G$154,MATCH(B2587,Sheet2!A$14:A$154,0)),O2591))))</f>
        <v>CACAY, VIOLETA GUILLERMO</v>
      </c>
      <c r="P2592">
        <f t="shared" si="166"/>
        <v>4685.5</v>
      </c>
      <c r="Q2592">
        <f t="shared" si="167"/>
        <v>195197.25</v>
      </c>
    </row>
    <row r="2593" spans="1:17" x14ac:dyDescent="0.25">
      <c r="A2593" s="10" t="s">
        <v>2002</v>
      </c>
      <c r="B2593" s="10" t="s">
        <v>2003</v>
      </c>
      <c r="C2593" s="11">
        <v>1</v>
      </c>
      <c r="D2593" s="11">
        <v>15</v>
      </c>
      <c r="E2593" s="11">
        <v>15</v>
      </c>
      <c r="F2593">
        <f t="shared" si="164"/>
        <v>2144377</v>
      </c>
      <c r="G2593">
        <f>IF(ISTEXT(E2593),IF(E2593="Amount",G$14,""),IF(ISBLANK(E2593),"",IF(ISTEXT(D2593),"",IF(A2588="Invoice No. : ",INDEX(Sheet2!F$14:F$154,MATCH(B2588,Sheet2!A$14:A$154,0)),G2592))))</f>
        <v>24419</v>
      </c>
      <c r="H2593" t="str">
        <f t="shared" si="165"/>
        <v>01/05/2023</v>
      </c>
      <c r="I2593" t="str">
        <f>IF(ISTEXT(E2593),IF(E2593="Amount",I$14,""),IF(ISBLANK(E2593),"",IF(ISTEXT(D2593),"",IF(A2588="Invoice No. : ",TEXT(INDEX(Sheet2!C$14:C$154,MATCH(B2588,Sheet2!A$14:A$154,0)),"hh:mm:ss"),I2592))))</f>
        <v>15:33:33</v>
      </c>
      <c r="J2593">
        <f>IF(ISBLANK(G2593),"",IF(ISTEXT(G2593),IF(E2593="Amount",J$14,""),INDEX(Sheet2!H$14:H$154,MATCH(F2593,Sheet2!A$14:A$154,0))))</f>
        <v>3500</v>
      </c>
      <c r="K2593">
        <f>IF(ISBLANK(G2593),"",IF(ISTEXT(G2593),IF(E2593="Amount",K$14,""),INDEX(Sheet2!I$14:I$154,MATCH(F2593,Sheet2!A$14:A$154,0))))</f>
        <v>1185.5</v>
      </c>
      <c r="L2593" t="str">
        <f>IF(ISBLANK(G2593),"",IF(ISTEXT(G2593),IF(E2593="Amount",L$14,""),IF(INDEX(Sheet2!H$14:H$154,MATCH(F2593,Sheet2!A$14:A$154,0)) &lt;&gt; 0, IF(INDEX(Sheet2!I$14:I$154,MATCH(F2593,Sheet2!A$14:A$154,0)) &lt;&gt; 0, "Loan","Loan"),"Cash")))</f>
        <v>Loan</v>
      </c>
      <c r="M2593">
        <f>IF(ISTEXT(E2593),IF(E2593="Amount",M$14,""),IF(ISBLANK(E2593),"",IF(ISTEXT(D2593),"",IF(A2588="Invoice No. : ",INDEX(Sheet2!D$14:D$154,MATCH(B2588,Sheet2!A$14:A$154,0)),M2592))))</f>
        <v>2</v>
      </c>
      <c r="N2593" t="str">
        <f>IF(ISTEXT(E2593),IF(E2593="Amount",N$14,""),IF(ISBLANK(E2593),"",IF(ISTEXT(D2593),"",IF(A2588="Invoice No. : ",INDEX(Sheet2!E$14:E$154,MATCH(B2588,Sheet2!A$14:A$154,0)),N2592))))</f>
        <v>RUBY</v>
      </c>
      <c r="O2593" t="str">
        <f>IF(ISTEXT(E2593),IF(E2593="Amount",O$14,""),IF(ISBLANK(E2593),"",IF(ISTEXT(D2593),"",IF(A2588="Invoice No. : ",INDEX(Sheet2!G$14:G$154,MATCH(B2588,Sheet2!A$14:A$154,0)),O2592))))</f>
        <v>CACAY, VIOLETA GUILLERMO</v>
      </c>
      <c r="P2593">
        <f t="shared" si="166"/>
        <v>4685.5</v>
      </c>
      <c r="Q2593">
        <f t="shared" si="167"/>
        <v>195197.25</v>
      </c>
    </row>
    <row r="2594" spans="1:17" x14ac:dyDescent="0.25">
      <c r="A2594" s="10" t="s">
        <v>911</v>
      </c>
      <c r="B2594" s="10" t="s">
        <v>912</v>
      </c>
      <c r="C2594" s="11">
        <v>1</v>
      </c>
      <c r="D2594" s="11">
        <v>30.25</v>
      </c>
      <c r="E2594" s="11">
        <v>30.25</v>
      </c>
      <c r="F2594">
        <f t="shared" si="164"/>
        <v>2144377</v>
      </c>
      <c r="G2594">
        <f>IF(ISTEXT(E2594),IF(E2594="Amount",G$14,""),IF(ISBLANK(E2594),"",IF(ISTEXT(D2594),"",IF(A2589="Invoice No. : ",INDEX(Sheet2!F$14:F$154,MATCH(B2589,Sheet2!A$14:A$154,0)),G2593))))</f>
        <v>24419</v>
      </c>
      <c r="H2594" t="str">
        <f t="shared" si="165"/>
        <v>01/05/2023</v>
      </c>
      <c r="I2594" t="str">
        <f>IF(ISTEXT(E2594),IF(E2594="Amount",I$14,""),IF(ISBLANK(E2594),"",IF(ISTEXT(D2594),"",IF(A2589="Invoice No. : ",TEXT(INDEX(Sheet2!C$14:C$154,MATCH(B2589,Sheet2!A$14:A$154,0)),"hh:mm:ss"),I2593))))</f>
        <v>15:33:33</v>
      </c>
      <c r="J2594">
        <f>IF(ISBLANK(G2594),"",IF(ISTEXT(G2594),IF(E2594="Amount",J$14,""),INDEX(Sheet2!H$14:H$154,MATCH(F2594,Sheet2!A$14:A$154,0))))</f>
        <v>3500</v>
      </c>
      <c r="K2594">
        <f>IF(ISBLANK(G2594),"",IF(ISTEXT(G2594),IF(E2594="Amount",K$14,""),INDEX(Sheet2!I$14:I$154,MATCH(F2594,Sheet2!A$14:A$154,0))))</f>
        <v>1185.5</v>
      </c>
      <c r="L2594" t="str">
        <f>IF(ISBLANK(G2594),"",IF(ISTEXT(G2594),IF(E2594="Amount",L$14,""),IF(INDEX(Sheet2!H$14:H$154,MATCH(F2594,Sheet2!A$14:A$154,0)) &lt;&gt; 0, IF(INDEX(Sheet2!I$14:I$154,MATCH(F2594,Sheet2!A$14:A$154,0)) &lt;&gt; 0, "Loan","Loan"),"Cash")))</f>
        <v>Loan</v>
      </c>
      <c r="M2594">
        <f>IF(ISTEXT(E2594),IF(E2594="Amount",M$14,""),IF(ISBLANK(E2594),"",IF(ISTEXT(D2594),"",IF(A2589="Invoice No. : ",INDEX(Sheet2!D$14:D$154,MATCH(B2589,Sheet2!A$14:A$154,0)),M2593))))</f>
        <v>2</v>
      </c>
      <c r="N2594" t="str">
        <f>IF(ISTEXT(E2594),IF(E2594="Amount",N$14,""),IF(ISBLANK(E2594),"",IF(ISTEXT(D2594),"",IF(A2589="Invoice No. : ",INDEX(Sheet2!E$14:E$154,MATCH(B2589,Sheet2!A$14:A$154,0)),N2593))))</f>
        <v>RUBY</v>
      </c>
      <c r="O2594" t="str">
        <f>IF(ISTEXT(E2594),IF(E2594="Amount",O$14,""),IF(ISBLANK(E2594),"",IF(ISTEXT(D2594),"",IF(A2589="Invoice No. : ",INDEX(Sheet2!G$14:G$154,MATCH(B2589,Sheet2!A$14:A$154,0)),O2593))))</f>
        <v>CACAY, VIOLETA GUILLERMO</v>
      </c>
      <c r="P2594">
        <f t="shared" si="166"/>
        <v>4685.5</v>
      </c>
      <c r="Q2594">
        <f t="shared" si="167"/>
        <v>195197.25</v>
      </c>
    </row>
    <row r="2595" spans="1:17" x14ac:dyDescent="0.25">
      <c r="A2595" s="10" t="s">
        <v>1661</v>
      </c>
      <c r="B2595" s="10" t="s">
        <v>1662</v>
      </c>
      <c r="C2595" s="11">
        <v>1</v>
      </c>
      <c r="D2595" s="11">
        <v>17.5</v>
      </c>
      <c r="E2595" s="11">
        <v>17.5</v>
      </c>
      <c r="F2595">
        <f t="shared" si="164"/>
        <v>2144377</v>
      </c>
      <c r="G2595">
        <f>IF(ISTEXT(E2595),IF(E2595="Amount",G$14,""),IF(ISBLANK(E2595),"",IF(ISTEXT(D2595),"",IF(A2590="Invoice No. : ",INDEX(Sheet2!F$14:F$154,MATCH(B2590,Sheet2!A$14:A$154,0)),G2594))))</f>
        <v>24419</v>
      </c>
      <c r="H2595" t="str">
        <f t="shared" si="165"/>
        <v>01/05/2023</v>
      </c>
      <c r="I2595" t="str">
        <f>IF(ISTEXT(E2595),IF(E2595="Amount",I$14,""),IF(ISBLANK(E2595),"",IF(ISTEXT(D2595),"",IF(A2590="Invoice No. : ",TEXT(INDEX(Sheet2!C$14:C$154,MATCH(B2590,Sheet2!A$14:A$154,0)),"hh:mm:ss"),I2594))))</f>
        <v>15:33:33</v>
      </c>
      <c r="J2595">
        <f>IF(ISBLANK(G2595),"",IF(ISTEXT(G2595),IF(E2595="Amount",J$14,""),INDEX(Sheet2!H$14:H$154,MATCH(F2595,Sheet2!A$14:A$154,0))))</f>
        <v>3500</v>
      </c>
      <c r="K2595">
        <f>IF(ISBLANK(G2595),"",IF(ISTEXT(G2595),IF(E2595="Amount",K$14,""),INDEX(Sheet2!I$14:I$154,MATCH(F2595,Sheet2!A$14:A$154,0))))</f>
        <v>1185.5</v>
      </c>
      <c r="L2595" t="str">
        <f>IF(ISBLANK(G2595),"",IF(ISTEXT(G2595),IF(E2595="Amount",L$14,""),IF(INDEX(Sheet2!H$14:H$154,MATCH(F2595,Sheet2!A$14:A$154,0)) &lt;&gt; 0, IF(INDEX(Sheet2!I$14:I$154,MATCH(F2595,Sheet2!A$14:A$154,0)) &lt;&gt; 0, "Loan","Loan"),"Cash")))</f>
        <v>Loan</v>
      </c>
      <c r="M2595">
        <f>IF(ISTEXT(E2595),IF(E2595="Amount",M$14,""),IF(ISBLANK(E2595),"",IF(ISTEXT(D2595),"",IF(A2590="Invoice No. : ",INDEX(Sheet2!D$14:D$154,MATCH(B2590,Sheet2!A$14:A$154,0)),M2594))))</f>
        <v>2</v>
      </c>
      <c r="N2595" t="str">
        <f>IF(ISTEXT(E2595),IF(E2595="Amount",N$14,""),IF(ISBLANK(E2595),"",IF(ISTEXT(D2595),"",IF(A2590="Invoice No. : ",INDEX(Sheet2!E$14:E$154,MATCH(B2590,Sheet2!A$14:A$154,0)),N2594))))</f>
        <v>RUBY</v>
      </c>
      <c r="O2595" t="str">
        <f>IF(ISTEXT(E2595),IF(E2595="Amount",O$14,""),IF(ISBLANK(E2595),"",IF(ISTEXT(D2595),"",IF(A2590="Invoice No. : ",INDEX(Sheet2!G$14:G$154,MATCH(B2590,Sheet2!A$14:A$154,0)),O2594))))</f>
        <v>CACAY, VIOLETA GUILLERMO</v>
      </c>
      <c r="P2595">
        <f t="shared" si="166"/>
        <v>4685.5</v>
      </c>
      <c r="Q2595">
        <f t="shared" si="167"/>
        <v>195197.25</v>
      </c>
    </row>
    <row r="2596" spans="1:17" x14ac:dyDescent="0.25">
      <c r="A2596" s="10" t="s">
        <v>1571</v>
      </c>
      <c r="B2596" s="10" t="s">
        <v>1572</v>
      </c>
      <c r="C2596" s="11">
        <v>1</v>
      </c>
      <c r="D2596" s="11">
        <v>117</v>
      </c>
      <c r="E2596" s="11">
        <v>117</v>
      </c>
      <c r="F2596">
        <f t="shared" si="164"/>
        <v>2144377</v>
      </c>
      <c r="G2596">
        <f>IF(ISTEXT(E2596),IF(E2596="Amount",G$14,""),IF(ISBLANK(E2596),"",IF(ISTEXT(D2596),"",IF(A2591="Invoice No. : ",INDEX(Sheet2!F$14:F$154,MATCH(B2591,Sheet2!A$14:A$154,0)),G2595))))</f>
        <v>24419</v>
      </c>
      <c r="H2596" t="str">
        <f t="shared" si="165"/>
        <v>01/05/2023</v>
      </c>
      <c r="I2596" t="str">
        <f>IF(ISTEXT(E2596),IF(E2596="Amount",I$14,""),IF(ISBLANK(E2596),"",IF(ISTEXT(D2596),"",IF(A2591="Invoice No. : ",TEXT(INDEX(Sheet2!C$14:C$154,MATCH(B2591,Sheet2!A$14:A$154,0)),"hh:mm:ss"),I2595))))</f>
        <v>15:33:33</v>
      </c>
      <c r="J2596">
        <f>IF(ISBLANK(G2596),"",IF(ISTEXT(G2596),IF(E2596="Amount",J$14,""),INDEX(Sheet2!H$14:H$154,MATCH(F2596,Sheet2!A$14:A$154,0))))</f>
        <v>3500</v>
      </c>
      <c r="K2596">
        <f>IF(ISBLANK(G2596),"",IF(ISTEXT(G2596),IF(E2596="Amount",K$14,""),INDEX(Sheet2!I$14:I$154,MATCH(F2596,Sheet2!A$14:A$154,0))))</f>
        <v>1185.5</v>
      </c>
      <c r="L2596" t="str">
        <f>IF(ISBLANK(G2596),"",IF(ISTEXT(G2596),IF(E2596="Amount",L$14,""),IF(INDEX(Sheet2!H$14:H$154,MATCH(F2596,Sheet2!A$14:A$154,0)) &lt;&gt; 0, IF(INDEX(Sheet2!I$14:I$154,MATCH(F2596,Sheet2!A$14:A$154,0)) &lt;&gt; 0, "Loan","Loan"),"Cash")))</f>
        <v>Loan</v>
      </c>
      <c r="M2596">
        <f>IF(ISTEXT(E2596),IF(E2596="Amount",M$14,""),IF(ISBLANK(E2596),"",IF(ISTEXT(D2596),"",IF(A2591="Invoice No. : ",INDEX(Sheet2!D$14:D$154,MATCH(B2591,Sheet2!A$14:A$154,0)),M2595))))</f>
        <v>2</v>
      </c>
      <c r="N2596" t="str">
        <f>IF(ISTEXT(E2596),IF(E2596="Amount",N$14,""),IF(ISBLANK(E2596),"",IF(ISTEXT(D2596),"",IF(A2591="Invoice No. : ",INDEX(Sheet2!E$14:E$154,MATCH(B2591,Sheet2!A$14:A$154,0)),N2595))))</f>
        <v>RUBY</v>
      </c>
      <c r="O2596" t="str">
        <f>IF(ISTEXT(E2596),IF(E2596="Amount",O$14,""),IF(ISBLANK(E2596),"",IF(ISTEXT(D2596),"",IF(A2591="Invoice No. : ",INDEX(Sheet2!G$14:G$154,MATCH(B2591,Sheet2!A$14:A$154,0)),O2595))))</f>
        <v>CACAY, VIOLETA GUILLERMO</v>
      </c>
      <c r="P2596">
        <f t="shared" si="166"/>
        <v>4685.5</v>
      </c>
      <c r="Q2596">
        <f t="shared" si="167"/>
        <v>195197.25</v>
      </c>
    </row>
    <row r="2597" spans="1:17" x14ac:dyDescent="0.25">
      <c r="A2597" s="10" t="s">
        <v>1277</v>
      </c>
      <c r="B2597" s="10" t="s">
        <v>1278</v>
      </c>
      <c r="C2597" s="11">
        <v>1</v>
      </c>
      <c r="D2597" s="11">
        <v>82</v>
      </c>
      <c r="E2597" s="11">
        <v>82</v>
      </c>
      <c r="F2597">
        <f t="shared" si="164"/>
        <v>2144377</v>
      </c>
      <c r="G2597">
        <f>IF(ISTEXT(E2597),IF(E2597="Amount",G$14,""),IF(ISBLANK(E2597),"",IF(ISTEXT(D2597),"",IF(A2592="Invoice No. : ",INDEX(Sheet2!F$14:F$154,MATCH(B2592,Sheet2!A$14:A$154,0)),G2596))))</f>
        <v>24419</v>
      </c>
      <c r="H2597" t="str">
        <f t="shared" si="165"/>
        <v>01/05/2023</v>
      </c>
      <c r="I2597" t="str">
        <f>IF(ISTEXT(E2597),IF(E2597="Amount",I$14,""),IF(ISBLANK(E2597),"",IF(ISTEXT(D2597),"",IF(A2592="Invoice No. : ",TEXT(INDEX(Sheet2!C$14:C$154,MATCH(B2592,Sheet2!A$14:A$154,0)),"hh:mm:ss"),I2596))))</f>
        <v>15:33:33</v>
      </c>
      <c r="J2597">
        <f>IF(ISBLANK(G2597),"",IF(ISTEXT(G2597),IF(E2597="Amount",J$14,""),INDEX(Sheet2!H$14:H$154,MATCH(F2597,Sheet2!A$14:A$154,0))))</f>
        <v>3500</v>
      </c>
      <c r="K2597">
        <f>IF(ISBLANK(G2597),"",IF(ISTEXT(G2597),IF(E2597="Amount",K$14,""),INDEX(Sheet2!I$14:I$154,MATCH(F2597,Sheet2!A$14:A$154,0))))</f>
        <v>1185.5</v>
      </c>
      <c r="L2597" t="str">
        <f>IF(ISBLANK(G2597),"",IF(ISTEXT(G2597),IF(E2597="Amount",L$14,""),IF(INDEX(Sheet2!H$14:H$154,MATCH(F2597,Sheet2!A$14:A$154,0)) &lt;&gt; 0, IF(INDEX(Sheet2!I$14:I$154,MATCH(F2597,Sheet2!A$14:A$154,0)) &lt;&gt; 0, "Loan","Loan"),"Cash")))</f>
        <v>Loan</v>
      </c>
      <c r="M2597">
        <f>IF(ISTEXT(E2597),IF(E2597="Amount",M$14,""),IF(ISBLANK(E2597),"",IF(ISTEXT(D2597),"",IF(A2592="Invoice No. : ",INDEX(Sheet2!D$14:D$154,MATCH(B2592,Sheet2!A$14:A$154,0)),M2596))))</f>
        <v>2</v>
      </c>
      <c r="N2597" t="str">
        <f>IF(ISTEXT(E2597),IF(E2597="Amount",N$14,""),IF(ISBLANK(E2597),"",IF(ISTEXT(D2597),"",IF(A2592="Invoice No. : ",INDEX(Sheet2!E$14:E$154,MATCH(B2592,Sheet2!A$14:A$154,0)),N2596))))</f>
        <v>RUBY</v>
      </c>
      <c r="O2597" t="str">
        <f>IF(ISTEXT(E2597),IF(E2597="Amount",O$14,""),IF(ISBLANK(E2597),"",IF(ISTEXT(D2597),"",IF(A2592="Invoice No. : ",INDEX(Sheet2!G$14:G$154,MATCH(B2592,Sheet2!A$14:A$154,0)),O2596))))</f>
        <v>CACAY, VIOLETA GUILLERMO</v>
      </c>
      <c r="P2597">
        <f t="shared" si="166"/>
        <v>4685.5</v>
      </c>
      <c r="Q2597">
        <f t="shared" si="167"/>
        <v>195197.25</v>
      </c>
    </row>
    <row r="2598" spans="1:17" x14ac:dyDescent="0.25">
      <c r="A2598" s="10" t="s">
        <v>2004</v>
      </c>
      <c r="B2598" s="10" t="s">
        <v>2005</v>
      </c>
      <c r="C2598" s="11">
        <v>10</v>
      </c>
      <c r="D2598" s="11">
        <v>8.25</v>
      </c>
      <c r="E2598" s="11">
        <v>82.5</v>
      </c>
      <c r="F2598">
        <f t="shared" si="164"/>
        <v>2144377</v>
      </c>
      <c r="G2598">
        <f>IF(ISTEXT(E2598),IF(E2598="Amount",G$14,""),IF(ISBLANK(E2598),"",IF(ISTEXT(D2598),"",IF(A2593="Invoice No. : ",INDEX(Sheet2!F$14:F$154,MATCH(B2593,Sheet2!A$14:A$154,0)),G2597))))</f>
        <v>24419</v>
      </c>
      <c r="H2598" t="str">
        <f t="shared" si="165"/>
        <v>01/05/2023</v>
      </c>
      <c r="I2598" t="str">
        <f>IF(ISTEXT(E2598),IF(E2598="Amount",I$14,""),IF(ISBLANK(E2598),"",IF(ISTEXT(D2598),"",IF(A2593="Invoice No. : ",TEXT(INDEX(Sheet2!C$14:C$154,MATCH(B2593,Sheet2!A$14:A$154,0)),"hh:mm:ss"),I2597))))</f>
        <v>15:33:33</v>
      </c>
      <c r="J2598">
        <f>IF(ISBLANK(G2598),"",IF(ISTEXT(G2598),IF(E2598="Amount",J$14,""),INDEX(Sheet2!H$14:H$154,MATCH(F2598,Sheet2!A$14:A$154,0))))</f>
        <v>3500</v>
      </c>
      <c r="K2598">
        <f>IF(ISBLANK(G2598),"",IF(ISTEXT(G2598),IF(E2598="Amount",K$14,""),INDEX(Sheet2!I$14:I$154,MATCH(F2598,Sheet2!A$14:A$154,0))))</f>
        <v>1185.5</v>
      </c>
      <c r="L2598" t="str">
        <f>IF(ISBLANK(G2598),"",IF(ISTEXT(G2598),IF(E2598="Amount",L$14,""),IF(INDEX(Sheet2!H$14:H$154,MATCH(F2598,Sheet2!A$14:A$154,0)) &lt;&gt; 0, IF(INDEX(Sheet2!I$14:I$154,MATCH(F2598,Sheet2!A$14:A$154,0)) &lt;&gt; 0, "Loan","Loan"),"Cash")))</f>
        <v>Loan</v>
      </c>
      <c r="M2598">
        <f>IF(ISTEXT(E2598),IF(E2598="Amount",M$14,""),IF(ISBLANK(E2598),"",IF(ISTEXT(D2598),"",IF(A2593="Invoice No. : ",INDEX(Sheet2!D$14:D$154,MATCH(B2593,Sheet2!A$14:A$154,0)),M2597))))</f>
        <v>2</v>
      </c>
      <c r="N2598" t="str">
        <f>IF(ISTEXT(E2598),IF(E2598="Amount",N$14,""),IF(ISBLANK(E2598),"",IF(ISTEXT(D2598),"",IF(A2593="Invoice No. : ",INDEX(Sheet2!E$14:E$154,MATCH(B2593,Sheet2!A$14:A$154,0)),N2597))))</f>
        <v>RUBY</v>
      </c>
      <c r="O2598" t="str">
        <f>IF(ISTEXT(E2598),IF(E2598="Amount",O$14,""),IF(ISBLANK(E2598),"",IF(ISTEXT(D2598),"",IF(A2593="Invoice No. : ",INDEX(Sheet2!G$14:G$154,MATCH(B2593,Sheet2!A$14:A$154,0)),O2597))))</f>
        <v>CACAY, VIOLETA GUILLERMO</v>
      </c>
      <c r="P2598">
        <f t="shared" si="166"/>
        <v>4685.5</v>
      </c>
      <c r="Q2598">
        <f t="shared" si="167"/>
        <v>195197.25</v>
      </c>
    </row>
    <row r="2599" spans="1:17" x14ac:dyDescent="0.25">
      <c r="A2599" s="10" t="s">
        <v>1086</v>
      </c>
      <c r="B2599" s="10" t="s">
        <v>1087</v>
      </c>
      <c r="C2599" s="11">
        <v>10</v>
      </c>
      <c r="D2599" s="11">
        <v>8</v>
      </c>
      <c r="E2599" s="11">
        <v>80</v>
      </c>
      <c r="F2599">
        <f t="shared" si="164"/>
        <v>2144377</v>
      </c>
      <c r="G2599">
        <f>IF(ISTEXT(E2599),IF(E2599="Amount",G$14,""),IF(ISBLANK(E2599),"",IF(ISTEXT(D2599),"",IF(A2594="Invoice No. : ",INDEX(Sheet2!F$14:F$154,MATCH(B2594,Sheet2!A$14:A$154,0)),G2598))))</f>
        <v>24419</v>
      </c>
      <c r="H2599" t="str">
        <f t="shared" si="165"/>
        <v>01/05/2023</v>
      </c>
      <c r="I2599" t="str">
        <f>IF(ISTEXT(E2599),IF(E2599="Amount",I$14,""),IF(ISBLANK(E2599),"",IF(ISTEXT(D2599),"",IF(A2594="Invoice No. : ",TEXT(INDEX(Sheet2!C$14:C$154,MATCH(B2594,Sheet2!A$14:A$154,0)),"hh:mm:ss"),I2598))))</f>
        <v>15:33:33</v>
      </c>
      <c r="J2599">
        <f>IF(ISBLANK(G2599),"",IF(ISTEXT(G2599),IF(E2599="Amount",J$14,""),INDEX(Sheet2!H$14:H$154,MATCH(F2599,Sheet2!A$14:A$154,0))))</f>
        <v>3500</v>
      </c>
      <c r="K2599">
        <f>IF(ISBLANK(G2599),"",IF(ISTEXT(G2599),IF(E2599="Amount",K$14,""),INDEX(Sheet2!I$14:I$154,MATCH(F2599,Sheet2!A$14:A$154,0))))</f>
        <v>1185.5</v>
      </c>
      <c r="L2599" t="str">
        <f>IF(ISBLANK(G2599),"",IF(ISTEXT(G2599),IF(E2599="Amount",L$14,""),IF(INDEX(Sheet2!H$14:H$154,MATCH(F2599,Sheet2!A$14:A$154,0)) &lt;&gt; 0, IF(INDEX(Sheet2!I$14:I$154,MATCH(F2599,Sheet2!A$14:A$154,0)) &lt;&gt; 0, "Loan","Loan"),"Cash")))</f>
        <v>Loan</v>
      </c>
      <c r="M2599">
        <f>IF(ISTEXT(E2599),IF(E2599="Amount",M$14,""),IF(ISBLANK(E2599),"",IF(ISTEXT(D2599),"",IF(A2594="Invoice No. : ",INDEX(Sheet2!D$14:D$154,MATCH(B2594,Sheet2!A$14:A$154,0)),M2598))))</f>
        <v>2</v>
      </c>
      <c r="N2599" t="str">
        <f>IF(ISTEXT(E2599),IF(E2599="Amount",N$14,""),IF(ISBLANK(E2599),"",IF(ISTEXT(D2599),"",IF(A2594="Invoice No. : ",INDEX(Sheet2!E$14:E$154,MATCH(B2594,Sheet2!A$14:A$154,0)),N2598))))</f>
        <v>RUBY</v>
      </c>
      <c r="O2599" t="str">
        <f>IF(ISTEXT(E2599),IF(E2599="Amount",O$14,""),IF(ISBLANK(E2599),"",IF(ISTEXT(D2599),"",IF(A2594="Invoice No. : ",INDEX(Sheet2!G$14:G$154,MATCH(B2594,Sheet2!A$14:A$154,0)),O2598))))</f>
        <v>CACAY, VIOLETA GUILLERMO</v>
      </c>
      <c r="P2599">
        <f t="shared" si="166"/>
        <v>4685.5</v>
      </c>
      <c r="Q2599">
        <f t="shared" si="167"/>
        <v>195197.25</v>
      </c>
    </row>
    <row r="2600" spans="1:17" x14ac:dyDescent="0.25">
      <c r="A2600" s="10" t="s">
        <v>1413</v>
      </c>
      <c r="B2600" s="10" t="s">
        <v>1414</v>
      </c>
      <c r="C2600" s="11">
        <v>1</v>
      </c>
      <c r="D2600" s="11">
        <v>355</v>
      </c>
      <c r="E2600" s="11">
        <v>355</v>
      </c>
      <c r="F2600">
        <f t="shared" si="164"/>
        <v>2144377</v>
      </c>
      <c r="G2600">
        <f>IF(ISTEXT(E2600),IF(E2600="Amount",G$14,""),IF(ISBLANK(E2600),"",IF(ISTEXT(D2600),"",IF(A2595="Invoice No. : ",INDEX(Sheet2!F$14:F$154,MATCH(B2595,Sheet2!A$14:A$154,0)),G2599))))</f>
        <v>24419</v>
      </c>
      <c r="H2600" t="str">
        <f t="shared" si="165"/>
        <v>01/05/2023</v>
      </c>
      <c r="I2600" t="str">
        <f>IF(ISTEXT(E2600),IF(E2600="Amount",I$14,""),IF(ISBLANK(E2600),"",IF(ISTEXT(D2600),"",IF(A2595="Invoice No. : ",TEXT(INDEX(Sheet2!C$14:C$154,MATCH(B2595,Sheet2!A$14:A$154,0)),"hh:mm:ss"),I2599))))</f>
        <v>15:33:33</v>
      </c>
      <c r="J2600">
        <f>IF(ISBLANK(G2600),"",IF(ISTEXT(G2600),IF(E2600="Amount",J$14,""),INDEX(Sheet2!H$14:H$154,MATCH(F2600,Sheet2!A$14:A$154,0))))</f>
        <v>3500</v>
      </c>
      <c r="K2600">
        <f>IF(ISBLANK(G2600),"",IF(ISTEXT(G2600),IF(E2600="Amount",K$14,""),INDEX(Sheet2!I$14:I$154,MATCH(F2600,Sheet2!A$14:A$154,0))))</f>
        <v>1185.5</v>
      </c>
      <c r="L2600" t="str">
        <f>IF(ISBLANK(G2600),"",IF(ISTEXT(G2600),IF(E2600="Amount",L$14,""),IF(INDEX(Sheet2!H$14:H$154,MATCH(F2600,Sheet2!A$14:A$154,0)) &lt;&gt; 0, IF(INDEX(Sheet2!I$14:I$154,MATCH(F2600,Sheet2!A$14:A$154,0)) &lt;&gt; 0, "Loan","Loan"),"Cash")))</f>
        <v>Loan</v>
      </c>
      <c r="M2600">
        <f>IF(ISTEXT(E2600),IF(E2600="Amount",M$14,""),IF(ISBLANK(E2600),"",IF(ISTEXT(D2600),"",IF(A2595="Invoice No. : ",INDEX(Sheet2!D$14:D$154,MATCH(B2595,Sheet2!A$14:A$154,0)),M2599))))</f>
        <v>2</v>
      </c>
      <c r="N2600" t="str">
        <f>IF(ISTEXT(E2600),IF(E2600="Amount",N$14,""),IF(ISBLANK(E2600),"",IF(ISTEXT(D2600),"",IF(A2595="Invoice No. : ",INDEX(Sheet2!E$14:E$154,MATCH(B2595,Sheet2!A$14:A$154,0)),N2599))))</f>
        <v>RUBY</v>
      </c>
      <c r="O2600" t="str">
        <f>IF(ISTEXT(E2600),IF(E2600="Amount",O$14,""),IF(ISBLANK(E2600),"",IF(ISTEXT(D2600),"",IF(A2595="Invoice No. : ",INDEX(Sheet2!G$14:G$154,MATCH(B2595,Sheet2!A$14:A$154,0)),O2599))))</f>
        <v>CACAY, VIOLETA GUILLERMO</v>
      </c>
      <c r="P2600">
        <f t="shared" si="166"/>
        <v>4685.5</v>
      </c>
      <c r="Q2600">
        <f t="shared" si="167"/>
        <v>195197.25</v>
      </c>
    </row>
    <row r="2601" spans="1:17" x14ac:dyDescent="0.25">
      <c r="A2601" s="10" t="s">
        <v>2006</v>
      </c>
      <c r="B2601" s="10" t="s">
        <v>2007</v>
      </c>
      <c r="C2601" s="11">
        <v>1</v>
      </c>
      <c r="D2601" s="11">
        <v>42.25</v>
      </c>
      <c r="E2601" s="11">
        <v>42.25</v>
      </c>
      <c r="F2601">
        <f t="shared" si="164"/>
        <v>2144377</v>
      </c>
      <c r="G2601">
        <f>IF(ISTEXT(E2601),IF(E2601="Amount",G$14,""),IF(ISBLANK(E2601),"",IF(ISTEXT(D2601),"",IF(A2596="Invoice No. : ",INDEX(Sheet2!F$14:F$154,MATCH(B2596,Sheet2!A$14:A$154,0)),G2600))))</f>
        <v>24419</v>
      </c>
      <c r="H2601" t="str">
        <f t="shared" si="165"/>
        <v>01/05/2023</v>
      </c>
      <c r="I2601" t="str">
        <f>IF(ISTEXT(E2601),IF(E2601="Amount",I$14,""),IF(ISBLANK(E2601),"",IF(ISTEXT(D2601),"",IF(A2596="Invoice No. : ",TEXT(INDEX(Sheet2!C$14:C$154,MATCH(B2596,Sheet2!A$14:A$154,0)),"hh:mm:ss"),I2600))))</f>
        <v>15:33:33</v>
      </c>
      <c r="J2601">
        <f>IF(ISBLANK(G2601),"",IF(ISTEXT(G2601),IF(E2601="Amount",J$14,""),INDEX(Sheet2!H$14:H$154,MATCH(F2601,Sheet2!A$14:A$154,0))))</f>
        <v>3500</v>
      </c>
      <c r="K2601">
        <f>IF(ISBLANK(G2601),"",IF(ISTEXT(G2601),IF(E2601="Amount",K$14,""),INDEX(Sheet2!I$14:I$154,MATCH(F2601,Sheet2!A$14:A$154,0))))</f>
        <v>1185.5</v>
      </c>
      <c r="L2601" t="str">
        <f>IF(ISBLANK(G2601),"",IF(ISTEXT(G2601),IF(E2601="Amount",L$14,""),IF(INDEX(Sheet2!H$14:H$154,MATCH(F2601,Sheet2!A$14:A$154,0)) &lt;&gt; 0, IF(INDEX(Sheet2!I$14:I$154,MATCH(F2601,Sheet2!A$14:A$154,0)) &lt;&gt; 0, "Loan","Loan"),"Cash")))</f>
        <v>Loan</v>
      </c>
      <c r="M2601">
        <f>IF(ISTEXT(E2601),IF(E2601="Amount",M$14,""),IF(ISBLANK(E2601),"",IF(ISTEXT(D2601),"",IF(A2596="Invoice No. : ",INDEX(Sheet2!D$14:D$154,MATCH(B2596,Sheet2!A$14:A$154,0)),M2600))))</f>
        <v>2</v>
      </c>
      <c r="N2601" t="str">
        <f>IF(ISTEXT(E2601),IF(E2601="Amount",N$14,""),IF(ISBLANK(E2601),"",IF(ISTEXT(D2601),"",IF(A2596="Invoice No. : ",INDEX(Sheet2!E$14:E$154,MATCH(B2596,Sheet2!A$14:A$154,0)),N2600))))</f>
        <v>RUBY</v>
      </c>
      <c r="O2601" t="str">
        <f>IF(ISTEXT(E2601),IF(E2601="Amount",O$14,""),IF(ISBLANK(E2601),"",IF(ISTEXT(D2601),"",IF(A2596="Invoice No. : ",INDEX(Sheet2!G$14:G$154,MATCH(B2596,Sheet2!A$14:A$154,0)),O2600))))</f>
        <v>CACAY, VIOLETA GUILLERMO</v>
      </c>
      <c r="P2601">
        <f t="shared" si="166"/>
        <v>4685.5</v>
      </c>
      <c r="Q2601">
        <f t="shared" si="167"/>
        <v>195197.25</v>
      </c>
    </row>
    <row r="2602" spans="1:17" x14ac:dyDescent="0.25">
      <c r="A2602" s="10" t="s">
        <v>545</v>
      </c>
      <c r="B2602" s="10" t="s">
        <v>546</v>
      </c>
      <c r="C2602" s="11">
        <v>12</v>
      </c>
      <c r="D2602" s="11">
        <v>6</v>
      </c>
      <c r="E2602" s="11">
        <v>72</v>
      </c>
      <c r="F2602">
        <f t="shared" si="164"/>
        <v>2144377</v>
      </c>
      <c r="G2602">
        <f>IF(ISTEXT(E2602),IF(E2602="Amount",G$14,""),IF(ISBLANK(E2602),"",IF(ISTEXT(D2602),"",IF(A2597="Invoice No. : ",INDEX(Sheet2!F$14:F$154,MATCH(B2597,Sheet2!A$14:A$154,0)),G2601))))</f>
        <v>24419</v>
      </c>
      <c r="H2602" t="str">
        <f t="shared" si="165"/>
        <v>01/05/2023</v>
      </c>
      <c r="I2602" t="str">
        <f>IF(ISTEXT(E2602),IF(E2602="Amount",I$14,""),IF(ISBLANK(E2602),"",IF(ISTEXT(D2602),"",IF(A2597="Invoice No. : ",TEXT(INDEX(Sheet2!C$14:C$154,MATCH(B2597,Sheet2!A$14:A$154,0)),"hh:mm:ss"),I2601))))</f>
        <v>15:33:33</v>
      </c>
      <c r="J2602">
        <f>IF(ISBLANK(G2602),"",IF(ISTEXT(G2602),IF(E2602="Amount",J$14,""),INDEX(Sheet2!H$14:H$154,MATCH(F2602,Sheet2!A$14:A$154,0))))</f>
        <v>3500</v>
      </c>
      <c r="K2602">
        <f>IF(ISBLANK(G2602),"",IF(ISTEXT(G2602),IF(E2602="Amount",K$14,""),INDEX(Sheet2!I$14:I$154,MATCH(F2602,Sheet2!A$14:A$154,0))))</f>
        <v>1185.5</v>
      </c>
      <c r="L2602" t="str">
        <f>IF(ISBLANK(G2602),"",IF(ISTEXT(G2602),IF(E2602="Amount",L$14,""),IF(INDEX(Sheet2!H$14:H$154,MATCH(F2602,Sheet2!A$14:A$154,0)) &lt;&gt; 0, IF(INDEX(Sheet2!I$14:I$154,MATCH(F2602,Sheet2!A$14:A$154,0)) &lt;&gt; 0, "Loan","Loan"),"Cash")))</f>
        <v>Loan</v>
      </c>
      <c r="M2602">
        <f>IF(ISTEXT(E2602),IF(E2602="Amount",M$14,""),IF(ISBLANK(E2602),"",IF(ISTEXT(D2602),"",IF(A2597="Invoice No. : ",INDEX(Sheet2!D$14:D$154,MATCH(B2597,Sheet2!A$14:A$154,0)),M2601))))</f>
        <v>2</v>
      </c>
      <c r="N2602" t="str">
        <f>IF(ISTEXT(E2602),IF(E2602="Amount",N$14,""),IF(ISBLANK(E2602),"",IF(ISTEXT(D2602),"",IF(A2597="Invoice No. : ",INDEX(Sheet2!E$14:E$154,MATCH(B2597,Sheet2!A$14:A$154,0)),N2601))))</f>
        <v>RUBY</v>
      </c>
      <c r="O2602" t="str">
        <f>IF(ISTEXT(E2602),IF(E2602="Amount",O$14,""),IF(ISBLANK(E2602),"",IF(ISTEXT(D2602),"",IF(A2597="Invoice No. : ",INDEX(Sheet2!G$14:G$154,MATCH(B2597,Sheet2!A$14:A$154,0)),O2601))))</f>
        <v>CACAY, VIOLETA GUILLERMO</v>
      </c>
      <c r="P2602">
        <f t="shared" si="166"/>
        <v>4685.5</v>
      </c>
      <c r="Q2602">
        <f t="shared" si="167"/>
        <v>195197.25</v>
      </c>
    </row>
    <row r="2603" spans="1:17" x14ac:dyDescent="0.25">
      <c r="A2603" s="10" t="s">
        <v>1227</v>
      </c>
      <c r="B2603" s="10" t="s">
        <v>1228</v>
      </c>
      <c r="C2603" s="11">
        <v>1</v>
      </c>
      <c r="D2603" s="11">
        <v>57.75</v>
      </c>
      <c r="E2603" s="11">
        <v>57.75</v>
      </c>
      <c r="F2603">
        <f t="shared" si="164"/>
        <v>2144377</v>
      </c>
      <c r="G2603">
        <f>IF(ISTEXT(E2603),IF(E2603="Amount",G$14,""),IF(ISBLANK(E2603),"",IF(ISTEXT(D2603),"",IF(A2598="Invoice No. : ",INDEX(Sheet2!F$14:F$154,MATCH(B2598,Sheet2!A$14:A$154,0)),G2602))))</f>
        <v>24419</v>
      </c>
      <c r="H2603" t="str">
        <f t="shared" si="165"/>
        <v>01/05/2023</v>
      </c>
      <c r="I2603" t="str">
        <f>IF(ISTEXT(E2603),IF(E2603="Amount",I$14,""),IF(ISBLANK(E2603),"",IF(ISTEXT(D2603),"",IF(A2598="Invoice No. : ",TEXT(INDEX(Sheet2!C$14:C$154,MATCH(B2598,Sheet2!A$14:A$154,0)),"hh:mm:ss"),I2602))))</f>
        <v>15:33:33</v>
      </c>
      <c r="J2603">
        <f>IF(ISBLANK(G2603),"",IF(ISTEXT(G2603),IF(E2603="Amount",J$14,""),INDEX(Sheet2!H$14:H$154,MATCH(F2603,Sheet2!A$14:A$154,0))))</f>
        <v>3500</v>
      </c>
      <c r="K2603">
        <f>IF(ISBLANK(G2603),"",IF(ISTEXT(G2603),IF(E2603="Amount",K$14,""),INDEX(Sheet2!I$14:I$154,MATCH(F2603,Sheet2!A$14:A$154,0))))</f>
        <v>1185.5</v>
      </c>
      <c r="L2603" t="str">
        <f>IF(ISBLANK(G2603),"",IF(ISTEXT(G2603),IF(E2603="Amount",L$14,""),IF(INDEX(Sheet2!H$14:H$154,MATCH(F2603,Sheet2!A$14:A$154,0)) &lt;&gt; 0, IF(INDEX(Sheet2!I$14:I$154,MATCH(F2603,Sheet2!A$14:A$154,0)) &lt;&gt; 0, "Loan","Loan"),"Cash")))</f>
        <v>Loan</v>
      </c>
      <c r="M2603">
        <f>IF(ISTEXT(E2603),IF(E2603="Amount",M$14,""),IF(ISBLANK(E2603),"",IF(ISTEXT(D2603),"",IF(A2598="Invoice No. : ",INDEX(Sheet2!D$14:D$154,MATCH(B2598,Sheet2!A$14:A$154,0)),M2602))))</f>
        <v>2</v>
      </c>
      <c r="N2603" t="str">
        <f>IF(ISTEXT(E2603),IF(E2603="Amount",N$14,""),IF(ISBLANK(E2603),"",IF(ISTEXT(D2603),"",IF(A2598="Invoice No. : ",INDEX(Sheet2!E$14:E$154,MATCH(B2598,Sheet2!A$14:A$154,0)),N2602))))</f>
        <v>RUBY</v>
      </c>
      <c r="O2603" t="str">
        <f>IF(ISTEXT(E2603),IF(E2603="Amount",O$14,""),IF(ISBLANK(E2603),"",IF(ISTEXT(D2603),"",IF(A2598="Invoice No. : ",INDEX(Sheet2!G$14:G$154,MATCH(B2598,Sheet2!A$14:A$154,0)),O2602))))</f>
        <v>CACAY, VIOLETA GUILLERMO</v>
      </c>
      <c r="P2603">
        <f t="shared" si="166"/>
        <v>4685.5</v>
      </c>
      <c r="Q2603">
        <f t="shared" si="167"/>
        <v>195197.25</v>
      </c>
    </row>
    <row r="2604" spans="1:17" x14ac:dyDescent="0.25">
      <c r="A2604" s="10" t="s">
        <v>547</v>
      </c>
      <c r="B2604" s="10" t="s">
        <v>548</v>
      </c>
      <c r="C2604" s="11">
        <v>12</v>
      </c>
      <c r="D2604" s="11">
        <v>6</v>
      </c>
      <c r="E2604" s="11">
        <v>72</v>
      </c>
      <c r="F2604">
        <f t="shared" si="164"/>
        <v>2144377</v>
      </c>
      <c r="G2604">
        <f>IF(ISTEXT(E2604),IF(E2604="Amount",G$14,""),IF(ISBLANK(E2604),"",IF(ISTEXT(D2604),"",IF(A2599="Invoice No. : ",INDEX(Sheet2!F$14:F$154,MATCH(B2599,Sheet2!A$14:A$154,0)),G2603))))</f>
        <v>24419</v>
      </c>
      <c r="H2604" t="str">
        <f t="shared" si="165"/>
        <v>01/05/2023</v>
      </c>
      <c r="I2604" t="str">
        <f>IF(ISTEXT(E2604),IF(E2604="Amount",I$14,""),IF(ISBLANK(E2604),"",IF(ISTEXT(D2604),"",IF(A2599="Invoice No. : ",TEXT(INDEX(Sheet2!C$14:C$154,MATCH(B2599,Sheet2!A$14:A$154,0)),"hh:mm:ss"),I2603))))</f>
        <v>15:33:33</v>
      </c>
      <c r="J2604">
        <f>IF(ISBLANK(G2604),"",IF(ISTEXT(G2604),IF(E2604="Amount",J$14,""),INDEX(Sheet2!H$14:H$154,MATCH(F2604,Sheet2!A$14:A$154,0))))</f>
        <v>3500</v>
      </c>
      <c r="K2604">
        <f>IF(ISBLANK(G2604),"",IF(ISTEXT(G2604),IF(E2604="Amount",K$14,""),INDEX(Sheet2!I$14:I$154,MATCH(F2604,Sheet2!A$14:A$154,0))))</f>
        <v>1185.5</v>
      </c>
      <c r="L2604" t="str">
        <f>IF(ISBLANK(G2604),"",IF(ISTEXT(G2604),IF(E2604="Amount",L$14,""),IF(INDEX(Sheet2!H$14:H$154,MATCH(F2604,Sheet2!A$14:A$154,0)) &lt;&gt; 0, IF(INDEX(Sheet2!I$14:I$154,MATCH(F2604,Sheet2!A$14:A$154,0)) &lt;&gt; 0, "Loan","Loan"),"Cash")))</f>
        <v>Loan</v>
      </c>
      <c r="M2604">
        <f>IF(ISTEXT(E2604),IF(E2604="Amount",M$14,""),IF(ISBLANK(E2604),"",IF(ISTEXT(D2604),"",IF(A2599="Invoice No. : ",INDEX(Sheet2!D$14:D$154,MATCH(B2599,Sheet2!A$14:A$154,0)),M2603))))</f>
        <v>2</v>
      </c>
      <c r="N2604" t="str">
        <f>IF(ISTEXT(E2604),IF(E2604="Amount",N$14,""),IF(ISBLANK(E2604),"",IF(ISTEXT(D2604),"",IF(A2599="Invoice No. : ",INDEX(Sheet2!E$14:E$154,MATCH(B2599,Sheet2!A$14:A$154,0)),N2603))))</f>
        <v>RUBY</v>
      </c>
      <c r="O2604" t="str">
        <f>IF(ISTEXT(E2604),IF(E2604="Amount",O$14,""),IF(ISBLANK(E2604),"",IF(ISTEXT(D2604),"",IF(A2599="Invoice No. : ",INDEX(Sheet2!G$14:G$154,MATCH(B2599,Sheet2!A$14:A$154,0)),O2603))))</f>
        <v>CACAY, VIOLETA GUILLERMO</v>
      </c>
      <c r="P2604">
        <f t="shared" si="166"/>
        <v>4685.5</v>
      </c>
      <c r="Q2604">
        <f t="shared" si="167"/>
        <v>195197.25</v>
      </c>
    </row>
    <row r="2605" spans="1:17" x14ac:dyDescent="0.25">
      <c r="A2605" s="10" t="s">
        <v>239</v>
      </c>
      <c r="B2605" s="10" t="s">
        <v>240</v>
      </c>
      <c r="C2605" s="11">
        <v>1</v>
      </c>
      <c r="D2605" s="11">
        <v>53.5</v>
      </c>
      <c r="E2605" s="11">
        <v>53.5</v>
      </c>
      <c r="F2605">
        <f t="shared" si="164"/>
        <v>2144377</v>
      </c>
      <c r="G2605">
        <f>IF(ISTEXT(E2605),IF(E2605="Amount",G$14,""),IF(ISBLANK(E2605),"",IF(ISTEXT(D2605),"",IF(A2600="Invoice No. : ",INDEX(Sheet2!F$14:F$154,MATCH(B2600,Sheet2!A$14:A$154,0)),G2604))))</f>
        <v>24419</v>
      </c>
      <c r="H2605" t="str">
        <f t="shared" si="165"/>
        <v>01/05/2023</v>
      </c>
      <c r="I2605" t="str">
        <f>IF(ISTEXT(E2605),IF(E2605="Amount",I$14,""),IF(ISBLANK(E2605),"",IF(ISTEXT(D2605),"",IF(A2600="Invoice No. : ",TEXT(INDEX(Sheet2!C$14:C$154,MATCH(B2600,Sheet2!A$14:A$154,0)),"hh:mm:ss"),I2604))))</f>
        <v>15:33:33</v>
      </c>
      <c r="J2605">
        <f>IF(ISBLANK(G2605),"",IF(ISTEXT(G2605),IF(E2605="Amount",J$14,""),INDEX(Sheet2!H$14:H$154,MATCH(F2605,Sheet2!A$14:A$154,0))))</f>
        <v>3500</v>
      </c>
      <c r="K2605">
        <f>IF(ISBLANK(G2605),"",IF(ISTEXT(G2605),IF(E2605="Amount",K$14,""),INDEX(Sheet2!I$14:I$154,MATCH(F2605,Sheet2!A$14:A$154,0))))</f>
        <v>1185.5</v>
      </c>
      <c r="L2605" t="str">
        <f>IF(ISBLANK(G2605),"",IF(ISTEXT(G2605),IF(E2605="Amount",L$14,""),IF(INDEX(Sheet2!H$14:H$154,MATCH(F2605,Sheet2!A$14:A$154,0)) &lt;&gt; 0, IF(INDEX(Sheet2!I$14:I$154,MATCH(F2605,Sheet2!A$14:A$154,0)) &lt;&gt; 0, "Loan","Loan"),"Cash")))</f>
        <v>Loan</v>
      </c>
      <c r="M2605">
        <f>IF(ISTEXT(E2605),IF(E2605="Amount",M$14,""),IF(ISBLANK(E2605),"",IF(ISTEXT(D2605),"",IF(A2600="Invoice No. : ",INDEX(Sheet2!D$14:D$154,MATCH(B2600,Sheet2!A$14:A$154,0)),M2604))))</f>
        <v>2</v>
      </c>
      <c r="N2605" t="str">
        <f>IF(ISTEXT(E2605),IF(E2605="Amount",N$14,""),IF(ISBLANK(E2605),"",IF(ISTEXT(D2605),"",IF(A2600="Invoice No. : ",INDEX(Sheet2!E$14:E$154,MATCH(B2600,Sheet2!A$14:A$154,0)),N2604))))</f>
        <v>RUBY</v>
      </c>
      <c r="O2605" t="str">
        <f>IF(ISTEXT(E2605),IF(E2605="Amount",O$14,""),IF(ISBLANK(E2605),"",IF(ISTEXT(D2605),"",IF(A2600="Invoice No. : ",INDEX(Sheet2!G$14:G$154,MATCH(B2600,Sheet2!A$14:A$154,0)),O2604))))</f>
        <v>CACAY, VIOLETA GUILLERMO</v>
      </c>
      <c r="P2605">
        <f t="shared" si="166"/>
        <v>4685.5</v>
      </c>
      <c r="Q2605">
        <f t="shared" si="167"/>
        <v>195197.25</v>
      </c>
    </row>
    <row r="2606" spans="1:17" x14ac:dyDescent="0.25">
      <c r="A2606" s="10" t="s">
        <v>689</v>
      </c>
      <c r="B2606" s="10" t="s">
        <v>690</v>
      </c>
      <c r="C2606" s="11">
        <v>1</v>
      </c>
      <c r="D2606" s="11">
        <v>75.5</v>
      </c>
      <c r="E2606" s="11">
        <v>75.5</v>
      </c>
      <c r="F2606">
        <f t="shared" si="164"/>
        <v>2144377</v>
      </c>
      <c r="G2606">
        <f>IF(ISTEXT(E2606),IF(E2606="Amount",G$14,""),IF(ISBLANK(E2606),"",IF(ISTEXT(D2606),"",IF(A2601="Invoice No. : ",INDEX(Sheet2!F$14:F$154,MATCH(B2601,Sheet2!A$14:A$154,0)),G2605))))</f>
        <v>24419</v>
      </c>
      <c r="H2606" t="str">
        <f t="shared" si="165"/>
        <v>01/05/2023</v>
      </c>
      <c r="I2606" t="str">
        <f>IF(ISTEXT(E2606),IF(E2606="Amount",I$14,""),IF(ISBLANK(E2606),"",IF(ISTEXT(D2606),"",IF(A2601="Invoice No. : ",TEXT(INDEX(Sheet2!C$14:C$154,MATCH(B2601,Sheet2!A$14:A$154,0)),"hh:mm:ss"),I2605))))</f>
        <v>15:33:33</v>
      </c>
      <c r="J2606">
        <f>IF(ISBLANK(G2606),"",IF(ISTEXT(G2606),IF(E2606="Amount",J$14,""),INDEX(Sheet2!H$14:H$154,MATCH(F2606,Sheet2!A$14:A$154,0))))</f>
        <v>3500</v>
      </c>
      <c r="K2606">
        <f>IF(ISBLANK(G2606),"",IF(ISTEXT(G2606),IF(E2606="Amount",K$14,""),INDEX(Sheet2!I$14:I$154,MATCH(F2606,Sheet2!A$14:A$154,0))))</f>
        <v>1185.5</v>
      </c>
      <c r="L2606" t="str">
        <f>IF(ISBLANK(G2606),"",IF(ISTEXT(G2606),IF(E2606="Amount",L$14,""),IF(INDEX(Sheet2!H$14:H$154,MATCH(F2606,Sheet2!A$14:A$154,0)) &lt;&gt; 0, IF(INDEX(Sheet2!I$14:I$154,MATCH(F2606,Sheet2!A$14:A$154,0)) &lt;&gt; 0, "Loan","Loan"),"Cash")))</f>
        <v>Loan</v>
      </c>
      <c r="M2606">
        <f>IF(ISTEXT(E2606),IF(E2606="Amount",M$14,""),IF(ISBLANK(E2606),"",IF(ISTEXT(D2606),"",IF(A2601="Invoice No. : ",INDEX(Sheet2!D$14:D$154,MATCH(B2601,Sheet2!A$14:A$154,0)),M2605))))</f>
        <v>2</v>
      </c>
      <c r="N2606" t="str">
        <f>IF(ISTEXT(E2606),IF(E2606="Amount",N$14,""),IF(ISBLANK(E2606),"",IF(ISTEXT(D2606),"",IF(A2601="Invoice No. : ",INDEX(Sheet2!E$14:E$154,MATCH(B2601,Sheet2!A$14:A$154,0)),N2605))))</f>
        <v>RUBY</v>
      </c>
      <c r="O2606" t="str">
        <f>IF(ISTEXT(E2606),IF(E2606="Amount",O$14,""),IF(ISBLANK(E2606),"",IF(ISTEXT(D2606),"",IF(A2601="Invoice No. : ",INDEX(Sheet2!G$14:G$154,MATCH(B2601,Sheet2!A$14:A$154,0)),O2605))))</f>
        <v>CACAY, VIOLETA GUILLERMO</v>
      </c>
      <c r="P2606">
        <f t="shared" si="166"/>
        <v>4685.5</v>
      </c>
      <c r="Q2606">
        <f t="shared" si="167"/>
        <v>195197.25</v>
      </c>
    </row>
    <row r="2607" spans="1:17" x14ac:dyDescent="0.25">
      <c r="A2607" s="10" t="s">
        <v>345</v>
      </c>
      <c r="B2607" s="10" t="s">
        <v>346</v>
      </c>
      <c r="C2607" s="11">
        <v>2</v>
      </c>
      <c r="D2607" s="11">
        <v>126.5</v>
      </c>
      <c r="E2607" s="11">
        <v>253</v>
      </c>
      <c r="F2607">
        <f t="shared" si="164"/>
        <v>2144377</v>
      </c>
      <c r="G2607">
        <f>IF(ISTEXT(E2607),IF(E2607="Amount",G$14,""),IF(ISBLANK(E2607),"",IF(ISTEXT(D2607),"",IF(A2602="Invoice No. : ",INDEX(Sheet2!F$14:F$154,MATCH(B2602,Sheet2!A$14:A$154,0)),G2606))))</f>
        <v>24419</v>
      </c>
      <c r="H2607" t="str">
        <f t="shared" si="165"/>
        <v>01/05/2023</v>
      </c>
      <c r="I2607" t="str">
        <f>IF(ISTEXT(E2607),IF(E2607="Amount",I$14,""),IF(ISBLANK(E2607),"",IF(ISTEXT(D2607),"",IF(A2602="Invoice No. : ",TEXT(INDEX(Sheet2!C$14:C$154,MATCH(B2602,Sheet2!A$14:A$154,0)),"hh:mm:ss"),I2606))))</f>
        <v>15:33:33</v>
      </c>
      <c r="J2607">
        <f>IF(ISBLANK(G2607),"",IF(ISTEXT(G2607),IF(E2607="Amount",J$14,""),INDEX(Sheet2!H$14:H$154,MATCH(F2607,Sheet2!A$14:A$154,0))))</f>
        <v>3500</v>
      </c>
      <c r="K2607">
        <f>IF(ISBLANK(G2607),"",IF(ISTEXT(G2607),IF(E2607="Amount",K$14,""),INDEX(Sheet2!I$14:I$154,MATCH(F2607,Sheet2!A$14:A$154,0))))</f>
        <v>1185.5</v>
      </c>
      <c r="L2607" t="str">
        <f>IF(ISBLANK(G2607),"",IF(ISTEXT(G2607),IF(E2607="Amount",L$14,""),IF(INDEX(Sheet2!H$14:H$154,MATCH(F2607,Sheet2!A$14:A$154,0)) &lt;&gt; 0, IF(INDEX(Sheet2!I$14:I$154,MATCH(F2607,Sheet2!A$14:A$154,0)) &lt;&gt; 0, "Loan","Loan"),"Cash")))</f>
        <v>Loan</v>
      </c>
      <c r="M2607">
        <f>IF(ISTEXT(E2607),IF(E2607="Amount",M$14,""),IF(ISBLANK(E2607),"",IF(ISTEXT(D2607),"",IF(A2602="Invoice No. : ",INDEX(Sheet2!D$14:D$154,MATCH(B2602,Sheet2!A$14:A$154,0)),M2606))))</f>
        <v>2</v>
      </c>
      <c r="N2607" t="str">
        <f>IF(ISTEXT(E2607),IF(E2607="Amount",N$14,""),IF(ISBLANK(E2607),"",IF(ISTEXT(D2607),"",IF(A2602="Invoice No. : ",INDEX(Sheet2!E$14:E$154,MATCH(B2602,Sheet2!A$14:A$154,0)),N2606))))</f>
        <v>RUBY</v>
      </c>
      <c r="O2607" t="str">
        <f>IF(ISTEXT(E2607),IF(E2607="Amount",O$14,""),IF(ISBLANK(E2607),"",IF(ISTEXT(D2607),"",IF(A2602="Invoice No. : ",INDEX(Sheet2!G$14:G$154,MATCH(B2602,Sheet2!A$14:A$154,0)),O2606))))</f>
        <v>CACAY, VIOLETA GUILLERMO</v>
      </c>
      <c r="P2607">
        <f t="shared" si="166"/>
        <v>4685.5</v>
      </c>
      <c r="Q2607">
        <f t="shared" si="167"/>
        <v>195197.25</v>
      </c>
    </row>
    <row r="2608" spans="1:17" x14ac:dyDescent="0.25">
      <c r="A2608" s="10" t="s">
        <v>2008</v>
      </c>
      <c r="B2608" s="10" t="s">
        <v>2009</v>
      </c>
      <c r="C2608" s="11">
        <v>1</v>
      </c>
      <c r="D2608" s="11">
        <v>25.75</v>
      </c>
      <c r="E2608" s="11">
        <v>25.75</v>
      </c>
      <c r="F2608">
        <f t="shared" si="164"/>
        <v>2144377</v>
      </c>
      <c r="G2608">
        <f>IF(ISTEXT(E2608),IF(E2608="Amount",G$14,""),IF(ISBLANK(E2608),"",IF(ISTEXT(D2608),"",IF(A2603="Invoice No. : ",INDEX(Sheet2!F$14:F$154,MATCH(B2603,Sheet2!A$14:A$154,0)),G2607))))</f>
        <v>24419</v>
      </c>
      <c r="H2608" t="str">
        <f t="shared" si="165"/>
        <v>01/05/2023</v>
      </c>
      <c r="I2608" t="str">
        <f>IF(ISTEXT(E2608),IF(E2608="Amount",I$14,""),IF(ISBLANK(E2608),"",IF(ISTEXT(D2608),"",IF(A2603="Invoice No. : ",TEXT(INDEX(Sheet2!C$14:C$154,MATCH(B2603,Sheet2!A$14:A$154,0)),"hh:mm:ss"),I2607))))</f>
        <v>15:33:33</v>
      </c>
      <c r="J2608">
        <f>IF(ISBLANK(G2608),"",IF(ISTEXT(G2608),IF(E2608="Amount",J$14,""),INDEX(Sheet2!H$14:H$154,MATCH(F2608,Sheet2!A$14:A$154,0))))</f>
        <v>3500</v>
      </c>
      <c r="K2608">
        <f>IF(ISBLANK(G2608),"",IF(ISTEXT(G2608),IF(E2608="Amount",K$14,""),INDEX(Sheet2!I$14:I$154,MATCH(F2608,Sheet2!A$14:A$154,0))))</f>
        <v>1185.5</v>
      </c>
      <c r="L2608" t="str">
        <f>IF(ISBLANK(G2608),"",IF(ISTEXT(G2608),IF(E2608="Amount",L$14,""),IF(INDEX(Sheet2!H$14:H$154,MATCH(F2608,Sheet2!A$14:A$154,0)) &lt;&gt; 0, IF(INDEX(Sheet2!I$14:I$154,MATCH(F2608,Sheet2!A$14:A$154,0)) &lt;&gt; 0, "Loan","Loan"),"Cash")))</f>
        <v>Loan</v>
      </c>
      <c r="M2608">
        <f>IF(ISTEXT(E2608),IF(E2608="Amount",M$14,""),IF(ISBLANK(E2608),"",IF(ISTEXT(D2608),"",IF(A2603="Invoice No. : ",INDEX(Sheet2!D$14:D$154,MATCH(B2603,Sheet2!A$14:A$154,0)),M2607))))</f>
        <v>2</v>
      </c>
      <c r="N2608" t="str">
        <f>IF(ISTEXT(E2608),IF(E2608="Amount",N$14,""),IF(ISBLANK(E2608),"",IF(ISTEXT(D2608),"",IF(A2603="Invoice No. : ",INDEX(Sheet2!E$14:E$154,MATCH(B2603,Sheet2!A$14:A$154,0)),N2607))))</f>
        <v>RUBY</v>
      </c>
      <c r="O2608" t="str">
        <f>IF(ISTEXT(E2608),IF(E2608="Amount",O$14,""),IF(ISBLANK(E2608),"",IF(ISTEXT(D2608),"",IF(A2603="Invoice No. : ",INDEX(Sheet2!G$14:G$154,MATCH(B2603,Sheet2!A$14:A$154,0)),O2607))))</f>
        <v>CACAY, VIOLETA GUILLERMO</v>
      </c>
      <c r="P2608">
        <f t="shared" si="166"/>
        <v>4685.5</v>
      </c>
      <c r="Q2608">
        <f t="shared" si="167"/>
        <v>195197.25</v>
      </c>
    </row>
    <row r="2609" spans="1:17" x14ac:dyDescent="0.25">
      <c r="A2609" s="10" t="s">
        <v>2010</v>
      </c>
      <c r="B2609" s="10" t="s">
        <v>2011</v>
      </c>
      <c r="C2609" s="11">
        <v>1</v>
      </c>
      <c r="D2609" s="11">
        <v>48.75</v>
      </c>
      <c r="E2609" s="11">
        <v>48.75</v>
      </c>
      <c r="F2609">
        <f t="shared" si="164"/>
        <v>2144377</v>
      </c>
      <c r="G2609">
        <f>IF(ISTEXT(E2609),IF(E2609="Amount",G$14,""),IF(ISBLANK(E2609),"",IF(ISTEXT(D2609),"",IF(A2604="Invoice No. : ",INDEX(Sheet2!F$14:F$154,MATCH(B2604,Sheet2!A$14:A$154,0)),G2608))))</f>
        <v>24419</v>
      </c>
      <c r="H2609" t="str">
        <f t="shared" si="165"/>
        <v>01/05/2023</v>
      </c>
      <c r="I2609" t="str">
        <f>IF(ISTEXT(E2609),IF(E2609="Amount",I$14,""),IF(ISBLANK(E2609),"",IF(ISTEXT(D2609),"",IF(A2604="Invoice No. : ",TEXT(INDEX(Sheet2!C$14:C$154,MATCH(B2604,Sheet2!A$14:A$154,0)),"hh:mm:ss"),I2608))))</f>
        <v>15:33:33</v>
      </c>
      <c r="J2609">
        <f>IF(ISBLANK(G2609),"",IF(ISTEXT(G2609),IF(E2609="Amount",J$14,""),INDEX(Sheet2!H$14:H$154,MATCH(F2609,Sheet2!A$14:A$154,0))))</f>
        <v>3500</v>
      </c>
      <c r="K2609">
        <f>IF(ISBLANK(G2609),"",IF(ISTEXT(G2609),IF(E2609="Amount",K$14,""),INDEX(Sheet2!I$14:I$154,MATCH(F2609,Sheet2!A$14:A$154,0))))</f>
        <v>1185.5</v>
      </c>
      <c r="L2609" t="str">
        <f>IF(ISBLANK(G2609),"",IF(ISTEXT(G2609),IF(E2609="Amount",L$14,""),IF(INDEX(Sheet2!H$14:H$154,MATCH(F2609,Sheet2!A$14:A$154,0)) &lt;&gt; 0, IF(INDEX(Sheet2!I$14:I$154,MATCH(F2609,Sheet2!A$14:A$154,0)) &lt;&gt; 0, "Loan","Loan"),"Cash")))</f>
        <v>Loan</v>
      </c>
      <c r="M2609">
        <f>IF(ISTEXT(E2609),IF(E2609="Amount",M$14,""),IF(ISBLANK(E2609),"",IF(ISTEXT(D2609),"",IF(A2604="Invoice No. : ",INDEX(Sheet2!D$14:D$154,MATCH(B2604,Sheet2!A$14:A$154,0)),M2608))))</f>
        <v>2</v>
      </c>
      <c r="N2609" t="str">
        <f>IF(ISTEXT(E2609),IF(E2609="Amount",N$14,""),IF(ISBLANK(E2609),"",IF(ISTEXT(D2609),"",IF(A2604="Invoice No. : ",INDEX(Sheet2!E$14:E$154,MATCH(B2604,Sheet2!A$14:A$154,0)),N2608))))</f>
        <v>RUBY</v>
      </c>
      <c r="O2609" t="str">
        <f>IF(ISTEXT(E2609),IF(E2609="Amount",O$14,""),IF(ISBLANK(E2609),"",IF(ISTEXT(D2609),"",IF(A2604="Invoice No. : ",INDEX(Sheet2!G$14:G$154,MATCH(B2604,Sheet2!A$14:A$154,0)),O2608))))</f>
        <v>CACAY, VIOLETA GUILLERMO</v>
      </c>
      <c r="P2609">
        <f t="shared" si="166"/>
        <v>4685.5</v>
      </c>
      <c r="Q2609">
        <f t="shared" si="167"/>
        <v>195197.25</v>
      </c>
    </row>
    <row r="2610" spans="1:17" x14ac:dyDescent="0.25">
      <c r="A2610" s="10" t="s">
        <v>2012</v>
      </c>
      <c r="B2610" s="10" t="s">
        <v>2013</v>
      </c>
      <c r="C2610" s="11">
        <v>2</v>
      </c>
      <c r="D2610" s="11">
        <v>119</v>
      </c>
      <c r="E2610" s="11">
        <v>238</v>
      </c>
      <c r="F2610">
        <f t="shared" si="164"/>
        <v>2144377</v>
      </c>
      <c r="G2610">
        <f>IF(ISTEXT(E2610),IF(E2610="Amount",G$14,""),IF(ISBLANK(E2610),"",IF(ISTEXT(D2610),"",IF(A2605="Invoice No. : ",INDEX(Sheet2!F$14:F$154,MATCH(B2605,Sheet2!A$14:A$154,0)),G2609))))</f>
        <v>24419</v>
      </c>
      <c r="H2610" t="str">
        <f t="shared" si="165"/>
        <v>01/05/2023</v>
      </c>
      <c r="I2610" t="str">
        <f>IF(ISTEXT(E2610),IF(E2610="Amount",I$14,""),IF(ISBLANK(E2610),"",IF(ISTEXT(D2610),"",IF(A2605="Invoice No. : ",TEXT(INDEX(Sheet2!C$14:C$154,MATCH(B2605,Sheet2!A$14:A$154,0)),"hh:mm:ss"),I2609))))</f>
        <v>15:33:33</v>
      </c>
      <c r="J2610">
        <f>IF(ISBLANK(G2610),"",IF(ISTEXT(G2610),IF(E2610="Amount",J$14,""),INDEX(Sheet2!H$14:H$154,MATCH(F2610,Sheet2!A$14:A$154,0))))</f>
        <v>3500</v>
      </c>
      <c r="K2610">
        <f>IF(ISBLANK(G2610),"",IF(ISTEXT(G2610),IF(E2610="Amount",K$14,""),INDEX(Sheet2!I$14:I$154,MATCH(F2610,Sheet2!A$14:A$154,0))))</f>
        <v>1185.5</v>
      </c>
      <c r="L2610" t="str">
        <f>IF(ISBLANK(G2610),"",IF(ISTEXT(G2610),IF(E2610="Amount",L$14,""),IF(INDEX(Sheet2!H$14:H$154,MATCH(F2610,Sheet2!A$14:A$154,0)) &lt;&gt; 0, IF(INDEX(Sheet2!I$14:I$154,MATCH(F2610,Sheet2!A$14:A$154,0)) &lt;&gt; 0, "Loan","Loan"),"Cash")))</f>
        <v>Loan</v>
      </c>
      <c r="M2610">
        <f>IF(ISTEXT(E2610),IF(E2610="Amount",M$14,""),IF(ISBLANK(E2610),"",IF(ISTEXT(D2610),"",IF(A2605="Invoice No. : ",INDEX(Sheet2!D$14:D$154,MATCH(B2605,Sheet2!A$14:A$154,0)),M2609))))</f>
        <v>2</v>
      </c>
      <c r="N2610" t="str">
        <f>IF(ISTEXT(E2610),IF(E2610="Amount",N$14,""),IF(ISBLANK(E2610),"",IF(ISTEXT(D2610),"",IF(A2605="Invoice No. : ",INDEX(Sheet2!E$14:E$154,MATCH(B2605,Sheet2!A$14:A$154,0)),N2609))))</f>
        <v>RUBY</v>
      </c>
      <c r="O2610" t="str">
        <f>IF(ISTEXT(E2610),IF(E2610="Amount",O$14,""),IF(ISBLANK(E2610),"",IF(ISTEXT(D2610),"",IF(A2605="Invoice No. : ",INDEX(Sheet2!G$14:G$154,MATCH(B2605,Sheet2!A$14:A$154,0)),O2609))))</f>
        <v>CACAY, VIOLETA GUILLERMO</v>
      </c>
      <c r="P2610">
        <f t="shared" si="166"/>
        <v>4685.5</v>
      </c>
      <c r="Q2610">
        <f t="shared" si="167"/>
        <v>195197.25</v>
      </c>
    </row>
    <row r="2611" spans="1:17" x14ac:dyDescent="0.25">
      <c r="A2611" s="10" t="s">
        <v>373</v>
      </c>
      <c r="B2611" s="10" t="s">
        <v>374</v>
      </c>
      <c r="C2611" s="11">
        <v>2</v>
      </c>
      <c r="D2611" s="11">
        <v>29</v>
      </c>
      <c r="E2611" s="11">
        <v>58</v>
      </c>
      <c r="F2611">
        <f t="shared" si="164"/>
        <v>2144377</v>
      </c>
      <c r="G2611">
        <f>IF(ISTEXT(E2611),IF(E2611="Amount",G$14,""),IF(ISBLANK(E2611),"",IF(ISTEXT(D2611),"",IF(A2606="Invoice No. : ",INDEX(Sheet2!F$14:F$154,MATCH(B2606,Sheet2!A$14:A$154,0)),G2610))))</f>
        <v>24419</v>
      </c>
      <c r="H2611" t="str">
        <f t="shared" si="165"/>
        <v>01/05/2023</v>
      </c>
      <c r="I2611" t="str">
        <f>IF(ISTEXT(E2611),IF(E2611="Amount",I$14,""),IF(ISBLANK(E2611),"",IF(ISTEXT(D2611),"",IF(A2606="Invoice No. : ",TEXT(INDEX(Sheet2!C$14:C$154,MATCH(B2606,Sheet2!A$14:A$154,0)),"hh:mm:ss"),I2610))))</f>
        <v>15:33:33</v>
      </c>
      <c r="J2611">
        <f>IF(ISBLANK(G2611),"",IF(ISTEXT(G2611),IF(E2611="Amount",J$14,""),INDEX(Sheet2!H$14:H$154,MATCH(F2611,Sheet2!A$14:A$154,0))))</f>
        <v>3500</v>
      </c>
      <c r="K2611">
        <f>IF(ISBLANK(G2611),"",IF(ISTEXT(G2611),IF(E2611="Amount",K$14,""),INDEX(Sheet2!I$14:I$154,MATCH(F2611,Sheet2!A$14:A$154,0))))</f>
        <v>1185.5</v>
      </c>
      <c r="L2611" t="str">
        <f>IF(ISBLANK(G2611),"",IF(ISTEXT(G2611),IF(E2611="Amount",L$14,""),IF(INDEX(Sheet2!H$14:H$154,MATCH(F2611,Sheet2!A$14:A$154,0)) &lt;&gt; 0, IF(INDEX(Sheet2!I$14:I$154,MATCH(F2611,Sheet2!A$14:A$154,0)) &lt;&gt; 0, "Loan","Loan"),"Cash")))</f>
        <v>Loan</v>
      </c>
      <c r="M2611">
        <f>IF(ISTEXT(E2611),IF(E2611="Amount",M$14,""),IF(ISBLANK(E2611),"",IF(ISTEXT(D2611),"",IF(A2606="Invoice No. : ",INDEX(Sheet2!D$14:D$154,MATCH(B2606,Sheet2!A$14:A$154,0)),M2610))))</f>
        <v>2</v>
      </c>
      <c r="N2611" t="str">
        <f>IF(ISTEXT(E2611),IF(E2611="Amount",N$14,""),IF(ISBLANK(E2611),"",IF(ISTEXT(D2611),"",IF(A2606="Invoice No. : ",INDEX(Sheet2!E$14:E$154,MATCH(B2606,Sheet2!A$14:A$154,0)),N2610))))</f>
        <v>RUBY</v>
      </c>
      <c r="O2611" t="str">
        <f>IF(ISTEXT(E2611),IF(E2611="Amount",O$14,""),IF(ISBLANK(E2611),"",IF(ISTEXT(D2611),"",IF(A2606="Invoice No. : ",INDEX(Sheet2!G$14:G$154,MATCH(B2606,Sheet2!A$14:A$154,0)),O2610))))</f>
        <v>CACAY, VIOLETA GUILLERMO</v>
      </c>
      <c r="P2611">
        <f t="shared" si="166"/>
        <v>4685.5</v>
      </c>
      <c r="Q2611">
        <f t="shared" si="167"/>
        <v>195197.25</v>
      </c>
    </row>
    <row r="2612" spans="1:17" x14ac:dyDescent="0.25">
      <c r="A2612" s="10" t="s">
        <v>2014</v>
      </c>
      <c r="B2612" s="10" t="s">
        <v>2015</v>
      </c>
      <c r="C2612" s="11">
        <v>1</v>
      </c>
      <c r="D2612" s="11">
        <v>169.25</v>
      </c>
      <c r="E2612" s="11">
        <v>169.25</v>
      </c>
      <c r="F2612">
        <f t="shared" si="164"/>
        <v>2144377</v>
      </c>
      <c r="G2612">
        <f>IF(ISTEXT(E2612),IF(E2612="Amount",G$14,""),IF(ISBLANK(E2612),"",IF(ISTEXT(D2612),"",IF(A2607="Invoice No. : ",INDEX(Sheet2!F$14:F$154,MATCH(B2607,Sheet2!A$14:A$154,0)),G2611))))</f>
        <v>24419</v>
      </c>
      <c r="H2612" t="str">
        <f t="shared" si="165"/>
        <v>01/05/2023</v>
      </c>
      <c r="I2612" t="str">
        <f>IF(ISTEXT(E2612),IF(E2612="Amount",I$14,""),IF(ISBLANK(E2612),"",IF(ISTEXT(D2612),"",IF(A2607="Invoice No. : ",TEXT(INDEX(Sheet2!C$14:C$154,MATCH(B2607,Sheet2!A$14:A$154,0)),"hh:mm:ss"),I2611))))</f>
        <v>15:33:33</v>
      </c>
      <c r="J2612">
        <f>IF(ISBLANK(G2612),"",IF(ISTEXT(G2612),IF(E2612="Amount",J$14,""),INDEX(Sheet2!H$14:H$154,MATCH(F2612,Sheet2!A$14:A$154,0))))</f>
        <v>3500</v>
      </c>
      <c r="K2612">
        <f>IF(ISBLANK(G2612),"",IF(ISTEXT(G2612),IF(E2612="Amount",K$14,""),INDEX(Sheet2!I$14:I$154,MATCH(F2612,Sheet2!A$14:A$154,0))))</f>
        <v>1185.5</v>
      </c>
      <c r="L2612" t="str">
        <f>IF(ISBLANK(G2612),"",IF(ISTEXT(G2612),IF(E2612="Amount",L$14,""),IF(INDEX(Sheet2!H$14:H$154,MATCH(F2612,Sheet2!A$14:A$154,0)) &lt;&gt; 0, IF(INDEX(Sheet2!I$14:I$154,MATCH(F2612,Sheet2!A$14:A$154,0)) &lt;&gt; 0, "Loan","Loan"),"Cash")))</f>
        <v>Loan</v>
      </c>
      <c r="M2612">
        <f>IF(ISTEXT(E2612),IF(E2612="Amount",M$14,""),IF(ISBLANK(E2612),"",IF(ISTEXT(D2612),"",IF(A2607="Invoice No. : ",INDEX(Sheet2!D$14:D$154,MATCH(B2607,Sheet2!A$14:A$154,0)),M2611))))</f>
        <v>2</v>
      </c>
      <c r="N2612" t="str">
        <f>IF(ISTEXT(E2612),IF(E2612="Amount",N$14,""),IF(ISBLANK(E2612),"",IF(ISTEXT(D2612),"",IF(A2607="Invoice No. : ",INDEX(Sheet2!E$14:E$154,MATCH(B2607,Sheet2!A$14:A$154,0)),N2611))))</f>
        <v>RUBY</v>
      </c>
      <c r="O2612" t="str">
        <f>IF(ISTEXT(E2612),IF(E2612="Amount",O$14,""),IF(ISBLANK(E2612),"",IF(ISTEXT(D2612),"",IF(A2607="Invoice No. : ",INDEX(Sheet2!G$14:G$154,MATCH(B2607,Sheet2!A$14:A$154,0)),O2611))))</f>
        <v>CACAY, VIOLETA GUILLERMO</v>
      </c>
      <c r="P2612">
        <f t="shared" si="166"/>
        <v>4685.5</v>
      </c>
      <c r="Q2612">
        <f t="shared" si="167"/>
        <v>195197.25</v>
      </c>
    </row>
    <row r="2613" spans="1:17" x14ac:dyDescent="0.25">
      <c r="A2613" s="10" t="s">
        <v>411</v>
      </c>
      <c r="B2613" s="10" t="s">
        <v>412</v>
      </c>
      <c r="C2613" s="11">
        <v>1</v>
      </c>
      <c r="D2613" s="11">
        <v>56.25</v>
      </c>
      <c r="E2613" s="11">
        <v>56.25</v>
      </c>
      <c r="F2613">
        <f t="shared" si="164"/>
        <v>2144377</v>
      </c>
      <c r="G2613">
        <f>IF(ISTEXT(E2613),IF(E2613="Amount",G$14,""),IF(ISBLANK(E2613),"",IF(ISTEXT(D2613),"",IF(A2608="Invoice No. : ",INDEX(Sheet2!F$14:F$154,MATCH(B2608,Sheet2!A$14:A$154,0)),G2612))))</f>
        <v>24419</v>
      </c>
      <c r="H2613" t="str">
        <f t="shared" si="165"/>
        <v>01/05/2023</v>
      </c>
      <c r="I2613" t="str">
        <f>IF(ISTEXT(E2613),IF(E2613="Amount",I$14,""),IF(ISBLANK(E2613),"",IF(ISTEXT(D2613),"",IF(A2608="Invoice No. : ",TEXT(INDEX(Sheet2!C$14:C$154,MATCH(B2608,Sheet2!A$14:A$154,0)),"hh:mm:ss"),I2612))))</f>
        <v>15:33:33</v>
      </c>
      <c r="J2613">
        <f>IF(ISBLANK(G2613),"",IF(ISTEXT(G2613),IF(E2613="Amount",J$14,""),INDEX(Sheet2!H$14:H$154,MATCH(F2613,Sheet2!A$14:A$154,0))))</f>
        <v>3500</v>
      </c>
      <c r="K2613">
        <f>IF(ISBLANK(G2613),"",IF(ISTEXT(G2613),IF(E2613="Amount",K$14,""),INDEX(Sheet2!I$14:I$154,MATCH(F2613,Sheet2!A$14:A$154,0))))</f>
        <v>1185.5</v>
      </c>
      <c r="L2613" t="str">
        <f>IF(ISBLANK(G2613),"",IF(ISTEXT(G2613),IF(E2613="Amount",L$14,""),IF(INDEX(Sheet2!H$14:H$154,MATCH(F2613,Sheet2!A$14:A$154,0)) &lt;&gt; 0, IF(INDEX(Sheet2!I$14:I$154,MATCH(F2613,Sheet2!A$14:A$154,0)) &lt;&gt; 0, "Loan","Loan"),"Cash")))</f>
        <v>Loan</v>
      </c>
      <c r="M2613">
        <f>IF(ISTEXT(E2613),IF(E2613="Amount",M$14,""),IF(ISBLANK(E2613),"",IF(ISTEXT(D2613),"",IF(A2608="Invoice No. : ",INDEX(Sheet2!D$14:D$154,MATCH(B2608,Sheet2!A$14:A$154,0)),M2612))))</f>
        <v>2</v>
      </c>
      <c r="N2613" t="str">
        <f>IF(ISTEXT(E2613),IF(E2613="Amount",N$14,""),IF(ISBLANK(E2613),"",IF(ISTEXT(D2613),"",IF(A2608="Invoice No. : ",INDEX(Sheet2!E$14:E$154,MATCH(B2608,Sheet2!A$14:A$154,0)),N2612))))</f>
        <v>RUBY</v>
      </c>
      <c r="O2613" t="str">
        <f>IF(ISTEXT(E2613),IF(E2613="Amount",O$14,""),IF(ISBLANK(E2613),"",IF(ISTEXT(D2613),"",IF(A2608="Invoice No. : ",INDEX(Sheet2!G$14:G$154,MATCH(B2608,Sheet2!A$14:A$154,0)),O2612))))</f>
        <v>CACAY, VIOLETA GUILLERMO</v>
      </c>
      <c r="P2613">
        <f t="shared" si="166"/>
        <v>4685.5</v>
      </c>
      <c r="Q2613">
        <f t="shared" si="167"/>
        <v>195197.25</v>
      </c>
    </row>
    <row r="2614" spans="1:17" x14ac:dyDescent="0.25">
      <c r="A2614" s="10" t="s">
        <v>31</v>
      </c>
      <c r="B2614" s="10" t="s">
        <v>32</v>
      </c>
      <c r="C2614" s="11">
        <v>1</v>
      </c>
      <c r="D2614" s="11">
        <v>56.5</v>
      </c>
      <c r="E2614" s="11">
        <v>56.5</v>
      </c>
      <c r="F2614">
        <f t="shared" si="164"/>
        <v>2144377</v>
      </c>
      <c r="G2614">
        <f>IF(ISTEXT(E2614),IF(E2614="Amount",G$14,""),IF(ISBLANK(E2614),"",IF(ISTEXT(D2614),"",IF(A2609="Invoice No. : ",INDEX(Sheet2!F$14:F$154,MATCH(B2609,Sheet2!A$14:A$154,0)),G2613))))</f>
        <v>24419</v>
      </c>
      <c r="H2614" t="str">
        <f t="shared" si="165"/>
        <v>01/05/2023</v>
      </c>
      <c r="I2614" t="str">
        <f>IF(ISTEXT(E2614),IF(E2614="Amount",I$14,""),IF(ISBLANK(E2614),"",IF(ISTEXT(D2614),"",IF(A2609="Invoice No. : ",TEXT(INDEX(Sheet2!C$14:C$154,MATCH(B2609,Sheet2!A$14:A$154,0)),"hh:mm:ss"),I2613))))</f>
        <v>15:33:33</v>
      </c>
      <c r="J2614">
        <f>IF(ISBLANK(G2614),"",IF(ISTEXT(G2614),IF(E2614="Amount",J$14,""),INDEX(Sheet2!H$14:H$154,MATCH(F2614,Sheet2!A$14:A$154,0))))</f>
        <v>3500</v>
      </c>
      <c r="K2614">
        <f>IF(ISBLANK(G2614),"",IF(ISTEXT(G2614),IF(E2614="Amount",K$14,""),INDEX(Sheet2!I$14:I$154,MATCH(F2614,Sheet2!A$14:A$154,0))))</f>
        <v>1185.5</v>
      </c>
      <c r="L2614" t="str">
        <f>IF(ISBLANK(G2614),"",IF(ISTEXT(G2614),IF(E2614="Amount",L$14,""),IF(INDEX(Sheet2!H$14:H$154,MATCH(F2614,Sheet2!A$14:A$154,0)) &lt;&gt; 0, IF(INDEX(Sheet2!I$14:I$154,MATCH(F2614,Sheet2!A$14:A$154,0)) &lt;&gt; 0, "Loan","Loan"),"Cash")))</f>
        <v>Loan</v>
      </c>
      <c r="M2614">
        <f>IF(ISTEXT(E2614),IF(E2614="Amount",M$14,""),IF(ISBLANK(E2614),"",IF(ISTEXT(D2614),"",IF(A2609="Invoice No. : ",INDEX(Sheet2!D$14:D$154,MATCH(B2609,Sheet2!A$14:A$154,0)),M2613))))</f>
        <v>2</v>
      </c>
      <c r="N2614" t="str">
        <f>IF(ISTEXT(E2614),IF(E2614="Amount",N$14,""),IF(ISBLANK(E2614),"",IF(ISTEXT(D2614),"",IF(A2609="Invoice No. : ",INDEX(Sheet2!E$14:E$154,MATCH(B2609,Sheet2!A$14:A$154,0)),N2613))))</f>
        <v>RUBY</v>
      </c>
      <c r="O2614" t="str">
        <f>IF(ISTEXT(E2614),IF(E2614="Amount",O$14,""),IF(ISBLANK(E2614),"",IF(ISTEXT(D2614),"",IF(A2609="Invoice No. : ",INDEX(Sheet2!G$14:G$154,MATCH(B2609,Sheet2!A$14:A$154,0)),O2613))))</f>
        <v>CACAY, VIOLETA GUILLERMO</v>
      </c>
      <c r="P2614">
        <f t="shared" si="166"/>
        <v>4685.5</v>
      </c>
      <c r="Q2614">
        <f t="shared" si="167"/>
        <v>195197.25</v>
      </c>
    </row>
    <row r="2615" spans="1:17" x14ac:dyDescent="0.25">
      <c r="A2615" s="10" t="s">
        <v>21</v>
      </c>
      <c r="B2615" s="10" t="s">
        <v>22</v>
      </c>
      <c r="C2615" s="11">
        <v>1</v>
      </c>
      <c r="D2615" s="11">
        <v>85</v>
      </c>
      <c r="E2615" s="11">
        <v>85</v>
      </c>
      <c r="F2615">
        <f t="shared" si="164"/>
        <v>2144377</v>
      </c>
      <c r="G2615">
        <f>IF(ISTEXT(E2615),IF(E2615="Amount",G$14,""),IF(ISBLANK(E2615),"",IF(ISTEXT(D2615),"",IF(A2610="Invoice No. : ",INDEX(Sheet2!F$14:F$154,MATCH(B2610,Sheet2!A$14:A$154,0)),G2614))))</f>
        <v>24419</v>
      </c>
      <c r="H2615" t="str">
        <f t="shared" si="165"/>
        <v>01/05/2023</v>
      </c>
      <c r="I2615" t="str">
        <f>IF(ISTEXT(E2615),IF(E2615="Amount",I$14,""),IF(ISBLANK(E2615),"",IF(ISTEXT(D2615),"",IF(A2610="Invoice No. : ",TEXT(INDEX(Sheet2!C$14:C$154,MATCH(B2610,Sheet2!A$14:A$154,0)),"hh:mm:ss"),I2614))))</f>
        <v>15:33:33</v>
      </c>
      <c r="J2615">
        <f>IF(ISBLANK(G2615),"",IF(ISTEXT(G2615),IF(E2615="Amount",J$14,""),INDEX(Sheet2!H$14:H$154,MATCH(F2615,Sheet2!A$14:A$154,0))))</f>
        <v>3500</v>
      </c>
      <c r="K2615">
        <f>IF(ISBLANK(G2615),"",IF(ISTEXT(G2615),IF(E2615="Amount",K$14,""),INDEX(Sheet2!I$14:I$154,MATCH(F2615,Sheet2!A$14:A$154,0))))</f>
        <v>1185.5</v>
      </c>
      <c r="L2615" t="str">
        <f>IF(ISBLANK(G2615),"",IF(ISTEXT(G2615),IF(E2615="Amount",L$14,""),IF(INDEX(Sheet2!H$14:H$154,MATCH(F2615,Sheet2!A$14:A$154,0)) &lt;&gt; 0, IF(INDEX(Sheet2!I$14:I$154,MATCH(F2615,Sheet2!A$14:A$154,0)) &lt;&gt; 0, "Loan","Loan"),"Cash")))</f>
        <v>Loan</v>
      </c>
      <c r="M2615">
        <f>IF(ISTEXT(E2615),IF(E2615="Amount",M$14,""),IF(ISBLANK(E2615),"",IF(ISTEXT(D2615),"",IF(A2610="Invoice No. : ",INDEX(Sheet2!D$14:D$154,MATCH(B2610,Sheet2!A$14:A$154,0)),M2614))))</f>
        <v>2</v>
      </c>
      <c r="N2615" t="str">
        <f>IF(ISTEXT(E2615),IF(E2615="Amount",N$14,""),IF(ISBLANK(E2615),"",IF(ISTEXT(D2615),"",IF(A2610="Invoice No. : ",INDEX(Sheet2!E$14:E$154,MATCH(B2610,Sheet2!A$14:A$154,0)),N2614))))</f>
        <v>RUBY</v>
      </c>
      <c r="O2615" t="str">
        <f>IF(ISTEXT(E2615),IF(E2615="Amount",O$14,""),IF(ISBLANK(E2615),"",IF(ISTEXT(D2615),"",IF(A2610="Invoice No. : ",INDEX(Sheet2!G$14:G$154,MATCH(B2610,Sheet2!A$14:A$154,0)),O2614))))</f>
        <v>CACAY, VIOLETA GUILLERMO</v>
      </c>
      <c r="P2615">
        <f t="shared" si="166"/>
        <v>4685.5</v>
      </c>
      <c r="Q2615">
        <f t="shared" si="167"/>
        <v>195197.25</v>
      </c>
    </row>
    <row r="2616" spans="1:17" x14ac:dyDescent="0.25">
      <c r="A2616" s="10" t="s">
        <v>885</v>
      </c>
      <c r="B2616" s="10" t="s">
        <v>886</v>
      </c>
      <c r="C2616" s="11">
        <v>1</v>
      </c>
      <c r="D2616" s="11">
        <v>41.75</v>
      </c>
      <c r="E2616" s="11">
        <v>41.75</v>
      </c>
      <c r="F2616">
        <f t="shared" si="164"/>
        <v>2144377</v>
      </c>
      <c r="G2616">
        <f>IF(ISTEXT(E2616),IF(E2616="Amount",G$14,""),IF(ISBLANK(E2616),"",IF(ISTEXT(D2616),"",IF(A2611="Invoice No. : ",INDEX(Sheet2!F$14:F$154,MATCH(B2611,Sheet2!A$14:A$154,0)),G2615))))</f>
        <v>24419</v>
      </c>
      <c r="H2616" t="str">
        <f t="shared" si="165"/>
        <v>01/05/2023</v>
      </c>
      <c r="I2616" t="str">
        <f>IF(ISTEXT(E2616),IF(E2616="Amount",I$14,""),IF(ISBLANK(E2616),"",IF(ISTEXT(D2616),"",IF(A2611="Invoice No. : ",TEXT(INDEX(Sheet2!C$14:C$154,MATCH(B2611,Sheet2!A$14:A$154,0)),"hh:mm:ss"),I2615))))</f>
        <v>15:33:33</v>
      </c>
      <c r="J2616">
        <f>IF(ISBLANK(G2616),"",IF(ISTEXT(G2616),IF(E2616="Amount",J$14,""),INDEX(Sheet2!H$14:H$154,MATCH(F2616,Sheet2!A$14:A$154,0))))</f>
        <v>3500</v>
      </c>
      <c r="K2616">
        <f>IF(ISBLANK(G2616),"",IF(ISTEXT(G2616),IF(E2616="Amount",K$14,""),INDEX(Sheet2!I$14:I$154,MATCH(F2616,Sheet2!A$14:A$154,0))))</f>
        <v>1185.5</v>
      </c>
      <c r="L2616" t="str">
        <f>IF(ISBLANK(G2616),"",IF(ISTEXT(G2616),IF(E2616="Amount",L$14,""),IF(INDEX(Sheet2!H$14:H$154,MATCH(F2616,Sheet2!A$14:A$154,0)) &lt;&gt; 0, IF(INDEX(Sheet2!I$14:I$154,MATCH(F2616,Sheet2!A$14:A$154,0)) &lt;&gt; 0, "Loan","Loan"),"Cash")))</f>
        <v>Loan</v>
      </c>
      <c r="M2616">
        <f>IF(ISTEXT(E2616),IF(E2616="Amount",M$14,""),IF(ISBLANK(E2616),"",IF(ISTEXT(D2616),"",IF(A2611="Invoice No. : ",INDEX(Sheet2!D$14:D$154,MATCH(B2611,Sheet2!A$14:A$154,0)),M2615))))</f>
        <v>2</v>
      </c>
      <c r="N2616" t="str">
        <f>IF(ISTEXT(E2616),IF(E2616="Amount",N$14,""),IF(ISBLANK(E2616),"",IF(ISTEXT(D2616),"",IF(A2611="Invoice No. : ",INDEX(Sheet2!E$14:E$154,MATCH(B2611,Sheet2!A$14:A$154,0)),N2615))))</f>
        <v>RUBY</v>
      </c>
      <c r="O2616" t="str">
        <f>IF(ISTEXT(E2616),IF(E2616="Amount",O$14,""),IF(ISBLANK(E2616),"",IF(ISTEXT(D2616),"",IF(A2611="Invoice No. : ",INDEX(Sheet2!G$14:G$154,MATCH(B2611,Sheet2!A$14:A$154,0)),O2615))))</f>
        <v>CACAY, VIOLETA GUILLERMO</v>
      </c>
      <c r="P2616">
        <f t="shared" si="166"/>
        <v>4685.5</v>
      </c>
      <c r="Q2616">
        <f t="shared" si="167"/>
        <v>195197.25</v>
      </c>
    </row>
    <row r="2617" spans="1:17" x14ac:dyDescent="0.25">
      <c r="A2617" s="10" t="s">
        <v>2016</v>
      </c>
      <c r="B2617" s="10" t="s">
        <v>2017</v>
      </c>
      <c r="C2617" s="11">
        <v>1</v>
      </c>
      <c r="D2617" s="11">
        <v>104.25</v>
      </c>
      <c r="E2617" s="11">
        <v>104.25</v>
      </c>
      <c r="F2617">
        <f t="shared" si="164"/>
        <v>2144377</v>
      </c>
      <c r="G2617">
        <f>IF(ISTEXT(E2617),IF(E2617="Amount",G$14,""),IF(ISBLANK(E2617),"",IF(ISTEXT(D2617),"",IF(A2612="Invoice No. : ",INDEX(Sheet2!F$14:F$154,MATCH(B2612,Sheet2!A$14:A$154,0)),G2616))))</f>
        <v>24419</v>
      </c>
      <c r="H2617" t="str">
        <f t="shared" si="165"/>
        <v>01/05/2023</v>
      </c>
      <c r="I2617" t="str">
        <f>IF(ISTEXT(E2617),IF(E2617="Amount",I$14,""),IF(ISBLANK(E2617),"",IF(ISTEXT(D2617),"",IF(A2612="Invoice No. : ",TEXT(INDEX(Sheet2!C$14:C$154,MATCH(B2612,Sheet2!A$14:A$154,0)),"hh:mm:ss"),I2616))))</f>
        <v>15:33:33</v>
      </c>
      <c r="J2617">
        <f>IF(ISBLANK(G2617),"",IF(ISTEXT(G2617),IF(E2617="Amount",J$14,""),INDEX(Sheet2!H$14:H$154,MATCH(F2617,Sheet2!A$14:A$154,0))))</f>
        <v>3500</v>
      </c>
      <c r="K2617">
        <f>IF(ISBLANK(G2617),"",IF(ISTEXT(G2617),IF(E2617="Amount",K$14,""),INDEX(Sheet2!I$14:I$154,MATCH(F2617,Sheet2!A$14:A$154,0))))</f>
        <v>1185.5</v>
      </c>
      <c r="L2617" t="str">
        <f>IF(ISBLANK(G2617),"",IF(ISTEXT(G2617),IF(E2617="Amount",L$14,""),IF(INDEX(Sheet2!H$14:H$154,MATCH(F2617,Sheet2!A$14:A$154,0)) &lt;&gt; 0, IF(INDEX(Sheet2!I$14:I$154,MATCH(F2617,Sheet2!A$14:A$154,0)) &lt;&gt; 0, "Loan","Loan"),"Cash")))</f>
        <v>Loan</v>
      </c>
      <c r="M2617">
        <f>IF(ISTEXT(E2617),IF(E2617="Amount",M$14,""),IF(ISBLANK(E2617),"",IF(ISTEXT(D2617),"",IF(A2612="Invoice No. : ",INDEX(Sheet2!D$14:D$154,MATCH(B2612,Sheet2!A$14:A$154,0)),M2616))))</f>
        <v>2</v>
      </c>
      <c r="N2617" t="str">
        <f>IF(ISTEXT(E2617),IF(E2617="Amount",N$14,""),IF(ISBLANK(E2617),"",IF(ISTEXT(D2617),"",IF(A2612="Invoice No. : ",INDEX(Sheet2!E$14:E$154,MATCH(B2612,Sheet2!A$14:A$154,0)),N2616))))</f>
        <v>RUBY</v>
      </c>
      <c r="O2617" t="str">
        <f>IF(ISTEXT(E2617),IF(E2617="Amount",O$14,""),IF(ISBLANK(E2617),"",IF(ISTEXT(D2617),"",IF(A2612="Invoice No. : ",INDEX(Sheet2!G$14:G$154,MATCH(B2612,Sheet2!A$14:A$154,0)),O2616))))</f>
        <v>CACAY, VIOLETA GUILLERMO</v>
      </c>
      <c r="P2617">
        <f t="shared" si="166"/>
        <v>4685.5</v>
      </c>
      <c r="Q2617">
        <f t="shared" si="167"/>
        <v>195197.25</v>
      </c>
    </row>
    <row r="2618" spans="1:17" x14ac:dyDescent="0.25">
      <c r="A2618" s="10" t="s">
        <v>2018</v>
      </c>
      <c r="B2618" s="10" t="s">
        <v>2019</v>
      </c>
      <c r="C2618" s="11">
        <v>1</v>
      </c>
      <c r="D2618" s="11">
        <v>8.25</v>
      </c>
      <c r="E2618" s="11">
        <v>8.25</v>
      </c>
      <c r="F2618">
        <f t="shared" si="164"/>
        <v>2144377</v>
      </c>
      <c r="G2618">
        <f>IF(ISTEXT(E2618),IF(E2618="Amount",G$14,""),IF(ISBLANK(E2618),"",IF(ISTEXT(D2618),"",IF(A2613="Invoice No. : ",INDEX(Sheet2!F$14:F$154,MATCH(B2613,Sheet2!A$14:A$154,0)),G2617))))</f>
        <v>24419</v>
      </c>
      <c r="H2618" t="str">
        <f t="shared" si="165"/>
        <v>01/05/2023</v>
      </c>
      <c r="I2618" t="str">
        <f>IF(ISTEXT(E2618),IF(E2618="Amount",I$14,""),IF(ISBLANK(E2618),"",IF(ISTEXT(D2618),"",IF(A2613="Invoice No. : ",TEXT(INDEX(Sheet2!C$14:C$154,MATCH(B2613,Sheet2!A$14:A$154,0)),"hh:mm:ss"),I2617))))</f>
        <v>15:33:33</v>
      </c>
      <c r="J2618">
        <f>IF(ISBLANK(G2618),"",IF(ISTEXT(G2618),IF(E2618="Amount",J$14,""),INDEX(Sheet2!H$14:H$154,MATCH(F2618,Sheet2!A$14:A$154,0))))</f>
        <v>3500</v>
      </c>
      <c r="K2618">
        <f>IF(ISBLANK(G2618),"",IF(ISTEXT(G2618),IF(E2618="Amount",K$14,""),INDEX(Sheet2!I$14:I$154,MATCH(F2618,Sheet2!A$14:A$154,0))))</f>
        <v>1185.5</v>
      </c>
      <c r="L2618" t="str">
        <f>IF(ISBLANK(G2618),"",IF(ISTEXT(G2618),IF(E2618="Amount",L$14,""),IF(INDEX(Sheet2!H$14:H$154,MATCH(F2618,Sheet2!A$14:A$154,0)) &lt;&gt; 0, IF(INDEX(Sheet2!I$14:I$154,MATCH(F2618,Sheet2!A$14:A$154,0)) &lt;&gt; 0, "Loan","Loan"),"Cash")))</f>
        <v>Loan</v>
      </c>
      <c r="M2618">
        <f>IF(ISTEXT(E2618),IF(E2618="Amount",M$14,""),IF(ISBLANK(E2618),"",IF(ISTEXT(D2618),"",IF(A2613="Invoice No. : ",INDEX(Sheet2!D$14:D$154,MATCH(B2613,Sheet2!A$14:A$154,0)),M2617))))</f>
        <v>2</v>
      </c>
      <c r="N2618" t="str">
        <f>IF(ISTEXT(E2618),IF(E2618="Amount",N$14,""),IF(ISBLANK(E2618),"",IF(ISTEXT(D2618),"",IF(A2613="Invoice No. : ",INDEX(Sheet2!E$14:E$154,MATCH(B2613,Sheet2!A$14:A$154,0)),N2617))))</f>
        <v>RUBY</v>
      </c>
      <c r="O2618" t="str">
        <f>IF(ISTEXT(E2618),IF(E2618="Amount",O$14,""),IF(ISBLANK(E2618),"",IF(ISTEXT(D2618),"",IF(A2613="Invoice No. : ",INDEX(Sheet2!G$14:G$154,MATCH(B2613,Sheet2!A$14:A$154,0)),O2617))))</f>
        <v>CACAY, VIOLETA GUILLERMO</v>
      </c>
      <c r="P2618">
        <f t="shared" si="166"/>
        <v>4685.5</v>
      </c>
      <c r="Q2618">
        <f t="shared" si="167"/>
        <v>195197.25</v>
      </c>
    </row>
    <row r="2619" spans="1:17" x14ac:dyDescent="0.25">
      <c r="A2619" s="10" t="s">
        <v>1154</v>
      </c>
      <c r="B2619" s="10" t="s">
        <v>1155</v>
      </c>
      <c r="C2619" s="11">
        <v>1</v>
      </c>
      <c r="D2619" s="11">
        <v>8.25</v>
      </c>
      <c r="E2619" s="11">
        <v>8.25</v>
      </c>
      <c r="F2619">
        <f t="shared" si="164"/>
        <v>2144377</v>
      </c>
      <c r="G2619">
        <f>IF(ISTEXT(E2619),IF(E2619="Amount",G$14,""),IF(ISBLANK(E2619),"",IF(ISTEXT(D2619),"",IF(A2614="Invoice No. : ",INDEX(Sheet2!F$14:F$154,MATCH(B2614,Sheet2!A$14:A$154,0)),G2618))))</f>
        <v>24419</v>
      </c>
      <c r="H2619" t="str">
        <f t="shared" si="165"/>
        <v>01/05/2023</v>
      </c>
      <c r="I2619" t="str">
        <f>IF(ISTEXT(E2619),IF(E2619="Amount",I$14,""),IF(ISBLANK(E2619),"",IF(ISTEXT(D2619),"",IF(A2614="Invoice No. : ",TEXT(INDEX(Sheet2!C$14:C$154,MATCH(B2614,Sheet2!A$14:A$154,0)),"hh:mm:ss"),I2618))))</f>
        <v>15:33:33</v>
      </c>
      <c r="J2619">
        <f>IF(ISBLANK(G2619),"",IF(ISTEXT(G2619),IF(E2619="Amount",J$14,""),INDEX(Sheet2!H$14:H$154,MATCH(F2619,Sheet2!A$14:A$154,0))))</f>
        <v>3500</v>
      </c>
      <c r="K2619">
        <f>IF(ISBLANK(G2619),"",IF(ISTEXT(G2619),IF(E2619="Amount",K$14,""),INDEX(Sheet2!I$14:I$154,MATCH(F2619,Sheet2!A$14:A$154,0))))</f>
        <v>1185.5</v>
      </c>
      <c r="L2619" t="str">
        <f>IF(ISBLANK(G2619),"",IF(ISTEXT(G2619),IF(E2619="Amount",L$14,""),IF(INDEX(Sheet2!H$14:H$154,MATCH(F2619,Sheet2!A$14:A$154,0)) &lt;&gt; 0, IF(INDEX(Sheet2!I$14:I$154,MATCH(F2619,Sheet2!A$14:A$154,0)) &lt;&gt; 0, "Loan","Loan"),"Cash")))</f>
        <v>Loan</v>
      </c>
      <c r="M2619">
        <f>IF(ISTEXT(E2619),IF(E2619="Amount",M$14,""),IF(ISBLANK(E2619),"",IF(ISTEXT(D2619),"",IF(A2614="Invoice No. : ",INDEX(Sheet2!D$14:D$154,MATCH(B2614,Sheet2!A$14:A$154,0)),M2618))))</f>
        <v>2</v>
      </c>
      <c r="N2619" t="str">
        <f>IF(ISTEXT(E2619),IF(E2619="Amount",N$14,""),IF(ISBLANK(E2619),"",IF(ISTEXT(D2619),"",IF(A2614="Invoice No. : ",INDEX(Sheet2!E$14:E$154,MATCH(B2614,Sheet2!A$14:A$154,0)),N2618))))</f>
        <v>RUBY</v>
      </c>
      <c r="O2619" t="str">
        <f>IF(ISTEXT(E2619),IF(E2619="Amount",O$14,""),IF(ISBLANK(E2619),"",IF(ISTEXT(D2619),"",IF(A2614="Invoice No. : ",INDEX(Sheet2!G$14:G$154,MATCH(B2614,Sheet2!A$14:A$154,0)),O2618))))</f>
        <v>CACAY, VIOLETA GUILLERMO</v>
      </c>
      <c r="P2619">
        <f t="shared" si="166"/>
        <v>4685.5</v>
      </c>
      <c r="Q2619">
        <f t="shared" si="167"/>
        <v>195197.25</v>
      </c>
    </row>
    <row r="2620" spans="1:17" x14ac:dyDescent="0.25">
      <c r="A2620" s="10" t="s">
        <v>2020</v>
      </c>
      <c r="B2620" s="10" t="s">
        <v>2021</v>
      </c>
      <c r="C2620" s="11">
        <v>1</v>
      </c>
      <c r="D2620" s="11">
        <v>9.75</v>
      </c>
      <c r="E2620" s="11">
        <v>9.75</v>
      </c>
      <c r="F2620">
        <f t="shared" si="164"/>
        <v>2144377</v>
      </c>
      <c r="G2620">
        <f>IF(ISTEXT(E2620),IF(E2620="Amount",G$14,""),IF(ISBLANK(E2620),"",IF(ISTEXT(D2620),"",IF(A2615="Invoice No. : ",INDEX(Sheet2!F$14:F$154,MATCH(B2615,Sheet2!A$14:A$154,0)),G2619))))</f>
        <v>24419</v>
      </c>
      <c r="H2620" t="str">
        <f t="shared" si="165"/>
        <v>01/05/2023</v>
      </c>
      <c r="I2620" t="str">
        <f>IF(ISTEXT(E2620),IF(E2620="Amount",I$14,""),IF(ISBLANK(E2620),"",IF(ISTEXT(D2620),"",IF(A2615="Invoice No. : ",TEXT(INDEX(Sheet2!C$14:C$154,MATCH(B2615,Sheet2!A$14:A$154,0)),"hh:mm:ss"),I2619))))</f>
        <v>15:33:33</v>
      </c>
      <c r="J2620">
        <f>IF(ISBLANK(G2620),"",IF(ISTEXT(G2620),IF(E2620="Amount",J$14,""),INDEX(Sheet2!H$14:H$154,MATCH(F2620,Sheet2!A$14:A$154,0))))</f>
        <v>3500</v>
      </c>
      <c r="K2620">
        <f>IF(ISBLANK(G2620),"",IF(ISTEXT(G2620),IF(E2620="Amount",K$14,""),INDEX(Sheet2!I$14:I$154,MATCH(F2620,Sheet2!A$14:A$154,0))))</f>
        <v>1185.5</v>
      </c>
      <c r="L2620" t="str">
        <f>IF(ISBLANK(G2620),"",IF(ISTEXT(G2620),IF(E2620="Amount",L$14,""),IF(INDEX(Sheet2!H$14:H$154,MATCH(F2620,Sheet2!A$14:A$154,0)) &lt;&gt; 0, IF(INDEX(Sheet2!I$14:I$154,MATCH(F2620,Sheet2!A$14:A$154,0)) &lt;&gt; 0, "Loan","Loan"),"Cash")))</f>
        <v>Loan</v>
      </c>
      <c r="M2620">
        <f>IF(ISTEXT(E2620),IF(E2620="Amount",M$14,""),IF(ISBLANK(E2620),"",IF(ISTEXT(D2620),"",IF(A2615="Invoice No. : ",INDEX(Sheet2!D$14:D$154,MATCH(B2615,Sheet2!A$14:A$154,0)),M2619))))</f>
        <v>2</v>
      </c>
      <c r="N2620" t="str">
        <f>IF(ISTEXT(E2620),IF(E2620="Amount",N$14,""),IF(ISBLANK(E2620),"",IF(ISTEXT(D2620),"",IF(A2615="Invoice No. : ",INDEX(Sheet2!E$14:E$154,MATCH(B2615,Sheet2!A$14:A$154,0)),N2619))))</f>
        <v>RUBY</v>
      </c>
      <c r="O2620" t="str">
        <f>IF(ISTEXT(E2620),IF(E2620="Amount",O$14,""),IF(ISBLANK(E2620),"",IF(ISTEXT(D2620),"",IF(A2615="Invoice No. : ",INDEX(Sheet2!G$14:G$154,MATCH(B2615,Sheet2!A$14:A$154,0)),O2619))))</f>
        <v>CACAY, VIOLETA GUILLERMO</v>
      </c>
      <c r="P2620">
        <f t="shared" si="166"/>
        <v>4685.5</v>
      </c>
      <c r="Q2620">
        <f t="shared" si="167"/>
        <v>195197.25</v>
      </c>
    </row>
    <row r="2621" spans="1:17" x14ac:dyDescent="0.25">
      <c r="A2621" s="10" t="s">
        <v>2022</v>
      </c>
      <c r="B2621" s="10" t="s">
        <v>2023</v>
      </c>
      <c r="C2621" s="11">
        <v>1</v>
      </c>
      <c r="D2621" s="11">
        <v>10</v>
      </c>
      <c r="E2621" s="11">
        <v>10</v>
      </c>
      <c r="F2621">
        <f t="shared" si="164"/>
        <v>2144377</v>
      </c>
      <c r="G2621">
        <f>IF(ISTEXT(E2621),IF(E2621="Amount",G$14,""),IF(ISBLANK(E2621),"",IF(ISTEXT(D2621),"",IF(A2616="Invoice No. : ",INDEX(Sheet2!F$14:F$154,MATCH(B2616,Sheet2!A$14:A$154,0)),G2620))))</f>
        <v>24419</v>
      </c>
      <c r="H2621" t="str">
        <f t="shared" si="165"/>
        <v>01/05/2023</v>
      </c>
      <c r="I2621" t="str">
        <f>IF(ISTEXT(E2621),IF(E2621="Amount",I$14,""),IF(ISBLANK(E2621),"",IF(ISTEXT(D2621),"",IF(A2616="Invoice No. : ",TEXT(INDEX(Sheet2!C$14:C$154,MATCH(B2616,Sheet2!A$14:A$154,0)),"hh:mm:ss"),I2620))))</f>
        <v>15:33:33</v>
      </c>
      <c r="J2621">
        <f>IF(ISBLANK(G2621),"",IF(ISTEXT(G2621),IF(E2621="Amount",J$14,""),INDEX(Sheet2!H$14:H$154,MATCH(F2621,Sheet2!A$14:A$154,0))))</f>
        <v>3500</v>
      </c>
      <c r="K2621">
        <f>IF(ISBLANK(G2621),"",IF(ISTEXT(G2621),IF(E2621="Amount",K$14,""),INDEX(Sheet2!I$14:I$154,MATCH(F2621,Sheet2!A$14:A$154,0))))</f>
        <v>1185.5</v>
      </c>
      <c r="L2621" t="str">
        <f>IF(ISBLANK(G2621),"",IF(ISTEXT(G2621),IF(E2621="Amount",L$14,""),IF(INDEX(Sheet2!H$14:H$154,MATCH(F2621,Sheet2!A$14:A$154,0)) &lt;&gt; 0, IF(INDEX(Sheet2!I$14:I$154,MATCH(F2621,Sheet2!A$14:A$154,0)) &lt;&gt; 0, "Loan","Loan"),"Cash")))</f>
        <v>Loan</v>
      </c>
      <c r="M2621">
        <f>IF(ISTEXT(E2621),IF(E2621="Amount",M$14,""),IF(ISBLANK(E2621),"",IF(ISTEXT(D2621),"",IF(A2616="Invoice No. : ",INDEX(Sheet2!D$14:D$154,MATCH(B2616,Sheet2!A$14:A$154,0)),M2620))))</f>
        <v>2</v>
      </c>
      <c r="N2621" t="str">
        <f>IF(ISTEXT(E2621),IF(E2621="Amount",N$14,""),IF(ISBLANK(E2621),"",IF(ISTEXT(D2621),"",IF(A2616="Invoice No. : ",INDEX(Sheet2!E$14:E$154,MATCH(B2616,Sheet2!A$14:A$154,0)),N2620))))</f>
        <v>RUBY</v>
      </c>
      <c r="O2621" t="str">
        <f>IF(ISTEXT(E2621),IF(E2621="Amount",O$14,""),IF(ISBLANK(E2621),"",IF(ISTEXT(D2621),"",IF(A2616="Invoice No. : ",INDEX(Sheet2!G$14:G$154,MATCH(B2616,Sheet2!A$14:A$154,0)),O2620))))</f>
        <v>CACAY, VIOLETA GUILLERMO</v>
      </c>
      <c r="P2621">
        <f t="shared" si="166"/>
        <v>4685.5</v>
      </c>
      <c r="Q2621">
        <f t="shared" si="167"/>
        <v>195197.25</v>
      </c>
    </row>
    <row r="2622" spans="1:17" x14ac:dyDescent="0.25">
      <c r="A2622" s="10" t="s">
        <v>835</v>
      </c>
      <c r="B2622" s="10" t="s">
        <v>836</v>
      </c>
      <c r="C2622" s="11">
        <v>1</v>
      </c>
      <c r="D2622" s="11">
        <v>15</v>
      </c>
      <c r="E2622" s="11">
        <v>15</v>
      </c>
      <c r="F2622">
        <f t="shared" si="164"/>
        <v>2144377</v>
      </c>
      <c r="G2622">
        <f>IF(ISTEXT(E2622),IF(E2622="Amount",G$14,""),IF(ISBLANK(E2622),"",IF(ISTEXT(D2622),"",IF(A2617="Invoice No. : ",INDEX(Sheet2!F$14:F$154,MATCH(B2617,Sheet2!A$14:A$154,0)),G2621))))</f>
        <v>24419</v>
      </c>
      <c r="H2622" t="str">
        <f t="shared" si="165"/>
        <v>01/05/2023</v>
      </c>
      <c r="I2622" t="str">
        <f>IF(ISTEXT(E2622),IF(E2622="Amount",I$14,""),IF(ISBLANK(E2622),"",IF(ISTEXT(D2622),"",IF(A2617="Invoice No. : ",TEXT(INDEX(Sheet2!C$14:C$154,MATCH(B2617,Sheet2!A$14:A$154,0)),"hh:mm:ss"),I2621))))</f>
        <v>15:33:33</v>
      </c>
      <c r="J2622">
        <f>IF(ISBLANK(G2622),"",IF(ISTEXT(G2622),IF(E2622="Amount",J$14,""),INDEX(Sheet2!H$14:H$154,MATCH(F2622,Sheet2!A$14:A$154,0))))</f>
        <v>3500</v>
      </c>
      <c r="K2622">
        <f>IF(ISBLANK(G2622),"",IF(ISTEXT(G2622),IF(E2622="Amount",K$14,""),INDEX(Sheet2!I$14:I$154,MATCH(F2622,Sheet2!A$14:A$154,0))))</f>
        <v>1185.5</v>
      </c>
      <c r="L2622" t="str">
        <f>IF(ISBLANK(G2622),"",IF(ISTEXT(G2622),IF(E2622="Amount",L$14,""),IF(INDEX(Sheet2!H$14:H$154,MATCH(F2622,Sheet2!A$14:A$154,0)) &lt;&gt; 0, IF(INDEX(Sheet2!I$14:I$154,MATCH(F2622,Sheet2!A$14:A$154,0)) &lt;&gt; 0, "Loan","Loan"),"Cash")))</f>
        <v>Loan</v>
      </c>
      <c r="M2622">
        <f>IF(ISTEXT(E2622),IF(E2622="Amount",M$14,""),IF(ISBLANK(E2622),"",IF(ISTEXT(D2622),"",IF(A2617="Invoice No. : ",INDEX(Sheet2!D$14:D$154,MATCH(B2617,Sheet2!A$14:A$154,0)),M2621))))</f>
        <v>2</v>
      </c>
      <c r="N2622" t="str">
        <f>IF(ISTEXT(E2622),IF(E2622="Amount",N$14,""),IF(ISBLANK(E2622),"",IF(ISTEXT(D2622),"",IF(A2617="Invoice No. : ",INDEX(Sheet2!E$14:E$154,MATCH(B2617,Sheet2!A$14:A$154,0)),N2621))))</f>
        <v>RUBY</v>
      </c>
      <c r="O2622" t="str">
        <f>IF(ISTEXT(E2622),IF(E2622="Amount",O$14,""),IF(ISBLANK(E2622),"",IF(ISTEXT(D2622),"",IF(A2617="Invoice No. : ",INDEX(Sheet2!G$14:G$154,MATCH(B2617,Sheet2!A$14:A$154,0)),O2621))))</f>
        <v>CACAY, VIOLETA GUILLERMO</v>
      </c>
      <c r="P2622">
        <f t="shared" si="166"/>
        <v>4685.5</v>
      </c>
      <c r="Q2622">
        <f t="shared" si="167"/>
        <v>195197.25</v>
      </c>
    </row>
    <row r="2623" spans="1:17" x14ac:dyDescent="0.25">
      <c r="D2623" s="12" t="s">
        <v>18</v>
      </c>
      <c r="E2623" s="13">
        <v>4685.5</v>
      </c>
      <c r="F2623" t="str">
        <f t="shared" si="164"/>
        <v/>
      </c>
      <c r="G2623" t="str">
        <f>IF(ISTEXT(E2623),IF(E2623="Amount",G$14,""),IF(ISBLANK(E2623),"",IF(ISTEXT(D2623),"",IF(A2618="Invoice No. : ",INDEX(Sheet2!F$14:F$154,MATCH(B2618,Sheet2!A$14:A$154,0)),G2622))))</f>
        <v/>
      </c>
      <c r="H2623" t="str">
        <f t="shared" si="165"/>
        <v/>
      </c>
      <c r="I2623" t="str">
        <f>IF(ISTEXT(E2623),IF(E2623="Amount",I$14,""),IF(ISBLANK(E2623),"",IF(ISTEXT(D2623),"",IF(A2618="Invoice No. : ",TEXT(INDEX(Sheet2!C$14:C$154,MATCH(B2618,Sheet2!A$14:A$154,0)),"hh:mm:ss"),I2622))))</f>
        <v/>
      </c>
      <c r="J2623" t="str">
        <f>IF(ISBLANK(G2623),"",IF(ISTEXT(G2623),IF(E2623="Amount",J$14,""),INDEX(Sheet2!H$14:H$154,MATCH(F2623,Sheet2!A$14:A$154,0))))</f>
        <v/>
      </c>
      <c r="K2623" t="str">
        <f>IF(ISBLANK(G2623),"",IF(ISTEXT(G2623),IF(E2623="Amount",K$14,""),INDEX(Sheet2!I$14:I$154,MATCH(F2623,Sheet2!A$14:A$154,0))))</f>
        <v/>
      </c>
      <c r="L2623" t="str">
        <f>IF(ISBLANK(G2623),"",IF(ISTEXT(G2623),IF(E2623="Amount",L$14,""),IF(INDEX(Sheet2!H$14:H$154,MATCH(F2623,Sheet2!A$14:A$154,0)) &lt;&gt; 0, IF(INDEX(Sheet2!I$14:I$154,MATCH(F2623,Sheet2!A$14:A$154,0)) &lt;&gt; 0, "Loan","Loan"),"Cash")))</f>
        <v/>
      </c>
      <c r="M2623" t="str">
        <f>IF(ISTEXT(E2623),IF(E2623="Amount",M$14,""),IF(ISBLANK(E2623),"",IF(ISTEXT(D2623),"",IF(A2618="Invoice No. : ",INDEX(Sheet2!D$14:D$154,MATCH(B2618,Sheet2!A$14:A$154,0)),M2622))))</f>
        <v/>
      </c>
      <c r="N2623" t="str">
        <f>IF(ISTEXT(E2623),IF(E2623="Amount",N$14,""),IF(ISBLANK(E2623),"",IF(ISTEXT(D2623),"",IF(A2618="Invoice No. : ",INDEX(Sheet2!E$14:E$154,MATCH(B2618,Sheet2!A$14:A$154,0)),N2622))))</f>
        <v/>
      </c>
      <c r="O2623" t="str">
        <f>IF(ISTEXT(E2623),IF(E2623="Amount",O$14,""),IF(ISBLANK(E2623),"",IF(ISTEXT(D2623),"",IF(A2618="Invoice No. : ",INDEX(Sheet2!G$14:G$154,MATCH(B2618,Sheet2!A$14:A$154,0)),O2622))))</f>
        <v/>
      </c>
      <c r="P2623" t="str">
        <f t="shared" si="166"/>
        <v/>
      </c>
      <c r="Q2623" t="str">
        <f t="shared" si="167"/>
        <v/>
      </c>
    </row>
    <row r="2624" spans="1:17" x14ac:dyDescent="0.25">
      <c r="F2624" t="str">
        <f t="shared" si="164"/>
        <v/>
      </c>
      <c r="G2624" t="str">
        <f>IF(ISTEXT(E2624),IF(E2624="Amount",G$14,""),IF(ISBLANK(E2624),"",IF(ISTEXT(D2624),"",IF(A2619="Invoice No. : ",INDEX(Sheet2!F$14:F$154,MATCH(B2619,Sheet2!A$14:A$154,0)),G2623))))</f>
        <v/>
      </c>
      <c r="H2624" t="str">
        <f t="shared" si="165"/>
        <v/>
      </c>
      <c r="I2624" t="str">
        <f>IF(ISTEXT(E2624),IF(E2624="Amount",I$14,""),IF(ISBLANK(E2624),"",IF(ISTEXT(D2624),"",IF(A2619="Invoice No. : ",TEXT(INDEX(Sheet2!C$14:C$154,MATCH(B2619,Sheet2!A$14:A$154,0)),"hh:mm:ss"),I2623))))</f>
        <v/>
      </c>
      <c r="J2624" t="str">
        <f>IF(ISBLANK(G2624),"",IF(ISTEXT(G2624),IF(E2624="Amount",J$14,""),INDEX(Sheet2!H$14:H$154,MATCH(F2624,Sheet2!A$14:A$154,0))))</f>
        <v/>
      </c>
      <c r="K2624" t="str">
        <f>IF(ISBLANK(G2624),"",IF(ISTEXT(G2624),IF(E2624="Amount",K$14,""),INDEX(Sheet2!I$14:I$154,MATCH(F2624,Sheet2!A$14:A$154,0))))</f>
        <v/>
      </c>
      <c r="L2624" t="str">
        <f>IF(ISBLANK(G2624),"",IF(ISTEXT(G2624),IF(E2624="Amount",L$14,""),IF(INDEX(Sheet2!H$14:H$154,MATCH(F2624,Sheet2!A$14:A$154,0)) &lt;&gt; 0, IF(INDEX(Sheet2!I$14:I$154,MATCH(F2624,Sheet2!A$14:A$154,0)) &lt;&gt; 0, "Loan","Loan"),"Cash")))</f>
        <v/>
      </c>
      <c r="M2624" t="str">
        <f>IF(ISTEXT(E2624),IF(E2624="Amount",M$14,""),IF(ISBLANK(E2624),"",IF(ISTEXT(D2624),"",IF(A2619="Invoice No. : ",INDEX(Sheet2!D$14:D$154,MATCH(B2619,Sheet2!A$14:A$154,0)),M2623))))</f>
        <v/>
      </c>
      <c r="N2624" t="str">
        <f>IF(ISTEXT(E2624),IF(E2624="Amount",N$14,""),IF(ISBLANK(E2624),"",IF(ISTEXT(D2624),"",IF(A2619="Invoice No. : ",INDEX(Sheet2!E$14:E$154,MATCH(B2619,Sheet2!A$14:A$154,0)),N2623))))</f>
        <v/>
      </c>
      <c r="O2624" t="str">
        <f>IF(ISTEXT(E2624),IF(E2624="Amount",O$14,""),IF(ISBLANK(E2624),"",IF(ISTEXT(D2624),"",IF(A2619="Invoice No. : ",INDEX(Sheet2!G$14:G$154,MATCH(B2619,Sheet2!A$14:A$154,0)),O2623))))</f>
        <v/>
      </c>
      <c r="P2624" t="str">
        <f t="shared" si="166"/>
        <v/>
      </c>
      <c r="Q2624" t="str">
        <f t="shared" si="167"/>
        <v/>
      </c>
    </row>
    <row r="2625" spans="1:17" x14ac:dyDescent="0.25">
      <c r="F2625" t="str">
        <f t="shared" si="164"/>
        <v/>
      </c>
      <c r="G2625" t="str">
        <f>IF(ISTEXT(E2625),IF(E2625="Amount",G$14,""),IF(ISBLANK(E2625),"",IF(ISTEXT(D2625),"",IF(A2620="Invoice No. : ",INDEX(Sheet2!F$14:F$154,MATCH(B2620,Sheet2!A$14:A$154,0)),G2624))))</f>
        <v/>
      </c>
      <c r="H2625" t="str">
        <f t="shared" si="165"/>
        <v/>
      </c>
      <c r="I2625" t="str">
        <f>IF(ISTEXT(E2625),IF(E2625="Amount",I$14,""),IF(ISBLANK(E2625),"",IF(ISTEXT(D2625),"",IF(A2620="Invoice No. : ",TEXT(INDEX(Sheet2!C$14:C$154,MATCH(B2620,Sheet2!A$14:A$154,0)),"hh:mm:ss"),I2624))))</f>
        <v/>
      </c>
      <c r="J2625" t="str">
        <f>IF(ISBLANK(G2625),"",IF(ISTEXT(G2625),IF(E2625="Amount",J$14,""),INDEX(Sheet2!H$14:H$154,MATCH(F2625,Sheet2!A$14:A$154,0))))</f>
        <v/>
      </c>
      <c r="K2625" t="str">
        <f>IF(ISBLANK(G2625),"",IF(ISTEXT(G2625),IF(E2625="Amount",K$14,""),INDEX(Sheet2!I$14:I$154,MATCH(F2625,Sheet2!A$14:A$154,0))))</f>
        <v/>
      </c>
      <c r="L2625" t="str">
        <f>IF(ISBLANK(G2625),"",IF(ISTEXT(G2625),IF(E2625="Amount",L$14,""),IF(INDEX(Sheet2!H$14:H$154,MATCH(F2625,Sheet2!A$14:A$154,0)) &lt;&gt; 0, IF(INDEX(Sheet2!I$14:I$154,MATCH(F2625,Sheet2!A$14:A$154,0)) &lt;&gt; 0, "Loan","Loan"),"Cash")))</f>
        <v/>
      </c>
      <c r="M2625" t="str">
        <f>IF(ISTEXT(E2625),IF(E2625="Amount",M$14,""),IF(ISBLANK(E2625),"",IF(ISTEXT(D2625),"",IF(A2620="Invoice No. : ",INDEX(Sheet2!D$14:D$154,MATCH(B2620,Sheet2!A$14:A$154,0)),M2624))))</f>
        <v/>
      </c>
      <c r="N2625" t="str">
        <f>IF(ISTEXT(E2625),IF(E2625="Amount",N$14,""),IF(ISBLANK(E2625),"",IF(ISTEXT(D2625),"",IF(A2620="Invoice No. : ",INDEX(Sheet2!E$14:E$154,MATCH(B2620,Sheet2!A$14:A$154,0)),N2624))))</f>
        <v/>
      </c>
      <c r="O2625" t="str">
        <f>IF(ISTEXT(E2625),IF(E2625="Amount",O$14,""),IF(ISBLANK(E2625),"",IF(ISTEXT(D2625),"",IF(A2620="Invoice No. : ",INDEX(Sheet2!G$14:G$154,MATCH(B2620,Sheet2!A$14:A$154,0)),O2624))))</f>
        <v/>
      </c>
      <c r="P2625" t="str">
        <f t="shared" si="166"/>
        <v/>
      </c>
      <c r="Q2625" t="str">
        <f t="shared" si="167"/>
        <v/>
      </c>
    </row>
    <row r="2626" spans="1:17" x14ac:dyDescent="0.25">
      <c r="A2626" s="3" t="s">
        <v>4</v>
      </c>
      <c r="B2626" s="4">
        <v>2144378</v>
      </c>
      <c r="C2626" s="3" t="s">
        <v>5</v>
      </c>
      <c r="D2626" s="5" t="s">
        <v>953</v>
      </c>
      <c r="F2626" t="str">
        <f t="shared" si="164"/>
        <v/>
      </c>
      <c r="G2626" t="str">
        <f>IF(ISTEXT(E2626),IF(E2626="Amount",G$14,""),IF(ISBLANK(E2626),"",IF(ISTEXT(D2626),"",IF(A2621="Invoice No. : ",INDEX(Sheet2!F$14:F$154,MATCH(B2621,Sheet2!A$14:A$154,0)),G2625))))</f>
        <v/>
      </c>
      <c r="H2626" t="str">
        <f t="shared" si="165"/>
        <v/>
      </c>
      <c r="I2626" t="str">
        <f>IF(ISTEXT(E2626),IF(E2626="Amount",I$14,""),IF(ISBLANK(E2626),"",IF(ISTEXT(D2626),"",IF(A2621="Invoice No. : ",TEXT(INDEX(Sheet2!C$14:C$154,MATCH(B2621,Sheet2!A$14:A$154,0)),"hh:mm:ss"),I2625))))</f>
        <v/>
      </c>
      <c r="J2626" t="str">
        <f>IF(ISBLANK(G2626),"",IF(ISTEXT(G2626),IF(E2626="Amount",J$14,""),INDEX(Sheet2!H$14:H$154,MATCH(F2626,Sheet2!A$14:A$154,0))))</f>
        <v/>
      </c>
      <c r="K2626" t="str">
        <f>IF(ISBLANK(G2626),"",IF(ISTEXT(G2626),IF(E2626="Amount",K$14,""),INDEX(Sheet2!I$14:I$154,MATCH(F2626,Sheet2!A$14:A$154,0))))</f>
        <v/>
      </c>
      <c r="L2626" t="str">
        <f>IF(ISBLANK(G2626),"",IF(ISTEXT(G2626),IF(E2626="Amount",L$14,""),IF(INDEX(Sheet2!H$14:H$154,MATCH(F2626,Sheet2!A$14:A$154,0)) &lt;&gt; 0, IF(INDEX(Sheet2!I$14:I$154,MATCH(F2626,Sheet2!A$14:A$154,0)) &lt;&gt; 0, "Loan","Loan"),"Cash")))</f>
        <v/>
      </c>
      <c r="M2626" t="str">
        <f>IF(ISTEXT(E2626),IF(E2626="Amount",M$14,""),IF(ISBLANK(E2626),"",IF(ISTEXT(D2626),"",IF(A2621="Invoice No. : ",INDEX(Sheet2!D$14:D$154,MATCH(B2621,Sheet2!A$14:A$154,0)),M2625))))</f>
        <v/>
      </c>
      <c r="N2626" t="str">
        <f>IF(ISTEXT(E2626),IF(E2626="Amount",N$14,""),IF(ISBLANK(E2626),"",IF(ISTEXT(D2626),"",IF(A2621="Invoice No. : ",INDEX(Sheet2!E$14:E$154,MATCH(B2621,Sheet2!A$14:A$154,0)),N2625))))</f>
        <v/>
      </c>
      <c r="O2626" t="str">
        <f>IF(ISTEXT(E2626),IF(E2626="Amount",O$14,""),IF(ISBLANK(E2626),"",IF(ISTEXT(D2626),"",IF(A2621="Invoice No. : ",INDEX(Sheet2!G$14:G$154,MATCH(B2621,Sheet2!A$14:A$154,0)),O2625))))</f>
        <v/>
      </c>
      <c r="P2626" t="str">
        <f t="shared" si="166"/>
        <v/>
      </c>
      <c r="Q2626" t="str">
        <f t="shared" si="167"/>
        <v/>
      </c>
    </row>
    <row r="2627" spans="1:17" x14ac:dyDescent="0.25">
      <c r="A2627" s="3" t="s">
        <v>7</v>
      </c>
      <c r="B2627" s="6">
        <v>44931</v>
      </c>
      <c r="C2627" s="3" t="s">
        <v>8</v>
      </c>
      <c r="D2627" s="7">
        <v>2</v>
      </c>
      <c r="F2627" t="str">
        <f t="shared" si="164"/>
        <v/>
      </c>
      <c r="G2627" t="str">
        <f>IF(ISTEXT(E2627),IF(E2627="Amount",G$14,""),IF(ISBLANK(E2627),"",IF(ISTEXT(D2627),"",IF(A2622="Invoice No. : ",INDEX(Sheet2!F$14:F$154,MATCH(B2622,Sheet2!A$14:A$154,0)),G2626))))</f>
        <v/>
      </c>
      <c r="H2627" t="str">
        <f t="shared" si="165"/>
        <v/>
      </c>
      <c r="I2627" t="str">
        <f>IF(ISTEXT(E2627),IF(E2627="Amount",I$14,""),IF(ISBLANK(E2627),"",IF(ISTEXT(D2627),"",IF(A2622="Invoice No. : ",TEXT(INDEX(Sheet2!C$14:C$154,MATCH(B2622,Sheet2!A$14:A$154,0)),"hh:mm:ss"),I2626))))</f>
        <v/>
      </c>
      <c r="J2627" t="str">
        <f>IF(ISBLANK(G2627),"",IF(ISTEXT(G2627),IF(E2627="Amount",J$14,""),INDEX(Sheet2!H$14:H$154,MATCH(F2627,Sheet2!A$14:A$154,0))))</f>
        <v/>
      </c>
      <c r="K2627" t="str">
        <f>IF(ISBLANK(G2627),"",IF(ISTEXT(G2627),IF(E2627="Amount",K$14,""),INDEX(Sheet2!I$14:I$154,MATCH(F2627,Sheet2!A$14:A$154,0))))</f>
        <v/>
      </c>
      <c r="L2627" t="str">
        <f>IF(ISBLANK(G2627),"",IF(ISTEXT(G2627),IF(E2627="Amount",L$14,""),IF(INDEX(Sheet2!H$14:H$154,MATCH(F2627,Sheet2!A$14:A$154,0)) &lt;&gt; 0, IF(INDEX(Sheet2!I$14:I$154,MATCH(F2627,Sheet2!A$14:A$154,0)) &lt;&gt; 0, "Loan","Loan"),"Cash")))</f>
        <v/>
      </c>
      <c r="M2627" t="str">
        <f>IF(ISTEXT(E2627),IF(E2627="Amount",M$14,""),IF(ISBLANK(E2627),"",IF(ISTEXT(D2627),"",IF(A2622="Invoice No. : ",INDEX(Sheet2!D$14:D$154,MATCH(B2622,Sheet2!A$14:A$154,0)),M2626))))</f>
        <v/>
      </c>
      <c r="N2627" t="str">
        <f>IF(ISTEXT(E2627),IF(E2627="Amount",N$14,""),IF(ISBLANK(E2627),"",IF(ISTEXT(D2627),"",IF(A2622="Invoice No. : ",INDEX(Sheet2!E$14:E$154,MATCH(B2622,Sheet2!A$14:A$154,0)),N2626))))</f>
        <v/>
      </c>
      <c r="O2627" t="str">
        <f>IF(ISTEXT(E2627),IF(E2627="Amount",O$14,""),IF(ISBLANK(E2627),"",IF(ISTEXT(D2627),"",IF(A2622="Invoice No. : ",INDEX(Sheet2!G$14:G$154,MATCH(B2622,Sheet2!A$14:A$154,0)),O2626))))</f>
        <v/>
      </c>
      <c r="P2627" t="str">
        <f t="shared" si="166"/>
        <v/>
      </c>
      <c r="Q2627" t="str">
        <f t="shared" si="167"/>
        <v/>
      </c>
    </row>
    <row r="2628" spans="1:17" x14ac:dyDescent="0.25">
      <c r="F2628" t="str">
        <f t="shared" si="164"/>
        <v/>
      </c>
      <c r="G2628" t="str">
        <f>IF(ISTEXT(E2628),IF(E2628="Amount",G$14,""),IF(ISBLANK(E2628),"",IF(ISTEXT(D2628),"",IF(A2623="Invoice No. : ",INDEX(Sheet2!F$14:F$154,MATCH(B2623,Sheet2!A$14:A$154,0)),G2627))))</f>
        <v/>
      </c>
      <c r="H2628" t="str">
        <f t="shared" si="165"/>
        <v/>
      </c>
      <c r="I2628" t="str">
        <f>IF(ISTEXT(E2628),IF(E2628="Amount",I$14,""),IF(ISBLANK(E2628),"",IF(ISTEXT(D2628),"",IF(A2623="Invoice No. : ",TEXT(INDEX(Sheet2!C$14:C$154,MATCH(B2623,Sheet2!A$14:A$154,0)),"hh:mm:ss"),I2627))))</f>
        <v/>
      </c>
      <c r="J2628" t="str">
        <f>IF(ISBLANK(G2628),"",IF(ISTEXT(G2628),IF(E2628="Amount",J$14,""),INDEX(Sheet2!H$14:H$154,MATCH(F2628,Sheet2!A$14:A$154,0))))</f>
        <v/>
      </c>
      <c r="K2628" t="str">
        <f>IF(ISBLANK(G2628),"",IF(ISTEXT(G2628),IF(E2628="Amount",K$14,""),INDEX(Sheet2!I$14:I$154,MATCH(F2628,Sheet2!A$14:A$154,0))))</f>
        <v/>
      </c>
      <c r="L2628" t="str">
        <f>IF(ISBLANK(G2628),"",IF(ISTEXT(G2628),IF(E2628="Amount",L$14,""),IF(INDEX(Sheet2!H$14:H$154,MATCH(F2628,Sheet2!A$14:A$154,0)) &lt;&gt; 0, IF(INDEX(Sheet2!I$14:I$154,MATCH(F2628,Sheet2!A$14:A$154,0)) &lt;&gt; 0, "Loan","Loan"),"Cash")))</f>
        <v/>
      </c>
      <c r="M2628" t="str">
        <f>IF(ISTEXT(E2628),IF(E2628="Amount",M$14,""),IF(ISBLANK(E2628),"",IF(ISTEXT(D2628),"",IF(A2623="Invoice No. : ",INDEX(Sheet2!D$14:D$154,MATCH(B2623,Sheet2!A$14:A$154,0)),M2627))))</f>
        <v/>
      </c>
      <c r="N2628" t="str">
        <f>IF(ISTEXT(E2628),IF(E2628="Amount",N$14,""),IF(ISBLANK(E2628),"",IF(ISTEXT(D2628),"",IF(A2623="Invoice No. : ",INDEX(Sheet2!E$14:E$154,MATCH(B2623,Sheet2!A$14:A$154,0)),N2627))))</f>
        <v/>
      </c>
      <c r="O2628" t="str">
        <f>IF(ISTEXT(E2628),IF(E2628="Amount",O$14,""),IF(ISBLANK(E2628),"",IF(ISTEXT(D2628),"",IF(A2623="Invoice No. : ",INDEX(Sheet2!G$14:G$154,MATCH(B2623,Sheet2!A$14:A$154,0)),O2627))))</f>
        <v/>
      </c>
      <c r="P2628" t="str">
        <f t="shared" si="166"/>
        <v/>
      </c>
      <c r="Q2628" t="str">
        <f t="shared" si="167"/>
        <v/>
      </c>
    </row>
    <row r="2629" spans="1:17" x14ac:dyDescent="0.25">
      <c r="A2629" s="8" t="s">
        <v>9</v>
      </c>
      <c r="B2629" s="8" t="s">
        <v>10</v>
      </c>
      <c r="C2629" s="9" t="s">
        <v>11</v>
      </c>
      <c r="D2629" s="9" t="s">
        <v>12</v>
      </c>
      <c r="E2629" s="9" t="s">
        <v>13</v>
      </c>
      <c r="F2629" t="str">
        <f t="shared" si="164"/>
        <v>Invoice No.</v>
      </c>
      <c r="G2629" t="str">
        <f>IF(ISTEXT(E2629),IF(E2629="Amount",G$14,""),IF(ISBLANK(E2629),"",IF(ISTEXT(D2629),"",IF(A2624="Invoice No. : ",INDEX(Sheet2!F$14:F$154,MATCH(B2624,Sheet2!A$14:A$154,0)),G2628))))</f>
        <v>Member ID</v>
      </c>
      <c r="H2629" t="str">
        <f t="shared" si="165"/>
        <v>Invoice Date</v>
      </c>
      <c r="I2629" t="str">
        <f>IF(ISTEXT(E2629),IF(E2629="Amount",I$14,""),IF(ISBLANK(E2629),"",IF(ISTEXT(D2629),"",IF(A2624="Invoice No. : ",TEXT(INDEX(Sheet2!C$14:C$154,MATCH(B2624,Sheet2!A$14:A$154,0)),"hh:mm:ss"),I2628))))</f>
        <v>Invoice Time</v>
      </c>
      <c r="J2629" t="str">
        <f>IF(ISBLANK(G2629),"",IF(ISTEXT(G2629),IF(E2629="Amount",J$14,""),INDEX(Sheet2!H$14:H$154,MATCH(F2629,Sheet2!A$14:A$154,0))))</f>
        <v>Loan Amount</v>
      </c>
      <c r="K2629" t="str">
        <f>IF(ISBLANK(G2629),"",IF(ISTEXT(G2629),IF(E2629="Amount",K$14,""),INDEX(Sheet2!I$14:I$154,MATCH(F2629,Sheet2!A$14:A$154,0))))</f>
        <v>Cash Amount</v>
      </c>
      <c r="L2629" t="str">
        <f>IF(ISBLANK(G2629),"",IF(ISTEXT(G2629),IF(E2629="Amount",L$14,""),IF(INDEX(Sheet2!H$14:H$154,MATCH(F2629,Sheet2!A$14:A$154,0)) &lt;&gt; 0, IF(INDEX(Sheet2!I$14:I$154,MATCH(F2629,Sheet2!A$14:A$154,0)) &lt;&gt; 0, "Loan","Loan"),"Cash")))</f>
        <v>Payment Mode</v>
      </c>
      <c r="M2629" t="str">
        <f>IF(ISTEXT(E2629),IF(E2629="Amount",M$14,""),IF(ISBLANK(E2629),"",IF(ISTEXT(D2629),"",IF(A2624="Invoice No. : ",INDEX(Sheet2!D$14:D$154,MATCH(B2624,Sheet2!A$14:A$154,0)),M2628))))</f>
        <v>Terminal</v>
      </c>
      <c r="N2629" t="str">
        <f>IF(ISTEXT(E2629),IF(E2629="Amount",N$14,""),IF(ISBLANK(E2629),"",IF(ISTEXT(D2629),"",IF(A2624="Invoice No. : ",INDEX(Sheet2!E$14:E$154,MATCH(B2624,Sheet2!A$14:A$154,0)),N2628))))</f>
        <v>Cashier</v>
      </c>
      <c r="O2629" t="str">
        <f>IF(ISTEXT(E2629),IF(E2629="Amount",O$14,""),IF(ISBLANK(E2629),"",IF(ISTEXT(D2629),"",IF(A2624="Invoice No. : ",INDEX(Sheet2!G$14:G$154,MATCH(B2624,Sheet2!A$14:A$154,0)),O2628))))</f>
        <v>Name</v>
      </c>
      <c r="P2629" t="str">
        <f t="shared" si="166"/>
        <v>Invoice Amount</v>
      </c>
      <c r="Q2629" t="str">
        <f t="shared" si="167"/>
        <v>Grand Total</v>
      </c>
    </row>
    <row r="2630" spans="1:17" x14ac:dyDescent="0.25">
      <c r="F2630" t="str">
        <f t="shared" si="164"/>
        <v/>
      </c>
      <c r="G2630" t="str">
        <f>IF(ISTEXT(E2630),IF(E2630="Amount",G$14,""),IF(ISBLANK(E2630),"",IF(ISTEXT(D2630),"",IF(A2625="Invoice No. : ",INDEX(Sheet2!F$14:F$154,MATCH(B2625,Sheet2!A$14:A$154,0)),G2629))))</f>
        <v/>
      </c>
      <c r="H2630" t="str">
        <f t="shared" si="165"/>
        <v/>
      </c>
      <c r="I2630" t="str">
        <f>IF(ISTEXT(E2630),IF(E2630="Amount",I$14,""),IF(ISBLANK(E2630),"",IF(ISTEXT(D2630),"",IF(A2625="Invoice No. : ",TEXT(INDEX(Sheet2!C$14:C$154,MATCH(B2625,Sheet2!A$14:A$154,0)),"hh:mm:ss"),I2629))))</f>
        <v/>
      </c>
      <c r="J2630" t="str">
        <f>IF(ISBLANK(G2630),"",IF(ISTEXT(G2630),IF(E2630="Amount",J$14,""),INDEX(Sheet2!H$14:H$154,MATCH(F2630,Sheet2!A$14:A$154,0))))</f>
        <v/>
      </c>
      <c r="K2630" t="str">
        <f>IF(ISBLANK(G2630),"",IF(ISTEXT(G2630),IF(E2630="Amount",K$14,""),INDEX(Sheet2!I$14:I$154,MATCH(F2630,Sheet2!A$14:A$154,0))))</f>
        <v/>
      </c>
      <c r="L2630" t="str">
        <f>IF(ISBLANK(G2630),"",IF(ISTEXT(G2630),IF(E2630="Amount",L$14,""),IF(INDEX(Sheet2!H$14:H$154,MATCH(F2630,Sheet2!A$14:A$154,0)) &lt;&gt; 0, IF(INDEX(Sheet2!I$14:I$154,MATCH(F2630,Sheet2!A$14:A$154,0)) &lt;&gt; 0, "Loan","Loan"),"Cash")))</f>
        <v/>
      </c>
      <c r="M2630" t="str">
        <f>IF(ISTEXT(E2630),IF(E2630="Amount",M$14,""),IF(ISBLANK(E2630),"",IF(ISTEXT(D2630),"",IF(A2625="Invoice No. : ",INDEX(Sheet2!D$14:D$154,MATCH(B2625,Sheet2!A$14:A$154,0)),M2629))))</f>
        <v/>
      </c>
      <c r="N2630" t="str">
        <f>IF(ISTEXT(E2630),IF(E2630="Amount",N$14,""),IF(ISBLANK(E2630),"",IF(ISTEXT(D2630),"",IF(A2625="Invoice No. : ",INDEX(Sheet2!E$14:E$154,MATCH(B2625,Sheet2!A$14:A$154,0)),N2629))))</f>
        <v/>
      </c>
      <c r="O2630" t="str">
        <f>IF(ISTEXT(E2630),IF(E2630="Amount",O$14,""),IF(ISBLANK(E2630),"",IF(ISTEXT(D2630),"",IF(A2625="Invoice No. : ",INDEX(Sheet2!G$14:G$154,MATCH(B2625,Sheet2!A$14:A$154,0)),O2629))))</f>
        <v/>
      </c>
      <c r="P2630" t="str">
        <f t="shared" si="166"/>
        <v/>
      </c>
      <c r="Q2630" t="str">
        <f t="shared" si="167"/>
        <v/>
      </c>
    </row>
    <row r="2631" spans="1:17" x14ac:dyDescent="0.25">
      <c r="A2631" s="10" t="s">
        <v>1804</v>
      </c>
      <c r="B2631" s="10" t="s">
        <v>1805</v>
      </c>
      <c r="C2631" s="11">
        <v>1</v>
      </c>
      <c r="D2631" s="11">
        <v>15</v>
      </c>
      <c r="E2631" s="11">
        <v>15</v>
      </c>
      <c r="F2631">
        <f t="shared" si="164"/>
        <v>2144378</v>
      </c>
      <c r="G2631">
        <f>IF(ISTEXT(E2631),IF(E2631="Amount",G$14,""),IF(ISBLANK(E2631),"",IF(ISTEXT(D2631),"",IF(A2626="Invoice No. : ",INDEX(Sheet2!F$14:F$154,MATCH(B2626,Sheet2!A$14:A$154,0)),G2630))))</f>
        <v>28071</v>
      </c>
      <c r="H2631" t="str">
        <f t="shared" si="165"/>
        <v>01/05/2023</v>
      </c>
      <c r="I2631" t="str">
        <f>IF(ISTEXT(E2631),IF(E2631="Amount",I$14,""),IF(ISBLANK(E2631),"",IF(ISTEXT(D2631),"",IF(A2626="Invoice No. : ",TEXT(INDEX(Sheet2!C$14:C$154,MATCH(B2626,Sheet2!A$14:A$154,0)),"hh:mm:ss"),I2630))))</f>
        <v>15:36:03</v>
      </c>
      <c r="J2631">
        <f>IF(ISBLANK(G2631),"",IF(ISTEXT(G2631),IF(E2631="Amount",J$14,""),INDEX(Sheet2!H$14:H$154,MATCH(F2631,Sheet2!A$14:A$154,0))))</f>
        <v>0</v>
      </c>
      <c r="K2631">
        <f>IF(ISBLANK(G2631),"",IF(ISTEXT(G2631),IF(E2631="Amount",K$14,""),INDEX(Sheet2!I$14:I$154,MATCH(F2631,Sheet2!A$14:A$154,0))))</f>
        <v>314.25</v>
      </c>
      <c r="L2631" t="str">
        <f>IF(ISBLANK(G2631),"",IF(ISTEXT(G2631),IF(E2631="Amount",L$14,""),IF(INDEX(Sheet2!H$14:H$154,MATCH(F2631,Sheet2!A$14:A$154,0)) &lt;&gt; 0, IF(INDEX(Sheet2!I$14:I$154,MATCH(F2631,Sheet2!A$14:A$154,0)) &lt;&gt; 0, "Loan","Loan"),"Cash")))</f>
        <v>Cash</v>
      </c>
      <c r="M2631">
        <f>IF(ISTEXT(E2631),IF(E2631="Amount",M$14,""),IF(ISBLANK(E2631),"",IF(ISTEXT(D2631),"",IF(A2626="Invoice No. : ",INDEX(Sheet2!D$14:D$154,MATCH(B2626,Sheet2!A$14:A$154,0)),M2630))))</f>
        <v>2</v>
      </c>
      <c r="N2631" t="str">
        <f>IF(ISTEXT(E2631),IF(E2631="Amount",N$14,""),IF(ISBLANK(E2631),"",IF(ISTEXT(D2631),"",IF(A2626="Invoice No. : ",INDEX(Sheet2!E$14:E$154,MATCH(B2626,Sheet2!A$14:A$154,0)),N2630))))</f>
        <v>RUBY</v>
      </c>
      <c r="O2631" t="str">
        <f>IF(ISTEXT(E2631),IF(E2631="Amount",O$14,""),IF(ISBLANK(E2631),"",IF(ISTEXT(D2631),"",IF(A2626="Invoice No. : ",INDEX(Sheet2!G$14:G$154,MATCH(B2626,Sheet2!A$14:A$154,0)),O2630))))</f>
        <v>PATRAS, JOVIAN ACIONG</v>
      </c>
      <c r="P2631">
        <f t="shared" si="166"/>
        <v>314.25</v>
      </c>
      <c r="Q2631">
        <f t="shared" si="167"/>
        <v>195197.25</v>
      </c>
    </row>
    <row r="2632" spans="1:17" x14ac:dyDescent="0.25">
      <c r="A2632" s="10" t="s">
        <v>1195</v>
      </c>
      <c r="B2632" s="10" t="s">
        <v>1196</v>
      </c>
      <c r="C2632" s="11">
        <v>1</v>
      </c>
      <c r="D2632" s="11">
        <v>76</v>
      </c>
      <c r="E2632" s="11">
        <v>76</v>
      </c>
      <c r="F2632">
        <f t="shared" si="164"/>
        <v>2144378</v>
      </c>
      <c r="G2632">
        <f>IF(ISTEXT(E2632),IF(E2632="Amount",G$14,""),IF(ISBLANK(E2632),"",IF(ISTEXT(D2632),"",IF(A2627="Invoice No. : ",INDEX(Sheet2!F$14:F$154,MATCH(B2627,Sheet2!A$14:A$154,0)),G2631))))</f>
        <v>28071</v>
      </c>
      <c r="H2632" t="str">
        <f t="shared" si="165"/>
        <v>01/05/2023</v>
      </c>
      <c r="I2632" t="str">
        <f>IF(ISTEXT(E2632),IF(E2632="Amount",I$14,""),IF(ISBLANK(E2632),"",IF(ISTEXT(D2632),"",IF(A2627="Invoice No. : ",TEXT(INDEX(Sheet2!C$14:C$154,MATCH(B2627,Sheet2!A$14:A$154,0)),"hh:mm:ss"),I2631))))</f>
        <v>15:36:03</v>
      </c>
      <c r="J2632">
        <f>IF(ISBLANK(G2632),"",IF(ISTEXT(G2632),IF(E2632="Amount",J$14,""),INDEX(Sheet2!H$14:H$154,MATCH(F2632,Sheet2!A$14:A$154,0))))</f>
        <v>0</v>
      </c>
      <c r="K2632">
        <f>IF(ISBLANK(G2632),"",IF(ISTEXT(G2632),IF(E2632="Amount",K$14,""),INDEX(Sheet2!I$14:I$154,MATCH(F2632,Sheet2!A$14:A$154,0))))</f>
        <v>314.25</v>
      </c>
      <c r="L2632" t="str">
        <f>IF(ISBLANK(G2632),"",IF(ISTEXT(G2632),IF(E2632="Amount",L$14,""),IF(INDEX(Sheet2!H$14:H$154,MATCH(F2632,Sheet2!A$14:A$154,0)) &lt;&gt; 0, IF(INDEX(Sheet2!I$14:I$154,MATCH(F2632,Sheet2!A$14:A$154,0)) &lt;&gt; 0, "Loan","Loan"),"Cash")))</f>
        <v>Cash</v>
      </c>
      <c r="M2632">
        <f>IF(ISTEXT(E2632),IF(E2632="Amount",M$14,""),IF(ISBLANK(E2632),"",IF(ISTEXT(D2632),"",IF(A2627="Invoice No. : ",INDEX(Sheet2!D$14:D$154,MATCH(B2627,Sheet2!A$14:A$154,0)),M2631))))</f>
        <v>2</v>
      </c>
      <c r="N2632" t="str">
        <f>IF(ISTEXT(E2632),IF(E2632="Amount",N$14,""),IF(ISBLANK(E2632),"",IF(ISTEXT(D2632),"",IF(A2627="Invoice No. : ",INDEX(Sheet2!E$14:E$154,MATCH(B2627,Sheet2!A$14:A$154,0)),N2631))))</f>
        <v>RUBY</v>
      </c>
      <c r="O2632" t="str">
        <f>IF(ISTEXT(E2632),IF(E2632="Amount",O$14,""),IF(ISBLANK(E2632),"",IF(ISTEXT(D2632),"",IF(A2627="Invoice No. : ",INDEX(Sheet2!G$14:G$154,MATCH(B2627,Sheet2!A$14:A$154,0)),O2631))))</f>
        <v>PATRAS, JOVIAN ACIONG</v>
      </c>
      <c r="P2632">
        <f t="shared" si="166"/>
        <v>314.25</v>
      </c>
      <c r="Q2632">
        <f t="shared" si="167"/>
        <v>195197.25</v>
      </c>
    </row>
    <row r="2633" spans="1:17" x14ac:dyDescent="0.25">
      <c r="A2633" s="10" t="s">
        <v>1231</v>
      </c>
      <c r="B2633" s="10" t="s">
        <v>1232</v>
      </c>
      <c r="C2633" s="11">
        <v>1</v>
      </c>
      <c r="D2633" s="11">
        <v>43.75</v>
      </c>
      <c r="E2633" s="11">
        <v>43.75</v>
      </c>
      <c r="F2633">
        <f t="shared" si="164"/>
        <v>2144378</v>
      </c>
      <c r="G2633">
        <f>IF(ISTEXT(E2633),IF(E2633="Amount",G$14,""),IF(ISBLANK(E2633),"",IF(ISTEXT(D2633),"",IF(A2628="Invoice No. : ",INDEX(Sheet2!F$14:F$154,MATCH(B2628,Sheet2!A$14:A$154,0)),G2632))))</f>
        <v>28071</v>
      </c>
      <c r="H2633" t="str">
        <f t="shared" si="165"/>
        <v>01/05/2023</v>
      </c>
      <c r="I2633" t="str">
        <f>IF(ISTEXT(E2633),IF(E2633="Amount",I$14,""),IF(ISBLANK(E2633),"",IF(ISTEXT(D2633),"",IF(A2628="Invoice No. : ",TEXT(INDEX(Sheet2!C$14:C$154,MATCH(B2628,Sheet2!A$14:A$154,0)),"hh:mm:ss"),I2632))))</f>
        <v>15:36:03</v>
      </c>
      <c r="J2633">
        <f>IF(ISBLANK(G2633),"",IF(ISTEXT(G2633),IF(E2633="Amount",J$14,""),INDEX(Sheet2!H$14:H$154,MATCH(F2633,Sheet2!A$14:A$154,0))))</f>
        <v>0</v>
      </c>
      <c r="K2633">
        <f>IF(ISBLANK(G2633),"",IF(ISTEXT(G2633),IF(E2633="Amount",K$14,""),INDEX(Sheet2!I$14:I$154,MATCH(F2633,Sheet2!A$14:A$154,0))))</f>
        <v>314.25</v>
      </c>
      <c r="L2633" t="str">
        <f>IF(ISBLANK(G2633),"",IF(ISTEXT(G2633),IF(E2633="Amount",L$14,""),IF(INDEX(Sheet2!H$14:H$154,MATCH(F2633,Sheet2!A$14:A$154,0)) &lt;&gt; 0, IF(INDEX(Sheet2!I$14:I$154,MATCH(F2633,Sheet2!A$14:A$154,0)) &lt;&gt; 0, "Loan","Loan"),"Cash")))</f>
        <v>Cash</v>
      </c>
      <c r="M2633">
        <f>IF(ISTEXT(E2633),IF(E2633="Amount",M$14,""),IF(ISBLANK(E2633),"",IF(ISTEXT(D2633),"",IF(A2628="Invoice No. : ",INDEX(Sheet2!D$14:D$154,MATCH(B2628,Sheet2!A$14:A$154,0)),M2632))))</f>
        <v>2</v>
      </c>
      <c r="N2633" t="str">
        <f>IF(ISTEXT(E2633),IF(E2633="Amount",N$14,""),IF(ISBLANK(E2633),"",IF(ISTEXT(D2633),"",IF(A2628="Invoice No. : ",INDEX(Sheet2!E$14:E$154,MATCH(B2628,Sheet2!A$14:A$154,0)),N2632))))</f>
        <v>RUBY</v>
      </c>
      <c r="O2633" t="str">
        <f>IF(ISTEXT(E2633),IF(E2633="Amount",O$14,""),IF(ISBLANK(E2633),"",IF(ISTEXT(D2633),"",IF(A2628="Invoice No. : ",INDEX(Sheet2!G$14:G$154,MATCH(B2628,Sheet2!A$14:A$154,0)),O2632))))</f>
        <v>PATRAS, JOVIAN ACIONG</v>
      </c>
      <c r="P2633">
        <f t="shared" si="166"/>
        <v>314.25</v>
      </c>
      <c r="Q2633">
        <f t="shared" si="167"/>
        <v>195197.25</v>
      </c>
    </row>
    <row r="2634" spans="1:17" x14ac:dyDescent="0.25">
      <c r="A2634" s="10" t="s">
        <v>77</v>
      </c>
      <c r="B2634" s="10" t="s">
        <v>78</v>
      </c>
      <c r="C2634" s="11">
        <v>1</v>
      </c>
      <c r="D2634" s="11">
        <v>35.5</v>
      </c>
      <c r="E2634" s="11">
        <v>35.5</v>
      </c>
      <c r="F2634">
        <f t="shared" si="164"/>
        <v>2144378</v>
      </c>
      <c r="G2634">
        <f>IF(ISTEXT(E2634),IF(E2634="Amount",G$14,""),IF(ISBLANK(E2634),"",IF(ISTEXT(D2634),"",IF(A2629="Invoice No. : ",INDEX(Sheet2!F$14:F$154,MATCH(B2629,Sheet2!A$14:A$154,0)),G2633))))</f>
        <v>28071</v>
      </c>
      <c r="H2634" t="str">
        <f t="shared" si="165"/>
        <v>01/05/2023</v>
      </c>
      <c r="I2634" t="str">
        <f>IF(ISTEXT(E2634),IF(E2634="Amount",I$14,""),IF(ISBLANK(E2634),"",IF(ISTEXT(D2634),"",IF(A2629="Invoice No. : ",TEXT(INDEX(Sheet2!C$14:C$154,MATCH(B2629,Sheet2!A$14:A$154,0)),"hh:mm:ss"),I2633))))</f>
        <v>15:36:03</v>
      </c>
      <c r="J2634">
        <f>IF(ISBLANK(G2634),"",IF(ISTEXT(G2634),IF(E2634="Amount",J$14,""),INDEX(Sheet2!H$14:H$154,MATCH(F2634,Sheet2!A$14:A$154,0))))</f>
        <v>0</v>
      </c>
      <c r="K2634">
        <f>IF(ISBLANK(G2634),"",IF(ISTEXT(G2634),IF(E2634="Amount",K$14,""),INDEX(Sheet2!I$14:I$154,MATCH(F2634,Sheet2!A$14:A$154,0))))</f>
        <v>314.25</v>
      </c>
      <c r="L2634" t="str">
        <f>IF(ISBLANK(G2634),"",IF(ISTEXT(G2634),IF(E2634="Amount",L$14,""),IF(INDEX(Sheet2!H$14:H$154,MATCH(F2634,Sheet2!A$14:A$154,0)) &lt;&gt; 0, IF(INDEX(Sheet2!I$14:I$154,MATCH(F2634,Sheet2!A$14:A$154,0)) &lt;&gt; 0, "Loan","Loan"),"Cash")))</f>
        <v>Cash</v>
      </c>
      <c r="M2634">
        <f>IF(ISTEXT(E2634),IF(E2634="Amount",M$14,""),IF(ISBLANK(E2634),"",IF(ISTEXT(D2634),"",IF(A2629="Invoice No. : ",INDEX(Sheet2!D$14:D$154,MATCH(B2629,Sheet2!A$14:A$154,0)),M2633))))</f>
        <v>2</v>
      </c>
      <c r="N2634" t="str">
        <f>IF(ISTEXT(E2634),IF(E2634="Amount",N$14,""),IF(ISBLANK(E2634),"",IF(ISTEXT(D2634),"",IF(A2629="Invoice No. : ",INDEX(Sheet2!E$14:E$154,MATCH(B2629,Sheet2!A$14:A$154,0)),N2633))))</f>
        <v>RUBY</v>
      </c>
      <c r="O2634" t="str">
        <f>IF(ISTEXT(E2634),IF(E2634="Amount",O$14,""),IF(ISBLANK(E2634),"",IF(ISTEXT(D2634),"",IF(A2629="Invoice No. : ",INDEX(Sheet2!G$14:G$154,MATCH(B2629,Sheet2!A$14:A$154,0)),O2633))))</f>
        <v>PATRAS, JOVIAN ACIONG</v>
      </c>
      <c r="P2634">
        <f t="shared" si="166"/>
        <v>314.25</v>
      </c>
      <c r="Q2634">
        <f t="shared" si="167"/>
        <v>195197.25</v>
      </c>
    </row>
    <row r="2635" spans="1:17" x14ac:dyDescent="0.25">
      <c r="A2635" s="10" t="s">
        <v>925</v>
      </c>
      <c r="B2635" s="10" t="s">
        <v>926</v>
      </c>
      <c r="C2635" s="11">
        <v>1</v>
      </c>
      <c r="D2635" s="11">
        <v>131.75</v>
      </c>
      <c r="E2635" s="11">
        <v>131.75</v>
      </c>
      <c r="F2635">
        <f t="shared" si="164"/>
        <v>2144378</v>
      </c>
      <c r="G2635">
        <f>IF(ISTEXT(E2635),IF(E2635="Amount",G$14,""),IF(ISBLANK(E2635),"",IF(ISTEXT(D2635),"",IF(A2630="Invoice No. : ",INDEX(Sheet2!F$14:F$154,MATCH(B2630,Sheet2!A$14:A$154,0)),G2634))))</f>
        <v>28071</v>
      </c>
      <c r="H2635" t="str">
        <f t="shared" si="165"/>
        <v>01/05/2023</v>
      </c>
      <c r="I2635" t="str">
        <f>IF(ISTEXT(E2635),IF(E2635="Amount",I$14,""),IF(ISBLANK(E2635),"",IF(ISTEXT(D2635),"",IF(A2630="Invoice No. : ",TEXT(INDEX(Sheet2!C$14:C$154,MATCH(B2630,Sheet2!A$14:A$154,0)),"hh:mm:ss"),I2634))))</f>
        <v>15:36:03</v>
      </c>
      <c r="J2635">
        <f>IF(ISBLANK(G2635),"",IF(ISTEXT(G2635),IF(E2635="Amount",J$14,""),INDEX(Sheet2!H$14:H$154,MATCH(F2635,Sheet2!A$14:A$154,0))))</f>
        <v>0</v>
      </c>
      <c r="K2635">
        <f>IF(ISBLANK(G2635),"",IF(ISTEXT(G2635),IF(E2635="Amount",K$14,""),INDEX(Sheet2!I$14:I$154,MATCH(F2635,Sheet2!A$14:A$154,0))))</f>
        <v>314.25</v>
      </c>
      <c r="L2635" t="str">
        <f>IF(ISBLANK(G2635),"",IF(ISTEXT(G2635),IF(E2635="Amount",L$14,""),IF(INDEX(Sheet2!H$14:H$154,MATCH(F2635,Sheet2!A$14:A$154,0)) &lt;&gt; 0, IF(INDEX(Sheet2!I$14:I$154,MATCH(F2635,Sheet2!A$14:A$154,0)) &lt;&gt; 0, "Loan","Loan"),"Cash")))</f>
        <v>Cash</v>
      </c>
      <c r="M2635">
        <f>IF(ISTEXT(E2635),IF(E2635="Amount",M$14,""),IF(ISBLANK(E2635),"",IF(ISTEXT(D2635),"",IF(A2630="Invoice No. : ",INDEX(Sheet2!D$14:D$154,MATCH(B2630,Sheet2!A$14:A$154,0)),M2634))))</f>
        <v>2</v>
      </c>
      <c r="N2635" t="str">
        <f>IF(ISTEXT(E2635),IF(E2635="Amount",N$14,""),IF(ISBLANK(E2635),"",IF(ISTEXT(D2635),"",IF(A2630="Invoice No. : ",INDEX(Sheet2!E$14:E$154,MATCH(B2630,Sheet2!A$14:A$154,0)),N2634))))</f>
        <v>RUBY</v>
      </c>
      <c r="O2635" t="str">
        <f>IF(ISTEXT(E2635),IF(E2635="Amount",O$14,""),IF(ISBLANK(E2635),"",IF(ISTEXT(D2635),"",IF(A2630="Invoice No. : ",INDEX(Sheet2!G$14:G$154,MATCH(B2630,Sheet2!A$14:A$154,0)),O2634))))</f>
        <v>PATRAS, JOVIAN ACIONG</v>
      </c>
      <c r="P2635">
        <f t="shared" si="166"/>
        <v>314.25</v>
      </c>
      <c r="Q2635">
        <f t="shared" si="167"/>
        <v>195197.25</v>
      </c>
    </row>
    <row r="2636" spans="1:17" x14ac:dyDescent="0.25">
      <c r="A2636" s="10" t="s">
        <v>2024</v>
      </c>
      <c r="B2636" s="10" t="s">
        <v>2025</v>
      </c>
      <c r="C2636" s="11">
        <v>1</v>
      </c>
      <c r="D2636" s="11">
        <v>12.25</v>
      </c>
      <c r="E2636" s="11">
        <v>12.25</v>
      </c>
      <c r="F2636">
        <f t="shared" si="164"/>
        <v>2144378</v>
      </c>
      <c r="G2636">
        <f>IF(ISTEXT(E2636),IF(E2636="Amount",G$14,""),IF(ISBLANK(E2636),"",IF(ISTEXT(D2636),"",IF(A2631="Invoice No. : ",INDEX(Sheet2!F$14:F$154,MATCH(B2631,Sheet2!A$14:A$154,0)),G2635))))</f>
        <v>28071</v>
      </c>
      <c r="H2636" t="str">
        <f t="shared" si="165"/>
        <v>01/05/2023</v>
      </c>
      <c r="I2636" t="str">
        <f>IF(ISTEXT(E2636),IF(E2636="Amount",I$14,""),IF(ISBLANK(E2636),"",IF(ISTEXT(D2636),"",IF(A2631="Invoice No. : ",TEXT(INDEX(Sheet2!C$14:C$154,MATCH(B2631,Sheet2!A$14:A$154,0)),"hh:mm:ss"),I2635))))</f>
        <v>15:36:03</v>
      </c>
      <c r="J2636">
        <f>IF(ISBLANK(G2636),"",IF(ISTEXT(G2636),IF(E2636="Amount",J$14,""),INDEX(Sheet2!H$14:H$154,MATCH(F2636,Sheet2!A$14:A$154,0))))</f>
        <v>0</v>
      </c>
      <c r="K2636">
        <f>IF(ISBLANK(G2636),"",IF(ISTEXT(G2636),IF(E2636="Amount",K$14,""),INDEX(Sheet2!I$14:I$154,MATCH(F2636,Sheet2!A$14:A$154,0))))</f>
        <v>314.25</v>
      </c>
      <c r="L2636" t="str">
        <f>IF(ISBLANK(G2636),"",IF(ISTEXT(G2636),IF(E2636="Amount",L$14,""),IF(INDEX(Sheet2!H$14:H$154,MATCH(F2636,Sheet2!A$14:A$154,0)) &lt;&gt; 0, IF(INDEX(Sheet2!I$14:I$154,MATCH(F2636,Sheet2!A$14:A$154,0)) &lt;&gt; 0, "Loan","Loan"),"Cash")))</f>
        <v>Cash</v>
      </c>
      <c r="M2636">
        <f>IF(ISTEXT(E2636),IF(E2636="Amount",M$14,""),IF(ISBLANK(E2636),"",IF(ISTEXT(D2636),"",IF(A2631="Invoice No. : ",INDEX(Sheet2!D$14:D$154,MATCH(B2631,Sheet2!A$14:A$154,0)),M2635))))</f>
        <v>2</v>
      </c>
      <c r="N2636" t="str">
        <f>IF(ISTEXT(E2636),IF(E2636="Amount",N$14,""),IF(ISBLANK(E2636),"",IF(ISTEXT(D2636),"",IF(A2631="Invoice No. : ",INDEX(Sheet2!E$14:E$154,MATCH(B2631,Sheet2!A$14:A$154,0)),N2635))))</f>
        <v>RUBY</v>
      </c>
      <c r="O2636" t="str">
        <f>IF(ISTEXT(E2636),IF(E2636="Amount",O$14,""),IF(ISBLANK(E2636),"",IF(ISTEXT(D2636),"",IF(A2631="Invoice No. : ",INDEX(Sheet2!G$14:G$154,MATCH(B2631,Sheet2!A$14:A$154,0)),O2635))))</f>
        <v>PATRAS, JOVIAN ACIONG</v>
      </c>
      <c r="P2636">
        <f t="shared" si="166"/>
        <v>314.25</v>
      </c>
      <c r="Q2636">
        <f t="shared" si="167"/>
        <v>195197.25</v>
      </c>
    </row>
    <row r="2637" spans="1:17" x14ac:dyDescent="0.25">
      <c r="D2637" s="12" t="s">
        <v>18</v>
      </c>
      <c r="E2637" s="13">
        <v>314.25</v>
      </c>
      <c r="F2637" t="str">
        <f t="shared" si="164"/>
        <v/>
      </c>
      <c r="G2637" t="str">
        <f>IF(ISTEXT(E2637),IF(E2637="Amount",G$14,""),IF(ISBLANK(E2637),"",IF(ISTEXT(D2637),"",IF(A2632="Invoice No. : ",INDEX(Sheet2!F$14:F$154,MATCH(B2632,Sheet2!A$14:A$154,0)),G2636))))</f>
        <v/>
      </c>
      <c r="H2637" t="str">
        <f t="shared" si="165"/>
        <v/>
      </c>
      <c r="I2637" t="str">
        <f>IF(ISTEXT(E2637),IF(E2637="Amount",I$14,""),IF(ISBLANK(E2637),"",IF(ISTEXT(D2637),"",IF(A2632="Invoice No. : ",TEXT(INDEX(Sheet2!C$14:C$154,MATCH(B2632,Sheet2!A$14:A$154,0)),"hh:mm:ss"),I2636))))</f>
        <v/>
      </c>
      <c r="J2637" t="str">
        <f>IF(ISBLANK(G2637),"",IF(ISTEXT(G2637),IF(E2637="Amount",J$14,""),INDEX(Sheet2!H$14:H$154,MATCH(F2637,Sheet2!A$14:A$154,0))))</f>
        <v/>
      </c>
      <c r="K2637" t="str">
        <f>IF(ISBLANK(G2637),"",IF(ISTEXT(G2637),IF(E2637="Amount",K$14,""),INDEX(Sheet2!I$14:I$154,MATCH(F2637,Sheet2!A$14:A$154,0))))</f>
        <v/>
      </c>
      <c r="L2637" t="str">
        <f>IF(ISBLANK(G2637),"",IF(ISTEXT(G2637),IF(E2637="Amount",L$14,""),IF(INDEX(Sheet2!H$14:H$154,MATCH(F2637,Sheet2!A$14:A$154,0)) &lt;&gt; 0, IF(INDEX(Sheet2!I$14:I$154,MATCH(F2637,Sheet2!A$14:A$154,0)) &lt;&gt; 0, "Loan","Loan"),"Cash")))</f>
        <v/>
      </c>
      <c r="M2637" t="str">
        <f>IF(ISTEXT(E2637),IF(E2637="Amount",M$14,""),IF(ISBLANK(E2637),"",IF(ISTEXT(D2637),"",IF(A2632="Invoice No. : ",INDEX(Sheet2!D$14:D$154,MATCH(B2632,Sheet2!A$14:A$154,0)),M2636))))</f>
        <v/>
      </c>
      <c r="N2637" t="str">
        <f>IF(ISTEXT(E2637),IF(E2637="Amount",N$14,""),IF(ISBLANK(E2637),"",IF(ISTEXT(D2637),"",IF(A2632="Invoice No. : ",INDEX(Sheet2!E$14:E$154,MATCH(B2632,Sheet2!A$14:A$154,0)),N2636))))</f>
        <v/>
      </c>
      <c r="O2637" t="str">
        <f>IF(ISTEXT(E2637),IF(E2637="Amount",O$14,""),IF(ISBLANK(E2637),"",IF(ISTEXT(D2637),"",IF(A2632="Invoice No. : ",INDEX(Sheet2!G$14:G$154,MATCH(B2632,Sheet2!A$14:A$154,0)),O2636))))</f>
        <v/>
      </c>
      <c r="P2637" t="str">
        <f t="shared" si="166"/>
        <v/>
      </c>
      <c r="Q2637" t="str">
        <f t="shared" si="167"/>
        <v/>
      </c>
    </row>
    <row r="2638" spans="1:17" x14ac:dyDescent="0.25">
      <c r="F2638" t="str">
        <f t="shared" si="164"/>
        <v/>
      </c>
      <c r="G2638" t="str">
        <f>IF(ISTEXT(E2638),IF(E2638="Amount",G$14,""),IF(ISBLANK(E2638),"",IF(ISTEXT(D2638),"",IF(A2633="Invoice No. : ",INDEX(Sheet2!F$14:F$154,MATCH(B2633,Sheet2!A$14:A$154,0)),G2637))))</f>
        <v/>
      </c>
      <c r="H2638" t="str">
        <f t="shared" si="165"/>
        <v/>
      </c>
      <c r="I2638" t="str">
        <f>IF(ISTEXT(E2638),IF(E2638="Amount",I$14,""),IF(ISBLANK(E2638),"",IF(ISTEXT(D2638),"",IF(A2633="Invoice No. : ",TEXT(INDEX(Sheet2!C$14:C$154,MATCH(B2633,Sheet2!A$14:A$154,0)),"hh:mm:ss"),I2637))))</f>
        <v/>
      </c>
      <c r="J2638" t="str">
        <f>IF(ISBLANK(G2638),"",IF(ISTEXT(G2638),IF(E2638="Amount",J$14,""),INDEX(Sheet2!H$14:H$154,MATCH(F2638,Sheet2!A$14:A$154,0))))</f>
        <v/>
      </c>
      <c r="K2638" t="str">
        <f>IF(ISBLANK(G2638),"",IF(ISTEXT(G2638),IF(E2638="Amount",K$14,""),INDEX(Sheet2!I$14:I$154,MATCH(F2638,Sheet2!A$14:A$154,0))))</f>
        <v/>
      </c>
      <c r="L2638" t="str">
        <f>IF(ISBLANK(G2638),"",IF(ISTEXT(G2638),IF(E2638="Amount",L$14,""),IF(INDEX(Sheet2!H$14:H$154,MATCH(F2638,Sheet2!A$14:A$154,0)) &lt;&gt; 0, IF(INDEX(Sheet2!I$14:I$154,MATCH(F2638,Sheet2!A$14:A$154,0)) &lt;&gt; 0, "Loan","Loan"),"Cash")))</f>
        <v/>
      </c>
      <c r="M2638" t="str">
        <f>IF(ISTEXT(E2638),IF(E2638="Amount",M$14,""),IF(ISBLANK(E2638),"",IF(ISTEXT(D2638),"",IF(A2633="Invoice No. : ",INDEX(Sheet2!D$14:D$154,MATCH(B2633,Sheet2!A$14:A$154,0)),M2637))))</f>
        <v/>
      </c>
      <c r="N2638" t="str">
        <f>IF(ISTEXT(E2638),IF(E2638="Amount",N$14,""),IF(ISBLANK(E2638),"",IF(ISTEXT(D2638),"",IF(A2633="Invoice No. : ",INDEX(Sheet2!E$14:E$154,MATCH(B2633,Sheet2!A$14:A$154,0)),N2637))))</f>
        <v/>
      </c>
      <c r="O2638" t="str">
        <f>IF(ISTEXT(E2638),IF(E2638="Amount",O$14,""),IF(ISBLANK(E2638),"",IF(ISTEXT(D2638),"",IF(A2633="Invoice No. : ",INDEX(Sheet2!G$14:G$154,MATCH(B2633,Sheet2!A$14:A$154,0)),O2637))))</f>
        <v/>
      </c>
      <c r="P2638" t="str">
        <f t="shared" si="166"/>
        <v/>
      </c>
      <c r="Q2638" t="str">
        <f t="shared" si="167"/>
        <v/>
      </c>
    </row>
    <row r="2639" spans="1:17" x14ac:dyDescent="0.25">
      <c r="F2639" t="str">
        <f t="shared" si="164"/>
        <v/>
      </c>
      <c r="G2639" t="str">
        <f>IF(ISTEXT(E2639),IF(E2639="Amount",G$14,""),IF(ISBLANK(E2639),"",IF(ISTEXT(D2639),"",IF(A2634="Invoice No. : ",INDEX(Sheet2!F$14:F$154,MATCH(B2634,Sheet2!A$14:A$154,0)),G2638))))</f>
        <v/>
      </c>
      <c r="H2639" t="str">
        <f t="shared" si="165"/>
        <v/>
      </c>
      <c r="I2639" t="str">
        <f>IF(ISTEXT(E2639),IF(E2639="Amount",I$14,""),IF(ISBLANK(E2639),"",IF(ISTEXT(D2639),"",IF(A2634="Invoice No. : ",TEXT(INDEX(Sheet2!C$14:C$154,MATCH(B2634,Sheet2!A$14:A$154,0)),"hh:mm:ss"),I2638))))</f>
        <v/>
      </c>
      <c r="J2639" t="str">
        <f>IF(ISBLANK(G2639),"",IF(ISTEXT(G2639),IF(E2639="Amount",J$14,""),INDEX(Sheet2!H$14:H$154,MATCH(F2639,Sheet2!A$14:A$154,0))))</f>
        <v/>
      </c>
      <c r="K2639" t="str">
        <f>IF(ISBLANK(G2639),"",IF(ISTEXT(G2639),IF(E2639="Amount",K$14,""),INDEX(Sheet2!I$14:I$154,MATCH(F2639,Sheet2!A$14:A$154,0))))</f>
        <v/>
      </c>
      <c r="L2639" t="str">
        <f>IF(ISBLANK(G2639),"",IF(ISTEXT(G2639),IF(E2639="Amount",L$14,""),IF(INDEX(Sheet2!H$14:H$154,MATCH(F2639,Sheet2!A$14:A$154,0)) &lt;&gt; 0, IF(INDEX(Sheet2!I$14:I$154,MATCH(F2639,Sheet2!A$14:A$154,0)) &lt;&gt; 0, "Loan","Loan"),"Cash")))</f>
        <v/>
      </c>
      <c r="M2639" t="str">
        <f>IF(ISTEXT(E2639),IF(E2639="Amount",M$14,""),IF(ISBLANK(E2639),"",IF(ISTEXT(D2639),"",IF(A2634="Invoice No. : ",INDEX(Sheet2!D$14:D$154,MATCH(B2634,Sheet2!A$14:A$154,0)),M2638))))</f>
        <v/>
      </c>
      <c r="N2639" t="str">
        <f>IF(ISTEXT(E2639),IF(E2639="Amount",N$14,""),IF(ISBLANK(E2639),"",IF(ISTEXT(D2639),"",IF(A2634="Invoice No. : ",INDEX(Sheet2!E$14:E$154,MATCH(B2634,Sheet2!A$14:A$154,0)),N2638))))</f>
        <v/>
      </c>
      <c r="O2639" t="str">
        <f>IF(ISTEXT(E2639),IF(E2639="Amount",O$14,""),IF(ISBLANK(E2639),"",IF(ISTEXT(D2639),"",IF(A2634="Invoice No. : ",INDEX(Sheet2!G$14:G$154,MATCH(B2634,Sheet2!A$14:A$154,0)),O2638))))</f>
        <v/>
      </c>
      <c r="P2639" t="str">
        <f t="shared" si="166"/>
        <v/>
      </c>
      <c r="Q2639" t="str">
        <f t="shared" si="167"/>
        <v/>
      </c>
    </row>
    <row r="2640" spans="1:17" x14ac:dyDescent="0.25">
      <c r="A2640" s="3" t="s">
        <v>4</v>
      </c>
      <c r="B2640" s="4">
        <v>2144379</v>
      </c>
      <c r="C2640" s="3" t="s">
        <v>5</v>
      </c>
      <c r="D2640" s="5" t="s">
        <v>953</v>
      </c>
      <c r="F2640" t="str">
        <f t="shared" si="164"/>
        <v/>
      </c>
      <c r="G2640" t="str">
        <f>IF(ISTEXT(E2640),IF(E2640="Amount",G$14,""),IF(ISBLANK(E2640),"",IF(ISTEXT(D2640),"",IF(A2635="Invoice No. : ",INDEX(Sheet2!F$14:F$154,MATCH(B2635,Sheet2!A$14:A$154,0)),G2639))))</f>
        <v/>
      </c>
      <c r="H2640" t="str">
        <f t="shared" si="165"/>
        <v/>
      </c>
      <c r="I2640" t="str">
        <f>IF(ISTEXT(E2640),IF(E2640="Amount",I$14,""),IF(ISBLANK(E2640),"",IF(ISTEXT(D2640),"",IF(A2635="Invoice No. : ",TEXT(INDEX(Sheet2!C$14:C$154,MATCH(B2635,Sheet2!A$14:A$154,0)),"hh:mm:ss"),I2639))))</f>
        <v/>
      </c>
      <c r="J2640" t="str">
        <f>IF(ISBLANK(G2640),"",IF(ISTEXT(G2640),IF(E2640="Amount",J$14,""),INDEX(Sheet2!H$14:H$154,MATCH(F2640,Sheet2!A$14:A$154,0))))</f>
        <v/>
      </c>
      <c r="K2640" t="str">
        <f>IF(ISBLANK(G2640),"",IF(ISTEXT(G2640),IF(E2640="Amount",K$14,""),INDEX(Sheet2!I$14:I$154,MATCH(F2640,Sheet2!A$14:A$154,0))))</f>
        <v/>
      </c>
      <c r="L2640" t="str">
        <f>IF(ISBLANK(G2640),"",IF(ISTEXT(G2640),IF(E2640="Amount",L$14,""),IF(INDEX(Sheet2!H$14:H$154,MATCH(F2640,Sheet2!A$14:A$154,0)) &lt;&gt; 0, IF(INDEX(Sheet2!I$14:I$154,MATCH(F2640,Sheet2!A$14:A$154,0)) &lt;&gt; 0, "Loan","Loan"),"Cash")))</f>
        <v/>
      </c>
      <c r="M2640" t="str">
        <f>IF(ISTEXT(E2640),IF(E2640="Amount",M$14,""),IF(ISBLANK(E2640),"",IF(ISTEXT(D2640),"",IF(A2635="Invoice No. : ",INDEX(Sheet2!D$14:D$154,MATCH(B2635,Sheet2!A$14:A$154,0)),M2639))))</f>
        <v/>
      </c>
      <c r="N2640" t="str">
        <f>IF(ISTEXT(E2640),IF(E2640="Amount",N$14,""),IF(ISBLANK(E2640),"",IF(ISTEXT(D2640),"",IF(A2635="Invoice No. : ",INDEX(Sheet2!E$14:E$154,MATCH(B2635,Sheet2!A$14:A$154,0)),N2639))))</f>
        <v/>
      </c>
      <c r="O2640" t="str">
        <f>IF(ISTEXT(E2640),IF(E2640="Amount",O$14,""),IF(ISBLANK(E2640),"",IF(ISTEXT(D2640),"",IF(A2635="Invoice No. : ",INDEX(Sheet2!G$14:G$154,MATCH(B2635,Sheet2!A$14:A$154,0)),O2639))))</f>
        <v/>
      </c>
      <c r="P2640" t="str">
        <f t="shared" si="166"/>
        <v/>
      </c>
      <c r="Q2640" t="str">
        <f t="shared" si="167"/>
        <v/>
      </c>
    </row>
    <row r="2641" spans="1:17" x14ac:dyDescent="0.25">
      <c r="A2641" s="3" t="s">
        <v>7</v>
      </c>
      <c r="B2641" s="6">
        <v>44931</v>
      </c>
      <c r="C2641" s="3" t="s">
        <v>8</v>
      </c>
      <c r="D2641" s="7">
        <v>2</v>
      </c>
      <c r="F2641" t="str">
        <f t="shared" si="164"/>
        <v/>
      </c>
      <c r="G2641" t="str">
        <f>IF(ISTEXT(E2641),IF(E2641="Amount",G$14,""),IF(ISBLANK(E2641),"",IF(ISTEXT(D2641),"",IF(A2636="Invoice No. : ",INDEX(Sheet2!F$14:F$154,MATCH(B2636,Sheet2!A$14:A$154,0)),G2640))))</f>
        <v/>
      </c>
      <c r="H2641" t="str">
        <f t="shared" si="165"/>
        <v/>
      </c>
      <c r="I2641" t="str">
        <f>IF(ISTEXT(E2641),IF(E2641="Amount",I$14,""),IF(ISBLANK(E2641),"",IF(ISTEXT(D2641),"",IF(A2636="Invoice No. : ",TEXT(INDEX(Sheet2!C$14:C$154,MATCH(B2636,Sheet2!A$14:A$154,0)),"hh:mm:ss"),I2640))))</f>
        <v/>
      </c>
      <c r="J2641" t="str">
        <f>IF(ISBLANK(G2641),"",IF(ISTEXT(G2641),IF(E2641="Amount",J$14,""),INDEX(Sheet2!H$14:H$154,MATCH(F2641,Sheet2!A$14:A$154,0))))</f>
        <v/>
      </c>
      <c r="K2641" t="str">
        <f>IF(ISBLANK(G2641),"",IF(ISTEXT(G2641),IF(E2641="Amount",K$14,""),INDEX(Sheet2!I$14:I$154,MATCH(F2641,Sheet2!A$14:A$154,0))))</f>
        <v/>
      </c>
      <c r="L2641" t="str">
        <f>IF(ISBLANK(G2641),"",IF(ISTEXT(G2641),IF(E2641="Amount",L$14,""),IF(INDEX(Sheet2!H$14:H$154,MATCH(F2641,Sheet2!A$14:A$154,0)) &lt;&gt; 0, IF(INDEX(Sheet2!I$14:I$154,MATCH(F2641,Sheet2!A$14:A$154,0)) &lt;&gt; 0, "Loan","Loan"),"Cash")))</f>
        <v/>
      </c>
      <c r="M2641" t="str">
        <f>IF(ISTEXT(E2641),IF(E2641="Amount",M$14,""),IF(ISBLANK(E2641),"",IF(ISTEXT(D2641),"",IF(A2636="Invoice No. : ",INDEX(Sheet2!D$14:D$154,MATCH(B2636,Sheet2!A$14:A$154,0)),M2640))))</f>
        <v/>
      </c>
      <c r="N2641" t="str">
        <f>IF(ISTEXT(E2641),IF(E2641="Amount",N$14,""),IF(ISBLANK(E2641),"",IF(ISTEXT(D2641),"",IF(A2636="Invoice No. : ",INDEX(Sheet2!E$14:E$154,MATCH(B2636,Sheet2!A$14:A$154,0)),N2640))))</f>
        <v/>
      </c>
      <c r="O2641" t="str">
        <f>IF(ISTEXT(E2641),IF(E2641="Amount",O$14,""),IF(ISBLANK(E2641),"",IF(ISTEXT(D2641),"",IF(A2636="Invoice No. : ",INDEX(Sheet2!G$14:G$154,MATCH(B2636,Sheet2!A$14:A$154,0)),O2640))))</f>
        <v/>
      </c>
      <c r="P2641" t="str">
        <f t="shared" si="166"/>
        <v/>
      </c>
      <c r="Q2641" t="str">
        <f t="shared" si="167"/>
        <v/>
      </c>
    </row>
    <row r="2642" spans="1:17" x14ac:dyDescent="0.25">
      <c r="F2642" t="str">
        <f t="shared" si="164"/>
        <v/>
      </c>
      <c r="G2642" t="str">
        <f>IF(ISTEXT(E2642),IF(E2642="Amount",G$14,""),IF(ISBLANK(E2642),"",IF(ISTEXT(D2642),"",IF(A2637="Invoice No. : ",INDEX(Sheet2!F$14:F$154,MATCH(B2637,Sheet2!A$14:A$154,0)),G2641))))</f>
        <v/>
      </c>
      <c r="H2642" t="str">
        <f t="shared" si="165"/>
        <v/>
      </c>
      <c r="I2642" t="str">
        <f>IF(ISTEXT(E2642),IF(E2642="Amount",I$14,""),IF(ISBLANK(E2642),"",IF(ISTEXT(D2642),"",IF(A2637="Invoice No. : ",TEXT(INDEX(Sheet2!C$14:C$154,MATCH(B2637,Sheet2!A$14:A$154,0)),"hh:mm:ss"),I2641))))</f>
        <v/>
      </c>
      <c r="J2642" t="str">
        <f>IF(ISBLANK(G2642),"",IF(ISTEXT(G2642),IF(E2642="Amount",J$14,""),INDEX(Sheet2!H$14:H$154,MATCH(F2642,Sheet2!A$14:A$154,0))))</f>
        <v/>
      </c>
      <c r="K2642" t="str">
        <f>IF(ISBLANK(G2642),"",IF(ISTEXT(G2642),IF(E2642="Amount",K$14,""),INDEX(Sheet2!I$14:I$154,MATCH(F2642,Sheet2!A$14:A$154,0))))</f>
        <v/>
      </c>
      <c r="L2642" t="str">
        <f>IF(ISBLANK(G2642),"",IF(ISTEXT(G2642),IF(E2642="Amount",L$14,""),IF(INDEX(Sheet2!H$14:H$154,MATCH(F2642,Sheet2!A$14:A$154,0)) &lt;&gt; 0, IF(INDEX(Sheet2!I$14:I$154,MATCH(F2642,Sheet2!A$14:A$154,0)) &lt;&gt; 0, "Loan","Loan"),"Cash")))</f>
        <v/>
      </c>
      <c r="M2642" t="str">
        <f>IF(ISTEXT(E2642),IF(E2642="Amount",M$14,""),IF(ISBLANK(E2642),"",IF(ISTEXT(D2642),"",IF(A2637="Invoice No. : ",INDEX(Sheet2!D$14:D$154,MATCH(B2637,Sheet2!A$14:A$154,0)),M2641))))</f>
        <v/>
      </c>
      <c r="N2642" t="str">
        <f>IF(ISTEXT(E2642),IF(E2642="Amount",N$14,""),IF(ISBLANK(E2642),"",IF(ISTEXT(D2642),"",IF(A2637="Invoice No. : ",INDEX(Sheet2!E$14:E$154,MATCH(B2637,Sheet2!A$14:A$154,0)),N2641))))</f>
        <v/>
      </c>
      <c r="O2642" t="str">
        <f>IF(ISTEXT(E2642),IF(E2642="Amount",O$14,""),IF(ISBLANK(E2642),"",IF(ISTEXT(D2642),"",IF(A2637="Invoice No. : ",INDEX(Sheet2!G$14:G$154,MATCH(B2637,Sheet2!A$14:A$154,0)),O2641))))</f>
        <v/>
      </c>
      <c r="P2642" t="str">
        <f t="shared" si="166"/>
        <v/>
      </c>
      <c r="Q2642" t="str">
        <f t="shared" si="167"/>
        <v/>
      </c>
    </row>
    <row r="2643" spans="1:17" x14ac:dyDescent="0.25">
      <c r="A2643" s="8" t="s">
        <v>9</v>
      </c>
      <c r="B2643" s="8" t="s">
        <v>10</v>
      </c>
      <c r="C2643" s="9" t="s">
        <v>11</v>
      </c>
      <c r="D2643" s="9" t="s">
        <v>12</v>
      </c>
      <c r="E2643" s="9" t="s">
        <v>13</v>
      </c>
      <c r="F2643" t="str">
        <f t="shared" si="164"/>
        <v>Invoice No.</v>
      </c>
      <c r="G2643" t="str">
        <f>IF(ISTEXT(E2643),IF(E2643="Amount",G$14,""),IF(ISBLANK(E2643),"",IF(ISTEXT(D2643),"",IF(A2638="Invoice No. : ",INDEX(Sheet2!F$14:F$154,MATCH(B2638,Sheet2!A$14:A$154,0)),G2642))))</f>
        <v>Member ID</v>
      </c>
      <c r="H2643" t="str">
        <f t="shared" si="165"/>
        <v>Invoice Date</v>
      </c>
      <c r="I2643" t="str">
        <f>IF(ISTEXT(E2643),IF(E2643="Amount",I$14,""),IF(ISBLANK(E2643),"",IF(ISTEXT(D2643),"",IF(A2638="Invoice No. : ",TEXT(INDEX(Sheet2!C$14:C$154,MATCH(B2638,Sheet2!A$14:A$154,0)),"hh:mm:ss"),I2642))))</f>
        <v>Invoice Time</v>
      </c>
      <c r="J2643" t="str">
        <f>IF(ISBLANK(G2643),"",IF(ISTEXT(G2643),IF(E2643="Amount",J$14,""),INDEX(Sheet2!H$14:H$154,MATCH(F2643,Sheet2!A$14:A$154,0))))</f>
        <v>Loan Amount</v>
      </c>
      <c r="K2643" t="str">
        <f>IF(ISBLANK(G2643),"",IF(ISTEXT(G2643),IF(E2643="Amount",K$14,""),INDEX(Sheet2!I$14:I$154,MATCH(F2643,Sheet2!A$14:A$154,0))))</f>
        <v>Cash Amount</v>
      </c>
      <c r="L2643" t="str">
        <f>IF(ISBLANK(G2643),"",IF(ISTEXT(G2643),IF(E2643="Amount",L$14,""),IF(INDEX(Sheet2!H$14:H$154,MATCH(F2643,Sheet2!A$14:A$154,0)) &lt;&gt; 0, IF(INDEX(Sheet2!I$14:I$154,MATCH(F2643,Sheet2!A$14:A$154,0)) &lt;&gt; 0, "Loan","Loan"),"Cash")))</f>
        <v>Payment Mode</v>
      </c>
      <c r="M2643" t="str">
        <f>IF(ISTEXT(E2643),IF(E2643="Amount",M$14,""),IF(ISBLANK(E2643),"",IF(ISTEXT(D2643),"",IF(A2638="Invoice No. : ",INDEX(Sheet2!D$14:D$154,MATCH(B2638,Sheet2!A$14:A$154,0)),M2642))))</f>
        <v>Terminal</v>
      </c>
      <c r="N2643" t="str">
        <f>IF(ISTEXT(E2643),IF(E2643="Amount",N$14,""),IF(ISBLANK(E2643),"",IF(ISTEXT(D2643),"",IF(A2638="Invoice No. : ",INDEX(Sheet2!E$14:E$154,MATCH(B2638,Sheet2!A$14:A$154,0)),N2642))))</f>
        <v>Cashier</v>
      </c>
      <c r="O2643" t="str">
        <f>IF(ISTEXT(E2643),IF(E2643="Amount",O$14,""),IF(ISBLANK(E2643),"",IF(ISTEXT(D2643),"",IF(A2638="Invoice No. : ",INDEX(Sheet2!G$14:G$154,MATCH(B2638,Sheet2!A$14:A$154,0)),O2642))))</f>
        <v>Name</v>
      </c>
      <c r="P2643" t="str">
        <f t="shared" si="166"/>
        <v>Invoice Amount</v>
      </c>
      <c r="Q2643" t="str">
        <f t="shared" si="167"/>
        <v>Grand Total</v>
      </c>
    </row>
    <row r="2644" spans="1:17" x14ac:dyDescent="0.25">
      <c r="F2644" t="str">
        <f t="shared" si="164"/>
        <v/>
      </c>
      <c r="G2644" t="str">
        <f>IF(ISTEXT(E2644),IF(E2644="Amount",G$14,""),IF(ISBLANK(E2644),"",IF(ISTEXT(D2644),"",IF(A2639="Invoice No. : ",INDEX(Sheet2!F$14:F$154,MATCH(B2639,Sheet2!A$14:A$154,0)),G2643))))</f>
        <v/>
      </c>
      <c r="H2644" t="str">
        <f t="shared" si="165"/>
        <v/>
      </c>
      <c r="I2644" t="str">
        <f>IF(ISTEXT(E2644),IF(E2644="Amount",I$14,""),IF(ISBLANK(E2644),"",IF(ISTEXT(D2644),"",IF(A2639="Invoice No. : ",TEXT(INDEX(Sheet2!C$14:C$154,MATCH(B2639,Sheet2!A$14:A$154,0)),"hh:mm:ss"),I2643))))</f>
        <v/>
      </c>
      <c r="J2644" t="str">
        <f>IF(ISBLANK(G2644),"",IF(ISTEXT(G2644),IF(E2644="Amount",J$14,""),INDEX(Sheet2!H$14:H$154,MATCH(F2644,Sheet2!A$14:A$154,0))))</f>
        <v/>
      </c>
      <c r="K2644" t="str">
        <f>IF(ISBLANK(G2644),"",IF(ISTEXT(G2644),IF(E2644="Amount",K$14,""),INDEX(Sheet2!I$14:I$154,MATCH(F2644,Sheet2!A$14:A$154,0))))</f>
        <v/>
      </c>
      <c r="L2644" t="str">
        <f>IF(ISBLANK(G2644),"",IF(ISTEXT(G2644),IF(E2644="Amount",L$14,""),IF(INDEX(Sheet2!H$14:H$154,MATCH(F2644,Sheet2!A$14:A$154,0)) &lt;&gt; 0, IF(INDEX(Sheet2!I$14:I$154,MATCH(F2644,Sheet2!A$14:A$154,0)) &lt;&gt; 0, "Loan","Loan"),"Cash")))</f>
        <v/>
      </c>
      <c r="M2644" t="str">
        <f>IF(ISTEXT(E2644),IF(E2644="Amount",M$14,""),IF(ISBLANK(E2644),"",IF(ISTEXT(D2644),"",IF(A2639="Invoice No. : ",INDEX(Sheet2!D$14:D$154,MATCH(B2639,Sheet2!A$14:A$154,0)),M2643))))</f>
        <v/>
      </c>
      <c r="N2644" t="str">
        <f>IF(ISTEXT(E2644),IF(E2644="Amount",N$14,""),IF(ISBLANK(E2644),"",IF(ISTEXT(D2644),"",IF(A2639="Invoice No. : ",INDEX(Sheet2!E$14:E$154,MATCH(B2639,Sheet2!A$14:A$154,0)),N2643))))</f>
        <v/>
      </c>
      <c r="O2644" t="str">
        <f>IF(ISTEXT(E2644),IF(E2644="Amount",O$14,""),IF(ISBLANK(E2644),"",IF(ISTEXT(D2644),"",IF(A2639="Invoice No. : ",INDEX(Sheet2!G$14:G$154,MATCH(B2639,Sheet2!A$14:A$154,0)),O2643))))</f>
        <v/>
      </c>
      <c r="P2644" t="str">
        <f t="shared" si="166"/>
        <v/>
      </c>
      <c r="Q2644" t="str">
        <f t="shared" si="167"/>
        <v/>
      </c>
    </row>
    <row r="2645" spans="1:17" x14ac:dyDescent="0.25">
      <c r="A2645" s="10" t="s">
        <v>1986</v>
      </c>
      <c r="B2645" s="10" t="s">
        <v>1987</v>
      </c>
      <c r="C2645" s="11">
        <v>1</v>
      </c>
      <c r="D2645" s="11">
        <v>17</v>
      </c>
      <c r="E2645" s="11">
        <v>17</v>
      </c>
      <c r="F2645">
        <f t="shared" si="164"/>
        <v>2144379</v>
      </c>
      <c r="G2645">
        <f>IF(ISTEXT(E2645),IF(E2645="Amount",G$14,""),IF(ISBLANK(E2645),"",IF(ISTEXT(D2645),"",IF(A2640="Invoice No. : ",INDEX(Sheet2!F$14:F$154,MATCH(B2640,Sheet2!A$14:A$154,0)),G2644))))</f>
        <v>22747</v>
      </c>
      <c r="H2645" t="str">
        <f t="shared" si="165"/>
        <v>01/05/2023</v>
      </c>
      <c r="I2645" t="str">
        <f>IF(ISTEXT(E2645),IF(E2645="Amount",I$14,""),IF(ISBLANK(E2645),"",IF(ISTEXT(D2645),"",IF(A2640="Invoice No. : ",TEXT(INDEX(Sheet2!C$14:C$154,MATCH(B2640,Sheet2!A$14:A$154,0)),"hh:mm:ss"),I2644))))</f>
        <v>15:37:26</v>
      </c>
      <c r="J2645">
        <f>IF(ISBLANK(G2645),"",IF(ISTEXT(G2645),IF(E2645="Amount",J$14,""),INDEX(Sheet2!H$14:H$154,MATCH(F2645,Sheet2!A$14:A$154,0))))</f>
        <v>0</v>
      </c>
      <c r="K2645">
        <f>IF(ISBLANK(G2645),"",IF(ISTEXT(G2645),IF(E2645="Amount",K$14,""),INDEX(Sheet2!I$14:I$154,MATCH(F2645,Sheet2!A$14:A$154,0))))</f>
        <v>74.5</v>
      </c>
      <c r="L2645" t="str">
        <f>IF(ISBLANK(G2645),"",IF(ISTEXT(G2645),IF(E2645="Amount",L$14,""),IF(INDEX(Sheet2!H$14:H$154,MATCH(F2645,Sheet2!A$14:A$154,0)) &lt;&gt; 0, IF(INDEX(Sheet2!I$14:I$154,MATCH(F2645,Sheet2!A$14:A$154,0)) &lt;&gt; 0, "Loan","Loan"),"Cash")))</f>
        <v>Cash</v>
      </c>
      <c r="M2645">
        <f>IF(ISTEXT(E2645),IF(E2645="Amount",M$14,""),IF(ISBLANK(E2645),"",IF(ISTEXT(D2645),"",IF(A2640="Invoice No. : ",INDEX(Sheet2!D$14:D$154,MATCH(B2640,Sheet2!A$14:A$154,0)),M2644))))</f>
        <v>2</v>
      </c>
      <c r="N2645" t="str">
        <f>IF(ISTEXT(E2645),IF(E2645="Amount",N$14,""),IF(ISBLANK(E2645),"",IF(ISTEXT(D2645),"",IF(A2640="Invoice No. : ",INDEX(Sheet2!E$14:E$154,MATCH(B2640,Sheet2!A$14:A$154,0)),N2644))))</f>
        <v>RUBY</v>
      </c>
      <c r="O2645" t="str">
        <f>IF(ISTEXT(E2645),IF(E2645="Amount",O$14,""),IF(ISBLANK(E2645),"",IF(ISTEXT(D2645),"",IF(A2640="Invoice No. : ",INDEX(Sheet2!G$14:G$154,MATCH(B2640,Sheet2!A$14:A$154,0)),O2644))))</f>
        <v>PLATILLA, EDGAR TANGTANG</v>
      </c>
      <c r="P2645">
        <f t="shared" si="166"/>
        <v>74.5</v>
      </c>
      <c r="Q2645">
        <f t="shared" si="167"/>
        <v>195197.25</v>
      </c>
    </row>
    <row r="2646" spans="1:17" x14ac:dyDescent="0.25">
      <c r="A2646" s="10" t="s">
        <v>1110</v>
      </c>
      <c r="B2646" s="10" t="s">
        <v>1111</v>
      </c>
      <c r="C2646" s="11">
        <v>5</v>
      </c>
      <c r="D2646" s="11">
        <v>7.25</v>
      </c>
      <c r="E2646" s="11">
        <v>36.25</v>
      </c>
      <c r="F2646">
        <f t="shared" si="164"/>
        <v>2144379</v>
      </c>
      <c r="G2646">
        <f>IF(ISTEXT(E2646),IF(E2646="Amount",G$14,""),IF(ISBLANK(E2646),"",IF(ISTEXT(D2646),"",IF(A2641="Invoice No. : ",INDEX(Sheet2!F$14:F$154,MATCH(B2641,Sheet2!A$14:A$154,0)),G2645))))</f>
        <v>22747</v>
      </c>
      <c r="H2646" t="str">
        <f t="shared" si="165"/>
        <v>01/05/2023</v>
      </c>
      <c r="I2646" t="str">
        <f>IF(ISTEXT(E2646),IF(E2646="Amount",I$14,""),IF(ISBLANK(E2646),"",IF(ISTEXT(D2646),"",IF(A2641="Invoice No. : ",TEXT(INDEX(Sheet2!C$14:C$154,MATCH(B2641,Sheet2!A$14:A$154,0)),"hh:mm:ss"),I2645))))</f>
        <v>15:37:26</v>
      </c>
      <c r="J2646">
        <f>IF(ISBLANK(G2646),"",IF(ISTEXT(G2646),IF(E2646="Amount",J$14,""),INDEX(Sheet2!H$14:H$154,MATCH(F2646,Sheet2!A$14:A$154,0))))</f>
        <v>0</v>
      </c>
      <c r="K2646">
        <f>IF(ISBLANK(G2646),"",IF(ISTEXT(G2646),IF(E2646="Amount",K$14,""),INDEX(Sheet2!I$14:I$154,MATCH(F2646,Sheet2!A$14:A$154,0))))</f>
        <v>74.5</v>
      </c>
      <c r="L2646" t="str">
        <f>IF(ISBLANK(G2646),"",IF(ISTEXT(G2646),IF(E2646="Amount",L$14,""),IF(INDEX(Sheet2!H$14:H$154,MATCH(F2646,Sheet2!A$14:A$154,0)) &lt;&gt; 0, IF(INDEX(Sheet2!I$14:I$154,MATCH(F2646,Sheet2!A$14:A$154,0)) &lt;&gt; 0, "Loan","Loan"),"Cash")))</f>
        <v>Cash</v>
      </c>
      <c r="M2646">
        <f>IF(ISTEXT(E2646),IF(E2646="Amount",M$14,""),IF(ISBLANK(E2646),"",IF(ISTEXT(D2646),"",IF(A2641="Invoice No. : ",INDEX(Sheet2!D$14:D$154,MATCH(B2641,Sheet2!A$14:A$154,0)),M2645))))</f>
        <v>2</v>
      </c>
      <c r="N2646" t="str">
        <f>IF(ISTEXT(E2646),IF(E2646="Amount",N$14,""),IF(ISBLANK(E2646),"",IF(ISTEXT(D2646),"",IF(A2641="Invoice No. : ",INDEX(Sheet2!E$14:E$154,MATCH(B2641,Sheet2!A$14:A$154,0)),N2645))))</f>
        <v>RUBY</v>
      </c>
      <c r="O2646" t="str">
        <f>IF(ISTEXT(E2646),IF(E2646="Amount",O$14,""),IF(ISBLANK(E2646),"",IF(ISTEXT(D2646),"",IF(A2641="Invoice No. : ",INDEX(Sheet2!G$14:G$154,MATCH(B2641,Sheet2!A$14:A$154,0)),O2645))))</f>
        <v>PLATILLA, EDGAR TANGTANG</v>
      </c>
      <c r="P2646">
        <f t="shared" si="166"/>
        <v>74.5</v>
      </c>
      <c r="Q2646">
        <f t="shared" si="167"/>
        <v>195197.25</v>
      </c>
    </row>
    <row r="2647" spans="1:17" x14ac:dyDescent="0.25">
      <c r="A2647" s="10" t="s">
        <v>745</v>
      </c>
      <c r="B2647" s="10" t="s">
        <v>746</v>
      </c>
      <c r="C2647" s="11">
        <v>2</v>
      </c>
      <c r="D2647" s="11">
        <v>21.25</v>
      </c>
      <c r="E2647" s="11">
        <v>21.25</v>
      </c>
      <c r="F2647">
        <f t="shared" si="164"/>
        <v>2144379</v>
      </c>
      <c r="G2647">
        <f>IF(ISTEXT(E2647),IF(E2647="Amount",G$14,""),IF(ISBLANK(E2647),"",IF(ISTEXT(D2647),"",IF(A2642="Invoice No. : ",INDEX(Sheet2!F$14:F$154,MATCH(B2642,Sheet2!A$14:A$154,0)),G2646))))</f>
        <v>22747</v>
      </c>
      <c r="H2647" t="str">
        <f t="shared" si="165"/>
        <v>01/05/2023</v>
      </c>
      <c r="I2647" t="str">
        <f>IF(ISTEXT(E2647),IF(E2647="Amount",I$14,""),IF(ISBLANK(E2647),"",IF(ISTEXT(D2647),"",IF(A2642="Invoice No. : ",TEXT(INDEX(Sheet2!C$14:C$154,MATCH(B2642,Sheet2!A$14:A$154,0)),"hh:mm:ss"),I2646))))</f>
        <v>15:37:26</v>
      </c>
      <c r="J2647">
        <f>IF(ISBLANK(G2647),"",IF(ISTEXT(G2647),IF(E2647="Amount",J$14,""),INDEX(Sheet2!H$14:H$154,MATCH(F2647,Sheet2!A$14:A$154,0))))</f>
        <v>0</v>
      </c>
      <c r="K2647">
        <f>IF(ISBLANK(G2647),"",IF(ISTEXT(G2647),IF(E2647="Amount",K$14,""),INDEX(Sheet2!I$14:I$154,MATCH(F2647,Sheet2!A$14:A$154,0))))</f>
        <v>74.5</v>
      </c>
      <c r="L2647" t="str">
        <f>IF(ISBLANK(G2647),"",IF(ISTEXT(G2647),IF(E2647="Amount",L$14,""),IF(INDEX(Sheet2!H$14:H$154,MATCH(F2647,Sheet2!A$14:A$154,0)) &lt;&gt; 0, IF(INDEX(Sheet2!I$14:I$154,MATCH(F2647,Sheet2!A$14:A$154,0)) &lt;&gt; 0, "Loan","Loan"),"Cash")))</f>
        <v>Cash</v>
      </c>
      <c r="M2647">
        <f>IF(ISTEXT(E2647),IF(E2647="Amount",M$14,""),IF(ISBLANK(E2647),"",IF(ISTEXT(D2647),"",IF(A2642="Invoice No. : ",INDEX(Sheet2!D$14:D$154,MATCH(B2642,Sheet2!A$14:A$154,0)),M2646))))</f>
        <v>2</v>
      </c>
      <c r="N2647" t="str">
        <f>IF(ISTEXT(E2647),IF(E2647="Amount",N$14,""),IF(ISBLANK(E2647),"",IF(ISTEXT(D2647),"",IF(A2642="Invoice No. : ",INDEX(Sheet2!E$14:E$154,MATCH(B2642,Sheet2!A$14:A$154,0)),N2646))))</f>
        <v>RUBY</v>
      </c>
      <c r="O2647" t="str">
        <f>IF(ISTEXT(E2647),IF(E2647="Amount",O$14,""),IF(ISBLANK(E2647),"",IF(ISTEXT(D2647),"",IF(A2642="Invoice No. : ",INDEX(Sheet2!G$14:G$154,MATCH(B2642,Sheet2!A$14:A$154,0)),O2646))))</f>
        <v>PLATILLA, EDGAR TANGTANG</v>
      </c>
      <c r="P2647">
        <f t="shared" si="166"/>
        <v>74.5</v>
      </c>
      <c r="Q2647">
        <f t="shared" si="167"/>
        <v>195197.25</v>
      </c>
    </row>
    <row r="2648" spans="1:17" x14ac:dyDescent="0.25">
      <c r="D2648" s="12" t="s">
        <v>18</v>
      </c>
      <c r="E2648" s="13">
        <v>74.5</v>
      </c>
      <c r="F2648" t="str">
        <f t="shared" si="164"/>
        <v/>
      </c>
      <c r="G2648" t="str">
        <f>IF(ISTEXT(E2648),IF(E2648="Amount",G$14,""),IF(ISBLANK(E2648),"",IF(ISTEXT(D2648),"",IF(A2643="Invoice No. : ",INDEX(Sheet2!F$14:F$154,MATCH(B2643,Sheet2!A$14:A$154,0)),G2647))))</f>
        <v/>
      </c>
      <c r="H2648" t="str">
        <f t="shared" si="165"/>
        <v/>
      </c>
      <c r="I2648" t="str">
        <f>IF(ISTEXT(E2648),IF(E2648="Amount",I$14,""),IF(ISBLANK(E2648),"",IF(ISTEXT(D2648),"",IF(A2643="Invoice No. : ",TEXT(INDEX(Sheet2!C$14:C$154,MATCH(B2643,Sheet2!A$14:A$154,0)),"hh:mm:ss"),I2647))))</f>
        <v/>
      </c>
      <c r="J2648" t="str">
        <f>IF(ISBLANK(G2648),"",IF(ISTEXT(G2648),IF(E2648="Amount",J$14,""),INDEX(Sheet2!H$14:H$154,MATCH(F2648,Sheet2!A$14:A$154,0))))</f>
        <v/>
      </c>
      <c r="K2648" t="str">
        <f>IF(ISBLANK(G2648),"",IF(ISTEXT(G2648),IF(E2648="Amount",K$14,""),INDEX(Sheet2!I$14:I$154,MATCH(F2648,Sheet2!A$14:A$154,0))))</f>
        <v/>
      </c>
      <c r="L2648" t="str">
        <f>IF(ISBLANK(G2648),"",IF(ISTEXT(G2648),IF(E2648="Amount",L$14,""),IF(INDEX(Sheet2!H$14:H$154,MATCH(F2648,Sheet2!A$14:A$154,0)) &lt;&gt; 0, IF(INDEX(Sheet2!I$14:I$154,MATCH(F2648,Sheet2!A$14:A$154,0)) &lt;&gt; 0, "Loan","Loan"),"Cash")))</f>
        <v/>
      </c>
      <c r="M2648" t="str">
        <f>IF(ISTEXT(E2648),IF(E2648="Amount",M$14,""),IF(ISBLANK(E2648),"",IF(ISTEXT(D2648),"",IF(A2643="Invoice No. : ",INDEX(Sheet2!D$14:D$154,MATCH(B2643,Sheet2!A$14:A$154,0)),M2647))))</f>
        <v/>
      </c>
      <c r="N2648" t="str">
        <f>IF(ISTEXT(E2648),IF(E2648="Amount",N$14,""),IF(ISBLANK(E2648),"",IF(ISTEXT(D2648),"",IF(A2643="Invoice No. : ",INDEX(Sheet2!E$14:E$154,MATCH(B2643,Sheet2!A$14:A$154,0)),N2647))))</f>
        <v/>
      </c>
      <c r="O2648" t="str">
        <f>IF(ISTEXT(E2648),IF(E2648="Amount",O$14,""),IF(ISBLANK(E2648),"",IF(ISTEXT(D2648),"",IF(A2643="Invoice No. : ",INDEX(Sheet2!G$14:G$154,MATCH(B2643,Sheet2!A$14:A$154,0)),O2647))))</f>
        <v/>
      </c>
      <c r="P2648" t="str">
        <f t="shared" si="166"/>
        <v/>
      </c>
      <c r="Q2648" t="str">
        <f t="shared" si="167"/>
        <v/>
      </c>
    </row>
    <row r="2649" spans="1:17" x14ac:dyDescent="0.25">
      <c r="F2649" t="str">
        <f t="shared" ref="F2649:F2712" si="168">IF(ISTEXT(E2649),IF(E2649="Amount",F$14,""),IF(ISBLANK(E2649),"",IF(ISTEXT(D2649),"",IF(A2644="Invoice No. : ",B2644,F2648))))</f>
        <v/>
      </c>
      <c r="G2649" t="str">
        <f>IF(ISTEXT(E2649),IF(E2649="Amount",G$14,""),IF(ISBLANK(E2649),"",IF(ISTEXT(D2649),"",IF(A2644="Invoice No. : ",INDEX(Sheet2!F$14:F$154,MATCH(B2644,Sheet2!A$14:A$154,0)),G2648))))</f>
        <v/>
      </c>
      <c r="H2649" t="str">
        <f t="shared" ref="H2649:H2712" si="169">IF(ISTEXT(E2649),IF(E2649="Amount",H$14,""),IF(ISBLANK(E2649),"",IF(ISTEXT(D2649),"",IF(A2644="Invoice No. : ",TEXT(B2645,"mm/dd/yyyy"),H2648))))</f>
        <v/>
      </c>
      <c r="I2649" t="str">
        <f>IF(ISTEXT(E2649),IF(E2649="Amount",I$14,""),IF(ISBLANK(E2649),"",IF(ISTEXT(D2649),"",IF(A2644="Invoice No. : ",TEXT(INDEX(Sheet2!C$14:C$154,MATCH(B2644,Sheet2!A$14:A$154,0)),"hh:mm:ss"),I2648))))</f>
        <v/>
      </c>
      <c r="J2649" t="str">
        <f>IF(ISBLANK(G2649),"",IF(ISTEXT(G2649),IF(E2649="Amount",J$14,""),INDEX(Sheet2!H$14:H$154,MATCH(F2649,Sheet2!A$14:A$154,0))))</f>
        <v/>
      </c>
      <c r="K2649" t="str">
        <f>IF(ISBLANK(G2649),"",IF(ISTEXT(G2649),IF(E2649="Amount",K$14,""),INDEX(Sheet2!I$14:I$154,MATCH(F2649,Sheet2!A$14:A$154,0))))</f>
        <v/>
      </c>
      <c r="L2649" t="str">
        <f>IF(ISBLANK(G2649),"",IF(ISTEXT(G2649),IF(E2649="Amount",L$14,""),IF(INDEX(Sheet2!H$14:H$154,MATCH(F2649,Sheet2!A$14:A$154,0)) &lt;&gt; 0, IF(INDEX(Sheet2!I$14:I$154,MATCH(F2649,Sheet2!A$14:A$154,0)) &lt;&gt; 0, "Loan","Loan"),"Cash")))</f>
        <v/>
      </c>
      <c r="M2649" t="str">
        <f>IF(ISTEXT(E2649),IF(E2649="Amount",M$14,""),IF(ISBLANK(E2649),"",IF(ISTEXT(D2649),"",IF(A2644="Invoice No. : ",INDEX(Sheet2!D$14:D$154,MATCH(B2644,Sheet2!A$14:A$154,0)),M2648))))</f>
        <v/>
      </c>
      <c r="N2649" t="str">
        <f>IF(ISTEXT(E2649),IF(E2649="Amount",N$14,""),IF(ISBLANK(E2649),"",IF(ISTEXT(D2649),"",IF(A2644="Invoice No. : ",INDEX(Sheet2!E$14:E$154,MATCH(B2644,Sheet2!A$14:A$154,0)),N2648))))</f>
        <v/>
      </c>
      <c r="O2649" t="str">
        <f>IF(ISTEXT(E2649),IF(E2649="Amount",O$14,""),IF(ISBLANK(E2649),"",IF(ISTEXT(D2649),"",IF(A2644="Invoice No. : ",INDEX(Sheet2!G$14:G$154,MATCH(B2644,Sheet2!A$14:A$154,0)),O2648))))</f>
        <v/>
      </c>
      <c r="P2649" t="str">
        <f t="shared" ref="P2649:P2712" si="170">IF(ISTEXT(E2649),IF(E2649="Amount",P$14,""),IF(D2650="Invoice Amount",E2650,IF(ISBLANK(D2649),"",P2650)))</f>
        <v/>
      </c>
      <c r="Q2649" t="str">
        <f t="shared" ref="Q2649:Q2712" si="171">IF(ISTEXT(E2649),IF(E2649="Amount",Q$14,""),IF(ISBLANK(C2649),"",IF(ISNUMBER(C2649),VLOOKUP("Grand Total : ",D:E,2,FALSE),"")))</f>
        <v/>
      </c>
    </row>
    <row r="2650" spans="1:17" x14ac:dyDescent="0.25">
      <c r="F2650" t="str">
        <f t="shared" si="168"/>
        <v/>
      </c>
      <c r="G2650" t="str">
        <f>IF(ISTEXT(E2650),IF(E2650="Amount",G$14,""),IF(ISBLANK(E2650),"",IF(ISTEXT(D2650),"",IF(A2645="Invoice No. : ",INDEX(Sheet2!F$14:F$154,MATCH(B2645,Sheet2!A$14:A$154,0)),G2649))))</f>
        <v/>
      </c>
      <c r="H2650" t="str">
        <f t="shared" si="169"/>
        <v/>
      </c>
      <c r="I2650" t="str">
        <f>IF(ISTEXT(E2650),IF(E2650="Amount",I$14,""),IF(ISBLANK(E2650),"",IF(ISTEXT(D2650),"",IF(A2645="Invoice No. : ",TEXT(INDEX(Sheet2!C$14:C$154,MATCH(B2645,Sheet2!A$14:A$154,0)),"hh:mm:ss"),I2649))))</f>
        <v/>
      </c>
      <c r="J2650" t="str">
        <f>IF(ISBLANK(G2650),"",IF(ISTEXT(G2650),IF(E2650="Amount",J$14,""),INDEX(Sheet2!H$14:H$154,MATCH(F2650,Sheet2!A$14:A$154,0))))</f>
        <v/>
      </c>
      <c r="K2650" t="str">
        <f>IF(ISBLANK(G2650),"",IF(ISTEXT(G2650),IF(E2650="Amount",K$14,""),INDEX(Sheet2!I$14:I$154,MATCH(F2650,Sheet2!A$14:A$154,0))))</f>
        <v/>
      </c>
      <c r="L2650" t="str">
        <f>IF(ISBLANK(G2650),"",IF(ISTEXT(G2650),IF(E2650="Amount",L$14,""),IF(INDEX(Sheet2!H$14:H$154,MATCH(F2650,Sheet2!A$14:A$154,0)) &lt;&gt; 0, IF(INDEX(Sheet2!I$14:I$154,MATCH(F2650,Sheet2!A$14:A$154,0)) &lt;&gt; 0, "Loan","Loan"),"Cash")))</f>
        <v/>
      </c>
      <c r="M2650" t="str">
        <f>IF(ISTEXT(E2650),IF(E2650="Amount",M$14,""),IF(ISBLANK(E2650),"",IF(ISTEXT(D2650),"",IF(A2645="Invoice No. : ",INDEX(Sheet2!D$14:D$154,MATCH(B2645,Sheet2!A$14:A$154,0)),M2649))))</f>
        <v/>
      </c>
      <c r="N2650" t="str">
        <f>IF(ISTEXT(E2650),IF(E2650="Amount",N$14,""),IF(ISBLANK(E2650),"",IF(ISTEXT(D2650),"",IF(A2645="Invoice No. : ",INDEX(Sheet2!E$14:E$154,MATCH(B2645,Sheet2!A$14:A$154,0)),N2649))))</f>
        <v/>
      </c>
      <c r="O2650" t="str">
        <f>IF(ISTEXT(E2650),IF(E2650="Amount",O$14,""),IF(ISBLANK(E2650),"",IF(ISTEXT(D2650),"",IF(A2645="Invoice No. : ",INDEX(Sheet2!G$14:G$154,MATCH(B2645,Sheet2!A$14:A$154,0)),O2649))))</f>
        <v/>
      </c>
      <c r="P2650" t="str">
        <f t="shared" si="170"/>
        <v/>
      </c>
      <c r="Q2650" t="str">
        <f t="shared" si="171"/>
        <v/>
      </c>
    </row>
    <row r="2651" spans="1:17" x14ac:dyDescent="0.25">
      <c r="A2651" s="3" t="s">
        <v>4</v>
      </c>
      <c r="B2651" s="4">
        <v>2144380</v>
      </c>
      <c r="C2651" s="3" t="s">
        <v>5</v>
      </c>
      <c r="D2651" s="5" t="s">
        <v>953</v>
      </c>
      <c r="F2651" t="str">
        <f t="shared" si="168"/>
        <v/>
      </c>
      <c r="G2651" t="str">
        <f>IF(ISTEXT(E2651),IF(E2651="Amount",G$14,""),IF(ISBLANK(E2651),"",IF(ISTEXT(D2651),"",IF(A2646="Invoice No. : ",INDEX(Sheet2!F$14:F$154,MATCH(B2646,Sheet2!A$14:A$154,0)),G2650))))</f>
        <v/>
      </c>
      <c r="H2651" t="str">
        <f t="shared" si="169"/>
        <v/>
      </c>
      <c r="I2651" t="str">
        <f>IF(ISTEXT(E2651),IF(E2651="Amount",I$14,""),IF(ISBLANK(E2651),"",IF(ISTEXT(D2651),"",IF(A2646="Invoice No. : ",TEXT(INDEX(Sheet2!C$14:C$154,MATCH(B2646,Sheet2!A$14:A$154,0)),"hh:mm:ss"),I2650))))</f>
        <v/>
      </c>
      <c r="J2651" t="str">
        <f>IF(ISBLANK(G2651),"",IF(ISTEXT(G2651),IF(E2651="Amount",J$14,""),INDEX(Sheet2!H$14:H$154,MATCH(F2651,Sheet2!A$14:A$154,0))))</f>
        <v/>
      </c>
      <c r="K2651" t="str">
        <f>IF(ISBLANK(G2651),"",IF(ISTEXT(G2651),IF(E2651="Amount",K$14,""),INDEX(Sheet2!I$14:I$154,MATCH(F2651,Sheet2!A$14:A$154,0))))</f>
        <v/>
      </c>
      <c r="L2651" t="str">
        <f>IF(ISBLANK(G2651),"",IF(ISTEXT(G2651),IF(E2651="Amount",L$14,""),IF(INDEX(Sheet2!H$14:H$154,MATCH(F2651,Sheet2!A$14:A$154,0)) &lt;&gt; 0, IF(INDEX(Sheet2!I$14:I$154,MATCH(F2651,Sheet2!A$14:A$154,0)) &lt;&gt; 0, "Loan","Loan"),"Cash")))</f>
        <v/>
      </c>
      <c r="M2651" t="str">
        <f>IF(ISTEXT(E2651),IF(E2651="Amount",M$14,""),IF(ISBLANK(E2651),"",IF(ISTEXT(D2651),"",IF(A2646="Invoice No. : ",INDEX(Sheet2!D$14:D$154,MATCH(B2646,Sheet2!A$14:A$154,0)),M2650))))</f>
        <v/>
      </c>
      <c r="N2651" t="str">
        <f>IF(ISTEXT(E2651),IF(E2651="Amount",N$14,""),IF(ISBLANK(E2651),"",IF(ISTEXT(D2651),"",IF(A2646="Invoice No. : ",INDEX(Sheet2!E$14:E$154,MATCH(B2646,Sheet2!A$14:A$154,0)),N2650))))</f>
        <v/>
      </c>
      <c r="O2651" t="str">
        <f>IF(ISTEXT(E2651),IF(E2651="Amount",O$14,""),IF(ISBLANK(E2651),"",IF(ISTEXT(D2651),"",IF(A2646="Invoice No. : ",INDEX(Sheet2!G$14:G$154,MATCH(B2646,Sheet2!A$14:A$154,0)),O2650))))</f>
        <v/>
      </c>
      <c r="P2651" t="str">
        <f t="shared" si="170"/>
        <v/>
      </c>
      <c r="Q2651" t="str">
        <f t="shared" si="171"/>
        <v/>
      </c>
    </row>
    <row r="2652" spans="1:17" x14ac:dyDescent="0.25">
      <c r="A2652" s="3" t="s">
        <v>7</v>
      </c>
      <c r="B2652" s="6">
        <v>44931</v>
      </c>
      <c r="C2652" s="3" t="s">
        <v>8</v>
      </c>
      <c r="D2652" s="7">
        <v>2</v>
      </c>
      <c r="F2652" t="str">
        <f t="shared" si="168"/>
        <v/>
      </c>
      <c r="G2652" t="str">
        <f>IF(ISTEXT(E2652),IF(E2652="Amount",G$14,""),IF(ISBLANK(E2652),"",IF(ISTEXT(D2652),"",IF(A2647="Invoice No. : ",INDEX(Sheet2!F$14:F$154,MATCH(B2647,Sheet2!A$14:A$154,0)),G2651))))</f>
        <v/>
      </c>
      <c r="H2652" t="str">
        <f t="shared" si="169"/>
        <v/>
      </c>
      <c r="I2652" t="str">
        <f>IF(ISTEXT(E2652),IF(E2652="Amount",I$14,""),IF(ISBLANK(E2652),"",IF(ISTEXT(D2652),"",IF(A2647="Invoice No. : ",TEXT(INDEX(Sheet2!C$14:C$154,MATCH(B2647,Sheet2!A$14:A$154,0)),"hh:mm:ss"),I2651))))</f>
        <v/>
      </c>
      <c r="J2652" t="str">
        <f>IF(ISBLANK(G2652),"",IF(ISTEXT(G2652),IF(E2652="Amount",J$14,""),INDEX(Sheet2!H$14:H$154,MATCH(F2652,Sheet2!A$14:A$154,0))))</f>
        <v/>
      </c>
      <c r="K2652" t="str">
        <f>IF(ISBLANK(G2652),"",IF(ISTEXT(G2652),IF(E2652="Amount",K$14,""),INDEX(Sheet2!I$14:I$154,MATCH(F2652,Sheet2!A$14:A$154,0))))</f>
        <v/>
      </c>
      <c r="L2652" t="str">
        <f>IF(ISBLANK(G2652),"",IF(ISTEXT(G2652),IF(E2652="Amount",L$14,""),IF(INDEX(Sheet2!H$14:H$154,MATCH(F2652,Sheet2!A$14:A$154,0)) &lt;&gt; 0, IF(INDEX(Sheet2!I$14:I$154,MATCH(F2652,Sheet2!A$14:A$154,0)) &lt;&gt; 0, "Loan","Loan"),"Cash")))</f>
        <v/>
      </c>
      <c r="M2652" t="str">
        <f>IF(ISTEXT(E2652),IF(E2652="Amount",M$14,""),IF(ISBLANK(E2652),"",IF(ISTEXT(D2652),"",IF(A2647="Invoice No. : ",INDEX(Sheet2!D$14:D$154,MATCH(B2647,Sheet2!A$14:A$154,0)),M2651))))</f>
        <v/>
      </c>
      <c r="N2652" t="str">
        <f>IF(ISTEXT(E2652),IF(E2652="Amount",N$14,""),IF(ISBLANK(E2652),"",IF(ISTEXT(D2652),"",IF(A2647="Invoice No. : ",INDEX(Sheet2!E$14:E$154,MATCH(B2647,Sheet2!A$14:A$154,0)),N2651))))</f>
        <v/>
      </c>
      <c r="O2652" t="str">
        <f>IF(ISTEXT(E2652),IF(E2652="Amount",O$14,""),IF(ISBLANK(E2652),"",IF(ISTEXT(D2652),"",IF(A2647="Invoice No. : ",INDEX(Sheet2!G$14:G$154,MATCH(B2647,Sheet2!A$14:A$154,0)),O2651))))</f>
        <v/>
      </c>
      <c r="P2652" t="str">
        <f t="shared" si="170"/>
        <v/>
      </c>
      <c r="Q2652" t="str">
        <f t="shared" si="171"/>
        <v/>
      </c>
    </row>
    <row r="2653" spans="1:17" x14ac:dyDescent="0.25">
      <c r="F2653" t="str">
        <f t="shared" si="168"/>
        <v/>
      </c>
      <c r="G2653" t="str">
        <f>IF(ISTEXT(E2653),IF(E2653="Amount",G$14,""),IF(ISBLANK(E2653),"",IF(ISTEXT(D2653),"",IF(A2648="Invoice No. : ",INDEX(Sheet2!F$14:F$154,MATCH(B2648,Sheet2!A$14:A$154,0)),G2652))))</f>
        <v/>
      </c>
      <c r="H2653" t="str">
        <f t="shared" si="169"/>
        <v/>
      </c>
      <c r="I2653" t="str">
        <f>IF(ISTEXT(E2653),IF(E2653="Amount",I$14,""),IF(ISBLANK(E2653),"",IF(ISTEXT(D2653),"",IF(A2648="Invoice No. : ",TEXT(INDEX(Sheet2!C$14:C$154,MATCH(B2648,Sheet2!A$14:A$154,0)),"hh:mm:ss"),I2652))))</f>
        <v/>
      </c>
      <c r="J2653" t="str">
        <f>IF(ISBLANK(G2653),"",IF(ISTEXT(G2653),IF(E2653="Amount",J$14,""),INDEX(Sheet2!H$14:H$154,MATCH(F2653,Sheet2!A$14:A$154,0))))</f>
        <v/>
      </c>
      <c r="K2653" t="str">
        <f>IF(ISBLANK(G2653),"",IF(ISTEXT(G2653),IF(E2653="Amount",K$14,""),INDEX(Sheet2!I$14:I$154,MATCH(F2653,Sheet2!A$14:A$154,0))))</f>
        <v/>
      </c>
      <c r="L2653" t="str">
        <f>IF(ISBLANK(G2653),"",IF(ISTEXT(G2653),IF(E2653="Amount",L$14,""),IF(INDEX(Sheet2!H$14:H$154,MATCH(F2653,Sheet2!A$14:A$154,0)) &lt;&gt; 0, IF(INDEX(Sheet2!I$14:I$154,MATCH(F2653,Sheet2!A$14:A$154,0)) &lt;&gt; 0, "Loan","Loan"),"Cash")))</f>
        <v/>
      </c>
      <c r="M2653" t="str">
        <f>IF(ISTEXT(E2653),IF(E2653="Amount",M$14,""),IF(ISBLANK(E2653),"",IF(ISTEXT(D2653),"",IF(A2648="Invoice No. : ",INDEX(Sheet2!D$14:D$154,MATCH(B2648,Sheet2!A$14:A$154,0)),M2652))))</f>
        <v/>
      </c>
      <c r="N2653" t="str">
        <f>IF(ISTEXT(E2653),IF(E2653="Amount",N$14,""),IF(ISBLANK(E2653),"",IF(ISTEXT(D2653),"",IF(A2648="Invoice No. : ",INDEX(Sheet2!E$14:E$154,MATCH(B2648,Sheet2!A$14:A$154,0)),N2652))))</f>
        <v/>
      </c>
      <c r="O2653" t="str">
        <f>IF(ISTEXT(E2653),IF(E2653="Amount",O$14,""),IF(ISBLANK(E2653),"",IF(ISTEXT(D2653),"",IF(A2648="Invoice No. : ",INDEX(Sheet2!G$14:G$154,MATCH(B2648,Sheet2!A$14:A$154,0)),O2652))))</f>
        <v/>
      </c>
      <c r="P2653" t="str">
        <f t="shared" si="170"/>
        <v/>
      </c>
      <c r="Q2653" t="str">
        <f t="shared" si="171"/>
        <v/>
      </c>
    </row>
    <row r="2654" spans="1:17" x14ac:dyDescent="0.25">
      <c r="A2654" s="8" t="s">
        <v>9</v>
      </c>
      <c r="B2654" s="8" t="s">
        <v>10</v>
      </c>
      <c r="C2654" s="9" t="s">
        <v>11</v>
      </c>
      <c r="D2654" s="9" t="s">
        <v>12</v>
      </c>
      <c r="E2654" s="9" t="s">
        <v>13</v>
      </c>
      <c r="F2654" t="str">
        <f t="shared" si="168"/>
        <v>Invoice No.</v>
      </c>
      <c r="G2654" t="str">
        <f>IF(ISTEXT(E2654),IF(E2654="Amount",G$14,""),IF(ISBLANK(E2654),"",IF(ISTEXT(D2654),"",IF(A2649="Invoice No. : ",INDEX(Sheet2!F$14:F$154,MATCH(B2649,Sheet2!A$14:A$154,0)),G2653))))</f>
        <v>Member ID</v>
      </c>
      <c r="H2654" t="str">
        <f t="shared" si="169"/>
        <v>Invoice Date</v>
      </c>
      <c r="I2654" t="str">
        <f>IF(ISTEXT(E2654),IF(E2654="Amount",I$14,""),IF(ISBLANK(E2654),"",IF(ISTEXT(D2654),"",IF(A2649="Invoice No. : ",TEXT(INDEX(Sheet2!C$14:C$154,MATCH(B2649,Sheet2!A$14:A$154,0)),"hh:mm:ss"),I2653))))</f>
        <v>Invoice Time</v>
      </c>
      <c r="J2654" t="str">
        <f>IF(ISBLANK(G2654),"",IF(ISTEXT(G2654),IF(E2654="Amount",J$14,""),INDEX(Sheet2!H$14:H$154,MATCH(F2654,Sheet2!A$14:A$154,0))))</f>
        <v>Loan Amount</v>
      </c>
      <c r="K2654" t="str">
        <f>IF(ISBLANK(G2654),"",IF(ISTEXT(G2654),IF(E2654="Amount",K$14,""),INDEX(Sheet2!I$14:I$154,MATCH(F2654,Sheet2!A$14:A$154,0))))</f>
        <v>Cash Amount</v>
      </c>
      <c r="L2654" t="str">
        <f>IF(ISBLANK(G2654),"",IF(ISTEXT(G2654),IF(E2654="Amount",L$14,""),IF(INDEX(Sheet2!H$14:H$154,MATCH(F2654,Sheet2!A$14:A$154,0)) &lt;&gt; 0, IF(INDEX(Sheet2!I$14:I$154,MATCH(F2654,Sheet2!A$14:A$154,0)) &lt;&gt; 0, "Loan","Loan"),"Cash")))</f>
        <v>Payment Mode</v>
      </c>
      <c r="M2654" t="str">
        <f>IF(ISTEXT(E2654),IF(E2654="Amount",M$14,""),IF(ISBLANK(E2654),"",IF(ISTEXT(D2654),"",IF(A2649="Invoice No. : ",INDEX(Sheet2!D$14:D$154,MATCH(B2649,Sheet2!A$14:A$154,0)),M2653))))</f>
        <v>Terminal</v>
      </c>
      <c r="N2654" t="str">
        <f>IF(ISTEXT(E2654),IF(E2654="Amount",N$14,""),IF(ISBLANK(E2654),"",IF(ISTEXT(D2654),"",IF(A2649="Invoice No. : ",INDEX(Sheet2!E$14:E$154,MATCH(B2649,Sheet2!A$14:A$154,0)),N2653))))</f>
        <v>Cashier</v>
      </c>
      <c r="O2654" t="str">
        <f>IF(ISTEXT(E2654),IF(E2654="Amount",O$14,""),IF(ISBLANK(E2654),"",IF(ISTEXT(D2654),"",IF(A2649="Invoice No. : ",INDEX(Sheet2!G$14:G$154,MATCH(B2649,Sheet2!A$14:A$154,0)),O2653))))</f>
        <v>Name</v>
      </c>
      <c r="P2654" t="str">
        <f t="shared" si="170"/>
        <v>Invoice Amount</v>
      </c>
      <c r="Q2654" t="str">
        <f t="shared" si="171"/>
        <v>Grand Total</v>
      </c>
    </row>
    <row r="2655" spans="1:17" x14ac:dyDescent="0.25">
      <c r="F2655" t="str">
        <f t="shared" si="168"/>
        <v/>
      </c>
      <c r="G2655" t="str">
        <f>IF(ISTEXT(E2655),IF(E2655="Amount",G$14,""),IF(ISBLANK(E2655),"",IF(ISTEXT(D2655),"",IF(A2650="Invoice No. : ",INDEX(Sheet2!F$14:F$154,MATCH(B2650,Sheet2!A$14:A$154,0)),G2654))))</f>
        <v/>
      </c>
      <c r="H2655" t="str">
        <f t="shared" si="169"/>
        <v/>
      </c>
      <c r="I2655" t="str">
        <f>IF(ISTEXT(E2655),IF(E2655="Amount",I$14,""),IF(ISBLANK(E2655),"",IF(ISTEXT(D2655),"",IF(A2650="Invoice No. : ",TEXT(INDEX(Sheet2!C$14:C$154,MATCH(B2650,Sheet2!A$14:A$154,0)),"hh:mm:ss"),I2654))))</f>
        <v/>
      </c>
      <c r="J2655" t="str">
        <f>IF(ISBLANK(G2655),"",IF(ISTEXT(G2655),IF(E2655="Amount",J$14,""),INDEX(Sheet2!H$14:H$154,MATCH(F2655,Sheet2!A$14:A$154,0))))</f>
        <v/>
      </c>
      <c r="K2655" t="str">
        <f>IF(ISBLANK(G2655),"",IF(ISTEXT(G2655),IF(E2655="Amount",K$14,""),INDEX(Sheet2!I$14:I$154,MATCH(F2655,Sheet2!A$14:A$154,0))))</f>
        <v/>
      </c>
      <c r="L2655" t="str">
        <f>IF(ISBLANK(G2655),"",IF(ISTEXT(G2655),IF(E2655="Amount",L$14,""),IF(INDEX(Sheet2!H$14:H$154,MATCH(F2655,Sheet2!A$14:A$154,0)) &lt;&gt; 0, IF(INDEX(Sheet2!I$14:I$154,MATCH(F2655,Sheet2!A$14:A$154,0)) &lt;&gt; 0, "Loan","Loan"),"Cash")))</f>
        <v/>
      </c>
      <c r="M2655" t="str">
        <f>IF(ISTEXT(E2655),IF(E2655="Amount",M$14,""),IF(ISBLANK(E2655),"",IF(ISTEXT(D2655),"",IF(A2650="Invoice No. : ",INDEX(Sheet2!D$14:D$154,MATCH(B2650,Sheet2!A$14:A$154,0)),M2654))))</f>
        <v/>
      </c>
      <c r="N2655" t="str">
        <f>IF(ISTEXT(E2655),IF(E2655="Amount",N$14,""),IF(ISBLANK(E2655),"",IF(ISTEXT(D2655),"",IF(A2650="Invoice No. : ",INDEX(Sheet2!E$14:E$154,MATCH(B2650,Sheet2!A$14:A$154,0)),N2654))))</f>
        <v/>
      </c>
      <c r="O2655" t="str">
        <f>IF(ISTEXT(E2655),IF(E2655="Amount",O$14,""),IF(ISBLANK(E2655),"",IF(ISTEXT(D2655),"",IF(A2650="Invoice No. : ",INDEX(Sheet2!G$14:G$154,MATCH(B2650,Sheet2!A$14:A$154,0)),O2654))))</f>
        <v/>
      </c>
      <c r="P2655" t="str">
        <f t="shared" si="170"/>
        <v/>
      </c>
      <c r="Q2655" t="str">
        <f t="shared" si="171"/>
        <v/>
      </c>
    </row>
    <row r="2656" spans="1:17" x14ac:dyDescent="0.25">
      <c r="A2656" s="10" t="s">
        <v>2026</v>
      </c>
      <c r="B2656" s="10" t="s">
        <v>2027</v>
      </c>
      <c r="C2656" s="11">
        <v>1</v>
      </c>
      <c r="D2656" s="11">
        <v>64</v>
      </c>
      <c r="E2656" s="11">
        <v>64</v>
      </c>
      <c r="F2656">
        <f t="shared" si="168"/>
        <v>2144380</v>
      </c>
      <c r="G2656">
        <f>IF(ISTEXT(E2656),IF(E2656="Amount",G$14,""),IF(ISBLANK(E2656),"",IF(ISTEXT(D2656),"",IF(A2651="Invoice No. : ",INDEX(Sheet2!F$14:F$154,MATCH(B2651,Sheet2!A$14:A$154,0)),G2655))))</f>
        <v>51766</v>
      </c>
      <c r="H2656" t="str">
        <f t="shared" si="169"/>
        <v>01/05/2023</v>
      </c>
      <c r="I2656" t="str">
        <f>IF(ISTEXT(E2656),IF(E2656="Amount",I$14,""),IF(ISBLANK(E2656),"",IF(ISTEXT(D2656),"",IF(A2651="Invoice No. : ",TEXT(INDEX(Sheet2!C$14:C$154,MATCH(B2651,Sheet2!A$14:A$154,0)),"hh:mm:ss"),I2655))))</f>
        <v>15:40:45</v>
      </c>
      <c r="J2656">
        <f>IF(ISBLANK(G2656),"",IF(ISTEXT(G2656),IF(E2656="Amount",J$14,""),INDEX(Sheet2!H$14:H$154,MATCH(F2656,Sheet2!A$14:A$154,0))))</f>
        <v>0</v>
      </c>
      <c r="K2656">
        <f>IF(ISBLANK(G2656),"",IF(ISTEXT(G2656),IF(E2656="Amount",K$14,""),INDEX(Sheet2!I$14:I$154,MATCH(F2656,Sheet2!A$14:A$154,0))))</f>
        <v>444.75</v>
      </c>
      <c r="L2656" t="str">
        <f>IF(ISBLANK(G2656),"",IF(ISTEXT(G2656),IF(E2656="Amount",L$14,""),IF(INDEX(Sheet2!H$14:H$154,MATCH(F2656,Sheet2!A$14:A$154,0)) &lt;&gt; 0, IF(INDEX(Sheet2!I$14:I$154,MATCH(F2656,Sheet2!A$14:A$154,0)) &lt;&gt; 0, "Loan","Loan"),"Cash")))</f>
        <v>Cash</v>
      </c>
      <c r="M2656">
        <f>IF(ISTEXT(E2656),IF(E2656="Amount",M$14,""),IF(ISBLANK(E2656),"",IF(ISTEXT(D2656),"",IF(A2651="Invoice No. : ",INDEX(Sheet2!D$14:D$154,MATCH(B2651,Sheet2!A$14:A$154,0)),M2655))))</f>
        <v>2</v>
      </c>
      <c r="N2656" t="str">
        <f>IF(ISTEXT(E2656),IF(E2656="Amount",N$14,""),IF(ISBLANK(E2656),"",IF(ISTEXT(D2656),"",IF(A2651="Invoice No. : ",INDEX(Sheet2!E$14:E$154,MATCH(B2651,Sheet2!A$14:A$154,0)),N2655))))</f>
        <v>RUBY</v>
      </c>
      <c r="O2656" t="str">
        <f>IF(ISTEXT(E2656),IF(E2656="Amount",O$14,""),IF(ISBLANK(E2656),"",IF(ISTEXT(D2656),"",IF(A2651="Invoice No. : ",INDEX(Sheet2!G$14:G$154,MATCH(B2651,Sheet2!A$14:A$154,0)),O2655))))</f>
        <v>VILLANUEVA, JOSEPHINE MANUEL</v>
      </c>
      <c r="P2656">
        <f t="shared" si="170"/>
        <v>444.75</v>
      </c>
      <c r="Q2656">
        <f t="shared" si="171"/>
        <v>195197.25</v>
      </c>
    </row>
    <row r="2657" spans="1:17" x14ac:dyDescent="0.25">
      <c r="A2657" s="10" t="s">
        <v>960</v>
      </c>
      <c r="B2657" s="10" t="s">
        <v>961</v>
      </c>
      <c r="C2657" s="11">
        <v>1</v>
      </c>
      <c r="D2657" s="11">
        <v>51</v>
      </c>
      <c r="E2657" s="11">
        <v>51</v>
      </c>
      <c r="F2657">
        <f t="shared" si="168"/>
        <v>2144380</v>
      </c>
      <c r="G2657">
        <f>IF(ISTEXT(E2657),IF(E2657="Amount",G$14,""),IF(ISBLANK(E2657),"",IF(ISTEXT(D2657),"",IF(A2652="Invoice No. : ",INDEX(Sheet2!F$14:F$154,MATCH(B2652,Sheet2!A$14:A$154,0)),G2656))))</f>
        <v>51766</v>
      </c>
      <c r="H2657" t="str">
        <f t="shared" si="169"/>
        <v>01/05/2023</v>
      </c>
      <c r="I2657" t="str">
        <f>IF(ISTEXT(E2657),IF(E2657="Amount",I$14,""),IF(ISBLANK(E2657),"",IF(ISTEXT(D2657),"",IF(A2652="Invoice No. : ",TEXT(INDEX(Sheet2!C$14:C$154,MATCH(B2652,Sheet2!A$14:A$154,0)),"hh:mm:ss"),I2656))))</f>
        <v>15:40:45</v>
      </c>
      <c r="J2657">
        <f>IF(ISBLANK(G2657),"",IF(ISTEXT(G2657),IF(E2657="Amount",J$14,""),INDEX(Sheet2!H$14:H$154,MATCH(F2657,Sheet2!A$14:A$154,0))))</f>
        <v>0</v>
      </c>
      <c r="K2657">
        <f>IF(ISBLANK(G2657),"",IF(ISTEXT(G2657),IF(E2657="Amount",K$14,""),INDEX(Sheet2!I$14:I$154,MATCH(F2657,Sheet2!A$14:A$154,0))))</f>
        <v>444.75</v>
      </c>
      <c r="L2657" t="str">
        <f>IF(ISBLANK(G2657),"",IF(ISTEXT(G2657),IF(E2657="Amount",L$14,""),IF(INDEX(Sheet2!H$14:H$154,MATCH(F2657,Sheet2!A$14:A$154,0)) &lt;&gt; 0, IF(INDEX(Sheet2!I$14:I$154,MATCH(F2657,Sheet2!A$14:A$154,0)) &lt;&gt; 0, "Loan","Loan"),"Cash")))</f>
        <v>Cash</v>
      </c>
      <c r="M2657">
        <f>IF(ISTEXT(E2657),IF(E2657="Amount",M$14,""),IF(ISBLANK(E2657),"",IF(ISTEXT(D2657),"",IF(A2652="Invoice No. : ",INDEX(Sheet2!D$14:D$154,MATCH(B2652,Sheet2!A$14:A$154,0)),M2656))))</f>
        <v>2</v>
      </c>
      <c r="N2657" t="str">
        <f>IF(ISTEXT(E2657),IF(E2657="Amount",N$14,""),IF(ISBLANK(E2657),"",IF(ISTEXT(D2657),"",IF(A2652="Invoice No. : ",INDEX(Sheet2!E$14:E$154,MATCH(B2652,Sheet2!A$14:A$154,0)),N2656))))</f>
        <v>RUBY</v>
      </c>
      <c r="O2657" t="str">
        <f>IF(ISTEXT(E2657),IF(E2657="Amount",O$14,""),IF(ISBLANK(E2657),"",IF(ISTEXT(D2657),"",IF(A2652="Invoice No. : ",INDEX(Sheet2!G$14:G$154,MATCH(B2652,Sheet2!A$14:A$154,0)),O2656))))</f>
        <v>VILLANUEVA, JOSEPHINE MANUEL</v>
      </c>
      <c r="P2657">
        <f t="shared" si="170"/>
        <v>444.75</v>
      </c>
      <c r="Q2657">
        <f t="shared" si="171"/>
        <v>195197.25</v>
      </c>
    </row>
    <row r="2658" spans="1:17" x14ac:dyDescent="0.25">
      <c r="A2658" s="10" t="s">
        <v>2028</v>
      </c>
      <c r="B2658" s="10" t="s">
        <v>2029</v>
      </c>
      <c r="C2658" s="11">
        <v>1</v>
      </c>
      <c r="D2658" s="11">
        <v>26.5</v>
      </c>
      <c r="E2658" s="11">
        <v>26.5</v>
      </c>
      <c r="F2658">
        <f t="shared" si="168"/>
        <v>2144380</v>
      </c>
      <c r="G2658">
        <f>IF(ISTEXT(E2658),IF(E2658="Amount",G$14,""),IF(ISBLANK(E2658),"",IF(ISTEXT(D2658),"",IF(A2653="Invoice No. : ",INDEX(Sheet2!F$14:F$154,MATCH(B2653,Sheet2!A$14:A$154,0)),G2657))))</f>
        <v>51766</v>
      </c>
      <c r="H2658" t="str">
        <f t="shared" si="169"/>
        <v>01/05/2023</v>
      </c>
      <c r="I2658" t="str">
        <f>IF(ISTEXT(E2658),IF(E2658="Amount",I$14,""),IF(ISBLANK(E2658),"",IF(ISTEXT(D2658),"",IF(A2653="Invoice No. : ",TEXT(INDEX(Sheet2!C$14:C$154,MATCH(B2653,Sheet2!A$14:A$154,0)),"hh:mm:ss"),I2657))))</f>
        <v>15:40:45</v>
      </c>
      <c r="J2658">
        <f>IF(ISBLANK(G2658),"",IF(ISTEXT(G2658),IF(E2658="Amount",J$14,""),INDEX(Sheet2!H$14:H$154,MATCH(F2658,Sheet2!A$14:A$154,0))))</f>
        <v>0</v>
      </c>
      <c r="K2658">
        <f>IF(ISBLANK(G2658),"",IF(ISTEXT(G2658),IF(E2658="Amount",K$14,""),INDEX(Sheet2!I$14:I$154,MATCH(F2658,Sheet2!A$14:A$154,0))))</f>
        <v>444.75</v>
      </c>
      <c r="L2658" t="str">
        <f>IF(ISBLANK(G2658),"",IF(ISTEXT(G2658),IF(E2658="Amount",L$14,""),IF(INDEX(Sheet2!H$14:H$154,MATCH(F2658,Sheet2!A$14:A$154,0)) &lt;&gt; 0, IF(INDEX(Sheet2!I$14:I$154,MATCH(F2658,Sheet2!A$14:A$154,0)) &lt;&gt; 0, "Loan","Loan"),"Cash")))</f>
        <v>Cash</v>
      </c>
      <c r="M2658">
        <f>IF(ISTEXT(E2658),IF(E2658="Amount",M$14,""),IF(ISBLANK(E2658),"",IF(ISTEXT(D2658),"",IF(A2653="Invoice No. : ",INDEX(Sheet2!D$14:D$154,MATCH(B2653,Sheet2!A$14:A$154,0)),M2657))))</f>
        <v>2</v>
      </c>
      <c r="N2658" t="str">
        <f>IF(ISTEXT(E2658),IF(E2658="Amount",N$14,""),IF(ISBLANK(E2658),"",IF(ISTEXT(D2658),"",IF(A2653="Invoice No. : ",INDEX(Sheet2!E$14:E$154,MATCH(B2653,Sheet2!A$14:A$154,0)),N2657))))</f>
        <v>RUBY</v>
      </c>
      <c r="O2658" t="str">
        <f>IF(ISTEXT(E2658),IF(E2658="Amount",O$14,""),IF(ISBLANK(E2658),"",IF(ISTEXT(D2658),"",IF(A2653="Invoice No. : ",INDEX(Sheet2!G$14:G$154,MATCH(B2653,Sheet2!A$14:A$154,0)),O2657))))</f>
        <v>VILLANUEVA, JOSEPHINE MANUEL</v>
      </c>
      <c r="P2658">
        <f t="shared" si="170"/>
        <v>444.75</v>
      </c>
      <c r="Q2658">
        <f t="shared" si="171"/>
        <v>195197.25</v>
      </c>
    </row>
    <row r="2659" spans="1:17" x14ac:dyDescent="0.25">
      <c r="A2659" s="10" t="s">
        <v>2030</v>
      </c>
      <c r="B2659" s="10" t="s">
        <v>2031</v>
      </c>
      <c r="C2659" s="11">
        <v>1</v>
      </c>
      <c r="D2659" s="11">
        <v>55.25</v>
      </c>
      <c r="E2659" s="11">
        <v>55.25</v>
      </c>
      <c r="F2659">
        <f t="shared" si="168"/>
        <v>2144380</v>
      </c>
      <c r="G2659">
        <f>IF(ISTEXT(E2659),IF(E2659="Amount",G$14,""),IF(ISBLANK(E2659),"",IF(ISTEXT(D2659),"",IF(A2654="Invoice No. : ",INDEX(Sheet2!F$14:F$154,MATCH(B2654,Sheet2!A$14:A$154,0)),G2658))))</f>
        <v>51766</v>
      </c>
      <c r="H2659" t="str">
        <f t="shared" si="169"/>
        <v>01/05/2023</v>
      </c>
      <c r="I2659" t="str">
        <f>IF(ISTEXT(E2659),IF(E2659="Amount",I$14,""),IF(ISBLANK(E2659),"",IF(ISTEXT(D2659),"",IF(A2654="Invoice No. : ",TEXT(INDEX(Sheet2!C$14:C$154,MATCH(B2654,Sheet2!A$14:A$154,0)),"hh:mm:ss"),I2658))))</f>
        <v>15:40:45</v>
      </c>
      <c r="J2659">
        <f>IF(ISBLANK(G2659),"",IF(ISTEXT(G2659),IF(E2659="Amount",J$14,""),INDEX(Sheet2!H$14:H$154,MATCH(F2659,Sheet2!A$14:A$154,0))))</f>
        <v>0</v>
      </c>
      <c r="K2659">
        <f>IF(ISBLANK(G2659),"",IF(ISTEXT(G2659),IF(E2659="Amount",K$14,""),INDEX(Sheet2!I$14:I$154,MATCH(F2659,Sheet2!A$14:A$154,0))))</f>
        <v>444.75</v>
      </c>
      <c r="L2659" t="str">
        <f>IF(ISBLANK(G2659),"",IF(ISTEXT(G2659),IF(E2659="Amount",L$14,""),IF(INDEX(Sheet2!H$14:H$154,MATCH(F2659,Sheet2!A$14:A$154,0)) &lt;&gt; 0, IF(INDEX(Sheet2!I$14:I$154,MATCH(F2659,Sheet2!A$14:A$154,0)) &lt;&gt; 0, "Loan","Loan"),"Cash")))</f>
        <v>Cash</v>
      </c>
      <c r="M2659">
        <f>IF(ISTEXT(E2659),IF(E2659="Amount",M$14,""),IF(ISBLANK(E2659),"",IF(ISTEXT(D2659),"",IF(A2654="Invoice No. : ",INDEX(Sheet2!D$14:D$154,MATCH(B2654,Sheet2!A$14:A$154,0)),M2658))))</f>
        <v>2</v>
      </c>
      <c r="N2659" t="str">
        <f>IF(ISTEXT(E2659),IF(E2659="Amount",N$14,""),IF(ISBLANK(E2659),"",IF(ISTEXT(D2659),"",IF(A2654="Invoice No. : ",INDEX(Sheet2!E$14:E$154,MATCH(B2654,Sheet2!A$14:A$154,0)),N2658))))</f>
        <v>RUBY</v>
      </c>
      <c r="O2659" t="str">
        <f>IF(ISTEXT(E2659),IF(E2659="Amount",O$14,""),IF(ISBLANK(E2659),"",IF(ISTEXT(D2659),"",IF(A2654="Invoice No. : ",INDEX(Sheet2!G$14:G$154,MATCH(B2654,Sheet2!A$14:A$154,0)),O2658))))</f>
        <v>VILLANUEVA, JOSEPHINE MANUEL</v>
      </c>
      <c r="P2659">
        <f t="shared" si="170"/>
        <v>444.75</v>
      </c>
      <c r="Q2659">
        <f t="shared" si="171"/>
        <v>195197.25</v>
      </c>
    </row>
    <row r="2660" spans="1:17" x14ac:dyDescent="0.25">
      <c r="A2660" s="10" t="s">
        <v>1239</v>
      </c>
      <c r="B2660" s="10" t="s">
        <v>1240</v>
      </c>
      <c r="C2660" s="11">
        <v>5</v>
      </c>
      <c r="D2660" s="11">
        <v>15</v>
      </c>
      <c r="E2660" s="11">
        <v>75</v>
      </c>
      <c r="F2660">
        <f t="shared" si="168"/>
        <v>2144380</v>
      </c>
      <c r="G2660">
        <f>IF(ISTEXT(E2660),IF(E2660="Amount",G$14,""),IF(ISBLANK(E2660),"",IF(ISTEXT(D2660),"",IF(A2655="Invoice No. : ",INDEX(Sheet2!F$14:F$154,MATCH(B2655,Sheet2!A$14:A$154,0)),G2659))))</f>
        <v>51766</v>
      </c>
      <c r="H2660" t="str">
        <f t="shared" si="169"/>
        <v>01/05/2023</v>
      </c>
      <c r="I2660" t="str">
        <f>IF(ISTEXT(E2660),IF(E2660="Amount",I$14,""),IF(ISBLANK(E2660),"",IF(ISTEXT(D2660),"",IF(A2655="Invoice No. : ",TEXT(INDEX(Sheet2!C$14:C$154,MATCH(B2655,Sheet2!A$14:A$154,0)),"hh:mm:ss"),I2659))))</f>
        <v>15:40:45</v>
      </c>
      <c r="J2660">
        <f>IF(ISBLANK(G2660),"",IF(ISTEXT(G2660),IF(E2660="Amount",J$14,""),INDEX(Sheet2!H$14:H$154,MATCH(F2660,Sheet2!A$14:A$154,0))))</f>
        <v>0</v>
      </c>
      <c r="K2660">
        <f>IF(ISBLANK(G2660),"",IF(ISTEXT(G2660),IF(E2660="Amount",K$14,""),INDEX(Sheet2!I$14:I$154,MATCH(F2660,Sheet2!A$14:A$154,0))))</f>
        <v>444.75</v>
      </c>
      <c r="L2660" t="str">
        <f>IF(ISBLANK(G2660),"",IF(ISTEXT(G2660),IF(E2660="Amount",L$14,""),IF(INDEX(Sheet2!H$14:H$154,MATCH(F2660,Sheet2!A$14:A$154,0)) &lt;&gt; 0, IF(INDEX(Sheet2!I$14:I$154,MATCH(F2660,Sheet2!A$14:A$154,0)) &lt;&gt; 0, "Loan","Loan"),"Cash")))</f>
        <v>Cash</v>
      </c>
      <c r="M2660">
        <f>IF(ISTEXT(E2660),IF(E2660="Amount",M$14,""),IF(ISBLANK(E2660),"",IF(ISTEXT(D2660),"",IF(A2655="Invoice No. : ",INDEX(Sheet2!D$14:D$154,MATCH(B2655,Sheet2!A$14:A$154,0)),M2659))))</f>
        <v>2</v>
      </c>
      <c r="N2660" t="str">
        <f>IF(ISTEXT(E2660),IF(E2660="Amount",N$14,""),IF(ISBLANK(E2660),"",IF(ISTEXT(D2660),"",IF(A2655="Invoice No. : ",INDEX(Sheet2!E$14:E$154,MATCH(B2655,Sheet2!A$14:A$154,0)),N2659))))</f>
        <v>RUBY</v>
      </c>
      <c r="O2660" t="str">
        <f>IF(ISTEXT(E2660),IF(E2660="Amount",O$14,""),IF(ISBLANK(E2660),"",IF(ISTEXT(D2660),"",IF(A2655="Invoice No. : ",INDEX(Sheet2!G$14:G$154,MATCH(B2655,Sheet2!A$14:A$154,0)),O2659))))</f>
        <v>VILLANUEVA, JOSEPHINE MANUEL</v>
      </c>
      <c r="P2660">
        <f t="shared" si="170"/>
        <v>444.75</v>
      </c>
      <c r="Q2660">
        <f t="shared" si="171"/>
        <v>195197.25</v>
      </c>
    </row>
    <row r="2661" spans="1:17" x14ac:dyDescent="0.25">
      <c r="A2661" s="10" t="s">
        <v>1138</v>
      </c>
      <c r="B2661" s="10" t="s">
        <v>1139</v>
      </c>
      <c r="C2661" s="11">
        <v>1</v>
      </c>
      <c r="D2661" s="11">
        <v>31.25</v>
      </c>
      <c r="E2661" s="11">
        <v>31.25</v>
      </c>
      <c r="F2661">
        <f t="shared" si="168"/>
        <v>2144380</v>
      </c>
      <c r="G2661">
        <f>IF(ISTEXT(E2661),IF(E2661="Amount",G$14,""),IF(ISBLANK(E2661),"",IF(ISTEXT(D2661),"",IF(A2656="Invoice No. : ",INDEX(Sheet2!F$14:F$154,MATCH(B2656,Sheet2!A$14:A$154,0)),G2660))))</f>
        <v>51766</v>
      </c>
      <c r="H2661" t="str">
        <f t="shared" si="169"/>
        <v>01/05/2023</v>
      </c>
      <c r="I2661" t="str">
        <f>IF(ISTEXT(E2661),IF(E2661="Amount",I$14,""),IF(ISBLANK(E2661),"",IF(ISTEXT(D2661),"",IF(A2656="Invoice No. : ",TEXT(INDEX(Sheet2!C$14:C$154,MATCH(B2656,Sheet2!A$14:A$154,0)),"hh:mm:ss"),I2660))))</f>
        <v>15:40:45</v>
      </c>
      <c r="J2661">
        <f>IF(ISBLANK(G2661),"",IF(ISTEXT(G2661),IF(E2661="Amount",J$14,""),INDEX(Sheet2!H$14:H$154,MATCH(F2661,Sheet2!A$14:A$154,0))))</f>
        <v>0</v>
      </c>
      <c r="K2661">
        <f>IF(ISBLANK(G2661),"",IF(ISTEXT(G2661),IF(E2661="Amount",K$14,""),INDEX(Sheet2!I$14:I$154,MATCH(F2661,Sheet2!A$14:A$154,0))))</f>
        <v>444.75</v>
      </c>
      <c r="L2661" t="str">
        <f>IF(ISBLANK(G2661),"",IF(ISTEXT(G2661),IF(E2661="Amount",L$14,""),IF(INDEX(Sheet2!H$14:H$154,MATCH(F2661,Sheet2!A$14:A$154,0)) &lt;&gt; 0, IF(INDEX(Sheet2!I$14:I$154,MATCH(F2661,Sheet2!A$14:A$154,0)) &lt;&gt; 0, "Loan","Loan"),"Cash")))</f>
        <v>Cash</v>
      </c>
      <c r="M2661">
        <f>IF(ISTEXT(E2661),IF(E2661="Amount",M$14,""),IF(ISBLANK(E2661),"",IF(ISTEXT(D2661),"",IF(A2656="Invoice No. : ",INDEX(Sheet2!D$14:D$154,MATCH(B2656,Sheet2!A$14:A$154,0)),M2660))))</f>
        <v>2</v>
      </c>
      <c r="N2661" t="str">
        <f>IF(ISTEXT(E2661),IF(E2661="Amount",N$14,""),IF(ISBLANK(E2661),"",IF(ISTEXT(D2661),"",IF(A2656="Invoice No. : ",INDEX(Sheet2!E$14:E$154,MATCH(B2656,Sheet2!A$14:A$154,0)),N2660))))</f>
        <v>RUBY</v>
      </c>
      <c r="O2661" t="str">
        <f>IF(ISTEXT(E2661),IF(E2661="Amount",O$14,""),IF(ISBLANK(E2661),"",IF(ISTEXT(D2661),"",IF(A2656="Invoice No. : ",INDEX(Sheet2!G$14:G$154,MATCH(B2656,Sheet2!A$14:A$154,0)),O2660))))</f>
        <v>VILLANUEVA, JOSEPHINE MANUEL</v>
      </c>
      <c r="P2661">
        <f t="shared" si="170"/>
        <v>444.75</v>
      </c>
      <c r="Q2661">
        <f t="shared" si="171"/>
        <v>195197.25</v>
      </c>
    </row>
    <row r="2662" spans="1:17" x14ac:dyDescent="0.25">
      <c r="A2662" s="10" t="s">
        <v>401</v>
      </c>
      <c r="B2662" s="10" t="s">
        <v>402</v>
      </c>
      <c r="C2662" s="11">
        <v>2</v>
      </c>
      <c r="D2662" s="11">
        <v>38.75</v>
      </c>
      <c r="E2662" s="11">
        <v>77.5</v>
      </c>
      <c r="F2662">
        <f t="shared" si="168"/>
        <v>2144380</v>
      </c>
      <c r="G2662">
        <f>IF(ISTEXT(E2662),IF(E2662="Amount",G$14,""),IF(ISBLANK(E2662),"",IF(ISTEXT(D2662),"",IF(A2657="Invoice No. : ",INDEX(Sheet2!F$14:F$154,MATCH(B2657,Sheet2!A$14:A$154,0)),G2661))))</f>
        <v>51766</v>
      </c>
      <c r="H2662" t="str">
        <f t="shared" si="169"/>
        <v>01/05/2023</v>
      </c>
      <c r="I2662" t="str">
        <f>IF(ISTEXT(E2662),IF(E2662="Amount",I$14,""),IF(ISBLANK(E2662),"",IF(ISTEXT(D2662),"",IF(A2657="Invoice No. : ",TEXT(INDEX(Sheet2!C$14:C$154,MATCH(B2657,Sheet2!A$14:A$154,0)),"hh:mm:ss"),I2661))))</f>
        <v>15:40:45</v>
      </c>
      <c r="J2662">
        <f>IF(ISBLANK(G2662),"",IF(ISTEXT(G2662),IF(E2662="Amount",J$14,""),INDEX(Sheet2!H$14:H$154,MATCH(F2662,Sheet2!A$14:A$154,0))))</f>
        <v>0</v>
      </c>
      <c r="K2662">
        <f>IF(ISBLANK(G2662),"",IF(ISTEXT(G2662),IF(E2662="Amount",K$14,""),INDEX(Sheet2!I$14:I$154,MATCH(F2662,Sheet2!A$14:A$154,0))))</f>
        <v>444.75</v>
      </c>
      <c r="L2662" t="str">
        <f>IF(ISBLANK(G2662),"",IF(ISTEXT(G2662),IF(E2662="Amount",L$14,""),IF(INDEX(Sheet2!H$14:H$154,MATCH(F2662,Sheet2!A$14:A$154,0)) &lt;&gt; 0, IF(INDEX(Sheet2!I$14:I$154,MATCH(F2662,Sheet2!A$14:A$154,0)) &lt;&gt; 0, "Loan","Loan"),"Cash")))</f>
        <v>Cash</v>
      </c>
      <c r="M2662">
        <f>IF(ISTEXT(E2662),IF(E2662="Amount",M$14,""),IF(ISBLANK(E2662),"",IF(ISTEXT(D2662),"",IF(A2657="Invoice No. : ",INDEX(Sheet2!D$14:D$154,MATCH(B2657,Sheet2!A$14:A$154,0)),M2661))))</f>
        <v>2</v>
      </c>
      <c r="N2662" t="str">
        <f>IF(ISTEXT(E2662),IF(E2662="Amount",N$14,""),IF(ISBLANK(E2662),"",IF(ISTEXT(D2662),"",IF(A2657="Invoice No. : ",INDEX(Sheet2!E$14:E$154,MATCH(B2657,Sheet2!A$14:A$154,0)),N2661))))</f>
        <v>RUBY</v>
      </c>
      <c r="O2662" t="str">
        <f>IF(ISTEXT(E2662),IF(E2662="Amount",O$14,""),IF(ISBLANK(E2662),"",IF(ISTEXT(D2662),"",IF(A2657="Invoice No. : ",INDEX(Sheet2!G$14:G$154,MATCH(B2657,Sheet2!A$14:A$154,0)),O2661))))</f>
        <v>VILLANUEVA, JOSEPHINE MANUEL</v>
      </c>
      <c r="P2662">
        <f t="shared" si="170"/>
        <v>444.75</v>
      </c>
      <c r="Q2662">
        <f t="shared" si="171"/>
        <v>195197.25</v>
      </c>
    </row>
    <row r="2663" spans="1:17" x14ac:dyDescent="0.25">
      <c r="A2663" s="10" t="s">
        <v>2032</v>
      </c>
      <c r="B2663" s="10" t="s">
        <v>2033</v>
      </c>
      <c r="C2663" s="11">
        <v>2</v>
      </c>
      <c r="D2663" s="11">
        <v>15.75</v>
      </c>
      <c r="E2663" s="11">
        <v>31.5</v>
      </c>
      <c r="F2663">
        <f t="shared" si="168"/>
        <v>2144380</v>
      </c>
      <c r="G2663">
        <f>IF(ISTEXT(E2663),IF(E2663="Amount",G$14,""),IF(ISBLANK(E2663),"",IF(ISTEXT(D2663),"",IF(A2658="Invoice No. : ",INDEX(Sheet2!F$14:F$154,MATCH(B2658,Sheet2!A$14:A$154,0)),G2662))))</f>
        <v>51766</v>
      </c>
      <c r="H2663" t="str">
        <f t="shared" si="169"/>
        <v>01/05/2023</v>
      </c>
      <c r="I2663" t="str">
        <f>IF(ISTEXT(E2663),IF(E2663="Amount",I$14,""),IF(ISBLANK(E2663),"",IF(ISTEXT(D2663),"",IF(A2658="Invoice No. : ",TEXT(INDEX(Sheet2!C$14:C$154,MATCH(B2658,Sheet2!A$14:A$154,0)),"hh:mm:ss"),I2662))))</f>
        <v>15:40:45</v>
      </c>
      <c r="J2663">
        <f>IF(ISBLANK(G2663),"",IF(ISTEXT(G2663),IF(E2663="Amount",J$14,""),INDEX(Sheet2!H$14:H$154,MATCH(F2663,Sheet2!A$14:A$154,0))))</f>
        <v>0</v>
      </c>
      <c r="K2663">
        <f>IF(ISBLANK(G2663),"",IF(ISTEXT(G2663),IF(E2663="Amount",K$14,""),INDEX(Sheet2!I$14:I$154,MATCH(F2663,Sheet2!A$14:A$154,0))))</f>
        <v>444.75</v>
      </c>
      <c r="L2663" t="str">
        <f>IF(ISBLANK(G2663),"",IF(ISTEXT(G2663),IF(E2663="Amount",L$14,""),IF(INDEX(Sheet2!H$14:H$154,MATCH(F2663,Sheet2!A$14:A$154,0)) &lt;&gt; 0, IF(INDEX(Sheet2!I$14:I$154,MATCH(F2663,Sheet2!A$14:A$154,0)) &lt;&gt; 0, "Loan","Loan"),"Cash")))</f>
        <v>Cash</v>
      </c>
      <c r="M2663">
        <f>IF(ISTEXT(E2663),IF(E2663="Amount",M$14,""),IF(ISBLANK(E2663),"",IF(ISTEXT(D2663),"",IF(A2658="Invoice No. : ",INDEX(Sheet2!D$14:D$154,MATCH(B2658,Sheet2!A$14:A$154,0)),M2662))))</f>
        <v>2</v>
      </c>
      <c r="N2663" t="str">
        <f>IF(ISTEXT(E2663),IF(E2663="Amount",N$14,""),IF(ISBLANK(E2663),"",IF(ISTEXT(D2663),"",IF(A2658="Invoice No. : ",INDEX(Sheet2!E$14:E$154,MATCH(B2658,Sheet2!A$14:A$154,0)),N2662))))</f>
        <v>RUBY</v>
      </c>
      <c r="O2663" t="str">
        <f>IF(ISTEXT(E2663),IF(E2663="Amount",O$14,""),IF(ISBLANK(E2663),"",IF(ISTEXT(D2663),"",IF(A2658="Invoice No. : ",INDEX(Sheet2!G$14:G$154,MATCH(B2658,Sheet2!A$14:A$154,0)),O2662))))</f>
        <v>VILLANUEVA, JOSEPHINE MANUEL</v>
      </c>
      <c r="P2663">
        <f t="shared" si="170"/>
        <v>444.75</v>
      </c>
      <c r="Q2663">
        <f t="shared" si="171"/>
        <v>195197.25</v>
      </c>
    </row>
    <row r="2664" spans="1:17" x14ac:dyDescent="0.25">
      <c r="A2664" s="10" t="s">
        <v>1301</v>
      </c>
      <c r="B2664" s="10" t="s">
        <v>1302</v>
      </c>
      <c r="C2664" s="11">
        <v>1</v>
      </c>
      <c r="D2664" s="11">
        <v>32.75</v>
      </c>
      <c r="E2664" s="11">
        <v>32.75</v>
      </c>
      <c r="F2664">
        <f t="shared" si="168"/>
        <v>2144380</v>
      </c>
      <c r="G2664">
        <f>IF(ISTEXT(E2664),IF(E2664="Amount",G$14,""),IF(ISBLANK(E2664),"",IF(ISTEXT(D2664),"",IF(A2659="Invoice No. : ",INDEX(Sheet2!F$14:F$154,MATCH(B2659,Sheet2!A$14:A$154,0)),G2663))))</f>
        <v>51766</v>
      </c>
      <c r="H2664" t="str">
        <f t="shared" si="169"/>
        <v>01/05/2023</v>
      </c>
      <c r="I2664" t="str">
        <f>IF(ISTEXT(E2664),IF(E2664="Amount",I$14,""),IF(ISBLANK(E2664),"",IF(ISTEXT(D2664),"",IF(A2659="Invoice No. : ",TEXT(INDEX(Sheet2!C$14:C$154,MATCH(B2659,Sheet2!A$14:A$154,0)),"hh:mm:ss"),I2663))))</f>
        <v>15:40:45</v>
      </c>
      <c r="J2664">
        <f>IF(ISBLANK(G2664),"",IF(ISTEXT(G2664),IF(E2664="Amount",J$14,""),INDEX(Sheet2!H$14:H$154,MATCH(F2664,Sheet2!A$14:A$154,0))))</f>
        <v>0</v>
      </c>
      <c r="K2664">
        <f>IF(ISBLANK(G2664),"",IF(ISTEXT(G2664),IF(E2664="Amount",K$14,""),INDEX(Sheet2!I$14:I$154,MATCH(F2664,Sheet2!A$14:A$154,0))))</f>
        <v>444.75</v>
      </c>
      <c r="L2664" t="str">
        <f>IF(ISBLANK(G2664),"",IF(ISTEXT(G2664),IF(E2664="Amount",L$14,""),IF(INDEX(Sheet2!H$14:H$154,MATCH(F2664,Sheet2!A$14:A$154,0)) &lt;&gt; 0, IF(INDEX(Sheet2!I$14:I$154,MATCH(F2664,Sheet2!A$14:A$154,0)) &lt;&gt; 0, "Loan","Loan"),"Cash")))</f>
        <v>Cash</v>
      </c>
      <c r="M2664">
        <f>IF(ISTEXT(E2664),IF(E2664="Amount",M$14,""),IF(ISBLANK(E2664),"",IF(ISTEXT(D2664),"",IF(A2659="Invoice No. : ",INDEX(Sheet2!D$14:D$154,MATCH(B2659,Sheet2!A$14:A$154,0)),M2663))))</f>
        <v>2</v>
      </c>
      <c r="N2664" t="str">
        <f>IF(ISTEXT(E2664),IF(E2664="Amount",N$14,""),IF(ISBLANK(E2664),"",IF(ISTEXT(D2664),"",IF(A2659="Invoice No. : ",INDEX(Sheet2!E$14:E$154,MATCH(B2659,Sheet2!A$14:A$154,0)),N2663))))</f>
        <v>RUBY</v>
      </c>
      <c r="O2664" t="str">
        <f>IF(ISTEXT(E2664),IF(E2664="Amount",O$14,""),IF(ISBLANK(E2664),"",IF(ISTEXT(D2664),"",IF(A2659="Invoice No. : ",INDEX(Sheet2!G$14:G$154,MATCH(B2659,Sheet2!A$14:A$154,0)),O2663))))</f>
        <v>VILLANUEVA, JOSEPHINE MANUEL</v>
      </c>
      <c r="P2664">
        <f t="shared" si="170"/>
        <v>444.75</v>
      </c>
      <c r="Q2664">
        <f t="shared" si="171"/>
        <v>195197.25</v>
      </c>
    </row>
    <row r="2665" spans="1:17" x14ac:dyDescent="0.25">
      <c r="D2665" s="12" t="s">
        <v>18</v>
      </c>
      <c r="E2665" s="13">
        <v>444.75</v>
      </c>
      <c r="F2665" t="str">
        <f t="shared" si="168"/>
        <v/>
      </c>
      <c r="G2665" t="str">
        <f>IF(ISTEXT(E2665),IF(E2665="Amount",G$14,""),IF(ISBLANK(E2665),"",IF(ISTEXT(D2665),"",IF(A2660="Invoice No. : ",INDEX(Sheet2!F$14:F$154,MATCH(B2660,Sheet2!A$14:A$154,0)),G2664))))</f>
        <v/>
      </c>
      <c r="H2665" t="str">
        <f t="shared" si="169"/>
        <v/>
      </c>
      <c r="I2665" t="str">
        <f>IF(ISTEXT(E2665),IF(E2665="Amount",I$14,""),IF(ISBLANK(E2665),"",IF(ISTEXT(D2665),"",IF(A2660="Invoice No. : ",TEXT(INDEX(Sheet2!C$14:C$154,MATCH(B2660,Sheet2!A$14:A$154,0)),"hh:mm:ss"),I2664))))</f>
        <v/>
      </c>
      <c r="J2665" t="str">
        <f>IF(ISBLANK(G2665),"",IF(ISTEXT(G2665),IF(E2665="Amount",J$14,""),INDEX(Sheet2!H$14:H$154,MATCH(F2665,Sheet2!A$14:A$154,0))))</f>
        <v/>
      </c>
      <c r="K2665" t="str">
        <f>IF(ISBLANK(G2665),"",IF(ISTEXT(G2665),IF(E2665="Amount",K$14,""),INDEX(Sheet2!I$14:I$154,MATCH(F2665,Sheet2!A$14:A$154,0))))</f>
        <v/>
      </c>
      <c r="L2665" t="str">
        <f>IF(ISBLANK(G2665),"",IF(ISTEXT(G2665),IF(E2665="Amount",L$14,""),IF(INDEX(Sheet2!H$14:H$154,MATCH(F2665,Sheet2!A$14:A$154,0)) &lt;&gt; 0, IF(INDEX(Sheet2!I$14:I$154,MATCH(F2665,Sheet2!A$14:A$154,0)) &lt;&gt; 0, "Loan","Loan"),"Cash")))</f>
        <v/>
      </c>
      <c r="M2665" t="str">
        <f>IF(ISTEXT(E2665),IF(E2665="Amount",M$14,""),IF(ISBLANK(E2665),"",IF(ISTEXT(D2665),"",IF(A2660="Invoice No. : ",INDEX(Sheet2!D$14:D$154,MATCH(B2660,Sheet2!A$14:A$154,0)),M2664))))</f>
        <v/>
      </c>
      <c r="N2665" t="str">
        <f>IF(ISTEXT(E2665),IF(E2665="Amount",N$14,""),IF(ISBLANK(E2665),"",IF(ISTEXT(D2665),"",IF(A2660="Invoice No. : ",INDEX(Sheet2!E$14:E$154,MATCH(B2660,Sheet2!A$14:A$154,0)),N2664))))</f>
        <v/>
      </c>
      <c r="O2665" t="str">
        <f>IF(ISTEXT(E2665),IF(E2665="Amount",O$14,""),IF(ISBLANK(E2665),"",IF(ISTEXT(D2665),"",IF(A2660="Invoice No. : ",INDEX(Sheet2!G$14:G$154,MATCH(B2660,Sheet2!A$14:A$154,0)),O2664))))</f>
        <v/>
      </c>
      <c r="P2665" t="str">
        <f t="shared" si="170"/>
        <v/>
      </c>
      <c r="Q2665" t="str">
        <f t="shared" si="171"/>
        <v/>
      </c>
    </row>
    <row r="2666" spans="1:17" x14ac:dyDescent="0.25">
      <c r="F2666" t="str">
        <f t="shared" si="168"/>
        <v/>
      </c>
      <c r="G2666" t="str">
        <f>IF(ISTEXT(E2666),IF(E2666="Amount",G$14,""),IF(ISBLANK(E2666),"",IF(ISTEXT(D2666),"",IF(A2661="Invoice No. : ",INDEX(Sheet2!F$14:F$154,MATCH(B2661,Sheet2!A$14:A$154,0)),G2665))))</f>
        <v/>
      </c>
      <c r="H2666" t="str">
        <f t="shared" si="169"/>
        <v/>
      </c>
      <c r="I2666" t="str">
        <f>IF(ISTEXT(E2666),IF(E2666="Amount",I$14,""),IF(ISBLANK(E2666),"",IF(ISTEXT(D2666),"",IF(A2661="Invoice No. : ",TEXT(INDEX(Sheet2!C$14:C$154,MATCH(B2661,Sheet2!A$14:A$154,0)),"hh:mm:ss"),I2665))))</f>
        <v/>
      </c>
      <c r="J2666" t="str">
        <f>IF(ISBLANK(G2666),"",IF(ISTEXT(G2666),IF(E2666="Amount",J$14,""),INDEX(Sheet2!H$14:H$154,MATCH(F2666,Sheet2!A$14:A$154,0))))</f>
        <v/>
      </c>
      <c r="K2666" t="str">
        <f>IF(ISBLANK(G2666),"",IF(ISTEXT(G2666),IF(E2666="Amount",K$14,""),INDEX(Sheet2!I$14:I$154,MATCH(F2666,Sheet2!A$14:A$154,0))))</f>
        <v/>
      </c>
      <c r="L2666" t="str">
        <f>IF(ISBLANK(G2666),"",IF(ISTEXT(G2666),IF(E2666="Amount",L$14,""),IF(INDEX(Sheet2!H$14:H$154,MATCH(F2666,Sheet2!A$14:A$154,0)) &lt;&gt; 0, IF(INDEX(Sheet2!I$14:I$154,MATCH(F2666,Sheet2!A$14:A$154,0)) &lt;&gt; 0, "Loan","Loan"),"Cash")))</f>
        <v/>
      </c>
      <c r="M2666" t="str">
        <f>IF(ISTEXT(E2666),IF(E2666="Amount",M$14,""),IF(ISBLANK(E2666),"",IF(ISTEXT(D2666),"",IF(A2661="Invoice No. : ",INDEX(Sheet2!D$14:D$154,MATCH(B2661,Sheet2!A$14:A$154,0)),M2665))))</f>
        <v/>
      </c>
      <c r="N2666" t="str">
        <f>IF(ISTEXT(E2666),IF(E2666="Amount",N$14,""),IF(ISBLANK(E2666),"",IF(ISTEXT(D2666),"",IF(A2661="Invoice No. : ",INDEX(Sheet2!E$14:E$154,MATCH(B2661,Sheet2!A$14:A$154,0)),N2665))))</f>
        <v/>
      </c>
      <c r="O2666" t="str">
        <f>IF(ISTEXT(E2666),IF(E2666="Amount",O$14,""),IF(ISBLANK(E2666),"",IF(ISTEXT(D2666),"",IF(A2661="Invoice No. : ",INDEX(Sheet2!G$14:G$154,MATCH(B2661,Sheet2!A$14:A$154,0)),O2665))))</f>
        <v/>
      </c>
      <c r="P2666" t="str">
        <f t="shared" si="170"/>
        <v/>
      </c>
      <c r="Q2666" t="str">
        <f t="shared" si="171"/>
        <v/>
      </c>
    </row>
    <row r="2667" spans="1:17" x14ac:dyDescent="0.25">
      <c r="F2667" t="str">
        <f t="shared" si="168"/>
        <v/>
      </c>
      <c r="G2667" t="str">
        <f>IF(ISTEXT(E2667),IF(E2667="Amount",G$14,""),IF(ISBLANK(E2667),"",IF(ISTEXT(D2667),"",IF(A2662="Invoice No. : ",INDEX(Sheet2!F$14:F$154,MATCH(B2662,Sheet2!A$14:A$154,0)),G2666))))</f>
        <v/>
      </c>
      <c r="H2667" t="str">
        <f t="shared" si="169"/>
        <v/>
      </c>
      <c r="I2667" t="str">
        <f>IF(ISTEXT(E2667),IF(E2667="Amount",I$14,""),IF(ISBLANK(E2667),"",IF(ISTEXT(D2667),"",IF(A2662="Invoice No. : ",TEXT(INDEX(Sheet2!C$14:C$154,MATCH(B2662,Sheet2!A$14:A$154,0)),"hh:mm:ss"),I2666))))</f>
        <v/>
      </c>
      <c r="J2667" t="str">
        <f>IF(ISBLANK(G2667),"",IF(ISTEXT(G2667),IF(E2667="Amount",J$14,""),INDEX(Sheet2!H$14:H$154,MATCH(F2667,Sheet2!A$14:A$154,0))))</f>
        <v/>
      </c>
      <c r="K2667" t="str">
        <f>IF(ISBLANK(G2667),"",IF(ISTEXT(G2667),IF(E2667="Amount",K$14,""),INDEX(Sheet2!I$14:I$154,MATCH(F2667,Sheet2!A$14:A$154,0))))</f>
        <v/>
      </c>
      <c r="L2667" t="str">
        <f>IF(ISBLANK(G2667),"",IF(ISTEXT(G2667),IF(E2667="Amount",L$14,""),IF(INDEX(Sheet2!H$14:H$154,MATCH(F2667,Sheet2!A$14:A$154,0)) &lt;&gt; 0, IF(INDEX(Sheet2!I$14:I$154,MATCH(F2667,Sheet2!A$14:A$154,0)) &lt;&gt; 0, "Loan","Loan"),"Cash")))</f>
        <v/>
      </c>
      <c r="M2667" t="str">
        <f>IF(ISTEXT(E2667),IF(E2667="Amount",M$14,""),IF(ISBLANK(E2667),"",IF(ISTEXT(D2667),"",IF(A2662="Invoice No. : ",INDEX(Sheet2!D$14:D$154,MATCH(B2662,Sheet2!A$14:A$154,0)),M2666))))</f>
        <v/>
      </c>
      <c r="N2667" t="str">
        <f>IF(ISTEXT(E2667),IF(E2667="Amount",N$14,""),IF(ISBLANK(E2667),"",IF(ISTEXT(D2667),"",IF(A2662="Invoice No. : ",INDEX(Sheet2!E$14:E$154,MATCH(B2662,Sheet2!A$14:A$154,0)),N2666))))</f>
        <v/>
      </c>
      <c r="O2667" t="str">
        <f>IF(ISTEXT(E2667),IF(E2667="Amount",O$14,""),IF(ISBLANK(E2667),"",IF(ISTEXT(D2667),"",IF(A2662="Invoice No. : ",INDEX(Sheet2!G$14:G$154,MATCH(B2662,Sheet2!A$14:A$154,0)),O2666))))</f>
        <v/>
      </c>
      <c r="P2667" t="str">
        <f t="shared" si="170"/>
        <v/>
      </c>
      <c r="Q2667" t="str">
        <f t="shared" si="171"/>
        <v/>
      </c>
    </row>
    <row r="2668" spans="1:17" x14ac:dyDescent="0.25">
      <c r="A2668" s="3" t="s">
        <v>4</v>
      </c>
      <c r="B2668" s="4">
        <v>2144381</v>
      </c>
      <c r="C2668" s="3" t="s">
        <v>5</v>
      </c>
      <c r="D2668" s="5" t="s">
        <v>953</v>
      </c>
      <c r="F2668" t="str">
        <f t="shared" si="168"/>
        <v/>
      </c>
      <c r="G2668" t="str">
        <f>IF(ISTEXT(E2668),IF(E2668="Amount",G$14,""),IF(ISBLANK(E2668),"",IF(ISTEXT(D2668),"",IF(A2663="Invoice No. : ",INDEX(Sheet2!F$14:F$154,MATCH(B2663,Sheet2!A$14:A$154,0)),G2667))))</f>
        <v/>
      </c>
      <c r="H2668" t="str">
        <f t="shared" si="169"/>
        <v/>
      </c>
      <c r="I2668" t="str">
        <f>IF(ISTEXT(E2668),IF(E2668="Amount",I$14,""),IF(ISBLANK(E2668),"",IF(ISTEXT(D2668),"",IF(A2663="Invoice No. : ",TEXT(INDEX(Sheet2!C$14:C$154,MATCH(B2663,Sheet2!A$14:A$154,0)),"hh:mm:ss"),I2667))))</f>
        <v/>
      </c>
      <c r="J2668" t="str">
        <f>IF(ISBLANK(G2668),"",IF(ISTEXT(G2668),IF(E2668="Amount",J$14,""),INDEX(Sheet2!H$14:H$154,MATCH(F2668,Sheet2!A$14:A$154,0))))</f>
        <v/>
      </c>
      <c r="K2668" t="str">
        <f>IF(ISBLANK(G2668),"",IF(ISTEXT(G2668),IF(E2668="Amount",K$14,""),INDEX(Sheet2!I$14:I$154,MATCH(F2668,Sheet2!A$14:A$154,0))))</f>
        <v/>
      </c>
      <c r="L2668" t="str">
        <f>IF(ISBLANK(G2668),"",IF(ISTEXT(G2668),IF(E2668="Amount",L$14,""),IF(INDEX(Sheet2!H$14:H$154,MATCH(F2668,Sheet2!A$14:A$154,0)) &lt;&gt; 0, IF(INDEX(Sheet2!I$14:I$154,MATCH(F2668,Sheet2!A$14:A$154,0)) &lt;&gt; 0, "Loan","Loan"),"Cash")))</f>
        <v/>
      </c>
      <c r="M2668" t="str">
        <f>IF(ISTEXT(E2668),IF(E2668="Amount",M$14,""),IF(ISBLANK(E2668),"",IF(ISTEXT(D2668),"",IF(A2663="Invoice No. : ",INDEX(Sheet2!D$14:D$154,MATCH(B2663,Sheet2!A$14:A$154,0)),M2667))))</f>
        <v/>
      </c>
      <c r="N2668" t="str">
        <f>IF(ISTEXT(E2668),IF(E2668="Amount",N$14,""),IF(ISBLANK(E2668),"",IF(ISTEXT(D2668),"",IF(A2663="Invoice No. : ",INDEX(Sheet2!E$14:E$154,MATCH(B2663,Sheet2!A$14:A$154,0)),N2667))))</f>
        <v/>
      </c>
      <c r="O2668" t="str">
        <f>IF(ISTEXT(E2668),IF(E2668="Amount",O$14,""),IF(ISBLANK(E2668),"",IF(ISTEXT(D2668),"",IF(A2663="Invoice No. : ",INDEX(Sheet2!G$14:G$154,MATCH(B2663,Sheet2!A$14:A$154,0)),O2667))))</f>
        <v/>
      </c>
      <c r="P2668" t="str">
        <f t="shared" si="170"/>
        <v/>
      </c>
      <c r="Q2668" t="str">
        <f t="shared" si="171"/>
        <v/>
      </c>
    </row>
    <row r="2669" spans="1:17" x14ac:dyDescent="0.25">
      <c r="A2669" s="3" t="s">
        <v>7</v>
      </c>
      <c r="B2669" s="6">
        <v>44931</v>
      </c>
      <c r="C2669" s="3" t="s">
        <v>8</v>
      </c>
      <c r="D2669" s="7">
        <v>2</v>
      </c>
      <c r="F2669" t="str">
        <f t="shared" si="168"/>
        <v/>
      </c>
      <c r="G2669" t="str">
        <f>IF(ISTEXT(E2669),IF(E2669="Amount",G$14,""),IF(ISBLANK(E2669),"",IF(ISTEXT(D2669),"",IF(A2664="Invoice No. : ",INDEX(Sheet2!F$14:F$154,MATCH(B2664,Sheet2!A$14:A$154,0)),G2668))))</f>
        <v/>
      </c>
      <c r="H2669" t="str">
        <f t="shared" si="169"/>
        <v/>
      </c>
      <c r="I2669" t="str">
        <f>IF(ISTEXT(E2669),IF(E2669="Amount",I$14,""),IF(ISBLANK(E2669),"",IF(ISTEXT(D2669),"",IF(A2664="Invoice No. : ",TEXT(INDEX(Sheet2!C$14:C$154,MATCH(B2664,Sheet2!A$14:A$154,0)),"hh:mm:ss"),I2668))))</f>
        <v/>
      </c>
      <c r="J2669" t="str">
        <f>IF(ISBLANK(G2669),"",IF(ISTEXT(G2669),IF(E2669="Amount",J$14,""),INDEX(Sheet2!H$14:H$154,MATCH(F2669,Sheet2!A$14:A$154,0))))</f>
        <v/>
      </c>
      <c r="K2669" t="str">
        <f>IF(ISBLANK(G2669),"",IF(ISTEXT(G2669),IF(E2669="Amount",K$14,""),INDEX(Sheet2!I$14:I$154,MATCH(F2669,Sheet2!A$14:A$154,0))))</f>
        <v/>
      </c>
      <c r="L2669" t="str">
        <f>IF(ISBLANK(G2669),"",IF(ISTEXT(G2669),IF(E2669="Amount",L$14,""),IF(INDEX(Sheet2!H$14:H$154,MATCH(F2669,Sheet2!A$14:A$154,0)) &lt;&gt; 0, IF(INDEX(Sheet2!I$14:I$154,MATCH(F2669,Sheet2!A$14:A$154,0)) &lt;&gt; 0, "Loan","Loan"),"Cash")))</f>
        <v/>
      </c>
      <c r="M2669" t="str">
        <f>IF(ISTEXT(E2669),IF(E2669="Amount",M$14,""),IF(ISBLANK(E2669),"",IF(ISTEXT(D2669),"",IF(A2664="Invoice No. : ",INDEX(Sheet2!D$14:D$154,MATCH(B2664,Sheet2!A$14:A$154,0)),M2668))))</f>
        <v/>
      </c>
      <c r="N2669" t="str">
        <f>IF(ISTEXT(E2669),IF(E2669="Amount",N$14,""),IF(ISBLANK(E2669),"",IF(ISTEXT(D2669),"",IF(A2664="Invoice No. : ",INDEX(Sheet2!E$14:E$154,MATCH(B2664,Sheet2!A$14:A$154,0)),N2668))))</f>
        <v/>
      </c>
      <c r="O2669" t="str">
        <f>IF(ISTEXT(E2669),IF(E2669="Amount",O$14,""),IF(ISBLANK(E2669),"",IF(ISTEXT(D2669),"",IF(A2664="Invoice No. : ",INDEX(Sheet2!G$14:G$154,MATCH(B2664,Sheet2!A$14:A$154,0)),O2668))))</f>
        <v/>
      </c>
      <c r="P2669" t="str">
        <f t="shared" si="170"/>
        <v/>
      </c>
      <c r="Q2669" t="str">
        <f t="shared" si="171"/>
        <v/>
      </c>
    </row>
    <row r="2670" spans="1:17" x14ac:dyDescent="0.25">
      <c r="F2670" t="str">
        <f t="shared" si="168"/>
        <v/>
      </c>
      <c r="G2670" t="str">
        <f>IF(ISTEXT(E2670),IF(E2670="Amount",G$14,""),IF(ISBLANK(E2670),"",IF(ISTEXT(D2670),"",IF(A2665="Invoice No. : ",INDEX(Sheet2!F$14:F$154,MATCH(B2665,Sheet2!A$14:A$154,0)),G2669))))</f>
        <v/>
      </c>
      <c r="H2670" t="str">
        <f t="shared" si="169"/>
        <v/>
      </c>
      <c r="I2670" t="str">
        <f>IF(ISTEXT(E2670),IF(E2670="Amount",I$14,""),IF(ISBLANK(E2670),"",IF(ISTEXT(D2670),"",IF(A2665="Invoice No. : ",TEXT(INDEX(Sheet2!C$14:C$154,MATCH(B2665,Sheet2!A$14:A$154,0)),"hh:mm:ss"),I2669))))</f>
        <v/>
      </c>
      <c r="J2670" t="str">
        <f>IF(ISBLANK(G2670),"",IF(ISTEXT(G2670),IF(E2670="Amount",J$14,""),INDEX(Sheet2!H$14:H$154,MATCH(F2670,Sheet2!A$14:A$154,0))))</f>
        <v/>
      </c>
      <c r="K2670" t="str">
        <f>IF(ISBLANK(G2670),"",IF(ISTEXT(G2670),IF(E2670="Amount",K$14,""),INDEX(Sheet2!I$14:I$154,MATCH(F2670,Sheet2!A$14:A$154,0))))</f>
        <v/>
      </c>
      <c r="L2670" t="str">
        <f>IF(ISBLANK(G2670),"",IF(ISTEXT(G2670),IF(E2670="Amount",L$14,""),IF(INDEX(Sheet2!H$14:H$154,MATCH(F2670,Sheet2!A$14:A$154,0)) &lt;&gt; 0, IF(INDEX(Sheet2!I$14:I$154,MATCH(F2670,Sheet2!A$14:A$154,0)) &lt;&gt; 0, "Loan","Loan"),"Cash")))</f>
        <v/>
      </c>
      <c r="M2670" t="str">
        <f>IF(ISTEXT(E2670),IF(E2670="Amount",M$14,""),IF(ISBLANK(E2670),"",IF(ISTEXT(D2670),"",IF(A2665="Invoice No. : ",INDEX(Sheet2!D$14:D$154,MATCH(B2665,Sheet2!A$14:A$154,0)),M2669))))</f>
        <v/>
      </c>
      <c r="N2670" t="str">
        <f>IF(ISTEXT(E2670),IF(E2670="Amount",N$14,""),IF(ISBLANK(E2670),"",IF(ISTEXT(D2670),"",IF(A2665="Invoice No. : ",INDEX(Sheet2!E$14:E$154,MATCH(B2665,Sheet2!A$14:A$154,0)),N2669))))</f>
        <v/>
      </c>
      <c r="O2670" t="str">
        <f>IF(ISTEXT(E2670),IF(E2670="Amount",O$14,""),IF(ISBLANK(E2670),"",IF(ISTEXT(D2670),"",IF(A2665="Invoice No. : ",INDEX(Sheet2!G$14:G$154,MATCH(B2665,Sheet2!A$14:A$154,0)),O2669))))</f>
        <v/>
      </c>
      <c r="P2670" t="str">
        <f t="shared" si="170"/>
        <v/>
      </c>
      <c r="Q2670" t="str">
        <f t="shared" si="171"/>
        <v/>
      </c>
    </row>
    <row r="2671" spans="1:17" x14ac:dyDescent="0.25">
      <c r="A2671" s="8" t="s">
        <v>9</v>
      </c>
      <c r="B2671" s="8" t="s">
        <v>10</v>
      </c>
      <c r="C2671" s="9" t="s">
        <v>11</v>
      </c>
      <c r="D2671" s="9" t="s">
        <v>12</v>
      </c>
      <c r="E2671" s="9" t="s">
        <v>13</v>
      </c>
      <c r="F2671" t="str">
        <f t="shared" si="168"/>
        <v>Invoice No.</v>
      </c>
      <c r="G2671" t="str">
        <f>IF(ISTEXT(E2671),IF(E2671="Amount",G$14,""),IF(ISBLANK(E2671),"",IF(ISTEXT(D2671),"",IF(A2666="Invoice No. : ",INDEX(Sheet2!F$14:F$154,MATCH(B2666,Sheet2!A$14:A$154,0)),G2670))))</f>
        <v>Member ID</v>
      </c>
      <c r="H2671" t="str">
        <f t="shared" si="169"/>
        <v>Invoice Date</v>
      </c>
      <c r="I2671" t="str">
        <f>IF(ISTEXT(E2671),IF(E2671="Amount",I$14,""),IF(ISBLANK(E2671),"",IF(ISTEXT(D2671),"",IF(A2666="Invoice No. : ",TEXT(INDEX(Sheet2!C$14:C$154,MATCH(B2666,Sheet2!A$14:A$154,0)),"hh:mm:ss"),I2670))))</f>
        <v>Invoice Time</v>
      </c>
      <c r="J2671" t="str">
        <f>IF(ISBLANK(G2671),"",IF(ISTEXT(G2671),IF(E2671="Amount",J$14,""),INDEX(Sheet2!H$14:H$154,MATCH(F2671,Sheet2!A$14:A$154,0))))</f>
        <v>Loan Amount</v>
      </c>
      <c r="K2671" t="str">
        <f>IF(ISBLANK(G2671),"",IF(ISTEXT(G2671),IF(E2671="Amount",K$14,""),INDEX(Sheet2!I$14:I$154,MATCH(F2671,Sheet2!A$14:A$154,0))))</f>
        <v>Cash Amount</v>
      </c>
      <c r="L2671" t="str">
        <f>IF(ISBLANK(G2671),"",IF(ISTEXT(G2671),IF(E2671="Amount",L$14,""),IF(INDEX(Sheet2!H$14:H$154,MATCH(F2671,Sheet2!A$14:A$154,0)) &lt;&gt; 0, IF(INDEX(Sheet2!I$14:I$154,MATCH(F2671,Sheet2!A$14:A$154,0)) &lt;&gt; 0, "Loan","Loan"),"Cash")))</f>
        <v>Payment Mode</v>
      </c>
      <c r="M2671" t="str">
        <f>IF(ISTEXT(E2671),IF(E2671="Amount",M$14,""),IF(ISBLANK(E2671),"",IF(ISTEXT(D2671),"",IF(A2666="Invoice No. : ",INDEX(Sheet2!D$14:D$154,MATCH(B2666,Sheet2!A$14:A$154,0)),M2670))))</f>
        <v>Terminal</v>
      </c>
      <c r="N2671" t="str">
        <f>IF(ISTEXT(E2671),IF(E2671="Amount",N$14,""),IF(ISBLANK(E2671),"",IF(ISTEXT(D2671),"",IF(A2666="Invoice No. : ",INDEX(Sheet2!E$14:E$154,MATCH(B2666,Sheet2!A$14:A$154,0)),N2670))))</f>
        <v>Cashier</v>
      </c>
      <c r="O2671" t="str">
        <f>IF(ISTEXT(E2671),IF(E2671="Amount",O$14,""),IF(ISBLANK(E2671),"",IF(ISTEXT(D2671),"",IF(A2666="Invoice No. : ",INDEX(Sheet2!G$14:G$154,MATCH(B2666,Sheet2!A$14:A$154,0)),O2670))))</f>
        <v>Name</v>
      </c>
      <c r="P2671" t="str">
        <f t="shared" si="170"/>
        <v>Invoice Amount</v>
      </c>
      <c r="Q2671" t="str">
        <f t="shared" si="171"/>
        <v>Grand Total</v>
      </c>
    </row>
    <row r="2672" spans="1:17" x14ac:dyDescent="0.25">
      <c r="F2672" t="str">
        <f t="shared" si="168"/>
        <v/>
      </c>
      <c r="G2672" t="str">
        <f>IF(ISTEXT(E2672),IF(E2672="Amount",G$14,""),IF(ISBLANK(E2672),"",IF(ISTEXT(D2672),"",IF(A2667="Invoice No. : ",INDEX(Sheet2!F$14:F$154,MATCH(B2667,Sheet2!A$14:A$154,0)),G2671))))</f>
        <v/>
      </c>
      <c r="H2672" t="str">
        <f t="shared" si="169"/>
        <v/>
      </c>
      <c r="I2672" t="str">
        <f>IF(ISTEXT(E2672),IF(E2672="Amount",I$14,""),IF(ISBLANK(E2672),"",IF(ISTEXT(D2672),"",IF(A2667="Invoice No. : ",TEXT(INDEX(Sheet2!C$14:C$154,MATCH(B2667,Sheet2!A$14:A$154,0)),"hh:mm:ss"),I2671))))</f>
        <v/>
      </c>
      <c r="J2672" t="str">
        <f>IF(ISBLANK(G2672),"",IF(ISTEXT(G2672),IF(E2672="Amount",J$14,""),INDEX(Sheet2!H$14:H$154,MATCH(F2672,Sheet2!A$14:A$154,0))))</f>
        <v/>
      </c>
      <c r="K2672" t="str">
        <f>IF(ISBLANK(G2672),"",IF(ISTEXT(G2672),IF(E2672="Amount",K$14,""),INDEX(Sheet2!I$14:I$154,MATCH(F2672,Sheet2!A$14:A$154,0))))</f>
        <v/>
      </c>
      <c r="L2672" t="str">
        <f>IF(ISBLANK(G2672),"",IF(ISTEXT(G2672),IF(E2672="Amount",L$14,""),IF(INDEX(Sheet2!H$14:H$154,MATCH(F2672,Sheet2!A$14:A$154,0)) &lt;&gt; 0, IF(INDEX(Sheet2!I$14:I$154,MATCH(F2672,Sheet2!A$14:A$154,0)) &lt;&gt; 0, "Loan","Loan"),"Cash")))</f>
        <v/>
      </c>
      <c r="M2672" t="str">
        <f>IF(ISTEXT(E2672),IF(E2672="Amount",M$14,""),IF(ISBLANK(E2672),"",IF(ISTEXT(D2672),"",IF(A2667="Invoice No. : ",INDEX(Sheet2!D$14:D$154,MATCH(B2667,Sheet2!A$14:A$154,0)),M2671))))</f>
        <v/>
      </c>
      <c r="N2672" t="str">
        <f>IF(ISTEXT(E2672),IF(E2672="Amount",N$14,""),IF(ISBLANK(E2672),"",IF(ISTEXT(D2672),"",IF(A2667="Invoice No. : ",INDEX(Sheet2!E$14:E$154,MATCH(B2667,Sheet2!A$14:A$154,0)),N2671))))</f>
        <v/>
      </c>
      <c r="O2672" t="str">
        <f>IF(ISTEXT(E2672),IF(E2672="Amount",O$14,""),IF(ISBLANK(E2672),"",IF(ISTEXT(D2672),"",IF(A2667="Invoice No. : ",INDEX(Sheet2!G$14:G$154,MATCH(B2667,Sheet2!A$14:A$154,0)),O2671))))</f>
        <v/>
      </c>
      <c r="P2672" t="str">
        <f t="shared" si="170"/>
        <v/>
      </c>
      <c r="Q2672" t="str">
        <f t="shared" si="171"/>
        <v/>
      </c>
    </row>
    <row r="2673" spans="1:17" x14ac:dyDescent="0.25">
      <c r="A2673" s="10" t="s">
        <v>1108</v>
      </c>
      <c r="B2673" s="10" t="s">
        <v>1109</v>
      </c>
      <c r="C2673" s="11">
        <v>5</v>
      </c>
      <c r="D2673" s="11">
        <v>7.25</v>
      </c>
      <c r="E2673" s="11">
        <v>36.25</v>
      </c>
      <c r="F2673">
        <f t="shared" si="168"/>
        <v>2144381</v>
      </c>
      <c r="G2673">
        <f>IF(ISTEXT(E2673),IF(E2673="Amount",G$14,""),IF(ISBLANK(E2673),"",IF(ISTEXT(D2673),"",IF(A2668="Invoice No. : ",INDEX(Sheet2!F$14:F$154,MATCH(B2668,Sheet2!A$14:A$154,0)),G2672))))</f>
        <v>49546</v>
      </c>
      <c r="H2673" t="str">
        <f t="shared" si="169"/>
        <v>01/05/2023</v>
      </c>
      <c r="I2673" t="str">
        <f>IF(ISTEXT(E2673),IF(E2673="Amount",I$14,""),IF(ISBLANK(E2673),"",IF(ISTEXT(D2673),"",IF(A2668="Invoice No. : ",TEXT(INDEX(Sheet2!C$14:C$154,MATCH(B2668,Sheet2!A$14:A$154,0)),"hh:mm:ss"),I2672))))</f>
        <v>15:42:49</v>
      </c>
      <c r="J2673">
        <f>IF(ISBLANK(G2673),"",IF(ISTEXT(G2673),IF(E2673="Amount",J$14,""),INDEX(Sheet2!H$14:H$154,MATCH(F2673,Sheet2!A$14:A$154,0))))</f>
        <v>0</v>
      </c>
      <c r="K2673">
        <f>IF(ISBLANK(G2673),"",IF(ISTEXT(G2673),IF(E2673="Amount",K$14,""),INDEX(Sheet2!I$14:I$154,MATCH(F2673,Sheet2!A$14:A$154,0))))</f>
        <v>72.75</v>
      </c>
      <c r="L2673" t="str">
        <f>IF(ISBLANK(G2673),"",IF(ISTEXT(G2673),IF(E2673="Amount",L$14,""),IF(INDEX(Sheet2!H$14:H$154,MATCH(F2673,Sheet2!A$14:A$154,0)) &lt;&gt; 0, IF(INDEX(Sheet2!I$14:I$154,MATCH(F2673,Sheet2!A$14:A$154,0)) &lt;&gt; 0, "Loan","Loan"),"Cash")))</f>
        <v>Cash</v>
      </c>
      <c r="M2673">
        <f>IF(ISTEXT(E2673),IF(E2673="Amount",M$14,""),IF(ISBLANK(E2673),"",IF(ISTEXT(D2673),"",IF(A2668="Invoice No. : ",INDEX(Sheet2!D$14:D$154,MATCH(B2668,Sheet2!A$14:A$154,0)),M2672))))</f>
        <v>2</v>
      </c>
      <c r="N2673" t="str">
        <f>IF(ISTEXT(E2673),IF(E2673="Amount",N$14,""),IF(ISBLANK(E2673),"",IF(ISTEXT(D2673),"",IF(A2668="Invoice No. : ",INDEX(Sheet2!E$14:E$154,MATCH(B2668,Sheet2!A$14:A$154,0)),N2672))))</f>
        <v>RUBY</v>
      </c>
      <c r="O2673" t="str">
        <f>IF(ISTEXT(E2673),IF(E2673="Amount",O$14,""),IF(ISBLANK(E2673),"",IF(ISTEXT(D2673),"",IF(A2668="Invoice No. : ",INDEX(Sheet2!G$14:G$154,MATCH(B2668,Sheet2!A$14:A$154,0)),O2672))))</f>
        <v>MENOR, RUBEN JR. SUYAT</v>
      </c>
      <c r="P2673">
        <f t="shared" si="170"/>
        <v>72.75</v>
      </c>
      <c r="Q2673">
        <f t="shared" si="171"/>
        <v>195197.25</v>
      </c>
    </row>
    <row r="2674" spans="1:17" x14ac:dyDescent="0.25">
      <c r="A2674" s="10" t="s">
        <v>2034</v>
      </c>
      <c r="B2674" s="10" t="s">
        <v>2035</v>
      </c>
      <c r="C2674" s="11">
        <v>2</v>
      </c>
      <c r="D2674" s="11">
        <v>18.25</v>
      </c>
      <c r="E2674" s="11">
        <v>36.5</v>
      </c>
      <c r="F2674">
        <f t="shared" si="168"/>
        <v>2144381</v>
      </c>
      <c r="G2674">
        <f>IF(ISTEXT(E2674),IF(E2674="Amount",G$14,""),IF(ISBLANK(E2674),"",IF(ISTEXT(D2674),"",IF(A2669="Invoice No. : ",INDEX(Sheet2!F$14:F$154,MATCH(B2669,Sheet2!A$14:A$154,0)),G2673))))</f>
        <v>49546</v>
      </c>
      <c r="H2674" t="str">
        <f t="shared" si="169"/>
        <v>01/05/2023</v>
      </c>
      <c r="I2674" t="str">
        <f>IF(ISTEXT(E2674),IF(E2674="Amount",I$14,""),IF(ISBLANK(E2674),"",IF(ISTEXT(D2674),"",IF(A2669="Invoice No. : ",TEXT(INDEX(Sheet2!C$14:C$154,MATCH(B2669,Sheet2!A$14:A$154,0)),"hh:mm:ss"),I2673))))</f>
        <v>15:42:49</v>
      </c>
      <c r="J2674">
        <f>IF(ISBLANK(G2674),"",IF(ISTEXT(G2674),IF(E2674="Amount",J$14,""),INDEX(Sheet2!H$14:H$154,MATCH(F2674,Sheet2!A$14:A$154,0))))</f>
        <v>0</v>
      </c>
      <c r="K2674">
        <f>IF(ISBLANK(G2674),"",IF(ISTEXT(G2674),IF(E2674="Amount",K$14,""),INDEX(Sheet2!I$14:I$154,MATCH(F2674,Sheet2!A$14:A$154,0))))</f>
        <v>72.75</v>
      </c>
      <c r="L2674" t="str">
        <f>IF(ISBLANK(G2674),"",IF(ISTEXT(G2674),IF(E2674="Amount",L$14,""),IF(INDEX(Sheet2!H$14:H$154,MATCH(F2674,Sheet2!A$14:A$154,0)) &lt;&gt; 0, IF(INDEX(Sheet2!I$14:I$154,MATCH(F2674,Sheet2!A$14:A$154,0)) &lt;&gt; 0, "Loan","Loan"),"Cash")))</f>
        <v>Cash</v>
      </c>
      <c r="M2674">
        <f>IF(ISTEXT(E2674),IF(E2674="Amount",M$14,""),IF(ISBLANK(E2674),"",IF(ISTEXT(D2674),"",IF(A2669="Invoice No. : ",INDEX(Sheet2!D$14:D$154,MATCH(B2669,Sheet2!A$14:A$154,0)),M2673))))</f>
        <v>2</v>
      </c>
      <c r="N2674" t="str">
        <f>IF(ISTEXT(E2674),IF(E2674="Amount",N$14,""),IF(ISBLANK(E2674),"",IF(ISTEXT(D2674),"",IF(A2669="Invoice No. : ",INDEX(Sheet2!E$14:E$154,MATCH(B2669,Sheet2!A$14:A$154,0)),N2673))))</f>
        <v>RUBY</v>
      </c>
      <c r="O2674" t="str">
        <f>IF(ISTEXT(E2674),IF(E2674="Amount",O$14,""),IF(ISBLANK(E2674),"",IF(ISTEXT(D2674),"",IF(A2669="Invoice No. : ",INDEX(Sheet2!G$14:G$154,MATCH(B2669,Sheet2!A$14:A$154,0)),O2673))))</f>
        <v>MENOR, RUBEN JR. SUYAT</v>
      </c>
      <c r="P2674">
        <f t="shared" si="170"/>
        <v>72.75</v>
      </c>
      <c r="Q2674">
        <f t="shared" si="171"/>
        <v>195197.25</v>
      </c>
    </row>
    <row r="2675" spans="1:17" x14ac:dyDescent="0.25">
      <c r="D2675" s="12" t="s">
        <v>18</v>
      </c>
      <c r="E2675" s="13">
        <v>72.75</v>
      </c>
      <c r="F2675" t="str">
        <f t="shared" si="168"/>
        <v/>
      </c>
      <c r="G2675" t="str">
        <f>IF(ISTEXT(E2675),IF(E2675="Amount",G$14,""),IF(ISBLANK(E2675),"",IF(ISTEXT(D2675),"",IF(A2670="Invoice No. : ",INDEX(Sheet2!F$14:F$154,MATCH(B2670,Sheet2!A$14:A$154,0)),G2674))))</f>
        <v/>
      </c>
      <c r="H2675" t="str">
        <f t="shared" si="169"/>
        <v/>
      </c>
      <c r="I2675" t="str">
        <f>IF(ISTEXT(E2675),IF(E2675="Amount",I$14,""),IF(ISBLANK(E2675),"",IF(ISTEXT(D2675),"",IF(A2670="Invoice No. : ",TEXT(INDEX(Sheet2!C$14:C$154,MATCH(B2670,Sheet2!A$14:A$154,0)),"hh:mm:ss"),I2674))))</f>
        <v/>
      </c>
      <c r="J2675" t="str">
        <f>IF(ISBLANK(G2675),"",IF(ISTEXT(G2675),IF(E2675="Amount",J$14,""),INDEX(Sheet2!H$14:H$154,MATCH(F2675,Sheet2!A$14:A$154,0))))</f>
        <v/>
      </c>
      <c r="K2675" t="str">
        <f>IF(ISBLANK(G2675),"",IF(ISTEXT(G2675),IF(E2675="Amount",K$14,""),INDEX(Sheet2!I$14:I$154,MATCH(F2675,Sheet2!A$14:A$154,0))))</f>
        <v/>
      </c>
      <c r="L2675" t="str">
        <f>IF(ISBLANK(G2675),"",IF(ISTEXT(G2675),IF(E2675="Amount",L$14,""),IF(INDEX(Sheet2!H$14:H$154,MATCH(F2675,Sheet2!A$14:A$154,0)) &lt;&gt; 0, IF(INDEX(Sheet2!I$14:I$154,MATCH(F2675,Sheet2!A$14:A$154,0)) &lt;&gt; 0, "Loan","Loan"),"Cash")))</f>
        <v/>
      </c>
      <c r="M2675" t="str">
        <f>IF(ISTEXT(E2675),IF(E2675="Amount",M$14,""),IF(ISBLANK(E2675),"",IF(ISTEXT(D2675),"",IF(A2670="Invoice No. : ",INDEX(Sheet2!D$14:D$154,MATCH(B2670,Sheet2!A$14:A$154,0)),M2674))))</f>
        <v/>
      </c>
      <c r="N2675" t="str">
        <f>IF(ISTEXT(E2675),IF(E2675="Amount",N$14,""),IF(ISBLANK(E2675),"",IF(ISTEXT(D2675),"",IF(A2670="Invoice No. : ",INDEX(Sheet2!E$14:E$154,MATCH(B2670,Sheet2!A$14:A$154,0)),N2674))))</f>
        <v/>
      </c>
      <c r="O2675" t="str">
        <f>IF(ISTEXT(E2675),IF(E2675="Amount",O$14,""),IF(ISBLANK(E2675),"",IF(ISTEXT(D2675),"",IF(A2670="Invoice No. : ",INDEX(Sheet2!G$14:G$154,MATCH(B2670,Sheet2!A$14:A$154,0)),O2674))))</f>
        <v/>
      </c>
      <c r="P2675" t="str">
        <f t="shared" si="170"/>
        <v/>
      </c>
      <c r="Q2675" t="str">
        <f t="shared" si="171"/>
        <v/>
      </c>
    </row>
    <row r="2676" spans="1:17" x14ac:dyDescent="0.25">
      <c r="F2676" t="str">
        <f t="shared" si="168"/>
        <v/>
      </c>
      <c r="G2676" t="str">
        <f>IF(ISTEXT(E2676),IF(E2676="Amount",G$14,""),IF(ISBLANK(E2676),"",IF(ISTEXT(D2676),"",IF(A2671="Invoice No. : ",INDEX(Sheet2!F$14:F$154,MATCH(B2671,Sheet2!A$14:A$154,0)),G2675))))</f>
        <v/>
      </c>
      <c r="H2676" t="str">
        <f t="shared" si="169"/>
        <v/>
      </c>
      <c r="I2676" t="str">
        <f>IF(ISTEXT(E2676),IF(E2676="Amount",I$14,""),IF(ISBLANK(E2676),"",IF(ISTEXT(D2676),"",IF(A2671="Invoice No. : ",TEXT(INDEX(Sheet2!C$14:C$154,MATCH(B2671,Sheet2!A$14:A$154,0)),"hh:mm:ss"),I2675))))</f>
        <v/>
      </c>
      <c r="J2676" t="str">
        <f>IF(ISBLANK(G2676),"",IF(ISTEXT(G2676),IF(E2676="Amount",J$14,""),INDEX(Sheet2!H$14:H$154,MATCH(F2676,Sheet2!A$14:A$154,0))))</f>
        <v/>
      </c>
      <c r="K2676" t="str">
        <f>IF(ISBLANK(G2676),"",IF(ISTEXT(G2676),IF(E2676="Amount",K$14,""),INDEX(Sheet2!I$14:I$154,MATCH(F2676,Sheet2!A$14:A$154,0))))</f>
        <v/>
      </c>
      <c r="L2676" t="str">
        <f>IF(ISBLANK(G2676),"",IF(ISTEXT(G2676),IF(E2676="Amount",L$14,""),IF(INDEX(Sheet2!H$14:H$154,MATCH(F2676,Sheet2!A$14:A$154,0)) &lt;&gt; 0, IF(INDEX(Sheet2!I$14:I$154,MATCH(F2676,Sheet2!A$14:A$154,0)) &lt;&gt; 0, "Loan","Loan"),"Cash")))</f>
        <v/>
      </c>
      <c r="M2676" t="str">
        <f>IF(ISTEXT(E2676),IF(E2676="Amount",M$14,""),IF(ISBLANK(E2676),"",IF(ISTEXT(D2676),"",IF(A2671="Invoice No. : ",INDEX(Sheet2!D$14:D$154,MATCH(B2671,Sheet2!A$14:A$154,0)),M2675))))</f>
        <v/>
      </c>
      <c r="N2676" t="str">
        <f>IF(ISTEXT(E2676),IF(E2676="Amount",N$14,""),IF(ISBLANK(E2676),"",IF(ISTEXT(D2676),"",IF(A2671="Invoice No. : ",INDEX(Sheet2!E$14:E$154,MATCH(B2671,Sheet2!A$14:A$154,0)),N2675))))</f>
        <v/>
      </c>
      <c r="O2676" t="str">
        <f>IF(ISTEXT(E2676),IF(E2676="Amount",O$14,""),IF(ISBLANK(E2676),"",IF(ISTEXT(D2676),"",IF(A2671="Invoice No. : ",INDEX(Sheet2!G$14:G$154,MATCH(B2671,Sheet2!A$14:A$154,0)),O2675))))</f>
        <v/>
      </c>
      <c r="P2676" t="str">
        <f t="shared" si="170"/>
        <v/>
      </c>
      <c r="Q2676" t="str">
        <f t="shared" si="171"/>
        <v/>
      </c>
    </row>
    <row r="2677" spans="1:17" x14ac:dyDescent="0.25">
      <c r="F2677" t="str">
        <f t="shared" si="168"/>
        <v/>
      </c>
      <c r="G2677" t="str">
        <f>IF(ISTEXT(E2677),IF(E2677="Amount",G$14,""),IF(ISBLANK(E2677),"",IF(ISTEXT(D2677),"",IF(A2672="Invoice No. : ",INDEX(Sheet2!F$14:F$154,MATCH(B2672,Sheet2!A$14:A$154,0)),G2676))))</f>
        <v/>
      </c>
      <c r="H2677" t="str">
        <f t="shared" si="169"/>
        <v/>
      </c>
      <c r="I2677" t="str">
        <f>IF(ISTEXT(E2677),IF(E2677="Amount",I$14,""),IF(ISBLANK(E2677),"",IF(ISTEXT(D2677),"",IF(A2672="Invoice No. : ",TEXT(INDEX(Sheet2!C$14:C$154,MATCH(B2672,Sheet2!A$14:A$154,0)),"hh:mm:ss"),I2676))))</f>
        <v/>
      </c>
      <c r="J2677" t="str">
        <f>IF(ISBLANK(G2677),"",IF(ISTEXT(G2677),IF(E2677="Amount",J$14,""),INDEX(Sheet2!H$14:H$154,MATCH(F2677,Sheet2!A$14:A$154,0))))</f>
        <v/>
      </c>
      <c r="K2677" t="str">
        <f>IF(ISBLANK(G2677),"",IF(ISTEXT(G2677),IF(E2677="Amount",K$14,""),INDEX(Sheet2!I$14:I$154,MATCH(F2677,Sheet2!A$14:A$154,0))))</f>
        <v/>
      </c>
      <c r="L2677" t="str">
        <f>IF(ISBLANK(G2677),"",IF(ISTEXT(G2677),IF(E2677="Amount",L$14,""),IF(INDEX(Sheet2!H$14:H$154,MATCH(F2677,Sheet2!A$14:A$154,0)) &lt;&gt; 0, IF(INDEX(Sheet2!I$14:I$154,MATCH(F2677,Sheet2!A$14:A$154,0)) &lt;&gt; 0, "Loan","Loan"),"Cash")))</f>
        <v/>
      </c>
      <c r="M2677" t="str">
        <f>IF(ISTEXT(E2677),IF(E2677="Amount",M$14,""),IF(ISBLANK(E2677),"",IF(ISTEXT(D2677),"",IF(A2672="Invoice No. : ",INDEX(Sheet2!D$14:D$154,MATCH(B2672,Sheet2!A$14:A$154,0)),M2676))))</f>
        <v/>
      </c>
      <c r="N2677" t="str">
        <f>IF(ISTEXT(E2677),IF(E2677="Amount",N$14,""),IF(ISBLANK(E2677),"",IF(ISTEXT(D2677),"",IF(A2672="Invoice No. : ",INDEX(Sheet2!E$14:E$154,MATCH(B2672,Sheet2!A$14:A$154,0)),N2676))))</f>
        <v/>
      </c>
      <c r="O2677" t="str">
        <f>IF(ISTEXT(E2677),IF(E2677="Amount",O$14,""),IF(ISBLANK(E2677),"",IF(ISTEXT(D2677),"",IF(A2672="Invoice No. : ",INDEX(Sheet2!G$14:G$154,MATCH(B2672,Sheet2!A$14:A$154,0)),O2676))))</f>
        <v/>
      </c>
      <c r="P2677" t="str">
        <f t="shared" si="170"/>
        <v/>
      </c>
      <c r="Q2677" t="str">
        <f t="shared" si="171"/>
        <v/>
      </c>
    </row>
    <row r="2678" spans="1:17" x14ac:dyDescent="0.25">
      <c r="A2678" s="3" t="s">
        <v>4</v>
      </c>
      <c r="B2678" s="4">
        <v>2144382</v>
      </c>
      <c r="C2678" s="3" t="s">
        <v>5</v>
      </c>
      <c r="D2678" s="5" t="s">
        <v>953</v>
      </c>
      <c r="F2678" t="str">
        <f t="shared" si="168"/>
        <v/>
      </c>
      <c r="G2678" t="str">
        <f>IF(ISTEXT(E2678),IF(E2678="Amount",G$14,""),IF(ISBLANK(E2678),"",IF(ISTEXT(D2678),"",IF(A2673="Invoice No. : ",INDEX(Sheet2!F$14:F$154,MATCH(B2673,Sheet2!A$14:A$154,0)),G2677))))</f>
        <v/>
      </c>
      <c r="H2678" t="str">
        <f t="shared" si="169"/>
        <v/>
      </c>
      <c r="I2678" t="str">
        <f>IF(ISTEXT(E2678),IF(E2678="Amount",I$14,""),IF(ISBLANK(E2678),"",IF(ISTEXT(D2678),"",IF(A2673="Invoice No. : ",TEXT(INDEX(Sheet2!C$14:C$154,MATCH(B2673,Sheet2!A$14:A$154,0)),"hh:mm:ss"),I2677))))</f>
        <v/>
      </c>
      <c r="J2678" t="str">
        <f>IF(ISBLANK(G2678),"",IF(ISTEXT(G2678),IF(E2678="Amount",J$14,""),INDEX(Sheet2!H$14:H$154,MATCH(F2678,Sheet2!A$14:A$154,0))))</f>
        <v/>
      </c>
      <c r="K2678" t="str">
        <f>IF(ISBLANK(G2678),"",IF(ISTEXT(G2678),IF(E2678="Amount",K$14,""),INDEX(Sheet2!I$14:I$154,MATCH(F2678,Sheet2!A$14:A$154,0))))</f>
        <v/>
      </c>
      <c r="L2678" t="str">
        <f>IF(ISBLANK(G2678),"",IF(ISTEXT(G2678),IF(E2678="Amount",L$14,""),IF(INDEX(Sheet2!H$14:H$154,MATCH(F2678,Sheet2!A$14:A$154,0)) &lt;&gt; 0, IF(INDEX(Sheet2!I$14:I$154,MATCH(F2678,Sheet2!A$14:A$154,0)) &lt;&gt; 0, "Loan","Loan"),"Cash")))</f>
        <v/>
      </c>
      <c r="M2678" t="str">
        <f>IF(ISTEXT(E2678),IF(E2678="Amount",M$14,""),IF(ISBLANK(E2678),"",IF(ISTEXT(D2678),"",IF(A2673="Invoice No. : ",INDEX(Sheet2!D$14:D$154,MATCH(B2673,Sheet2!A$14:A$154,0)),M2677))))</f>
        <v/>
      </c>
      <c r="N2678" t="str">
        <f>IF(ISTEXT(E2678),IF(E2678="Amount",N$14,""),IF(ISBLANK(E2678),"",IF(ISTEXT(D2678),"",IF(A2673="Invoice No. : ",INDEX(Sheet2!E$14:E$154,MATCH(B2673,Sheet2!A$14:A$154,0)),N2677))))</f>
        <v/>
      </c>
      <c r="O2678" t="str">
        <f>IF(ISTEXT(E2678),IF(E2678="Amount",O$14,""),IF(ISBLANK(E2678),"",IF(ISTEXT(D2678),"",IF(A2673="Invoice No. : ",INDEX(Sheet2!G$14:G$154,MATCH(B2673,Sheet2!A$14:A$154,0)),O2677))))</f>
        <v/>
      </c>
      <c r="P2678" t="str">
        <f t="shared" si="170"/>
        <v/>
      </c>
      <c r="Q2678" t="str">
        <f t="shared" si="171"/>
        <v/>
      </c>
    </row>
    <row r="2679" spans="1:17" x14ac:dyDescent="0.25">
      <c r="A2679" s="3" t="s">
        <v>7</v>
      </c>
      <c r="B2679" s="6">
        <v>44931</v>
      </c>
      <c r="C2679" s="3" t="s">
        <v>8</v>
      </c>
      <c r="D2679" s="7">
        <v>2</v>
      </c>
      <c r="F2679" t="str">
        <f t="shared" si="168"/>
        <v/>
      </c>
      <c r="G2679" t="str">
        <f>IF(ISTEXT(E2679),IF(E2679="Amount",G$14,""),IF(ISBLANK(E2679),"",IF(ISTEXT(D2679),"",IF(A2674="Invoice No. : ",INDEX(Sheet2!F$14:F$154,MATCH(B2674,Sheet2!A$14:A$154,0)),G2678))))</f>
        <v/>
      </c>
      <c r="H2679" t="str">
        <f t="shared" si="169"/>
        <v/>
      </c>
      <c r="I2679" t="str">
        <f>IF(ISTEXT(E2679),IF(E2679="Amount",I$14,""),IF(ISBLANK(E2679),"",IF(ISTEXT(D2679),"",IF(A2674="Invoice No. : ",TEXT(INDEX(Sheet2!C$14:C$154,MATCH(B2674,Sheet2!A$14:A$154,0)),"hh:mm:ss"),I2678))))</f>
        <v/>
      </c>
      <c r="J2679" t="str">
        <f>IF(ISBLANK(G2679),"",IF(ISTEXT(G2679),IF(E2679="Amount",J$14,""),INDEX(Sheet2!H$14:H$154,MATCH(F2679,Sheet2!A$14:A$154,0))))</f>
        <v/>
      </c>
      <c r="K2679" t="str">
        <f>IF(ISBLANK(G2679),"",IF(ISTEXT(G2679),IF(E2679="Amount",K$14,""),INDEX(Sheet2!I$14:I$154,MATCH(F2679,Sheet2!A$14:A$154,0))))</f>
        <v/>
      </c>
      <c r="L2679" t="str">
        <f>IF(ISBLANK(G2679),"",IF(ISTEXT(G2679),IF(E2679="Amount",L$14,""),IF(INDEX(Sheet2!H$14:H$154,MATCH(F2679,Sheet2!A$14:A$154,0)) &lt;&gt; 0, IF(INDEX(Sheet2!I$14:I$154,MATCH(F2679,Sheet2!A$14:A$154,0)) &lt;&gt; 0, "Loan","Loan"),"Cash")))</f>
        <v/>
      </c>
      <c r="M2679" t="str">
        <f>IF(ISTEXT(E2679),IF(E2679="Amount",M$14,""),IF(ISBLANK(E2679),"",IF(ISTEXT(D2679),"",IF(A2674="Invoice No. : ",INDEX(Sheet2!D$14:D$154,MATCH(B2674,Sheet2!A$14:A$154,0)),M2678))))</f>
        <v/>
      </c>
      <c r="N2679" t="str">
        <f>IF(ISTEXT(E2679),IF(E2679="Amount",N$14,""),IF(ISBLANK(E2679),"",IF(ISTEXT(D2679),"",IF(A2674="Invoice No. : ",INDEX(Sheet2!E$14:E$154,MATCH(B2674,Sheet2!A$14:A$154,0)),N2678))))</f>
        <v/>
      </c>
      <c r="O2679" t="str">
        <f>IF(ISTEXT(E2679),IF(E2679="Amount",O$14,""),IF(ISBLANK(E2679),"",IF(ISTEXT(D2679),"",IF(A2674="Invoice No. : ",INDEX(Sheet2!G$14:G$154,MATCH(B2674,Sheet2!A$14:A$154,0)),O2678))))</f>
        <v/>
      </c>
      <c r="P2679" t="str">
        <f t="shared" si="170"/>
        <v/>
      </c>
      <c r="Q2679" t="str">
        <f t="shared" si="171"/>
        <v/>
      </c>
    </row>
    <row r="2680" spans="1:17" x14ac:dyDescent="0.25">
      <c r="F2680" t="str">
        <f t="shared" si="168"/>
        <v/>
      </c>
      <c r="G2680" t="str">
        <f>IF(ISTEXT(E2680),IF(E2680="Amount",G$14,""),IF(ISBLANK(E2680),"",IF(ISTEXT(D2680),"",IF(A2675="Invoice No. : ",INDEX(Sheet2!F$14:F$154,MATCH(B2675,Sheet2!A$14:A$154,0)),G2679))))</f>
        <v/>
      </c>
      <c r="H2680" t="str">
        <f t="shared" si="169"/>
        <v/>
      </c>
      <c r="I2680" t="str">
        <f>IF(ISTEXT(E2680),IF(E2680="Amount",I$14,""),IF(ISBLANK(E2680),"",IF(ISTEXT(D2680),"",IF(A2675="Invoice No. : ",TEXT(INDEX(Sheet2!C$14:C$154,MATCH(B2675,Sheet2!A$14:A$154,0)),"hh:mm:ss"),I2679))))</f>
        <v/>
      </c>
      <c r="J2680" t="str">
        <f>IF(ISBLANK(G2680),"",IF(ISTEXT(G2680),IF(E2680="Amount",J$14,""),INDEX(Sheet2!H$14:H$154,MATCH(F2680,Sheet2!A$14:A$154,0))))</f>
        <v/>
      </c>
      <c r="K2680" t="str">
        <f>IF(ISBLANK(G2680),"",IF(ISTEXT(G2680),IF(E2680="Amount",K$14,""),INDEX(Sheet2!I$14:I$154,MATCH(F2680,Sheet2!A$14:A$154,0))))</f>
        <v/>
      </c>
      <c r="L2680" t="str">
        <f>IF(ISBLANK(G2680),"",IF(ISTEXT(G2680),IF(E2680="Amount",L$14,""),IF(INDEX(Sheet2!H$14:H$154,MATCH(F2680,Sheet2!A$14:A$154,0)) &lt;&gt; 0, IF(INDEX(Sheet2!I$14:I$154,MATCH(F2680,Sheet2!A$14:A$154,0)) &lt;&gt; 0, "Loan","Loan"),"Cash")))</f>
        <v/>
      </c>
      <c r="M2680" t="str">
        <f>IF(ISTEXT(E2680),IF(E2680="Amount",M$14,""),IF(ISBLANK(E2680),"",IF(ISTEXT(D2680),"",IF(A2675="Invoice No. : ",INDEX(Sheet2!D$14:D$154,MATCH(B2675,Sheet2!A$14:A$154,0)),M2679))))</f>
        <v/>
      </c>
      <c r="N2680" t="str">
        <f>IF(ISTEXT(E2680),IF(E2680="Amount",N$14,""),IF(ISBLANK(E2680),"",IF(ISTEXT(D2680),"",IF(A2675="Invoice No. : ",INDEX(Sheet2!E$14:E$154,MATCH(B2675,Sheet2!A$14:A$154,0)),N2679))))</f>
        <v/>
      </c>
      <c r="O2680" t="str">
        <f>IF(ISTEXT(E2680),IF(E2680="Amount",O$14,""),IF(ISBLANK(E2680),"",IF(ISTEXT(D2680),"",IF(A2675="Invoice No. : ",INDEX(Sheet2!G$14:G$154,MATCH(B2675,Sheet2!A$14:A$154,0)),O2679))))</f>
        <v/>
      </c>
      <c r="P2680" t="str">
        <f t="shared" si="170"/>
        <v/>
      </c>
      <c r="Q2680" t="str">
        <f t="shared" si="171"/>
        <v/>
      </c>
    </row>
    <row r="2681" spans="1:17" x14ac:dyDescent="0.25">
      <c r="A2681" s="8" t="s">
        <v>9</v>
      </c>
      <c r="B2681" s="8" t="s">
        <v>10</v>
      </c>
      <c r="C2681" s="9" t="s">
        <v>11</v>
      </c>
      <c r="D2681" s="9" t="s">
        <v>12</v>
      </c>
      <c r="E2681" s="9" t="s">
        <v>13</v>
      </c>
      <c r="F2681" t="str">
        <f t="shared" si="168"/>
        <v>Invoice No.</v>
      </c>
      <c r="G2681" t="str">
        <f>IF(ISTEXT(E2681),IF(E2681="Amount",G$14,""),IF(ISBLANK(E2681),"",IF(ISTEXT(D2681),"",IF(A2676="Invoice No. : ",INDEX(Sheet2!F$14:F$154,MATCH(B2676,Sheet2!A$14:A$154,0)),G2680))))</f>
        <v>Member ID</v>
      </c>
      <c r="H2681" t="str">
        <f t="shared" si="169"/>
        <v>Invoice Date</v>
      </c>
      <c r="I2681" t="str">
        <f>IF(ISTEXT(E2681),IF(E2681="Amount",I$14,""),IF(ISBLANK(E2681),"",IF(ISTEXT(D2681),"",IF(A2676="Invoice No. : ",TEXT(INDEX(Sheet2!C$14:C$154,MATCH(B2676,Sheet2!A$14:A$154,0)),"hh:mm:ss"),I2680))))</f>
        <v>Invoice Time</v>
      </c>
      <c r="J2681" t="str">
        <f>IF(ISBLANK(G2681),"",IF(ISTEXT(G2681),IF(E2681="Amount",J$14,""),INDEX(Sheet2!H$14:H$154,MATCH(F2681,Sheet2!A$14:A$154,0))))</f>
        <v>Loan Amount</v>
      </c>
      <c r="K2681" t="str">
        <f>IF(ISBLANK(G2681),"",IF(ISTEXT(G2681),IF(E2681="Amount",K$14,""),INDEX(Sheet2!I$14:I$154,MATCH(F2681,Sheet2!A$14:A$154,0))))</f>
        <v>Cash Amount</v>
      </c>
      <c r="L2681" t="str">
        <f>IF(ISBLANK(G2681),"",IF(ISTEXT(G2681),IF(E2681="Amount",L$14,""),IF(INDEX(Sheet2!H$14:H$154,MATCH(F2681,Sheet2!A$14:A$154,0)) &lt;&gt; 0, IF(INDEX(Sheet2!I$14:I$154,MATCH(F2681,Sheet2!A$14:A$154,0)) &lt;&gt; 0, "Loan","Loan"),"Cash")))</f>
        <v>Payment Mode</v>
      </c>
      <c r="M2681" t="str">
        <f>IF(ISTEXT(E2681),IF(E2681="Amount",M$14,""),IF(ISBLANK(E2681),"",IF(ISTEXT(D2681),"",IF(A2676="Invoice No. : ",INDEX(Sheet2!D$14:D$154,MATCH(B2676,Sheet2!A$14:A$154,0)),M2680))))</f>
        <v>Terminal</v>
      </c>
      <c r="N2681" t="str">
        <f>IF(ISTEXT(E2681),IF(E2681="Amount",N$14,""),IF(ISBLANK(E2681),"",IF(ISTEXT(D2681),"",IF(A2676="Invoice No. : ",INDEX(Sheet2!E$14:E$154,MATCH(B2676,Sheet2!A$14:A$154,0)),N2680))))</f>
        <v>Cashier</v>
      </c>
      <c r="O2681" t="str">
        <f>IF(ISTEXT(E2681),IF(E2681="Amount",O$14,""),IF(ISBLANK(E2681),"",IF(ISTEXT(D2681),"",IF(A2676="Invoice No. : ",INDEX(Sheet2!G$14:G$154,MATCH(B2676,Sheet2!A$14:A$154,0)),O2680))))</f>
        <v>Name</v>
      </c>
      <c r="P2681" t="str">
        <f t="shared" si="170"/>
        <v>Invoice Amount</v>
      </c>
      <c r="Q2681" t="str">
        <f t="shared" si="171"/>
        <v>Grand Total</v>
      </c>
    </row>
    <row r="2682" spans="1:17" x14ac:dyDescent="0.25">
      <c r="F2682" t="str">
        <f t="shared" si="168"/>
        <v/>
      </c>
      <c r="G2682" t="str">
        <f>IF(ISTEXT(E2682),IF(E2682="Amount",G$14,""),IF(ISBLANK(E2682),"",IF(ISTEXT(D2682),"",IF(A2677="Invoice No. : ",INDEX(Sheet2!F$14:F$154,MATCH(B2677,Sheet2!A$14:A$154,0)),G2681))))</f>
        <v/>
      </c>
      <c r="H2682" t="str">
        <f t="shared" si="169"/>
        <v/>
      </c>
      <c r="I2682" t="str">
        <f>IF(ISTEXT(E2682),IF(E2682="Amount",I$14,""),IF(ISBLANK(E2682),"",IF(ISTEXT(D2682),"",IF(A2677="Invoice No. : ",TEXT(INDEX(Sheet2!C$14:C$154,MATCH(B2677,Sheet2!A$14:A$154,0)),"hh:mm:ss"),I2681))))</f>
        <v/>
      </c>
      <c r="J2682" t="str">
        <f>IF(ISBLANK(G2682),"",IF(ISTEXT(G2682),IF(E2682="Amount",J$14,""),INDEX(Sheet2!H$14:H$154,MATCH(F2682,Sheet2!A$14:A$154,0))))</f>
        <v/>
      </c>
      <c r="K2682" t="str">
        <f>IF(ISBLANK(G2682),"",IF(ISTEXT(G2682),IF(E2682="Amount",K$14,""),INDEX(Sheet2!I$14:I$154,MATCH(F2682,Sheet2!A$14:A$154,0))))</f>
        <v/>
      </c>
      <c r="L2682" t="str">
        <f>IF(ISBLANK(G2682),"",IF(ISTEXT(G2682),IF(E2682="Amount",L$14,""),IF(INDEX(Sheet2!H$14:H$154,MATCH(F2682,Sheet2!A$14:A$154,0)) &lt;&gt; 0, IF(INDEX(Sheet2!I$14:I$154,MATCH(F2682,Sheet2!A$14:A$154,0)) &lt;&gt; 0, "Loan","Loan"),"Cash")))</f>
        <v/>
      </c>
      <c r="M2682" t="str">
        <f>IF(ISTEXT(E2682),IF(E2682="Amount",M$14,""),IF(ISBLANK(E2682),"",IF(ISTEXT(D2682),"",IF(A2677="Invoice No. : ",INDEX(Sheet2!D$14:D$154,MATCH(B2677,Sheet2!A$14:A$154,0)),M2681))))</f>
        <v/>
      </c>
      <c r="N2682" t="str">
        <f>IF(ISTEXT(E2682),IF(E2682="Amount",N$14,""),IF(ISBLANK(E2682),"",IF(ISTEXT(D2682),"",IF(A2677="Invoice No. : ",INDEX(Sheet2!E$14:E$154,MATCH(B2677,Sheet2!A$14:A$154,0)),N2681))))</f>
        <v/>
      </c>
      <c r="O2682" t="str">
        <f>IF(ISTEXT(E2682),IF(E2682="Amount",O$14,""),IF(ISBLANK(E2682),"",IF(ISTEXT(D2682),"",IF(A2677="Invoice No. : ",INDEX(Sheet2!G$14:G$154,MATCH(B2677,Sheet2!A$14:A$154,0)),O2681))))</f>
        <v/>
      </c>
      <c r="P2682" t="str">
        <f t="shared" si="170"/>
        <v/>
      </c>
      <c r="Q2682" t="str">
        <f t="shared" si="171"/>
        <v/>
      </c>
    </row>
    <row r="2683" spans="1:17" x14ac:dyDescent="0.25">
      <c r="A2683" s="10" t="s">
        <v>1732</v>
      </c>
      <c r="B2683" s="10" t="s">
        <v>1733</v>
      </c>
      <c r="C2683" s="11">
        <v>1</v>
      </c>
      <c r="D2683" s="11">
        <v>25.5</v>
      </c>
      <c r="E2683" s="11">
        <v>25.5</v>
      </c>
      <c r="F2683">
        <f t="shared" si="168"/>
        <v>2144382</v>
      </c>
      <c r="G2683">
        <f>IF(ISTEXT(E2683),IF(E2683="Amount",G$14,""),IF(ISBLANK(E2683),"",IF(ISTEXT(D2683),"",IF(A2678="Invoice No. : ",INDEX(Sheet2!F$14:F$154,MATCH(B2678,Sheet2!A$14:A$154,0)),G2682))))</f>
        <v>35082</v>
      </c>
      <c r="H2683" t="str">
        <f t="shared" si="169"/>
        <v>01/05/2023</v>
      </c>
      <c r="I2683" t="str">
        <f>IF(ISTEXT(E2683),IF(E2683="Amount",I$14,""),IF(ISBLANK(E2683),"",IF(ISTEXT(D2683),"",IF(A2678="Invoice No. : ",TEXT(INDEX(Sheet2!C$14:C$154,MATCH(B2678,Sheet2!A$14:A$154,0)),"hh:mm:ss"),I2682))))</f>
        <v>15:44:11</v>
      </c>
      <c r="J2683">
        <f>IF(ISBLANK(G2683),"",IF(ISTEXT(G2683),IF(E2683="Amount",J$14,""),INDEX(Sheet2!H$14:H$154,MATCH(F2683,Sheet2!A$14:A$154,0))))</f>
        <v>0</v>
      </c>
      <c r="K2683">
        <f>IF(ISBLANK(G2683),"",IF(ISTEXT(G2683),IF(E2683="Amount",K$14,""),INDEX(Sheet2!I$14:I$154,MATCH(F2683,Sheet2!A$14:A$154,0))))</f>
        <v>111</v>
      </c>
      <c r="L2683" t="str">
        <f>IF(ISBLANK(G2683),"",IF(ISTEXT(G2683),IF(E2683="Amount",L$14,""),IF(INDEX(Sheet2!H$14:H$154,MATCH(F2683,Sheet2!A$14:A$154,0)) &lt;&gt; 0, IF(INDEX(Sheet2!I$14:I$154,MATCH(F2683,Sheet2!A$14:A$154,0)) &lt;&gt; 0, "Loan","Loan"),"Cash")))</f>
        <v>Cash</v>
      </c>
      <c r="M2683">
        <f>IF(ISTEXT(E2683),IF(E2683="Amount",M$14,""),IF(ISBLANK(E2683),"",IF(ISTEXT(D2683),"",IF(A2678="Invoice No. : ",INDEX(Sheet2!D$14:D$154,MATCH(B2678,Sheet2!A$14:A$154,0)),M2682))))</f>
        <v>2</v>
      </c>
      <c r="N2683" t="str">
        <f>IF(ISTEXT(E2683),IF(E2683="Amount",N$14,""),IF(ISBLANK(E2683),"",IF(ISTEXT(D2683),"",IF(A2678="Invoice No. : ",INDEX(Sheet2!E$14:E$154,MATCH(B2678,Sheet2!A$14:A$154,0)),N2682))))</f>
        <v>RUBY</v>
      </c>
      <c r="O2683" t="str">
        <f>IF(ISTEXT(E2683),IF(E2683="Amount",O$14,""),IF(ISBLANK(E2683),"",IF(ISTEXT(D2683),"",IF(A2678="Invoice No. : ",INDEX(Sheet2!G$14:G$154,MATCH(B2678,Sheet2!A$14:A$154,0)),O2682))))</f>
        <v>PACIO, MARY GRACE LONGBUAN</v>
      </c>
      <c r="P2683">
        <f t="shared" si="170"/>
        <v>111</v>
      </c>
      <c r="Q2683">
        <f t="shared" si="171"/>
        <v>195197.25</v>
      </c>
    </row>
    <row r="2684" spans="1:17" x14ac:dyDescent="0.25">
      <c r="A2684" s="10" t="s">
        <v>2036</v>
      </c>
      <c r="B2684" s="10" t="s">
        <v>2037</v>
      </c>
      <c r="C2684" s="11">
        <v>3</v>
      </c>
      <c r="D2684" s="11">
        <v>28.5</v>
      </c>
      <c r="E2684" s="11">
        <v>85.5</v>
      </c>
      <c r="F2684">
        <f t="shared" si="168"/>
        <v>2144382</v>
      </c>
      <c r="G2684">
        <f>IF(ISTEXT(E2684),IF(E2684="Amount",G$14,""),IF(ISBLANK(E2684),"",IF(ISTEXT(D2684),"",IF(A2679="Invoice No. : ",INDEX(Sheet2!F$14:F$154,MATCH(B2679,Sheet2!A$14:A$154,0)),G2683))))</f>
        <v>35082</v>
      </c>
      <c r="H2684" t="str">
        <f t="shared" si="169"/>
        <v>01/05/2023</v>
      </c>
      <c r="I2684" t="str">
        <f>IF(ISTEXT(E2684),IF(E2684="Amount",I$14,""),IF(ISBLANK(E2684),"",IF(ISTEXT(D2684),"",IF(A2679="Invoice No. : ",TEXT(INDEX(Sheet2!C$14:C$154,MATCH(B2679,Sheet2!A$14:A$154,0)),"hh:mm:ss"),I2683))))</f>
        <v>15:44:11</v>
      </c>
      <c r="J2684">
        <f>IF(ISBLANK(G2684),"",IF(ISTEXT(G2684),IF(E2684="Amount",J$14,""),INDEX(Sheet2!H$14:H$154,MATCH(F2684,Sheet2!A$14:A$154,0))))</f>
        <v>0</v>
      </c>
      <c r="K2684">
        <f>IF(ISBLANK(G2684),"",IF(ISTEXT(G2684),IF(E2684="Amount",K$14,""),INDEX(Sheet2!I$14:I$154,MATCH(F2684,Sheet2!A$14:A$154,0))))</f>
        <v>111</v>
      </c>
      <c r="L2684" t="str">
        <f>IF(ISBLANK(G2684),"",IF(ISTEXT(G2684),IF(E2684="Amount",L$14,""),IF(INDEX(Sheet2!H$14:H$154,MATCH(F2684,Sheet2!A$14:A$154,0)) &lt;&gt; 0, IF(INDEX(Sheet2!I$14:I$154,MATCH(F2684,Sheet2!A$14:A$154,0)) &lt;&gt; 0, "Loan","Loan"),"Cash")))</f>
        <v>Cash</v>
      </c>
      <c r="M2684">
        <f>IF(ISTEXT(E2684),IF(E2684="Amount",M$14,""),IF(ISBLANK(E2684),"",IF(ISTEXT(D2684),"",IF(A2679="Invoice No. : ",INDEX(Sheet2!D$14:D$154,MATCH(B2679,Sheet2!A$14:A$154,0)),M2683))))</f>
        <v>2</v>
      </c>
      <c r="N2684" t="str">
        <f>IF(ISTEXT(E2684),IF(E2684="Amount",N$14,""),IF(ISBLANK(E2684),"",IF(ISTEXT(D2684),"",IF(A2679="Invoice No. : ",INDEX(Sheet2!E$14:E$154,MATCH(B2679,Sheet2!A$14:A$154,0)),N2683))))</f>
        <v>RUBY</v>
      </c>
      <c r="O2684" t="str">
        <f>IF(ISTEXT(E2684),IF(E2684="Amount",O$14,""),IF(ISBLANK(E2684),"",IF(ISTEXT(D2684),"",IF(A2679="Invoice No. : ",INDEX(Sheet2!G$14:G$154,MATCH(B2679,Sheet2!A$14:A$154,0)),O2683))))</f>
        <v>PACIO, MARY GRACE LONGBUAN</v>
      </c>
      <c r="P2684">
        <f t="shared" si="170"/>
        <v>111</v>
      </c>
      <c r="Q2684">
        <f t="shared" si="171"/>
        <v>195197.25</v>
      </c>
    </row>
    <row r="2685" spans="1:17" x14ac:dyDescent="0.25">
      <c r="D2685" s="12" t="s">
        <v>18</v>
      </c>
      <c r="E2685" s="13">
        <v>111</v>
      </c>
      <c r="F2685" t="str">
        <f t="shared" si="168"/>
        <v/>
      </c>
      <c r="G2685" t="str">
        <f>IF(ISTEXT(E2685),IF(E2685="Amount",G$14,""),IF(ISBLANK(E2685),"",IF(ISTEXT(D2685),"",IF(A2680="Invoice No. : ",INDEX(Sheet2!F$14:F$154,MATCH(B2680,Sheet2!A$14:A$154,0)),G2684))))</f>
        <v/>
      </c>
      <c r="H2685" t="str">
        <f t="shared" si="169"/>
        <v/>
      </c>
      <c r="I2685" t="str">
        <f>IF(ISTEXT(E2685),IF(E2685="Amount",I$14,""),IF(ISBLANK(E2685),"",IF(ISTEXT(D2685),"",IF(A2680="Invoice No. : ",TEXT(INDEX(Sheet2!C$14:C$154,MATCH(B2680,Sheet2!A$14:A$154,0)),"hh:mm:ss"),I2684))))</f>
        <v/>
      </c>
      <c r="J2685" t="str">
        <f>IF(ISBLANK(G2685),"",IF(ISTEXT(G2685),IF(E2685="Amount",J$14,""),INDEX(Sheet2!H$14:H$154,MATCH(F2685,Sheet2!A$14:A$154,0))))</f>
        <v/>
      </c>
      <c r="K2685" t="str">
        <f>IF(ISBLANK(G2685),"",IF(ISTEXT(G2685),IF(E2685="Amount",K$14,""),INDEX(Sheet2!I$14:I$154,MATCH(F2685,Sheet2!A$14:A$154,0))))</f>
        <v/>
      </c>
      <c r="L2685" t="str">
        <f>IF(ISBLANK(G2685),"",IF(ISTEXT(G2685),IF(E2685="Amount",L$14,""),IF(INDEX(Sheet2!H$14:H$154,MATCH(F2685,Sheet2!A$14:A$154,0)) &lt;&gt; 0, IF(INDEX(Sheet2!I$14:I$154,MATCH(F2685,Sheet2!A$14:A$154,0)) &lt;&gt; 0, "Loan","Loan"),"Cash")))</f>
        <v/>
      </c>
      <c r="M2685" t="str">
        <f>IF(ISTEXT(E2685),IF(E2685="Amount",M$14,""),IF(ISBLANK(E2685),"",IF(ISTEXT(D2685),"",IF(A2680="Invoice No. : ",INDEX(Sheet2!D$14:D$154,MATCH(B2680,Sheet2!A$14:A$154,0)),M2684))))</f>
        <v/>
      </c>
      <c r="N2685" t="str">
        <f>IF(ISTEXT(E2685),IF(E2685="Amount",N$14,""),IF(ISBLANK(E2685),"",IF(ISTEXT(D2685),"",IF(A2680="Invoice No. : ",INDEX(Sheet2!E$14:E$154,MATCH(B2680,Sheet2!A$14:A$154,0)),N2684))))</f>
        <v/>
      </c>
      <c r="O2685" t="str">
        <f>IF(ISTEXT(E2685),IF(E2685="Amount",O$14,""),IF(ISBLANK(E2685),"",IF(ISTEXT(D2685),"",IF(A2680="Invoice No. : ",INDEX(Sheet2!G$14:G$154,MATCH(B2680,Sheet2!A$14:A$154,0)),O2684))))</f>
        <v/>
      </c>
      <c r="P2685" t="str">
        <f t="shared" si="170"/>
        <v/>
      </c>
      <c r="Q2685" t="str">
        <f t="shared" si="171"/>
        <v/>
      </c>
    </row>
    <row r="2686" spans="1:17" x14ac:dyDescent="0.25">
      <c r="F2686" t="str">
        <f t="shared" si="168"/>
        <v/>
      </c>
      <c r="G2686" t="str">
        <f>IF(ISTEXT(E2686),IF(E2686="Amount",G$14,""),IF(ISBLANK(E2686),"",IF(ISTEXT(D2686),"",IF(A2681="Invoice No. : ",INDEX(Sheet2!F$14:F$154,MATCH(B2681,Sheet2!A$14:A$154,0)),G2685))))</f>
        <v/>
      </c>
      <c r="H2686" t="str">
        <f t="shared" si="169"/>
        <v/>
      </c>
      <c r="I2686" t="str">
        <f>IF(ISTEXT(E2686),IF(E2686="Amount",I$14,""),IF(ISBLANK(E2686),"",IF(ISTEXT(D2686),"",IF(A2681="Invoice No. : ",TEXT(INDEX(Sheet2!C$14:C$154,MATCH(B2681,Sheet2!A$14:A$154,0)),"hh:mm:ss"),I2685))))</f>
        <v/>
      </c>
      <c r="J2686" t="str">
        <f>IF(ISBLANK(G2686),"",IF(ISTEXT(G2686),IF(E2686="Amount",J$14,""),INDEX(Sheet2!H$14:H$154,MATCH(F2686,Sheet2!A$14:A$154,0))))</f>
        <v/>
      </c>
      <c r="K2686" t="str">
        <f>IF(ISBLANK(G2686),"",IF(ISTEXT(G2686),IF(E2686="Amount",K$14,""),INDEX(Sheet2!I$14:I$154,MATCH(F2686,Sheet2!A$14:A$154,0))))</f>
        <v/>
      </c>
      <c r="L2686" t="str">
        <f>IF(ISBLANK(G2686),"",IF(ISTEXT(G2686),IF(E2686="Amount",L$14,""),IF(INDEX(Sheet2!H$14:H$154,MATCH(F2686,Sheet2!A$14:A$154,0)) &lt;&gt; 0, IF(INDEX(Sheet2!I$14:I$154,MATCH(F2686,Sheet2!A$14:A$154,0)) &lt;&gt; 0, "Loan","Loan"),"Cash")))</f>
        <v/>
      </c>
      <c r="M2686" t="str">
        <f>IF(ISTEXT(E2686),IF(E2686="Amount",M$14,""),IF(ISBLANK(E2686),"",IF(ISTEXT(D2686),"",IF(A2681="Invoice No. : ",INDEX(Sheet2!D$14:D$154,MATCH(B2681,Sheet2!A$14:A$154,0)),M2685))))</f>
        <v/>
      </c>
      <c r="N2686" t="str">
        <f>IF(ISTEXT(E2686),IF(E2686="Amount",N$14,""),IF(ISBLANK(E2686),"",IF(ISTEXT(D2686),"",IF(A2681="Invoice No. : ",INDEX(Sheet2!E$14:E$154,MATCH(B2681,Sheet2!A$14:A$154,0)),N2685))))</f>
        <v/>
      </c>
      <c r="O2686" t="str">
        <f>IF(ISTEXT(E2686),IF(E2686="Amount",O$14,""),IF(ISBLANK(E2686),"",IF(ISTEXT(D2686),"",IF(A2681="Invoice No. : ",INDEX(Sheet2!G$14:G$154,MATCH(B2681,Sheet2!A$14:A$154,0)),O2685))))</f>
        <v/>
      </c>
      <c r="P2686" t="str">
        <f t="shared" si="170"/>
        <v/>
      </c>
      <c r="Q2686" t="str">
        <f t="shared" si="171"/>
        <v/>
      </c>
    </row>
    <row r="2687" spans="1:17" x14ac:dyDescent="0.25">
      <c r="F2687" t="str">
        <f t="shared" si="168"/>
        <v/>
      </c>
      <c r="G2687" t="str">
        <f>IF(ISTEXT(E2687),IF(E2687="Amount",G$14,""),IF(ISBLANK(E2687),"",IF(ISTEXT(D2687),"",IF(A2682="Invoice No. : ",INDEX(Sheet2!F$14:F$154,MATCH(B2682,Sheet2!A$14:A$154,0)),G2686))))</f>
        <v/>
      </c>
      <c r="H2687" t="str">
        <f t="shared" si="169"/>
        <v/>
      </c>
      <c r="I2687" t="str">
        <f>IF(ISTEXT(E2687),IF(E2687="Amount",I$14,""),IF(ISBLANK(E2687),"",IF(ISTEXT(D2687),"",IF(A2682="Invoice No. : ",TEXT(INDEX(Sheet2!C$14:C$154,MATCH(B2682,Sheet2!A$14:A$154,0)),"hh:mm:ss"),I2686))))</f>
        <v/>
      </c>
      <c r="J2687" t="str">
        <f>IF(ISBLANK(G2687),"",IF(ISTEXT(G2687),IF(E2687="Amount",J$14,""),INDEX(Sheet2!H$14:H$154,MATCH(F2687,Sheet2!A$14:A$154,0))))</f>
        <v/>
      </c>
      <c r="K2687" t="str">
        <f>IF(ISBLANK(G2687),"",IF(ISTEXT(G2687),IF(E2687="Amount",K$14,""),INDEX(Sheet2!I$14:I$154,MATCH(F2687,Sheet2!A$14:A$154,0))))</f>
        <v/>
      </c>
      <c r="L2687" t="str">
        <f>IF(ISBLANK(G2687),"",IF(ISTEXT(G2687),IF(E2687="Amount",L$14,""),IF(INDEX(Sheet2!H$14:H$154,MATCH(F2687,Sheet2!A$14:A$154,0)) &lt;&gt; 0, IF(INDEX(Sheet2!I$14:I$154,MATCH(F2687,Sheet2!A$14:A$154,0)) &lt;&gt; 0, "Loan","Loan"),"Cash")))</f>
        <v/>
      </c>
      <c r="M2687" t="str">
        <f>IF(ISTEXT(E2687),IF(E2687="Amount",M$14,""),IF(ISBLANK(E2687),"",IF(ISTEXT(D2687),"",IF(A2682="Invoice No. : ",INDEX(Sheet2!D$14:D$154,MATCH(B2682,Sheet2!A$14:A$154,0)),M2686))))</f>
        <v/>
      </c>
      <c r="N2687" t="str">
        <f>IF(ISTEXT(E2687),IF(E2687="Amount",N$14,""),IF(ISBLANK(E2687),"",IF(ISTEXT(D2687),"",IF(A2682="Invoice No. : ",INDEX(Sheet2!E$14:E$154,MATCH(B2682,Sheet2!A$14:A$154,0)),N2686))))</f>
        <v/>
      </c>
      <c r="O2687" t="str">
        <f>IF(ISTEXT(E2687),IF(E2687="Amount",O$14,""),IF(ISBLANK(E2687),"",IF(ISTEXT(D2687),"",IF(A2682="Invoice No. : ",INDEX(Sheet2!G$14:G$154,MATCH(B2682,Sheet2!A$14:A$154,0)),O2686))))</f>
        <v/>
      </c>
      <c r="P2687" t="str">
        <f t="shared" si="170"/>
        <v/>
      </c>
      <c r="Q2687" t="str">
        <f t="shared" si="171"/>
        <v/>
      </c>
    </row>
    <row r="2688" spans="1:17" x14ac:dyDescent="0.25">
      <c r="A2688" s="3" t="s">
        <v>4</v>
      </c>
      <c r="B2688" s="4">
        <v>2144383</v>
      </c>
      <c r="C2688" s="3" t="s">
        <v>5</v>
      </c>
      <c r="D2688" s="5" t="s">
        <v>953</v>
      </c>
      <c r="F2688" t="str">
        <f t="shared" si="168"/>
        <v/>
      </c>
      <c r="G2688" t="str">
        <f>IF(ISTEXT(E2688),IF(E2688="Amount",G$14,""),IF(ISBLANK(E2688),"",IF(ISTEXT(D2688),"",IF(A2683="Invoice No. : ",INDEX(Sheet2!F$14:F$154,MATCH(B2683,Sheet2!A$14:A$154,0)),G2687))))</f>
        <v/>
      </c>
      <c r="H2688" t="str">
        <f t="shared" si="169"/>
        <v/>
      </c>
      <c r="I2688" t="str">
        <f>IF(ISTEXT(E2688),IF(E2688="Amount",I$14,""),IF(ISBLANK(E2688),"",IF(ISTEXT(D2688),"",IF(A2683="Invoice No. : ",TEXT(INDEX(Sheet2!C$14:C$154,MATCH(B2683,Sheet2!A$14:A$154,0)),"hh:mm:ss"),I2687))))</f>
        <v/>
      </c>
      <c r="J2688" t="str">
        <f>IF(ISBLANK(G2688),"",IF(ISTEXT(G2688),IF(E2688="Amount",J$14,""),INDEX(Sheet2!H$14:H$154,MATCH(F2688,Sheet2!A$14:A$154,0))))</f>
        <v/>
      </c>
      <c r="K2688" t="str">
        <f>IF(ISBLANK(G2688),"",IF(ISTEXT(G2688),IF(E2688="Amount",K$14,""),INDEX(Sheet2!I$14:I$154,MATCH(F2688,Sheet2!A$14:A$154,0))))</f>
        <v/>
      </c>
      <c r="L2688" t="str">
        <f>IF(ISBLANK(G2688),"",IF(ISTEXT(G2688),IF(E2688="Amount",L$14,""),IF(INDEX(Sheet2!H$14:H$154,MATCH(F2688,Sheet2!A$14:A$154,0)) &lt;&gt; 0, IF(INDEX(Sheet2!I$14:I$154,MATCH(F2688,Sheet2!A$14:A$154,0)) &lt;&gt; 0, "Loan","Loan"),"Cash")))</f>
        <v/>
      </c>
      <c r="M2688" t="str">
        <f>IF(ISTEXT(E2688),IF(E2688="Amount",M$14,""),IF(ISBLANK(E2688),"",IF(ISTEXT(D2688),"",IF(A2683="Invoice No. : ",INDEX(Sheet2!D$14:D$154,MATCH(B2683,Sheet2!A$14:A$154,0)),M2687))))</f>
        <v/>
      </c>
      <c r="N2688" t="str">
        <f>IF(ISTEXT(E2688),IF(E2688="Amount",N$14,""),IF(ISBLANK(E2688),"",IF(ISTEXT(D2688),"",IF(A2683="Invoice No. : ",INDEX(Sheet2!E$14:E$154,MATCH(B2683,Sheet2!A$14:A$154,0)),N2687))))</f>
        <v/>
      </c>
      <c r="O2688" t="str">
        <f>IF(ISTEXT(E2688),IF(E2688="Amount",O$14,""),IF(ISBLANK(E2688),"",IF(ISTEXT(D2688),"",IF(A2683="Invoice No. : ",INDEX(Sheet2!G$14:G$154,MATCH(B2683,Sheet2!A$14:A$154,0)),O2687))))</f>
        <v/>
      </c>
      <c r="P2688" t="str">
        <f t="shared" si="170"/>
        <v/>
      </c>
      <c r="Q2688" t="str">
        <f t="shared" si="171"/>
        <v/>
      </c>
    </row>
    <row r="2689" spans="1:17" x14ac:dyDescent="0.25">
      <c r="A2689" s="3" t="s">
        <v>7</v>
      </c>
      <c r="B2689" s="6">
        <v>44931</v>
      </c>
      <c r="C2689" s="3" t="s">
        <v>8</v>
      </c>
      <c r="D2689" s="7">
        <v>2</v>
      </c>
      <c r="F2689" t="str">
        <f t="shared" si="168"/>
        <v/>
      </c>
      <c r="G2689" t="str">
        <f>IF(ISTEXT(E2689),IF(E2689="Amount",G$14,""),IF(ISBLANK(E2689),"",IF(ISTEXT(D2689),"",IF(A2684="Invoice No. : ",INDEX(Sheet2!F$14:F$154,MATCH(B2684,Sheet2!A$14:A$154,0)),G2688))))</f>
        <v/>
      </c>
      <c r="H2689" t="str">
        <f t="shared" si="169"/>
        <v/>
      </c>
      <c r="I2689" t="str">
        <f>IF(ISTEXT(E2689),IF(E2689="Amount",I$14,""),IF(ISBLANK(E2689),"",IF(ISTEXT(D2689),"",IF(A2684="Invoice No. : ",TEXT(INDEX(Sheet2!C$14:C$154,MATCH(B2684,Sheet2!A$14:A$154,0)),"hh:mm:ss"),I2688))))</f>
        <v/>
      </c>
      <c r="J2689" t="str">
        <f>IF(ISBLANK(G2689),"",IF(ISTEXT(G2689),IF(E2689="Amount",J$14,""),INDEX(Sheet2!H$14:H$154,MATCH(F2689,Sheet2!A$14:A$154,0))))</f>
        <v/>
      </c>
      <c r="K2689" t="str">
        <f>IF(ISBLANK(G2689),"",IF(ISTEXT(G2689),IF(E2689="Amount",K$14,""),INDEX(Sheet2!I$14:I$154,MATCH(F2689,Sheet2!A$14:A$154,0))))</f>
        <v/>
      </c>
      <c r="L2689" t="str">
        <f>IF(ISBLANK(G2689),"",IF(ISTEXT(G2689),IF(E2689="Amount",L$14,""),IF(INDEX(Sheet2!H$14:H$154,MATCH(F2689,Sheet2!A$14:A$154,0)) &lt;&gt; 0, IF(INDEX(Sheet2!I$14:I$154,MATCH(F2689,Sheet2!A$14:A$154,0)) &lt;&gt; 0, "Loan","Loan"),"Cash")))</f>
        <v/>
      </c>
      <c r="M2689" t="str">
        <f>IF(ISTEXT(E2689),IF(E2689="Amount",M$14,""),IF(ISBLANK(E2689),"",IF(ISTEXT(D2689),"",IF(A2684="Invoice No. : ",INDEX(Sheet2!D$14:D$154,MATCH(B2684,Sheet2!A$14:A$154,0)),M2688))))</f>
        <v/>
      </c>
      <c r="N2689" t="str">
        <f>IF(ISTEXT(E2689),IF(E2689="Amount",N$14,""),IF(ISBLANK(E2689),"",IF(ISTEXT(D2689),"",IF(A2684="Invoice No. : ",INDEX(Sheet2!E$14:E$154,MATCH(B2684,Sheet2!A$14:A$154,0)),N2688))))</f>
        <v/>
      </c>
      <c r="O2689" t="str">
        <f>IF(ISTEXT(E2689),IF(E2689="Amount",O$14,""),IF(ISBLANK(E2689),"",IF(ISTEXT(D2689),"",IF(A2684="Invoice No. : ",INDEX(Sheet2!G$14:G$154,MATCH(B2684,Sheet2!A$14:A$154,0)),O2688))))</f>
        <v/>
      </c>
      <c r="P2689" t="str">
        <f t="shared" si="170"/>
        <v/>
      </c>
      <c r="Q2689" t="str">
        <f t="shared" si="171"/>
        <v/>
      </c>
    </row>
    <row r="2690" spans="1:17" x14ac:dyDescent="0.25">
      <c r="F2690" t="str">
        <f t="shared" si="168"/>
        <v/>
      </c>
      <c r="G2690" t="str">
        <f>IF(ISTEXT(E2690),IF(E2690="Amount",G$14,""),IF(ISBLANK(E2690),"",IF(ISTEXT(D2690),"",IF(A2685="Invoice No. : ",INDEX(Sheet2!F$14:F$154,MATCH(B2685,Sheet2!A$14:A$154,0)),G2689))))</f>
        <v/>
      </c>
      <c r="H2690" t="str">
        <f t="shared" si="169"/>
        <v/>
      </c>
      <c r="I2690" t="str">
        <f>IF(ISTEXT(E2690),IF(E2690="Amount",I$14,""),IF(ISBLANK(E2690),"",IF(ISTEXT(D2690),"",IF(A2685="Invoice No. : ",TEXT(INDEX(Sheet2!C$14:C$154,MATCH(B2685,Sheet2!A$14:A$154,0)),"hh:mm:ss"),I2689))))</f>
        <v/>
      </c>
      <c r="J2690" t="str">
        <f>IF(ISBLANK(G2690),"",IF(ISTEXT(G2690),IF(E2690="Amount",J$14,""),INDEX(Sheet2!H$14:H$154,MATCH(F2690,Sheet2!A$14:A$154,0))))</f>
        <v/>
      </c>
      <c r="K2690" t="str">
        <f>IF(ISBLANK(G2690),"",IF(ISTEXT(G2690),IF(E2690="Amount",K$14,""),INDEX(Sheet2!I$14:I$154,MATCH(F2690,Sheet2!A$14:A$154,0))))</f>
        <v/>
      </c>
      <c r="L2690" t="str">
        <f>IF(ISBLANK(G2690),"",IF(ISTEXT(G2690),IF(E2690="Amount",L$14,""),IF(INDEX(Sheet2!H$14:H$154,MATCH(F2690,Sheet2!A$14:A$154,0)) &lt;&gt; 0, IF(INDEX(Sheet2!I$14:I$154,MATCH(F2690,Sheet2!A$14:A$154,0)) &lt;&gt; 0, "Loan","Loan"),"Cash")))</f>
        <v/>
      </c>
      <c r="M2690" t="str">
        <f>IF(ISTEXT(E2690),IF(E2690="Amount",M$14,""),IF(ISBLANK(E2690),"",IF(ISTEXT(D2690),"",IF(A2685="Invoice No. : ",INDEX(Sheet2!D$14:D$154,MATCH(B2685,Sheet2!A$14:A$154,0)),M2689))))</f>
        <v/>
      </c>
      <c r="N2690" t="str">
        <f>IF(ISTEXT(E2690),IF(E2690="Amount",N$14,""),IF(ISBLANK(E2690),"",IF(ISTEXT(D2690),"",IF(A2685="Invoice No. : ",INDEX(Sheet2!E$14:E$154,MATCH(B2685,Sheet2!A$14:A$154,0)),N2689))))</f>
        <v/>
      </c>
      <c r="O2690" t="str">
        <f>IF(ISTEXT(E2690),IF(E2690="Amount",O$14,""),IF(ISBLANK(E2690),"",IF(ISTEXT(D2690),"",IF(A2685="Invoice No. : ",INDEX(Sheet2!G$14:G$154,MATCH(B2685,Sheet2!A$14:A$154,0)),O2689))))</f>
        <v/>
      </c>
      <c r="P2690" t="str">
        <f t="shared" si="170"/>
        <v/>
      </c>
      <c r="Q2690" t="str">
        <f t="shared" si="171"/>
        <v/>
      </c>
    </row>
    <row r="2691" spans="1:17" x14ac:dyDescent="0.25">
      <c r="A2691" s="8" t="s">
        <v>9</v>
      </c>
      <c r="B2691" s="8" t="s">
        <v>10</v>
      </c>
      <c r="C2691" s="9" t="s">
        <v>11</v>
      </c>
      <c r="D2691" s="9" t="s">
        <v>12</v>
      </c>
      <c r="E2691" s="9" t="s">
        <v>13</v>
      </c>
      <c r="F2691" t="str">
        <f t="shared" si="168"/>
        <v>Invoice No.</v>
      </c>
      <c r="G2691" t="str">
        <f>IF(ISTEXT(E2691),IF(E2691="Amount",G$14,""),IF(ISBLANK(E2691),"",IF(ISTEXT(D2691),"",IF(A2686="Invoice No. : ",INDEX(Sheet2!F$14:F$154,MATCH(B2686,Sheet2!A$14:A$154,0)),G2690))))</f>
        <v>Member ID</v>
      </c>
      <c r="H2691" t="str">
        <f t="shared" si="169"/>
        <v>Invoice Date</v>
      </c>
      <c r="I2691" t="str">
        <f>IF(ISTEXT(E2691),IF(E2691="Amount",I$14,""),IF(ISBLANK(E2691),"",IF(ISTEXT(D2691),"",IF(A2686="Invoice No. : ",TEXT(INDEX(Sheet2!C$14:C$154,MATCH(B2686,Sheet2!A$14:A$154,0)),"hh:mm:ss"),I2690))))</f>
        <v>Invoice Time</v>
      </c>
      <c r="J2691" t="str">
        <f>IF(ISBLANK(G2691),"",IF(ISTEXT(G2691),IF(E2691="Amount",J$14,""),INDEX(Sheet2!H$14:H$154,MATCH(F2691,Sheet2!A$14:A$154,0))))</f>
        <v>Loan Amount</v>
      </c>
      <c r="K2691" t="str">
        <f>IF(ISBLANK(G2691),"",IF(ISTEXT(G2691),IF(E2691="Amount",K$14,""),INDEX(Sheet2!I$14:I$154,MATCH(F2691,Sheet2!A$14:A$154,0))))</f>
        <v>Cash Amount</v>
      </c>
      <c r="L2691" t="str">
        <f>IF(ISBLANK(G2691),"",IF(ISTEXT(G2691),IF(E2691="Amount",L$14,""),IF(INDEX(Sheet2!H$14:H$154,MATCH(F2691,Sheet2!A$14:A$154,0)) &lt;&gt; 0, IF(INDEX(Sheet2!I$14:I$154,MATCH(F2691,Sheet2!A$14:A$154,0)) &lt;&gt; 0, "Loan","Loan"),"Cash")))</f>
        <v>Payment Mode</v>
      </c>
      <c r="M2691" t="str">
        <f>IF(ISTEXT(E2691),IF(E2691="Amount",M$14,""),IF(ISBLANK(E2691),"",IF(ISTEXT(D2691),"",IF(A2686="Invoice No. : ",INDEX(Sheet2!D$14:D$154,MATCH(B2686,Sheet2!A$14:A$154,0)),M2690))))</f>
        <v>Terminal</v>
      </c>
      <c r="N2691" t="str">
        <f>IF(ISTEXT(E2691),IF(E2691="Amount",N$14,""),IF(ISBLANK(E2691),"",IF(ISTEXT(D2691),"",IF(A2686="Invoice No. : ",INDEX(Sheet2!E$14:E$154,MATCH(B2686,Sheet2!A$14:A$154,0)),N2690))))</f>
        <v>Cashier</v>
      </c>
      <c r="O2691" t="str">
        <f>IF(ISTEXT(E2691),IF(E2691="Amount",O$14,""),IF(ISBLANK(E2691),"",IF(ISTEXT(D2691),"",IF(A2686="Invoice No. : ",INDEX(Sheet2!G$14:G$154,MATCH(B2686,Sheet2!A$14:A$154,0)),O2690))))</f>
        <v>Name</v>
      </c>
      <c r="P2691" t="str">
        <f t="shared" si="170"/>
        <v>Invoice Amount</v>
      </c>
      <c r="Q2691" t="str">
        <f t="shared" si="171"/>
        <v>Grand Total</v>
      </c>
    </row>
    <row r="2692" spans="1:17" x14ac:dyDescent="0.25">
      <c r="F2692" t="str">
        <f t="shared" si="168"/>
        <v/>
      </c>
      <c r="G2692" t="str">
        <f>IF(ISTEXT(E2692),IF(E2692="Amount",G$14,""),IF(ISBLANK(E2692),"",IF(ISTEXT(D2692),"",IF(A2687="Invoice No. : ",INDEX(Sheet2!F$14:F$154,MATCH(B2687,Sheet2!A$14:A$154,0)),G2691))))</f>
        <v/>
      </c>
      <c r="H2692" t="str">
        <f t="shared" si="169"/>
        <v/>
      </c>
      <c r="I2692" t="str">
        <f>IF(ISTEXT(E2692),IF(E2692="Amount",I$14,""),IF(ISBLANK(E2692),"",IF(ISTEXT(D2692),"",IF(A2687="Invoice No. : ",TEXT(INDEX(Sheet2!C$14:C$154,MATCH(B2687,Sheet2!A$14:A$154,0)),"hh:mm:ss"),I2691))))</f>
        <v/>
      </c>
      <c r="J2692" t="str">
        <f>IF(ISBLANK(G2692),"",IF(ISTEXT(G2692),IF(E2692="Amount",J$14,""),INDEX(Sheet2!H$14:H$154,MATCH(F2692,Sheet2!A$14:A$154,0))))</f>
        <v/>
      </c>
      <c r="K2692" t="str">
        <f>IF(ISBLANK(G2692),"",IF(ISTEXT(G2692),IF(E2692="Amount",K$14,""),INDEX(Sheet2!I$14:I$154,MATCH(F2692,Sheet2!A$14:A$154,0))))</f>
        <v/>
      </c>
      <c r="L2692" t="str">
        <f>IF(ISBLANK(G2692),"",IF(ISTEXT(G2692),IF(E2692="Amount",L$14,""),IF(INDEX(Sheet2!H$14:H$154,MATCH(F2692,Sheet2!A$14:A$154,0)) &lt;&gt; 0, IF(INDEX(Sheet2!I$14:I$154,MATCH(F2692,Sheet2!A$14:A$154,0)) &lt;&gt; 0, "Loan","Loan"),"Cash")))</f>
        <v/>
      </c>
      <c r="M2692" t="str">
        <f>IF(ISTEXT(E2692),IF(E2692="Amount",M$14,""),IF(ISBLANK(E2692),"",IF(ISTEXT(D2692),"",IF(A2687="Invoice No. : ",INDEX(Sheet2!D$14:D$154,MATCH(B2687,Sheet2!A$14:A$154,0)),M2691))))</f>
        <v/>
      </c>
      <c r="N2692" t="str">
        <f>IF(ISTEXT(E2692),IF(E2692="Amount",N$14,""),IF(ISBLANK(E2692),"",IF(ISTEXT(D2692),"",IF(A2687="Invoice No. : ",INDEX(Sheet2!E$14:E$154,MATCH(B2687,Sheet2!A$14:A$154,0)),N2691))))</f>
        <v/>
      </c>
      <c r="O2692" t="str">
        <f>IF(ISTEXT(E2692),IF(E2692="Amount",O$14,""),IF(ISBLANK(E2692),"",IF(ISTEXT(D2692),"",IF(A2687="Invoice No. : ",INDEX(Sheet2!G$14:G$154,MATCH(B2687,Sheet2!A$14:A$154,0)),O2691))))</f>
        <v/>
      </c>
      <c r="P2692" t="str">
        <f t="shared" si="170"/>
        <v/>
      </c>
      <c r="Q2692" t="str">
        <f t="shared" si="171"/>
        <v/>
      </c>
    </row>
    <row r="2693" spans="1:17" x14ac:dyDescent="0.25">
      <c r="A2693" s="10" t="s">
        <v>2038</v>
      </c>
      <c r="B2693" s="10" t="s">
        <v>2039</v>
      </c>
      <c r="C2693" s="11">
        <v>1</v>
      </c>
      <c r="D2693" s="11">
        <v>14.75</v>
      </c>
      <c r="E2693" s="11">
        <v>14.75</v>
      </c>
      <c r="F2693">
        <f t="shared" si="168"/>
        <v>2144383</v>
      </c>
      <c r="G2693">
        <f>IF(ISTEXT(E2693),IF(E2693="Amount",G$14,""),IF(ISBLANK(E2693),"",IF(ISTEXT(D2693),"",IF(A2688="Invoice No. : ",INDEX(Sheet2!F$14:F$154,MATCH(B2688,Sheet2!A$14:A$154,0)),G2692))))</f>
        <v>20322</v>
      </c>
      <c r="H2693" t="str">
        <f t="shared" si="169"/>
        <v>01/05/2023</v>
      </c>
      <c r="I2693" t="str">
        <f>IF(ISTEXT(E2693),IF(E2693="Amount",I$14,""),IF(ISBLANK(E2693),"",IF(ISTEXT(D2693),"",IF(A2688="Invoice No. : ",TEXT(INDEX(Sheet2!C$14:C$154,MATCH(B2688,Sheet2!A$14:A$154,0)),"hh:mm:ss"),I2692))))</f>
        <v>15:45:36</v>
      </c>
      <c r="J2693">
        <f>IF(ISBLANK(G2693),"",IF(ISTEXT(G2693),IF(E2693="Amount",J$14,""),INDEX(Sheet2!H$14:H$154,MATCH(F2693,Sheet2!A$14:A$154,0))))</f>
        <v>0</v>
      </c>
      <c r="K2693">
        <f>IF(ISBLANK(G2693),"",IF(ISTEXT(G2693),IF(E2693="Amount",K$14,""),INDEX(Sheet2!I$14:I$154,MATCH(F2693,Sheet2!A$14:A$154,0))))</f>
        <v>14.75</v>
      </c>
      <c r="L2693" t="str">
        <f>IF(ISBLANK(G2693),"",IF(ISTEXT(G2693),IF(E2693="Amount",L$14,""),IF(INDEX(Sheet2!H$14:H$154,MATCH(F2693,Sheet2!A$14:A$154,0)) &lt;&gt; 0, IF(INDEX(Sheet2!I$14:I$154,MATCH(F2693,Sheet2!A$14:A$154,0)) &lt;&gt; 0, "Loan","Loan"),"Cash")))</f>
        <v>Cash</v>
      </c>
      <c r="M2693">
        <f>IF(ISTEXT(E2693),IF(E2693="Amount",M$14,""),IF(ISBLANK(E2693),"",IF(ISTEXT(D2693),"",IF(A2688="Invoice No. : ",INDEX(Sheet2!D$14:D$154,MATCH(B2688,Sheet2!A$14:A$154,0)),M2692))))</f>
        <v>2</v>
      </c>
      <c r="N2693" t="str">
        <f>IF(ISTEXT(E2693),IF(E2693="Amount",N$14,""),IF(ISBLANK(E2693),"",IF(ISTEXT(D2693),"",IF(A2688="Invoice No. : ",INDEX(Sheet2!E$14:E$154,MATCH(B2688,Sheet2!A$14:A$154,0)),N2692))))</f>
        <v>RUBY</v>
      </c>
      <c r="O2693" t="str">
        <f>IF(ISTEXT(E2693),IF(E2693="Amount",O$14,""),IF(ISBLANK(E2693),"",IF(ISTEXT(D2693),"",IF(A2688="Invoice No. : ",INDEX(Sheet2!G$14:G$154,MATCH(B2688,Sheet2!A$14:A$154,0)),O2692))))</f>
        <v>TABDI, EVAEMILYN NASIS</v>
      </c>
      <c r="P2693">
        <f t="shared" si="170"/>
        <v>14.75</v>
      </c>
      <c r="Q2693">
        <f t="shared" si="171"/>
        <v>195197.25</v>
      </c>
    </row>
    <row r="2694" spans="1:17" x14ac:dyDescent="0.25">
      <c r="D2694" s="12" t="s">
        <v>18</v>
      </c>
      <c r="E2694" s="13">
        <v>14.75</v>
      </c>
      <c r="F2694" t="str">
        <f t="shared" si="168"/>
        <v/>
      </c>
      <c r="G2694" t="str">
        <f>IF(ISTEXT(E2694),IF(E2694="Amount",G$14,""),IF(ISBLANK(E2694),"",IF(ISTEXT(D2694),"",IF(A2689="Invoice No. : ",INDEX(Sheet2!F$14:F$154,MATCH(B2689,Sheet2!A$14:A$154,0)),G2693))))</f>
        <v/>
      </c>
      <c r="H2694" t="str">
        <f t="shared" si="169"/>
        <v/>
      </c>
      <c r="I2694" t="str">
        <f>IF(ISTEXT(E2694),IF(E2694="Amount",I$14,""),IF(ISBLANK(E2694),"",IF(ISTEXT(D2694),"",IF(A2689="Invoice No. : ",TEXT(INDEX(Sheet2!C$14:C$154,MATCH(B2689,Sheet2!A$14:A$154,0)),"hh:mm:ss"),I2693))))</f>
        <v/>
      </c>
      <c r="J2694" t="str">
        <f>IF(ISBLANK(G2694),"",IF(ISTEXT(G2694),IF(E2694="Amount",J$14,""),INDEX(Sheet2!H$14:H$154,MATCH(F2694,Sheet2!A$14:A$154,0))))</f>
        <v/>
      </c>
      <c r="K2694" t="str">
        <f>IF(ISBLANK(G2694),"",IF(ISTEXT(G2694),IF(E2694="Amount",K$14,""),INDEX(Sheet2!I$14:I$154,MATCH(F2694,Sheet2!A$14:A$154,0))))</f>
        <v/>
      </c>
      <c r="L2694" t="str">
        <f>IF(ISBLANK(G2694),"",IF(ISTEXT(G2694),IF(E2694="Amount",L$14,""),IF(INDEX(Sheet2!H$14:H$154,MATCH(F2694,Sheet2!A$14:A$154,0)) &lt;&gt; 0, IF(INDEX(Sheet2!I$14:I$154,MATCH(F2694,Sheet2!A$14:A$154,0)) &lt;&gt; 0, "Loan","Loan"),"Cash")))</f>
        <v/>
      </c>
      <c r="M2694" t="str">
        <f>IF(ISTEXT(E2694),IF(E2694="Amount",M$14,""),IF(ISBLANK(E2694),"",IF(ISTEXT(D2694),"",IF(A2689="Invoice No. : ",INDEX(Sheet2!D$14:D$154,MATCH(B2689,Sheet2!A$14:A$154,0)),M2693))))</f>
        <v/>
      </c>
      <c r="N2694" t="str">
        <f>IF(ISTEXT(E2694),IF(E2694="Amount",N$14,""),IF(ISBLANK(E2694),"",IF(ISTEXT(D2694),"",IF(A2689="Invoice No. : ",INDEX(Sheet2!E$14:E$154,MATCH(B2689,Sheet2!A$14:A$154,0)),N2693))))</f>
        <v/>
      </c>
      <c r="O2694" t="str">
        <f>IF(ISTEXT(E2694),IF(E2694="Amount",O$14,""),IF(ISBLANK(E2694),"",IF(ISTEXT(D2694),"",IF(A2689="Invoice No. : ",INDEX(Sheet2!G$14:G$154,MATCH(B2689,Sheet2!A$14:A$154,0)),O2693))))</f>
        <v/>
      </c>
      <c r="P2694" t="str">
        <f t="shared" si="170"/>
        <v/>
      </c>
      <c r="Q2694" t="str">
        <f t="shared" si="171"/>
        <v/>
      </c>
    </row>
    <row r="2695" spans="1:17" x14ac:dyDescent="0.25">
      <c r="F2695" t="str">
        <f t="shared" si="168"/>
        <v/>
      </c>
      <c r="G2695" t="str">
        <f>IF(ISTEXT(E2695),IF(E2695="Amount",G$14,""),IF(ISBLANK(E2695),"",IF(ISTEXT(D2695),"",IF(A2690="Invoice No. : ",INDEX(Sheet2!F$14:F$154,MATCH(B2690,Sheet2!A$14:A$154,0)),G2694))))</f>
        <v/>
      </c>
      <c r="H2695" t="str">
        <f t="shared" si="169"/>
        <v/>
      </c>
      <c r="I2695" t="str">
        <f>IF(ISTEXT(E2695),IF(E2695="Amount",I$14,""),IF(ISBLANK(E2695),"",IF(ISTEXT(D2695),"",IF(A2690="Invoice No. : ",TEXT(INDEX(Sheet2!C$14:C$154,MATCH(B2690,Sheet2!A$14:A$154,0)),"hh:mm:ss"),I2694))))</f>
        <v/>
      </c>
      <c r="J2695" t="str">
        <f>IF(ISBLANK(G2695),"",IF(ISTEXT(G2695),IF(E2695="Amount",J$14,""),INDEX(Sheet2!H$14:H$154,MATCH(F2695,Sheet2!A$14:A$154,0))))</f>
        <v/>
      </c>
      <c r="K2695" t="str">
        <f>IF(ISBLANK(G2695),"",IF(ISTEXT(G2695),IF(E2695="Amount",K$14,""),INDEX(Sheet2!I$14:I$154,MATCH(F2695,Sheet2!A$14:A$154,0))))</f>
        <v/>
      </c>
      <c r="L2695" t="str">
        <f>IF(ISBLANK(G2695),"",IF(ISTEXT(G2695),IF(E2695="Amount",L$14,""),IF(INDEX(Sheet2!H$14:H$154,MATCH(F2695,Sheet2!A$14:A$154,0)) &lt;&gt; 0, IF(INDEX(Sheet2!I$14:I$154,MATCH(F2695,Sheet2!A$14:A$154,0)) &lt;&gt; 0, "Loan","Loan"),"Cash")))</f>
        <v/>
      </c>
      <c r="M2695" t="str">
        <f>IF(ISTEXT(E2695),IF(E2695="Amount",M$14,""),IF(ISBLANK(E2695),"",IF(ISTEXT(D2695),"",IF(A2690="Invoice No. : ",INDEX(Sheet2!D$14:D$154,MATCH(B2690,Sheet2!A$14:A$154,0)),M2694))))</f>
        <v/>
      </c>
      <c r="N2695" t="str">
        <f>IF(ISTEXT(E2695),IF(E2695="Amount",N$14,""),IF(ISBLANK(E2695),"",IF(ISTEXT(D2695),"",IF(A2690="Invoice No. : ",INDEX(Sheet2!E$14:E$154,MATCH(B2690,Sheet2!A$14:A$154,0)),N2694))))</f>
        <v/>
      </c>
      <c r="O2695" t="str">
        <f>IF(ISTEXT(E2695),IF(E2695="Amount",O$14,""),IF(ISBLANK(E2695),"",IF(ISTEXT(D2695),"",IF(A2690="Invoice No. : ",INDEX(Sheet2!G$14:G$154,MATCH(B2690,Sheet2!A$14:A$154,0)),O2694))))</f>
        <v/>
      </c>
      <c r="P2695" t="str">
        <f t="shared" si="170"/>
        <v/>
      </c>
      <c r="Q2695" t="str">
        <f t="shared" si="171"/>
        <v/>
      </c>
    </row>
    <row r="2696" spans="1:17" x14ac:dyDescent="0.25">
      <c r="F2696" t="str">
        <f t="shared" si="168"/>
        <v/>
      </c>
      <c r="G2696" t="str">
        <f>IF(ISTEXT(E2696),IF(E2696="Amount",G$14,""),IF(ISBLANK(E2696),"",IF(ISTEXT(D2696),"",IF(A2691="Invoice No. : ",INDEX(Sheet2!F$14:F$154,MATCH(B2691,Sheet2!A$14:A$154,0)),G2695))))</f>
        <v/>
      </c>
      <c r="H2696" t="str">
        <f t="shared" si="169"/>
        <v/>
      </c>
      <c r="I2696" t="str">
        <f>IF(ISTEXT(E2696),IF(E2696="Amount",I$14,""),IF(ISBLANK(E2696),"",IF(ISTEXT(D2696),"",IF(A2691="Invoice No. : ",TEXT(INDEX(Sheet2!C$14:C$154,MATCH(B2691,Sheet2!A$14:A$154,0)),"hh:mm:ss"),I2695))))</f>
        <v/>
      </c>
      <c r="J2696" t="str">
        <f>IF(ISBLANK(G2696),"",IF(ISTEXT(G2696),IF(E2696="Amount",J$14,""),INDEX(Sheet2!H$14:H$154,MATCH(F2696,Sheet2!A$14:A$154,0))))</f>
        <v/>
      </c>
      <c r="K2696" t="str">
        <f>IF(ISBLANK(G2696),"",IF(ISTEXT(G2696),IF(E2696="Amount",K$14,""),INDEX(Sheet2!I$14:I$154,MATCH(F2696,Sheet2!A$14:A$154,0))))</f>
        <v/>
      </c>
      <c r="L2696" t="str">
        <f>IF(ISBLANK(G2696),"",IF(ISTEXT(G2696),IF(E2696="Amount",L$14,""),IF(INDEX(Sheet2!H$14:H$154,MATCH(F2696,Sheet2!A$14:A$154,0)) &lt;&gt; 0, IF(INDEX(Sheet2!I$14:I$154,MATCH(F2696,Sheet2!A$14:A$154,0)) &lt;&gt; 0, "Loan","Loan"),"Cash")))</f>
        <v/>
      </c>
      <c r="M2696" t="str">
        <f>IF(ISTEXT(E2696),IF(E2696="Amount",M$14,""),IF(ISBLANK(E2696),"",IF(ISTEXT(D2696),"",IF(A2691="Invoice No. : ",INDEX(Sheet2!D$14:D$154,MATCH(B2691,Sheet2!A$14:A$154,0)),M2695))))</f>
        <v/>
      </c>
      <c r="N2696" t="str">
        <f>IF(ISTEXT(E2696),IF(E2696="Amount",N$14,""),IF(ISBLANK(E2696),"",IF(ISTEXT(D2696),"",IF(A2691="Invoice No. : ",INDEX(Sheet2!E$14:E$154,MATCH(B2691,Sheet2!A$14:A$154,0)),N2695))))</f>
        <v/>
      </c>
      <c r="O2696" t="str">
        <f>IF(ISTEXT(E2696),IF(E2696="Amount",O$14,""),IF(ISBLANK(E2696),"",IF(ISTEXT(D2696),"",IF(A2691="Invoice No. : ",INDEX(Sheet2!G$14:G$154,MATCH(B2691,Sheet2!A$14:A$154,0)),O2695))))</f>
        <v/>
      </c>
      <c r="P2696" t="str">
        <f t="shared" si="170"/>
        <v/>
      </c>
      <c r="Q2696" t="str">
        <f t="shared" si="171"/>
        <v/>
      </c>
    </row>
    <row r="2697" spans="1:17" x14ac:dyDescent="0.25">
      <c r="A2697" s="3" t="s">
        <v>4</v>
      </c>
      <c r="B2697" s="4">
        <v>2144384</v>
      </c>
      <c r="C2697" s="3" t="s">
        <v>5</v>
      </c>
      <c r="D2697" s="5" t="s">
        <v>953</v>
      </c>
      <c r="F2697" t="str">
        <f t="shared" si="168"/>
        <v/>
      </c>
      <c r="G2697" t="str">
        <f>IF(ISTEXT(E2697),IF(E2697="Amount",G$14,""),IF(ISBLANK(E2697),"",IF(ISTEXT(D2697),"",IF(A2692="Invoice No. : ",INDEX(Sheet2!F$14:F$154,MATCH(B2692,Sheet2!A$14:A$154,0)),G2696))))</f>
        <v/>
      </c>
      <c r="H2697" t="str">
        <f t="shared" si="169"/>
        <v/>
      </c>
      <c r="I2697" t="str">
        <f>IF(ISTEXT(E2697),IF(E2697="Amount",I$14,""),IF(ISBLANK(E2697),"",IF(ISTEXT(D2697),"",IF(A2692="Invoice No. : ",TEXT(INDEX(Sheet2!C$14:C$154,MATCH(B2692,Sheet2!A$14:A$154,0)),"hh:mm:ss"),I2696))))</f>
        <v/>
      </c>
      <c r="J2697" t="str">
        <f>IF(ISBLANK(G2697),"",IF(ISTEXT(G2697),IF(E2697="Amount",J$14,""),INDEX(Sheet2!H$14:H$154,MATCH(F2697,Sheet2!A$14:A$154,0))))</f>
        <v/>
      </c>
      <c r="K2697" t="str">
        <f>IF(ISBLANK(G2697),"",IF(ISTEXT(G2697),IF(E2697="Amount",K$14,""),INDEX(Sheet2!I$14:I$154,MATCH(F2697,Sheet2!A$14:A$154,0))))</f>
        <v/>
      </c>
      <c r="L2697" t="str">
        <f>IF(ISBLANK(G2697),"",IF(ISTEXT(G2697),IF(E2697="Amount",L$14,""),IF(INDEX(Sheet2!H$14:H$154,MATCH(F2697,Sheet2!A$14:A$154,0)) &lt;&gt; 0, IF(INDEX(Sheet2!I$14:I$154,MATCH(F2697,Sheet2!A$14:A$154,0)) &lt;&gt; 0, "Loan","Loan"),"Cash")))</f>
        <v/>
      </c>
      <c r="M2697" t="str">
        <f>IF(ISTEXT(E2697),IF(E2697="Amount",M$14,""),IF(ISBLANK(E2697),"",IF(ISTEXT(D2697),"",IF(A2692="Invoice No. : ",INDEX(Sheet2!D$14:D$154,MATCH(B2692,Sheet2!A$14:A$154,0)),M2696))))</f>
        <v/>
      </c>
      <c r="N2697" t="str">
        <f>IF(ISTEXT(E2697),IF(E2697="Amount",N$14,""),IF(ISBLANK(E2697),"",IF(ISTEXT(D2697),"",IF(A2692="Invoice No. : ",INDEX(Sheet2!E$14:E$154,MATCH(B2692,Sheet2!A$14:A$154,0)),N2696))))</f>
        <v/>
      </c>
      <c r="O2697" t="str">
        <f>IF(ISTEXT(E2697),IF(E2697="Amount",O$14,""),IF(ISBLANK(E2697),"",IF(ISTEXT(D2697),"",IF(A2692="Invoice No. : ",INDEX(Sheet2!G$14:G$154,MATCH(B2692,Sheet2!A$14:A$154,0)),O2696))))</f>
        <v/>
      </c>
      <c r="P2697" t="str">
        <f t="shared" si="170"/>
        <v/>
      </c>
      <c r="Q2697" t="str">
        <f t="shared" si="171"/>
        <v/>
      </c>
    </row>
    <row r="2698" spans="1:17" x14ac:dyDescent="0.25">
      <c r="A2698" s="3" t="s">
        <v>7</v>
      </c>
      <c r="B2698" s="6">
        <v>44931</v>
      </c>
      <c r="C2698" s="3" t="s">
        <v>8</v>
      </c>
      <c r="D2698" s="7">
        <v>2</v>
      </c>
      <c r="F2698" t="str">
        <f t="shared" si="168"/>
        <v/>
      </c>
      <c r="G2698" t="str">
        <f>IF(ISTEXT(E2698),IF(E2698="Amount",G$14,""),IF(ISBLANK(E2698),"",IF(ISTEXT(D2698),"",IF(A2693="Invoice No. : ",INDEX(Sheet2!F$14:F$154,MATCH(B2693,Sheet2!A$14:A$154,0)),G2697))))</f>
        <v/>
      </c>
      <c r="H2698" t="str">
        <f t="shared" si="169"/>
        <v/>
      </c>
      <c r="I2698" t="str">
        <f>IF(ISTEXT(E2698),IF(E2698="Amount",I$14,""),IF(ISBLANK(E2698),"",IF(ISTEXT(D2698),"",IF(A2693="Invoice No. : ",TEXT(INDEX(Sheet2!C$14:C$154,MATCH(B2693,Sheet2!A$14:A$154,0)),"hh:mm:ss"),I2697))))</f>
        <v/>
      </c>
      <c r="J2698" t="str">
        <f>IF(ISBLANK(G2698),"",IF(ISTEXT(G2698),IF(E2698="Amount",J$14,""),INDEX(Sheet2!H$14:H$154,MATCH(F2698,Sheet2!A$14:A$154,0))))</f>
        <v/>
      </c>
      <c r="K2698" t="str">
        <f>IF(ISBLANK(G2698),"",IF(ISTEXT(G2698),IF(E2698="Amount",K$14,""),INDEX(Sheet2!I$14:I$154,MATCH(F2698,Sheet2!A$14:A$154,0))))</f>
        <v/>
      </c>
      <c r="L2698" t="str">
        <f>IF(ISBLANK(G2698),"",IF(ISTEXT(G2698),IF(E2698="Amount",L$14,""),IF(INDEX(Sheet2!H$14:H$154,MATCH(F2698,Sheet2!A$14:A$154,0)) &lt;&gt; 0, IF(INDEX(Sheet2!I$14:I$154,MATCH(F2698,Sheet2!A$14:A$154,0)) &lt;&gt; 0, "Loan","Loan"),"Cash")))</f>
        <v/>
      </c>
      <c r="M2698" t="str">
        <f>IF(ISTEXT(E2698),IF(E2698="Amount",M$14,""),IF(ISBLANK(E2698),"",IF(ISTEXT(D2698),"",IF(A2693="Invoice No. : ",INDEX(Sheet2!D$14:D$154,MATCH(B2693,Sheet2!A$14:A$154,0)),M2697))))</f>
        <v/>
      </c>
      <c r="N2698" t="str">
        <f>IF(ISTEXT(E2698),IF(E2698="Amount",N$14,""),IF(ISBLANK(E2698),"",IF(ISTEXT(D2698),"",IF(A2693="Invoice No. : ",INDEX(Sheet2!E$14:E$154,MATCH(B2693,Sheet2!A$14:A$154,0)),N2697))))</f>
        <v/>
      </c>
      <c r="O2698" t="str">
        <f>IF(ISTEXT(E2698),IF(E2698="Amount",O$14,""),IF(ISBLANK(E2698),"",IF(ISTEXT(D2698),"",IF(A2693="Invoice No. : ",INDEX(Sheet2!G$14:G$154,MATCH(B2693,Sheet2!A$14:A$154,0)),O2697))))</f>
        <v/>
      </c>
      <c r="P2698" t="str">
        <f t="shared" si="170"/>
        <v/>
      </c>
      <c r="Q2698" t="str">
        <f t="shared" si="171"/>
        <v/>
      </c>
    </row>
    <row r="2699" spans="1:17" x14ac:dyDescent="0.25">
      <c r="F2699" t="str">
        <f t="shared" si="168"/>
        <v/>
      </c>
      <c r="G2699" t="str">
        <f>IF(ISTEXT(E2699),IF(E2699="Amount",G$14,""),IF(ISBLANK(E2699),"",IF(ISTEXT(D2699),"",IF(A2694="Invoice No. : ",INDEX(Sheet2!F$14:F$154,MATCH(B2694,Sheet2!A$14:A$154,0)),G2698))))</f>
        <v/>
      </c>
      <c r="H2699" t="str">
        <f t="shared" si="169"/>
        <v/>
      </c>
      <c r="I2699" t="str">
        <f>IF(ISTEXT(E2699),IF(E2699="Amount",I$14,""),IF(ISBLANK(E2699),"",IF(ISTEXT(D2699),"",IF(A2694="Invoice No. : ",TEXT(INDEX(Sheet2!C$14:C$154,MATCH(B2694,Sheet2!A$14:A$154,0)),"hh:mm:ss"),I2698))))</f>
        <v/>
      </c>
      <c r="J2699" t="str">
        <f>IF(ISBLANK(G2699),"",IF(ISTEXT(G2699),IF(E2699="Amount",J$14,""),INDEX(Sheet2!H$14:H$154,MATCH(F2699,Sheet2!A$14:A$154,0))))</f>
        <v/>
      </c>
      <c r="K2699" t="str">
        <f>IF(ISBLANK(G2699),"",IF(ISTEXT(G2699),IF(E2699="Amount",K$14,""),INDEX(Sheet2!I$14:I$154,MATCH(F2699,Sheet2!A$14:A$154,0))))</f>
        <v/>
      </c>
      <c r="L2699" t="str">
        <f>IF(ISBLANK(G2699),"",IF(ISTEXT(G2699),IF(E2699="Amount",L$14,""),IF(INDEX(Sheet2!H$14:H$154,MATCH(F2699,Sheet2!A$14:A$154,0)) &lt;&gt; 0, IF(INDEX(Sheet2!I$14:I$154,MATCH(F2699,Sheet2!A$14:A$154,0)) &lt;&gt; 0, "Loan","Loan"),"Cash")))</f>
        <v/>
      </c>
      <c r="M2699" t="str">
        <f>IF(ISTEXT(E2699),IF(E2699="Amount",M$14,""),IF(ISBLANK(E2699),"",IF(ISTEXT(D2699),"",IF(A2694="Invoice No. : ",INDEX(Sheet2!D$14:D$154,MATCH(B2694,Sheet2!A$14:A$154,0)),M2698))))</f>
        <v/>
      </c>
      <c r="N2699" t="str">
        <f>IF(ISTEXT(E2699),IF(E2699="Amount",N$14,""),IF(ISBLANK(E2699),"",IF(ISTEXT(D2699),"",IF(A2694="Invoice No. : ",INDEX(Sheet2!E$14:E$154,MATCH(B2694,Sheet2!A$14:A$154,0)),N2698))))</f>
        <v/>
      </c>
      <c r="O2699" t="str">
        <f>IF(ISTEXT(E2699),IF(E2699="Amount",O$14,""),IF(ISBLANK(E2699),"",IF(ISTEXT(D2699),"",IF(A2694="Invoice No. : ",INDEX(Sheet2!G$14:G$154,MATCH(B2694,Sheet2!A$14:A$154,0)),O2698))))</f>
        <v/>
      </c>
      <c r="P2699" t="str">
        <f t="shared" si="170"/>
        <v/>
      </c>
      <c r="Q2699" t="str">
        <f t="shared" si="171"/>
        <v/>
      </c>
    </row>
    <row r="2700" spans="1:17" x14ac:dyDescent="0.25">
      <c r="A2700" s="8" t="s">
        <v>9</v>
      </c>
      <c r="B2700" s="8" t="s">
        <v>10</v>
      </c>
      <c r="C2700" s="9" t="s">
        <v>11</v>
      </c>
      <c r="D2700" s="9" t="s">
        <v>12</v>
      </c>
      <c r="E2700" s="9" t="s">
        <v>13</v>
      </c>
      <c r="F2700" t="str">
        <f t="shared" si="168"/>
        <v>Invoice No.</v>
      </c>
      <c r="G2700" t="str">
        <f>IF(ISTEXT(E2700),IF(E2700="Amount",G$14,""),IF(ISBLANK(E2700),"",IF(ISTEXT(D2700),"",IF(A2695="Invoice No. : ",INDEX(Sheet2!F$14:F$154,MATCH(B2695,Sheet2!A$14:A$154,0)),G2699))))</f>
        <v>Member ID</v>
      </c>
      <c r="H2700" t="str">
        <f t="shared" si="169"/>
        <v>Invoice Date</v>
      </c>
      <c r="I2700" t="str">
        <f>IF(ISTEXT(E2700),IF(E2700="Amount",I$14,""),IF(ISBLANK(E2700),"",IF(ISTEXT(D2700),"",IF(A2695="Invoice No. : ",TEXT(INDEX(Sheet2!C$14:C$154,MATCH(B2695,Sheet2!A$14:A$154,0)),"hh:mm:ss"),I2699))))</f>
        <v>Invoice Time</v>
      </c>
      <c r="J2700" t="str">
        <f>IF(ISBLANK(G2700),"",IF(ISTEXT(G2700),IF(E2700="Amount",J$14,""),INDEX(Sheet2!H$14:H$154,MATCH(F2700,Sheet2!A$14:A$154,0))))</f>
        <v>Loan Amount</v>
      </c>
      <c r="K2700" t="str">
        <f>IF(ISBLANK(G2700),"",IF(ISTEXT(G2700),IF(E2700="Amount",K$14,""),INDEX(Sheet2!I$14:I$154,MATCH(F2700,Sheet2!A$14:A$154,0))))</f>
        <v>Cash Amount</v>
      </c>
      <c r="L2700" t="str">
        <f>IF(ISBLANK(G2700),"",IF(ISTEXT(G2700),IF(E2700="Amount",L$14,""),IF(INDEX(Sheet2!H$14:H$154,MATCH(F2700,Sheet2!A$14:A$154,0)) &lt;&gt; 0, IF(INDEX(Sheet2!I$14:I$154,MATCH(F2700,Sheet2!A$14:A$154,0)) &lt;&gt; 0, "Loan","Loan"),"Cash")))</f>
        <v>Payment Mode</v>
      </c>
      <c r="M2700" t="str">
        <f>IF(ISTEXT(E2700),IF(E2700="Amount",M$14,""),IF(ISBLANK(E2700),"",IF(ISTEXT(D2700),"",IF(A2695="Invoice No. : ",INDEX(Sheet2!D$14:D$154,MATCH(B2695,Sheet2!A$14:A$154,0)),M2699))))</f>
        <v>Terminal</v>
      </c>
      <c r="N2700" t="str">
        <f>IF(ISTEXT(E2700),IF(E2700="Amount",N$14,""),IF(ISBLANK(E2700),"",IF(ISTEXT(D2700),"",IF(A2695="Invoice No. : ",INDEX(Sheet2!E$14:E$154,MATCH(B2695,Sheet2!A$14:A$154,0)),N2699))))</f>
        <v>Cashier</v>
      </c>
      <c r="O2700" t="str">
        <f>IF(ISTEXT(E2700),IF(E2700="Amount",O$14,""),IF(ISBLANK(E2700),"",IF(ISTEXT(D2700),"",IF(A2695="Invoice No. : ",INDEX(Sheet2!G$14:G$154,MATCH(B2695,Sheet2!A$14:A$154,0)),O2699))))</f>
        <v>Name</v>
      </c>
      <c r="P2700" t="str">
        <f t="shared" si="170"/>
        <v>Invoice Amount</v>
      </c>
      <c r="Q2700" t="str">
        <f t="shared" si="171"/>
        <v>Grand Total</v>
      </c>
    </row>
    <row r="2701" spans="1:17" x14ac:dyDescent="0.25">
      <c r="F2701" t="str">
        <f t="shared" si="168"/>
        <v/>
      </c>
      <c r="G2701" t="str">
        <f>IF(ISTEXT(E2701),IF(E2701="Amount",G$14,""),IF(ISBLANK(E2701),"",IF(ISTEXT(D2701),"",IF(A2696="Invoice No. : ",INDEX(Sheet2!F$14:F$154,MATCH(B2696,Sheet2!A$14:A$154,0)),G2700))))</f>
        <v/>
      </c>
      <c r="H2701" t="str">
        <f t="shared" si="169"/>
        <v/>
      </c>
      <c r="I2701" t="str">
        <f>IF(ISTEXT(E2701),IF(E2701="Amount",I$14,""),IF(ISBLANK(E2701),"",IF(ISTEXT(D2701),"",IF(A2696="Invoice No. : ",TEXT(INDEX(Sheet2!C$14:C$154,MATCH(B2696,Sheet2!A$14:A$154,0)),"hh:mm:ss"),I2700))))</f>
        <v/>
      </c>
      <c r="J2701" t="str">
        <f>IF(ISBLANK(G2701),"",IF(ISTEXT(G2701),IF(E2701="Amount",J$14,""),INDEX(Sheet2!H$14:H$154,MATCH(F2701,Sheet2!A$14:A$154,0))))</f>
        <v/>
      </c>
      <c r="K2701" t="str">
        <f>IF(ISBLANK(G2701),"",IF(ISTEXT(G2701),IF(E2701="Amount",K$14,""),INDEX(Sheet2!I$14:I$154,MATCH(F2701,Sheet2!A$14:A$154,0))))</f>
        <v/>
      </c>
      <c r="L2701" t="str">
        <f>IF(ISBLANK(G2701),"",IF(ISTEXT(G2701),IF(E2701="Amount",L$14,""),IF(INDEX(Sheet2!H$14:H$154,MATCH(F2701,Sheet2!A$14:A$154,0)) &lt;&gt; 0, IF(INDEX(Sheet2!I$14:I$154,MATCH(F2701,Sheet2!A$14:A$154,0)) &lt;&gt; 0, "Loan","Loan"),"Cash")))</f>
        <v/>
      </c>
      <c r="M2701" t="str">
        <f>IF(ISTEXT(E2701),IF(E2701="Amount",M$14,""),IF(ISBLANK(E2701),"",IF(ISTEXT(D2701),"",IF(A2696="Invoice No. : ",INDEX(Sheet2!D$14:D$154,MATCH(B2696,Sheet2!A$14:A$154,0)),M2700))))</f>
        <v/>
      </c>
      <c r="N2701" t="str">
        <f>IF(ISTEXT(E2701),IF(E2701="Amount",N$14,""),IF(ISBLANK(E2701),"",IF(ISTEXT(D2701),"",IF(A2696="Invoice No. : ",INDEX(Sheet2!E$14:E$154,MATCH(B2696,Sheet2!A$14:A$154,0)),N2700))))</f>
        <v/>
      </c>
      <c r="O2701" t="str">
        <f>IF(ISTEXT(E2701),IF(E2701="Amount",O$14,""),IF(ISBLANK(E2701),"",IF(ISTEXT(D2701),"",IF(A2696="Invoice No. : ",INDEX(Sheet2!G$14:G$154,MATCH(B2696,Sheet2!A$14:A$154,0)),O2700))))</f>
        <v/>
      </c>
      <c r="P2701" t="str">
        <f t="shared" si="170"/>
        <v/>
      </c>
      <c r="Q2701" t="str">
        <f t="shared" si="171"/>
        <v/>
      </c>
    </row>
    <row r="2702" spans="1:17" x14ac:dyDescent="0.25">
      <c r="A2702" s="10" t="s">
        <v>165</v>
      </c>
      <c r="B2702" s="10" t="s">
        <v>166</v>
      </c>
      <c r="C2702" s="11">
        <v>1</v>
      </c>
      <c r="D2702" s="11">
        <v>15</v>
      </c>
      <c r="E2702" s="11">
        <v>15</v>
      </c>
      <c r="F2702">
        <f t="shared" si="168"/>
        <v>2144384</v>
      </c>
      <c r="G2702">
        <f>IF(ISTEXT(E2702),IF(E2702="Amount",G$14,""),IF(ISBLANK(E2702),"",IF(ISTEXT(D2702),"",IF(A2697="Invoice No. : ",INDEX(Sheet2!F$14:F$154,MATCH(B2697,Sheet2!A$14:A$154,0)),G2701))))</f>
        <v>4341</v>
      </c>
      <c r="H2702" t="str">
        <f t="shared" si="169"/>
        <v>01/05/2023</v>
      </c>
      <c r="I2702" t="str">
        <f>IF(ISTEXT(E2702),IF(E2702="Amount",I$14,""),IF(ISBLANK(E2702),"",IF(ISTEXT(D2702),"",IF(A2697="Invoice No. : ",TEXT(INDEX(Sheet2!C$14:C$154,MATCH(B2697,Sheet2!A$14:A$154,0)),"hh:mm:ss"),I2701))))</f>
        <v>15:47:34</v>
      </c>
      <c r="J2702">
        <f>IF(ISBLANK(G2702),"",IF(ISTEXT(G2702),IF(E2702="Amount",J$14,""),INDEX(Sheet2!H$14:H$154,MATCH(F2702,Sheet2!A$14:A$154,0))))</f>
        <v>0</v>
      </c>
      <c r="K2702">
        <f>IF(ISBLANK(G2702),"",IF(ISTEXT(G2702),IF(E2702="Amount",K$14,""),INDEX(Sheet2!I$14:I$154,MATCH(F2702,Sheet2!A$14:A$154,0))))</f>
        <v>558</v>
      </c>
      <c r="L2702" t="str">
        <f>IF(ISBLANK(G2702),"",IF(ISTEXT(G2702),IF(E2702="Amount",L$14,""),IF(INDEX(Sheet2!H$14:H$154,MATCH(F2702,Sheet2!A$14:A$154,0)) &lt;&gt; 0, IF(INDEX(Sheet2!I$14:I$154,MATCH(F2702,Sheet2!A$14:A$154,0)) &lt;&gt; 0, "Loan","Loan"),"Cash")))</f>
        <v>Cash</v>
      </c>
      <c r="M2702">
        <f>IF(ISTEXT(E2702),IF(E2702="Amount",M$14,""),IF(ISBLANK(E2702),"",IF(ISTEXT(D2702),"",IF(A2697="Invoice No. : ",INDEX(Sheet2!D$14:D$154,MATCH(B2697,Sheet2!A$14:A$154,0)),M2701))))</f>
        <v>2</v>
      </c>
      <c r="N2702" t="str">
        <f>IF(ISTEXT(E2702),IF(E2702="Amount",N$14,""),IF(ISBLANK(E2702),"",IF(ISTEXT(D2702),"",IF(A2697="Invoice No. : ",INDEX(Sheet2!E$14:E$154,MATCH(B2697,Sheet2!A$14:A$154,0)),N2701))))</f>
        <v>RUBY</v>
      </c>
      <c r="O2702" t="str">
        <f>IF(ISTEXT(E2702),IF(E2702="Amount",O$14,""),IF(ISBLANK(E2702),"",IF(ISTEXT(D2702),"",IF(A2697="Invoice No. : ",INDEX(Sheet2!G$14:G$154,MATCH(B2697,Sheet2!A$14:A$154,0)),O2701))))</f>
        <v>PEREZ, CANDIDO MADRIAGA</v>
      </c>
      <c r="P2702">
        <f t="shared" si="170"/>
        <v>558</v>
      </c>
      <c r="Q2702">
        <f t="shared" si="171"/>
        <v>195197.25</v>
      </c>
    </row>
    <row r="2703" spans="1:17" x14ac:dyDescent="0.25">
      <c r="A2703" s="10" t="s">
        <v>2040</v>
      </c>
      <c r="B2703" s="10" t="s">
        <v>2041</v>
      </c>
      <c r="C2703" s="11">
        <v>1</v>
      </c>
      <c r="D2703" s="11">
        <v>37.75</v>
      </c>
      <c r="E2703" s="11">
        <v>37.75</v>
      </c>
      <c r="F2703">
        <f t="shared" si="168"/>
        <v>2144384</v>
      </c>
      <c r="G2703">
        <f>IF(ISTEXT(E2703),IF(E2703="Amount",G$14,""),IF(ISBLANK(E2703),"",IF(ISTEXT(D2703),"",IF(A2698="Invoice No. : ",INDEX(Sheet2!F$14:F$154,MATCH(B2698,Sheet2!A$14:A$154,0)),G2702))))</f>
        <v>4341</v>
      </c>
      <c r="H2703" t="str">
        <f t="shared" si="169"/>
        <v>01/05/2023</v>
      </c>
      <c r="I2703" t="str">
        <f>IF(ISTEXT(E2703),IF(E2703="Amount",I$14,""),IF(ISBLANK(E2703),"",IF(ISTEXT(D2703),"",IF(A2698="Invoice No. : ",TEXT(INDEX(Sheet2!C$14:C$154,MATCH(B2698,Sheet2!A$14:A$154,0)),"hh:mm:ss"),I2702))))</f>
        <v>15:47:34</v>
      </c>
      <c r="J2703">
        <f>IF(ISBLANK(G2703),"",IF(ISTEXT(G2703),IF(E2703="Amount",J$14,""),INDEX(Sheet2!H$14:H$154,MATCH(F2703,Sheet2!A$14:A$154,0))))</f>
        <v>0</v>
      </c>
      <c r="K2703">
        <f>IF(ISBLANK(G2703),"",IF(ISTEXT(G2703),IF(E2703="Amount",K$14,""),INDEX(Sheet2!I$14:I$154,MATCH(F2703,Sheet2!A$14:A$154,0))))</f>
        <v>558</v>
      </c>
      <c r="L2703" t="str">
        <f>IF(ISBLANK(G2703),"",IF(ISTEXT(G2703),IF(E2703="Amount",L$14,""),IF(INDEX(Sheet2!H$14:H$154,MATCH(F2703,Sheet2!A$14:A$154,0)) &lt;&gt; 0, IF(INDEX(Sheet2!I$14:I$154,MATCH(F2703,Sheet2!A$14:A$154,0)) &lt;&gt; 0, "Loan","Loan"),"Cash")))</f>
        <v>Cash</v>
      </c>
      <c r="M2703">
        <f>IF(ISTEXT(E2703),IF(E2703="Amount",M$14,""),IF(ISBLANK(E2703),"",IF(ISTEXT(D2703),"",IF(A2698="Invoice No. : ",INDEX(Sheet2!D$14:D$154,MATCH(B2698,Sheet2!A$14:A$154,0)),M2702))))</f>
        <v>2</v>
      </c>
      <c r="N2703" t="str">
        <f>IF(ISTEXT(E2703),IF(E2703="Amount",N$14,""),IF(ISBLANK(E2703),"",IF(ISTEXT(D2703),"",IF(A2698="Invoice No. : ",INDEX(Sheet2!E$14:E$154,MATCH(B2698,Sheet2!A$14:A$154,0)),N2702))))</f>
        <v>RUBY</v>
      </c>
      <c r="O2703" t="str">
        <f>IF(ISTEXT(E2703),IF(E2703="Amount",O$14,""),IF(ISBLANK(E2703),"",IF(ISTEXT(D2703),"",IF(A2698="Invoice No. : ",INDEX(Sheet2!G$14:G$154,MATCH(B2698,Sheet2!A$14:A$154,0)),O2702))))</f>
        <v>PEREZ, CANDIDO MADRIAGA</v>
      </c>
      <c r="P2703">
        <f t="shared" si="170"/>
        <v>558</v>
      </c>
      <c r="Q2703">
        <f t="shared" si="171"/>
        <v>195197.25</v>
      </c>
    </row>
    <row r="2704" spans="1:17" x14ac:dyDescent="0.25">
      <c r="A2704" s="10" t="s">
        <v>227</v>
      </c>
      <c r="B2704" s="10" t="s">
        <v>228</v>
      </c>
      <c r="C2704" s="11">
        <v>1</v>
      </c>
      <c r="D2704" s="11">
        <v>38</v>
      </c>
      <c r="E2704" s="11">
        <v>38</v>
      </c>
      <c r="F2704">
        <f t="shared" si="168"/>
        <v>2144384</v>
      </c>
      <c r="G2704">
        <f>IF(ISTEXT(E2704),IF(E2704="Amount",G$14,""),IF(ISBLANK(E2704),"",IF(ISTEXT(D2704),"",IF(A2699="Invoice No. : ",INDEX(Sheet2!F$14:F$154,MATCH(B2699,Sheet2!A$14:A$154,0)),G2703))))</f>
        <v>4341</v>
      </c>
      <c r="H2704" t="str">
        <f t="shared" si="169"/>
        <v>01/05/2023</v>
      </c>
      <c r="I2704" t="str">
        <f>IF(ISTEXT(E2704),IF(E2704="Amount",I$14,""),IF(ISBLANK(E2704),"",IF(ISTEXT(D2704),"",IF(A2699="Invoice No. : ",TEXT(INDEX(Sheet2!C$14:C$154,MATCH(B2699,Sheet2!A$14:A$154,0)),"hh:mm:ss"),I2703))))</f>
        <v>15:47:34</v>
      </c>
      <c r="J2704">
        <f>IF(ISBLANK(G2704),"",IF(ISTEXT(G2704),IF(E2704="Amount",J$14,""),INDEX(Sheet2!H$14:H$154,MATCH(F2704,Sheet2!A$14:A$154,0))))</f>
        <v>0</v>
      </c>
      <c r="K2704">
        <f>IF(ISBLANK(G2704),"",IF(ISTEXT(G2704),IF(E2704="Amount",K$14,""),INDEX(Sheet2!I$14:I$154,MATCH(F2704,Sheet2!A$14:A$154,0))))</f>
        <v>558</v>
      </c>
      <c r="L2704" t="str">
        <f>IF(ISBLANK(G2704),"",IF(ISTEXT(G2704),IF(E2704="Amount",L$14,""),IF(INDEX(Sheet2!H$14:H$154,MATCH(F2704,Sheet2!A$14:A$154,0)) &lt;&gt; 0, IF(INDEX(Sheet2!I$14:I$154,MATCH(F2704,Sheet2!A$14:A$154,0)) &lt;&gt; 0, "Loan","Loan"),"Cash")))</f>
        <v>Cash</v>
      </c>
      <c r="M2704">
        <f>IF(ISTEXT(E2704),IF(E2704="Amount",M$14,""),IF(ISBLANK(E2704),"",IF(ISTEXT(D2704),"",IF(A2699="Invoice No. : ",INDEX(Sheet2!D$14:D$154,MATCH(B2699,Sheet2!A$14:A$154,0)),M2703))))</f>
        <v>2</v>
      </c>
      <c r="N2704" t="str">
        <f>IF(ISTEXT(E2704),IF(E2704="Amount",N$14,""),IF(ISBLANK(E2704),"",IF(ISTEXT(D2704),"",IF(A2699="Invoice No. : ",INDEX(Sheet2!E$14:E$154,MATCH(B2699,Sheet2!A$14:A$154,0)),N2703))))</f>
        <v>RUBY</v>
      </c>
      <c r="O2704" t="str">
        <f>IF(ISTEXT(E2704),IF(E2704="Amount",O$14,""),IF(ISBLANK(E2704),"",IF(ISTEXT(D2704),"",IF(A2699="Invoice No. : ",INDEX(Sheet2!G$14:G$154,MATCH(B2699,Sheet2!A$14:A$154,0)),O2703))))</f>
        <v>PEREZ, CANDIDO MADRIAGA</v>
      </c>
      <c r="P2704">
        <f t="shared" si="170"/>
        <v>558</v>
      </c>
      <c r="Q2704">
        <f t="shared" si="171"/>
        <v>195197.25</v>
      </c>
    </row>
    <row r="2705" spans="1:17" x14ac:dyDescent="0.25">
      <c r="A2705" s="10" t="s">
        <v>1914</v>
      </c>
      <c r="B2705" s="10" t="s">
        <v>1915</v>
      </c>
      <c r="C2705" s="11">
        <v>1</v>
      </c>
      <c r="D2705" s="11">
        <v>55.75</v>
      </c>
      <c r="E2705" s="11">
        <v>55.75</v>
      </c>
      <c r="F2705">
        <f t="shared" si="168"/>
        <v>2144384</v>
      </c>
      <c r="G2705">
        <f>IF(ISTEXT(E2705),IF(E2705="Amount",G$14,""),IF(ISBLANK(E2705),"",IF(ISTEXT(D2705),"",IF(A2700="Invoice No. : ",INDEX(Sheet2!F$14:F$154,MATCH(B2700,Sheet2!A$14:A$154,0)),G2704))))</f>
        <v>4341</v>
      </c>
      <c r="H2705" t="str">
        <f t="shared" si="169"/>
        <v>01/05/2023</v>
      </c>
      <c r="I2705" t="str">
        <f>IF(ISTEXT(E2705),IF(E2705="Amount",I$14,""),IF(ISBLANK(E2705),"",IF(ISTEXT(D2705),"",IF(A2700="Invoice No. : ",TEXT(INDEX(Sheet2!C$14:C$154,MATCH(B2700,Sheet2!A$14:A$154,0)),"hh:mm:ss"),I2704))))</f>
        <v>15:47:34</v>
      </c>
      <c r="J2705">
        <f>IF(ISBLANK(G2705),"",IF(ISTEXT(G2705),IF(E2705="Amount",J$14,""),INDEX(Sheet2!H$14:H$154,MATCH(F2705,Sheet2!A$14:A$154,0))))</f>
        <v>0</v>
      </c>
      <c r="K2705">
        <f>IF(ISBLANK(G2705),"",IF(ISTEXT(G2705),IF(E2705="Amount",K$14,""),INDEX(Sheet2!I$14:I$154,MATCH(F2705,Sheet2!A$14:A$154,0))))</f>
        <v>558</v>
      </c>
      <c r="L2705" t="str">
        <f>IF(ISBLANK(G2705),"",IF(ISTEXT(G2705),IF(E2705="Amount",L$14,""),IF(INDEX(Sheet2!H$14:H$154,MATCH(F2705,Sheet2!A$14:A$154,0)) &lt;&gt; 0, IF(INDEX(Sheet2!I$14:I$154,MATCH(F2705,Sheet2!A$14:A$154,0)) &lt;&gt; 0, "Loan","Loan"),"Cash")))</f>
        <v>Cash</v>
      </c>
      <c r="M2705">
        <f>IF(ISTEXT(E2705),IF(E2705="Amount",M$14,""),IF(ISBLANK(E2705),"",IF(ISTEXT(D2705),"",IF(A2700="Invoice No. : ",INDEX(Sheet2!D$14:D$154,MATCH(B2700,Sheet2!A$14:A$154,0)),M2704))))</f>
        <v>2</v>
      </c>
      <c r="N2705" t="str">
        <f>IF(ISTEXT(E2705),IF(E2705="Amount",N$14,""),IF(ISBLANK(E2705),"",IF(ISTEXT(D2705),"",IF(A2700="Invoice No. : ",INDEX(Sheet2!E$14:E$154,MATCH(B2700,Sheet2!A$14:A$154,0)),N2704))))</f>
        <v>RUBY</v>
      </c>
      <c r="O2705" t="str">
        <f>IF(ISTEXT(E2705),IF(E2705="Amount",O$14,""),IF(ISBLANK(E2705),"",IF(ISTEXT(D2705),"",IF(A2700="Invoice No. : ",INDEX(Sheet2!G$14:G$154,MATCH(B2700,Sheet2!A$14:A$154,0)),O2704))))</f>
        <v>PEREZ, CANDIDO MADRIAGA</v>
      </c>
      <c r="P2705">
        <f t="shared" si="170"/>
        <v>558</v>
      </c>
      <c r="Q2705">
        <f t="shared" si="171"/>
        <v>195197.25</v>
      </c>
    </row>
    <row r="2706" spans="1:17" x14ac:dyDescent="0.25">
      <c r="A2706" s="10" t="s">
        <v>1866</v>
      </c>
      <c r="B2706" s="10" t="s">
        <v>1867</v>
      </c>
      <c r="C2706" s="11">
        <v>1</v>
      </c>
      <c r="D2706" s="11">
        <v>55.75</v>
      </c>
      <c r="E2706" s="11">
        <v>55.75</v>
      </c>
      <c r="F2706">
        <f t="shared" si="168"/>
        <v>2144384</v>
      </c>
      <c r="G2706">
        <f>IF(ISTEXT(E2706),IF(E2706="Amount",G$14,""),IF(ISBLANK(E2706),"",IF(ISTEXT(D2706),"",IF(A2701="Invoice No. : ",INDEX(Sheet2!F$14:F$154,MATCH(B2701,Sheet2!A$14:A$154,0)),G2705))))</f>
        <v>4341</v>
      </c>
      <c r="H2706" t="str">
        <f t="shared" si="169"/>
        <v>01/05/2023</v>
      </c>
      <c r="I2706" t="str">
        <f>IF(ISTEXT(E2706),IF(E2706="Amount",I$14,""),IF(ISBLANK(E2706),"",IF(ISTEXT(D2706),"",IF(A2701="Invoice No. : ",TEXT(INDEX(Sheet2!C$14:C$154,MATCH(B2701,Sheet2!A$14:A$154,0)),"hh:mm:ss"),I2705))))</f>
        <v>15:47:34</v>
      </c>
      <c r="J2706">
        <f>IF(ISBLANK(G2706),"",IF(ISTEXT(G2706),IF(E2706="Amount",J$14,""),INDEX(Sheet2!H$14:H$154,MATCH(F2706,Sheet2!A$14:A$154,0))))</f>
        <v>0</v>
      </c>
      <c r="K2706">
        <f>IF(ISBLANK(G2706),"",IF(ISTEXT(G2706),IF(E2706="Amount",K$14,""),INDEX(Sheet2!I$14:I$154,MATCH(F2706,Sheet2!A$14:A$154,0))))</f>
        <v>558</v>
      </c>
      <c r="L2706" t="str">
        <f>IF(ISBLANK(G2706),"",IF(ISTEXT(G2706),IF(E2706="Amount",L$14,""),IF(INDEX(Sheet2!H$14:H$154,MATCH(F2706,Sheet2!A$14:A$154,0)) &lt;&gt; 0, IF(INDEX(Sheet2!I$14:I$154,MATCH(F2706,Sheet2!A$14:A$154,0)) &lt;&gt; 0, "Loan","Loan"),"Cash")))</f>
        <v>Cash</v>
      </c>
      <c r="M2706">
        <f>IF(ISTEXT(E2706),IF(E2706="Amount",M$14,""),IF(ISBLANK(E2706),"",IF(ISTEXT(D2706),"",IF(A2701="Invoice No. : ",INDEX(Sheet2!D$14:D$154,MATCH(B2701,Sheet2!A$14:A$154,0)),M2705))))</f>
        <v>2</v>
      </c>
      <c r="N2706" t="str">
        <f>IF(ISTEXT(E2706),IF(E2706="Amount",N$14,""),IF(ISBLANK(E2706),"",IF(ISTEXT(D2706),"",IF(A2701="Invoice No. : ",INDEX(Sheet2!E$14:E$154,MATCH(B2701,Sheet2!A$14:A$154,0)),N2705))))</f>
        <v>RUBY</v>
      </c>
      <c r="O2706" t="str">
        <f>IF(ISTEXT(E2706),IF(E2706="Amount",O$14,""),IF(ISBLANK(E2706),"",IF(ISTEXT(D2706),"",IF(A2701="Invoice No. : ",INDEX(Sheet2!G$14:G$154,MATCH(B2701,Sheet2!A$14:A$154,0)),O2705))))</f>
        <v>PEREZ, CANDIDO MADRIAGA</v>
      </c>
      <c r="P2706">
        <f t="shared" si="170"/>
        <v>558</v>
      </c>
      <c r="Q2706">
        <f t="shared" si="171"/>
        <v>195197.25</v>
      </c>
    </row>
    <row r="2707" spans="1:17" x14ac:dyDescent="0.25">
      <c r="A2707" s="10" t="s">
        <v>2042</v>
      </c>
      <c r="B2707" s="10" t="s">
        <v>2043</v>
      </c>
      <c r="C2707" s="11">
        <v>1</v>
      </c>
      <c r="D2707" s="11">
        <v>48.5</v>
      </c>
      <c r="E2707" s="11">
        <v>48.5</v>
      </c>
      <c r="F2707">
        <f t="shared" si="168"/>
        <v>2144384</v>
      </c>
      <c r="G2707">
        <f>IF(ISTEXT(E2707),IF(E2707="Amount",G$14,""),IF(ISBLANK(E2707),"",IF(ISTEXT(D2707),"",IF(A2702="Invoice No. : ",INDEX(Sheet2!F$14:F$154,MATCH(B2702,Sheet2!A$14:A$154,0)),G2706))))</f>
        <v>4341</v>
      </c>
      <c r="H2707" t="str">
        <f t="shared" si="169"/>
        <v>01/05/2023</v>
      </c>
      <c r="I2707" t="str">
        <f>IF(ISTEXT(E2707),IF(E2707="Amount",I$14,""),IF(ISBLANK(E2707),"",IF(ISTEXT(D2707),"",IF(A2702="Invoice No. : ",TEXT(INDEX(Sheet2!C$14:C$154,MATCH(B2702,Sheet2!A$14:A$154,0)),"hh:mm:ss"),I2706))))</f>
        <v>15:47:34</v>
      </c>
      <c r="J2707">
        <f>IF(ISBLANK(G2707),"",IF(ISTEXT(G2707),IF(E2707="Amount",J$14,""),INDEX(Sheet2!H$14:H$154,MATCH(F2707,Sheet2!A$14:A$154,0))))</f>
        <v>0</v>
      </c>
      <c r="K2707">
        <f>IF(ISBLANK(G2707),"",IF(ISTEXT(G2707),IF(E2707="Amount",K$14,""),INDEX(Sheet2!I$14:I$154,MATCH(F2707,Sheet2!A$14:A$154,0))))</f>
        <v>558</v>
      </c>
      <c r="L2707" t="str">
        <f>IF(ISBLANK(G2707),"",IF(ISTEXT(G2707),IF(E2707="Amount",L$14,""),IF(INDEX(Sheet2!H$14:H$154,MATCH(F2707,Sheet2!A$14:A$154,0)) &lt;&gt; 0, IF(INDEX(Sheet2!I$14:I$154,MATCH(F2707,Sheet2!A$14:A$154,0)) &lt;&gt; 0, "Loan","Loan"),"Cash")))</f>
        <v>Cash</v>
      </c>
      <c r="M2707">
        <f>IF(ISTEXT(E2707),IF(E2707="Amount",M$14,""),IF(ISBLANK(E2707),"",IF(ISTEXT(D2707),"",IF(A2702="Invoice No. : ",INDEX(Sheet2!D$14:D$154,MATCH(B2702,Sheet2!A$14:A$154,0)),M2706))))</f>
        <v>2</v>
      </c>
      <c r="N2707" t="str">
        <f>IF(ISTEXT(E2707),IF(E2707="Amount",N$14,""),IF(ISBLANK(E2707),"",IF(ISTEXT(D2707),"",IF(A2702="Invoice No. : ",INDEX(Sheet2!E$14:E$154,MATCH(B2702,Sheet2!A$14:A$154,0)),N2706))))</f>
        <v>RUBY</v>
      </c>
      <c r="O2707" t="str">
        <f>IF(ISTEXT(E2707),IF(E2707="Amount",O$14,""),IF(ISBLANK(E2707),"",IF(ISTEXT(D2707),"",IF(A2702="Invoice No. : ",INDEX(Sheet2!G$14:G$154,MATCH(B2702,Sheet2!A$14:A$154,0)),O2706))))</f>
        <v>PEREZ, CANDIDO MADRIAGA</v>
      </c>
      <c r="P2707">
        <f t="shared" si="170"/>
        <v>558</v>
      </c>
      <c r="Q2707">
        <f t="shared" si="171"/>
        <v>195197.25</v>
      </c>
    </row>
    <row r="2708" spans="1:17" x14ac:dyDescent="0.25">
      <c r="A2708" s="10" t="s">
        <v>2044</v>
      </c>
      <c r="B2708" s="10" t="s">
        <v>2045</v>
      </c>
      <c r="C2708" s="11">
        <v>1</v>
      </c>
      <c r="D2708" s="11">
        <v>55.75</v>
      </c>
      <c r="E2708" s="11">
        <v>55.75</v>
      </c>
      <c r="F2708">
        <f t="shared" si="168"/>
        <v>2144384</v>
      </c>
      <c r="G2708">
        <f>IF(ISTEXT(E2708),IF(E2708="Amount",G$14,""),IF(ISBLANK(E2708),"",IF(ISTEXT(D2708),"",IF(A2703="Invoice No. : ",INDEX(Sheet2!F$14:F$154,MATCH(B2703,Sheet2!A$14:A$154,0)),G2707))))</f>
        <v>4341</v>
      </c>
      <c r="H2708" t="str">
        <f t="shared" si="169"/>
        <v>01/05/2023</v>
      </c>
      <c r="I2708" t="str">
        <f>IF(ISTEXT(E2708),IF(E2708="Amount",I$14,""),IF(ISBLANK(E2708),"",IF(ISTEXT(D2708),"",IF(A2703="Invoice No. : ",TEXT(INDEX(Sheet2!C$14:C$154,MATCH(B2703,Sheet2!A$14:A$154,0)),"hh:mm:ss"),I2707))))</f>
        <v>15:47:34</v>
      </c>
      <c r="J2708">
        <f>IF(ISBLANK(G2708),"",IF(ISTEXT(G2708),IF(E2708="Amount",J$14,""),INDEX(Sheet2!H$14:H$154,MATCH(F2708,Sheet2!A$14:A$154,0))))</f>
        <v>0</v>
      </c>
      <c r="K2708">
        <f>IF(ISBLANK(G2708),"",IF(ISTEXT(G2708),IF(E2708="Amount",K$14,""),INDEX(Sheet2!I$14:I$154,MATCH(F2708,Sheet2!A$14:A$154,0))))</f>
        <v>558</v>
      </c>
      <c r="L2708" t="str">
        <f>IF(ISBLANK(G2708),"",IF(ISTEXT(G2708),IF(E2708="Amount",L$14,""),IF(INDEX(Sheet2!H$14:H$154,MATCH(F2708,Sheet2!A$14:A$154,0)) &lt;&gt; 0, IF(INDEX(Sheet2!I$14:I$154,MATCH(F2708,Sheet2!A$14:A$154,0)) &lt;&gt; 0, "Loan","Loan"),"Cash")))</f>
        <v>Cash</v>
      </c>
      <c r="M2708">
        <f>IF(ISTEXT(E2708),IF(E2708="Amount",M$14,""),IF(ISBLANK(E2708),"",IF(ISTEXT(D2708),"",IF(A2703="Invoice No. : ",INDEX(Sheet2!D$14:D$154,MATCH(B2703,Sheet2!A$14:A$154,0)),M2707))))</f>
        <v>2</v>
      </c>
      <c r="N2708" t="str">
        <f>IF(ISTEXT(E2708),IF(E2708="Amount",N$14,""),IF(ISBLANK(E2708),"",IF(ISTEXT(D2708),"",IF(A2703="Invoice No. : ",INDEX(Sheet2!E$14:E$154,MATCH(B2703,Sheet2!A$14:A$154,0)),N2707))))</f>
        <v>RUBY</v>
      </c>
      <c r="O2708" t="str">
        <f>IF(ISTEXT(E2708),IF(E2708="Amount",O$14,""),IF(ISBLANK(E2708),"",IF(ISTEXT(D2708),"",IF(A2703="Invoice No. : ",INDEX(Sheet2!G$14:G$154,MATCH(B2703,Sheet2!A$14:A$154,0)),O2707))))</f>
        <v>PEREZ, CANDIDO MADRIAGA</v>
      </c>
      <c r="P2708">
        <f t="shared" si="170"/>
        <v>558</v>
      </c>
      <c r="Q2708">
        <f t="shared" si="171"/>
        <v>195197.25</v>
      </c>
    </row>
    <row r="2709" spans="1:17" x14ac:dyDescent="0.25">
      <c r="A2709" s="10" t="s">
        <v>2046</v>
      </c>
      <c r="B2709" s="10" t="s">
        <v>2047</v>
      </c>
      <c r="C2709" s="11">
        <v>2</v>
      </c>
      <c r="D2709" s="11">
        <v>30</v>
      </c>
      <c r="E2709" s="11">
        <v>60</v>
      </c>
      <c r="F2709">
        <f t="shared" si="168"/>
        <v>2144384</v>
      </c>
      <c r="G2709">
        <f>IF(ISTEXT(E2709),IF(E2709="Amount",G$14,""),IF(ISBLANK(E2709),"",IF(ISTEXT(D2709),"",IF(A2704="Invoice No. : ",INDEX(Sheet2!F$14:F$154,MATCH(B2704,Sheet2!A$14:A$154,0)),G2708))))</f>
        <v>4341</v>
      </c>
      <c r="H2709" t="str">
        <f t="shared" si="169"/>
        <v>01/05/2023</v>
      </c>
      <c r="I2709" t="str">
        <f>IF(ISTEXT(E2709),IF(E2709="Amount",I$14,""),IF(ISBLANK(E2709),"",IF(ISTEXT(D2709),"",IF(A2704="Invoice No. : ",TEXT(INDEX(Sheet2!C$14:C$154,MATCH(B2704,Sheet2!A$14:A$154,0)),"hh:mm:ss"),I2708))))</f>
        <v>15:47:34</v>
      </c>
      <c r="J2709">
        <f>IF(ISBLANK(G2709),"",IF(ISTEXT(G2709),IF(E2709="Amount",J$14,""),INDEX(Sheet2!H$14:H$154,MATCH(F2709,Sheet2!A$14:A$154,0))))</f>
        <v>0</v>
      </c>
      <c r="K2709">
        <f>IF(ISBLANK(G2709),"",IF(ISTEXT(G2709),IF(E2709="Amount",K$14,""),INDEX(Sheet2!I$14:I$154,MATCH(F2709,Sheet2!A$14:A$154,0))))</f>
        <v>558</v>
      </c>
      <c r="L2709" t="str">
        <f>IF(ISBLANK(G2709),"",IF(ISTEXT(G2709),IF(E2709="Amount",L$14,""),IF(INDEX(Sheet2!H$14:H$154,MATCH(F2709,Sheet2!A$14:A$154,0)) &lt;&gt; 0, IF(INDEX(Sheet2!I$14:I$154,MATCH(F2709,Sheet2!A$14:A$154,0)) &lt;&gt; 0, "Loan","Loan"),"Cash")))</f>
        <v>Cash</v>
      </c>
      <c r="M2709">
        <f>IF(ISTEXT(E2709),IF(E2709="Amount",M$14,""),IF(ISBLANK(E2709),"",IF(ISTEXT(D2709),"",IF(A2704="Invoice No. : ",INDEX(Sheet2!D$14:D$154,MATCH(B2704,Sheet2!A$14:A$154,0)),M2708))))</f>
        <v>2</v>
      </c>
      <c r="N2709" t="str">
        <f>IF(ISTEXT(E2709),IF(E2709="Amount",N$14,""),IF(ISBLANK(E2709),"",IF(ISTEXT(D2709),"",IF(A2704="Invoice No. : ",INDEX(Sheet2!E$14:E$154,MATCH(B2704,Sheet2!A$14:A$154,0)),N2708))))</f>
        <v>RUBY</v>
      </c>
      <c r="O2709" t="str">
        <f>IF(ISTEXT(E2709),IF(E2709="Amount",O$14,""),IF(ISBLANK(E2709),"",IF(ISTEXT(D2709),"",IF(A2704="Invoice No. : ",INDEX(Sheet2!G$14:G$154,MATCH(B2704,Sheet2!A$14:A$154,0)),O2708))))</f>
        <v>PEREZ, CANDIDO MADRIAGA</v>
      </c>
      <c r="P2709">
        <f t="shared" si="170"/>
        <v>558</v>
      </c>
      <c r="Q2709">
        <f t="shared" si="171"/>
        <v>195197.25</v>
      </c>
    </row>
    <row r="2710" spans="1:17" x14ac:dyDescent="0.25">
      <c r="A2710" s="10" t="s">
        <v>1834</v>
      </c>
      <c r="B2710" s="10" t="s">
        <v>1835</v>
      </c>
      <c r="C2710" s="11">
        <v>2</v>
      </c>
      <c r="D2710" s="11">
        <v>35.75</v>
      </c>
      <c r="E2710" s="11">
        <v>71.5</v>
      </c>
      <c r="F2710">
        <f t="shared" si="168"/>
        <v>2144384</v>
      </c>
      <c r="G2710">
        <f>IF(ISTEXT(E2710),IF(E2710="Amount",G$14,""),IF(ISBLANK(E2710),"",IF(ISTEXT(D2710),"",IF(A2705="Invoice No. : ",INDEX(Sheet2!F$14:F$154,MATCH(B2705,Sheet2!A$14:A$154,0)),G2709))))</f>
        <v>4341</v>
      </c>
      <c r="H2710" t="str">
        <f t="shared" si="169"/>
        <v>01/05/2023</v>
      </c>
      <c r="I2710" t="str">
        <f>IF(ISTEXT(E2710),IF(E2710="Amount",I$14,""),IF(ISBLANK(E2710),"",IF(ISTEXT(D2710),"",IF(A2705="Invoice No. : ",TEXT(INDEX(Sheet2!C$14:C$154,MATCH(B2705,Sheet2!A$14:A$154,0)),"hh:mm:ss"),I2709))))</f>
        <v>15:47:34</v>
      </c>
      <c r="J2710">
        <f>IF(ISBLANK(G2710),"",IF(ISTEXT(G2710),IF(E2710="Amount",J$14,""),INDEX(Sheet2!H$14:H$154,MATCH(F2710,Sheet2!A$14:A$154,0))))</f>
        <v>0</v>
      </c>
      <c r="K2710">
        <f>IF(ISBLANK(G2710),"",IF(ISTEXT(G2710),IF(E2710="Amount",K$14,""),INDEX(Sheet2!I$14:I$154,MATCH(F2710,Sheet2!A$14:A$154,0))))</f>
        <v>558</v>
      </c>
      <c r="L2710" t="str">
        <f>IF(ISBLANK(G2710),"",IF(ISTEXT(G2710),IF(E2710="Amount",L$14,""),IF(INDEX(Sheet2!H$14:H$154,MATCH(F2710,Sheet2!A$14:A$154,0)) &lt;&gt; 0, IF(INDEX(Sheet2!I$14:I$154,MATCH(F2710,Sheet2!A$14:A$154,0)) &lt;&gt; 0, "Loan","Loan"),"Cash")))</f>
        <v>Cash</v>
      </c>
      <c r="M2710">
        <f>IF(ISTEXT(E2710),IF(E2710="Amount",M$14,""),IF(ISBLANK(E2710),"",IF(ISTEXT(D2710),"",IF(A2705="Invoice No. : ",INDEX(Sheet2!D$14:D$154,MATCH(B2705,Sheet2!A$14:A$154,0)),M2709))))</f>
        <v>2</v>
      </c>
      <c r="N2710" t="str">
        <f>IF(ISTEXT(E2710),IF(E2710="Amount",N$14,""),IF(ISBLANK(E2710),"",IF(ISTEXT(D2710),"",IF(A2705="Invoice No. : ",INDEX(Sheet2!E$14:E$154,MATCH(B2705,Sheet2!A$14:A$154,0)),N2709))))</f>
        <v>RUBY</v>
      </c>
      <c r="O2710" t="str">
        <f>IF(ISTEXT(E2710),IF(E2710="Amount",O$14,""),IF(ISBLANK(E2710),"",IF(ISTEXT(D2710),"",IF(A2705="Invoice No. : ",INDEX(Sheet2!G$14:G$154,MATCH(B2705,Sheet2!A$14:A$154,0)),O2709))))</f>
        <v>PEREZ, CANDIDO MADRIAGA</v>
      </c>
      <c r="P2710">
        <f t="shared" si="170"/>
        <v>558</v>
      </c>
      <c r="Q2710">
        <f t="shared" si="171"/>
        <v>195197.25</v>
      </c>
    </row>
    <row r="2711" spans="1:17" x14ac:dyDescent="0.25">
      <c r="A2711" s="10" t="s">
        <v>261</v>
      </c>
      <c r="B2711" s="10" t="s">
        <v>262</v>
      </c>
      <c r="C2711" s="11">
        <v>1</v>
      </c>
      <c r="D2711" s="11">
        <v>30</v>
      </c>
      <c r="E2711" s="11">
        <v>30</v>
      </c>
      <c r="F2711">
        <f t="shared" si="168"/>
        <v>2144384</v>
      </c>
      <c r="G2711">
        <f>IF(ISTEXT(E2711),IF(E2711="Amount",G$14,""),IF(ISBLANK(E2711),"",IF(ISTEXT(D2711),"",IF(A2706="Invoice No. : ",INDEX(Sheet2!F$14:F$154,MATCH(B2706,Sheet2!A$14:A$154,0)),G2710))))</f>
        <v>4341</v>
      </c>
      <c r="H2711" t="str">
        <f t="shared" si="169"/>
        <v>01/05/2023</v>
      </c>
      <c r="I2711" t="str">
        <f>IF(ISTEXT(E2711),IF(E2711="Amount",I$14,""),IF(ISBLANK(E2711),"",IF(ISTEXT(D2711),"",IF(A2706="Invoice No. : ",TEXT(INDEX(Sheet2!C$14:C$154,MATCH(B2706,Sheet2!A$14:A$154,0)),"hh:mm:ss"),I2710))))</f>
        <v>15:47:34</v>
      </c>
      <c r="J2711">
        <f>IF(ISBLANK(G2711),"",IF(ISTEXT(G2711),IF(E2711="Amount",J$14,""),INDEX(Sheet2!H$14:H$154,MATCH(F2711,Sheet2!A$14:A$154,0))))</f>
        <v>0</v>
      </c>
      <c r="K2711">
        <f>IF(ISBLANK(G2711),"",IF(ISTEXT(G2711),IF(E2711="Amount",K$14,""),INDEX(Sheet2!I$14:I$154,MATCH(F2711,Sheet2!A$14:A$154,0))))</f>
        <v>558</v>
      </c>
      <c r="L2711" t="str">
        <f>IF(ISBLANK(G2711),"",IF(ISTEXT(G2711),IF(E2711="Amount",L$14,""),IF(INDEX(Sheet2!H$14:H$154,MATCH(F2711,Sheet2!A$14:A$154,0)) &lt;&gt; 0, IF(INDEX(Sheet2!I$14:I$154,MATCH(F2711,Sheet2!A$14:A$154,0)) &lt;&gt; 0, "Loan","Loan"),"Cash")))</f>
        <v>Cash</v>
      </c>
      <c r="M2711">
        <f>IF(ISTEXT(E2711),IF(E2711="Amount",M$14,""),IF(ISBLANK(E2711),"",IF(ISTEXT(D2711),"",IF(A2706="Invoice No. : ",INDEX(Sheet2!D$14:D$154,MATCH(B2706,Sheet2!A$14:A$154,0)),M2710))))</f>
        <v>2</v>
      </c>
      <c r="N2711" t="str">
        <f>IF(ISTEXT(E2711),IF(E2711="Amount",N$14,""),IF(ISBLANK(E2711),"",IF(ISTEXT(D2711),"",IF(A2706="Invoice No. : ",INDEX(Sheet2!E$14:E$154,MATCH(B2706,Sheet2!A$14:A$154,0)),N2710))))</f>
        <v>RUBY</v>
      </c>
      <c r="O2711" t="str">
        <f>IF(ISTEXT(E2711),IF(E2711="Amount",O$14,""),IF(ISBLANK(E2711),"",IF(ISTEXT(D2711),"",IF(A2706="Invoice No. : ",INDEX(Sheet2!G$14:G$154,MATCH(B2706,Sheet2!A$14:A$154,0)),O2710))))</f>
        <v>PEREZ, CANDIDO MADRIAGA</v>
      </c>
      <c r="P2711">
        <f t="shared" si="170"/>
        <v>558</v>
      </c>
      <c r="Q2711">
        <f t="shared" si="171"/>
        <v>195197.25</v>
      </c>
    </row>
    <row r="2712" spans="1:17" x14ac:dyDescent="0.25">
      <c r="A2712" s="10" t="s">
        <v>1509</v>
      </c>
      <c r="B2712" s="10" t="s">
        <v>1510</v>
      </c>
      <c r="C2712" s="11">
        <v>1</v>
      </c>
      <c r="D2712" s="11">
        <v>30</v>
      </c>
      <c r="E2712" s="11">
        <v>30</v>
      </c>
      <c r="F2712">
        <f t="shared" si="168"/>
        <v>2144384</v>
      </c>
      <c r="G2712">
        <f>IF(ISTEXT(E2712),IF(E2712="Amount",G$14,""),IF(ISBLANK(E2712),"",IF(ISTEXT(D2712),"",IF(A2707="Invoice No. : ",INDEX(Sheet2!F$14:F$154,MATCH(B2707,Sheet2!A$14:A$154,0)),G2711))))</f>
        <v>4341</v>
      </c>
      <c r="H2712" t="str">
        <f t="shared" si="169"/>
        <v>01/05/2023</v>
      </c>
      <c r="I2712" t="str">
        <f>IF(ISTEXT(E2712),IF(E2712="Amount",I$14,""),IF(ISBLANK(E2712),"",IF(ISTEXT(D2712),"",IF(A2707="Invoice No. : ",TEXT(INDEX(Sheet2!C$14:C$154,MATCH(B2707,Sheet2!A$14:A$154,0)),"hh:mm:ss"),I2711))))</f>
        <v>15:47:34</v>
      </c>
      <c r="J2712">
        <f>IF(ISBLANK(G2712),"",IF(ISTEXT(G2712),IF(E2712="Amount",J$14,""),INDEX(Sheet2!H$14:H$154,MATCH(F2712,Sheet2!A$14:A$154,0))))</f>
        <v>0</v>
      </c>
      <c r="K2712">
        <f>IF(ISBLANK(G2712),"",IF(ISTEXT(G2712),IF(E2712="Amount",K$14,""),INDEX(Sheet2!I$14:I$154,MATCH(F2712,Sheet2!A$14:A$154,0))))</f>
        <v>558</v>
      </c>
      <c r="L2712" t="str">
        <f>IF(ISBLANK(G2712),"",IF(ISTEXT(G2712),IF(E2712="Amount",L$14,""),IF(INDEX(Sheet2!H$14:H$154,MATCH(F2712,Sheet2!A$14:A$154,0)) &lt;&gt; 0, IF(INDEX(Sheet2!I$14:I$154,MATCH(F2712,Sheet2!A$14:A$154,0)) &lt;&gt; 0, "Loan","Loan"),"Cash")))</f>
        <v>Cash</v>
      </c>
      <c r="M2712">
        <f>IF(ISTEXT(E2712),IF(E2712="Amount",M$14,""),IF(ISBLANK(E2712),"",IF(ISTEXT(D2712),"",IF(A2707="Invoice No. : ",INDEX(Sheet2!D$14:D$154,MATCH(B2707,Sheet2!A$14:A$154,0)),M2711))))</f>
        <v>2</v>
      </c>
      <c r="N2712" t="str">
        <f>IF(ISTEXT(E2712),IF(E2712="Amount",N$14,""),IF(ISBLANK(E2712),"",IF(ISTEXT(D2712),"",IF(A2707="Invoice No. : ",INDEX(Sheet2!E$14:E$154,MATCH(B2707,Sheet2!A$14:A$154,0)),N2711))))</f>
        <v>RUBY</v>
      </c>
      <c r="O2712" t="str">
        <f>IF(ISTEXT(E2712),IF(E2712="Amount",O$14,""),IF(ISBLANK(E2712),"",IF(ISTEXT(D2712),"",IF(A2707="Invoice No. : ",INDEX(Sheet2!G$14:G$154,MATCH(B2707,Sheet2!A$14:A$154,0)),O2711))))</f>
        <v>PEREZ, CANDIDO MADRIAGA</v>
      </c>
      <c r="P2712">
        <f t="shared" si="170"/>
        <v>558</v>
      </c>
      <c r="Q2712">
        <f t="shared" si="171"/>
        <v>195197.25</v>
      </c>
    </row>
    <row r="2713" spans="1:17" x14ac:dyDescent="0.25">
      <c r="A2713" s="10" t="s">
        <v>2048</v>
      </c>
      <c r="B2713" s="10" t="s">
        <v>2049</v>
      </c>
      <c r="C2713" s="11">
        <v>2</v>
      </c>
      <c r="D2713" s="11">
        <v>30</v>
      </c>
      <c r="E2713" s="11">
        <v>60</v>
      </c>
      <c r="F2713">
        <f t="shared" ref="F2713:F2776" si="172">IF(ISTEXT(E2713),IF(E2713="Amount",F$14,""),IF(ISBLANK(E2713),"",IF(ISTEXT(D2713),"",IF(A2708="Invoice No. : ",B2708,F2712))))</f>
        <v>2144384</v>
      </c>
      <c r="G2713">
        <f>IF(ISTEXT(E2713),IF(E2713="Amount",G$14,""),IF(ISBLANK(E2713),"",IF(ISTEXT(D2713),"",IF(A2708="Invoice No. : ",INDEX(Sheet2!F$14:F$154,MATCH(B2708,Sheet2!A$14:A$154,0)),G2712))))</f>
        <v>4341</v>
      </c>
      <c r="H2713" t="str">
        <f t="shared" ref="H2713:H2776" si="173">IF(ISTEXT(E2713),IF(E2713="Amount",H$14,""),IF(ISBLANK(E2713),"",IF(ISTEXT(D2713),"",IF(A2708="Invoice No. : ",TEXT(B2709,"mm/dd/yyyy"),H2712))))</f>
        <v>01/05/2023</v>
      </c>
      <c r="I2713" t="str">
        <f>IF(ISTEXT(E2713),IF(E2713="Amount",I$14,""),IF(ISBLANK(E2713),"",IF(ISTEXT(D2713),"",IF(A2708="Invoice No. : ",TEXT(INDEX(Sheet2!C$14:C$154,MATCH(B2708,Sheet2!A$14:A$154,0)),"hh:mm:ss"),I2712))))</f>
        <v>15:47:34</v>
      </c>
      <c r="J2713">
        <f>IF(ISBLANK(G2713),"",IF(ISTEXT(G2713),IF(E2713="Amount",J$14,""),INDEX(Sheet2!H$14:H$154,MATCH(F2713,Sheet2!A$14:A$154,0))))</f>
        <v>0</v>
      </c>
      <c r="K2713">
        <f>IF(ISBLANK(G2713),"",IF(ISTEXT(G2713),IF(E2713="Amount",K$14,""),INDEX(Sheet2!I$14:I$154,MATCH(F2713,Sheet2!A$14:A$154,0))))</f>
        <v>558</v>
      </c>
      <c r="L2713" t="str">
        <f>IF(ISBLANK(G2713),"",IF(ISTEXT(G2713),IF(E2713="Amount",L$14,""),IF(INDEX(Sheet2!H$14:H$154,MATCH(F2713,Sheet2!A$14:A$154,0)) &lt;&gt; 0, IF(INDEX(Sheet2!I$14:I$154,MATCH(F2713,Sheet2!A$14:A$154,0)) &lt;&gt; 0, "Loan","Loan"),"Cash")))</f>
        <v>Cash</v>
      </c>
      <c r="M2713">
        <f>IF(ISTEXT(E2713),IF(E2713="Amount",M$14,""),IF(ISBLANK(E2713),"",IF(ISTEXT(D2713),"",IF(A2708="Invoice No. : ",INDEX(Sheet2!D$14:D$154,MATCH(B2708,Sheet2!A$14:A$154,0)),M2712))))</f>
        <v>2</v>
      </c>
      <c r="N2713" t="str">
        <f>IF(ISTEXT(E2713),IF(E2713="Amount",N$14,""),IF(ISBLANK(E2713),"",IF(ISTEXT(D2713),"",IF(A2708="Invoice No. : ",INDEX(Sheet2!E$14:E$154,MATCH(B2708,Sheet2!A$14:A$154,0)),N2712))))</f>
        <v>RUBY</v>
      </c>
      <c r="O2713" t="str">
        <f>IF(ISTEXT(E2713),IF(E2713="Amount",O$14,""),IF(ISBLANK(E2713),"",IF(ISTEXT(D2713),"",IF(A2708="Invoice No. : ",INDEX(Sheet2!G$14:G$154,MATCH(B2708,Sheet2!A$14:A$154,0)),O2712))))</f>
        <v>PEREZ, CANDIDO MADRIAGA</v>
      </c>
      <c r="P2713">
        <f t="shared" ref="P2713:P2776" si="174">IF(ISTEXT(E2713),IF(E2713="Amount",P$14,""),IF(D2714="Invoice Amount",E2714,IF(ISBLANK(D2713),"",P2714)))</f>
        <v>558</v>
      </c>
      <c r="Q2713">
        <f t="shared" ref="Q2713:Q2776" si="175">IF(ISTEXT(E2713),IF(E2713="Amount",Q$14,""),IF(ISBLANK(C2713),"",IF(ISNUMBER(C2713),VLOOKUP("Grand Total : ",D:E,2,FALSE),"")))</f>
        <v>195197.25</v>
      </c>
    </row>
    <row r="2714" spans="1:17" x14ac:dyDescent="0.25">
      <c r="D2714" s="12" t="s">
        <v>18</v>
      </c>
      <c r="E2714" s="13">
        <v>558</v>
      </c>
      <c r="F2714" t="str">
        <f t="shared" si="172"/>
        <v/>
      </c>
      <c r="G2714" t="str">
        <f>IF(ISTEXT(E2714),IF(E2714="Amount",G$14,""),IF(ISBLANK(E2714),"",IF(ISTEXT(D2714),"",IF(A2709="Invoice No. : ",INDEX(Sheet2!F$14:F$154,MATCH(B2709,Sheet2!A$14:A$154,0)),G2713))))</f>
        <v/>
      </c>
      <c r="H2714" t="str">
        <f t="shared" si="173"/>
        <v/>
      </c>
      <c r="I2714" t="str">
        <f>IF(ISTEXT(E2714),IF(E2714="Amount",I$14,""),IF(ISBLANK(E2714),"",IF(ISTEXT(D2714),"",IF(A2709="Invoice No. : ",TEXT(INDEX(Sheet2!C$14:C$154,MATCH(B2709,Sheet2!A$14:A$154,0)),"hh:mm:ss"),I2713))))</f>
        <v/>
      </c>
      <c r="J2714" t="str">
        <f>IF(ISBLANK(G2714),"",IF(ISTEXT(G2714),IF(E2714="Amount",J$14,""),INDEX(Sheet2!H$14:H$154,MATCH(F2714,Sheet2!A$14:A$154,0))))</f>
        <v/>
      </c>
      <c r="K2714" t="str">
        <f>IF(ISBLANK(G2714),"",IF(ISTEXT(G2714),IF(E2714="Amount",K$14,""),INDEX(Sheet2!I$14:I$154,MATCH(F2714,Sheet2!A$14:A$154,0))))</f>
        <v/>
      </c>
      <c r="L2714" t="str">
        <f>IF(ISBLANK(G2714),"",IF(ISTEXT(G2714),IF(E2714="Amount",L$14,""),IF(INDEX(Sheet2!H$14:H$154,MATCH(F2714,Sheet2!A$14:A$154,0)) &lt;&gt; 0, IF(INDEX(Sheet2!I$14:I$154,MATCH(F2714,Sheet2!A$14:A$154,0)) &lt;&gt; 0, "Loan","Loan"),"Cash")))</f>
        <v/>
      </c>
      <c r="M2714" t="str">
        <f>IF(ISTEXT(E2714),IF(E2714="Amount",M$14,""),IF(ISBLANK(E2714),"",IF(ISTEXT(D2714),"",IF(A2709="Invoice No. : ",INDEX(Sheet2!D$14:D$154,MATCH(B2709,Sheet2!A$14:A$154,0)),M2713))))</f>
        <v/>
      </c>
      <c r="N2714" t="str">
        <f>IF(ISTEXT(E2714),IF(E2714="Amount",N$14,""),IF(ISBLANK(E2714),"",IF(ISTEXT(D2714),"",IF(A2709="Invoice No. : ",INDEX(Sheet2!E$14:E$154,MATCH(B2709,Sheet2!A$14:A$154,0)),N2713))))</f>
        <v/>
      </c>
      <c r="O2714" t="str">
        <f>IF(ISTEXT(E2714),IF(E2714="Amount",O$14,""),IF(ISBLANK(E2714),"",IF(ISTEXT(D2714),"",IF(A2709="Invoice No. : ",INDEX(Sheet2!G$14:G$154,MATCH(B2709,Sheet2!A$14:A$154,0)),O2713))))</f>
        <v/>
      </c>
      <c r="P2714" t="str">
        <f t="shared" si="174"/>
        <v/>
      </c>
      <c r="Q2714" t="str">
        <f t="shared" si="175"/>
        <v/>
      </c>
    </row>
    <row r="2715" spans="1:17" x14ac:dyDescent="0.25">
      <c r="F2715" t="str">
        <f t="shared" si="172"/>
        <v/>
      </c>
      <c r="G2715" t="str">
        <f>IF(ISTEXT(E2715),IF(E2715="Amount",G$14,""),IF(ISBLANK(E2715),"",IF(ISTEXT(D2715),"",IF(A2710="Invoice No. : ",INDEX(Sheet2!F$14:F$154,MATCH(B2710,Sheet2!A$14:A$154,0)),G2714))))</f>
        <v/>
      </c>
      <c r="H2715" t="str">
        <f t="shared" si="173"/>
        <v/>
      </c>
      <c r="I2715" t="str">
        <f>IF(ISTEXT(E2715),IF(E2715="Amount",I$14,""),IF(ISBLANK(E2715),"",IF(ISTEXT(D2715),"",IF(A2710="Invoice No. : ",TEXT(INDEX(Sheet2!C$14:C$154,MATCH(B2710,Sheet2!A$14:A$154,0)),"hh:mm:ss"),I2714))))</f>
        <v/>
      </c>
      <c r="J2715" t="str">
        <f>IF(ISBLANK(G2715),"",IF(ISTEXT(G2715),IF(E2715="Amount",J$14,""),INDEX(Sheet2!H$14:H$154,MATCH(F2715,Sheet2!A$14:A$154,0))))</f>
        <v/>
      </c>
      <c r="K2715" t="str">
        <f>IF(ISBLANK(G2715),"",IF(ISTEXT(G2715),IF(E2715="Amount",K$14,""),INDEX(Sheet2!I$14:I$154,MATCH(F2715,Sheet2!A$14:A$154,0))))</f>
        <v/>
      </c>
      <c r="L2715" t="str">
        <f>IF(ISBLANK(G2715),"",IF(ISTEXT(G2715),IF(E2715="Amount",L$14,""),IF(INDEX(Sheet2!H$14:H$154,MATCH(F2715,Sheet2!A$14:A$154,0)) &lt;&gt; 0, IF(INDEX(Sheet2!I$14:I$154,MATCH(F2715,Sheet2!A$14:A$154,0)) &lt;&gt; 0, "Loan","Loan"),"Cash")))</f>
        <v/>
      </c>
      <c r="M2715" t="str">
        <f>IF(ISTEXT(E2715),IF(E2715="Amount",M$14,""),IF(ISBLANK(E2715),"",IF(ISTEXT(D2715),"",IF(A2710="Invoice No. : ",INDEX(Sheet2!D$14:D$154,MATCH(B2710,Sheet2!A$14:A$154,0)),M2714))))</f>
        <v/>
      </c>
      <c r="N2715" t="str">
        <f>IF(ISTEXT(E2715),IF(E2715="Amount",N$14,""),IF(ISBLANK(E2715),"",IF(ISTEXT(D2715),"",IF(A2710="Invoice No. : ",INDEX(Sheet2!E$14:E$154,MATCH(B2710,Sheet2!A$14:A$154,0)),N2714))))</f>
        <v/>
      </c>
      <c r="O2715" t="str">
        <f>IF(ISTEXT(E2715),IF(E2715="Amount",O$14,""),IF(ISBLANK(E2715),"",IF(ISTEXT(D2715),"",IF(A2710="Invoice No. : ",INDEX(Sheet2!G$14:G$154,MATCH(B2710,Sheet2!A$14:A$154,0)),O2714))))</f>
        <v/>
      </c>
      <c r="P2715" t="str">
        <f t="shared" si="174"/>
        <v/>
      </c>
      <c r="Q2715" t="str">
        <f t="shared" si="175"/>
        <v/>
      </c>
    </row>
    <row r="2716" spans="1:17" x14ac:dyDescent="0.25">
      <c r="F2716" t="str">
        <f t="shared" si="172"/>
        <v/>
      </c>
      <c r="G2716" t="str">
        <f>IF(ISTEXT(E2716),IF(E2716="Amount",G$14,""),IF(ISBLANK(E2716),"",IF(ISTEXT(D2716),"",IF(A2711="Invoice No. : ",INDEX(Sheet2!F$14:F$154,MATCH(B2711,Sheet2!A$14:A$154,0)),G2715))))</f>
        <v/>
      </c>
      <c r="H2716" t="str">
        <f t="shared" si="173"/>
        <v/>
      </c>
      <c r="I2716" t="str">
        <f>IF(ISTEXT(E2716),IF(E2716="Amount",I$14,""),IF(ISBLANK(E2716),"",IF(ISTEXT(D2716),"",IF(A2711="Invoice No. : ",TEXT(INDEX(Sheet2!C$14:C$154,MATCH(B2711,Sheet2!A$14:A$154,0)),"hh:mm:ss"),I2715))))</f>
        <v/>
      </c>
      <c r="J2716" t="str">
        <f>IF(ISBLANK(G2716),"",IF(ISTEXT(G2716),IF(E2716="Amount",J$14,""),INDEX(Sheet2!H$14:H$154,MATCH(F2716,Sheet2!A$14:A$154,0))))</f>
        <v/>
      </c>
      <c r="K2716" t="str">
        <f>IF(ISBLANK(G2716),"",IF(ISTEXT(G2716),IF(E2716="Amount",K$14,""),INDEX(Sheet2!I$14:I$154,MATCH(F2716,Sheet2!A$14:A$154,0))))</f>
        <v/>
      </c>
      <c r="L2716" t="str">
        <f>IF(ISBLANK(G2716),"",IF(ISTEXT(G2716),IF(E2716="Amount",L$14,""),IF(INDEX(Sheet2!H$14:H$154,MATCH(F2716,Sheet2!A$14:A$154,0)) &lt;&gt; 0, IF(INDEX(Sheet2!I$14:I$154,MATCH(F2716,Sheet2!A$14:A$154,0)) &lt;&gt; 0, "Loan","Loan"),"Cash")))</f>
        <v/>
      </c>
      <c r="M2716" t="str">
        <f>IF(ISTEXT(E2716),IF(E2716="Amount",M$14,""),IF(ISBLANK(E2716),"",IF(ISTEXT(D2716),"",IF(A2711="Invoice No. : ",INDEX(Sheet2!D$14:D$154,MATCH(B2711,Sheet2!A$14:A$154,0)),M2715))))</f>
        <v/>
      </c>
      <c r="N2716" t="str">
        <f>IF(ISTEXT(E2716),IF(E2716="Amount",N$14,""),IF(ISBLANK(E2716),"",IF(ISTEXT(D2716),"",IF(A2711="Invoice No. : ",INDEX(Sheet2!E$14:E$154,MATCH(B2711,Sheet2!A$14:A$154,0)),N2715))))</f>
        <v/>
      </c>
      <c r="O2716" t="str">
        <f>IF(ISTEXT(E2716),IF(E2716="Amount",O$14,""),IF(ISBLANK(E2716),"",IF(ISTEXT(D2716),"",IF(A2711="Invoice No. : ",INDEX(Sheet2!G$14:G$154,MATCH(B2711,Sheet2!A$14:A$154,0)),O2715))))</f>
        <v/>
      </c>
      <c r="P2716" t="str">
        <f t="shared" si="174"/>
        <v/>
      </c>
      <c r="Q2716" t="str">
        <f t="shared" si="175"/>
        <v/>
      </c>
    </row>
    <row r="2717" spans="1:17" x14ac:dyDescent="0.25">
      <c r="A2717" s="3" t="s">
        <v>4</v>
      </c>
      <c r="B2717" s="4">
        <v>2144385</v>
      </c>
      <c r="C2717" s="3" t="s">
        <v>5</v>
      </c>
      <c r="D2717" s="5" t="s">
        <v>953</v>
      </c>
      <c r="F2717" t="str">
        <f t="shared" si="172"/>
        <v/>
      </c>
      <c r="G2717" t="str">
        <f>IF(ISTEXT(E2717),IF(E2717="Amount",G$14,""),IF(ISBLANK(E2717),"",IF(ISTEXT(D2717),"",IF(A2712="Invoice No. : ",INDEX(Sheet2!F$14:F$154,MATCH(B2712,Sheet2!A$14:A$154,0)),G2716))))</f>
        <v/>
      </c>
      <c r="H2717" t="str">
        <f t="shared" si="173"/>
        <v/>
      </c>
      <c r="I2717" t="str">
        <f>IF(ISTEXT(E2717),IF(E2717="Amount",I$14,""),IF(ISBLANK(E2717),"",IF(ISTEXT(D2717),"",IF(A2712="Invoice No. : ",TEXT(INDEX(Sheet2!C$14:C$154,MATCH(B2712,Sheet2!A$14:A$154,0)),"hh:mm:ss"),I2716))))</f>
        <v/>
      </c>
      <c r="J2717" t="str">
        <f>IF(ISBLANK(G2717),"",IF(ISTEXT(G2717),IF(E2717="Amount",J$14,""),INDEX(Sheet2!H$14:H$154,MATCH(F2717,Sheet2!A$14:A$154,0))))</f>
        <v/>
      </c>
      <c r="K2717" t="str">
        <f>IF(ISBLANK(G2717),"",IF(ISTEXT(G2717),IF(E2717="Amount",K$14,""),INDEX(Sheet2!I$14:I$154,MATCH(F2717,Sheet2!A$14:A$154,0))))</f>
        <v/>
      </c>
      <c r="L2717" t="str">
        <f>IF(ISBLANK(G2717),"",IF(ISTEXT(G2717),IF(E2717="Amount",L$14,""),IF(INDEX(Sheet2!H$14:H$154,MATCH(F2717,Sheet2!A$14:A$154,0)) &lt;&gt; 0, IF(INDEX(Sheet2!I$14:I$154,MATCH(F2717,Sheet2!A$14:A$154,0)) &lt;&gt; 0, "Loan","Loan"),"Cash")))</f>
        <v/>
      </c>
      <c r="M2717" t="str">
        <f>IF(ISTEXT(E2717),IF(E2717="Amount",M$14,""),IF(ISBLANK(E2717),"",IF(ISTEXT(D2717),"",IF(A2712="Invoice No. : ",INDEX(Sheet2!D$14:D$154,MATCH(B2712,Sheet2!A$14:A$154,0)),M2716))))</f>
        <v/>
      </c>
      <c r="N2717" t="str">
        <f>IF(ISTEXT(E2717),IF(E2717="Amount",N$14,""),IF(ISBLANK(E2717),"",IF(ISTEXT(D2717),"",IF(A2712="Invoice No. : ",INDEX(Sheet2!E$14:E$154,MATCH(B2712,Sheet2!A$14:A$154,0)),N2716))))</f>
        <v/>
      </c>
      <c r="O2717" t="str">
        <f>IF(ISTEXT(E2717),IF(E2717="Amount",O$14,""),IF(ISBLANK(E2717),"",IF(ISTEXT(D2717),"",IF(A2712="Invoice No. : ",INDEX(Sheet2!G$14:G$154,MATCH(B2712,Sheet2!A$14:A$154,0)),O2716))))</f>
        <v/>
      </c>
      <c r="P2717" t="str">
        <f t="shared" si="174"/>
        <v/>
      </c>
      <c r="Q2717" t="str">
        <f t="shared" si="175"/>
        <v/>
      </c>
    </row>
    <row r="2718" spans="1:17" x14ac:dyDescent="0.25">
      <c r="A2718" s="3" t="s">
        <v>7</v>
      </c>
      <c r="B2718" s="6">
        <v>44931</v>
      </c>
      <c r="C2718" s="3" t="s">
        <v>8</v>
      </c>
      <c r="D2718" s="7">
        <v>2</v>
      </c>
      <c r="F2718" t="str">
        <f t="shared" si="172"/>
        <v/>
      </c>
      <c r="G2718" t="str">
        <f>IF(ISTEXT(E2718),IF(E2718="Amount",G$14,""),IF(ISBLANK(E2718),"",IF(ISTEXT(D2718),"",IF(A2713="Invoice No. : ",INDEX(Sheet2!F$14:F$154,MATCH(B2713,Sheet2!A$14:A$154,0)),G2717))))</f>
        <v/>
      </c>
      <c r="H2718" t="str">
        <f t="shared" si="173"/>
        <v/>
      </c>
      <c r="I2718" t="str">
        <f>IF(ISTEXT(E2718),IF(E2718="Amount",I$14,""),IF(ISBLANK(E2718),"",IF(ISTEXT(D2718),"",IF(A2713="Invoice No. : ",TEXT(INDEX(Sheet2!C$14:C$154,MATCH(B2713,Sheet2!A$14:A$154,0)),"hh:mm:ss"),I2717))))</f>
        <v/>
      </c>
      <c r="J2718" t="str">
        <f>IF(ISBLANK(G2718),"",IF(ISTEXT(G2718),IF(E2718="Amount",J$14,""),INDEX(Sheet2!H$14:H$154,MATCH(F2718,Sheet2!A$14:A$154,0))))</f>
        <v/>
      </c>
      <c r="K2718" t="str">
        <f>IF(ISBLANK(G2718),"",IF(ISTEXT(G2718),IF(E2718="Amount",K$14,""),INDEX(Sheet2!I$14:I$154,MATCH(F2718,Sheet2!A$14:A$154,0))))</f>
        <v/>
      </c>
      <c r="L2718" t="str">
        <f>IF(ISBLANK(G2718),"",IF(ISTEXT(G2718),IF(E2718="Amount",L$14,""),IF(INDEX(Sheet2!H$14:H$154,MATCH(F2718,Sheet2!A$14:A$154,0)) &lt;&gt; 0, IF(INDEX(Sheet2!I$14:I$154,MATCH(F2718,Sheet2!A$14:A$154,0)) &lt;&gt; 0, "Loan","Loan"),"Cash")))</f>
        <v/>
      </c>
      <c r="M2718" t="str">
        <f>IF(ISTEXT(E2718),IF(E2718="Amount",M$14,""),IF(ISBLANK(E2718),"",IF(ISTEXT(D2718),"",IF(A2713="Invoice No. : ",INDEX(Sheet2!D$14:D$154,MATCH(B2713,Sheet2!A$14:A$154,0)),M2717))))</f>
        <v/>
      </c>
      <c r="N2718" t="str">
        <f>IF(ISTEXT(E2718),IF(E2718="Amount",N$14,""),IF(ISBLANK(E2718),"",IF(ISTEXT(D2718),"",IF(A2713="Invoice No. : ",INDEX(Sheet2!E$14:E$154,MATCH(B2713,Sheet2!A$14:A$154,0)),N2717))))</f>
        <v/>
      </c>
      <c r="O2718" t="str">
        <f>IF(ISTEXT(E2718),IF(E2718="Amount",O$14,""),IF(ISBLANK(E2718),"",IF(ISTEXT(D2718),"",IF(A2713="Invoice No. : ",INDEX(Sheet2!G$14:G$154,MATCH(B2713,Sheet2!A$14:A$154,0)),O2717))))</f>
        <v/>
      </c>
      <c r="P2718" t="str">
        <f t="shared" si="174"/>
        <v/>
      </c>
      <c r="Q2718" t="str">
        <f t="shared" si="175"/>
        <v/>
      </c>
    </row>
    <row r="2719" spans="1:17" x14ac:dyDescent="0.25">
      <c r="F2719" t="str">
        <f t="shared" si="172"/>
        <v/>
      </c>
      <c r="G2719" t="str">
        <f>IF(ISTEXT(E2719),IF(E2719="Amount",G$14,""),IF(ISBLANK(E2719),"",IF(ISTEXT(D2719),"",IF(A2714="Invoice No. : ",INDEX(Sheet2!F$14:F$154,MATCH(B2714,Sheet2!A$14:A$154,0)),G2718))))</f>
        <v/>
      </c>
      <c r="H2719" t="str">
        <f t="shared" si="173"/>
        <v/>
      </c>
      <c r="I2719" t="str">
        <f>IF(ISTEXT(E2719),IF(E2719="Amount",I$14,""),IF(ISBLANK(E2719),"",IF(ISTEXT(D2719),"",IF(A2714="Invoice No. : ",TEXT(INDEX(Sheet2!C$14:C$154,MATCH(B2714,Sheet2!A$14:A$154,0)),"hh:mm:ss"),I2718))))</f>
        <v/>
      </c>
      <c r="J2719" t="str">
        <f>IF(ISBLANK(G2719),"",IF(ISTEXT(G2719),IF(E2719="Amount",J$14,""),INDEX(Sheet2!H$14:H$154,MATCH(F2719,Sheet2!A$14:A$154,0))))</f>
        <v/>
      </c>
      <c r="K2719" t="str">
        <f>IF(ISBLANK(G2719),"",IF(ISTEXT(G2719),IF(E2719="Amount",K$14,""),INDEX(Sheet2!I$14:I$154,MATCH(F2719,Sheet2!A$14:A$154,0))))</f>
        <v/>
      </c>
      <c r="L2719" t="str">
        <f>IF(ISBLANK(G2719),"",IF(ISTEXT(G2719),IF(E2719="Amount",L$14,""),IF(INDEX(Sheet2!H$14:H$154,MATCH(F2719,Sheet2!A$14:A$154,0)) &lt;&gt; 0, IF(INDEX(Sheet2!I$14:I$154,MATCH(F2719,Sheet2!A$14:A$154,0)) &lt;&gt; 0, "Loan","Loan"),"Cash")))</f>
        <v/>
      </c>
      <c r="M2719" t="str">
        <f>IF(ISTEXT(E2719),IF(E2719="Amount",M$14,""),IF(ISBLANK(E2719),"",IF(ISTEXT(D2719),"",IF(A2714="Invoice No. : ",INDEX(Sheet2!D$14:D$154,MATCH(B2714,Sheet2!A$14:A$154,0)),M2718))))</f>
        <v/>
      </c>
      <c r="N2719" t="str">
        <f>IF(ISTEXT(E2719),IF(E2719="Amount",N$14,""),IF(ISBLANK(E2719),"",IF(ISTEXT(D2719),"",IF(A2714="Invoice No. : ",INDEX(Sheet2!E$14:E$154,MATCH(B2714,Sheet2!A$14:A$154,0)),N2718))))</f>
        <v/>
      </c>
      <c r="O2719" t="str">
        <f>IF(ISTEXT(E2719),IF(E2719="Amount",O$14,""),IF(ISBLANK(E2719),"",IF(ISTEXT(D2719),"",IF(A2714="Invoice No. : ",INDEX(Sheet2!G$14:G$154,MATCH(B2714,Sheet2!A$14:A$154,0)),O2718))))</f>
        <v/>
      </c>
      <c r="P2719" t="str">
        <f t="shared" si="174"/>
        <v/>
      </c>
      <c r="Q2719" t="str">
        <f t="shared" si="175"/>
        <v/>
      </c>
    </row>
    <row r="2720" spans="1:17" x14ac:dyDescent="0.25">
      <c r="A2720" s="8" t="s">
        <v>9</v>
      </c>
      <c r="B2720" s="8" t="s">
        <v>10</v>
      </c>
      <c r="C2720" s="9" t="s">
        <v>11</v>
      </c>
      <c r="D2720" s="9" t="s">
        <v>12</v>
      </c>
      <c r="E2720" s="9" t="s">
        <v>13</v>
      </c>
      <c r="F2720" t="str">
        <f t="shared" si="172"/>
        <v>Invoice No.</v>
      </c>
      <c r="G2720" t="str">
        <f>IF(ISTEXT(E2720),IF(E2720="Amount",G$14,""),IF(ISBLANK(E2720),"",IF(ISTEXT(D2720),"",IF(A2715="Invoice No. : ",INDEX(Sheet2!F$14:F$154,MATCH(B2715,Sheet2!A$14:A$154,0)),G2719))))</f>
        <v>Member ID</v>
      </c>
      <c r="H2720" t="str">
        <f t="shared" si="173"/>
        <v>Invoice Date</v>
      </c>
      <c r="I2720" t="str">
        <f>IF(ISTEXT(E2720),IF(E2720="Amount",I$14,""),IF(ISBLANK(E2720),"",IF(ISTEXT(D2720),"",IF(A2715="Invoice No. : ",TEXT(INDEX(Sheet2!C$14:C$154,MATCH(B2715,Sheet2!A$14:A$154,0)),"hh:mm:ss"),I2719))))</f>
        <v>Invoice Time</v>
      </c>
      <c r="J2720" t="str">
        <f>IF(ISBLANK(G2720),"",IF(ISTEXT(G2720),IF(E2720="Amount",J$14,""),INDEX(Sheet2!H$14:H$154,MATCH(F2720,Sheet2!A$14:A$154,0))))</f>
        <v>Loan Amount</v>
      </c>
      <c r="K2720" t="str">
        <f>IF(ISBLANK(G2720),"",IF(ISTEXT(G2720),IF(E2720="Amount",K$14,""),INDEX(Sheet2!I$14:I$154,MATCH(F2720,Sheet2!A$14:A$154,0))))</f>
        <v>Cash Amount</v>
      </c>
      <c r="L2720" t="str">
        <f>IF(ISBLANK(G2720),"",IF(ISTEXT(G2720),IF(E2720="Amount",L$14,""),IF(INDEX(Sheet2!H$14:H$154,MATCH(F2720,Sheet2!A$14:A$154,0)) &lt;&gt; 0, IF(INDEX(Sheet2!I$14:I$154,MATCH(F2720,Sheet2!A$14:A$154,0)) &lt;&gt; 0, "Loan","Loan"),"Cash")))</f>
        <v>Payment Mode</v>
      </c>
      <c r="M2720" t="str">
        <f>IF(ISTEXT(E2720),IF(E2720="Amount",M$14,""),IF(ISBLANK(E2720),"",IF(ISTEXT(D2720),"",IF(A2715="Invoice No. : ",INDEX(Sheet2!D$14:D$154,MATCH(B2715,Sheet2!A$14:A$154,0)),M2719))))</f>
        <v>Terminal</v>
      </c>
      <c r="N2720" t="str">
        <f>IF(ISTEXT(E2720),IF(E2720="Amount",N$14,""),IF(ISBLANK(E2720),"",IF(ISTEXT(D2720),"",IF(A2715="Invoice No. : ",INDEX(Sheet2!E$14:E$154,MATCH(B2715,Sheet2!A$14:A$154,0)),N2719))))</f>
        <v>Cashier</v>
      </c>
      <c r="O2720" t="str">
        <f>IF(ISTEXT(E2720),IF(E2720="Amount",O$14,""),IF(ISBLANK(E2720),"",IF(ISTEXT(D2720),"",IF(A2715="Invoice No. : ",INDEX(Sheet2!G$14:G$154,MATCH(B2715,Sheet2!A$14:A$154,0)),O2719))))</f>
        <v>Name</v>
      </c>
      <c r="P2720" t="str">
        <f t="shared" si="174"/>
        <v>Invoice Amount</v>
      </c>
      <c r="Q2720" t="str">
        <f t="shared" si="175"/>
        <v>Grand Total</v>
      </c>
    </row>
    <row r="2721" spans="1:17" x14ac:dyDescent="0.25">
      <c r="F2721" t="str">
        <f t="shared" si="172"/>
        <v/>
      </c>
      <c r="G2721" t="str">
        <f>IF(ISTEXT(E2721),IF(E2721="Amount",G$14,""),IF(ISBLANK(E2721),"",IF(ISTEXT(D2721),"",IF(A2716="Invoice No. : ",INDEX(Sheet2!F$14:F$154,MATCH(B2716,Sheet2!A$14:A$154,0)),G2720))))</f>
        <v/>
      </c>
      <c r="H2721" t="str">
        <f t="shared" si="173"/>
        <v/>
      </c>
      <c r="I2721" t="str">
        <f>IF(ISTEXT(E2721),IF(E2721="Amount",I$14,""),IF(ISBLANK(E2721),"",IF(ISTEXT(D2721),"",IF(A2716="Invoice No. : ",TEXT(INDEX(Sheet2!C$14:C$154,MATCH(B2716,Sheet2!A$14:A$154,0)),"hh:mm:ss"),I2720))))</f>
        <v/>
      </c>
      <c r="J2721" t="str">
        <f>IF(ISBLANK(G2721),"",IF(ISTEXT(G2721),IF(E2721="Amount",J$14,""),INDEX(Sheet2!H$14:H$154,MATCH(F2721,Sheet2!A$14:A$154,0))))</f>
        <v/>
      </c>
      <c r="K2721" t="str">
        <f>IF(ISBLANK(G2721),"",IF(ISTEXT(G2721),IF(E2721="Amount",K$14,""),INDEX(Sheet2!I$14:I$154,MATCH(F2721,Sheet2!A$14:A$154,0))))</f>
        <v/>
      </c>
      <c r="L2721" t="str">
        <f>IF(ISBLANK(G2721),"",IF(ISTEXT(G2721),IF(E2721="Amount",L$14,""),IF(INDEX(Sheet2!H$14:H$154,MATCH(F2721,Sheet2!A$14:A$154,0)) &lt;&gt; 0, IF(INDEX(Sheet2!I$14:I$154,MATCH(F2721,Sheet2!A$14:A$154,0)) &lt;&gt; 0, "Loan","Loan"),"Cash")))</f>
        <v/>
      </c>
      <c r="M2721" t="str">
        <f>IF(ISTEXT(E2721),IF(E2721="Amount",M$14,""),IF(ISBLANK(E2721),"",IF(ISTEXT(D2721),"",IF(A2716="Invoice No. : ",INDEX(Sheet2!D$14:D$154,MATCH(B2716,Sheet2!A$14:A$154,0)),M2720))))</f>
        <v/>
      </c>
      <c r="N2721" t="str">
        <f>IF(ISTEXT(E2721),IF(E2721="Amount",N$14,""),IF(ISBLANK(E2721),"",IF(ISTEXT(D2721),"",IF(A2716="Invoice No. : ",INDEX(Sheet2!E$14:E$154,MATCH(B2716,Sheet2!A$14:A$154,0)),N2720))))</f>
        <v/>
      </c>
      <c r="O2721" t="str">
        <f>IF(ISTEXT(E2721),IF(E2721="Amount",O$14,""),IF(ISBLANK(E2721),"",IF(ISTEXT(D2721),"",IF(A2716="Invoice No. : ",INDEX(Sheet2!G$14:G$154,MATCH(B2716,Sheet2!A$14:A$154,0)),O2720))))</f>
        <v/>
      </c>
      <c r="P2721" t="str">
        <f t="shared" si="174"/>
        <v/>
      </c>
      <c r="Q2721" t="str">
        <f t="shared" si="175"/>
        <v/>
      </c>
    </row>
    <row r="2722" spans="1:17" x14ac:dyDescent="0.25">
      <c r="A2722" s="10" t="s">
        <v>37</v>
      </c>
      <c r="B2722" s="10" t="s">
        <v>38</v>
      </c>
      <c r="C2722" s="11">
        <v>1</v>
      </c>
      <c r="D2722" s="11">
        <v>1030</v>
      </c>
      <c r="E2722" s="11">
        <v>1030</v>
      </c>
      <c r="F2722">
        <f t="shared" si="172"/>
        <v>2144385</v>
      </c>
      <c r="G2722">
        <f>IF(ISTEXT(E2722),IF(E2722="Amount",G$14,""),IF(ISBLANK(E2722),"",IF(ISTEXT(D2722),"",IF(A2717="Invoice No. : ",INDEX(Sheet2!F$14:F$154,MATCH(B2717,Sheet2!A$14:A$154,0)),G2721))))</f>
        <v>22746</v>
      </c>
      <c r="H2722" t="str">
        <f t="shared" si="173"/>
        <v>01/05/2023</v>
      </c>
      <c r="I2722" t="str">
        <f>IF(ISTEXT(E2722),IF(E2722="Amount",I$14,""),IF(ISBLANK(E2722),"",IF(ISTEXT(D2722),"",IF(A2717="Invoice No. : ",TEXT(INDEX(Sheet2!C$14:C$154,MATCH(B2717,Sheet2!A$14:A$154,0)),"hh:mm:ss"),I2721))))</f>
        <v>15:48:58</v>
      </c>
      <c r="J2722">
        <f>IF(ISBLANK(G2722),"",IF(ISTEXT(G2722),IF(E2722="Amount",J$14,""),INDEX(Sheet2!H$14:H$154,MATCH(F2722,Sheet2!A$14:A$154,0))))</f>
        <v>1030</v>
      </c>
      <c r="K2722">
        <f>IF(ISBLANK(G2722),"",IF(ISTEXT(G2722),IF(E2722="Amount",K$14,""),INDEX(Sheet2!I$14:I$154,MATCH(F2722,Sheet2!A$14:A$154,0))))</f>
        <v>0</v>
      </c>
      <c r="L2722" t="str">
        <f>IF(ISBLANK(G2722),"",IF(ISTEXT(G2722),IF(E2722="Amount",L$14,""),IF(INDEX(Sheet2!H$14:H$154,MATCH(F2722,Sheet2!A$14:A$154,0)) &lt;&gt; 0, IF(INDEX(Sheet2!I$14:I$154,MATCH(F2722,Sheet2!A$14:A$154,0)) &lt;&gt; 0, "Loan","Loan"),"Cash")))</f>
        <v>Loan</v>
      </c>
      <c r="M2722">
        <f>IF(ISTEXT(E2722),IF(E2722="Amount",M$14,""),IF(ISBLANK(E2722),"",IF(ISTEXT(D2722),"",IF(A2717="Invoice No. : ",INDEX(Sheet2!D$14:D$154,MATCH(B2717,Sheet2!A$14:A$154,0)),M2721))))</f>
        <v>2</v>
      </c>
      <c r="N2722" t="str">
        <f>IF(ISTEXT(E2722),IF(E2722="Amount",N$14,""),IF(ISBLANK(E2722),"",IF(ISTEXT(D2722),"",IF(A2717="Invoice No. : ",INDEX(Sheet2!E$14:E$154,MATCH(B2717,Sheet2!A$14:A$154,0)),N2721))))</f>
        <v>RUBY</v>
      </c>
      <c r="O2722" t="str">
        <f>IF(ISTEXT(E2722),IF(E2722="Amount",O$14,""),IF(ISBLANK(E2722),"",IF(ISTEXT(D2722),"",IF(A2717="Invoice No. : ",INDEX(Sheet2!G$14:G$154,MATCH(B2717,Sheet2!A$14:A$154,0)),O2721))))</f>
        <v>PILASPILAS, KAREN MALINGTA</v>
      </c>
      <c r="P2722">
        <f t="shared" si="174"/>
        <v>1030</v>
      </c>
      <c r="Q2722">
        <f t="shared" si="175"/>
        <v>195197.25</v>
      </c>
    </row>
    <row r="2723" spans="1:17" x14ac:dyDescent="0.25">
      <c r="D2723" s="12" t="s">
        <v>18</v>
      </c>
      <c r="E2723" s="13">
        <v>1030</v>
      </c>
      <c r="F2723" t="str">
        <f t="shared" si="172"/>
        <v/>
      </c>
      <c r="G2723" t="str">
        <f>IF(ISTEXT(E2723),IF(E2723="Amount",G$14,""),IF(ISBLANK(E2723),"",IF(ISTEXT(D2723),"",IF(A2718="Invoice No. : ",INDEX(Sheet2!F$14:F$154,MATCH(B2718,Sheet2!A$14:A$154,0)),G2722))))</f>
        <v/>
      </c>
      <c r="H2723" t="str">
        <f t="shared" si="173"/>
        <v/>
      </c>
      <c r="I2723" t="str">
        <f>IF(ISTEXT(E2723),IF(E2723="Amount",I$14,""),IF(ISBLANK(E2723),"",IF(ISTEXT(D2723),"",IF(A2718="Invoice No. : ",TEXT(INDEX(Sheet2!C$14:C$154,MATCH(B2718,Sheet2!A$14:A$154,0)),"hh:mm:ss"),I2722))))</f>
        <v/>
      </c>
      <c r="J2723" t="str">
        <f>IF(ISBLANK(G2723),"",IF(ISTEXT(G2723),IF(E2723="Amount",J$14,""),INDEX(Sheet2!H$14:H$154,MATCH(F2723,Sheet2!A$14:A$154,0))))</f>
        <v/>
      </c>
      <c r="K2723" t="str">
        <f>IF(ISBLANK(G2723),"",IF(ISTEXT(G2723),IF(E2723="Amount",K$14,""),INDEX(Sheet2!I$14:I$154,MATCH(F2723,Sheet2!A$14:A$154,0))))</f>
        <v/>
      </c>
      <c r="L2723" t="str">
        <f>IF(ISBLANK(G2723),"",IF(ISTEXT(G2723),IF(E2723="Amount",L$14,""),IF(INDEX(Sheet2!H$14:H$154,MATCH(F2723,Sheet2!A$14:A$154,0)) &lt;&gt; 0, IF(INDEX(Sheet2!I$14:I$154,MATCH(F2723,Sheet2!A$14:A$154,0)) &lt;&gt; 0, "Loan","Loan"),"Cash")))</f>
        <v/>
      </c>
      <c r="M2723" t="str">
        <f>IF(ISTEXT(E2723),IF(E2723="Amount",M$14,""),IF(ISBLANK(E2723),"",IF(ISTEXT(D2723),"",IF(A2718="Invoice No. : ",INDEX(Sheet2!D$14:D$154,MATCH(B2718,Sheet2!A$14:A$154,0)),M2722))))</f>
        <v/>
      </c>
      <c r="N2723" t="str">
        <f>IF(ISTEXT(E2723),IF(E2723="Amount",N$14,""),IF(ISBLANK(E2723),"",IF(ISTEXT(D2723),"",IF(A2718="Invoice No. : ",INDEX(Sheet2!E$14:E$154,MATCH(B2718,Sheet2!A$14:A$154,0)),N2722))))</f>
        <v/>
      </c>
      <c r="O2723" t="str">
        <f>IF(ISTEXT(E2723),IF(E2723="Amount",O$14,""),IF(ISBLANK(E2723),"",IF(ISTEXT(D2723),"",IF(A2718="Invoice No. : ",INDEX(Sheet2!G$14:G$154,MATCH(B2718,Sheet2!A$14:A$154,0)),O2722))))</f>
        <v/>
      </c>
      <c r="P2723" t="str">
        <f t="shared" si="174"/>
        <v/>
      </c>
      <c r="Q2723" t="str">
        <f t="shared" si="175"/>
        <v/>
      </c>
    </row>
    <row r="2724" spans="1:17" x14ac:dyDescent="0.25">
      <c r="F2724" t="str">
        <f t="shared" si="172"/>
        <v/>
      </c>
      <c r="G2724" t="str">
        <f>IF(ISTEXT(E2724),IF(E2724="Amount",G$14,""),IF(ISBLANK(E2724),"",IF(ISTEXT(D2724),"",IF(A2719="Invoice No. : ",INDEX(Sheet2!F$14:F$154,MATCH(B2719,Sheet2!A$14:A$154,0)),G2723))))</f>
        <v/>
      </c>
      <c r="H2724" t="str">
        <f t="shared" si="173"/>
        <v/>
      </c>
      <c r="I2724" t="str">
        <f>IF(ISTEXT(E2724),IF(E2724="Amount",I$14,""),IF(ISBLANK(E2724),"",IF(ISTEXT(D2724),"",IF(A2719="Invoice No. : ",TEXT(INDEX(Sheet2!C$14:C$154,MATCH(B2719,Sheet2!A$14:A$154,0)),"hh:mm:ss"),I2723))))</f>
        <v/>
      </c>
      <c r="J2724" t="str">
        <f>IF(ISBLANK(G2724),"",IF(ISTEXT(G2724),IF(E2724="Amount",J$14,""),INDEX(Sheet2!H$14:H$154,MATCH(F2724,Sheet2!A$14:A$154,0))))</f>
        <v/>
      </c>
      <c r="K2724" t="str">
        <f>IF(ISBLANK(G2724),"",IF(ISTEXT(G2724),IF(E2724="Amount",K$14,""),INDEX(Sheet2!I$14:I$154,MATCH(F2724,Sheet2!A$14:A$154,0))))</f>
        <v/>
      </c>
      <c r="L2724" t="str">
        <f>IF(ISBLANK(G2724),"",IF(ISTEXT(G2724),IF(E2724="Amount",L$14,""),IF(INDEX(Sheet2!H$14:H$154,MATCH(F2724,Sheet2!A$14:A$154,0)) &lt;&gt; 0, IF(INDEX(Sheet2!I$14:I$154,MATCH(F2724,Sheet2!A$14:A$154,0)) &lt;&gt; 0, "Loan","Loan"),"Cash")))</f>
        <v/>
      </c>
      <c r="M2724" t="str">
        <f>IF(ISTEXT(E2724),IF(E2724="Amount",M$14,""),IF(ISBLANK(E2724),"",IF(ISTEXT(D2724),"",IF(A2719="Invoice No. : ",INDEX(Sheet2!D$14:D$154,MATCH(B2719,Sheet2!A$14:A$154,0)),M2723))))</f>
        <v/>
      </c>
      <c r="N2724" t="str">
        <f>IF(ISTEXT(E2724),IF(E2724="Amount",N$14,""),IF(ISBLANK(E2724),"",IF(ISTEXT(D2724),"",IF(A2719="Invoice No. : ",INDEX(Sheet2!E$14:E$154,MATCH(B2719,Sheet2!A$14:A$154,0)),N2723))))</f>
        <v/>
      </c>
      <c r="O2724" t="str">
        <f>IF(ISTEXT(E2724),IF(E2724="Amount",O$14,""),IF(ISBLANK(E2724),"",IF(ISTEXT(D2724),"",IF(A2719="Invoice No. : ",INDEX(Sheet2!G$14:G$154,MATCH(B2719,Sheet2!A$14:A$154,0)),O2723))))</f>
        <v/>
      </c>
      <c r="P2724" t="str">
        <f t="shared" si="174"/>
        <v/>
      </c>
      <c r="Q2724" t="str">
        <f t="shared" si="175"/>
        <v/>
      </c>
    </row>
    <row r="2725" spans="1:17" x14ac:dyDescent="0.25">
      <c r="F2725" t="str">
        <f t="shared" si="172"/>
        <v/>
      </c>
      <c r="G2725" t="str">
        <f>IF(ISTEXT(E2725),IF(E2725="Amount",G$14,""),IF(ISBLANK(E2725),"",IF(ISTEXT(D2725),"",IF(A2720="Invoice No. : ",INDEX(Sheet2!F$14:F$154,MATCH(B2720,Sheet2!A$14:A$154,0)),G2724))))</f>
        <v/>
      </c>
      <c r="H2725" t="str">
        <f t="shared" si="173"/>
        <v/>
      </c>
      <c r="I2725" t="str">
        <f>IF(ISTEXT(E2725),IF(E2725="Amount",I$14,""),IF(ISBLANK(E2725),"",IF(ISTEXT(D2725),"",IF(A2720="Invoice No. : ",TEXT(INDEX(Sheet2!C$14:C$154,MATCH(B2720,Sheet2!A$14:A$154,0)),"hh:mm:ss"),I2724))))</f>
        <v/>
      </c>
      <c r="J2725" t="str">
        <f>IF(ISBLANK(G2725),"",IF(ISTEXT(G2725),IF(E2725="Amount",J$14,""),INDEX(Sheet2!H$14:H$154,MATCH(F2725,Sheet2!A$14:A$154,0))))</f>
        <v/>
      </c>
      <c r="K2725" t="str">
        <f>IF(ISBLANK(G2725),"",IF(ISTEXT(G2725),IF(E2725="Amount",K$14,""),INDEX(Sheet2!I$14:I$154,MATCH(F2725,Sheet2!A$14:A$154,0))))</f>
        <v/>
      </c>
      <c r="L2725" t="str">
        <f>IF(ISBLANK(G2725),"",IF(ISTEXT(G2725),IF(E2725="Amount",L$14,""),IF(INDEX(Sheet2!H$14:H$154,MATCH(F2725,Sheet2!A$14:A$154,0)) &lt;&gt; 0, IF(INDEX(Sheet2!I$14:I$154,MATCH(F2725,Sheet2!A$14:A$154,0)) &lt;&gt; 0, "Loan","Loan"),"Cash")))</f>
        <v/>
      </c>
      <c r="M2725" t="str">
        <f>IF(ISTEXT(E2725),IF(E2725="Amount",M$14,""),IF(ISBLANK(E2725),"",IF(ISTEXT(D2725),"",IF(A2720="Invoice No. : ",INDEX(Sheet2!D$14:D$154,MATCH(B2720,Sheet2!A$14:A$154,0)),M2724))))</f>
        <v/>
      </c>
      <c r="N2725" t="str">
        <f>IF(ISTEXT(E2725),IF(E2725="Amount",N$14,""),IF(ISBLANK(E2725),"",IF(ISTEXT(D2725),"",IF(A2720="Invoice No. : ",INDEX(Sheet2!E$14:E$154,MATCH(B2720,Sheet2!A$14:A$154,0)),N2724))))</f>
        <v/>
      </c>
      <c r="O2725" t="str">
        <f>IF(ISTEXT(E2725),IF(E2725="Amount",O$14,""),IF(ISBLANK(E2725),"",IF(ISTEXT(D2725),"",IF(A2720="Invoice No. : ",INDEX(Sheet2!G$14:G$154,MATCH(B2720,Sheet2!A$14:A$154,0)),O2724))))</f>
        <v/>
      </c>
      <c r="P2725" t="str">
        <f t="shared" si="174"/>
        <v/>
      </c>
      <c r="Q2725" t="str">
        <f t="shared" si="175"/>
        <v/>
      </c>
    </row>
    <row r="2726" spans="1:17" x14ac:dyDescent="0.25">
      <c r="A2726" s="3" t="s">
        <v>4</v>
      </c>
      <c r="B2726" s="4">
        <v>2144386</v>
      </c>
      <c r="C2726" s="3" t="s">
        <v>5</v>
      </c>
      <c r="D2726" s="5" t="s">
        <v>953</v>
      </c>
      <c r="F2726" t="str">
        <f t="shared" si="172"/>
        <v/>
      </c>
      <c r="G2726" t="str">
        <f>IF(ISTEXT(E2726),IF(E2726="Amount",G$14,""),IF(ISBLANK(E2726),"",IF(ISTEXT(D2726),"",IF(A2721="Invoice No. : ",INDEX(Sheet2!F$14:F$154,MATCH(B2721,Sheet2!A$14:A$154,0)),G2725))))</f>
        <v/>
      </c>
      <c r="H2726" t="str">
        <f t="shared" si="173"/>
        <v/>
      </c>
      <c r="I2726" t="str">
        <f>IF(ISTEXT(E2726),IF(E2726="Amount",I$14,""),IF(ISBLANK(E2726),"",IF(ISTEXT(D2726),"",IF(A2721="Invoice No. : ",TEXT(INDEX(Sheet2!C$14:C$154,MATCH(B2721,Sheet2!A$14:A$154,0)),"hh:mm:ss"),I2725))))</f>
        <v/>
      </c>
      <c r="J2726" t="str">
        <f>IF(ISBLANK(G2726),"",IF(ISTEXT(G2726),IF(E2726="Amount",J$14,""),INDEX(Sheet2!H$14:H$154,MATCH(F2726,Sheet2!A$14:A$154,0))))</f>
        <v/>
      </c>
      <c r="K2726" t="str">
        <f>IF(ISBLANK(G2726),"",IF(ISTEXT(G2726),IF(E2726="Amount",K$14,""),INDEX(Sheet2!I$14:I$154,MATCH(F2726,Sheet2!A$14:A$154,0))))</f>
        <v/>
      </c>
      <c r="L2726" t="str">
        <f>IF(ISBLANK(G2726),"",IF(ISTEXT(G2726),IF(E2726="Amount",L$14,""),IF(INDEX(Sheet2!H$14:H$154,MATCH(F2726,Sheet2!A$14:A$154,0)) &lt;&gt; 0, IF(INDEX(Sheet2!I$14:I$154,MATCH(F2726,Sheet2!A$14:A$154,0)) &lt;&gt; 0, "Loan","Loan"),"Cash")))</f>
        <v/>
      </c>
      <c r="M2726" t="str">
        <f>IF(ISTEXT(E2726),IF(E2726="Amount",M$14,""),IF(ISBLANK(E2726),"",IF(ISTEXT(D2726),"",IF(A2721="Invoice No. : ",INDEX(Sheet2!D$14:D$154,MATCH(B2721,Sheet2!A$14:A$154,0)),M2725))))</f>
        <v/>
      </c>
      <c r="N2726" t="str">
        <f>IF(ISTEXT(E2726),IF(E2726="Amount",N$14,""),IF(ISBLANK(E2726),"",IF(ISTEXT(D2726),"",IF(A2721="Invoice No. : ",INDEX(Sheet2!E$14:E$154,MATCH(B2721,Sheet2!A$14:A$154,0)),N2725))))</f>
        <v/>
      </c>
      <c r="O2726" t="str">
        <f>IF(ISTEXT(E2726),IF(E2726="Amount",O$14,""),IF(ISBLANK(E2726),"",IF(ISTEXT(D2726),"",IF(A2721="Invoice No. : ",INDEX(Sheet2!G$14:G$154,MATCH(B2721,Sheet2!A$14:A$154,0)),O2725))))</f>
        <v/>
      </c>
      <c r="P2726" t="str">
        <f t="shared" si="174"/>
        <v/>
      </c>
      <c r="Q2726" t="str">
        <f t="shared" si="175"/>
        <v/>
      </c>
    </row>
    <row r="2727" spans="1:17" x14ac:dyDescent="0.25">
      <c r="A2727" s="3" t="s">
        <v>7</v>
      </c>
      <c r="B2727" s="6">
        <v>44931</v>
      </c>
      <c r="C2727" s="3" t="s">
        <v>8</v>
      </c>
      <c r="D2727" s="7">
        <v>2</v>
      </c>
      <c r="F2727" t="str">
        <f t="shared" si="172"/>
        <v/>
      </c>
      <c r="G2727" t="str">
        <f>IF(ISTEXT(E2727),IF(E2727="Amount",G$14,""),IF(ISBLANK(E2727),"",IF(ISTEXT(D2727),"",IF(A2722="Invoice No. : ",INDEX(Sheet2!F$14:F$154,MATCH(B2722,Sheet2!A$14:A$154,0)),G2726))))</f>
        <v/>
      </c>
      <c r="H2727" t="str">
        <f t="shared" si="173"/>
        <v/>
      </c>
      <c r="I2727" t="str">
        <f>IF(ISTEXT(E2727),IF(E2727="Amount",I$14,""),IF(ISBLANK(E2727),"",IF(ISTEXT(D2727),"",IF(A2722="Invoice No. : ",TEXT(INDEX(Sheet2!C$14:C$154,MATCH(B2722,Sheet2!A$14:A$154,0)),"hh:mm:ss"),I2726))))</f>
        <v/>
      </c>
      <c r="J2727" t="str">
        <f>IF(ISBLANK(G2727),"",IF(ISTEXT(G2727),IF(E2727="Amount",J$14,""),INDEX(Sheet2!H$14:H$154,MATCH(F2727,Sheet2!A$14:A$154,0))))</f>
        <v/>
      </c>
      <c r="K2727" t="str">
        <f>IF(ISBLANK(G2727),"",IF(ISTEXT(G2727),IF(E2727="Amount",K$14,""),INDEX(Sheet2!I$14:I$154,MATCH(F2727,Sheet2!A$14:A$154,0))))</f>
        <v/>
      </c>
      <c r="L2727" t="str">
        <f>IF(ISBLANK(G2727),"",IF(ISTEXT(G2727),IF(E2727="Amount",L$14,""),IF(INDEX(Sheet2!H$14:H$154,MATCH(F2727,Sheet2!A$14:A$154,0)) &lt;&gt; 0, IF(INDEX(Sheet2!I$14:I$154,MATCH(F2727,Sheet2!A$14:A$154,0)) &lt;&gt; 0, "Loan","Loan"),"Cash")))</f>
        <v/>
      </c>
      <c r="M2727" t="str">
        <f>IF(ISTEXT(E2727),IF(E2727="Amount",M$14,""),IF(ISBLANK(E2727),"",IF(ISTEXT(D2727),"",IF(A2722="Invoice No. : ",INDEX(Sheet2!D$14:D$154,MATCH(B2722,Sheet2!A$14:A$154,0)),M2726))))</f>
        <v/>
      </c>
      <c r="N2727" t="str">
        <f>IF(ISTEXT(E2727),IF(E2727="Amount",N$14,""),IF(ISBLANK(E2727),"",IF(ISTEXT(D2727),"",IF(A2722="Invoice No. : ",INDEX(Sheet2!E$14:E$154,MATCH(B2722,Sheet2!A$14:A$154,0)),N2726))))</f>
        <v/>
      </c>
      <c r="O2727" t="str">
        <f>IF(ISTEXT(E2727),IF(E2727="Amount",O$14,""),IF(ISBLANK(E2727),"",IF(ISTEXT(D2727),"",IF(A2722="Invoice No. : ",INDEX(Sheet2!G$14:G$154,MATCH(B2722,Sheet2!A$14:A$154,0)),O2726))))</f>
        <v/>
      </c>
      <c r="P2727" t="str">
        <f t="shared" si="174"/>
        <v/>
      </c>
      <c r="Q2727" t="str">
        <f t="shared" si="175"/>
        <v/>
      </c>
    </row>
    <row r="2728" spans="1:17" x14ac:dyDescent="0.25">
      <c r="F2728" t="str">
        <f t="shared" si="172"/>
        <v/>
      </c>
      <c r="G2728" t="str">
        <f>IF(ISTEXT(E2728),IF(E2728="Amount",G$14,""),IF(ISBLANK(E2728),"",IF(ISTEXT(D2728),"",IF(A2723="Invoice No. : ",INDEX(Sheet2!F$14:F$154,MATCH(B2723,Sheet2!A$14:A$154,0)),G2727))))</f>
        <v/>
      </c>
      <c r="H2728" t="str">
        <f t="shared" si="173"/>
        <v/>
      </c>
      <c r="I2728" t="str">
        <f>IF(ISTEXT(E2728),IF(E2728="Amount",I$14,""),IF(ISBLANK(E2728),"",IF(ISTEXT(D2728),"",IF(A2723="Invoice No. : ",TEXT(INDEX(Sheet2!C$14:C$154,MATCH(B2723,Sheet2!A$14:A$154,0)),"hh:mm:ss"),I2727))))</f>
        <v/>
      </c>
      <c r="J2728" t="str">
        <f>IF(ISBLANK(G2728),"",IF(ISTEXT(G2728),IF(E2728="Amount",J$14,""),INDEX(Sheet2!H$14:H$154,MATCH(F2728,Sheet2!A$14:A$154,0))))</f>
        <v/>
      </c>
      <c r="K2728" t="str">
        <f>IF(ISBLANK(G2728),"",IF(ISTEXT(G2728),IF(E2728="Amount",K$14,""),INDEX(Sheet2!I$14:I$154,MATCH(F2728,Sheet2!A$14:A$154,0))))</f>
        <v/>
      </c>
      <c r="L2728" t="str">
        <f>IF(ISBLANK(G2728),"",IF(ISTEXT(G2728),IF(E2728="Amount",L$14,""),IF(INDEX(Sheet2!H$14:H$154,MATCH(F2728,Sheet2!A$14:A$154,0)) &lt;&gt; 0, IF(INDEX(Sheet2!I$14:I$154,MATCH(F2728,Sheet2!A$14:A$154,0)) &lt;&gt; 0, "Loan","Loan"),"Cash")))</f>
        <v/>
      </c>
      <c r="M2728" t="str">
        <f>IF(ISTEXT(E2728),IF(E2728="Amount",M$14,""),IF(ISBLANK(E2728),"",IF(ISTEXT(D2728),"",IF(A2723="Invoice No. : ",INDEX(Sheet2!D$14:D$154,MATCH(B2723,Sheet2!A$14:A$154,0)),M2727))))</f>
        <v/>
      </c>
      <c r="N2728" t="str">
        <f>IF(ISTEXT(E2728),IF(E2728="Amount",N$14,""),IF(ISBLANK(E2728),"",IF(ISTEXT(D2728),"",IF(A2723="Invoice No. : ",INDEX(Sheet2!E$14:E$154,MATCH(B2723,Sheet2!A$14:A$154,0)),N2727))))</f>
        <v/>
      </c>
      <c r="O2728" t="str">
        <f>IF(ISTEXT(E2728),IF(E2728="Amount",O$14,""),IF(ISBLANK(E2728),"",IF(ISTEXT(D2728),"",IF(A2723="Invoice No. : ",INDEX(Sheet2!G$14:G$154,MATCH(B2723,Sheet2!A$14:A$154,0)),O2727))))</f>
        <v/>
      </c>
      <c r="P2728" t="str">
        <f t="shared" si="174"/>
        <v/>
      </c>
      <c r="Q2728" t="str">
        <f t="shared" si="175"/>
        <v/>
      </c>
    </row>
    <row r="2729" spans="1:17" x14ac:dyDescent="0.25">
      <c r="A2729" s="8" t="s">
        <v>9</v>
      </c>
      <c r="B2729" s="8" t="s">
        <v>10</v>
      </c>
      <c r="C2729" s="9" t="s">
        <v>11</v>
      </c>
      <c r="D2729" s="9" t="s">
        <v>12</v>
      </c>
      <c r="E2729" s="9" t="s">
        <v>13</v>
      </c>
      <c r="F2729" t="str">
        <f t="shared" si="172"/>
        <v>Invoice No.</v>
      </c>
      <c r="G2729" t="str">
        <f>IF(ISTEXT(E2729),IF(E2729="Amount",G$14,""),IF(ISBLANK(E2729),"",IF(ISTEXT(D2729),"",IF(A2724="Invoice No. : ",INDEX(Sheet2!F$14:F$154,MATCH(B2724,Sheet2!A$14:A$154,0)),G2728))))</f>
        <v>Member ID</v>
      </c>
      <c r="H2729" t="str">
        <f t="shared" si="173"/>
        <v>Invoice Date</v>
      </c>
      <c r="I2729" t="str">
        <f>IF(ISTEXT(E2729),IF(E2729="Amount",I$14,""),IF(ISBLANK(E2729),"",IF(ISTEXT(D2729),"",IF(A2724="Invoice No. : ",TEXT(INDEX(Sheet2!C$14:C$154,MATCH(B2724,Sheet2!A$14:A$154,0)),"hh:mm:ss"),I2728))))</f>
        <v>Invoice Time</v>
      </c>
      <c r="J2729" t="str">
        <f>IF(ISBLANK(G2729),"",IF(ISTEXT(G2729),IF(E2729="Amount",J$14,""),INDEX(Sheet2!H$14:H$154,MATCH(F2729,Sheet2!A$14:A$154,0))))</f>
        <v>Loan Amount</v>
      </c>
      <c r="K2729" t="str">
        <f>IF(ISBLANK(G2729),"",IF(ISTEXT(G2729),IF(E2729="Amount",K$14,""),INDEX(Sheet2!I$14:I$154,MATCH(F2729,Sheet2!A$14:A$154,0))))</f>
        <v>Cash Amount</v>
      </c>
      <c r="L2729" t="str">
        <f>IF(ISBLANK(G2729),"",IF(ISTEXT(G2729),IF(E2729="Amount",L$14,""),IF(INDEX(Sheet2!H$14:H$154,MATCH(F2729,Sheet2!A$14:A$154,0)) &lt;&gt; 0, IF(INDEX(Sheet2!I$14:I$154,MATCH(F2729,Sheet2!A$14:A$154,0)) &lt;&gt; 0, "Loan","Loan"),"Cash")))</f>
        <v>Payment Mode</v>
      </c>
      <c r="M2729" t="str">
        <f>IF(ISTEXT(E2729),IF(E2729="Amount",M$14,""),IF(ISBLANK(E2729),"",IF(ISTEXT(D2729),"",IF(A2724="Invoice No. : ",INDEX(Sheet2!D$14:D$154,MATCH(B2724,Sheet2!A$14:A$154,0)),M2728))))</f>
        <v>Terminal</v>
      </c>
      <c r="N2729" t="str">
        <f>IF(ISTEXT(E2729),IF(E2729="Amount",N$14,""),IF(ISBLANK(E2729),"",IF(ISTEXT(D2729),"",IF(A2724="Invoice No. : ",INDEX(Sheet2!E$14:E$154,MATCH(B2724,Sheet2!A$14:A$154,0)),N2728))))</f>
        <v>Cashier</v>
      </c>
      <c r="O2729" t="str">
        <f>IF(ISTEXT(E2729),IF(E2729="Amount",O$14,""),IF(ISBLANK(E2729),"",IF(ISTEXT(D2729),"",IF(A2724="Invoice No. : ",INDEX(Sheet2!G$14:G$154,MATCH(B2724,Sheet2!A$14:A$154,0)),O2728))))</f>
        <v>Name</v>
      </c>
      <c r="P2729" t="str">
        <f t="shared" si="174"/>
        <v>Invoice Amount</v>
      </c>
      <c r="Q2729" t="str">
        <f t="shared" si="175"/>
        <v>Grand Total</v>
      </c>
    </row>
    <row r="2730" spans="1:17" x14ac:dyDescent="0.25">
      <c r="F2730" t="str">
        <f t="shared" si="172"/>
        <v/>
      </c>
      <c r="G2730" t="str">
        <f>IF(ISTEXT(E2730),IF(E2730="Amount",G$14,""),IF(ISBLANK(E2730),"",IF(ISTEXT(D2730),"",IF(A2725="Invoice No. : ",INDEX(Sheet2!F$14:F$154,MATCH(B2725,Sheet2!A$14:A$154,0)),G2729))))</f>
        <v/>
      </c>
      <c r="H2730" t="str">
        <f t="shared" si="173"/>
        <v/>
      </c>
      <c r="I2730" t="str">
        <f>IF(ISTEXT(E2730),IF(E2730="Amount",I$14,""),IF(ISBLANK(E2730),"",IF(ISTEXT(D2730),"",IF(A2725="Invoice No. : ",TEXT(INDEX(Sheet2!C$14:C$154,MATCH(B2725,Sheet2!A$14:A$154,0)),"hh:mm:ss"),I2729))))</f>
        <v/>
      </c>
      <c r="J2730" t="str">
        <f>IF(ISBLANK(G2730),"",IF(ISTEXT(G2730),IF(E2730="Amount",J$14,""),INDEX(Sheet2!H$14:H$154,MATCH(F2730,Sheet2!A$14:A$154,0))))</f>
        <v/>
      </c>
      <c r="K2730" t="str">
        <f>IF(ISBLANK(G2730),"",IF(ISTEXT(G2730),IF(E2730="Amount",K$14,""),INDEX(Sheet2!I$14:I$154,MATCH(F2730,Sheet2!A$14:A$154,0))))</f>
        <v/>
      </c>
      <c r="L2730" t="str">
        <f>IF(ISBLANK(G2730),"",IF(ISTEXT(G2730),IF(E2730="Amount",L$14,""),IF(INDEX(Sheet2!H$14:H$154,MATCH(F2730,Sheet2!A$14:A$154,0)) &lt;&gt; 0, IF(INDEX(Sheet2!I$14:I$154,MATCH(F2730,Sheet2!A$14:A$154,0)) &lt;&gt; 0, "Loan","Loan"),"Cash")))</f>
        <v/>
      </c>
      <c r="M2730" t="str">
        <f>IF(ISTEXT(E2730),IF(E2730="Amount",M$14,""),IF(ISBLANK(E2730),"",IF(ISTEXT(D2730),"",IF(A2725="Invoice No. : ",INDEX(Sheet2!D$14:D$154,MATCH(B2725,Sheet2!A$14:A$154,0)),M2729))))</f>
        <v/>
      </c>
      <c r="N2730" t="str">
        <f>IF(ISTEXT(E2730),IF(E2730="Amount",N$14,""),IF(ISBLANK(E2730),"",IF(ISTEXT(D2730),"",IF(A2725="Invoice No. : ",INDEX(Sheet2!E$14:E$154,MATCH(B2725,Sheet2!A$14:A$154,0)),N2729))))</f>
        <v/>
      </c>
      <c r="O2730" t="str">
        <f>IF(ISTEXT(E2730),IF(E2730="Amount",O$14,""),IF(ISBLANK(E2730),"",IF(ISTEXT(D2730),"",IF(A2725="Invoice No. : ",INDEX(Sheet2!G$14:G$154,MATCH(B2725,Sheet2!A$14:A$154,0)),O2729))))</f>
        <v/>
      </c>
      <c r="P2730" t="str">
        <f t="shared" si="174"/>
        <v/>
      </c>
      <c r="Q2730" t="str">
        <f t="shared" si="175"/>
        <v/>
      </c>
    </row>
    <row r="2731" spans="1:17" x14ac:dyDescent="0.25">
      <c r="A2731" s="10" t="s">
        <v>637</v>
      </c>
      <c r="B2731" s="10" t="s">
        <v>638</v>
      </c>
      <c r="C2731" s="11">
        <v>2</v>
      </c>
      <c r="D2731" s="11">
        <v>34.25</v>
      </c>
      <c r="E2731" s="11">
        <v>68.5</v>
      </c>
      <c r="F2731">
        <f t="shared" si="172"/>
        <v>2144386</v>
      </c>
      <c r="G2731">
        <f>IF(ISTEXT(E2731),IF(E2731="Amount",G$14,""),IF(ISBLANK(E2731),"",IF(ISTEXT(D2731),"",IF(A2726="Invoice No. : ",INDEX(Sheet2!F$14:F$154,MATCH(B2726,Sheet2!A$14:A$154,0)),G2730))))</f>
        <v>22746</v>
      </c>
      <c r="H2731" t="str">
        <f t="shared" si="173"/>
        <v>01/05/2023</v>
      </c>
      <c r="I2731" t="str">
        <f>IF(ISTEXT(E2731),IF(E2731="Amount",I$14,""),IF(ISBLANK(E2731),"",IF(ISTEXT(D2731),"",IF(A2726="Invoice No. : ",TEXT(INDEX(Sheet2!C$14:C$154,MATCH(B2726,Sheet2!A$14:A$154,0)),"hh:mm:ss"),I2730))))</f>
        <v>15:51:13</v>
      </c>
      <c r="J2731">
        <f>IF(ISBLANK(G2731),"",IF(ISTEXT(G2731),IF(E2731="Amount",J$14,""),INDEX(Sheet2!H$14:H$154,MATCH(F2731,Sheet2!A$14:A$154,0))))</f>
        <v>968.75</v>
      </c>
      <c r="K2731">
        <f>IF(ISBLANK(G2731),"",IF(ISTEXT(G2731),IF(E2731="Amount",K$14,""),INDEX(Sheet2!I$14:I$154,MATCH(F2731,Sheet2!A$14:A$154,0))))</f>
        <v>0</v>
      </c>
      <c r="L2731" t="str">
        <f>IF(ISBLANK(G2731),"",IF(ISTEXT(G2731),IF(E2731="Amount",L$14,""),IF(INDEX(Sheet2!H$14:H$154,MATCH(F2731,Sheet2!A$14:A$154,0)) &lt;&gt; 0, IF(INDEX(Sheet2!I$14:I$154,MATCH(F2731,Sheet2!A$14:A$154,0)) &lt;&gt; 0, "Loan","Loan"),"Cash")))</f>
        <v>Loan</v>
      </c>
      <c r="M2731">
        <f>IF(ISTEXT(E2731),IF(E2731="Amount",M$14,""),IF(ISBLANK(E2731),"",IF(ISTEXT(D2731),"",IF(A2726="Invoice No. : ",INDEX(Sheet2!D$14:D$154,MATCH(B2726,Sheet2!A$14:A$154,0)),M2730))))</f>
        <v>2</v>
      </c>
      <c r="N2731" t="str">
        <f>IF(ISTEXT(E2731),IF(E2731="Amount",N$14,""),IF(ISBLANK(E2731),"",IF(ISTEXT(D2731),"",IF(A2726="Invoice No. : ",INDEX(Sheet2!E$14:E$154,MATCH(B2726,Sheet2!A$14:A$154,0)),N2730))))</f>
        <v>RUBY</v>
      </c>
      <c r="O2731" t="str">
        <f>IF(ISTEXT(E2731),IF(E2731="Amount",O$14,""),IF(ISBLANK(E2731),"",IF(ISTEXT(D2731),"",IF(A2726="Invoice No. : ",INDEX(Sheet2!G$14:G$154,MATCH(B2726,Sheet2!A$14:A$154,0)),O2730))))</f>
        <v>PILASPILAS, KAREN MALINGTA</v>
      </c>
      <c r="P2731">
        <f t="shared" si="174"/>
        <v>968.75</v>
      </c>
      <c r="Q2731">
        <f t="shared" si="175"/>
        <v>195197.25</v>
      </c>
    </row>
    <row r="2732" spans="1:17" x14ac:dyDescent="0.25">
      <c r="A2732" s="10" t="s">
        <v>269</v>
      </c>
      <c r="B2732" s="10" t="s">
        <v>270</v>
      </c>
      <c r="C2732" s="11">
        <v>2</v>
      </c>
      <c r="D2732" s="11">
        <v>23.75</v>
      </c>
      <c r="E2732" s="11">
        <v>47.5</v>
      </c>
      <c r="F2732">
        <f t="shared" si="172"/>
        <v>2144386</v>
      </c>
      <c r="G2732">
        <f>IF(ISTEXT(E2732),IF(E2732="Amount",G$14,""),IF(ISBLANK(E2732),"",IF(ISTEXT(D2732),"",IF(A2727="Invoice No. : ",INDEX(Sheet2!F$14:F$154,MATCH(B2727,Sheet2!A$14:A$154,0)),G2731))))</f>
        <v>22746</v>
      </c>
      <c r="H2732" t="str">
        <f t="shared" si="173"/>
        <v>01/05/2023</v>
      </c>
      <c r="I2732" t="str">
        <f>IF(ISTEXT(E2732),IF(E2732="Amount",I$14,""),IF(ISBLANK(E2732),"",IF(ISTEXT(D2732),"",IF(A2727="Invoice No. : ",TEXT(INDEX(Sheet2!C$14:C$154,MATCH(B2727,Sheet2!A$14:A$154,0)),"hh:mm:ss"),I2731))))</f>
        <v>15:51:13</v>
      </c>
      <c r="J2732">
        <f>IF(ISBLANK(G2732),"",IF(ISTEXT(G2732),IF(E2732="Amount",J$14,""),INDEX(Sheet2!H$14:H$154,MATCH(F2732,Sheet2!A$14:A$154,0))))</f>
        <v>968.75</v>
      </c>
      <c r="K2732">
        <f>IF(ISBLANK(G2732),"",IF(ISTEXT(G2732),IF(E2732="Amount",K$14,""),INDEX(Sheet2!I$14:I$154,MATCH(F2732,Sheet2!A$14:A$154,0))))</f>
        <v>0</v>
      </c>
      <c r="L2732" t="str">
        <f>IF(ISBLANK(G2732),"",IF(ISTEXT(G2732),IF(E2732="Amount",L$14,""),IF(INDEX(Sheet2!H$14:H$154,MATCH(F2732,Sheet2!A$14:A$154,0)) &lt;&gt; 0, IF(INDEX(Sheet2!I$14:I$154,MATCH(F2732,Sheet2!A$14:A$154,0)) &lt;&gt; 0, "Loan","Loan"),"Cash")))</f>
        <v>Loan</v>
      </c>
      <c r="M2732">
        <f>IF(ISTEXT(E2732),IF(E2732="Amount",M$14,""),IF(ISBLANK(E2732),"",IF(ISTEXT(D2732),"",IF(A2727="Invoice No. : ",INDEX(Sheet2!D$14:D$154,MATCH(B2727,Sheet2!A$14:A$154,0)),M2731))))</f>
        <v>2</v>
      </c>
      <c r="N2732" t="str">
        <f>IF(ISTEXT(E2732),IF(E2732="Amount",N$14,""),IF(ISBLANK(E2732),"",IF(ISTEXT(D2732),"",IF(A2727="Invoice No. : ",INDEX(Sheet2!E$14:E$154,MATCH(B2727,Sheet2!A$14:A$154,0)),N2731))))</f>
        <v>RUBY</v>
      </c>
      <c r="O2732" t="str">
        <f>IF(ISTEXT(E2732),IF(E2732="Amount",O$14,""),IF(ISBLANK(E2732),"",IF(ISTEXT(D2732),"",IF(A2727="Invoice No. : ",INDEX(Sheet2!G$14:G$154,MATCH(B2727,Sheet2!A$14:A$154,0)),O2731))))</f>
        <v>PILASPILAS, KAREN MALINGTA</v>
      </c>
      <c r="P2732">
        <f t="shared" si="174"/>
        <v>968.75</v>
      </c>
      <c r="Q2732">
        <f t="shared" si="175"/>
        <v>195197.25</v>
      </c>
    </row>
    <row r="2733" spans="1:17" x14ac:dyDescent="0.25">
      <c r="A2733" s="10" t="s">
        <v>1854</v>
      </c>
      <c r="B2733" s="10" t="s">
        <v>1855</v>
      </c>
      <c r="C2733" s="11">
        <v>2</v>
      </c>
      <c r="D2733" s="11">
        <v>21.5</v>
      </c>
      <c r="E2733" s="11">
        <v>43</v>
      </c>
      <c r="F2733">
        <f t="shared" si="172"/>
        <v>2144386</v>
      </c>
      <c r="G2733">
        <f>IF(ISTEXT(E2733),IF(E2733="Amount",G$14,""),IF(ISBLANK(E2733),"",IF(ISTEXT(D2733),"",IF(A2728="Invoice No. : ",INDEX(Sheet2!F$14:F$154,MATCH(B2728,Sheet2!A$14:A$154,0)),G2732))))</f>
        <v>22746</v>
      </c>
      <c r="H2733" t="str">
        <f t="shared" si="173"/>
        <v>01/05/2023</v>
      </c>
      <c r="I2733" t="str">
        <f>IF(ISTEXT(E2733),IF(E2733="Amount",I$14,""),IF(ISBLANK(E2733),"",IF(ISTEXT(D2733),"",IF(A2728="Invoice No. : ",TEXT(INDEX(Sheet2!C$14:C$154,MATCH(B2728,Sheet2!A$14:A$154,0)),"hh:mm:ss"),I2732))))</f>
        <v>15:51:13</v>
      </c>
      <c r="J2733">
        <f>IF(ISBLANK(G2733),"",IF(ISTEXT(G2733),IF(E2733="Amount",J$14,""),INDEX(Sheet2!H$14:H$154,MATCH(F2733,Sheet2!A$14:A$154,0))))</f>
        <v>968.75</v>
      </c>
      <c r="K2733">
        <f>IF(ISBLANK(G2733),"",IF(ISTEXT(G2733),IF(E2733="Amount",K$14,""),INDEX(Sheet2!I$14:I$154,MATCH(F2733,Sheet2!A$14:A$154,0))))</f>
        <v>0</v>
      </c>
      <c r="L2733" t="str">
        <f>IF(ISBLANK(G2733),"",IF(ISTEXT(G2733),IF(E2733="Amount",L$14,""),IF(INDEX(Sheet2!H$14:H$154,MATCH(F2733,Sheet2!A$14:A$154,0)) &lt;&gt; 0, IF(INDEX(Sheet2!I$14:I$154,MATCH(F2733,Sheet2!A$14:A$154,0)) &lt;&gt; 0, "Loan","Loan"),"Cash")))</f>
        <v>Loan</v>
      </c>
      <c r="M2733">
        <f>IF(ISTEXT(E2733),IF(E2733="Amount",M$14,""),IF(ISBLANK(E2733),"",IF(ISTEXT(D2733),"",IF(A2728="Invoice No. : ",INDEX(Sheet2!D$14:D$154,MATCH(B2728,Sheet2!A$14:A$154,0)),M2732))))</f>
        <v>2</v>
      </c>
      <c r="N2733" t="str">
        <f>IF(ISTEXT(E2733),IF(E2733="Amount",N$14,""),IF(ISBLANK(E2733),"",IF(ISTEXT(D2733),"",IF(A2728="Invoice No. : ",INDEX(Sheet2!E$14:E$154,MATCH(B2728,Sheet2!A$14:A$154,0)),N2732))))</f>
        <v>RUBY</v>
      </c>
      <c r="O2733" t="str">
        <f>IF(ISTEXT(E2733),IF(E2733="Amount",O$14,""),IF(ISBLANK(E2733),"",IF(ISTEXT(D2733),"",IF(A2728="Invoice No. : ",INDEX(Sheet2!G$14:G$154,MATCH(B2728,Sheet2!A$14:A$154,0)),O2732))))</f>
        <v>PILASPILAS, KAREN MALINGTA</v>
      </c>
      <c r="P2733">
        <f t="shared" si="174"/>
        <v>968.75</v>
      </c>
      <c r="Q2733">
        <f t="shared" si="175"/>
        <v>195197.25</v>
      </c>
    </row>
    <row r="2734" spans="1:17" x14ac:dyDescent="0.25">
      <c r="A2734" s="10" t="s">
        <v>2050</v>
      </c>
      <c r="B2734" s="10" t="s">
        <v>2051</v>
      </c>
      <c r="C2734" s="11">
        <v>1</v>
      </c>
      <c r="D2734" s="11">
        <v>123.5</v>
      </c>
      <c r="E2734" s="11">
        <v>123.5</v>
      </c>
      <c r="F2734">
        <f t="shared" si="172"/>
        <v>2144386</v>
      </c>
      <c r="G2734">
        <f>IF(ISTEXT(E2734),IF(E2734="Amount",G$14,""),IF(ISBLANK(E2734),"",IF(ISTEXT(D2734),"",IF(A2729="Invoice No. : ",INDEX(Sheet2!F$14:F$154,MATCH(B2729,Sheet2!A$14:A$154,0)),G2733))))</f>
        <v>22746</v>
      </c>
      <c r="H2734" t="str">
        <f t="shared" si="173"/>
        <v>01/05/2023</v>
      </c>
      <c r="I2734" t="str">
        <f>IF(ISTEXT(E2734),IF(E2734="Amount",I$14,""),IF(ISBLANK(E2734),"",IF(ISTEXT(D2734),"",IF(A2729="Invoice No. : ",TEXT(INDEX(Sheet2!C$14:C$154,MATCH(B2729,Sheet2!A$14:A$154,0)),"hh:mm:ss"),I2733))))</f>
        <v>15:51:13</v>
      </c>
      <c r="J2734">
        <f>IF(ISBLANK(G2734),"",IF(ISTEXT(G2734),IF(E2734="Amount",J$14,""),INDEX(Sheet2!H$14:H$154,MATCH(F2734,Sheet2!A$14:A$154,0))))</f>
        <v>968.75</v>
      </c>
      <c r="K2734">
        <f>IF(ISBLANK(G2734),"",IF(ISTEXT(G2734),IF(E2734="Amount",K$14,""),INDEX(Sheet2!I$14:I$154,MATCH(F2734,Sheet2!A$14:A$154,0))))</f>
        <v>0</v>
      </c>
      <c r="L2734" t="str">
        <f>IF(ISBLANK(G2734),"",IF(ISTEXT(G2734),IF(E2734="Amount",L$14,""),IF(INDEX(Sheet2!H$14:H$154,MATCH(F2734,Sheet2!A$14:A$154,0)) &lt;&gt; 0, IF(INDEX(Sheet2!I$14:I$154,MATCH(F2734,Sheet2!A$14:A$154,0)) &lt;&gt; 0, "Loan","Loan"),"Cash")))</f>
        <v>Loan</v>
      </c>
      <c r="M2734">
        <f>IF(ISTEXT(E2734),IF(E2734="Amount",M$14,""),IF(ISBLANK(E2734),"",IF(ISTEXT(D2734),"",IF(A2729="Invoice No. : ",INDEX(Sheet2!D$14:D$154,MATCH(B2729,Sheet2!A$14:A$154,0)),M2733))))</f>
        <v>2</v>
      </c>
      <c r="N2734" t="str">
        <f>IF(ISTEXT(E2734),IF(E2734="Amount",N$14,""),IF(ISBLANK(E2734),"",IF(ISTEXT(D2734),"",IF(A2729="Invoice No. : ",INDEX(Sheet2!E$14:E$154,MATCH(B2729,Sheet2!A$14:A$154,0)),N2733))))</f>
        <v>RUBY</v>
      </c>
      <c r="O2734" t="str">
        <f>IF(ISTEXT(E2734),IF(E2734="Amount",O$14,""),IF(ISBLANK(E2734),"",IF(ISTEXT(D2734),"",IF(A2729="Invoice No. : ",INDEX(Sheet2!G$14:G$154,MATCH(B2729,Sheet2!A$14:A$154,0)),O2733))))</f>
        <v>PILASPILAS, KAREN MALINGTA</v>
      </c>
      <c r="P2734">
        <f t="shared" si="174"/>
        <v>968.75</v>
      </c>
      <c r="Q2734">
        <f t="shared" si="175"/>
        <v>195197.25</v>
      </c>
    </row>
    <row r="2735" spans="1:17" x14ac:dyDescent="0.25">
      <c r="A2735" s="10" t="s">
        <v>789</v>
      </c>
      <c r="B2735" s="10" t="s">
        <v>790</v>
      </c>
      <c r="C2735" s="11">
        <v>1</v>
      </c>
      <c r="D2735" s="11">
        <v>13</v>
      </c>
      <c r="E2735" s="11">
        <v>13</v>
      </c>
      <c r="F2735">
        <f t="shared" si="172"/>
        <v>2144386</v>
      </c>
      <c r="G2735">
        <f>IF(ISTEXT(E2735),IF(E2735="Amount",G$14,""),IF(ISBLANK(E2735),"",IF(ISTEXT(D2735),"",IF(A2730="Invoice No. : ",INDEX(Sheet2!F$14:F$154,MATCH(B2730,Sheet2!A$14:A$154,0)),G2734))))</f>
        <v>22746</v>
      </c>
      <c r="H2735" t="str">
        <f t="shared" si="173"/>
        <v>01/05/2023</v>
      </c>
      <c r="I2735" t="str">
        <f>IF(ISTEXT(E2735),IF(E2735="Amount",I$14,""),IF(ISBLANK(E2735),"",IF(ISTEXT(D2735),"",IF(A2730="Invoice No. : ",TEXT(INDEX(Sheet2!C$14:C$154,MATCH(B2730,Sheet2!A$14:A$154,0)),"hh:mm:ss"),I2734))))</f>
        <v>15:51:13</v>
      </c>
      <c r="J2735">
        <f>IF(ISBLANK(G2735),"",IF(ISTEXT(G2735),IF(E2735="Amount",J$14,""),INDEX(Sheet2!H$14:H$154,MATCH(F2735,Sheet2!A$14:A$154,0))))</f>
        <v>968.75</v>
      </c>
      <c r="K2735">
        <f>IF(ISBLANK(G2735),"",IF(ISTEXT(G2735),IF(E2735="Amount",K$14,""),INDEX(Sheet2!I$14:I$154,MATCH(F2735,Sheet2!A$14:A$154,0))))</f>
        <v>0</v>
      </c>
      <c r="L2735" t="str">
        <f>IF(ISBLANK(G2735),"",IF(ISTEXT(G2735),IF(E2735="Amount",L$14,""),IF(INDEX(Sheet2!H$14:H$154,MATCH(F2735,Sheet2!A$14:A$154,0)) &lt;&gt; 0, IF(INDEX(Sheet2!I$14:I$154,MATCH(F2735,Sheet2!A$14:A$154,0)) &lt;&gt; 0, "Loan","Loan"),"Cash")))</f>
        <v>Loan</v>
      </c>
      <c r="M2735">
        <f>IF(ISTEXT(E2735),IF(E2735="Amount",M$14,""),IF(ISBLANK(E2735),"",IF(ISTEXT(D2735),"",IF(A2730="Invoice No. : ",INDEX(Sheet2!D$14:D$154,MATCH(B2730,Sheet2!A$14:A$154,0)),M2734))))</f>
        <v>2</v>
      </c>
      <c r="N2735" t="str">
        <f>IF(ISTEXT(E2735),IF(E2735="Amount",N$14,""),IF(ISBLANK(E2735),"",IF(ISTEXT(D2735),"",IF(A2730="Invoice No. : ",INDEX(Sheet2!E$14:E$154,MATCH(B2730,Sheet2!A$14:A$154,0)),N2734))))</f>
        <v>RUBY</v>
      </c>
      <c r="O2735" t="str">
        <f>IF(ISTEXT(E2735),IF(E2735="Amount",O$14,""),IF(ISBLANK(E2735),"",IF(ISTEXT(D2735),"",IF(A2730="Invoice No. : ",INDEX(Sheet2!G$14:G$154,MATCH(B2730,Sheet2!A$14:A$154,0)),O2734))))</f>
        <v>PILASPILAS, KAREN MALINGTA</v>
      </c>
      <c r="P2735">
        <f t="shared" si="174"/>
        <v>968.75</v>
      </c>
      <c r="Q2735">
        <f t="shared" si="175"/>
        <v>195197.25</v>
      </c>
    </row>
    <row r="2736" spans="1:17" x14ac:dyDescent="0.25">
      <c r="A2736" s="10" t="s">
        <v>2052</v>
      </c>
      <c r="B2736" s="10" t="s">
        <v>2053</v>
      </c>
      <c r="C2736" s="11">
        <v>1</v>
      </c>
      <c r="D2736" s="11">
        <v>100</v>
      </c>
      <c r="E2736" s="11">
        <v>100</v>
      </c>
      <c r="F2736">
        <f t="shared" si="172"/>
        <v>2144386</v>
      </c>
      <c r="G2736">
        <f>IF(ISTEXT(E2736),IF(E2736="Amount",G$14,""),IF(ISBLANK(E2736),"",IF(ISTEXT(D2736),"",IF(A2731="Invoice No. : ",INDEX(Sheet2!F$14:F$154,MATCH(B2731,Sheet2!A$14:A$154,0)),G2735))))</f>
        <v>22746</v>
      </c>
      <c r="H2736" t="str">
        <f t="shared" si="173"/>
        <v>01/05/2023</v>
      </c>
      <c r="I2736" t="str">
        <f>IF(ISTEXT(E2736),IF(E2736="Amount",I$14,""),IF(ISBLANK(E2736),"",IF(ISTEXT(D2736),"",IF(A2731="Invoice No. : ",TEXT(INDEX(Sheet2!C$14:C$154,MATCH(B2731,Sheet2!A$14:A$154,0)),"hh:mm:ss"),I2735))))</f>
        <v>15:51:13</v>
      </c>
      <c r="J2736">
        <f>IF(ISBLANK(G2736),"",IF(ISTEXT(G2736),IF(E2736="Amount",J$14,""),INDEX(Sheet2!H$14:H$154,MATCH(F2736,Sheet2!A$14:A$154,0))))</f>
        <v>968.75</v>
      </c>
      <c r="K2736">
        <f>IF(ISBLANK(G2736),"",IF(ISTEXT(G2736),IF(E2736="Amount",K$14,""),INDEX(Sheet2!I$14:I$154,MATCH(F2736,Sheet2!A$14:A$154,0))))</f>
        <v>0</v>
      </c>
      <c r="L2736" t="str">
        <f>IF(ISBLANK(G2736),"",IF(ISTEXT(G2736),IF(E2736="Amount",L$14,""),IF(INDEX(Sheet2!H$14:H$154,MATCH(F2736,Sheet2!A$14:A$154,0)) &lt;&gt; 0, IF(INDEX(Sheet2!I$14:I$154,MATCH(F2736,Sheet2!A$14:A$154,0)) &lt;&gt; 0, "Loan","Loan"),"Cash")))</f>
        <v>Loan</v>
      </c>
      <c r="M2736">
        <f>IF(ISTEXT(E2736),IF(E2736="Amount",M$14,""),IF(ISBLANK(E2736),"",IF(ISTEXT(D2736),"",IF(A2731="Invoice No. : ",INDEX(Sheet2!D$14:D$154,MATCH(B2731,Sheet2!A$14:A$154,0)),M2735))))</f>
        <v>2</v>
      </c>
      <c r="N2736" t="str">
        <f>IF(ISTEXT(E2736),IF(E2736="Amount",N$14,""),IF(ISBLANK(E2736),"",IF(ISTEXT(D2736),"",IF(A2731="Invoice No. : ",INDEX(Sheet2!E$14:E$154,MATCH(B2731,Sheet2!A$14:A$154,0)),N2735))))</f>
        <v>RUBY</v>
      </c>
      <c r="O2736" t="str">
        <f>IF(ISTEXT(E2736),IF(E2736="Amount",O$14,""),IF(ISBLANK(E2736),"",IF(ISTEXT(D2736),"",IF(A2731="Invoice No. : ",INDEX(Sheet2!G$14:G$154,MATCH(B2731,Sheet2!A$14:A$154,0)),O2735))))</f>
        <v>PILASPILAS, KAREN MALINGTA</v>
      </c>
      <c r="P2736">
        <f t="shared" si="174"/>
        <v>968.75</v>
      </c>
      <c r="Q2736">
        <f t="shared" si="175"/>
        <v>195197.25</v>
      </c>
    </row>
    <row r="2737" spans="1:17" x14ac:dyDescent="0.25">
      <c r="A2737" s="10" t="s">
        <v>201</v>
      </c>
      <c r="B2737" s="10" t="s">
        <v>202</v>
      </c>
      <c r="C2737" s="11">
        <v>1</v>
      </c>
      <c r="D2737" s="11">
        <v>50</v>
      </c>
      <c r="E2737" s="11">
        <v>50</v>
      </c>
      <c r="F2737">
        <f t="shared" si="172"/>
        <v>2144386</v>
      </c>
      <c r="G2737">
        <f>IF(ISTEXT(E2737),IF(E2737="Amount",G$14,""),IF(ISBLANK(E2737),"",IF(ISTEXT(D2737),"",IF(A2732="Invoice No. : ",INDEX(Sheet2!F$14:F$154,MATCH(B2732,Sheet2!A$14:A$154,0)),G2736))))</f>
        <v>22746</v>
      </c>
      <c r="H2737" t="str">
        <f t="shared" si="173"/>
        <v>01/05/2023</v>
      </c>
      <c r="I2737" t="str">
        <f>IF(ISTEXT(E2737),IF(E2737="Amount",I$14,""),IF(ISBLANK(E2737),"",IF(ISTEXT(D2737),"",IF(A2732="Invoice No. : ",TEXT(INDEX(Sheet2!C$14:C$154,MATCH(B2732,Sheet2!A$14:A$154,0)),"hh:mm:ss"),I2736))))</f>
        <v>15:51:13</v>
      </c>
      <c r="J2737">
        <f>IF(ISBLANK(G2737),"",IF(ISTEXT(G2737),IF(E2737="Amount",J$14,""),INDEX(Sheet2!H$14:H$154,MATCH(F2737,Sheet2!A$14:A$154,0))))</f>
        <v>968.75</v>
      </c>
      <c r="K2737">
        <f>IF(ISBLANK(G2737),"",IF(ISTEXT(G2737),IF(E2737="Amount",K$14,""),INDEX(Sheet2!I$14:I$154,MATCH(F2737,Sheet2!A$14:A$154,0))))</f>
        <v>0</v>
      </c>
      <c r="L2737" t="str">
        <f>IF(ISBLANK(G2737),"",IF(ISTEXT(G2737),IF(E2737="Amount",L$14,""),IF(INDEX(Sheet2!H$14:H$154,MATCH(F2737,Sheet2!A$14:A$154,0)) &lt;&gt; 0, IF(INDEX(Sheet2!I$14:I$154,MATCH(F2737,Sheet2!A$14:A$154,0)) &lt;&gt; 0, "Loan","Loan"),"Cash")))</f>
        <v>Loan</v>
      </c>
      <c r="M2737">
        <f>IF(ISTEXT(E2737),IF(E2737="Amount",M$14,""),IF(ISBLANK(E2737),"",IF(ISTEXT(D2737),"",IF(A2732="Invoice No. : ",INDEX(Sheet2!D$14:D$154,MATCH(B2732,Sheet2!A$14:A$154,0)),M2736))))</f>
        <v>2</v>
      </c>
      <c r="N2737" t="str">
        <f>IF(ISTEXT(E2737),IF(E2737="Amount",N$14,""),IF(ISBLANK(E2737),"",IF(ISTEXT(D2737),"",IF(A2732="Invoice No. : ",INDEX(Sheet2!E$14:E$154,MATCH(B2732,Sheet2!A$14:A$154,0)),N2736))))</f>
        <v>RUBY</v>
      </c>
      <c r="O2737" t="str">
        <f>IF(ISTEXT(E2737),IF(E2737="Amount",O$14,""),IF(ISBLANK(E2737),"",IF(ISTEXT(D2737),"",IF(A2732="Invoice No. : ",INDEX(Sheet2!G$14:G$154,MATCH(B2732,Sheet2!A$14:A$154,0)),O2736))))</f>
        <v>PILASPILAS, KAREN MALINGTA</v>
      </c>
      <c r="P2737">
        <f t="shared" si="174"/>
        <v>968.75</v>
      </c>
      <c r="Q2737">
        <f t="shared" si="175"/>
        <v>195197.25</v>
      </c>
    </row>
    <row r="2738" spans="1:17" x14ac:dyDescent="0.25">
      <c r="A2738" s="10" t="s">
        <v>2054</v>
      </c>
      <c r="B2738" s="10" t="s">
        <v>2055</v>
      </c>
      <c r="C2738" s="11">
        <v>1</v>
      </c>
      <c r="D2738" s="11">
        <v>36.75</v>
      </c>
      <c r="E2738" s="11">
        <v>36.75</v>
      </c>
      <c r="F2738">
        <f t="shared" si="172"/>
        <v>2144386</v>
      </c>
      <c r="G2738">
        <f>IF(ISTEXT(E2738),IF(E2738="Amount",G$14,""),IF(ISBLANK(E2738),"",IF(ISTEXT(D2738),"",IF(A2733="Invoice No. : ",INDEX(Sheet2!F$14:F$154,MATCH(B2733,Sheet2!A$14:A$154,0)),G2737))))</f>
        <v>22746</v>
      </c>
      <c r="H2738" t="str">
        <f t="shared" si="173"/>
        <v>01/05/2023</v>
      </c>
      <c r="I2738" t="str">
        <f>IF(ISTEXT(E2738),IF(E2738="Amount",I$14,""),IF(ISBLANK(E2738),"",IF(ISTEXT(D2738),"",IF(A2733="Invoice No. : ",TEXT(INDEX(Sheet2!C$14:C$154,MATCH(B2733,Sheet2!A$14:A$154,0)),"hh:mm:ss"),I2737))))</f>
        <v>15:51:13</v>
      </c>
      <c r="J2738">
        <f>IF(ISBLANK(G2738),"",IF(ISTEXT(G2738),IF(E2738="Amount",J$14,""),INDEX(Sheet2!H$14:H$154,MATCH(F2738,Sheet2!A$14:A$154,0))))</f>
        <v>968.75</v>
      </c>
      <c r="K2738">
        <f>IF(ISBLANK(G2738),"",IF(ISTEXT(G2738),IF(E2738="Amount",K$14,""),INDEX(Sheet2!I$14:I$154,MATCH(F2738,Sheet2!A$14:A$154,0))))</f>
        <v>0</v>
      </c>
      <c r="L2738" t="str">
        <f>IF(ISBLANK(G2738),"",IF(ISTEXT(G2738),IF(E2738="Amount",L$14,""),IF(INDEX(Sheet2!H$14:H$154,MATCH(F2738,Sheet2!A$14:A$154,0)) &lt;&gt; 0, IF(INDEX(Sheet2!I$14:I$154,MATCH(F2738,Sheet2!A$14:A$154,0)) &lt;&gt; 0, "Loan","Loan"),"Cash")))</f>
        <v>Loan</v>
      </c>
      <c r="M2738">
        <f>IF(ISTEXT(E2738),IF(E2738="Amount",M$14,""),IF(ISBLANK(E2738),"",IF(ISTEXT(D2738),"",IF(A2733="Invoice No. : ",INDEX(Sheet2!D$14:D$154,MATCH(B2733,Sheet2!A$14:A$154,0)),M2737))))</f>
        <v>2</v>
      </c>
      <c r="N2738" t="str">
        <f>IF(ISTEXT(E2738),IF(E2738="Amount",N$14,""),IF(ISBLANK(E2738),"",IF(ISTEXT(D2738),"",IF(A2733="Invoice No. : ",INDEX(Sheet2!E$14:E$154,MATCH(B2733,Sheet2!A$14:A$154,0)),N2737))))</f>
        <v>RUBY</v>
      </c>
      <c r="O2738" t="str">
        <f>IF(ISTEXT(E2738),IF(E2738="Amount",O$14,""),IF(ISBLANK(E2738),"",IF(ISTEXT(D2738),"",IF(A2733="Invoice No. : ",INDEX(Sheet2!G$14:G$154,MATCH(B2733,Sheet2!A$14:A$154,0)),O2737))))</f>
        <v>PILASPILAS, KAREN MALINGTA</v>
      </c>
      <c r="P2738">
        <f t="shared" si="174"/>
        <v>968.75</v>
      </c>
      <c r="Q2738">
        <f t="shared" si="175"/>
        <v>195197.25</v>
      </c>
    </row>
    <row r="2739" spans="1:17" x14ac:dyDescent="0.25">
      <c r="A2739" s="10" t="s">
        <v>627</v>
      </c>
      <c r="B2739" s="10" t="s">
        <v>628</v>
      </c>
      <c r="C2739" s="11">
        <v>5</v>
      </c>
      <c r="D2739" s="11">
        <v>14.5</v>
      </c>
      <c r="E2739" s="11">
        <v>72.5</v>
      </c>
      <c r="F2739">
        <f t="shared" si="172"/>
        <v>2144386</v>
      </c>
      <c r="G2739">
        <f>IF(ISTEXT(E2739),IF(E2739="Amount",G$14,""),IF(ISBLANK(E2739),"",IF(ISTEXT(D2739),"",IF(A2734="Invoice No. : ",INDEX(Sheet2!F$14:F$154,MATCH(B2734,Sheet2!A$14:A$154,0)),G2738))))</f>
        <v>22746</v>
      </c>
      <c r="H2739" t="str">
        <f t="shared" si="173"/>
        <v>01/05/2023</v>
      </c>
      <c r="I2739" t="str">
        <f>IF(ISTEXT(E2739),IF(E2739="Amount",I$14,""),IF(ISBLANK(E2739),"",IF(ISTEXT(D2739),"",IF(A2734="Invoice No. : ",TEXT(INDEX(Sheet2!C$14:C$154,MATCH(B2734,Sheet2!A$14:A$154,0)),"hh:mm:ss"),I2738))))</f>
        <v>15:51:13</v>
      </c>
      <c r="J2739">
        <f>IF(ISBLANK(G2739),"",IF(ISTEXT(G2739),IF(E2739="Amount",J$14,""),INDEX(Sheet2!H$14:H$154,MATCH(F2739,Sheet2!A$14:A$154,0))))</f>
        <v>968.75</v>
      </c>
      <c r="K2739">
        <f>IF(ISBLANK(G2739),"",IF(ISTEXT(G2739),IF(E2739="Amount",K$14,""),INDEX(Sheet2!I$14:I$154,MATCH(F2739,Sheet2!A$14:A$154,0))))</f>
        <v>0</v>
      </c>
      <c r="L2739" t="str">
        <f>IF(ISBLANK(G2739),"",IF(ISTEXT(G2739),IF(E2739="Amount",L$14,""),IF(INDEX(Sheet2!H$14:H$154,MATCH(F2739,Sheet2!A$14:A$154,0)) &lt;&gt; 0, IF(INDEX(Sheet2!I$14:I$154,MATCH(F2739,Sheet2!A$14:A$154,0)) &lt;&gt; 0, "Loan","Loan"),"Cash")))</f>
        <v>Loan</v>
      </c>
      <c r="M2739">
        <f>IF(ISTEXT(E2739),IF(E2739="Amount",M$14,""),IF(ISBLANK(E2739),"",IF(ISTEXT(D2739),"",IF(A2734="Invoice No. : ",INDEX(Sheet2!D$14:D$154,MATCH(B2734,Sheet2!A$14:A$154,0)),M2738))))</f>
        <v>2</v>
      </c>
      <c r="N2739" t="str">
        <f>IF(ISTEXT(E2739),IF(E2739="Amount",N$14,""),IF(ISBLANK(E2739),"",IF(ISTEXT(D2739),"",IF(A2734="Invoice No. : ",INDEX(Sheet2!E$14:E$154,MATCH(B2734,Sheet2!A$14:A$154,0)),N2738))))</f>
        <v>RUBY</v>
      </c>
      <c r="O2739" t="str">
        <f>IF(ISTEXT(E2739),IF(E2739="Amount",O$14,""),IF(ISBLANK(E2739),"",IF(ISTEXT(D2739),"",IF(A2734="Invoice No. : ",INDEX(Sheet2!G$14:G$154,MATCH(B2734,Sheet2!A$14:A$154,0)),O2738))))</f>
        <v>PILASPILAS, KAREN MALINGTA</v>
      </c>
      <c r="P2739">
        <f t="shared" si="174"/>
        <v>968.75</v>
      </c>
      <c r="Q2739">
        <f t="shared" si="175"/>
        <v>195197.25</v>
      </c>
    </row>
    <row r="2740" spans="1:17" x14ac:dyDescent="0.25">
      <c r="A2740" s="10" t="s">
        <v>223</v>
      </c>
      <c r="B2740" s="10" t="s">
        <v>224</v>
      </c>
      <c r="C2740" s="11">
        <v>1</v>
      </c>
      <c r="D2740" s="11">
        <v>52.75</v>
      </c>
      <c r="E2740" s="11">
        <v>52.75</v>
      </c>
      <c r="F2740">
        <f t="shared" si="172"/>
        <v>2144386</v>
      </c>
      <c r="G2740">
        <f>IF(ISTEXT(E2740),IF(E2740="Amount",G$14,""),IF(ISBLANK(E2740),"",IF(ISTEXT(D2740),"",IF(A2735="Invoice No. : ",INDEX(Sheet2!F$14:F$154,MATCH(B2735,Sheet2!A$14:A$154,0)),G2739))))</f>
        <v>22746</v>
      </c>
      <c r="H2740" t="str">
        <f t="shared" si="173"/>
        <v>01/05/2023</v>
      </c>
      <c r="I2740" t="str">
        <f>IF(ISTEXT(E2740),IF(E2740="Amount",I$14,""),IF(ISBLANK(E2740),"",IF(ISTEXT(D2740),"",IF(A2735="Invoice No. : ",TEXT(INDEX(Sheet2!C$14:C$154,MATCH(B2735,Sheet2!A$14:A$154,0)),"hh:mm:ss"),I2739))))</f>
        <v>15:51:13</v>
      </c>
      <c r="J2740">
        <f>IF(ISBLANK(G2740),"",IF(ISTEXT(G2740),IF(E2740="Amount",J$14,""),INDEX(Sheet2!H$14:H$154,MATCH(F2740,Sheet2!A$14:A$154,0))))</f>
        <v>968.75</v>
      </c>
      <c r="K2740">
        <f>IF(ISBLANK(G2740),"",IF(ISTEXT(G2740),IF(E2740="Amount",K$14,""),INDEX(Sheet2!I$14:I$154,MATCH(F2740,Sheet2!A$14:A$154,0))))</f>
        <v>0</v>
      </c>
      <c r="L2740" t="str">
        <f>IF(ISBLANK(G2740),"",IF(ISTEXT(G2740),IF(E2740="Amount",L$14,""),IF(INDEX(Sheet2!H$14:H$154,MATCH(F2740,Sheet2!A$14:A$154,0)) &lt;&gt; 0, IF(INDEX(Sheet2!I$14:I$154,MATCH(F2740,Sheet2!A$14:A$154,0)) &lt;&gt; 0, "Loan","Loan"),"Cash")))</f>
        <v>Loan</v>
      </c>
      <c r="M2740">
        <f>IF(ISTEXT(E2740),IF(E2740="Amount",M$14,""),IF(ISBLANK(E2740),"",IF(ISTEXT(D2740),"",IF(A2735="Invoice No. : ",INDEX(Sheet2!D$14:D$154,MATCH(B2735,Sheet2!A$14:A$154,0)),M2739))))</f>
        <v>2</v>
      </c>
      <c r="N2740" t="str">
        <f>IF(ISTEXT(E2740),IF(E2740="Amount",N$14,""),IF(ISBLANK(E2740),"",IF(ISTEXT(D2740),"",IF(A2735="Invoice No. : ",INDEX(Sheet2!E$14:E$154,MATCH(B2735,Sheet2!A$14:A$154,0)),N2739))))</f>
        <v>RUBY</v>
      </c>
      <c r="O2740" t="str">
        <f>IF(ISTEXT(E2740),IF(E2740="Amount",O$14,""),IF(ISBLANK(E2740),"",IF(ISTEXT(D2740),"",IF(A2735="Invoice No. : ",INDEX(Sheet2!G$14:G$154,MATCH(B2735,Sheet2!A$14:A$154,0)),O2739))))</f>
        <v>PILASPILAS, KAREN MALINGTA</v>
      </c>
      <c r="P2740">
        <f t="shared" si="174"/>
        <v>968.75</v>
      </c>
      <c r="Q2740">
        <f t="shared" si="175"/>
        <v>195197.25</v>
      </c>
    </row>
    <row r="2741" spans="1:17" x14ac:dyDescent="0.25">
      <c r="A2741" s="10" t="s">
        <v>573</v>
      </c>
      <c r="B2741" s="10" t="s">
        <v>574</v>
      </c>
      <c r="C2741" s="11">
        <v>1</v>
      </c>
      <c r="D2741" s="11">
        <v>55</v>
      </c>
      <c r="E2741" s="11">
        <v>55</v>
      </c>
      <c r="F2741">
        <f t="shared" si="172"/>
        <v>2144386</v>
      </c>
      <c r="G2741">
        <f>IF(ISTEXT(E2741),IF(E2741="Amount",G$14,""),IF(ISBLANK(E2741),"",IF(ISTEXT(D2741),"",IF(A2736="Invoice No. : ",INDEX(Sheet2!F$14:F$154,MATCH(B2736,Sheet2!A$14:A$154,0)),G2740))))</f>
        <v>22746</v>
      </c>
      <c r="H2741" t="str">
        <f t="shared" si="173"/>
        <v>01/05/2023</v>
      </c>
      <c r="I2741" t="str">
        <f>IF(ISTEXT(E2741),IF(E2741="Amount",I$14,""),IF(ISBLANK(E2741),"",IF(ISTEXT(D2741),"",IF(A2736="Invoice No. : ",TEXT(INDEX(Sheet2!C$14:C$154,MATCH(B2736,Sheet2!A$14:A$154,0)),"hh:mm:ss"),I2740))))</f>
        <v>15:51:13</v>
      </c>
      <c r="J2741">
        <f>IF(ISBLANK(G2741),"",IF(ISTEXT(G2741),IF(E2741="Amount",J$14,""),INDEX(Sheet2!H$14:H$154,MATCH(F2741,Sheet2!A$14:A$154,0))))</f>
        <v>968.75</v>
      </c>
      <c r="K2741">
        <f>IF(ISBLANK(G2741),"",IF(ISTEXT(G2741),IF(E2741="Amount",K$14,""),INDEX(Sheet2!I$14:I$154,MATCH(F2741,Sheet2!A$14:A$154,0))))</f>
        <v>0</v>
      </c>
      <c r="L2741" t="str">
        <f>IF(ISBLANK(G2741),"",IF(ISTEXT(G2741),IF(E2741="Amount",L$14,""),IF(INDEX(Sheet2!H$14:H$154,MATCH(F2741,Sheet2!A$14:A$154,0)) &lt;&gt; 0, IF(INDEX(Sheet2!I$14:I$154,MATCH(F2741,Sheet2!A$14:A$154,0)) &lt;&gt; 0, "Loan","Loan"),"Cash")))</f>
        <v>Loan</v>
      </c>
      <c r="M2741">
        <f>IF(ISTEXT(E2741),IF(E2741="Amount",M$14,""),IF(ISBLANK(E2741),"",IF(ISTEXT(D2741),"",IF(A2736="Invoice No. : ",INDEX(Sheet2!D$14:D$154,MATCH(B2736,Sheet2!A$14:A$154,0)),M2740))))</f>
        <v>2</v>
      </c>
      <c r="N2741" t="str">
        <f>IF(ISTEXT(E2741),IF(E2741="Amount",N$14,""),IF(ISBLANK(E2741),"",IF(ISTEXT(D2741),"",IF(A2736="Invoice No. : ",INDEX(Sheet2!E$14:E$154,MATCH(B2736,Sheet2!A$14:A$154,0)),N2740))))</f>
        <v>RUBY</v>
      </c>
      <c r="O2741" t="str">
        <f>IF(ISTEXT(E2741),IF(E2741="Amount",O$14,""),IF(ISBLANK(E2741),"",IF(ISTEXT(D2741),"",IF(A2736="Invoice No. : ",INDEX(Sheet2!G$14:G$154,MATCH(B2736,Sheet2!A$14:A$154,0)),O2740))))</f>
        <v>PILASPILAS, KAREN MALINGTA</v>
      </c>
      <c r="P2741">
        <f t="shared" si="174"/>
        <v>968.75</v>
      </c>
      <c r="Q2741">
        <f t="shared" si="175"/>
        <v>195197.25</v>
      </c>
    </row>
    <row r="2742" spans="1:17" x14ac:dyDescent="0.25">
      <c r="A2742" s="10" t="s">
        <v>2056</v>
      </c>
      <c r="B2742" s="10" t="s">
        <v>2057</v>
      </c>
      <c r="C2742" s="11">
        <v>1</v>
      </c>
      <c r="D2742" s="11">
        <v>53.75</v>
      </c>
      <c r="E2742" s="11">
        <v>53.75</v>
      </c>
      <c r="F2742">
        <f t="shared" si="172"/>
        <v>2144386</v>
      </c>
      <c r="G2742">
        <f>IF(ISTEXT(E2742),IF(E2742="Amount",G$14,""),IF(ISBLANK(E2742),"",IF(ISTEXT(D2742),"",IF(A2737="Invoice No. : ",INDEX(Sheet2!F$14:F$154,MATCH(B2737,Sheet2!A$14:A$154,0)),G2741))))</f>
        <v>22746</v>
      </c>
      <c r="H2742" t="str">
        <f t="shared" si="173"/>
        <v>01/05/2023</v>
      </c>
      <c r="I2742" t="str">
        <f>IF(ISTEXT(E2742),IF(E2742="Amount",I$14,""),IF(ISBLANK(E2742),"",IF(ISTEXT(D2742),"",IF(A2737="Invoice No. : ",TEXT(INDEX(Sheet2!C$14:C$154,MATCH(B2737,Sheet2!A$14:A$154,0)),"hh:mm:ss"),I2741))))</f>
        <v>15:51:13</v>
      </c>
      <c r="J2742">
        <f>IF(ISBLANK(G2742),"",IF(ISTEXT(G2742),IF(E2742="Amount",J$14,""),INDEX(Sheet2!H$14:H$154,MATCH(F2742,Sheet2!A$14:A$154,0))))</f>
        <v>968.75</v>
      </c>
      <c r="K2742">
        <f>IF(ISBLANK(G2742),"",IF(ISTEXT(G2742),IF(E2742="Amount",K$14,""),INDEX(Sheet2!I$14:I$154,MATCH(F2742,Sheet2!A$14:A$154,0))))</f>
        <v>0</v>
      </c>
      <c r="L2742" t="str">
        <f>IF(ISBLANK(G2742),"",IF(ISTEXT(G2742),IF(E2742="Amount",L$14,""),IF(INDEX(Sheet2!H$14:H$154,MATCH(F2742,Sheet2!A$14:A$154,0)) &lt;&gt; 0, IF(INDEX(Sheet2!I$14:I$154,MATCH(F2742,Sheet2!A$14:A$154,0)) &lt;&gt; 0, "Loan","Loan"),"Cash")))</f>
        <v>Loan</v>
      </c>
      <c r="M2742">
        <f>IF(ISTEXT(E2742),IF(E2742="Amount",M$14,""),IF(ISBLANK(E2742),"",IF(ISTEXT(D2742),"",IF(A2737="Invoice No. : ",INDEX(Sheet2!D$14:D$154,MATCH(B2737,Sheet2!A$14:A$154,0)),M2741))))</f>
        <v>2</v>
      </c>
      <c r="N2742" t="str">
        <f>IF(ISTEXT(E2742),IF(E2742="Amount",N$14,""),IF(ISBLANK(E2742),"",IF(ISTEXT(D2742),"",IF(A2737="Invoice No. : ",INDEX(Sheet2!E$14:E$154,MATCH(B2737,Sheet2!A$14:A$154,0)),N2741))))</f>
        <v>RUBY</v>
      </c>
      <c r="O2742" t="str">
        <f>IF(ISTEXT(E2742),IF(E2742="Amount",O$14,""),IF(ISBLANK(E2742),"",IF(ISTEXT(D2742),"",IF(A2737="Invoice No. : ",INDEX(Sheet2!G$14:G$154,MATCH(B2737,Sheet2!A$14:A$154,0)),O2741))))</f>
        <v>PILASPILAS, KAREN MALINGTA</v>
      </c>
      <c r="P2742">
        <f t="shared" si="174"/>
        <v>968.75</v>
      </c>
      <c r="Q2742">
        <f t="shared" si="175"/>
        <v>195197.25</v>
      </c>
    </row>
    <row r="2743" spans="1:17" x14ac:dyDescent="0.25">
      <c r="A2743" s="10" t="s">
        <v>21</v>
      </c>
      <c r="B2743" s="10" t="s">
        <v>22</v>
      </c>
      <c r="C2743" s="11">
        <v>1</v>
      </c>
      <c r="D2743" s="11">
        <v>85</v>
      </c>
      <c r="E2743" s="11">
        <v>85</v>
      </c>
      <c r="F2743">
        <f t="shared" si="172"/>
        <v>2144386</v>
      </c>
      <c r="G2743">
        <f>IF(ISTEXT(E2743),IF(E2743="Amount",G$14,""),IF(ISBLANK(E2743),"",IF(ISTEXT(D2743),"",IF(A2738="Invoice No. : ",INDEX(Sheet2!F$14:F$154,MATCH(B2738,Sheet2!A$14:A$154,0)),G2742))))</f>
        <v>22746</v>
      </c>
      <c r="H2743" t="str">
        <f t="shared" si="173"/>
        <v>01/05/2023</v>
      </c>
      <c r="I2743" t="str">
        <f>IF(ISTEXT(E2743),IF(E2743="Amount",I$14,""),IF(ISBLANK(E2743),"",IF(ISTEXT(D2743),"",IF(A2738="Invoice No. : ",TEXT(INDEX(Sheet2!C$14:C$154,MATCH(B2738,Sheet2!A$14:A$154,0)),"hh:mm:ss"),I2742))))</f>
        <v>15:51:13</v>
      </c>
      <c r="J2743">
        <f>IF(ISBLANK(G2743),"",IF(ISTEXT(G2743),IF(E2743="Amount",J$14,""),INDEX(Sheet2!H$14:H$154,MATCH(F2743,Sheet2!A$14:A$154,0))))</f>
        <v>968.75</v>
      </c>
      <c r="K2743">
        <f>IF(ISBLANK(G2743),"",IF(ISTEXT(G2743),IF(E2743="Amount",K$14,""),INDEX(Sheet2!I$14:I$154,MATCH(F2743,Sheet2!A$14:A$154,0))))</f>
        <v>0</v>
      </c>
      <c r="L2743" t="str">
        <f>IF(ISBLANK(G2743),"",IF(ISTEXT(G2743),IF(E2743="Amount",L$14,""),IF(INDEX(Sheet2!H$14:H$154,MATCH(F2743,Sheet2!A$14:A$154,0)) &lt;&gt; 0, IF(INDEX(Sheet2!I$14:I$154,MATCH(F2743,Sheet2!A$14:A$154,0)) &lt;&gt; 0, "Loan","Loan"),"Cash")))</f>
        <v>Loan</v>
      </c>
      <c r="M2743">
        <f>IF(ISTEXT(E2743),IF(E2743="Amount",M$14,""),IF(ISBLANK(E2743),"",IF(ISTEXT(D2743),"",IF(A2738="Invoice No. : ",INDEX(Sheet2!D$14:D$154,MATCH(B2738,Sheet2!A$14:A$154,0)),M2742))))</f>
        <v>2</v>
      </c>
      <c r="N2743" t="str">
        <f>IF(ISTEXT(E2743),IF(E2743="Amount",N$14,""),IF(ISBLANK(E2743),"",IF(ISTEXT(D2743),"",IF(A2738="Invoice No. : ",INDEX(Sheet2!E$14:E$154,MATCH(B2738,Sheet2!A$14:A$154,0)),N2742))))</f>
        <v>RUBY</v>
      </c>
      <c r="O2743" t="str">
        <f>IF(ISTEXT(E2743),IF(E2743="Amount",O$14,""),IF(ISBLANK(E2743),"",IF(ISTEXT(D2743),"",IF(A2738="Invoice No. : ",INDEX(Sheet2!G$14:G$154,MATCH(B2738,Sheet2!A$14:A$154,0)),O2742))))</f>
        <v>PILASPILAS, KAREN MALINGTA</v>
      </c>
      <c r="P2743">
        <f t="shared" si="174"/>
        <v>968.75</v>
      </c>
      <c r="Q2743">
        <f t="shared" si="175"/>
        <v>195197.25</v>
      </c>
    </row>
    <row r="2744" spans="1:17" x14ac:dyDescent="0.25">
      <c r="A2744" s="10" t="s">
        <v>101</v>
      </c>
      <c r="B2744" s="10" t="s">
        <v>102</v>
      </c>
      <c r="C2744" s="11">
        <v>5</v>
      </c>
      <c r="D2744" s="11">
        <v>33.5</v>
      </c>
      <c r="E2744" s="11">
        <v>167.5</v>
      </c>
      <c r="F2744">
        <f t="shared" si="172"/>
        <v>2144386</v>
      </c>
      <c r="G2744">
        <f>IF(ISTEXT(E2744),IF(E2744="Amount",G$14,""),IF(ISBLANK(E2744),"",IF(ISTEXT(D2744),"",IF(A2739="Invoice No. : ",INDEX(Sheet2!F$14:F$154,MATCH(B2739,Sheet2!A$14:A$154,0)),G2743))))</f>
        <v>22746</v>
      </c>
      <c r="H2744" t="str">
        <f t="shared" si="173"/>
        <v>01/05/2023</v>
      </c>
      <c r="I2744" t="str">
        <f>IF(ISTEXT(E2744),IF(E2744="Amount",I$14,""),IF(ISBLANK(E2744),"",IF(ISTEXT(D2744),"",IF(A2739="Invoice No. : ",TEXT(INDEX(Sheet2!C$14:C$154,MATCH(B2739,Sheet2!A$14:A$154,0)),"hh:mm:ss"),I2743))))</f>
        <v>15:51:13</v>
      </c>
      <c r="J2744">
        <f>IF(ISBLANK(G2744),"",IF(ISTEXT(G2744),IF(E2744="Amount",J$14,""),INDEX(Sheet2!H$14:H$154,MATCH(F2744,Sheet2!A$14:A$154,0))))</f>
        <v>968.75</v>
      </c>
      <c r="K2744">
        <f>IF(ISBLANK(G2744),"",IF(ISTEXT(G2744),IF(E2744="Amount",K$14,""),INDEX(Sheet2!I$14:I$154,MATCH(F2744,Sheet2!A$14:A$154,0))))</f>
        <v>0</v>
      </c>
      <c r="L2744" t="str">
        <f>IF(ISBLANK(G2744),"",IF(ISTEXT(G2744),IF(E2744="Amount",L$14,""),IF(INDEX(Sheet2!H$14:H$154,MATCH(F2744,Sheet2!A$14:A$154,0)) &lt;&gt; 0, IF(INDEX(Sheet2!I$14:I$154,MATCH(F2744,Sheet2!A$14:A$154,0)) &lt;&gt; 0, "Loan","Loan"),"Cash")))</f>
        <v>Loan</v>
      </c>
      <c r="M2744">
        <f>IF(ISTEXT(E2744),IF(E2744="Amount",M$14,""),IF(ISBLANK(E2744),"",IF(ISTEXT(D2744),"",IF(A2739="Invoice No. : ",INDEX(Sheet2!D$14:D$154,MATCH(B2739,Sheet2!A$14:A$154,0)),M2743))))</f>
        <v>2</v>
      </c>
      <c r="N2744" t="str">
        <f>IF(ISTEXT(E2744),IF(E2744="Amount",N$14,""),IF(ISBLANK(E2744),"",IF(ISTEXT(D2744),"",IF(A2739="Invoice No. : ",INDEX(Sheet2!E$14:E$154,MATCH(B2739,Sheet2!A$14:A$154,0)),N2743))))</f>
        <v>RUBY</v>
      </c>
      <c r="O2744" t="str">
        <f>IF(ISTEXT(E2744),IF(E2744="Amount",O$14,""),IF(ISBLANK(E2744),"",IF(ISTEXT(D2744),"",IF(A2739="Invoice No. : ",INDEX(Sheet2!G$14:G$154,MATCH(B2739,Sheet2!A$14:A$154,0)),O2743))))</f>
        <v>PILASPILAS, KAREN MALINGTA</v>
      </c>
      <c r="P2744">
        <f t="shared" si="174"/>
        <v>968.75</v>
      </c>
      <c r="Q2744">
        <f t="shared" si="175"/>
        <v>195197.25</v>
      </c>
    </row>
    <row r="2745" spans="1:17" x14ac:dyDescent="0.25">
      <c r="D2745" s="12" t="s">
        <v>18</v>
      </c>
      <c r="E2745" s="13">
        <v>968.75</v>
      </c>
      <c r="F2745" t="str">
        <f t="shared" si="172"/>
        <v/>
      </c>
      <c r="G2745" t="str">
        <f>IF(ISTEXT(E2745),IF(E2745="Amount",G$14,""),IF(ISBLANK(E2745),"",IF(ISTEXT(D2745),"",IF(A2740="Invoice No. : ",INDEX(Sheet2!F$14:F$154,MATCH(B2740,Sheet2!A$14:A$154,0)),G2744))))</f>
        <v/>
      </c>
      <c r="H2745" t="str">
        <f t="shared" si="173"/>
        <v/>
      </c>
      <c r="I2745" t="str">
        <f>IF(ISTEXT(E2745),IF(E2745="Amount",I$14,""),IF(ISBLANK(E2745),"",IF(ISTEXT(D2745),"",IF(A2740="Invoice No. : ",TEXT(INDEX(Sheet2!C$14:C$154,MATCH(B2740,Sheet2!A$14:A$154,0)),"hh:mm:ss"),I2744))))</f>
        <v/>
      </c>
      <c r="J2745" t="str">
        <f>IF(ISBLANK(G2745),"",IF(ISTEXT(G2745),IF(E2745="Amount",J$14,""),INDEX(Sheet2!H$14:H$154,MATCH(F2745,Sheet2!A$14:A$154,0))))</f>
        <v/>
      </c>
      <c r="K2745" t="str">
        <f>IF(ISBLANK(G2745),"",IF(ISTEXT(G2745),IF(E2745="Amount",K$14,""),INDEX(Sheet2!I$14:I$154,MATCH(F2745,Sheet2!A$14:A$154,0))))</f>
        <v/>
      </c>
      <c r="L2745" t="str">
        <f>IF(ISBLANK(G2745),"",IF(ISTEXT(G2745),IF(E2745="Amount",L$14,""),IF(INDEX(Sheet2!H$14:H$154,MATCH(F2745,Sheet2!A$14:A$154,0)) &lt;&gt; 0, IF(INDEX(Sheet2!I$14:I$154,MATCH(F2745,Sheet2!A$14:A$154,0)) &lt;&gt; 0, "Loan","Loan"),"Cash")))</f>
        <v/>
      </c>
      <c r="M2745" t="str">
        <f>IF(ISTEXT(E2745),IF(E2745="Amount",M$14,""),IF(ISBLANK(E2745),"",IF(ISTEXT(D2745),"",IF(A2740="Invoice No. : ",INDEX(Sheet2!D$14:D$154,MATCH(B2740,Sheet2!A$14:A$154,0)),M2744))))</f>
        <v/>
      </c>
      <c r="N2745" t="str">
        <f>IF(ISTEXT(E2745),IF(E2745="Amount",N$14,""),IF(ISBLANK(E2745),"",IF(ISTEXT(D2745),"",IF(A2740="Invoice No. : ",INDEX(Sheet2!E$14:E$154,MATCH(B2740,Sheet2!A$14:A$154,0)),N2744))))</f>
        <v/>
      </c>
      <c r="O2745" t="str">
        <f>IF(ISTEXT(E2745),IF(E2745="Amount",O$14,""),IF(ISBLANK(E2745),"",IF(ISTEXT(D2745),"",IF(A2740="Invoice No. : ",INDEX(Sheet2!G$14:G$154,MATCH(B2740,Sheet2!A$14:A$154,0)),O2744))))</f>
        <v/>
      </c>
      <c r="P2745" t="str">
        <f t="shared" si="174"/>
        <v/>
      </c>
      <c r="Q2745" t="str">
        <f t="shared" si="175"/>
        <v/>
      </c>
    </row>
    <row r="2746" spans="1:17" x14ac:dyDescent="0.25">
      <c r="F2746" t="str">
        <f t="shared" si="172"/>
        <v/>
      </c>
      <c r="G2746" t="str">
        <f>IF(ISTEXT(E2746),IF(E2746="Amount",G$14,""),IF(ISBLANK(E2746),"",IF(ISTEXT(D2746),"",IF(A2741="Invoice No. : ",INDEX(Sheet2!F$14:F$154,MATCH(B2741,Sheet2!A$14:A$154,0)),G2745))))</f>
        <v/>
      </c>
      <c r="H2746" t="str">
        <f t="shared" si="173"/>
        <v/>
      </c>
      <c r="I2746" t="str">
        <f>IF(ISTEXT(E2746),IF(E2746="Amount",I$14,""),IF(ISBLANK(E2746),"",IF(ISTEXT(D2746),"",IF(A2741="Invoice No. : ",TEXT(INDEX(Sheet2!C$14:C$154,MATCH(B2741,Sheet2!A$14:A$154,0)),"hh:mm:ss"),I2745))))</f>
        <v/>
      </c>
      <c r="J2746" t="str">
        <f>IF(ISBLANK(G2746),"",IF(ISTEXT(G2746),IF(E2746="Amount",J$14,""),INDEX(Sheet2!H$14:H$154,MATCH(F2746,Sheet2!A$14:A$154,0))))</f>
        <v/>
      </c>
      <c r="K2746" t="str">
        <f>IF(ISBLANK(G2746),"",IF(ISTEXT(G2746),IF(E2746="Amount",K$14,""),INDEX(Sheet2!I$14:I$154,MATCH(F2746,Sheet2!A$14:A$154,0))))</f>
        <v/>
      </c>
      <c r="L2746" t="str">
        <f>IF(ISBLANK(G2746),"",IF(ISTEXT(G2746),IF(E2746="Amount",L$14,""),IF(INDEX(Sheet2!H$14:H$154,MATCH(F2746,Sheet2!A$14:A$154,0)) &lt;&gt; 0, IF(INDEX(Sheet2!I$14:I$154,MATCH(F2746,Sheet2!A$14:A$154,0)) &lt;&gt; 0, "Loan","Loan"),"Cash")))</f>
        <v/>
      </c>
      <c r="M2746" t="str">
        <f>IF(ISTEXT(E2746),IF(E2746="Amount",M$14,""),IF(ISBLANK(E2746),"",IF(ISTEXT(D2746),"",IF(A2741="Invoice No. : ",INDEX(Sheet2!D$14:D$154,MATCH(B2741,Sheet2!A$14:A$154,0)),M2745))))</f>
        <v/>
      </c>
      <c r="N2746" t="str">
        <f>IF(ISTEXT(E2746),IF(E2746="Amount",N$14,""),IF(ISBLANK(E2746),"",IF(ISTEXT(D2746),"",IF(A2741="Invoice No. : ",INDEX(Sheet2!E$14:E$154,MATCH(B2741,Sheet2!A$14:A$154,0)),N2745))))</f>
        <v/>
      </c>
      <c r="O2746" t="str">
        <f>IF(ISTEXT(E2746),IF(E2746="Amount",O$14,""),IF(ISBLANK(E2746),"",IF(ISTEXT(D2746),"",IF(A2741="Invoice No. : ",INDEX(Sheet2!G$14:G$154,MATCH(B2741,Sheet2!A$14:A$154,0)),O2745))))</f>
        <v/>
      </c>
      <c r="P2746" t="str">
        <f t="shared" si="174"/>
        <v/>
      </c>
      <c r="Q2746" t="str">
        <f t="shared" si="175"/>
        <v/>
      </c>
    </row>
    <row r="2747" spans="1:17" x14ac:dyDescent="0.25">
      <c r="F2747" t="str">
        <f t="shared" si="172"/>
        <v/>
      </c>
      <c r="G2747" t="str">
        <f>IF(ISTEXT(E2747),IF(E2747="Amount",G$14,""),IF(ISBLANK(E2747),"",IF(ISTEXT(D2747),"",IF(A2742="Invoice No. : ",INDEX(Sheet2!F$14:F$154,MATCH(B2742,Sheet2!A$14:A$154,0)),G2746))))</f>
        <v/>
      </c>
      <c r="H2747" t="str">
        <f t="shared" si="173"/>
        <v/>
      </c>
      <c r="I2747" t="str">
        <f>IF(ISTEXT(E2747),IF(E2747="Amount",I$14,""),IF(ISBLANK(E2747),"",IF(ISTEXT(D2747),"",IF(A2742="Invoice No. : ",TEXT(INDEX(Sheet2!C$14:C$154,MATCH(B2742,Sheet2!A$14:A$154,0)),"hh:mm:ss"),I2746))))</f>
        <v/>
      </c>
      <c r="J2747" t="str">
        <f>IF(ISBLANK(G2747),"",IF(ISTEXT(G2747),IF(E2747="Amount",J$14,""),INDEX(Sheet2!H$14:H$154,MATCH(F2747,Sheet2!A$14:A$154,0))))</f>
        <v/>
      </c>
      <c r="K2747" t="str">
        <f>IF(ISBLANK(G2747),"",IF(ISTEXT(G2747),IF(E2747="Amount",K$14,""),INDEX(Sheet2!I$14:I$154,MATCH(F2747,Sheet2!A$14:A$154,0))))</f>
        <v/>
      </c>
      <c r="L2747" t="str">
        <f>IF(ISBLANK(G2747),"",IF(ISTEXT(G2747),IF(E2747="Amount",L$14,""),IF(INDEX(Sheet2!H$14:H$154,MATCH(F2747,Sheet2!A$14:A$154,0)) &lt;&gt; 0, IF(INDEX(Sheet2!I$14:I$154,MATCH(F2747,Sheet2!A$14:A$154,0)) &lt;&gt; 0, "Loan","Loan"),"Cash")))</f>
        <v/>
      </c>
      <c r="M2747" t="str">
        <f>IF(ISTEXT(E2747),IF(E2747="Amount",M$14,""),IF(ISBLANK(E2747),"",IF(ISTEXT(D2747),"",IF(A2742="Invoice No. : ",INDEX(Sheet2!D$14:D$154,MATCH(B2742,Sheet2!A$14:A$154,0)),M2746))))</f>
        <v/>
      </c>
      <c r="N2747" t="str">
        <f>IF(ISTEXT(E2747),IF(E2747="Amount",N$14,""),IF(ISBLANK(E2747),"",IF(ISTEXT(D2747),"",IF(A2742="Invoice No. : ",INDEX(Sheet2!E$14:E$154,MATCH(B2742,Sheet2!A$14:A$154,0)),N2746))))</f>
        <v/>
      </c>
      <c r="O2747" t="str">
        <f>IF(ISTEXT(E2747),IF(E2747="Amount",O$14,""),IF(ISBLANK(E2747),"",IF(ISTEXT(D2747),"",IF(A2742="Invoice No. : ",INDEX(Sheet2!G$14:G$154,MATCH(B2742,Sheet2!A$14:A$154,0)),O2746))))</f>
        <v/>
      </c>
      <c r="P2747" t="str">
        <f t="shared" si="174"/>
        <v/>
      </c>
      <c r="Q2747" t="str">
        <f t="shared" si="175"/>
        <v/>
      </c>
    </row>
    <row r="2748" spans="1:17" x14ac:dyDescent="0.25">
      <c r="A2748" s="3" t="s">
        <v>4</v>
      </c>
      <c r="B2748" s="4">
        <v>2144387</v>
      </c>
      <c r="C2748" s="3" t="s">
        <v>5</v>
      </c>
      <c r="D2748" s="5" t="s">
        <v>953</v>
      </c>
      <c r="F2748" t="str">
        <f t="shared" si="172"/>
        <v/>
      </c>
      <c r="G2748" t="str">
        <f>IF(ISTEXT(E2748),IF(E2748="Amount",G$14,""),IF(ISBLANK(E2748),"",IF(ISTEXT(D2748),"",IF(A2743="Invoice No. : ",INDEX(Sheet2!F$14:F$154,MATCH(B2743,Sheet2!A$14:A$154,0)),G2747))))</f>
        <v/>
      </c>
      <c r="H2748" t="str">
        <f t="shared" si="173"/>
        <v/>
      </c>
      <c r="I2748" t="str">
        <f>IF(ISTEXT(E2748),IF(E2748="Amount",I$14,""),IF(ISBLANK(E2748),"",IF(ISTEXT(D2748),"",IF(A2743="Invoice No. : ",TEXT(INDEX(Sheet2!C$14:C$154,MATCH(B2743,Sheet2!A$14:A$154,0)),"hh:mm:ss"),I2747))))</f>
        <v/>
      </c>
      <c r="J2748" t="str">
        <f>IF(ISBLANK(G2748),"",IF(ISTEXT(G2748),IF(E2748="Amount",J$14,""),INDEX(Sheet2!H$14:H$154,MATCH(F2748,Sheet2!A$14:A$154,0))))</f>
        <v/>
      </c>
      <c r="K2748" t="str">
        <f>IF(ISBLANK(G2748),"",IF(ISTEXT(G2748),IF(E2748="Amount",K$14,""),INDEX(Sheet2!I$14:I$154,MATCH(F2748,Sheet2!A$14:A$154,0))))</f>
        <v/>
      </c>
      <c r="L2748" t="str">
        <f>IF(ISBLANK(G2748),"",IF(ISTEXT(G2748),IF(E2748="Amount",L$14,""),IF(INDEX(Sheet2!H$14:H$154,MATCH(F2748,Sheet2!A$14:A$154,0)) &lt;&gt; 0, IF(INDEX(Sheet2!I$14:I$154,MATCH(F2748,Sheet2!A$14:A$154,0)) &lt;&gt; 0, "Loan","Loan"),"Cash")))</f>
        <v/>
      </c>
      <c r="M2748" t="str">
        <f>IF(ISTEXT(E2748),IF(E2748="Amount",M$14,""),IF(ISBLANK(E2748),"",IF(ISTEXT(D2748),"",IF(A2743="Invoice No. : ",INDEX(Sheet2!D$14:D$154,MATCH(B2743,Sheet2!A$14:A$154,0)),M2747))))</f>
        <v/>
      </c>
      <c r="N2748" t="str">
        <f>IF(ISTEXT(E2748),IF(E2748="Amount",N$14,""),IF(ISBLANK(E2748),"",IF(ISTEXT(D2748),"",IF(A2743="Invoice No. : ",INDEX(Sheet2!E$14:E$154,MATCH(B2743,Sheet2!A$14:A$154,0)),N2747))))</f>
        <v/>
      </c>
      <c r="O2748" t="str">
        <f>IF(ISTEXT(E2748),IF(E2748="Amount",O$14,""),IF(ISBLANK(E2748),"",IF(ISTEXT(D2748),"",IF(A2743="Invoice No. : ",INDEX(Sheet2!G$14:G$154,MATCH(B2743,Sheet2!A$14:A$154,0)),O2747))))</f>
        <v/>
      </c>
      <c r="P2748" t="str">
        <f t="shared" si="174"/>
        <v/>
      </c>
      <c r="Q2748" t="str">
        <f t="shared" si="175"/>
        <v/>
      </c>
    </row>
    <row r="2749" spans="1:17" x14ac:dyDescent="0.25">
      <c r="A2749" s="3" t="s">
        <v>7</v>
      </c>
      <c r="B2749" s="6">
        <v>44931</v>
      </c>
      <c r="C2749" s="3" t="s">
        <v>8</v>
      </c>
      <c r="D2749" s="7">
        <v>2</v>
      </c>
      <c r="F2749" t="str">
        <f t="shared" si="172"/>
        <v/>
      </c>
      <c r="G2749" t="str">
        <f>IF(ISTEXT(E2749),IF(E2749="Amount",G$14,""),IF(ISBLANK(E2749),"",IF(ISTEXT(D2749),"",IF(A2744="Invoice No. : ",INDEX(Sheet2!F$14:F$154,MATCH(B2744,Sheet2!A$14:A$154,0)),G2748))))</f>
        <v/>
      </c>
      <c r="H2749" t="str">
        <f t="shared" si="173"/>
        <v/>
      </c>
      <c r="I2749" t="str">
        <f>IF(ISTEXT(E2749),IF(E2749="Amount",I$14,""),IF(ISBLANK(E2749),"",IF(ISTEXT(D2749),"",IF(A2744="Invoice No. : ",TEXT(INDEX(Sheet2!C$14:C$154,MATCH(B2744,Sheet2!A$14:A$154,0)),"hh:mm:ss"),I2748))))</f>
        <v/>
      </c>
      <c r="J2749" t="str">
        <f>IF(ISBLANK(G2749),"",IF(ISTEXT(G2749),IF(E2749="Amount",J$14,""),INDEX(Sheet2!H$14:H$154,MATCH(F2749,Sheet2!A$14:A$154,0))))</f>
        <v/>
      </c>
      <c r="K2749" t="str">
        <f>IF(ISBLANK(G2749),"",IF(ISTEXT(G2749),IF(E2749="Amount",K$14,""),INDEX(Sheet2!I$14:I$154,MATCH(F2749,Sheet2!A$14:A$154,0))))</f>
        <v/>
      </c>
      <c r="L2749" t="str">
        <f>IF(ISBLANK(G2749),"",IF(ISTEXT(G2749),IF(E2749="Amount",L$14,""),IF(INDEX(Sheet2!H$14:H$154,MATCH(F2749,Sheet2!A$14:A$154,0)) &lt;&gt; 0, IF(INDEX(Sheet2!I$14:I$154,MATCH(F2749,Sheet2!A$14:A$154,0)) &lt;&gt; 0, "Loan","Loan"),"Cash")))</f>
        <v/>
      </c>
      <c r="M2749" t="str">
        <f>IF(ISTEXT(E2749),IF(E2749="Amount",M$14,""),IF(ISBLANK(E2749),"",IF(ISTEXT(D2749),"",IF(A2744="Invoice No. : ",INDEX(Sheet2!D$14:D$154,MATCH(B2744,Sheet2!A$14:A$154,0)),M2748))))</f>
        <v/>
      </c>
      <c r="N2749" t="str">
        <f>IF(ISTEXT(E2749),IF(E2749="Amount",N$14,""),IF(ISBLANK(E2749),"",IF(ISTEXT(D2749),"",IF(A2744="Invoice No. : ",INDEX(Sheet2!E$14:E$154,MATCH(B2744,Sheet2!A$14:A$154,0)),N2748))))</f>
        <v/>
      </c>
      <c r="O2749" t="str">
        <f>IF(ISTEXT(E2749),IF(E2749="Amount",O$14,""),IF(ISBLANK(E2749),"",IF(ISTEXT(D2749),"",IF(A2744="Invoice No. : ",INDEX(Sheet2!G$14:G$154,MATCH(B2744,Sheet2!A$14:A$154,0)),O2748))))</f>
        <v/>
      </c>
      <c r="P2749" t="str">
        <f t="shared" si="174"/>
        <v/>
      </c>
      <c r="Q2749" t="str">
        <f t="shared" si="175"/>
        <v/>
      </c>
    </row>
    <row r="2750" spans="1:17" x14ac:dyDescent="0.25">
      <c r="F2750" t="str">
        <f t="shared" si="172"/>
        <v/>
      </c>
      <c r="G2750" t="str">
        <f>IF(ISTEXT(E2750),IF(E2750="Amount",G$14,""),IF(ISBLANK(E2750),"",IF(ISTEXT(D2750),"",IF(A2745="Invoice No. : ",INDEX(Sheet2!F$14:F$154,MATCH(B2745,Sheet2!A$14:A$154,0)),G2749))))</f>
        <v/>
      </c>
      <c r="H2750" t="str">
        <f t="shared" si="173"/>
        <v/>
      </c>
      <c r="I2750" t="str">
        <f>IF(ISTEXT(E2750),IF(E2750="Amount",I$14,""),IF(ISBLANK(E2750),"",IF(ISTEXT(D2750),"",IF(A2745="Invoice No. : ",TEXT(INDEX(Sheet2!C$14:C$154,MATCH(B2745,Sheet2!A$14:A$154,0)),"hh:mm:ss"),I2749))))</f>
        <v/>
      </c>
      <c r="J2750" t="str">
        <f>IF(ISBLANK(G2750),"",IF(ISTEXT(G2750),IF(E2750="Amount",J$14,""),INDEX(Sheet2!H$14:H$154,MATCH(F2750,Sheet2!A$14:A$154,0))))</f>
        <v/>
      </c>
      <c r="K2750" t="str">
        <f>IF(ISBLANK(G2750),"",IF(ISTEXT(G2750),IF(E2750="Amount",K$14,""),INDEX(Sheet2!I$14:I$154,MATCH(F2750,Sheet2!A$14:A$154,0))))</f>
        <v/>
      </c>
      <c r="L2750" t="str">
        <f>IF(ISBLANK(G2750),"",IF(ISTEXT(G2750),IF(E2750="Amount",L$14,""),IF(INDEX(Sheet2!H$14:H$154,MATCH(F2750,Sheet2!A$14:A$154,0)) &lt;&gt; 0, IF(INDEX(Sheet2!I$14:I$154,MATCH(F2750,Sheet2!A$14:A$154,0)) &lt;&gt; 0, "Loan","Loan"),"Cash")))</f>
        <v/>
      </c>
      <c r="M2750" t="str">
        <f>IF(ISTEXT(E2750),IF(E2750="Amount",M$14,""),IF(ISBLANK(E2750),"",IF(ISTEXT(D2750),"",IF(A2745="Invoice No. : ",INDEX(Sheet2!D$14:D$154,MATCH(B2745,Sheet2!A$14:A$154,0)),M2749))))</f>
        <v/>
      </c>
      <c r="N2750" t="str">
        <f>IF(ISTEXT(E2750),IF(E2750="Amount",N$14,""),IF(ISBLANK(E2750),"",IF(ISTEXT(D2750),"",IF(A2745="Invoice No. : ",INDEX(Sheet2!E$14:E$154,MATCH(B2745,Sheet2!A$14:A$154,0)),N2749))))</f>
        <v/>
      </c>
      <c r="O2750" t="str">
        <f>IF(ISTEXT(E2750),IF(E2750="Amount",O$14,""),IF(ISBLANK(E2750),"",IF(ISTEXT(D2750),"",IF(A2745="Invoice No. : ",INDEX(Sheet2!G$14:G$154,MATCH(B2745,Sheet2!A$14:A$154,0)),O2749))))</f>
        <v/>
      </c>
      <c r="P2750" t="str">
        <f t="shared" si="174"/>
        <v/>
      </c>
      <c r="Q2750" t="str">
        <f t="shared" si="175"/>
        <v/>
      </c>
    </row>
    <row r="2751" spans="1:17" x14ac:dyDescent="0.25">
      <c r="A2751" s="8" t="s">
        <v>9</v>
      </c>
      <c r="B2751" s="8" t="s">
        <v>10</v>
      </c>
      <c r="C2751" s="9" t="s">
        <v>11</v>
      </c>
      <c r="D2751" s="9" t="s">
        <v>12</v>
      </c>
      <c r="E2751" s="9" t="s">
        <v>13</v>
      </c>
      <c r="F2751" t="str">
        <f t="shared" si="172"/>
        <v>Invoice No.</v>
      </c>
      <c r="G2751" t="str">
        <f>IF(ISTEXT(E2751),IF(E2751="Amount",G$14,""),IF(ISBLANK(E2751),"",IF(ISTEXT(D2751),"",IF(A2746="Invoice No. : ",INDEX(Sheet2!F$14:F$154,MATCH(B2746,Sheet2!A$14:A$154,0)),G2750))))</f>
        <v>Member ID</v>
      </c>
      <c r="H2751" t="str">
        <f t="shared" si="173"/>
        <v>Invoice Date</v>
      </c>
      <c r="I2751" t="str">
        <f>IF(ISTEXT(E2751),IF(E2751="Amount",I$14,""),IF(ISBLANK(E2751),"",IF(ISTEXT(D2751),"",IF(A2746="Invoice No. : ",TEXT(INDEX(Sheet2!C$14:C$154,MATCH(B2746,Sheet2!A$14:A$154,0)),"hh:mm:ss"),I2750))))</f>
        <v>Invoice Time</v>
      </c>
      <c r="J2751" t="str">
        <f>IF(ISBLANK(G2751),"",IF(ISTEXT(G2751),IF(E2751="Amount",J$14,""),INDEX(Sheet2!H$14:H$154,MATCH(F2751,Sheet2!A$14:A$154,0))))</f>
        <v>Loan Amount</v>
      </c>
      <c r="K2751" t="str">
        <f>IF(ISBLANK(G2751),"",IF(ISTEXT(G2751),IF(E2751="Amount",K$14,""),INDEX(Sheet2!I$14:I$154,MATCH(F2751,Sheet2!A$14:A$154,0))))</f>
        <v>Cash Amount</v>
      </c>
      <c r="L2751" t="str">
        <f>IF(ISBLANK(G2751),"",IF(ISTEXT(G2751),IF(E2751="Amount",L$14,""),IF(INDEX(Sheet2!H$14:H$154,MATCH(F2751,Sheet2!A$14:A$154,0)) &lt;&gt; 0, IF(INDEX(Sheet2!I$14:I$154,MATCH(F2751,Sheet2!A$14:A$154,0)) &lt;&gt; 0, "Loan","Loan"),"Cash")))</f>
        <v>Payment Mode</v>
      </c>
      <c r="M2751" t="str">
        <f>IF(ISTEXT(E2751),IF(E2751="Amount",M$14,""),IF(ISBLANK(E2751),"",IF(ISTEXT(D2751),"",IF(A2746="Invoice No. : ",INDEX(Sheet2!D$14:D$154,MATCH(B2746,Sheet2!A$14:A$154,0)),M2750))))</f>
        <v>Terminal</v>
      </c>
      <c r="N2751" t="str">
        <f>IF(ISTEXT(E2751),IF(E2751="Amount",N$14,""),IF(ISBLANK(E2751),"",IF(ISTEXT(D2751),"",IF(A2746="Invoice No. : ",INDEX(Sheet2!E$14:E$154,MATCH(B2746,Sheet2!A$14:A$154,0)),N2750))))</f>
        <v>Cashier</v>
      </c>
      <c r="O2751" t="str">
        <f>IF(ISTEXT(E2751),IF(E2751="Amount",O$14,""),IF(ISBLANK(E2751),"",IF(ISTEXT(D2751),"",IF(A2746="Invoice No. : ",INDEX(Sheet2!G$14:G$154,MATCH(B2746,Sheet2!A$14:A$154,0)),O2750))))</f>
        <v>Name</v>
      </c>
      <c r="P2751" t="str">
        <f t="shared" si="174"/>
        <v>Invoice Amount</v>
      </c>
      <c r="Q2751" t="str">
        <f t="shared" si="175"/>
        <v>Grand Total</v>
      </c>
    </row>
    <row r="2752" spans="1:17" x14ac:dyDescent="0.25">
      <c r="F2752" t="str">
        <f t="shared" si="172"/>
        <v/>
      </c>
      <c r="G2752" t="str">
        <f>IF(ISTEXT(E2752),IF(E2752="Amount",G$14,""),IF(ISBLANK(E2752),"",IF(ISTEXT(D2752),"",IF(A2747="Invoice No. : ",INDEX(Sheet2!F$14:F$154,MATCH(B2747,Sheet2!A$14:A$154,0)),G2751))))</f>
        <v/>
      </c>
      <c r="H2752" t="str">
        <f t="shared" si="173"/>
        <v/>
      </c>
      <c r="I2752" t="str">
        <f>IF(ISTEXT(E2752),IF(E2752="Amount",I$14,""),IF(ISBLANK(E2752),"",IF(ISTEXT(D2752),"",IF(A2747="Invoice No. : ",TEXT(INDEX(Sheet2!C$14:C$154,MATCH(B2747,Sheet2!A$14:A$154,0)),"hh:mm:ss"),I2751))))</f>
        <v/>
      </c>
      <c r="J2752" t="str">
        <f>IF(ISBLANK(G2752),"",IF(ISTEXT(G2752),IF(E2752="Amount",J$14,""),INDEX(Sheet2!H$14:H$154,MATCH(F2752,Sheet2!A$14:A$154,0))))</f>
        <v/>
      </c>
      <c r="K2752" t="str">
        <f>IF(ISBLANK(G2752),"",IF(ISTEXT(G2752),IF(E2752="Amount",K$14,""),INDEX(Sheet2!I$14:I$154,MATCH(F2752,Sheet2!A$14:A$154,0))))</f>
        <v/>
      </c>
      <c r="L2752" t="str">
        <f>IF(ISBLANK(G2752),"",IF(ISTEXT(G2752),IF(E2752="Amount",L$14,""),IF(INDEX(Sheet2!H$14:H$154,MATCH(F2752,Sheet2!A$14:A$154,0)) &lt;&gt; 0, IF(INDEX(Sheet2!I$14:I$154,MATCH(F2752,Sheet2!A$14:A$154,0)) &lt;&gt; 0, "Loan","Loan"),"Cash")))</f>
        <v/>
      </c>
      <c r="M2752" t="str">
        <f>IF(ISTEXT(E2752),IF(E2752="Amount",M$14,""),IF(ISBLANK(E2752),"",IF(ISTEXT(D2752),"",IF(A2747="Invoice No. : ",INDEX(Sheet2!D$14:D$154,MATCH(B2747,Sheet2!A$14:A$154,0)),M2751))))</f>
        <v/>
      </c>
      <c r="N2752" t="str">
        <f>IF(ISTEXT(E2752),IF(E2752="Amount",N$14,""),IF(ISBLANK(E2752),"",IF(ISTEXT(D2752),"",IF(A2747="Invoice No. : ",INDEX(Sheet2!E$14:E$154,MATCH(B2747,Sheet2!A$14:A$154,0)),N2751))))</f>
        <v/>
      </c>
      <c r="O2752" t="str">
        <f>IF(ISTEXT(E2752),IF(E2752="Amount",O$14,""),IF(ISBLANK(E2752),"",IF(ISTEXT(D2752),"",IF(A2747="Invoice No. : ",INDEX(Sheet2!G$14:G$154,MATCH(B2747,Sheet2!A$14:A$154,0)),O2751))))</f>
        <v/>
      </c>
      <c r="P2752" t="str">
        <f t="shared" si="174"/>
        <v/>
      </c>
      <c r="Q2752" t="str">
        <f t="shared" si="175"/>
        <v/>
      </c>
    </row>
    <row r="2753" spans="1:17" x14ac:dyDescent="0.25">
      <c r="A2753" s="10" t="s">
        <v>1339</v>
      </c>
      <c r="B2753" s="10" t="s">
        <v>1340</v>
      </c>
      <c r="C2753" s="11">
        <v>4</v>
      </c>
      <c r="D2753" s="11">
        <v>29</v>
      </c>
      <c r="E2753" s="11">
        <v>116</v>
      </c>
      <c r="F2753">
        <f t="shared" si="172"/>
        <v>2144387</v>
      </c>
      <c r="G2753">
        <f>IF(ISTEXT(E2753),IF(E2753="Amount",G$14,""),IF(ISBLANK(E2753),"",IF(ISTEXT(D2753),"",IF(A2748="Invoice No. : ",INDEX(Sheet2!F$14:F$154,MATCH(B2748,Sheet2!A$14:A$154,0)),G2752))))</f>
        <v>52656</v>
      </c>
      <c r="H2753" t="str">
        <f t="shared" si="173"/>
        <v>01/05/2023</v>
      </c>
      <c r="I2753" t="str">
        <f>IF(ISTEXT(E2753),IF(E2753="Amount",I$14,""),IF(ISBLANK(E2753),"",IF(ISTEXT(D2753),"",IF(A2748="Invoice No. : ",TEXT(INDEX(Sheet2!C$14:C$154,MATCH(B2748,Sheet2!A$14:A$154,0)),"hh:mm:ss"),I2752))))</f>
        <v>16:00:50</v>
      </c>
      <c r="J2753">
        <f>IF(ISBLANK(G2753),"",IF(ISTEXT(G2753),IF(E2753="Amount",J$14,""),INDEX(Sheet2!H$14:H$154,MATCH(F2753,Sheet2!A$14:A$154,0))))</f>
        <v>1052.75</v>
      </c>
      <c r="K2753">
        <f>IF(ISBLANK(G2753),"",IF(ISTEXT(G2753),IF(E2753="Amount",K$14,""),INDEX(Sheet2!I$14:I$154,MATCH(F2753,Sheet2!A$14:A$154,0))))</f>
        <v>0</v>
      </c>
      <c r="L2753" t="str">
        <f>IF(ISBLANK(G2753),"",IF(ISTEXT(G2753),IF(E2753="Amount",L$14,""),IF(INDEX(Sheet2!H$14:H$154,MATCH(F2753,Sheet2!A$14:A$154,0)) &lt;&gt; 0, IF(INDEX(Sheet2!I$14:I$154,MATCH(F2753,Sheet2!A$14:A$154,0)) &lt;&gt; 0, "Loan","Loan"),"Cash")))</f>
        <v>Loan</v>
      </c>
      <c r="M2753">
        <f>IF(ISTEXT(E2753),IF(E2753="Amount",M$14,""),IF(ISBLANK(E2753),"",IF(ISTEXT(D2753),"",IF(A2748="Invoice No. : ",INDEX(Sheet2!D$14:D$154,MATCH(B2748,Sheet2!A$14:A$154,0)),M2752))))</f>
        <v>2</v>
      </c>
      <c r="N2753" t="str">
        <f>IF(ISTEXT(E2753),IF(E2753="Amount",N$14,""),IF(ISBLANK(E2753),"",IF(ISTEXT(D2753),"",IF(A2748="Invoice No. : ",INDEX(Sheet2!E$14:E$154,MATCH(B2748,Sheet2!A$14:A$154,0)),N2752))))</f>
        <v>RUBY</v>
      </c>
      <c r="O2753" t="str">
        <f>IF(ISTEXT(E2753),IF(E2753="Amount",O$14,""),IF(ISBLANK(E2753),"",IF(ISTEXT(D2753),"",IF(A2748="Invoice No. : ",INDEX(Sheet2!G$14:G$154,MATCH(B2748,Sheet2!A$14:A$154,0)),O2752))))</f>
        <v>SUPSUP JR., CONSTANTINO ESTACIO</v>
      </c>
      <c r="P2753">
        <f t="shared" si="174"/>
        <v>1052.75</v>
      </c>
      <c r="Q2753">
        <f t="shared" si="175"/>
        <v>195197.25</v>
      </c>
    </row>
    <row r="2754" spans="1:17" x14ac:dyDescent="0.25">
      <c r="A2754" s="10" t="s">
        <v>2058</v>
      </c>
      <c r="B2754" s="10" t="s">
        <v>2059</v>
      </c>
      <c r="C2754" s="11">
        <v>3</v>
      </c>
      <c r="D2754" s="11">
        <v>25.5</v>
      </c>
      <c r="E2754" s="11">
        <v>76.5</v>
      </c>
      <c r="F2754">
        <f t="shared" si="172"/>
        <v>2144387</v>
      </c>
      <c r="G2754">
        <f>IF(ISTEXT(E2754),IF(E2754="Amount",G$14,""),IF(ISBLANK(E2754),"",IF(ISTEXT(D2754),"",IF(A2749="Invoice No. : ",INDEX(Sheet2!F$14:F$154,MATCH(B2749,Sheet2!A$14:A$154,0)),G2753))))</f>
        <v>52656</v>
      </c>
      <c r="H2754" t="str">
        <f t="shared" si="173"/>
        <v>01/05/2023</v>
      </c>
      <c r="I2754" t="str">
        <f>IF(ISTEXT(E2754),IF(E2754="Amount",I$14,""),IF(ISBLANK(E2754),"",IF(ISTEXT(D2754),"",IF(A2749="Invoice No. : ",TEXT(INDEX(Sheet2!C$14:C$154,MATCH(B2749,Sheet2!A$14:A$154,0)),"hh:mm:ss"),I2753))))</f>
        <v>16:00:50</v>
      </c>
      <c r="J2754">
        <f>IF(ISBLANK(G2754),"",IF(ISTEXT(G2754),IF(E2754="Amount",J$14,""),INDEX(Sheet2!H$14:H$154,MATCH(F2754,Sheet2!A$14:A$154,0))))</f>
        <v>1052.75</v>
      </c>
      <c r="K2754">
        <f>IF(ISBLANK(G2754),"",IF(ISTEXT(G2754),IF(E2754="Amount",K$14,""),INDEX(Sheet2!I$14:I$154,MATCH(F2754,Sheet2!A$14:A$154,0))))</f>
        <v>0</v>
      </c>
      <c r="L2754" t="str">
        <f>IF(ISBLANK(G2754),"",IF(ISTEXT(G2754),IF(E2754="Amount",L$14,""),IF(INDEX(Sheet2!H$14:H$154,MATCH(F2754,Sheet2!A$14:A$154,0)) &lt;&gt; 0, IF(INDEX(Sheet2!I$14:I$154,MATCH(F2754,Sheet2!A$14:A$154,0)) &lt;&gt; 0, "Loan","Loan"),"Cash")))</f>
        <v>Loan</v>
      </c>
      <c r="M2754">
        <f>IF(ISTEXT(E2754),IF(E2754="Amount",M$14,""),IF(ISBLANK(E2754),"",IF(ISTEXT(D2754),"",IF(A2749="Invoice No. : ",INDEX(Sheet2!D$14:D$154,MATCH(B2749,Sheet2!A$14:A$154,0)),M2753))))</f>
        <v>2</v>
      </c>
      <c r="N2754" t="str">
        <f>IF(ISTEXT(E2754),IF(E2754="Amount",N$14,""),IF(ISBLANK(E2754),"",IF(ISTEXT(D2754),"",IF(A2749="Invoice No. : ",INDEX(Sheet2!E$14:E$154,MATCH(B2749,Sheet2!A$14:A$154,0)),N2753))))</f>
        <v>RUBY</v>
      </c>
      <c r="O2754" t="str">
        <f>IF(ISTEXT(E2754),IF(E2754="Amount",O$14,""),IF(ISBLANK(E2754),"",IF(ISTEXT(D2754),"",IF(A2749="Invoice No. : ",INDEX(Sheet2!G$14:G$154,MATCH(B2749,Sheet2!A$14:A$154,0)),O2753))))</f>
        <v>SUPSUP JR., CONSTANTINO ESTACIO</v>
      </c>
      <c r="P2754">
        <f t="shared" si="174"/>
        <v>1052.75</v>
      </c>
      <c r="Q2754">
        <f t="shared" si="175"/>
        <v>195197.25</v>
      </c>
    </row>
    <row r="2755" spans="1:17" x14ac:dyDescent="0.25">
      <c r="A2755" s="10" t="s">
        <v>289</v>
      </c>
      <c r="B2755" s="10" t="s">
        <v>290</v>
      </c>
      <c r="C2755" s="11">
        <v>1</v>
      </c>
      <c r="D2755" s="11">
        <v>75</v>
      </c>
      <c r="E2755" s="11">
        <v>75</v>
      </c>
      <c r="F2755">
        <f t="shared" si="172"/>
        <v>2144387</v>
      </c>
      <c r="G2755">
        <f>IF(ISTEXT(E2755),IF(E2755="Amount",G$14,""),IF(ISBLANK(E2755),"",IF(ISTEXT(D2755),"",IF(A2750="Invoice No. : ",INDEX(Sheet2!F$14:F$154,MATCH(B2750,Sheet2!A$14:A$154,0)),G2754))))</f>
        <v>52656</v>
      </c>
      <c r="H2755" t="str">
        <f t="shared" si="173"/>
        <v>01/05/2023</v>
      </c>
      <c r="I2755" t="str">
        <f>IF(ISTEXT(E2755),IF(E2755="Amount",I$14,""),IF(ISBLANK(E2755),"",IF(ISTEXT(D2755),"",IF(A2750="Invoice No. : ",TEXT(INDEX(Sheet2!C$14:C$154,MATCH(B2750,Sheet2!A$14:A$154,0)),"hh:mm:ss"),I2754))))</f>
        <v>16:00:50</v>
      </c>
      <c r="J2755">
        <f>IF(ISBLANK(G2755),"",IF(ISTEXT(G2755),IF(E2755="Amount",J$14,""),INDEX(Sheet2!H$14:H$154,MATCH(F2755,Sheet2!A$14:A$154,0))))</f>
        <v>1052.75</v>
      </c>
      <c r="K2755">
        <f>IF(ISBLANK(G2755),"",IF(ISTEXT(G2755),IF(E2755="Amount",K$14,""),INDEX(Sheet2!I$14:I$154,MATCH(F2755,Sheet2!A$14:A$154,0))))</f>
        <v>0</v>
      </c>
      <c r="L2755" t="str">
        <f>IF(ISBLANK(G2755),"",IF(ISTEXT(G2755),IF(E2755="Amount",L$14,""),IF(INDEX(Sheet2!H$14:H$154,MATCH(F2755,Sheet2!A$14:A$154,0)) &lt;&gt; 0, IF(INDEX(Sheet2!I$14:I$154,MATCH(F2755,Sheet2!A$14:A$154,0)) &lt;&gt; 0, "Loan","Loan"),"Cash")))</f>
        <v>Loan</v>
      </c>
      <c r="M2755">
        <f>IF(ISTEXT(E2755),IF(E2755="Amount",M$14,""),IF(ISBLANK(E2755),"",IF(ISTEXT(D2755),"",IF(A2750="Invoice No. : ",INDEX(Sheet2!D$14:D$154,MATCH(B2750,Sheet2!A$14:A$154,0)),M2754))))</f>
        <v>2</v>
      </c>
      <c r="N2755" t="str">
        <f>IF(ISTEXT(E2755),IF(E2755="Amount",N$14,""),IF(ISBLANK(E2755),"",IF(ISTEXT(D2755),"",IF(A2750="Invoice No. : ",INDEX(Sheet2!E$14:E$154,MATCH(B2750,Sheet2!A$14:A$154,0)),N2754))))</f>
        <v>RUBY</v>
      </c>
      <c r="O2755" t="str">
        <f>IF(ISTEXT(E2755),IF(E2755="Amount",O$14,""),IF(ISBLANK(E2755),"",IF(ISTEXT(D2755),"",IF(A2750="Invoice No. : ",INDEX(Sheet2!G$14:G$154,MATCH(B2750,Sheet2!A$14:A$154,0)),O2754))))</f>
        <v>SUPSUP JR., CONSTANTINO ESTACIO</v>
      </c>
      <c r="P2755">
        <f t="shared" si="174"/>
        <v>1052.75</v>
      </c>
      <c r="Q2755">
        <f t="shared" si="175"/>
        <v>195197.25</v>
      </c>
    </row>
    <row r="2756" spans="1:17" x14ac:dyDescent="0.25">
      <c r="A2756" s="10" t="s">
        <v>2060</v>
      </c>
      <c r="B2756" s="10" t="s">
        <v>2061</v>
      </c>
      <c r="C2756" s="11">
        <v>1</v>
      </c>
      <c r="D2756" s="11">
        <v>55</v>
      </c>
      <c r="E2756" s="11">
        <v>55</v>
      </c>
      <c r="F2756">
        <f t="shared" si="172"/>
        <v>2144387</v>
      </c>
      <c r="G2756">
        <f>IF(ISTEXT(E2756),IF(E2756="Amount",G$14,""),IF(ISBLANK(E2756),"",IF(ISTEXT(D2756),"",IF(A2751="Invoice No. : ",INDEX(Sheet2!F$14:F$154,MATCH(B2751,Sheet2!A$14:A$154,0)),G2755))))</f>
        <v>52656</v>
      </c>
      <c r="H2756" t="str">
        <f t="shared" si="173"/>
        <v>01/05/2023</v>
      </c>
      <c r="I2756" t="str">
        <f>IF(ISTEXT(E2756),IF(E2756="Amount",I$14,""),IF(ISBLANK(E2756),"",IF(ISTEXT(D2756),"",IF(A2751="Invoice No. : ",TEXT(INDEX(Sheet2!C$14:C$154,MATCH(B2751,Sheet2!A$14:A$154,0)),"hh:mm:ss"),I2755))))</f>
        <v>16:00:50</v>
      </c>
      <c r="J2756">
        <f>IF(ISBLANK(G2756),"",IF(ISTEXT(G2756),IF(E2756="Amount",J$14,""),INDEX(Sheet2!H$14:H$154,MATCH(F2756,Sheet2!A$14:A$154,0))))</f>
        <v>1052.75</v>
      </c>
      <c r="K2756">
        <f>IF(ISBLANK(G2756),"",IF(ISTEXT(G2756),IF(E2756="Amount",K$14,""),INDEX(Sheet2!I$14:I$154,MATCH(F2756,Sheet2!A$14:A$154,0))))</f>
        <v>0</v>
      </c>
      <c r="L2756" t="str">
        <f>IF(ISBLANK(G2756),"",IF(ISTEXT(G2756),IF(E2756="Amount",L$14,""),IF(INDEX(Sheet2!H$14:H$154,MATCH(F2756,Sheet2!A$14:A$154,0)) &lt;&gt; 0, IF(INDEX(Sheet2!I$14:I$154,MATCH(F2756,Sheet2!A$14:A$154,0)) &lt;&gt; 0, "Loan","Loan"),"Cash")))</f>
        <v>Loan</v>
      </c>
      <c r="M2756">
        <f>IF(ISTEXT(E2756),IF(E2756="Amount",M$14,""),IF(ISBLANK(E2756),"",IF(ISTEXT(D2756),"",IF(A2751="Invoice No. : ",INDEX(Sheet2!D$14:D$154,MATCH(B2751,Sheet2!A$14:A$154,0)),M2755))))</f>
        <v>2</v>
      </c>
      <c r="N2756" t="str">
        <f>IF(ISTEXT(E2756),IF(E2756="Amount",N$14,""),IF(ISBLANK(E2756),"",IF(ISTEXT(D2756),"",IF(A2751="Invoice No. : ",INDEX(Sheet2!E$14:E$154,MATCH(B2751,Sheet2!A$14:A$154,0)),N2755))))</f>
        <v>RUBY</v>
      </c>
      <c r="O2756" t="str">
        <f>IF(ISTEXT(E2756),IF(E2756="Amount",O$14,""),IF(ISBLANK(E2756),"",IF(ISTEXT(D2756),"",IF(A2751="Invoice No. : ",INDEX(Sheet2!G$14:G$154,MATCH(B2751,Sheet2!A$14:A$154,0)),O2755))))</f>
        <v>SUPSUP JR., CONSTANTINO ESTACIO</v>
      </c>
      <c r="P2756">
        <f t="shared" si="174"/>
        <v>1052.75</v>
      </c>
      <c r="Q2756">
        <f t="shared" si="175"/>
        <v>195197.25</v>
      </c>
    </row>
    <row r="2757" spans="1:17" x14ac:dyDescent="0.25">
      <c r="A2757" s="10" t="s">
        <v>1058</v>
      </c>
      <c r="B2757" s="10" t="s">
        <v>1059</v>
      </c>
      <c r="C2757" s="11">
        <v>1</v>
      </c>
      <c r="D2757" s="11">
        <v>34.25</v>
      </c>
      <c r="E2757" s="11">
        <v>34.25</v>
      </c>
      <c r="F2757">
        <f t="shared" si="172"/>
        <v>2144387</v>
      </c>
      <c r="G2757">
        <f>IF(ISTEXT(E2757),IF(E2757="Amount",G$14,""),IF(ISBLANK(E2757),"",IF(ISTEXT(D2757),"",IF(A2752="Invoice No. : ",INDEX(Sheet2!F$14:F$154,MATCH(B2752,Sheet2!A$14:A$154,0)),G2756))))</f>
        <v>52656</v>
      </c>
      <c r="H2757" t="str">
        <f t="shared" si="173"/>
        <v>01/05/2023</v>
      </c>
      <c r="I2757" t="str">
        <f>IF(ISTEXT(E2757),IF(E2757="Amount",I$14,""),IF(ISBLANK(E2757),"",IF(ISTEXT(D2757),"",IF(A2752="Invoice No. : ",TEXT(INDEX(Sheet2!C$14:C$154,MATCH(B2752,Sheet2!A$14:A$154,0)),"hh:mm:ss"),I2756))))</f>
        <v>16:00:50</v>
      </c>
      <c r="J2757">
        <f>IF(ISBLANK(G2757),"",IF(ISTEXT(G2757),IF(E2757="Amount",J$14,""),INDEX(Sheet2!H$14:H$154,MATCH(F2757,Sheet2!A$14:A$154,0))))</f>
        <v>1052.75</v>
      </c>
      <c r="K2757">
        <f>IF(ISBLANK(G2757),"",IF(ISTEXT(G2757),IF(E2757="Amount",K$14,""),INDEX(Sheet2!I$14:I$154,MATCH(F2757,Sheet2!A$14:A$154,0))))</f>
        <v>0</v>
      </c>
      <c r="L2757" t="str">
        <f>IF(ISBLANK(G2757),"",IF(ISTEXT(G2757),IF(E2757="Amount",L$14,""),IF(INDEX(Sheet2!H$14:H$154,MATCH(F2757,Sheet2!A$14:A$154,0)) &lt;&gt; 0, IF(INDEX(Sheet2!I$14:I$154,MATCH(F2757,Sheet2!A$14:A$154,0)) &lt;&gt; 0, "Loan","Loan"),"Cash")))</f>
        <v>Loan</v>
      </c>
      <c r="M2757">
        <f>IF(ISTEXT(E2757),IF(E2757="Amount",M$14,""),IF(ISBLANK(E2757),"",IF(ISTEXT(D2757),"",IF(A2752="Invoice No. : ",INDEX(Sheet2!D$14:D$154,MATCH(B2752,Sheet2!A$14:A$154,0)),M2756))))</f>
        <v>2</v>
      </c>
      <c r="N2757" t="str">
        <f>IF(ISTEXT(E2757),IF(E2757="Amount",N$14,""),IF(ISBLANK(E2757),"",IF(ISTEXT(D2757),"",IF(A2752="Invoice No. : ",INDEX(Sheet2!E$14:E$154,MATCH(B2752,Sheet2!A$14:A$154,0)),N2756))))</f>
        <v>RUBY</v>
      </c>
      <c r="O2757" t="str">
        <f>IF(ISTEXT(E2757),IF(E2757="Amount",O$14,""),IF(ISBLANK(E2757),"",IF(ISTEXT(D2757),"",IF(A2752="Invoice No. : ",INDEX(Sheet2!G$14:G$154,MATCH(B2752,Sheet2!A$14:A$154,0)),O2756))))</f>
        <v>SUPSUP JR., CONSTANTINO ESTACIO</v>
      </c>
      <c r="P2757">
        <f t="shared" si="174"/>
        <v>1052.75</v>
      </c>
      <c r="Q2757">
        <f t="shared" si="175"/>
        <v>195197.25</v>
      </c>
    </row>
    <row r="2758" spans="1:17" x14ac:dyDescent="0.25">
      <c r="A2758" s="10" t="s">
        <v>1780</v>
      </c>
      <c r="B2758" s="10" t="s">
        <v>1781</v>
      </c>
      <c r="C2758" s="11">
        <v>2</v>
      </c>
      <c r="D2758" s="11">
        <v>6</v>
      </c>
      <c r="E2758" s="11">
        <v>12</v>
      </c>
      <c r="F2758">
        <f t="shared" si="172"/>
        <v>2144387</v>
      </c>
      <c r="G2758">
        <f>IF(ISTEXT(E2758),IF(E2758="Amount",G$14,""),IF(ISBLANK(E2758),"",IF(ISTEXT(D2758),"",IF(A2753="Invoice No. : ",INDEX(Sheet2!F$14:F$154,MATCH(B2753,Sheet2!A$14:A$154,0)),G2757))))</f>
        <v>52656</v>
      </c>
      <c r="H2758" t="str">
        <f t="shared" si="173"/>
        <v>01/05/2023</v>
      </c>
      <c r="I2758" t="str">
        <f>IF(ISTEXT(E2758),IF(E2758="Amount",I$14,""),IF(ISBLANK(E2758),"",IF(ISTEXT(D2758),"",IF(A2753="Invoice No. : ",TEXT(INDEX(Sheet2!C$14:C$154,MATCH(B2753,Sheet2!A$14:A$154,0)),"hh:mm:ss"),I2757))))</f>
        <v>16:00:50</v>
      </c>
      <c r="J2758">
        <f>IF(ISBLANK(G2758),"",IF(ISTEXT(G2758),IF(E2758="Amount",J$14,""),INDEX(Sheet2!H$14:H$154,MATCH(F2758,Sheet2!A$14:A$154,0))))</f>
        <v>1052.75</v>
      </c>
      <c r="K2758">
        <f>IF(ISBLANK(G2758),"",IF(ISTEXT(G2758),IF(E2758="Amount",K$14,""),INDEX(Sheet2!I$14:I$154,MATCH(F2758,Sheet2!A$14:A$154,0))))</f>
        <v>0</v>
      </c>
      <c r="L2758" t="str">
        <f>IF(ISBLANK(G2758),"",IF(ISTEXT(G2758),IF(E2758="Amount",L$14,""),IF(INDEX(Sheet2!H$14:H$154,MATCH(F2758,Sheet2!A$14:A$154,0)) &lt;&gt; 0, IF(INDEX(Sheet2!I$14:I$154,MATCH(F2758,Sheet2!A$14:A$154,0)) &lt;&gt; 0, "Loan","Loan"),"Cash")))</f>
        <v>Loan</v>
      </c>
      <c r="M2758">
        <f>IF(ISTEXT(E2758),IF(E2758="Amount",M$14,""),IF(ISBLANK(E2758),"",IF(ISTEXT(D2758),"",IF(A2753="Invoice No. : ",INDEX(Sheet2!D$14:D$154,MATCH(B2753,Sheet2!A$14:A$154,0)),M2757))))</f>
        <v>2</v>
      </c>
      <c r="N2758" t="str">
        <f>IF(ISTEXT(E2758),IF(E2758="Amount",N$14,""),IF(ISBLANK(E2758),"",IF(ISTEXT(D2758),"",IF(A2753="Invoice No. : ",INDEX(Sheet2!E$14:E$154,MATCH(B2753,Sheet2!A$14:A$154,0)),N2757))))</f>
        <v>RUBY</v>
      </c>
      <c r="O2758" t="str">
        <f>IF(ISTEXT(E2758),IF(E2758="Amount",O$14,""),IF(ISBLANK(E2758),"",IF(ISTEXT(D2758),"",IF(A2753="Invoice No. : ",INDEX(Sheet2!G$14:G$154,MATCH(B2753,Sheet2!A$14:A$154,0)),O2757))))</f>
        <v>SUPSUP JR., CONSTANTINO ESTACIO</v>
      </c>
      <c r="P2758">
        <f t="shared" si="174"/>
        <v>1052.75</v>
      </c>
      <c r="Q2758">
        <f t="shared" si="175"/>
        <v>195197.25</v>
      </c>
    </row>
    <row r="2759" spans="1:17" x14ac:dyDescent="0.25">
      <c r="A2759" s="10" t="s">
        <v>545</v>
      </c>
      <c r="B2759" s="10" t="s">
        <v>546</v>
      </c>
      <c r="C2759" s="11">
        <v>2</v>
      </c>
      <c r="D2759" s="11">
        <v>6</v>
      </c>
      <c r="E2759" s="11">
        <v>12</v>
      </c>
      <c r="F2759">
        <f t="shared" si="172"/>
        <v>2144387</v>
      </c>
      <c r="G2759">
        <f>IF(ISTEXT(E2759),IF(E2759="Amount",G$14,""),IF(ISBLANK(E2759),"",IF(ISTEXT(D2759),"",IF(A2754="Invoice No. : ",INDEX(Sheet2!F$14:F$154,MATCH(B2754,Sheet2!A$14:A$154,0)),G2758))))</f>
        <v>52656</v>
      </c>
      <c r="H2759" t="str">
        <f t="shared" si="173"/>
        <v>01/05/2023</v>
      </c>
      <c r="I2759" t="str">
        <f>IF(ISTEXT(E2759),IF(E2759="Amount",I$14,""),IF(ISBLANK(E2759),"",IF(ISTEXT(D2759),"",IF(A2754="Invoice No. : ",TEXT(INDEX(Sheet2!C$14:C$154,MATCH(B2754,Sheet2!A$14:A$154,0)),"hh:mm:ss"),I2758))))</f>
        <v>16:00:50</v>
      </c>
      <c r="J2759">
        <f>IF(ISBLANK(G2759),"",IF(ISTEXT(G2759),IF(E2759="Amount",J$14,""),INDEX(Sheet2!H$14:H$154,MATCH(F2759,Sheet2!A$14:A$154,0))))</f>
        <v>1052.75</v>
      </c>
      <c r="K2759">
        <f>IF(ISBLANK(G2759),"",IF(ISTEXT(G2759),IF(E2759="Amount",K$14,""),INDEX(Sheet2!I$14:I$154,MATCH(F2759,Sheet2!A$14:A$154,0))))</f>
        <v>0</v>
      </c>
      <c r="L2759" t="str">
        <f>IF(ISBLANK(G2759),"",IF(ISTEXT(G2759),IF(E2759="Amount",L$14,""),IF(INDEX(Sheet2!H$14:H$154,MATCH(F2759,Sheet2!A$14:A$154,0)) &lt;&gt; 0, IF(INDEX(Sheet2!I$14:I$154,MATCH(F2759,Sheet2!A$14:A$154,0)) &lt;&gt; 0, "Loan","Loan"),"Cash")))</f>
        <v>Loan</v>
      </c>
      <c r="M2759">
        <f>IF(ISTEXT(E2759),IF(E2759="Amount",M$14,""),IF(ISBLANK(E2759),"",IF(ISTEXT(D2759),"",IF(A2754="Invoice No. : ",INDEX(Sheet2!D$14:D$154,MATCH(B2754,Sheet2!A$14:A$154,0)),M2758))))</f>
        <v>2</v>
      </c>
      <c r="N2759" t="str">
        <f>IF(ISTEXT(E2759),IF(E2759="Amount",N$14,""),IF(ISBLANK(E2759),"",IF(ISTEXT(D2759),"",IF(A2754="Invoice No. : ",INDEX(Sheet2!E$14:E$154,MATCH(B2754,Sheet2!A$14:A$154,0)),N2758))))</f>
        <v>RUBY</v>
      </c>
      <c r="O2759" t="str">
        <f>IF(ISTEXT(E2759),IF(E2759="Amount",O$14,""),IF(ISBLANK(E2759),"",IF(ISTEXT(D2759),"",IF(A2754="Invoice No. : ",INDEX(Sheet2!G$14:G$154,MATCH(B2754,Sheet2!A$14:A$154,0)),O2758))))</f>
        <v>SUPSUP JR., CONSTANTINO ESTACIO</v>
      </c>
      <c r="P2759">
        <f t="shared" si="174"/>
        <v>1052.75</v>
      </c>
      <c r="Q2759">
        <f t="shared" si="175"/>
        <v>195197.25</v>
      </c>
    </row>
    <row r="2760" spans="1:17" x14ac:dyDescent="0.25">
      <c r="A2760" s="10" t="s">
        <v>201</v>
      </c>
      <c r="B2760" s="10" t="s">
        <v>202</v>
      </c>
      <c r="C2760" s="11">
        <v>1</v>
      </c>
      <c r="D2760" s="11">
        <v>50</v>
      </c>
      <c r="E2760" s="11">
        <v>50</v>
      </c>
      <c r="F2760">
        <f t="shared" si="172"/>
        <v>2144387</v>
      </c>
      <c r="G2760">
        <f>IF(ISTEXT(E2760),IF(E2760="Amount",G$14,""),IF(ISBLANK(E2760),"",IF(ISTEXT(D2760),"",IF(A2755="Invoice No. : ",INDEX(Sheet2!F$14:F$154,MATCH(B2755,Sheet2!A$14:A$154,0)),G2759))))</f>
        <v>52656</v>
      </c>
      <c r="H2760" t="str">
        <f t="shared" si="173"/>
        <v>01/05/2023</v>
      </c>
      <c r="I2760" t="str">
        <f>IF(ISTEXT(E2760),IF(E2760="Amount",I$14,""),IF(ISBLANK(E2760),"",IF(ISTEXT(D2760),"",IF(A2755="Invoice No. : ",TEXT(INDEX(Sheet2!C$14:C$154,MATCH(B2755,Sheet2!A$14:A$154,0)),"hh:mm:ss"),I2759))))</f>
        <v>16:00:50</v>
      </c>
      <c r="J2760">
        <f>IF(ISBLANK(G2760),"",IF(ISTEXT(G2760),IF(E2760="Amount",J$14,""),INDEX(Sheet2!H$14:H$154,MATCH(F2760,Sheet2!A$14:A$154,0))))</f>
        <v>1052.75</v>
      </c>
      <c r="K2760">
        <f>IF(ISBLANK(G2760),"",IF(ISTEXT(G2760),IF(E2760="Amount",K$14,""),INDEX(Sheet2!I$14:I$154,MATCH(F2760,Sheet2!A$14:A$154,0))))</f>
        <v>0</v>
      </c>
      <c r="L2760" t="str">
        <f>IF(ISBLANK(G2760),"",IF(ISTEXT(G2760),IF(E2760="Amount",L$14,""),IF(INDEX(Sheet2!H$14:H$154,MATCH(F2760,Sheet2!A$14:A$154,0)) &lt;&gt; 0, IF(INDEX(Sheet2!I$14:I$154,MATCH(F2760,Sheet2!A$14:A$154,0)) &lt;&gt; 0, "Loan","Loan"),"Cash")))</f>
        <v>Loan</v>
      </c>
      <c r="M2760">
        <f>IF(ISTEXT(E2760),IF(E2760="Amount",M$14,""),IF(ISBLANK(E2760),"",IF(ISTEXT(D2760),"",IF(A2755="Invoice No. : ",INDEX(Sheet2!D$14:D$154,MATCH(B2755,Sheet2!A$14:A$154,0)),M2759))))</f>
        <v>2</v>
      </c>
      <c r="N2760" t="str">
        <f>IF(ISTEXT(E2760),IF(E2760="Amount",N$14,""),IF(ISBLANK(E2760),"",IF(ISTEXT(D2760),"",IF(A2755="Invoice No. : ",INDEX(Sheet2!E$14:E$154,MATCH(B2755,Sheet2!A$14:A$154,0)),N2759))))</f>
        <v>RUBY</v>
      </c>
      <c r="O2760" t="str">
        <f>IF(ISTEXT(E2760),IF(E2760="Amount",O$14,""),IF(ISBLANK(E2760),"",IF(ISTEXT(D2760),"",IF(A2755="Invoice No. : ",INDEX(Sheet2!G$14:G$154,MATCH(B2755,Sheet2!A$14:A$154,0)),O2759))))</f>
        <v>SUPSUP JR., CONSTANTINO ESTACIO</v>
      </c>
      <c r="P2760">
        <f t="shared" si="174"/>
        <v>1052.75</v>
      </c>
      <c r="Q2760">
        <f t="shared" si="175"/>
        <v>195197.25</v>
      </c>
    </row>
    <row r="2761" spans="1:17" x14ac:dyDescent="0.25">
      <c r="A2761" s="10" t="s">
        <v>919</v>
      </c>
      <c r="B2761" s="10" t="s">
        <v>920</v>
      </c>
      <c r="C2761" s="11">
        <v>4</v>
      </c>
      <c r="D2761" s="11">
        <v>15</v>
      </c>
      <c r="E2761" s="11">
        <v>60</v>
      </c>
      <c r="F2761">
        <f t="shared" si="172"/>
        <v>2144387</v>
      </c>
      <c r="G2761">
        <f>IF(ISTEXT(E2761),IF(E2761="Amount",G$14,""),IF(ISBLANK(E2761),"",IF(ISTEXT(D2761),"",IF(A2756="Invoice No. : ",INDEX(Sheet2!F$14:F$154,MATCH(B2756,Sheet2!A$14:A$154,0)),G2760))))</f>
        <v>52656</v>
      </c>
      <c r="H2761" t="str">
        <f t="shared" si="173"/>
        <v>01/05/2023</v>
      </c>
      <c r="I2761" t="str">
        <f>IF(ISTEXT(E2761),IF(E2761="Amount",I$14,""),IF(ISBLANK(E2761),"",IF(ISTEXT(D2761),"",IF(A2756="Invoice No. : ",TEXT(INDEX(Sheet2!C$14:C$154,MATCH(B2756,Sheet2!A$14:A$154,0)),"hh:mm:ss"),I2760))))</f>
        <v>16:00:50</v>
      </c>
      <c r="J2761">
        <f>IF(ISBLANK(G2761),"",IF(ISTEXT(G2761),IF(E2761="Amount",J$14,""),INDEX(Sheet2!H$14:H$154,MATCH(F2761,Sheet2!A$14:A$154,0))))</f>
        <v>1052.75</v>
      </c>
      <c r="K2761">
        <f>IF(ISBLANK(G2761),"",IF(ISTEXT(G2761),IF(E2761="Amount",K$14,""),INDEX(Sheet2!I$14:I$154,MATCH(F2761,Sheet2!A$14:A$154,0))))</f>
        <v>0</v>
      </c>
      <c r="L2761" t="str">
        <f>IF(ISBLANK(G2761),"",IF(ISTEXT(G2761),IF(E2761="Amount",L$14,""),IF(INDEX(Sheet2!H$14:H$154,MATCH(F2761,Sheet2!A$14:A$154,0)) &lt;&gt; 0, IF(INDEX(Sheet2!I$14:I$154,MATCH(F2761,Sheet2!A$14:A$154,0)) &lt;&gt; 0, "Loan","Loan"),"Cash")))</f>
        <v>Loan</v>
      </c>
      <c r="M2761">
        <f>IF(ISTEXT(E2761),IF(E2761="Amount",M$14,""),IF(ISBLANK(E2761),"",IF(ISTEXT(D2761),"",IF(A2756="Invoice No. : ",INDEX(Sheet2!D$14:D$154,MATCH(B2756,Sheet2!A$14:A$154,0)),M2760))))</f>
        <v>2</v>
      </c>
      <c r="N2761" t="str">
        <f>IF(ISTEXT(E2761),IF(E2761="Amount",N$14,""),IF(ISBLANK(E2761),"",IF(ISTEXT(D2761),"",IF(A2756="Invoice No. : ",INDEX(Sheet2!E$14:E$154,MATCH(B2756,Sheet2!A$14:A$154,0)),N2760))))</f>
        <v>RUBY</v>
      </c>
      <c r="O2761" t="str">
        <f>IF(ISTEXT(E2761),IF(E2761="Amount",O$14,""),IF(ISBLANK(E2761),"",IF(ISTEXT(D2761),"",IF(A2756="Invoice No. : ",INDEX(Sheet2!G$14:G$154,MATCH(B2756,Sheet2!A$14:A$154,0)),O2760))))</f>
        <v>SUPSUP JR., CONSTANTINO ESTACIO</v>
      </c>
      <c r="P2761">
        <f t="shared" si="174"/>
        <v>1052.75</v>
      </c>
      <c r="Q2761">
        <f t="shared" si="175"/>
        <v>195197.25</v>
      </c>
    </row>
    <row r="2762" spans="1:17" x14ac:dyDescent="0.25">
      <c r="A2762" s="10" t="s">
        <v>215</v>
      </c>
      <c r="B2762" s="10" t="s">
        <v>216</v>
      </c>
      <c r="C2762" s="11">
        <v>4</v>
      </c>
      <c r="D2762" s="11">
        <v>15</v>
      </c>
      <c r="E2762" s="11">
        <v>60</v>
      </c>
      <c r="F2762">
        <f t="shared" si="172"/>
        <v>2144387</v>
      </c>
      <c r="G2762">
        <f>IF(ISTEXT(E2762),IF(E2762="Amount",G$14,""),IF(ISBLANK(E2762),"",IF(ISTEXT(D2762),"",IF(A2757="Invoice No. : ",INDEX(Sheet2!F$14:F$154,MATCH(B2757,Sheet2!A$14:A$154,0)),G2761))))</f>
        <v>52656</v>
      </c>
      <c r="H2762" t="str">
        <f t="shared" si="173"/>
        <v>01/05/2023</v>
      </c>
      <c r="I2762" t="str">
        <f>IF(ISTEXT(E2762),IF(E2762="Amount",I$14,""),IF(ISBLANK(E2762),"",IF(ISTEXT(D2762),"",IF(A2757="Invoice No. : ",TEXT(INDEX(Sheet2!C$14:C$154,MATCH(B2757,Sheet2!A$14:A$154,0)),"hh:mm:ss"),I2761))))</f>
        <v>16:00:50</v>
      </c>
      <c r="J2762">
        <f>IF(ISBLANK(G2762),"",IF(ISTEXT(G2762),IF(E2762="Amount",J$14,""),INDEX(Sheet2!H$14:H$154,MATCH(F2762,Sheet2!A$14:A$154,0))))</f>
        <v>1052.75</v>
      </c>
      <c r="K2762">
        <f>IF(ISBLANK(G2762),"",IF(ISTEXT(G2762),IF(E2762="Amount",K$14,""),INDEX(Sheet2!I$14:I$154,MATCH(F2762,Sheet2!A$14:A$154,0))))</f>
        <v>0</v>
      </c>
      <c r="L2762" t="str">
        <f>IF(ISBLANK(G2762),"",IF(ISTEXT(G2762),IF(E2762="Amount",L$14,""),IF(INDEX(Sheet2!H$14:H$154,MATCH(F2762,Sheet2!A$14:A$154,0)) &lt;&gt; 0, IF(INDEX(Sheet2!I$14:I$154,MATCH(F2762,Sheet2!A$14:A$154,0)) &lt;&gt; 0, "Loan","Loan"),"Cash")))</f>
        <v>Loan</v>
      </c>
      <c r="M2762">
        <f>IF(ISTEXT(E2762),IF(E2762="Amount",M$14,""),IF(ISBLANK(E2762),"",IF(ISTEXT(D2762),"",IF(A2757="Invoice No. : ",INDEX(Sheet2!D$14:D$154,MATCH(B2757,Sheet2!A$14:A$154,0)),M2761))))</f>
        <v>2</v>
      </c>
      <c r="N2762" t="str">
        <f>IF(ISTEXT(E2762),IF(E2762="Amount",N$14,""),IF(ISBLANK(E2762),"",IF(ISTEXT(D2762),"",IF(A2757="Invoice No. : ",INDEX(Sheet2!E$14:E$154,MATCH(B2757,Sheet2!A$14:A$154,0)),N2761))))</f>
        <v>RUBY</v>
      </c>
      <c r="O2762" t="str">
        <f>IF(ISTEXT(E2762),IF(E2762="Amount",O$14,""),IF(ISBLANK(E2762),"",IF(ISTEXT(D2762),"",IF(A2757="Invoice No. : ",INDEX(Sheet2!G$14:G$154,MATCH(B2757,Sheet2!A$14:A$154,0)),O2761))))</f>
        <v>SUPSUP JR., CONSTANTINO ESTACIO</v>
      </c>
      <c r="P2762">
        <f t="shared" si="174"/>
        <v>1052.75</v>
      </c>
      <c r="Q2762">
        <f t="shared" si="175"/>
        <v>195197.25</v>
      </c>
    </row>
    <row r="2763" spans="1:17" x14ac:dyDescent="0.25">
      <c r="A2763" s="10" t="s">
        <v>701</v>
      </c>
      <c r="B2763" s="10" t="s">
        <v>702</v>
      </c>
      <c r="C2763" s="11">
        <v>4</v>
      </c>
      <c r="D2763" s="11">
        <v>19.5</v>
      </c>
      <c r="E2763" s="11">
        <v>78</v>
      </c>
      <c r="F2763">
        <f t="shared" si="172"/>
        <v>2144387</v>
      </c>
      <c r="G2763">
        <f>IF(ISTEXT(E2763),IF(E2763="Amount",G$14,""),IF(ISBLANK(E2763),"",IF(ISTEXT(D2763),"",IF(A2758="Invoice No. : ",INDEX(Sheet2!F$14:F$154,MATCH(B2758,Sheet2!A$14:A$154,0)),G2762))))</f>
        <v>52656</v>
      </c>
      <c r="H2763" t="str">
        <f t="shared" si="173"/>
        <v>01/05/2023</v>
      </c>
      <c r="I2763" t="str">
        <f>IF(ISTEXT(E2763),IF(E2763="Amount",I$14,""),IF(ISBLANK(E2763),"",IF(ISTEXT(D2763),"",IF(A2758="Invoice No. : ",TEXT(INDEX(Sheet2!C$14:C$154,MATCH(B2758,Sheet2!A$14:A$154,0)),"hh:mm:ss"),I2762))))</f>
        <v>16:00:50</v>
      </c>
      <c r="J2763">
        <f>IF(ISBLANK(G2763),"",IF(ISTEXT(G2763),IF(E2763="Amount",J$14,""),INDEX(Sheet2!H$14:H$154,MATCH(F2763,Sheet2!A$14:A$154,0))))</f>
        <v>1052.75</v>
      </c>
      <c r="K2763">
        <f>IF(ISBLANK(G2763),"",IF(ISTEXT(G2763),IF(E2763="Amount",K$14,""),INDEX(Sheet2!I$14:I$154,MATCH(F2763,Sheet2!A$14:A$154,0))))</f>
        <v>0</v>
      </c>
      <c r="L2763" t="str">
        <f>IF(ISBLANK(G2763),"",IF(ISTEXT(G2763),IF(E2763="Amount",L$14,""),IF(INDEX(Sheet2!H$14:H$154,MATCH(F2763,Sheet2!A$14:A$154,0)) &lt;&gt; 0, IF(INDEX(Sheet2!I$14:I$154,MATCH(F2763,Sheet2!A$14:A$154,0)) &lt;&gt; 0, "Loan","Loan"),"Cash")))</f>
        <v>Loan</v>
      </c>
      <c r="M2763">
        <f>IF(ISTEXT(E2763),IF(E2763="Amount",M$14,""),IF(ISBLANK(E2763),"",IF(ISTEXT(D2763),"",IF(A2758="Invoice No. : ",INDEX(Sheet2!D$14:D$154,MATCH(B2758,Sheet2!A$14:A$154,0)),M2762))))</f>
        <v>2</v>
      </c>
      <c r="N2763" t="str">
        <f>IF(ISTEXT(E2763),IF(E2763="Amount",N$14,""),IF(ISBLANK(E2763),"",IF(ISTEXT(D2763),"",IF(A2758="Invoice No. : ",INDEX(Sheet2!E$14:E$154,MATCH(B2758,Sheet2!A$14:A$154,0)),N2762))))</f>
        <v>RUBY</v>
      </c>
      <c r="O2763" t="str">
        <f>IF(ISTEXT(E2763),IF(E2763="Amount",O$14,""),IF(ISBLANK(E2763),"",IF(ISTEXT(D2763),"",IF(A2758="Invoice No. : ",INDEX(Sheet2!G$14:G$154,MATCH(B2758,Sheet2!A$14:A$154,0)),O2762))))</f>
        <v>SUPSUP JR., CONSTANTINO ESTACIO</v>
      </c>
      <c r="P2763">
        <f t="shared" si="174"/>
        <v>1052.75</v>
      </c>
      <c r="Q2763">
        <f t="shared" si="175"/>
        <v>195197.25</v>
      </c>
    </row>
    <row r="2764" spans="1:17" x14ac:dyDescent="0.25">
      <c r="A2764" s="10" t="s">
        <v>635</v>
      </c>
      <c r="B2764" s="10" t="s">
        <v>636</v>
      </c>
      <c r="C2764" s="11">
        <v>1</v>
      </c>
      <c r="D2764" s="11">
        <v>60.5</v>
      </c>
      <c r="E2764" s="11">
        <v>60.5</v>
      </c>
      <c r="F2764">
        <f t="shared" si="172"/>
        <v>2144387</v>
      </c>
      <c r="G2764">
        <f>IF(ISTEXT(E2764),IF(E2764="Amount",G$14,""),IF(ISBLANK(E2764),"",IF(ISTEXT(D2764),"",IF(A2759="Invoice No. : ",INDEX(Sheet2!F$14:F$154,MATCH(B2759,Sheet2!A$14:A$154,0)),G2763))))</f>
        <v>52656</v>
      </c>
      <c r="H2764" t="str">
        <f t="shared" si="173"/>
        <v>01/05/2023</v>
      </c>
      <c r="I2764" t="str">
        <f>IF(ISTEXT(E2764),IF(E2764="Amount",I$14,""),IF(ISBLANK(E2764),"",IF(ISTEXT(D2764),"",IF(A2759="Invoice No. : ",TEXT(INDEX(Sheet2!C$14:C$154,MATCH(B2759,Sheet2!A$14:A$154,0)),"hh:mm:ss"),I2763))))</f>
        <v>16:00:50</v>
      </c>
      <c r="J2764">
        <f>IF(ISBLANK(G2764),"",IF(ISTEXT(G2764),IF(E2764="Amount",J$14,""),INDEX(Sheet2!H$14:H$154,MATCH(F2764,Sheet2!A$14:A$154,0))))</f>
        <v>1052.75</v>
      </c>
      <c r="K2764">
        <f>IF(ISBLANK(G2764),"",IF(ISTEXT(G2764),IF(E2764="Amount",K$14,""),INDEX(Sheet2!I$14:I$154,MATCH(F2764,Sheet2!A$14:A$154,0))))</f>
        <v>0</v>
      </c>
      <c r="L2764" t="str">
        <f>IF(ISBLANK(G2764),"",IF(ISTEXT(G2764),IF(E2764="Amount",L$14,""),IF(INDEX(Sheet2!H$14:H$154,MATCH(F2764,Sheet2!A$14:A$154,0)) &lt;&gt; 0, IF(INDEX(Sheet2!I$14:I$154,MATCH(F2764,Sheet2!A$14:A$154,0)) &lt;&gt; 0, "Loan","Loan"),"Cash")))</f>
        <v>Loan</v>
      </c>
      <c r="M2764">
        <f>IF(ISTEXT(E2764),IF(E2764="Amount",M$14,""),IF(ISBLANK(E2764),"",IF(ISTEXT(D2764),"",IF(A2759="Invoice No. : ",INDEX(Sheet2!D$14:D$154,MATCH(B2759,Sheet2!A$14:A$154,0)),M2763))))</f>
        <v>2</v>
      </c>
      <c r="N2764" t="str">
        <f>IF(ISTEXT(E2764),IF(E2764="Amount",N$14,""),IF(ISBLANK(E2764),"",IF(ISTEXT(D2764),"",IF(A2759="Invoice No. : ",INDEX(Sheet2!E$14:E$154,MATCH(B2759,Sheet2!A$14:A$154,0)),N2763))))</f>
        <v>RUBY</v>
      </c>
      <c r="O2764" t="str">
        <f>IF(ISTEXT(E2764),IF(E2764="Amount",O$14,""),IF(ISBLANK(E2764),"",IF(ISTEXT(D2764),"",IF(A2759="Invoice No. : ",INDEX(Sheet2!G$14:G$154,MATCH(B2759,Sheet2!A$14:A$154,0)),O2763))))</f>
        <v>SUPSUP JR., CONSTANTINO ESTACIO</v>
      </c>
      <c r="P2764">
        <f t="shared" si="174"/>
        <v>1052.75</v>
      </c>
      <c r="Q2764">
        <f t="shared" si="175"/>
        <v>195197.25</v>
      </c>
    </row>
    <row r="2765" spans="1:17" x14ac:dyDescent="0.25">
      <c r="A2765" s="10" t="s">
        <v>2062</v>
      </c>
      <c r="B2765" s="10" t="s">
        <v>2063</v>
      </c>
      <c r="C2765" s="11">
        <v>1</v>
      </c>
      <c r="D2765" s="11">
        <v>35</v>
      </c>
      <c r="E2765" s="11">
        <v>35</v>
      </c>
      <c r="F2765">
        <f t="shared" si="172"/>
        <v>2144387</v>
      </c>
      <c r="G2765">
        <f>IF(ISTEXT(E2765),IF(E2765="Amount",G$14,""),IF(ISBLANK(E2765),"",IF(ISTEXT(D2765),"",IF(A2760="Invoice No. : ",INDEX(Sheet2!F$14:F$154,MATCH(B2760,Sheet2!A$14:A$154,0)),G2764))))</f>
        <v>52656</v>
      </c>
      <c r="H2765" t="str">
        <f t="shared" si="173"/>
        <v>01/05/2023</v>
      </c>
      <c r="I2765" t="str">
        <f>IF(ISTEXT(E2765),IF(E2765="Amount",I$14,""),IF(ISBLANK(E2765),"",IF(ISTEXT(D2765),"",IF(A2760="Invoice No. : ",TEXT(INDEX(Sheet2!C$14:C$154,MATCH(B2760,Sheet2!A$14:A$154,0)),"hh:mm:ss"),I2764))))</f>
        <v>16:00:50</v>
      </c>
      <c r="J2765">
        <f>IF(ISBLANK(G2765),"",IF(ISTEXT(G2765),IF(E2765="Amount",J$14,""),INDEX(Sheet2!H$14:H$154,MATCH(F2765,Sheet2!A$14:A$154,0))))</f>
        <v>1052.75</v>
      </c>
      <c r="K2765">
        <f>IF(ISBLANK(G2765),"",IF(ISTEXT(G2765),IF(E2765="Amount",K$14,""),INDEX(Sheet2!I$14:I$154,MATCH(F2765,Sheet2!A$14:A$154,0))))</f>
        <v>0</v>
      </c>
      <c r="L2765" t="str">
        <f>IF(ISBLANK(G2765),"",IF(ISTEXT(G2765),IF(E2765="Amount",L$14,""),IF(INDEX(Sheet2!H$14:H$154,MATCH(F2765,Sheet2!A$14:A$154,0)) &lt;&gt; 0, IF(INDEX(Sheet2!I$14:I$154,MATCH(F2765,Sheet2!A$14:A$154,0)) &lt;&gt; 0, "Loan","Loan"),"Cash")))</f>
        <v>Loan</v>
      </c>
      <c r="M2765">
        <f>IF(ISTEXT(E2765),IF(E2765="Amount",M$14,""),IF(ISBLANK(E2765),"",IF(ISTEXT(D2765),"",IF(A2760="Invoice No. : ",INDEX(Sheet2!D$14:D$154,MATCH(B2760,Sheet2!A$14:A$154,0)),M2764))))</f>
        <v>2</v>
      </c>
      <c r="N2765" t="str">
        <f>IF(ISTEXT(E2765),IF(E2765="Amount",N$14,""),IF(ISBLANK(E2765),"",IF(ISTEXT(D2765),"",IF(A2760="Invoice No. : ",INDEX(Sheet2!E$14:E$154,MATCH(B2760,Sheet2!A$14:A$154,0)),N2764))))</f>
        <v>RUBY</v>
      </c>
      <c r="O2765" t="str">
        <f>IF(ISTEXT(E2765),IF(E2765="Amount",O$14,""),IF(ISBLANK(E2765),"",IF(ISTEXT(D2765),"",IF(A2760="Invoice No. : ",INDEX(Sheet2!G$14:G$154,MATCH(B2760,Sheet2!A$14:A$154,0)),O2764))))</f>
        <v>SUPSUP JR., CONSTANTINO ESTACIO</v>
      </c>
      <c r="P2765">
        <f t="shared" si="174"/>
        <v>1052.75</v>
      </c>
      <c r="Q2765">
        <f t="shared" si="175"/>
        <v>195197.25</v>
      </c>
    </row>
    <row r="2766" spans="1:17" x14ac:dyDescent="0.25">
      <c r="A2766" s="10" t="s">
        <v>2064</v>
      </c>
      <c r="B2766" s="10" t="s">
        <v>2065</v>
      </c>
      <c r="C2766" s="11">
        <v>2</v>
      </c>
      <c r="D2766" s="11">
        <v>18.25</v>
      </c>
      <c r="E2766" s="11">
        <v>36.5</v>
      </c>
      <c r="F2766">
        <f t="shared" si="172"/>
        <v>2144387</v>
      </c>
      <c r="G2766">
        <f>IF(ISTEXT(E2766),IF(E2766="Amount",G$14,""),IF(ISBLANK(E2766),"",IF(ISTEXT(D2766),"",IF(A2761="Invoice No. : ",INDEX(Sheet2!F$14:F$154,MATCH(B2761,Sheet2!A$14:A$154,0)),G2765))))</f>
        <v>52656</v>
      </c>
      <c r="H2766" t="str">
        <f t="shared" si="173"/>
        <v>01/05/2023</v>
      </c>
      <c r="I2766" t="str">
        <f>IF(ISTEXT(E2766),IF(E2766="Amount",I$14,""),IF(ISBLANK(E2766),"",IF(ISTEXT(D2766),"",IF(A2761="Invoice No. : ",TEXT(INDEX(Sheet2!C$14:C$154,MATCH(B2761,Sheet2!A$14:A$154,0)),"hh:mm:ss"),I2765))))</f>
        <v>16:00:50</v>
      </c>
      <c r="J2766">
        <f>IF(ISBLANK(G2766),"",IF(ISTEXT(G2766),IF(E2766="Amount",J$14,""),INDEX(Sheet2!H$14:H$154,MATCH(F2766,Sheet2!A$14:A$154,0))))</f>
        <v>1052.75</v>
      </c>
      <c r="K2766">
        <f>IF(ISBLANK(G2766),"",IF(ISTEXT(G2766),IF(E2766="Amount",K$14,""),INDEX(Sheet2!I$14:I$154,MATCH(F2766,Sheet2!A$14:A$154,0))))</f>
        <v>0</v>
      </c>
      <c r="L2766" t="str">
        <f>IF(ISBLANK(G2766),"",IF(ISTEXT(G2766),IF(E2766="Amount",L$14,""),IF(INDEX(Sheet2!H$14:H$154,MATCH(F2766,Sheet2!A$14:A$154,0)) &lt;&gt; 0, IF(INDEX(Sheet2!I$14:I$154,MATCH(F2766,Sheet2!A$14:A$154,0)) &lt;&gt; 0, "Loan","Loan"),"Cash")))</f>
        <v>Loan</v>
      </c>
      <c r="M2766">
        <f>IF(ISTEXT(E2766),IF(E2766="Amount",M$14,""),IF(ISBLANK(E2766),"",IF(ISTEXT(D2766),"",IF(A2761="Invoice No. : ",INDEX(Sheet2!D$14:D$154,MATCH(B2761,Sheet2!A$14:A$154,0)),M2765))))</f>
        <v>2</v>
      </c>
      <c r="N2766" t="str">
        <f>IF(ISTEXT(E2766),IF(E2766="Amount",N$14,""),IF(ISBLANK(E2766),"",IF(ISTEXT(D2766),"",IF(A2761="Invoice No. : ",INDEX(Sheet2!E$14:E$154,MATCH(B2761,Sheet2!A$14:A$154,0)),N2765))))</f>
        <v>RUBY</v>
      </c>
      <c r="O2766" t="str">
        <f>IF(ISTEXT(E2766),IF(E2766="Amount",O$14,""),IF(ISBLANK(E2766),"",IF(ISTEXT(D2766),"",IF(A2761="Invoice No. : ",INDEX(Sheet2!G$14:G$154,MATCH(B2761,Sheet2!A$14:A$154,0)),O2765))))</f>
        <v>SUPSUP JR., CONSTANTINO ESTACIO</v>
      </c>
      <c r="P2766">
        <f t="shared" si="174"/>
        <v>1052.75</v>
      </c>
      <c r="Q2766">
        <f t="shared" si="175"/>
        <v>195197.25</v>
      </c>
    </row>
    <row r="2767" spans="1:17" x14ac:dyDescent="0.25">
      <c r="A2767" s="10" t="s">
        <v>2066</v>
      </c>
      <c r="B2767" s="10" t="s">
        <v>2067</v>
      </c>
      <c r="C2767" s="11">
        <v>6</v>
      </c>
      <c r="D2767" s="11">
        <v>12</v>
      </c>
      <c r="E2767" s="11">
        <v>72</v>
      </c>
      <c r="F2767">
        <f t="shared" si="172"/>
        <v>2144387</v>
      </c>
      <c r="G2767">
        <f>IF(ISTEXT(E2767),IF(E2767="Amount",G$14,""),IF(ISBLANK(E2767),"",IF(ISTEXT(D2767),"",IF(A2762="Invoice No. : ",INDEX(Sheet2!F$14:F$154,MATCH(B2762,Sheet2!A$14:A$154,0)),G2766))))</f>
        <v>52656</v>
      </c>
      <c r="H2767" t="str">
        <f t="shared" si="173"/>
        <v>01/05/2023</v>
      </c>
      <c r="I2767" t="str">
        <f>IF(ISTEXT(E2767),IF(E2767="Amount",I$14,""),IF(ISBLANK(E2767),"",IF(ISTEXT(D2767),"",IF(A2762="Invoice No. : ",TEXT(INDEX(Sheet2!C$14:C$154,MATCH(B2762,Sheet2!A$14:A$154,0)),"hh:mm:ss"),I2766))))</f>
        <v>16:00:50</v>
      </c>
      <c r="J2767">
        <f>IF(ISBLANK(G2767),"",IF(ISTEXT(G2767),IF(E2767="Amount",J$14,""),INDEX(Sheet2!H$14:H$154,MATCH(F2767,Sheet2!A$14:A$154,0))))</f>
        <v>1052.75</v>
      </c>
      <c r="K2767">
        <f>IF(ISBLANK(G2767),"",IF(ISTEXT(G2767),IF(E2767="Amount",K$14,""),INDEX(Sheet2!I$14:I$154,MATCH(F2767,Sheet2!A$14:A$154,0))))</f>
        <v>0</v>
      </c>
      <c r="L2767" t="str">
        <f>IF(ISBLANK(G2767),"",IF(ISTEXT(G2767),IF(E2767="Amount",L$14,""),IF(INDEX(Sheet2!H$14:H$154,MATCH(F2767,Sheet2!A$14:A$154,0)) &lt;&gt; 0, IF(INDEX(Sheet2!I$14:I$154,MATCH(F2767,Sheet2!A$14:A$154,0)) &lt;&gt; 0, "Loan","Loan"),"Cash")))</f>
        <v>Loan</v>
      </c>
      <c r="M2767">
        <f>IF(ISTEXT(E2767),IF(E2767="Amount",M$14,""),IF(ISBLANK(E2767),"",IF(ISTEXT(D2767),"",IF(A2762="Invoice No. : ",INDEX(Sheet2!D$14:D$154,MATCH(B2762,Sheet2!A$14:A$154,0)),M2766))))</f>
        <v>2</v>
      </c>
      <c r="N2767" t="str">
        <f>IF(ISTEXT(E2767),IF(E2767="Amount",N$14,""),IF(ISBLANK(E2767),"",IF(ISTEXT(D2767),"",IF(A2762="Invoice No. : ",INDEX(Sheet2!E$14:E$154,MATCH(B2762,Sheet2!A$14:A$154,0)),N2766))))</f>
        <v>RUBY</v>
      </c>
      <c r="O2767" t="str">
        <f>IF(ISTEXT(E2767),IF(E2767="Amount",O$14,""),IF(ISBLANK(E2767),"",IF(ISTEXT(D2767),"",IF(A2762="Invoice No. : ",INDEX(Sheet2!G$14:G$154,MATCH(B2762,Sheet2!A$14:A$154,0)),O2766))))</f>
        <v>SUPSUP JR., CONSTANTINO ESTACIO</v>
      </c>
      <c r="P2767">
        <f t="shared" si="174"/>
        <v>1052.75</v>
      </c>
      <c r="Q2767">
        <f t="shared" si="175"/>
        <v>195197.25</v>
      </c>
    </row>
    <row r="2768" spans="1:17" x14ac:dyDescent="0.25">
      <c r="A2768" s="10" t="s">
        <v>2068</v>
      </c>
      <c r="B2768" s="10" t="s">
        <v>2069</v>
      </c>
      <c r="C2768" s="11">
        <v>1</v>
      </c>
      <c r="D2768" s="11">
        <v>166</v>
      </c>
      <c r="E2768" s="11">
        <v>166</v>
      </c>
      <c r="F2768">
        <f t="shared" si="172"/>
        <v>2144387</v>
      </c>
      <c r="G2768">
        <f>IF(ISTEXT(E2768),IF(E2768="Amount",G$14,""),IF(ISBLANK(E2768),"",IF(ISTEXT(D2768),"",IF(A2763="Invoice No. : ",INDEX(Sheet2!F$14:F$154,MATCH(B2763,Sheet2!A$14:A$154,0)),G2767))))</f>
        <v>52656</v>
      </c>
      <c r="H2768" t="str">
        <f t="shared" si="173"/>
        <v>01/05/2023</v>
      </c>
      <c r="I2768" t="str">
        <f>IF(ISTEXT(E2768),IF(E2768="Amount",I$14,""),IF(ISBLANK(E2768),"",IF(ISTEXT(D2768),"",IF(A2763="Invoice No. : ",TEXT(INDEX(Sheet2!C$14:C$154,MATCH(B2763,Sheet2!A$14:A$154,0)),"hh:mm:ss"),I2767))))</f>
        <v>16:00:50</v>
      </c>
      <c r="J2768">
        <f>IF(ISBLANK(G2768),"",IF(ISTEXT(G2768),IF(E2768="Amount",J$14,""),INDEX(Sheet2!H$14:H$154,MATCH(F2768,Sheet2!A$14:A$154,0))))</f>
        <v>1052.75</v>
      </c>
      <c r="K2768">
        <f>IF(ISBLANK(G2768),"",IF(ISTEXT(G2768),IF(E2768="Amount",K$14,""),INDEX(Sheet2!I$14:I$154,MATCH(F2768,Sheet2!A$14:A$154,0))))</f>
        <v>0</v>
      </c>
      <c r="L2768" t="str">
        <f>IF(ISBLANK(G2768),"",IF(ISTEXT(G2768),IF(E2768="Amount",L$14,""),IF(INDEX(Sheet2!H$14:H$154,MATCH(F2768,Sheet2!A$14:A$154,0)) &lt;&gt; 0, IF(INDEX(Sheet2!I$14:I$154,MATCH(F2768,Sheet2!A$14:A$154,0)) &lt;&gt; 0, "Loan","Loan"),"Cash")))</f>
        <v>Loan</v>
      </c>
      <c r="M2768">
        <f>IF(ISTEXT(E2768),IF(E2768="Amount",M$14,""),IF(ISBLANK(E2768),"",IF(ISTEXT(D2768),"",IF(A2763="Invoice No. : ",INDEX(Sheet2!D$14:D$154,MATCH(B2763,Sheet2!A$14:A$154,0)),M2767))))</f>
        <v>2</v>
      </c>
      <c r="N2768" t="str">
        <f>IF(ISTEXT(E2768),IF(E2768="Amount",N$14,""),IF(ISBLANK(E2768),"",IF(ISTEXT(D2768),"",IF(A2763="Invoice No. : ",INDEX(Sheet2!E$14:E$154,MATCH(B2763,Sheet2!A$14:A$154,0)),N2767))))</f>
        <v>RUBY</v>
      </c>
      <c r="O2768" t="str">
        <f>IF(ISTEXT(E2768),IF(E2768="Amount",O$14,""),IF(ISBLANK(E2768),"",IF(ISTEXT(D2768),"",IF(A2763="Invoice No. : ",INDEX(Sheet2!G$14:G$154,MATCH(B2763,Sheet2!A$14:A$154,0)),O2767))))</f>
        <v>SUPSUP JR., CONSTANTINO ESTACIO</v>
      </c>
      <c r="P2768">
        <f t="shared" si="174"/>
        <v>1052.75</v>
      </c>
      <c r="Q2768">
        <f t="shared" si="175"/>
        <v>195197.25</v>
      </c>
    </row>
    <row r="2769" spans="1:17" x14ac:dyDescent="0.25">
      <c r="A2769" s="10" t="s">
        <v>2070</v>
      </c>
      <c r="B2769" s="10" t="s">
        <v>2071</v>
      </c>
      <c r="C2769" s="11">
        <v>1</v>
      </c>
      <c r="D2769" s="11">
        <v>54</v>
      </c>
      <c r="E2769" s="11">
        <v>54</v>
      </c>
      <c r="F2769">
        <f t="shared" si="172"/>
        <v>2144387</v>
      </c>
      <c r="G2769">
        <f>IF(ISTEXT(E2769),IF(E2769="Amount",G$14,""),IF(ISBLANK(E2769),"",IF(ISTEXT(D2769),"",IF(A2764="Invoice No. : ",INDEX(Sheet2!F$14:F$154,MATCH(B2764,Sheet2!A$14:A$154,0)),G2768))))</f>
        <v>52656</v>
      </c>
      <c r="H2769" t="str">
        <f t="shared" si="173"/>
        <v>01/05/2023</v>
      </c>
      <c r="I2769" t="str">
        <f>IF(ISTEXT(E2769),IF(E2769="Amount",I$14,""),IF(ISBLANK(E2769),"",IF(ISTEXT(D2769),"",IF(A2764="Invoice No. : ",TEXT(INDEX(Sheet2!C$14:C$154,MATCH(B2764,Sheet2!A$14:A$154,0)),"hh:mm:ss"),I2768))))</f>
        <v>16:00:50</v>
      </c>
      <c r="J2769">
        <f>IF(ISBLANK(G2769),"",IF(ISTEXT(G2769),IF(E2769="Amount",J$14,""),INDEX(Sheet2!H$14:H$154,MATCH(F2769,Sheet2!A$14:A$154,0))))</f>
        <v>1052.75</v>
      </c>
      <c r="K2769">
        <f>IF(ISBLANK(G2769),"",IF(ISTEXT(G2769),IF(E2769="Amount",K$14,""),INDEX(Sheet2!I$14:I$154,MATCH(F2769,Sheet2!A$14:A$154,0))))</f>
        <v>0</v>
      </c>
      <c r="L2769" t="str">
        <f>IF(ISBLANK(G2769),"",IF(ISTEXT(G2769),IF(E2769="Amount",L$14,""),IF(INDEX(Sheet2!H$14:H$154,MATCH(F2769,Sheet2!A$14:A$154,0)) &lt;&gt; 0, IF(INDEX(Sheet2!I$14:I$154,MATCH(F2769,Sheet2!A$14:A$154,0)) &lt;&gt; 0, "Loan","Loan"),"Cash")))</f>
        <v>Loan</v>
      </c>
      <c r="M2769">
        <f>IF(ISTEXT(E2769),IF(E2769="Amount",M$14,""),IF(ISBLANK(E2769),"",IF(ISTEXT(D2769),"",IF(A2764="Invoice No. : ",INDEX(Sheet2!D$14:D$154,MATCH(B2764,Sheet2!A$14:A$154,0)),M2768))))</f>
        <v>2</v>
      </c>
      <c r="N2769" t="str">
        <f>IF(ISTEXT(E2769),IF(E2769="Amount",N$14,""),IF(ISBLANK(E2769),"",IF(ISTEXT(D2769),"",IF(A2764="Invoice No. : ",INDEX(Sheet2!E$14:E$154,MATCH(B2764,Sheet2!A$14:A$154,0)),N2768))))</f>
        <v>RUBY</v>
      </c>
      <c r="O2769" t="str">
        <f>IF(ISTEXT(E2769),IF(E2769="Amount",O$14,""),IF(ISBLANK(E2769),"",IF(ISTEXT(D2769),"",IF(A2764="Invoice No. : ",INDEX(Sheet2!G$14:G$154,MATCH(B2764,Sheet2!A$14:A$154,0)),O2768))))</f>
        <v>SUPSUP JR., CONSTANTINO ESTACIO</v>
      </c>
      <c r="P2769">
        <f t="shared" si="174"/>
        <v>1052.75</v>
      </c>
      <c r="Q2769">
        <f t="shared" si="175"/>
        <v>195197.25</v>
      </c>
    </row>
    <row r="2770" spans="1:17" x14ac:dyDescent="0.25">
      <c r="D2770" s="12" t="s">
        <v>18</v>
      </c>
      <c r="E2770" s="13">
        <v>1052.75</v>
      </c>
      <c r="F2770" t="str">
        <f t="shared" si="172"/>
        <v/>
      </c>
      <c r="G2770" t="str">
        <f>IF(ISTEXT(E2770),IF(E2770="Amount",G$14,""),IF(ISBLANK(E2770),"",IF(ISTEXT(D2770),"",IF(A2765="Invoice No. : ",INDEX(Sheet2!F$14:F$154,MATCH(B2765,Sheet2!A$14:A$154,0)),G2769))))</f>
        <v/>
      </c>
      <c r="H2770" t="str">
        <f t="shared" si="173"/>
        <v/>
      </c>
      <c r="I2770" t="str">
        <f>IF(ISTEXT(E2770),IF(E2770="Amount",I$14,""),IF(ISBLANK(E2770),"",IF(ISTEXT(D2770),"",IF(A2765="Invoice No. : ",TEXT(INDEX(Sheet2!C$14:C$154,MATCH(B2765,Sheet2!A$14:A$154,0)),"hh:mm:ss"),I2769))))</f>
        <v/>
      </c>
      <c r="J2770" t="str">
        <f>IF(ISBLANK(G2770),"",IF(ISTEXT(G2770),IF(E2770="Amount",J$14,""),INDEX(Sheet2!H$14:H$154,MATCH(F2770,Sheet2!A$14:A$154,0))))</f>
        <v/>
      </c>
      <c r="K2770" t="str">
        <f>IF(ISBLANK(G2770),"",IF(ISTEXT(G2770),IF(E2770="Amount",K$14,""),INDEX(Sheet2!I$14:I$154,MATCH(F2770,Sheet2!A$14:A$154,0))))</f>
        <v/>
      </c>
      <c r="L2770" t="str">
        <f>IF(ISBLANK(G2770),"",IF(ISTEXT(G2770),IF(E2770="Amount",L$14,""),IF(INDEX(Sheet2!H$14:H$154,MATCH(F2770,Sheet2!A$14:A$154,0)) &lt;&gt; 0, IF(INDEX(Sheet2!I$14:I$154,MATCH(F2770,Sheet2!A$14:A$154,0)) &lt;&gt; 0, "Loan","Loan"),"Cash")))</f>
        <v/>
      </c>
      <c r="M2770" t="str">
        <f>IF(ISTEXT(E2770),IF(E2770="Amount",M$14,""),IF(ISBLANK(E2770),"",IF(ISTEXT(D2770),"",IF(A2765="Invoice No. : ",INDEX(Sheet2!D$14:D$154,MATCH(B2765,Sheet2!A$14:A$154,0)),M2769))))</f>
        <v/>
      </c>
      <c r="N2770" t="str">
        <f>IF(ISTEXT(E2770),IF(E2770="Amount",N$14,""),IF(ISBLANK(E2770),"",IF(ISTEXT(D2770),"",IF(A2765="Invoice No. : ",INDEX(Sheet2!E$14:E$154,MATCH(B2765,Sheet2!A$14:A$154,0)),N2769))))</f>
        <v/>
      </c>
      <c r="O2770" t="str">
        <f>IF(ISTEXT(E2770),IF(E2770="Amount",O$14,""),IF(ISBLANK(E2770),"",IF(ISTEXT(D2770),"",IF(A2765="Invoice No. : ",INDEX(Sheet2!G$14:G$154,MATCH(B2765,Sheet2!A$14:A$154,0)),O2769))))</f>
        <v/>
      </c>
      <c r="P2770" t="str">
        <f t="shared" si="174"/>
        <v/>
      </c>
      <c r="Q2770" t="str">
        <f t="shared" si="175"/>
        <v/>
      </c>
    </row>
    <row r="2771" spans="1:17" x14ac:dyDescent="0.25">
      <c r="F2771" t="str">
        <f t="shared" si="172"/>
        <v/>
      </c>
      <c r="G2771" t="str">
        <f>IF(ISTEXT(E2771),IF(E2771="Amount",G$14,""),IF(ISBLANK(E2771),"",IF(ISTEXT(D2771),"",IF(A2766="Invoice No. : ",INDEX(Sheet2!F$14:F$154,MATCH(B2766,Sheet2!A$14:A$154,0)),G2770))))</f>
        <v/>
      </c>
      <c r="H2771" t="str">
        <f t="shared" si="173"/>
        <v/>
      </c>
      <c r="I2771" t="str">
        <f>IF(ISTEXT(E2771),IF(E2771="Amount",I$14,""),IF(ISBLANK(E2771),"",IF(ISTEXT(D2771),"",IF(A2766="Invoice No. : ",TEXT(INDEX(Sheet2!C$14:C$154,MATCH(B2766,Sheet2!A$14:A$154,0)),"hh:mm:ss"),I2770))))</f>
        <v/>
      </c>
      <c r="J2771" t="str">
        <f>IF(ISBLANK(G2771),"",IF(ISTEXT(G2771),IF(E2771="Amount",J$14,""),INDEX(Sheet2!H$14:H$154,MATCH(F2771,Sheet2!A$14:A$154,0))))</f>
        <v/>
      </c>
      <c r="K2771" t="str">
        <f>IF(ISBLANK(G2771),"",IF(ISTEXT(G2771),IF(E2771="Amount",K$14,""),INDEX(Sheet2!I$14:I$154,MATCH(F2771,Sheet2!A$14:A$154,0))))</f>
        <v/>
      </c>
      <c r="L2771" t="str">
        <f>IF(ISBLANK(G2771),"",IF(ISTEXT(G2771),IF(E2771="Amount",L$14,""),IF(INDEX(Sheet2!H$14:H$154,MATCH(F2771,Sheet2!A$14:A$154,0)) &lt;&gt; 0, IF(INDEX(Sheet2!I$14:I$154,MATCH(F2771,Sheet2!A$14:A$154,0)) &lt;&gt; 0, "Loan","Loan"),"Cash")))</f>
        <v/>
      </c>
      <c r="M2771" t="str">
        <f>IF(ISTEXT(E2771),IF(E2771="Amount",M$14,""),IF(ISBLANK(E2771),"",IF(ISTEXT(D2771),"",IF(A2766="Invoice No. : ",INDEX(Sheet2!D$14:D$154,MATCH(B2766,Sheet2!A$14:A$154,0)),M2770))))</f>
        <v/>
      </c>
      <c r="N2771" t="str">
        <f>IF(ISTEXT(E2771),IF(E2771="Amount",N$14,""),IF(ISBLANK(E2771),"",IF(ISTEXT(D2771),"",IF(A2766="Invoice No. : ",INDEX(Sheet2!E$14:E$154,MATCH(B2766,Sheet2!A$14:A$154,0)),N2770))))</f>
        <v/>
      </c>
      <c r="O2771" t="str">
        <f>IF(ISTEXT(E2771),IF(E2771="Amount",O$14,""),IF(ISBLANK(E2771),"",IF(ISTEXT(D2771),"",IF(A2766="Invoice No. : ",INDEX(Sheet2!G$14:G$154,MATCH(B2766,Sheet2!A$14:A$154,0)),O2770))))</f>
        <v/>
      </c>
      <c r="P2771" t="str">
        <f t="shared" si="174"/>
        <v/>
      </c>
      <c r="Q2771" t="str">
        <f t="shared" si="175"/>
        <v/>
      </c>
    </row>
    <row r="2772" spans="1:17" x14ac:dyDescent="0.25">
      <c r="F2772" t="str">
        <f t="shared" si="172"/>
        <v/>
      </c>
      <c r="G2772" t="str">
        <f>IF(ISTEXT(E2772),IF(E2772="Amount",G$14,""),IF(ISBLANK(E2772),"",IF(ISTEXT(D2772),"",IF(A2767="Invoice No. : ",INDEX(Sheet2!F$14:F$154,MATCH(B2767,Sheet2!A$14:A$154,0)),G2771))))</f>
        <v/>
      </c>
      <c r="H2772" t="str">
        <f t="shared" si="173"/>
        <v/>
      </c>
      <c r="I2772" t="str">
        <f>IF(ISTEXT(E2772),IF(E2772="Amount",I$14,""),IF(ISBLANK(E2772),"",IF(ISTEXT(D2772),"",IF(A2767="Invoice No. : ",TEXT(INDEX(Sheet2!C$14:C$154,MATCH(B2767,Sheet2!A$14:A$154,0)),"hh:mm:ss"),I2771))))</f>
        <v/>
      </c>
      <c r="J2772" t="str">
        <f>IF(ISBLANK(G2772),"",IF(ISTEXT(G2772),IF(E2772="Amount",J$14,""),INDEX(Sheet2!H$14:H$154,MATCH(F2772,Sheet2!A$14:A$154,0))))</f>
        <v/>
      </c>
      <c r="K2772" t="str">
        <f>IF(ISBLANK(G2772),"",IF(ISTEXT(G2772),IF(E2772="Amount",K$14,""),INDEX(Sheet2!I$14:I$154,MATCH(F2772,Sheet2!A$14:A$154,0))))</f>
        <v/>
      </c>
      <c r="L2772" t="str">
        <f>IF(ISBLANK(G2772),"",IF(ISTEXT(G2772),IF(E2772="Amount",L$14,""),IF(INDEX(Sheet2!H$14:H$154,MATCH(F2772,Sheet2!A$14:A$154,0)) &lt;&gt; 0, IF(INDEX(Sheet2!I$14:I$154,MATCH(F2772,Sheet2!A$14:A$154,0)) &lt;&gt; 0, "Loan","Loan"),"Cash")))</f>
        <v/>
      </c>
      <c r="M2772" t="str">
        <f>IF(ISTEXT(E2772),IF(E2772="Amount",M$14,""),IF(ISBLANK(E2772),"",IF(ISTEXT(D2772),"",IF(A2767="Invoice No. : ",INDEX(Sheet2!D$14:D$154,MATCH(B2767,Sheet2!A$14:A$154,0)),M2771))))</f>
        <v/>
      </c>
      <c r="N2772" t="str">
        <f>IF(ISTEXT(E2772),IF(E2772="Amount",N$14,""),IF(ISBLANK(E2772),"",IF(ISTEXT(D2772),"",IF(A2767="Invoice No. : ",INDEX(Sheet2!E$14:E$154,MATCH(B2767,Sheet2!A$14:A$154,0)),N2771))))</f>
        <v/>
      </c>
      <c r="O2772" t="str">
        <f>IF(ISTEXT(E2772),IF(E2772="Amount",O$14,""),IF(ISBLANK(E2772),"",IF(ISTEXT(D2772),"",IF(A2767="Invoice No. : ",INDEX(Sheet2!G$14:G$154,MATCH(B2767,Sheet2!A$14:A$154,0)),O2771))))</f>
        <v/>
      </c>
      <c r="P2772" t="str">
        <f t="shared" si="174"/>
        <v/>
      </c>
      <c r="Q2772" t="str">
        <f t="shared" si="175"/>
        <v/>
      </c>
    </row>
    <row r="2773" spans="1:17" x14ac:dyDescent="0.25">
      <c r="A2773" s="3" t="s">
        <v>4</v>
      </c>
      <c r="B2773" s="4">
        <v>2144388</v>
      </c>
      <c r="C2773" s="3" t="s">
        <v>5</v>
      </c>
      <c r="D2773" s="5" t="s">
        <v>953</v>
      </c>
      <c r="F2773" t="str">
        <f t="shared" si="172"/>
        <v/>
      </c>
      <c r="G2773" t="str">
        <f>IF(ISTEXT(E2773),IF(E2773="Amount",G$14,""),IF(ISBLANK(E2773),"",IF(ISTEXT(D2773),"",IF(A2768="Invoice No. : ",INDEX(Sheet2!F$14:F$154,MATCH(B2768,Sheet2!A$14:A$154,0)),G2772))))</f>
        <v/>
      </c>
      <c r="H2773" t="str">
        <f t="shared" si="173"/>
        <v/>
      </c>
      <c r="I2773" t="str">
        <f>IF(ISTEXT(E2773),IF(E2773="Amount",I$14,""),IF(ISBLANK(E2773),"",IF(ISTEXT(D2773),"",IF(A2768="Invoice No. : ",TEXT(INDEX(Sheet2!C$14:C$154,MATCH(B2768,Sheet2!A$14:A$154,0)),"hh:mm:ss"),I2772))))</f>
        <v/>
      </c>
      <c r="J2773" t="str">
        <f>IF(ISBLANK(G2773),"",IF(ISTEXT(G2773),IF(E2773="Amount",J$14,""),INDEX(Sheet2!H$14:H$154,MATCH(F2773,Sheet2!A$14:A$154,0))))</f>
        <v/>
      </c>
      <c r="K2773" t="str">
        <f>IF(ISBLANK(G2773),"",IF(ISTEXT(G2773),IF(E2773="Amount",K$14,""),INDEX(Sheet2!I$14:I$154,MATCH(F2773,Sheet2!A$14:A$154,0))))</f>
        <v/>
      </c>
      <c r="L2773" t="str">
        <f>IF(ISBLANK(G2773),"",IF(ISTEXT(G2773),IF(E2773="Amount",L$14,""),IF(INDEX(Sheet2!H$14:H$154,MATCH(F2773,Sheet2!A$14:A$154,0)) &lt;&gt; 0, IF(INDEX(Sheet2!I$14:I$154,MATCH(F2773,Sheet2!A$14:A$154,0)) &lt;&gt; 0, "Loan","Loan"),"Cash")))</f>
        <v/>
      </c>
      <c r="M2773" t="str">
        <f>IF(ISTEXT(E2773),IF(E2773="Amount",M$14,""),IF(ISBLANK(E2773),"",IF(ISTEXT(D2773),"",IF(A2768="Invoice No. : ",INDEX(Sheet2!D$14:D$154,MATCH(B2768,Sheet2!A$14:A$154,0)),M2772))))</f>
        <v/>
      </c>
      <c r="N2773" t="str">
        <f>IF(ISTEXT(E2773),IF(E2773="Amount",N$14,""),IF(ISBLANK(E2773),"",IF(ISTEXT(D2773),"",IF(A2768="Invoice No. : ",INDEX(Sheet2!E$14:E$154,MATCH(B2768,Sheet2!A$14:A$154,0)),N2772))))</f>
        <v/>
      </c>
      <c r="O2773" t="str">
        <f>IF(ISTEXT(E2773),IF(E2773="Amount",O$14,""),IF(ISBLANK(E2773),"",IF(ISTEXT(D2773),"",IF(A2768="Invoice No. : ",INDEX(Sheet2!G$14:G$154,MATCH(B2768,Sheet2!A$14:A$154,0)),O2772))))</f>
        <v/>
      </c>
      <c r="P2773" t="str">
        <f t="shared" si="174"/>
        <v/>
      </c>
      <c r="Q2773" t="str">
        <f t="shared" si="175"/>
        <v/>
      </c>
    </row>
    <row r="2774" spans="1:17" x14ac:dyDescent="0.25">
      <c r="A2774" s="3" t="s">
        <v>7</v>
      </c>
      <c r="B2774" s="6">
        <v>44931</v>
      </c>
      <c r="C2774" s="3" t="s">
        <v>8</v>
      </c>
      <c r="D2774" s="7">
        <v>2</v>
      </c>
      <c r="F2774" t="str">
        <f t="shared" si="172"/>
        <v/>
      </c>
      <c r="G2774" t="str">
        <f>IF(ISTEXT(E2774),IF(E2774="Amount",G$14,""),IF(ISBLANK(E2774),"",IF(ISTEXT(D2774),"",IF(A2769="Invoice No. : ",INDEX(Sheet2!F$14:F$154,MATCH(B2769,Sheet2!A$14:A$154,0)),G2773))))</f>
        <v/>
      </c>
      <c r="H2774" t="str">
        <f t="shared" si="173"/>
        <v/>
      </c>
      <c r="I2774" t="str">
        <f>IF(ISTEXT(E2774),IF(E2774="Amount",I$14,""),IF(ISBLANK(E2774),"",IF(ISTEXT(D2774),"",IF(A2769="Invoice No. : ",TEXT(INDEX(Sheet2!C$14:C$154,MATCH(B2769,Sheet2!A$14:A$154,0)),"hh:mm:ss"),I2773))))</f>
        <v/>
      </c>
      <c r="J2774" t="str">
        <f>IF(ISBLANK(G2774),"",IF(ISTEXT(G2774),IF(E2774="Amount",J$14,""),INDEX(Sheet2!H$14:H$154,MATCH(F2774,Sheet2!A$14:A$154,0))))</f>
        <v/>
      </c>
      <c r="K2774" t="str">
        <f>IF(ISBLANK(G2774),"",IF(ISTEXT(G2774),IF(E2774="Amount",K$14,""),INDEX(Sheet2!I$14:I$154,MATCH(F2774,Sheet2!A$14:A$154,0))))</f>
        <v/>
      </c>
      <c r="L2774" t="str">
        <f>IF(ISBLANK(G2774),"",IF(ISTEXT(G2774),IF(E2774="Amount",L$14,""),IF(INDEX(Sheet2!H$14:H$154,MATCH(F2774,Sheet2!A$14:A$154,0)) &lt;&gt; 0, IF(INDEX(Sheet2!I$14:I$154,MATCH(F2774,Sheet2!A$14:A$154,0)) &lt;&gt; 0, "Loan","Loan"),"Cash")))</f>
        <v/>
      </c>
      <c r="M2774" t="str">
        <f>IF(ISTEXT(E2774),IF(E2774="Amount",M$14,""),IF(ISBLANK(E2774),"",IF(ISTEXT(D2774),"",IF(A2769="Invoice No. : ",INDEX(Sheet2!D$14:D$154,MATCH(B2769,Sheet2!A$14:A$154,0)),M2773))))</f>
        <v/>
      </c>
      <c r="N2774" t="str">
        <f>IF(ISTEXT(E2774),IF(E2774="Amount",N$14,""),IF(ISBLANK(E2774),"",IF(ISTEXT(D2774),"",IF(A2769="Invoice No. : ",INDEX(Sheet2!E$14:E$154,MATCH(B2769,Sheet2!A$14:A$154,0)),N2773))))</f>
        <v/>
      </c>
      <c r="O2774" t="str">
        <f>IF(ISTEXT(E2774),IF(E2774="Amount",O$14,""),IF(ISBLANK(E2774),"",IF(ISTEXT(D2774),"",IF(A2769="Invoice No. : ",INDEX(Sheet2!G$14:G$154,MATCH(B2769,Sheet2!A$14:A$154,0)),O2773))))</f>
        <v/>
      </c>
      <c r="P2774" t="str">
        <f t="shared" si="174"/>
        <v/>
      </c>
      <c r="Q2774" t="str">
        <f t="shared" si="175"/>
        <v/>
      </c>
    </row>
    <row r="2775" spans="1:17" x14ac:dyDescent="0.25">
      <c r="F2775" t="str">
        <f t="shared" si="172"/>
        <v/>
      </c>
      <c r="G2775" t="str">
        <f>IF(ISTEXT(E2775),IF(E2775="Amount",G$14,""),IF(ISBLANK(E2775),"",IF(ISTEXT(D2775),"",IF(A2770="Invoice No. : ",INDEX(Sheet2!F$14:F$154,MATCH(B2770,Sheet2!A$14:A$154,0)),G2774))))</f>
        <v/>
      </c>
      <c r="H2775" t="str">
        <f t="shared" si="173"/>
        <v/>
      </c>
      <c r="I2775" t="str">
        <f>IF(ISTEXT(E2775),IF(E2775="Amount",I$14,""),IF(ISBLANK(E2775),"",IF(ISTEXT(D2775),"",IF(A2770="Invoice No. : ",TEXT(INDEX(Sheet2!C$14:C$154,MATCH(B2770,Sheet2!A$14:A$154,0)),"hh:mm:ss"),I2774))))</f>
        <v/>
      </c>
      <c r="J2775" t="str">
        <f>IF(ISBLANK(G2775),"",IF(ISTEXT(G2775),IF(E2775="Amount",J$14,""),INDEX(Sheet2!H$14:H$154,MATCH(F2775,Sheet2!A$14:A$154,0))))</f>
        <v/>
      </c>
      <c r="K2775" t="str">
        <f>IF(ISBLANK(G2775),"",IF(ISTEXT(G2775),IF(E2775="Amount",K$14,""),INDEX(Sheet2!I$14:I$154,MATCH(F2775,Sheet2!A$14:A$154,0))))</f>
        <v/>
      </c>
      <c r="L2775" t="str">
        <f>IF(ISBLANK(G2775),"",IF(ISTEXT(G2775),IF(E2775="Amount",L$14,""),IF(INDEX(Sheet2!H$14:H$154,MATCH(F2775,Sheet2!A$14:A$154,0)) &lt;&gt; 0, IF(INDEX(Sheet2!I$14:I$154,MATCH(F2775,Sheet2!A$14:A$154,0)) &lt;&gt; 0, "Loan","Loan"),"Cash")))</f>
        <v/>
      </c>
      <c r="M2775" t="str">
        <f>IF(ISTEXT(E2775),IF(E2775="Amount",M$14,""),IF(ISBLANK(E2775),"",IF(ISTEXT(D2775),"",IF(A2770="Invoice No. : ",INDEX(Sheet2!D$14:D$154,MATCH(B2770,Sheet2!A$14:A$154,0)),M2774))))</f>
        <v/>
      </c>
      <c r="N2775" t="str">
        <f>IF(ISTEXT(E2775),IF(E2775="Amount",N$14,""),IF(ISBLANK(E2775),"",IF(ISTEXT(D2775),"",IF(A2770="Invoice No. : ",INDEX(Sheet2!E$14:E$154,MATCH(B2770,Sheet2!A$14:A$154,0)),N2774))))</f>
        <v/>
      </c>
      <c r="O2775" t="str">
        <f>IF(ISTEXT(E2775),IF(E2775="Amount",O$14,""),IF(ISBLANK(E2775),"",IF(ISTEXT(D2775),"",IF(A2770="Invoice No. : ",INDEX(Sheet2!G$14:G$154,MATCH(B2770,Sheet2!A$14:A$154,0)),O2774))))</f>
        <v/>
      </c>
      <c r="P2775" t="str">
        <f t="shared" si="174"/>
        <v/>
      </c>
      <c r="Q2775" t="str">
        <f t="shared" si="175"/>
        <v/>
      </c>
    </row>
    <row r="2776" spans="1:17" x14ac:dyDescent="0.25">
      <c r="A2776" s="8" t="s">
        <v>9</v>
      </c>
      <c r="B2776" s="8" t="s">
        <v>10</v>
      </c>
      <c r="C2776" s="9" t="s">
        <v>11</v>
      </c>
      <c r="D2776" s="9" t="s">
        <v>12</v>
      </c>
      <c r="E2776" s="9" t="s">
        <v>13</v>
      </c>
      <c r="F2776" t="str">
        <f t="shared" si="172"/>
        <v>Invoice No.</v>
      </c>
      <c r="G2776" t="str">
        <f>IF(ISTEXT(E2776),IF(E2776="Amount",G$14,""),IF(ISBLANK(E2776),"",IF(ISTEXT(D2776),"",IF(A2771="Invoice No. : ",INDEX(Sheet2!F$14:F$154,MATCH(B2771,Sheet2!A$14:A$154,0)),G2775))))</f>
        <v>Member ID</v>
      </c>
      <c r="H2776" t="str">
        <f t="shared" si="173"/>
        <v>Invoice Date</v>
      </c>
      <c r="I2776" t="str">
        <f>IF(ISTEXT(E2776),IF(E2776="Amount",I$14,""),IF(ISBLANK(E2776),"",IF(ISTEXT(D2776),"",IF(A2771="Invoice No. : ",TEXT(INDEX(Sheet2!C$14:C$154,MATCH(B2771,Sheet2!A$14:A$154,0)),"hh:mm:ss"),I2775))))</f>
        <v>Invoice Time</v>
      </c>
      <c r="J2776" t="str">
        <f>IF(ISBLANK(G2776),"",IF(ISTEXT(G2776),IF(E2776="Amount",J$14,""),INDEX(Sheet2!H$14:H$154,MATCH(F2776,Sheet2!A$14:A$154,0))))</f>
        <v>Loan Amount</v>
      </c>
      <c r="K2776" t="str">
        <f>IF(ISBLANK(G2776),"",IF(ISTEXT(G2776),IF(E2776="Amount",K$14,""),INDEX(Sheet2!I$14:I$154,MATCH(F2776,Sheet2!A$14:A$154,0))))</f>
        <v>Cash Amount</v>
      </c>
      <c r="L2776" t="str">
        <f>IF(ISBLANK(G2776),"",IF(ISTEXT(G2776),IF(E2776="Amount",L$14,""),IF(INDEX(Sheet2!H$14:H$154,MATCH(F2776,Sheet2!A$14:A$154,0)) &lt;&gt; 0, IF(INDEX(Sheet2!I$14:I$154,MATCH(F2776,Sheet2!A$14:A$154,0)) &lt;&gt; 0, "Loan","Loan"),"Cash")))</f>
        <v>Payment Mode</v>
      </c>
      <c r="M2776" t="str">
        <f>IF(ISTEXT(E2776),IF(E2776="Amount",M$14,""),IF(ISBLANK(E2776),"",IF(ISTEXT(D2776),"",IF(A2771="Invoice No. : ",INDEX(Sheet2!D$14:D$154,MATCH(B2771,Sheet2!A$14:A$154,0)),M2775))))</f>
        <v>Terminal</v>
      </c>
      <c r="N2776" t="str">
        <f>IF(ISTEXT(E2776),IF(E2776="Amount",N$14,""),IF(ISBLANK(E2776),"",IF(ISTEXT(D2776),"",IF(A2771="Invoice No. : ",INDEX(Sheet2!E$14:E$154,MATCH(B2771,Sheet2!A$14:A$154,0)),N2775))))</f>
        <v>Cashier</v>
      </c>
      <c r="O2776" t="str">
        <f>IF(ISTEXT(E2776),IF(E2776="Amount",O$14,""),IF(ISBLANK(E2776),"",IF(ISTEXT(D2776),"",IF(A2771="Invoice No. : ",INDEX(Sheet2!G$14:G$154,MATCH(B2771,Sheet2!A$14:A$154,0)),O2775))))</f>
        <v>Name</v>
      </c>
      <c r="P2776" t="str">
        <f t="shared" si="174"/>
        <v>Invoice Amount</v>
      </c>
      <c r="Q2776" t="str">
        <f t="shared" si="175"/>
        <v>Grand Total</v>
      </c>
    </row>
    <row r="2777" spans="1:17" x14ac:dyDescent="0.25">
      <c r="F2777" t="str">
        <f t="shared" ref="F2777:F2840" si="176">IF(ISTEXT(E2777),IF(E2777="Amount",F$14,""),IF(ISBLANK(E2777),"",IF(ISTEXT(D2777),"",IF(A2772="Invoice No. : ",B2772,F2776))))</f>
        <v/>
      </c>
      <c r="G2777" t="str">
        <f>IF(ISTEXT(E2777),IF(E2777="Amount",G$14,""),IF(ISBLANK(E2777),"",IF(ISTEXT(D2777),"",IF(A2772="Invoice No. : ",INDEX(Sheet2!F$14:F$154,MATCH(B2772,Sheet2!A$14:A$154,0)),G2776))))</f>
        <v/>
      </c>
      <c r="H2777" t="str">
        <f t="shared" ref="H2777:H2840" si="177">IF(ISTEXT(E2777),IF(E2777="Amount",H$14,""),IF(ISBLANK(E2777),"",IF(ISTEXT(D2777),"",IF(A2772="Invoice No. : ",TEXT(B2773,"mm/dd/yyyy"),H2776))))</f>
        <v/>
      </c>
      <c r="I2777" t="str">
        <f>IF(ISTEXT(E2777),IF(E2777="Amount",I$14,""),IF(ISBLANK(E2777),"",IF(ISTEXT(D2777),"",IF(A2772="Invoice No. : ",TEXT(INDEX(Sheet2!C$14:C$154,MATCH(B2772,Sheet2!A$14:A$154,0)),"hh:mm:ss"),I2776))))</f>
        <v/>
      </c>
      <c r="J2777" t="str">
        <f>IF(ISBLANK(G2777),"",IF(ISTEXT(G2777),IF(E2777="Amount",J$14,""),INDEX(Sheet2!H$14:H$154,MATCH(F2777,Sheet2!A$14:A$154,0))))</f>
        <v/>
      </c>
      <c r="K2777" t="str">
        <f>IF(ISBLANK(G2777),"",IF(ISTEXT(G2777),IF(E2777="Amount",K$14,""),INDEX(Sheet2!I$14:I$154,MATCH(F2777,Sheet2!A$14:A$154,0))))</f>
        <v/>
      </c>
      <c r="L2777" t="str">
        <f>IF(ISBLANK(G2777),"",IF(ISTEXT(G2777),IF(E2777="Amount",L$14,""),IF(INDEX(Sheet2!H$14:H$154,MATCH(F2777,Sheet2!A$14:A$154,0)) &lt;&gt; 0, IF(INDEX(Sheet2!I$14:I$154,MATCH(F2777,Sheet2!A$14:A$154,0)) &lt;&gt; 0, "Loan","Loan"),"Cash")))</f>
        <v/>
      </c>
      <c r="M2777" t="str">
        <f>IF(ISTEXT(E2777),IF(E2777="Amount",M$14,""),IF(ISBLANK(E2777),"",IF(ISTEXT(D2777),"",IF(A2772="Invoice No. : ",INDEX(Sheet2!D$14:D$154,MATCH(B2772,Sheet2!A$14:A$154,0)),M2776))))</f>
        <v/>
      </c>
      <c r="N2777" t="str">
        <f>IF(ISTEXT(E2777),IF(E2777="Amount",N$14,""),IF(ISBLANK(E2777),"",IF(ISTEXT(D2777),"",IF(A2772="Invoice No. : ",INDEX(Sheet2!E$14:E$154,MATCH(B2772,Sheet2!A$14:A$154,0)),N2776))))</f>
        <v/>
      </c>
      <c r="O2777" t="str">
        <f>IF(ISTEXT(E2777),IF(E2777="Amount",O$14,""),IF(ISBLANK(E2777),"",IF(ISTEXT(D2777),"",IF(A2772="Invoice No. : ",INDEX(Sheet2!G$14:G$154,MATCH(B2772,Sheet2!A$14:A$154,0)),O2776))))</f>
        <v/>
      </c>
      <c r="P2777" t="str">
        <f t="shared" ref="P2777:P2840" si="178">IF(ISTEXT(E2777),IF(E2777="Amount",P$14,""),IF(D2778="Invoice Amount",E2778,IF(ISBLANK(D2777),"",P2778)))</f>
        <v/>
      </c>
      <c r="Q2777" t="str">
        <f t="shared" ref="Q2777:Q2840" si="179">IF(ISTEXT(E2777),IF(E2777="Amount",Q$14,""),IF(ISBLANK(C2777),"",IF(ISNUMBER(C2777),VLOOKUP("Grand Total : ",D:E,2,FALSE),"")))</f>
        <v/>
      </c>
    </row>
    <row r="2778" spans="1:17" x14ac:dyDescent="0.25">
      <c r="A2778" s="10" t="s">
        <v>647</v>
      </c>
      <c r="B2778" s="10" t="s">
        <v>648</v>
      </c>
      <c r="C2778" s="11">
        <v>1</v>
      </c>
      <c r="D2778" s="11">
        <v>27.5</v>
      </c>
      <c r="E2778" s="11">
        <v>27.5</v>
      </c>
      <c r="F2778">
        <f t="shared" si="176"/>
        <v>2144388</v>
      </c>
      <c r="G2778">
        <f>IF(ISTEXT(E2778),IF(E2778="Amount",G$14,""),IF(ISBLANK(E2778),"",IF(ISTEXT(D2778),"",IF(A2773="Invoice No. : ",INDEX(Sheet2!F$14:F$154,MATCH(B2773,Sheet2!A$14:A$154,0)),G2777))))</f>
        <v>13589</v>
      </c>
      <c r="H2778" t="str">
        <f t="shared" si="177"/>
        <v>01/05/2023</v>
      </c>
      <c r="I2778" t="str">
        <f>IF(ISTEXT(E2778),IF(E2778="Amount",I$14,""),IF(ISBLANK(E2778),"",IF(ISTEXT(D2778),"",IF(A2773="Invoice No. : ",TEXT(INDEX(Sheet2!C$14:C$154,MATCH(B2773,Sheet2!A$14:A$154,0)),"hh:mm:ss"),I2777))))</f>
        <v>16:11:24</v>
      </c>
      <c r="J2778">
        <f>IF(ISBLANK(G2778),"",IF(ISTEXT(G2778),IF(E2778="Amount",J$14,""),INDEX(Sheet2!H$14:H$154,MATCH(F2778,Sheet2!A$14:A$154,0))))</f>
        <v>3500</v>
      </c>
      <c r="K2778">
        <f>IF(ISBLANK(G2778),"",IF(ISTEXT(G2778),IF(E2778="Amount",K$14,""),INDEX(Sheet2!I$14:I$154,MATCH(F2778,Sheet2!A$14:A$154,0))))</f>
        <v>224</v>
      </c>
      <c r="L2778" t="str">
        <f>IF(ISBLANK(G2778),"",IF(ISTEXT(G2778),IF(E2778="Amount",L$14,""),IF(INDEX(Sheet2!H$14:H$154,MATCH(F2778,Sheet2!A$14:A$154,0)) &lt;&gt; 0, IF(INDEX(Sheet2!I$14:I$154,MATCH(F2778,Sheet2!A$14:A$154,0)) &lt;&gt; 0, "Loan","Loan"),"Cash")))</f>
        <v>Loan</v>
      </c>
      <c r="M2778">
        <f>IF(ISTEXT(E2778),IF(E2778="Amount",M$14,""),IF(ISBLANK(E2778),"",IF(ISTEXT(D2778),"",IF(A2773="Invoice No. : ",INDEX(Sheet2!D$14:D$154,MATCH(B2773,Sheet2!A$14:A$154,0)),M2777))))</f>
        <v>2</v>
      </c>
      <c r="N2778" t="str">
        <f>IF(ISTEXT(E2778),IF(E2778="Amount",N$14,""),IF(ISBLANK(E2778),"",IF(ISTEXT(D2778),"",IF(A2773="Invoice No. : ",INDEX(Sheet2!E$14:E$154,MATCH(B2773,Sheet2!A$14:A$154,0)),N2777))))</f>
        <v>RUBY</v>
      </c>
      <c r="O2778" t="str">
        <f>IF(ISTEXT(E2778),IF(E2778="Amount",O$14,""),IF(ISBLANK(E2778),"",IF(ISTEXT(D2778),"",IF(A2773="Invoice No. : ",INDEX(Sheet2!G$14:G$154,MATCH(B2773,Sheet2!A$14:A$154,0)),O2777))))</f>
        <v>NERONA, RUBYLYN BARLAAN</v>
      </c>
      <c r="P2778">
        <f t="shared" si="178"/>
        <v>3724</v>
      </c>
      <c r="Q2778">
        <f t="shared" si="179"/>
        <v>195197.25</v>
      </c>
    </row>
    <row r="2779" spans="1:17" x14ac:dyDescent="0.25">
      <c r="A2779" s="10" t="s">
        <v>1938</v>
      </c>
      <c r="B2779" s="10" t="s">
        <v>424</v>
      </c>
      <c r="C2779" s="11">
        <v>4</v>
      </c>
      <c r="D2779" s="11">
        <v>100</v>
      </c>
      <c r="E2779" s="11">
        <v>400</v>
      </c>
      <c r="F2779">
        <f t="shared" si="176"/>
        <v>2144388</v>
      </c>
      <c r="G2779">
        <f>IF(ISTEXT(E2779),IF(E2779="Amount",G$14,""),IF(ISBLANK(E2779),"",IF(ISTEXT(D2779),"",IF(A2774="Invoice No. : ",INDEX(Sheet2!F$14:F$154,MATCH(B2774,Sheet2!A$14:A$154,0)),G2778))))</f>
        <v>13589</v>
      </c>
      <c r="H2779" t="str">
        <f t="shared" si="177"/>
        <v>01/05/2023</v>
      </c>
      <c r="I2779" t="str">
        <f>IF(ISTEXT(E2779),IF(E2779="Amount",I$14,""),IF(ISBLANK(E2779),"",IF(ISTEXT(D2779),"",IF(A2774="Invoice No. : ",TEXT(INDEX(Sheet2!C$14:C$154,MATCH(B2774,Sheet2!A$14:A$154,0)),"hh:mm:ss"),I2778))))</f>
        <v>16:11:24</v>
      </c>
      <c r="J2779">
        <f>IF(ISBLANK(G2779),"",IF(ISTEXT(G2779),IF(E2779="Amount",J$14,""),INDEX(Sheet2!H$14:H$154,MATCH(F2779,Sheet2!A$14:A$154,0))))</f>
        <v>3500</v>
      </c>
      <c r="K2779">
        <f>IF(ISBLANK(G2779),"",IF(ISTEXT(G2779),IF(E2779="Amount",K$14,""),INDEX(Sheet2!I$14:I$154,MATCH(F2779,Sheet2!A$14:A$154,0))))</f>
        <v>224</v>
      </c>
      <c r="L2779" t="str">
        <f>IF(ISBLANK(G2779),"",IF(ISTEXT(G2779),IF(E2779="Amount",L$14,""),IF(INDEX(Sheet2!H$14:H$154,MATCH(F2779,Sheet2!A$14:A$154,0)) &lt;&gt; 0, IF(INDEX(Sheet2!I$14:I$154,MATCH(F2779,Sheet2!A$14:A$154,0)) &lt;&gt; 0, "Loan","Loan"),"Cash")))</f>
        <v>Loan</v>
      </c>
      <c r="M2779">
        <f>IF(ISTEXT(E2779),IF(E2779="Amount",M$14,""),IF(ISBLANK(E2779),"",IF(ISTEXT(D2779),"",IF(A2774="Invoice No. : ",INDEX(Sheet2!D$14:D$154,MATCH(B2774,Sheet2!A$14:A$154,0)),M2778))))</f>
        <v>2</v>
      </c>
      <c r="N2779" t="str">
        <f>IF(ISTEXT(E2779),IF(E2779="Amount",N$14,""),IF(ISBLANK(E2779),"",IF(ISTEXT(D2779),"",IF(A2774="Invoice No. : ",INDEX(Sheet2!E$14:E$154,MATCH(B2774,Sheet2!A$14:A$154,0)),N2778))))</f>
        <v>RUBY</v>
      </c>
      <c r="O2779" t="str">
        <f>IF(ISTEXT(E2779),IF(E2779="Amount",O$14,""),IF(ISBLANK(E2779),"",IF(ISTEXT(D2779),"",IF(A2774="Invoice No. : ",INDEX(Sheet2!G$14:G$154,MATCH(B2774,Sheet2!A$14:A$154,0)),O2778))))</f>
        <v>NERONA, RUBYLYN BARLAAN</v>
      </c>
      <c r="P2779">
        <f t="shared" si="178"/>
        <v>3724</v>
      </c>
      <c r="Q2779">
        <f t="shared" si="179"/>
        <v>195197.25</v>
      </c>
    </row>
    <row r="2780" spans="1:17" x14ac:dyDescent="0.25">
      <c r="A2780" s="10" t="s">
        <v>703</v>
      </c>
      <c r="B2780" s="10" t="s">
        <v>704</v>
      </c>
      <c r="C2780" s="11">
        <v>2</v>
      </c>
      <c r="D2780" s="11">
        <v>199</v>
      </c>
      <c r="E2780" s="11">
        <v>398</v>
      </c>
      <c r="F2780">
        <f t="shared" si="176"/>
        <v>2144388</v>
      </c>
      <c r="G2780">
        <f>IF(ISTEXT(E2780),IF(E2780="Amount",G$14,""),IF(ISBLANK(E2780),"",IF(ISTEXT(D2780),"",IF(A2775="Invoice No. : ",INDEX(Sheet2!F$14:F$154,MATCH(B2775,Sheet2!A$14:A$154,0)),G2779))))</f>
        <v>13589</v>
      </c>
      <c r="H2780" t="str">
        <f t="shared" si="177"/>
        <v>01/05/2023</v>
      </c>
      <c r="I2780" t="str">
        <f>IF(ISTEXT(E2780),IF(E2780="Amount",I$14,""),IF(ISBLANK(E2780),"",IF(ISTEXT(D2780),"",IF(A2775="Invoice No. : ",TEXT(INDEX(Sheet2!C$14:C$154,MATCH(B2775,Sheet2!A$14:A$154,0)),"hh:mm:ss"),I2779))))</f>
        <v>16:11:24</v>
      </c>
      <c r="J2780">
        <f>IF(ISBLANK(G2780),"",IF(ISTEXT(G2780),IF(E2780="Amount",J$14,""),INDEX(Sheet2!H$14:H$154,MATCH(F2780,Sheet2!A$14:A$154,0))))</f>
        <v>3500</v>
      </c>
      <c r="K2780">
        <f>IF(ISBLANK(G2780),"",IF(ISTEXT(G2780),IF(E2780="Amount",K$14,""),INDEX(Sheet2!I$14:I$154,MATCH(F2780,Sheet2!A$14:A$154,0))))</f>
        <v>224</v>
      </c>
      <c r="L2780" t="str">
        <f>IF(ISBLANK(G2780),"",IF(ISTEXT(G2780),IF(E2780="Amount",L$14,""),IF(INDEX(Sheet2!H$14:H$154,MATCH(F2780,Sheet2!A$14:A$154,0)) &lt;&gt; 0, IF(INDEX(Sheet2!I$14:I$154,MATCH(F2780,Sheet2!A$14:A$154,0)) &lt;&gt; 0, "Loan","Loan"),"Cash")))</f>
        <v>Loan</v>
      </c>
      <c r="M2780">
        <f>IF(ISTEXT(E2780),IF(E2780="Amount",M$14,""),IF(ISBLANK(E2780),"",IF(ISTEXT(D2780),"",IF(A2775="Invoice No. : ",INDEX(Sheet2!D$14:D$154,MATCH(B2775,Sheet2!A$14:A$154,0)),M2779))))</f>
        <v>2</v>
      </c>
      <c r="N2780" t="str">
        <f>IF(ISTEXT(E2780),IF(E2780="Amount",N$14,""),IF(ISBLANK(E2780),"",IF(ISTEXT(D2780),"",IF(A2775="Invoice No. : ",INDEX(Sheet2!E$14:E$154,MATCH(B2775,Sheet2!A$14:A$154,0)),N2779))))</f>
        <v>RUBY</v>
      </c>
      <c r="O2780" t="str">
        <f>IF(ISTEXT(E2780),IF(E2780="Amount",O$14,""),IF(ISBLANK(E2780),"",IF(ISTEXT(D2780),"",IF(A2775="Invoice No. : ",INDEX(Sheet2!G$14:G$154,MATCH(B2775,Sheet2!A$14:A$154,0)),O2779))))</f>
        <v>NERONA, RUBYLYN BARLAAN</v>
      </c>
      <c r="P2780">
        <f t="shared" si="178"/>
        <v>3724</v>
      </c>
      <c r="Q2780">
        <f t="shared" si="179"/>
        <v>195197.25</v>
      </c>
    </row>
    <row r="2781" spans="1:17" x14ac:dyDescent="0.25">
      <c r="A2781" s="10" t="s">
        <v>705</v>
      </c>
      <c r="B2781" s="10" t="s">
        <v>706</v>
      </c>
      <c r="C2781" s="11">
        <v>1</v>
      </c>
      <c r="D2781" s="11">
        <v>191</v>
      </c>
      <c r="E2781" s="11">
        <v>191</v>
      </c>
      <c r="F2781">
        <f t="shared" si="176"/>
        <v>2144388</v>
      </c>
      <c r="G2781">
        <f>IF(ISTEXT(E2781),IF(E2781="Amount",G$14,""),IF(ISBLANK(E2781),"",IF(ISTEXT(D2781),"",IF(A2776="Invoice No. : ",INDEX(Sheet2!F$14:F$154,MATCH(B2776,Sheet2!A$14:A$154,0)),G2780))))</f>
        <v>13589</v>
      </c>
      <c r="H2781" t="str">
        <f t="shared" si="177"/>
        <v>01/05/2023</v>
      </c>
      <c r="I2781" t="str">
        <f>IF(ISTEXT(E2781),IF(E2781="Amount",I$14,""),IF(ISBLANK(E2781),"",IF(ISTEXT(D2781),"",IF(A2776="Invoice No. : ",TEXT(INDEX(Sheet2!C$14:C$154,MATCH(B2776,Sheet2!A$14:A$154,0)),"hh:mm:ss"),I2780))))</f>
        <v>16:11:24</v>
      </c>
      <c r="J2781">
        <f>IF(ISBLANK(G2781),"",IF(ISTEXT(G2781),IF(E2781="Amount",J$14,""),INDEX(Sheet2!H$14:H$154,MATCH(F2781,Sheet2!A$14:A$154,0))))</f>
        <v>3500</v>
      </c>
      <c r="K2781">
        <f>IF(ISBLANK(G2781),"",IF(ISTEXT(G2781),IF(E2781="Amount",K$14,""),INDEX(Sheet2!I$14:I$154,MATCH(F2781,Sheet2!A$14:A$154,0))))</f>
        <v>224</v>
      </c>
      <c r="L2781" t="str">
        <f>IF(ISBLANK(G2781),"",IF(ISTEXT(G2781),IF(E2781="Amount",L$14,""),IF(INDEX(Sheet2!H$14:H$154,MATCH(F2781,Sheet2!A$14:A$154,0)) &lt;&gt; 0, IF(INDEX(Sheet2!I$14:I$154,MATCH(F2781,Sheet2!A$14:A$154,0)) &lt;&gt; 0, "Loan","Loan"),"Cash")))</f>
        <v>Loan</v>
      </c>
      <c r="M2781">
        <f>IF(ISTEXT(E2781),IF(E2781="Amount",M$14,""),IF(ISBLANK(E2781),"",IF(ISTEXT(D2781),"",IF(A2776="Invoice No. : ",INDEX(Sheet2!D$14:D$154,MATCH(B2776,Sheet2!A$14:A$154,0)),M2780))))</f>
        <v>2</v>
      </c>
      <c r="N2781" t="str">
        <f>IF(ISTEXT(E2781),IF(E2781="Amount",N$14,""),IF(ISBLANK(E2781),"",IF(ISTEXT(D2781),"",IF(A2776="Invoice No. : ",INDEX(Sheet2!E$14:E$154,MATCH(B2776,Sheet2!A$14:A$154,0)),N2780))))</f>
        <v>RUBY</v>
      </c>
      <c r="O2781" t="str">
        <f>IF(ISTEXT(E2781),IF(E2781="Amount",O$14,""),IF(ISBLANK(E2781),"",IF(ISTEXT(D2781),"",IF(A2776="Invoice No. : ",INDEX(Sheet2!G$14:G$154,MATCH(B2776,Sheet2!A$14:A$154,0)),O2780))))</f>
        <v>NERONA, RUBYLYN BARLAAN</v>
      </c>
      <c r="P2781">
        <f t="shared" si="178"/>
        <v>3724</v>
      </c>
      <c r="Q2781">
        <f t="shared" si="179"/>
        <v>195197.25</v>
      </c>
    </row>
    <row r="2782" spans="1:17" x14ac:dyDescent="0.25">
      <c r="A2782" s="10" t="s">
        <v>39</v>
      </c>
      <c r="B2782" s="10" t="s">
        <v>40</v>
      </c>
      <c r="C2782" s="11">
        <v>3</v>
      </c>
      <c r="D2782" s="11">
        <v>24</v>
      </c>
      <c r="E2782" s="11">
        <v>72</v>
      </c>
      <c r="F2782">
        <f t="shared" si="176"/>
        <v>2144388</v>
      </c>
      <c r="G2782">
        <f>IF(ISTEXT(E2782),IF(E2782="Amount",G$14,""),IF(ISBLANK(E2782),"",IF(ISTEXT(D2782),"",IF(A2777="Invoice No. : ",INDEX(Sheet2!F$14:F$154,MATCH(B2777,Sheet2!A$14:A$154,0)),G2781))))</f>
        <v>13589</v>
      </c>
      <c r="H2782" t="str">
        <f t="shared" si="177"/>
        <v>01/05/2023</v>
      </c>
      <c r="I2782" t="str">
        <f>IF(ISTEXT(E2782),IF(E2782="Amount",I$14,""),IF(ISBLANK(E2782),"",IF(ISTEXT(D2782),"",IF(A2777="Invoice No. : ",TEXT(INDEX(Sheet2!C$14:C$154,MATCH(B2777,Sheet2!A$14:A$154,0)),"hh:mm:ss"),I2781))))</f>
        <v>16:11:24</v>
      </c>
      <c r="J2782">
        <f>IF(ISBLANK(G2782),"",IF(ISTEXT(G2782),IF(E2782="Amount",J$14,""),INDEX(Sheet2!H$14:H$154,MATCH(F2782,Sheet2!A$14:A$154,0))))</f>
        <v>3500</v>
      </c>
      <c r="K2782">
        <f>IF(ISBLANK(G2782),"",IF(ISTEXT(G2782),IF(E2782="Amount",K$14,""),INDEX(Sheet2!I$14:I$154,MATCH(F2782,Sheet2!A$14:A$154,0))))</f>
        <v>224</v>
      </c>
      <c r="L2782" t="str">
        <f>IF(ISBLANK(G2782),"",IF(ISTEXT(G2782),IF(E2782="Amount",L$14,""),IF(INDEX(Sheet2!H$14:H$154,MATCH(F2782,Sheet2!A$14:A$154,0)) &lt;&gt; 0, IF(INDEX(Sheet2!I$14:I$154,MATCH(F2782,Sheet2!A$14:A$154,0)) &lt;&gt; 0, "Loan","Loan"),"Cash")))</f>
        <v>Loan</v>
      </c>
      <c r="M2782">
        <f>IF(ISTEXT(E2782),IF(E2782="Amount",M$14,""),IF(ISBLANK(E2782),"",IF(ISTEXT(D2782),"",IF(A2777="Invoice No. : ",INDEX(Sheet2!D$14:D$154,MATCH(B2777,Sheet2!A$14:A$154,0)),M2781))))</f>
        <v>2</v>
      </c>
      <c r="N2782" t="str">
        <f>IF(ISTEXT(E2782),IF(E2782="Amount",N$14,""),IF(ISBLANK(E2782),"",IF(ISTEXT(D2782),"",IF(A2777="Invoice No. : ",INDEX(Sheet2!E$14:E$154,MATCH(B2777,Sheet2!A$14:A$154,0)),N2781))))</f>
        <v>RUBY</v>
      </c>
      <c r="O2782" t="str">
        <f>IF(ISTEXT(E2782),IF(E2782="Amount",O$14,""),IF(ISBLANK(E2782),"",IF(ISTEXT(D2782),"",IF(A2777="Invoice No. : ",INDEX(Sheet2!G$14:G$154,MATCH(B2777,Sheet2!A$14:A$154,0)),O2781))))</f>
        <v>NERONA, RUBYLYN BARLAAN</v>
      </c>
      <c r="P2782">
        <f t="shared" si="178"/>
        <v>3724</v>
      </c>
      <c r="Q2782">
        <f t="shared" si="179"/>
        <v>195197.25</v>
      </c>
    </row>
    <row r="2783" spans="1:17" x14ac:dyDescent="0.25">
      <c r="A2783" s="10" t="s">
        <v>609</v>
      </c>
      <c r="B2783" s="10" t="s">
        <v>610</v>
      </c>
      <c r="C2783" s="11">
        <v>1</v>
      </c>
      <c r="D2783" s="11">
        <v>46</v>
      </c>
      <c r="E2783" s="11">
        <v>46</v>
      </c>
      <c r="F2783">
        <f t="shared" si="176"/>
        <v>2144388</v>
      </c>
      <c r="G2783">
        <f>IF(ISTEXT(E2783),IF(E2783="Amount",G$14,""),IF(ISBLANK(E2783),"",IF(ISTEXT(D2783),"",IF(A2778="Invoice No. : ",INDEX(Sheet2!F$14:F$154,MATCH(B2778,Sheet2!A$14:A$154,0)),G2782))))</f>
        <v>13589</v>
      </c>
      <c r="H2783" t="str">
        <f t="shared" si="177"/>
        <v>01/05/2023</v>
      </c>
      <c r="I2783" t="str">
        <f>IF(ISTEXT(E2783),IF(E2783="Amount",I$14,""),IF(ISBLANK(E2783),"",IF(ISTEXT(D2783),"",IF(A2778="Invoice No. : ",TEXT(INDEX(Sheet2!C$14:C$154,MATCH(B2778,Sheet2!A$14:A$154,0)),"hh:mm:ss"),I2782))))</f>
        <v>16:11:24</v>
      </c>
      <c r="J2783">
        <f>IF(ISBLANK(G2783),"",IF(ISTEXT(G2783),IF(E2783="Amount",J$14,""),INDEX(Sheet2!H$14:H$154,MATCH(F2783,Sheet2!A$14:A$154,0))))</f>
        <v>3500</v>
      </c>
      <c r="K2783">
        <f>IF(ISBLANK(G2783),"",IF(ISTEXT(G2783),IF(E2783="Amount",K$14,""),INDEX(Sheet2!I$14:I$154,MATCH(F2783,Sheet2!A$14:A$154,0))))</f>
        <v>224</v>
      </c>
      <c r="L2783" t="str">
        <f>IF(ISBLANK(G2783),"",IF(ISTEXT(G2783),IF(E2783="Amount",L$14,""),IF(INDEX(Sheet2!H$14:H$154,MATCH(F2783,Sheet2!A$14:A$154,0)) &lt;&gt; 0, IF(INDEX(Sheet2!I$14:I$154,MATCH(F2783,Sheet2!A$14:A$154,0)) &lt;&gt; 0, "Loan","Loan"),"Cash")))</f>
        <v>Loan</v>
      </c>
      <c r="M2783">
        <f>IF(ISTEXT(E2783),IF(E2783="Amount",M$14,""),IF(ISBLANK(E2783),"",IF(ISTEXT(D2783),"",IF(A2778="Invoice No. : ",INDEX(Sheet2!D$14:D$154,MATCH(B2778,Sheet2!A$14:A$154,0)),M2782))))</f>
        <v>2</v>
      </c>
      <c r="N2783" t="str">
        <f>IF(ISTEXT(E2783),IF(E2783="Amount",N$14,""),IF(ISBLANK(E2783),"",IF(ISTEXT(D2783),"",IF(A2778="Invoice No. : ",INDEX(Sheet2!E$14:E$154,MATCH(B2778,Sheet2!A$14:A$154,0)),N2782))))</f>
        <v>RUBY</v>
      </c>
      <c r="O2783" t="str">
        <f>IF(ISTEXT(E2783),IF(E2783="Amount",O$14,""),IF(ISBLANK(E2783),"",IF(ISTEXT(D2783),"",IF(A2778="Invoice No. : ",INDEX(Sheet2!G$14:G$154,MATCH(B2778,Sheet2!A$14:A$154,0)),O2782))))</f>
        <v>NERONA, RUBYLYN BARLAAN</v>
      </c>
      <c r="P2783">
        <f t="shared" si="178"/>
        <v>3724</v>
      </c>
      <c r="Q2783">
        <f t="shared" si="179"/>
        <v>195197.25</v>
      </c>
    </row>
    <row r="2784" spans="1:17" x14ac:dyDescent="0.25">
      <c r="A2784" s="10" t="s">
        <v>1806</v>
      </c>
      <c r="B2784" s="10" t="s">
        <v>1807</v>
      </c>
      <c r="C2784" s="11">
        <v>1</v>
      </c>
      <c r="D2784" s="11">
        <v>105.25</v>
      </c>
      <c r="E2784" s="11">
        <v>105.25</v>
      </c>
      <c r="F2784">
        <f t="shared" si="176"/>
        <v>2144388</v>
      </c>
      <c r="G2784">
        <f>IF(ISTEXT(E2784),IF(E2784="Amount",G$14,""),IF(ISBLANK(E2784),"",IF(ISTEXT(D2784),"",IF(A2779="Invoice No. : ",INDEX(Sheet2!F$14:F$154,MATCH(B2779,Sheet2!A$14:A$154,0)),G2783))))</f>
        <v>13589</v>
      </c>
      <c r="H2784" t="str">
        <f t="shared" si="177"/>
        <v>01/05/2023</v>
      </c>
      <c r="I2784" t="str">
        <f>IF(ISTEXT(E2784),IF(E2784="Amount",I$14,""),IF(ISBLANK(E2784),"",IF(ISTEXT(D2784),"",IF(A2779="Invoice No. : ",TEXT(INDEX(Sheet2!C$14:C$154,MATCH(B2779,Sheet2!A$14:A$154,0)),"hh:mm:ss"),I2783))))</f>
        <v>16:11:24</v>
      </c>
      <c r="J2784">
        <f>IF(ISBLANK(G2784),"",IF(ISTEXT(G2784),IF(E2784="Amount",J$14,""),INDEX(Sheet2!H$14:H$154,MATCH(F2784,Sheet2!A$14:A$154,0))))</f>
        <v>3500</v>
      </c>
      <c r="K2784">
        <f>IF(ISBLANK(G2784),"",IF(ISTEXT(G2784),IF(E2784="Amount",K$14,""),INDEX(Sheet2!I$14:I$154,MATCH(F2784,Sheet2!A$14:A$154,0))))</f>
        <v>224</v>
      </c>
      <c r="L2784" t="str">
        <f>IF(ISBLANK(G2784),"",IF(ISTEXT(G2784),IF(E2784="Amount",L$14,""),IF(INDEX(Sheet2!H$14:H$154,MATCH(F2784,Sheet2!A$14:A$154,0)) &lt;&gt; 0, IF(INDEX(Sheet2!I$14:I$154,MATCH(F2784,Sheet2!A$14:A$154,0)) &lt;&gt; 0, "Loan","Loan"),"Cash")))</f>
        <v>Loan</v>
      </c>
      <c r="M2784">
        <f>IF(ISTEXT(E2784),IF(E2784="Amount",M$14,""),IF(ISBLANK(E2784),"",IF(ISTEXT(D2784),"",IF(A2779="Invoice No. : ",INDEX(Sheet2!D$14:D$154,MATCH(B2779,Sheet2!A$14:A$154,0)),M2783))))</f>
        <v>2</v>
      </c>
      <c r="N2784" t="str">
        <f>IF(ISTEXT(E2784),IF(E2784="Amount",N$14,""),IF(ISBLANK(E2784),"",IF(ISTEXT(D2784),"",IF(A2779="Invoice No. : ",INDEX(Sheet2!E$14:E$154,MATCH(B2779,Sheet2!A$14:A$154,0)),N2783))))</f>
        <v>RUBY</v>
      </c>
      <c r="O2784" t="str">
        <f>IF(ISTEXT(E2784),IF(E2784="Amount",O$14,""),IF(ISBLANK(E2784),"",IF(ISTEXT(D2784),"",IF(A2779="Invoice No. : ",INDEX(Sheet2!G$14:G$154,MATCH(B2779,Sheet2!A$14:A$154,0)),O2783))))</f>
        <v>NERONA, RUBYLYN BARLAAN</v>
      </c>
      <c r="P2784">
        <f t="shared" si="178"/>
        <v>3724</v>
      </c>
      <c r="Q2784">
        <f t="shared" si="179"/>
        <v>195197.25</v>
      </c>
    </row>
    <row r="2785" spans="1:17" x14ac:dyDescent="0.25">
      <c r="A2785" s="10" t="s">
        <v>2072</v>
      </c>
      <c r="B2785" s="10" t="s">
        <v>2073</v>
      </c>
      <c r="C2785" s="11">
        <v>1</v>
      </c>
      <c r="D2785" s="11">
        <v>101</v>
      </c>
      <c r="E2785" s="11">
        <v>101</v>
      </c>
      <c r="F2785">
        <f t="shared" si="176"/>
        <v>2144388</v>
      </c>
      <c r="G2785">
        <f>IF(ISTEXT(E2785),IF(E2785="Amount",G$14,""),IF(ISBLANK(E2785),"",IF(ISTEXT(D2785),"",IF(A2780="Invoice No. : ",INDEX(Sheet2!F$14:F$154,MATCH(B2780,Sheet2!A$14:A$154,0)),G2784))))</f>
        <v>13589</v>
      </c>
      <c r="H2785" t="str">
        <f t="shared" si="177"/>
        <v>01/05/2023</v>
      </c>
      <c r="I2785" t="str">
        <f>IF(ISTEXT(E2785),IF(E2785="Amount",I$14,""),IF(ISBLANK(E2785),"",IF(ISTEXT(D2785),"",IF(A2780="Invoice No. : ",TEXT(INDEX(Sheet2!C$14:C$154,MATCH(B2780,Sheet2!A$14:A$154,0)),"hh:mm:ss"),I2784))))</f>
        <v>16:11:24</v>
      </c>
      <c r="J2785">
        <f>IF(ISBLANK(G2785),"",IF(ISTEXT(G2785),IF(E2785="Amount",J$14,""),INDEX(Sheet2!H$14:H$154,MATCH(F2785,Sheet2!A$14:A$154,0))))</f>
        <v>3500</v>
      </c>
      <c r="K2785">
        <f>IF(ISBLANK(G2785),"",IF(ISTEXT(G2785),IF(E2785="Amount",K$14,""),INDEX(Sheet2!I$14:I$154,MATCH(F2785,Sheet2!A$14:A$154,0))))</f>
        <v>224</v>
      </c>
      <c r="L2785" t="str">
        <f>IF(ISBLANK(G2785),"",IF(ISTEXT(G2785),IF(E2785="Amount",L$14,""),IF(INDEX(Sheet2!H$14:H$154,MATCH(F2785,Sheet2!A$14:A$154,0)) &lt;&gt; 0, IF(INDEX(Sheet2!I$14:I$154,MATCH(F2785,Sheet2!A$14:A$154,0)) &lt;&gt; 0, "Loan","Loan"),"Cash")))</f>
        <v>Loan</v>
      </c>
      <c r="M2785">
        <f>IF(ISTEXT(E2785),IF(E2785="Amount",M$14,""),IF(ISBLANK(E2785),"",IF(ISTEXT(D2785),"",IF(A2780="Invoice No. : ",INDEX(Sheet2!D$14:D$154,MATCH(B2780,Sheet2!A$14:A$154,0)),M2784))))</f>
        <v>2</v>
      </c>
      <c r="N2785" t="str">
        <f>IF(ISTEXT(E2785),IF(E2785="Amount",N$14,""),IF(ISBLANK(E2785),"",IF(ISTEXT(D2785),"",IF(A2780="Invoice No. : ",INDEX(Sheet2!E$14:E$154,MATCH(B2780,Sheet2!A$14:A$154,0)),N2784))))</f>
        <v>RUBY</v>
      </c>
      <c r="O2785" t="str">
        <f>IF(ISTEXT(E2785),IF(E2785="Amount",O$14,""),IF(ISBLANK(E2785),"",IF(ISTEXT(D2785),"",IF(A2780="Invoice No. : ",INDEX(Sheet2!G$14:G$154,MATCH(B2780,Sheet2!A$14:A$154,0)),O2784))))</f>
        <v>NERONA, RUBYLYN BARLAAN</v>
      </c>
      <c r="P2785">
        <f t="shared" si="178"/>
        <v>3724</v>
      </c>
      <c r="Q2785">
        <f t="shared" si="179"/>
        <v>195197.25</v>
      </c>
    </row>
    <row r="2786" spans="1:17" x14ac:dyDescent="0.25">
      <c r="A2786" s="10" t="s">
        <v>501</v>
      </c>
      <c r="B2786" s="10" t="s">
        <v>502</v>
      </c>
      <c r="C2786" s="11">
        <v>1</v>
      </c>
      <c r="D2786" s="11">
        <v>74.25</v>
      </c>
      <c r="E2786" s="11">
        <v>74.25</v>
      </c>
      <c r="F2786">
        <f t="shared" si="176"/>
        <v>2144388</v>
      </c>
      <c r="G2786">
        <f>IF(ISTEXT(E2786),IF(E2786="Amount",G$14,""),IF(ISBLANK(E2786),"",IF(ISTEXT(D2786),"",IF(A2781="Invoice No. : ",INDEX(Sheet2!F$14:F$154,MATCH(B2781,Sheet2!A$14:A$154,0)),G2785))))</f>
        <v>13589</v>
      </c>
      <c r="H2786" t="str">
        <f t="shared" si="177"/>
        <v>01/05/2023</v>
      </c>
      <c r="I2786" t="str">
        <f>IF(ISTEXT(E2786),IF(E2786="Amount",I$14,""),IF(ISBLANK(E2786),"",IF(ISTEXT(D2786),"",IF(A2781="Invoice No. : ",TEXT(INDEX(Sheet2!C$14:C$154,MATCH(B2781,Sheet2!A$14:A$154,0)),"hh:mm:ss"),I2785))))</f>
        <v>16:11:24</v>
      </c>
      <c r="J2786">
        <f>IF(ISBLANK(G2786),"",IF(ISTEXT(G2786),IF(E2786="Amount",J$14,""),INDEX(Sheet2!H$14:H$154,MATCH(F2786,Sheet2!A$14:A$154,0))))</f>
        <v>3500</v>
      </c>
      <c r="K2786">
        <f>IF(ISBLANK(G2786),"",IF(ISTEXT(G2786),IF(E2786="Amount",K$14,""),INDEX(Sheet2!I$14:I$154,MATCH(F2786,Sheet2!A$14:A$154,0))))</f>
        <v>224</v>
      </c>
      <c r="L2786" t="str">
        <f>IF(ISBLANK(G2786),"",IF(ISTEXT(G2786),IF(E2786="Amount",L$14,""),IF(INDEX(Sheet2!H$14:H$154,MATCH(F2786,Sheet2!A$14:A$154,0)) &lt;&gt; 0, IF(INDEX(Sheet2!I$14:I$154,MATCH(F2786,Sheet2!A$14:A$154,0)) &lt;&gt; 0, "Loan","Loan"),"Cash")))</f>
        <v>Loan</v>
      </c>
      <c r="M2786">
        <f>IF(ISTEXT(E2786),IF(E2786="Amount",M$14,""),IF(ISBLANK(E2786),"",IF(ISTEXT(D2786),"",IF(A2781="Invoice No. : ",INDEX(Sheet2!D$14:D$154,MATCH(B2781,Sheet2!A$14:A$154,0)),M2785))))</f>
        <v>2</v>
      </c>
      <c r="N2786" t="str">
        <f>IF(ISTEXT(E2786),IF(E2786="Amount",N$14,""),IF(ISBLANK(E2786),"",IF(ISTEXT(D2786),"",IF(A2781="Invoice No. : ",INDEX(Sheet2!E$14:E$154,MATCH(B2781,Sheet2!A$14:A$154,0)),N2785))))</f>
        <v>RUBY</v>
      </c>
      <c r="O2786" t="str">
        <f>IF(ISTEXT(E2786),IF(E2786="Amount",O$14,""),IF(ISBLANK(E2786),"",IF(ISTEXT(D2786),"",IF(A2781="Invoice No. : ",INDEX(Sheet2!G$14:G$154,MATCH(B2781,Sheet2!A$14:A$154,0)),O2785))))</f>
        <v>NERONA, RUBYLYN BARLAAN</v>
      </c>
      <c r="P2786">
        <f t="shared" si="178"/>
        <v>3724</v>
      </c>
      <c r="Q2786">
        <f t="shared" si="179"/>
        <v>195197.25</v>
      </c>
    </row>
    <row r="2787" spans="1:17" x14ac:dyDescent="0.25">
      <c r="A2787" s="10" t="s">
        <v>2074</v>
      </c>
      <c r="B2787" s="10" t="s">
        <v>2075</v>
      </c>
      <c r="C2787" s="11">
        <v>1</v>
      </c>
      <c r="D2787" s="11">
        <v>61.25</v>
      </c>
      <c r="E2787" s="11">
        <v>61.25</v>
      </c>
      <c r="F2787">
        <f t="shared" si="176"/>
        <v>2144388</v>
      </c>
      <c r="G2787">
        <f>IF(ISTEXT(E2787),IF(E2787="Amount",G$14,""),IF(ISBLANK(E2787),"",IF(ISTEXT(D2787),"",IF(A2782="Invoice No. : ",INDEX(Sheet2!F$14:F$154,MATCH(B2782,Sheet2!A$14:A$154,0)),G2786))))</f>
        <v>13589</v>
      </c>
      <c r="H2787" t="str">
        <f t="shared" si="177"/>
        <v>01/05/2023</v>
      </c>
      <c r="I2787" t="str">
        <f>IF(ISTEXT(E2787),IF(E2787="Amount",I$14,""),IF(ISBLANK(E2787),"",IF(ISTEXT(D2787),"",IF(A2782="Invoice No. : ",TEXT(INDEX(Sheet2!C$14:C$154,MATCH(B2782,Sheet2!A$14:A$154,0)),"hh:mm:ss"),I2786))))</f>
        <v>16:11:24</v>
      </c>
      <c r="J2787">
        <f>IF(ISBLANK(G2787),"",IF(ISTEXT(G2787),IF(E2787="Amount",J$14,""),INDEX(Sheet2!H$14:H$154,MATCH(F2787,Sheet2!A$14:A$154,0))))</f>
        <v>3500</v>
      </c>
      <c r="K2787">
        <f>IF(ISBLANK(G2787),"",IF(ISTEXT(G2787),IF(E2787="Amount",K$14,""),INDEX(Sheet2!I$14:I$154,MATCH(F2787,Sheet2!A$14:A$154,0))))</f>
        <v>224</v>
      </c>
      <c r="L2787" t="str">
        <f>IF(ISBLANK(G2787),"",IF(ISTEXT(G2787),IF(E2787="Amount",L$14,""),IF(INDEX(Sheet2!H$14:H$154,MATCH(F2787,Sheet2!A$14:A$154,0)) &lt;&gt; 0, IF(INDEX(Sheet2!I$14:I$154,MATCH(F2787,Sheet2!A$14:A$154,0)) &lt;&gt; 0, "Loan","Loan"),"Cash")))</f>
        <v>Loan</v>
      </c>
      <c r="M2787">
        <f>IF(ISTEXT(E2787),IF(E2787="Amount",M$14,""),IF(ISBLANK(E2787),"",IF(ISTEXT(D2787),"",IF(A2782="Invoice No. : ",INDEX(Sheet2!D$14:D$154,MATCH(B2782,Sheet2!A$14:A$154,0)),M2786))))</f>
        <v>2</v>
      </c>
      <c r="N2787" t="str">
        <f>IF(ISTEXT(E2787),IF(E2787="Amount",N$14,""),IF(ISBLANK(E2787),"",IF(ISTEXT(D2787),"",IF(A2782="Invoice No. : ",INDEX(Sheet2!E$14:E$154,MATCH(B2782,Sheet2!A$14:A$154,0)),N2786))))</f>
        <v>RUBY</v>
      </c>
      <c r="O2787" t="str">
        <f>IF(ISTEXT(E2787),IF(E2787="Amount",O$14,""),IF(ISBLANK(E2787),"",IF(ISTEXT(D2787),"",IF(A2782="Invoice No. : ",INDEX(Sheet2!G$14:G$154,MATCH(B2782,Sheet2!A$14:A$154,0)),O2786))))</f>
        <v>NERONA, RUBYLYN BARLAAN</v>
      </c>
      <c r="P2787">
        <f t="shared" si="178"/>
        <v>3724</v>
      </c>
      <c r="Q2787">
        <f t="shared" si="179"/>
        <v>195197.25</v>
      </c>
    </row>
    <row r="2788" spans="1:17" x14ac:dyDescent="0.25">
      <c r="A2788" s="10" t="s">
        <v>2076</v>
      </c>
      <c r="B2788" s="10" t="s">
        <v>2077</v>
      </c>
      <c r="C2788" s="11">
        <v>2</v>
      </c>
      <c r="D2788" s="11">
        <v>12.25</v>
      </c>
      <c r="E2788" s="11">
        <v>24.5</v>
      </c>
      <c r="F2788">
        <f t="shared" si="176"/>
        <v>2144388</v>
      </c>
      <c r="G2788">
        <f>IF(ISTEXT(E2788),IF(E2788="Amount",G$14,""),IF(ISBLANK(E2788),"",IF(ISTEXT(D2788),"",IF(A2783="Invoice No. : ",INDEX(Sheet2!F$14:F$154,MATCH(B2783,Sheet2!A$14:A$154,0)),G2787))))</f>
        <v>13589</v>
      </c>
      <c r="H2788" t="str">
        <f t="shared" si="177"/>
        <v>01/05/2023</v>
      </c>
      <c r="I2788" t="str">
        <f>IF(ISTEXT(E2788),IF(E2788="Amount",I$14,""),IF(ISBLANK(E2788),"",IF(ISTEXT(D2788),"",IF(A2783="Invoice No. : ",TEXT(INDEX(Sheet2!C$14:C$154,MATCH(B2783,Sheet2!A$14:A$154,0)),"hh:mm:ss"),I2787))))</f>
        <v>16:11:24</v>
      </c>
      <c r="J2788">
        <f>IF(ISBLANK(G2788),"",IF(ISTEXT(G2788),IF(E2788="Amount",J$14,""),INDEX(Sheet2!H$14:H$154,MATCH(F2788,Sheet2!A$14:A$154,0))))</f>
        <v>3500</v>
      </c>
      <c r="K2788">
        <f>IF(ISBLANK(G2788),"",IF(ISTEXT(G2788),IF(E2788="Amount",K$14,""),INDEX(Sheet2!I$14:I$154,MATCH(F2788,Sheet2!A$14:A$154,0))))</f>
        <v>224</v>
      </c>
      <c r="L2788" t="str">
        <f>IF(ISBLANK(G2788),"",IF(ISTEXT(G2788),IF(E2788="Amount",L$14,""),IF(INDEX(Sheet2!H$14:H$154,MATCH(F2788,Sheet2!A$14:A$154,0)) &lt;&gt; 0, IF(INDEX(Sheet2!I$14:I$154,MATCH(F2788,Sheet2!A$14:A$154,0)) &lt;&gt; 0, "Loan","Loan"),"Cash")))</f>
        <v>Loan</v>
      </c>
      <c r="M2788">
        <f>IF(ISTEXT(E2788),IF(E2788="Amount",M$14,""),IF(ISBLANK(E2788),"",IF(ISTEXT(D2788),"",IF(A2783="Invoice No. : ",INDEX(Sheet2!D$14:D$154,MATCH(B2783,Sheet2!A$14:A$154,0)),M2787))))</f>
        <v>2</v>
      </c>
      <c r="N2788" t="str">
        <f>IF(ISTEXT(E2788),IF(E2788="Amount",N$14,""),IF(ISBLANK(E2788),"",IF(ISTEXT(D2788),"",IF(A2783="Invoice No. : ",INDEX(Sheet2!E$14:E$154,MATCH(B2783,Sheet2!A$14:A$154,0)),N2787))))</f>
        <v>RUBY</v>
      </c>
      <c r="O2788" t="str">
        <f>IF(ISTEXT(E2788),IF(E2788="Amount",O$14,""),IF(ISBLANK(E2788),"",IF(ISTEXT(D2788),"",IF(A2783="Invoice No. : ",INDEX(Sheet2!G$14:G$154,MATCH(B2783,Sheet2!A$14:A$154,0)),O2787))))</f>
        <v>NERONA, RUBYLYN BARLAAN</v>
      </c>
      <c r="P2788">
        <f t="shared" si="178"/>
        <v>3724</v>
      </c>
      <c r="Q2788">
        <f t="shared" si="179"/>
        <v>195197.25</v>
      </c>
    </row>
    <row r="2789" spans="1:17" x14ac:dyDescent="0.25">
      <c r="A2789" s="10" t="s">
        <v>127</v>
      </c>
      <c r="B2789" s="10" t="s">
        <v>128</v>
      </c>
      <c r="C2789" s="11">
        <v>2</v>
      </c>
      <c r="D2789" s="11">
        <v>39.25</v>
      </c>
      <c r="E2789" s="11">
        <v>78.5</v>
      </c>
      <c r="F2789">
        <f t="shared" si="176"/>
        <v>2144388</v>
      </c>
      <c r="G2789">
        <f>IF(ISTEXT(E2789),IF(E2789="Amount",G$14,""),IF(ISBLANK(E2789),"",IF(ISTEXT(D2789),"",IF(A2784="Invoice No. : ",INDEX(Sheet2!F$14:F$154,MATCH(B2784,Sheet2!A$14:A$154,0)),G2788))))</f>
        <v>13589</v>
      </c>
      <c r="H2789" t="str">
        <f t="shared" si="177"/>
        <v>01/05/2023</v>
      </c>
      <c r="I2789" t="str">
        <f>IF(ISTEXT(E2789),IF(E2789="Amount",I$14,""),IF(ISBLANK(E2789),"",IF(ISTEXT(D2789),"",IF(A2784="Invoice No. : ",TEXT(INDEX(Sheet2!C$14:C$154,MATCH(B2784,Sheet2!A$14:A$154,0)),"hh:mm:ss"),I2788))))</f>
        <v>16:11:24</v>
      </c>
      <c r="J2789">
        <f>IF(ISBLANK(G2789),"",IF(ISTEXT(G2789),IF(E2789="Amount",J$14,""),INDEX(Sheet2!H$14:H$154,MATCH(F2789,Sheet2!A$14:A$154,0))))</f>
        <v>3500</v>
      </c>
      <c r="K2789">
        <f>IF(ISBLANK(G2789),"",IF(ISTEXT(G2789),IF(E2789="Amount",K$14,""),INDEX(Sheet2!I$14:I$154,MATCH(F2789,Sheet2!A$14:A$154,0))))</f>
        <v>224</v>
      </c>
      <c r="L2789" t="str">
        <f>IF(ISBLANK(G2789),"",IF(ISTEXT(G2789),IF(E2789="Amount",L$14,""),IF(INDEX(Sheet2!H$14:H$154,MATCH(F2789,Sheet2!A$14:A$154,0)) &lt;&gt; 0, IF(INDEX(Sheet2!I$14:I$154,MATCH(F2789,Sheet2!A$14:A$154,0)) &lt;&gt; 0, "Loan","Loan"),"Cash")))</f>
        <v>Loan</v>
      </c>
      <c r="M2789">
        <f>IF(ISTEXT(E2789),IF(E2789="Amount",M$14,""),IF(ISBLANK(E2789),"",IF(ISTEXT(D2789),"",IF(A2784="Invoice No. : ",INDEX(Sheet2!D$14:D$154,MATCH(B2784,Sheet2!A$14:A$154,0)),M2788))))</f>
        <v>2</v>
      </c>
      <c r="N2789" t="str">
        <f>IF(ISTEXT(E2789),IF(E2789="Amount",N$14,""),IF(ISBLANK(E2789),"",IF(ISTEXT(D2789),"",IF(A2784="Invoice No. : ",INDEX(Sheet2!E$14:E$154,MATCH(B2784,Sheet2!A$14:A$154,0)),N2788))))</f>
        <v>RUBY</v>
      </c>
      <c r="O2789" t="str">
        <f>IF(ISTEXT(E2789),IF(E2789="Amount",O$14,""),IF(ISBLANK(E2789),"",IF(ISTEXT(D2789),"",IF(A2784="Invoice No. : ",INDEX(Sheet2!G$14:G$154,MATCH(B2784,Sheet2!A$14:A$154,0)),O2788))))</f>
        <v>NERONA, RUBYLYN BARLAAN</v>
      </c>
      <c r="P2789">
        <f t="shared" si="178"/>
        <v>3724</v>
      </c>
      <c r="Q2789">
        <f t="shared" si="179"/>
        <v>195197.25</v>
      </c>
    </row>
    <row r="2790" spans="1:17" x14ac:dyDescent="0.25">
      <c r="A2790" s="10" t="s">
        <v>907</v>
      </c>
      <c r="B2790" s="10" t="s">
        <v>908</v>
      </c>
      <c r="C2790" s="11">
        <v>2</v>
      </c>
      <c r="D2790" s="11">
        <v>44.5</v>
      </c>
      <c r="E2790" s="11">
        <v>89</v>
      </c>
      <c r="F2790">
        <f t="shared" si="176"/>
        <v>2144388</v>
      </c>
      <c r="G2790">
        <f>IF(ISTEXT(E2790),IF(E2790="Amount",G$14,""),IF(ISBLANK(E2790),"",IF(ISTEXT(D2790),"",IF(A2785="Invoice No. : ",INDEX(Sheet2!F$14:F$154,MATCH(B2785,Sheet2!A$14:A$154,0)),G2789))))</f>
        <v>13589</v>
      </c>
      <c r="H2790" t="str">
        <f t="shared" si="177"/>
        <v>01/05/2023</v>
      </c>
      <c r="I2790" t="str">
        <f>IF(ISTEXT(E2790),IF(E2790="Amount",I$14,""),IF(ISBLANK(E2790),"",IF(ISTEXT(D2790),"",IF(A2785="Invoice No. : ",TEXT(INDEX(Sheet2!C$14:C$154,MATCH(B2785,Sheet2!A$14:A$154,0)),"hh:mm:ss"),I2789))))</f>
        <v>16:11:24</v>
      </c>
      <c r="J2790">
        <f>IF(ISBLANK(G2790),"",IF(ISTEXT(G2790),IF(E2790="Amount",J$14,""),INDEX(Sheet2!H$14:H$154,MATCH(F2790,Sheet2!A$14:A$154,0))))</f>
        <v>3500</v>
      </c>
      <c r="K2790">
        <f>IF(ISBLANK(G2790),"",IF(ISTEXT(G2790),IF(E2790="Amount",K$14,""),INDEX(Sheet2!I$14:I$154,MATCH(F2790,Sheet2!A$14:A$154,0))))</f>
        <v>224</v>
      </c>
      <c r="L2790" t="str">
        <f>IF(ISBLANK(G2790),"",IF(ISTEXT(G2790),IF(E2790="Amount",L$14,""),IF(INDEX(Sheet2!H$14:H$154,MATCH(F2790,Sheet2!A$14:A$154,0)) &lt;&gt; 0, IF(INDEX(Sheet2!I$14:I$154,MATCH(F2790,Sheet2!A$14:A$154,0)) &lt;&gt; 0, "Loan","Loan"),"Cash")))</f>
        <v>Loan</v>
      </c>
      <c r="M2790">
        <f>IF(ISTEXT(E2790),IF(E2790="Amount",M$14,""),IF(ISBLANK(E2790),"",IF(ISTEXT(D2790),"",IF(A2785="Invoice No. : ",INDEX(Sheet2!D$14:D$154,MATCH(B2785,Sheet2!A$14:A$154,0)),M2789))))</f>
        <v>2</v>
      </c>
      <c r="N2790" t="str">
        <f>IF(ISTEXT(E2790),IF(E2790="Amount",N$14,""),IF(ISBLANK(E2790),"",IF(ISTEXT(D2790),"",IF(A2785="Invoice No. : ",INDEX(Sheet2!E$14:E$154,MATCH(B2785,Sheet2!A$14:A$154,0)),N2789))))</f>
        <v>RUBY</v>
      </c>
      <c r="O2790" t="str">
        <f>IF(ISTEXT(E2790),IF(E2790="Amount",O$14,""),IF(ISBLANK(E2790),"",IF(ISTEXT(D2790),"",IF(A2785="Invoice No. : ",INDEX(Sheet2!G$14:G$154,MATCH(B2785,Sheet2!A$14:A$154,0)),O2789))))</f>
        <v>NERONA, RUBYLYN BARLAAN</v>
      </c>
      <c r="P2790">
        <f t="shared" si="178"/>
        <v>3724</v>
      </c>
      <c r="Q2790">
        <f t="shared" si="179"/>
        <v>195197.25</v>
      </c>
    </row>
    <row r="2791" spans="1:17" x14ac:dyDescent="0.25">
      <c r="A2791" s="10" t="s">
        <v>1862</v>
      </c>
      <c r="B2791" s="10" t="s">
        <v>1863</v>
      </c>
      <c r="C2791" s="11">
        <v>1</v>
      </c>
      <c r="D2791" s="11">
        <v>38.5</v>
      </c>
      <c r="E2791" s="11">
        <v>38.5</v>
      </c>
      <c r="F2791">
        <f t="shared" si="176"/>
        <v>2144388</v>
      </c>
      <c r="G2791">
        <f>IF(ISTEXT(E2791),IF(E2791="Amount",G$14,""),IF(ISBLANK(E2791),"",IF(ISTEXT(D2791),"",IF(A2786="Invoice No. : ",INDEX(Sheet2!F$14:F$154,MATCH(B2786,Sheet2!A$14:A$154,0)),G2790))))</f>
        <v>13589</v>
      </c>
      <c r="H2791" t="str">
        <f t="shared" si="177"/>
        <v>01/05/2023</v>
      </c>
      <c r="I2791" t="str">
        <f>IF(ISTEXT(E2791),IF(E2791="Amount",I$14,""),IF(ISBLANK(E2791),"",IF(ISTEXT(D2791),"",IF(A2786="Invoice No. : ",TEXT(INDEX(Sheet2!C$14:C$154,MATCH(B2786,Sheet2!A$14:A$154,0)),"hh:mm:ss"),I2790))))</f>
        <v>16:11:24</v>
      </c>
      <c r="J2791">
        <f>IF(ISBLANK(G2791),"",IF(ISTEXT(G2791),IF(E2791="Amount",J$14,""),INDEX(Sheet2!H$14:H$154,MATCH(F2791,Sheet2!A$14:A$154,0))))</f>
        <v>3500</v>
      </c>
      <c r="K2791">
        <f>IF(ISBLANK(G2791),"",IF(ISTEXT(G2791),IF(E2791="Amount",K$14,""),INDEX(Sheet2!I$14:I$154,MATCH(F2791,Sheet2!A$14:A$154,0))))</f>
        <v>224</v>
      </c>
      <c r="L2791" t="str">
        <f>IF(ISBLANK(G2791),"",IF(ISTEXT(G2791),IF(E2791="Amount",L$14,""),IF(INDEX(Sheet2!H$14:H$154,MATCH(F2791,Sheet2!A$14:A$154,0)) &lt;&gt; 0, IF(INDEX(Sheet2!I$14:I$154,MATCH(F2791,Sheet2!A$14:A$154,0)) &lt;&gt; 0, "Loan","Loan"),"Cash")))</f>
        <v>Loan</v>
      </c>
      <c r="M2791">
        <f>IF(ISTEXT(E2791),IF(E2791="Amount",M$14,""),IF(ISBLANK(E2791),"",IF(ISTEXT(D2791),"",IF(A2786="Invoice No. : ",INDEX(Sheet2!D$14:D$154,MATCH(B2786,Sheet2!A$14:A$154,0)),M2790))))</f>
        <v>2</v>
      </c>
      <c r="N2791" t="str">
        <f>IF(ISTEXT(E2791),IF(E2791="Amount",N$14,""),IF(ISBLANK(E2791),"",IF(ISTEXT(D2791),"",IF(A2786="Invoice No. : ",INDEX(Sheet2!E$14:E$154,MATCH(B2786,Sheet2!A$14:A$154,0)),N2790))))</f>
        <v>RUBY</v>
      </c>
      <c r="O2791" t="str">
        <f>IF(ISTEXT(E2791),IF(E2791="Amount",O$14,""),IF(ISBLANK(E2791),"",IF(ISTEXT(D2791),"",IF(A2786="Invoice No. : ",INDEX(Sheet2!G$14:G$154,MATCH(B2786,Sheet2!A$14:A$154,0)),O2790))))</f>
        <v>NERONA, RUBYLYN BARLAAN</v>
      </c>
      <c r="P2791">
        <f t="shared" si="178"/>
        <v>3724</v>
      </c>
      <c r="Q2791">
        <f t="shared" si="179"/>
        <v>195197.25</v>
      </c>
    </row>
    <row r="2792" spans="1:17" x14ac:dyDescent="0.25">
      <c r="A2792" s="10" t="s">
        <v>2078</v>
      </c>
      <c r="B2792" s="10" t="s">
        <v>2079</v>
      </c>
      <c r="C2792" s="11">
        <v>1</v>
      </c>
      <c r="D2792" s="11">
        <v>17.5</v>
      </c>
      <c r="E2792" s="11">
        <v>17.5</v>
      </c>
      <c r="F2792">
        <f t="shared" si="176"/>
        <v>2144388</v>
      </c>
      <c r="G2792">
        <f>IF(ISTEXT(E2792),IF(E2792="Amount",G$14,""),IF(ISBLANK(E2792),"",IF(ISTEXT(D2792),"",IF(A2787="Invoice No. : ",INDEX(Sheet2!F$14:F$154,MATCH(B2787,Sheet2!A$14:A$154,0)),G2791))))</f>
        <v>13589</v>
      </c>
      <c r="H2792" t="str">
        <f t="shared" si="177"/>
        <v>01/05/2023</v>
      </c>
      <c r="I2792" t="str">
        <f>IF(ISTEXT(E2792),IF(E2792="Amount",I$14,""),IF(ISBLANK(E2792),"",IF(ISTEXT(D2792),"",IF(A2787="Invoice No. : ",TEXT(INDEX(Sheet2!C$14:C$154,MATCH(B2787,Sheet2!A$14:A$154,0)),"hh:mm:ss"),I2791))))</f>
        <v>16:11:24</v>
      </c>
      <c r="J2792">
        <f>IF(ISBLANK(G2792),"",IF(ISTEXT(G2792),IF(E2792="Amount",J$14,""),INDEX(Sheet2!H$14:H$154,MATCH(F2792,Sheet2!A$14:A$154,0))))</f>
        <v>3500</v>
      </c>
      <c r="K2792">
        <f>IF(ISBLANK(G2792),"",IF(ISTEXT(G2792),IF(E2792="Amount",K$14,""),INDEX(Sheet2!I$14:I$154,MATCH(F2792,Sheet2!A$14:A$154,0))))</f>
        <v>224</v>
      </c>
      <c r="L2792" t="str">
        <f>IF(ISBLANK(G2792),"",IF(ISTEXT(G2792),IF(E2792="Amount",L$14,""),IF(INDEX(Sheet2!H$14:H$154,MATCH(F2792,Sheet2!A$14:A$154,0)) &lt;&gt; 0, IF(INDEX(Sheet2!I$14:I$154,MATCH(F2792,Sheet2!A$14:A$154,0)) &lt;&gt; 0, "Loan","Loan"),"Cash")))</f>
        <v>Loan</v>
      </c>
      <c r="M2792">
        <f>IF(ISTEXT(E2792),IF(E2792="Amount",M$14,""),IF(ISBLANK(E2792),"",IF(ISTEXT(D2792),"",IF(A2787="Invoice No. : ",INDEX(Sheet2!D$14:D$154,MATCH(B2787,Sheet2!A$14:A$154,0)),M2791))))</f>
        <v>2</v>
      </c>
      <c r="N2792" t="str">
        <f>IF(ISTEXT(E2792),IF(E2792="Amount",N$14,""),IF(ISBLANK(E2792),"",IF(ISTEXT(D2792),"",IF(A2787="Invoice No. : ",INDEX(Sheet2!E$14:E$154,MATCH(B2787,Sheet2!A$14:A$154,0)),N2791))))</f>
        <v>RUBY</v>
      </c>
      <c r="O2792" t="str">
        <f>IF(ISTEXT(E2792),IF(E2792="Amount",O$14,""),IF(ISBLANK(E2792),"",IF(ISTEXT(D2792),"",IF(A2787="Invoice No. : ",INDEX(Sheet2!G$14:G$154,MATCH(B2787,Sheet2!A$14:A$154,0)),O2791))))</f>
        <v>NERONA, RUBYLYN BARLAAN</v>
      </c>
      <c r="P2792">
        <f t="shared" si="178"/>
        <v>3724</v>
      </c>
      <c r="Q2792">
        <f t="shared" si="179"/>
        <v>195197.25</v>
      </c>
    </row>
    <row r="2793" spans="1:17" x14ac:dyDescent="0.25">
      <c r="A2793" s="10" t="s">
        <v>1776</v>
      </c>
      <c r="B2793" s="10" t="s">
        <v>1777</v>
      </c>
      <c r="C2793" s="11">
        <v>2</v>
      </c>
      <c r="D2793" s="11">
        <v>31</v>
      </c>
      <c r="E2793" s="11">
        <v>62</v>
      </c>
      <c r="F2793">
        <f t="shared" si="176"/>
        <v>2144388</v>
      </c>
      <c r="G2793">
        <f>IF(ISTEXT(E2793),IF(E2793="Amount",G$14,""),IF(ISBLANK(E2793),"",IF(ISTEXT(D2793),"",IF(A2788="Invoice No. : ",INDEX(Sheet2!F$14:F$154,MATCH(B2788,Sheet2!A$14:A$154,0)),G2792))))</f>
        <v>13589</v>
      </c>
      <c r="H2793" t="str">
        <f t="shared" si="177"/>
        <v>01/05/2023</v>
      </c>
      <c r="I2793" t="str">
        <f>IF(ISTEXT(E2793),IF(E2793="Amount",I$14,""),IF(ISBLANK(E2793),"",IF(ISTEXT(D2793),"",IF(A2788="Invoice No. : ",TEXT(INDEX(Sheet2!C$14:C$154,MATCH(B2788,Sheet2!A$14:A$154,0)),"hh:mm:ss"),I2792))))</f>
        <v>16:11:24</v>
      </c>
      <c r="J2793">
        <f>IF(ISBLANK(G2793),"",IF(ISTEXT(G2793),IF(E2793="Amount",J$14,""),INDEX(Sheet2!H$14:H$154,MATCH(F2793,Sheet2!A$14:A$154,0))))</f>
        <v>3500</v>
      </c>
      <c r="K2793">
        <f>IF(ISBLANK(G2793),"",IF(ISTEXT(G2793),IF(E2793="Amount",K$14,""),INDEX(Sheet2!I$14:I$154,MATCH(F2793,Sheet2!A$14:A$154,0))))</f>
        <v>224</v>
      </c>
      <c r="L2793" t="str">
        <f>IF(ISBLANK(G2793),"",IF(ISTEXT(G2793),IF(E2793="Amount",L$14,""),IF(INDEX(Sheet2!H$14:H$154,MATCH(F2793,Sheet2!A$14:A$154,0)) &lt;&gt; 0, IF(INDEX(Sheet2!I$14:I$154,MATCH(F2793,Sheet2!A$14:A$154,0)) &lt;&gt; 0, "Loan","Loan"),"Cash")))</f>
        <v>Loan</v>
      </c>
      <c r="M2793">
        <f>IF(ISTEXT(E2793),IF(E2793="Amount",M$14,""),IF(ISBLANK(E2793),"",IF(ISTEXT(D2793),"",IF(A2788="Invoice No. : ",INDEX(Sheet2!D$14:D$154,MATCH(B2788,Sheet2!A$14:A$154,0)),M2792))))</f>
        <v>2</v>
      </c>
      <c r="N2793" t="str">
        <f>IF(ISTEXT(E2793),IF(E2793="Amount",N$14,""),IF(ISBLANK(E2793),"",IF(ISTEXT(D2793),"",IF(A2788="Invoice No. : ",INDEX(Sheet2!E$14:E$154,MATCH(B2788,Sheet2!A$14:A$154,0)),N2792))))</f>
        <v>RUBY</v>
      </c>
      <c r="O2793" t="str">
        <f>IF(ISTEXT(E2793),IF(E2793="Amount",O$14,""),IF(ISBLANK(E2793),"",IF(ISTEXT(D2793),"",IF(A2788="Invoice No. : ",INDEX(Sheet2!G$14:G$154,MATCH(B2788,Sheet2!A$14:A$154,0)),O2792))))</f>
        <v>NERONA, RUBYLYN BARLAAN</v>
      </c>
      <c r="P2793">
        <f t="shared" si="178"/>
        <v>3724</v>
      </c>
      <c r="Q2793">
        <f t="shared" si="179"/>
        <v>195197.25</v>
      </c>
    </row>
    <row r="2794" spans="1:17" x14ac:dyDescent="0.25">
      <c r="A2794" s="10" t="s">
        <v>1904</v>
      </c>
      <c r="B2794" s="10" t="s">
        <v>1905</v>
      </c>
      <c r="C2794" s="11">
        <v>6</v>
      </c>
      <c r="D2794" s="11">
        <v>7</v>
      </c>
      <c r="E2794" s="11">
        <v>42</v>
      </c>
      <c r="F2794">
        <f t="shared" si="176"/>
        <v>2144388</v>
      </c>
      <c r="G2794">
        <f>IF(ISTEXT(E2794),IF(E2794="Amount",G$14,""),IF(ISBLANK(E2794),"",IF(ISTEXT(D2794),"",IF(A2789="Invoice No. : ",INDEX(Sheet2!F$14:F$154,MATCH(B2789,Sheet2!A$14:A$154,0)),G2793))))</f>
        <v>13589</v>
      </c>
      <c r="H2794" t="str">
        <f t="shared" si="177"/>
        <v>01/05/2023</v>
      </c>
      <c r="I2794" t="str">
        <f>IF(ISTEXT(E2794),IF(E2794="Amount",I$14,""),IF(ISBLANK(E2794),"",IF(ISTEXT(D2794),"",IF(A2789="Invoice No. : ",TEXT(INDEX(Sheet2!C$14:C$154,MATCH(B2789,Sheet2!A$14:A$154,0)),"hh:mm:ss"),I2793))))</f>
        <v>16:11:24</v>
      </c>
      <c r="J2794">
        <f>IF(ISBLANK(G2794),"",IF(ISTEXT(G2794),IF(E2794="Amount",J$14,""),INDEX(Sheet2!H$14:H$154,MATCH(F2794,Sheet2!A$14:A$154,0))))</f>
        <v>3500</v>
      </c>
      <c r="K2794">
        <f>IF(ISBLANK(G2794),"",IF(ISTEXT(G2794),IF(E2794="Amount",K$14,""),INDEX(Sheet2!I$14:I$154,MATCH(F2794,Sheet2!A$14:A$154,0))))</f>
        <v>224</v>
      </c>
      <c r="L2794" t="str">
        <f>IF(ISBLANK(G2794),"",IF(ISTEXT(G2794),IF(E2794="Amount",L$14,""),IF(INDEX(Sheet2!H$14:H$154,MATCH(F2794,Sheet2!A$14:A$154,0)) &lt;&gt; 0, IF(INDEX(Sheet2!I$14:I$154,MATCH(F2794,Sheet2!A$14:A$154,0)) &lt;&gt; 0, "Loan","Loan"),"Cash")))</f>
        <v>Loan</v>
      </c>
      <c r="M2794">
        <f>IF(ISTEXT(E2794),IF(E2794="Amount",M$14,""),IF(ISBLANK(E2794),"",IF(ISTEXT(D2794),"",IF(A2789="Invoice No. : ",INDEX(Sheet2!D$14:D$154,MATCH(B2789,Sheet2!A$14:A$154,0)),M2793))))</f>
        <v>2</v>
      </c>
      <c r="N2794" t="str">
        <f>IF(ISTEXT(E2794),IF(E2794="Amount",N$14,""),IF(ISBLANK(E2794),"",IF(ISTEXT(D2794),"",IF(A2789="Invoice No. : ",INDEX(Sheet2!E$14:E$154,MATCH(B2789,Sheet2!A$14:A$154,0)),N2793))))</f>
        <v>RUBY</v>
      </c>
      <c r="O2794" t="str">
        <f>IF(ISTEXT(E2794),IF(E2794="Amount",O$14,""),IF(ISBLANK(E2794),"",IF(ISTEXT(D2794),"",IF(A2789="Invoice No. : ",INDEX(Sheet2!G$14:G$154,MATCH(B2789,Sheet2!A$14:A$154,0)),O2793))))</f>
        <v>NERONA, RUBYLYN BARLAAN</v>
      </c>
      <c r="P2794">
        <f t="shared" si="178"/>
        <v>3724</v>
      </c>
      <c r="Q2794">
        <f t="shared" si="179"/>
        <v>195197.25</v>
      </c>
    </row>
    <row r="2795" spans="1:17" x14ac:dyDescent="0.25">
      <c r="A2795" s="10" t="s">
        <v>2080</v>
      </c>
      <c r="B2795" s="10" t="s">
        <v>2081</v>
      </c>
      <c r="C2795" s="11">
        <v>1</v>
      </c>
      <c r="D2795" s="11">
        <v>81.5</v>
      </c>
      <c r="E2795" s="11">
        <v>81.5</v>
      </c>
      <c r="F2795">
        <f t="shared" si="176"/>
        <v>2144388</v>
      </c>
      <c r="G2795">
        <f>IF(ISTEXT(E2795),IF(E2795="Amount",G$14,""),IF(ISBLANK(E2795),"",IF(ISTEXT(D2795),"",IF(A2790="Invoice No. : ",INDEX(Sheet2!F$14:F$154,MATCH(B2790,Sheet2!A$14:A$154,0)),G2794))))</f>
        <v>13589</v>
      </c>
      <c r="H2795" t="str">
        <f t="shared" si="177"/>
        <v>01/05/2023</v>
      </c>
      <c r="I2795" t="str">
        <f>IF(ISTEXT(E2795),IF(E2795="Amount",I$14,""),IF(ISBLANK(E2795),"",IF(ISTEXT(D2795),"",IF(A2790="Invoice No. : ",TEXT(INDEX(Sheet2!C$14:C$154,MATCH(B2790,Sheet2!A$14:A$154,0)),"hh:mm:ss"),I2794))))</f>
        <v>16:11:24</v>
      </c>
      <c r="J2795">
        <f>IF(ISBLANK(G2795),"",IF(ISTEXT(G2795),IF(E2795="Amount",J$14,""),INDEX(Sheet2!H$14:H$154,MATCH(F2795,Sheet2!A$14:A$154,0))))</f>
        <v>3500</v>
      </c>
      <c r="K2795">
        <f>IF(ISBLANK(G2795),"",IF(ISTEXT(G2795),IF(E2795="Amount",K$14,""),INDEX(Sheet2!I$14:I$154,MATCH(F2795,Sheet2!A$14:A$154,0))))</f>
        <v>224</v>
      </c>
      <c r="L2795" t="str">
        <f>IF(ISBLANK(G2795),"",IF(ISTEXT(G2795),IF(E2795="Amount",L$14,""),IF(INDEX(Sheet2!H$14:H$154,MATCH(F2795,Sheet2!A$14:A$154,0)) &lt;&gt; 0, IF(INDEX(Sheet2!I$14:I$154,MATCH(F2795,Sheet2!A$14:A$154,0)) &lt;&gt; 0, "Loan","Loan"),"Cash")))</f>
        <v>Loan</v>
      </c>
      <c r="M2795">
        <f>IF(ISTEXT(E2795),IF(E2795="Amount",M$14,""),IF(ISBLANK(E2795),"",IF(ISTEXT(D2795),"",IF(A2790="Invoice No. : ",INDEX(Sheet2!D$14:D$154,MATCH(B2790,Sheet2!A$14:A$154,0)),M2794))))</f>
        <v>2</v>
      </c>
      <c r="N2795" t="str">
        <f>IF(ISTEXT(E2795),IF(E2795="Amount",N$14,""),IF(ISBLANK(E2795),"",IF(ISTEXT(D2795),"",IF(A2790="Invoice No. : ",INDEX(Sheet2!E$14:E$154,MATCH(B2790,Sheet2!A$14:A$154,0)),N2794))))</f>
        <v>RUBY</v>
      </c>
      <c r="O2795" t="str">
        <f>IF(ISTEXT(E2795),IF(E2795="Amount",O$14,""),IF(ISBLANK(E2795),"",IF(ISTEXT(D2795),"",IF(A2790="Invoice No. : ",INDEX(Sheet2!G$14:G$154,MATCH(B2790,Sheet2!A$14:A$154,0)),O2794))))</f>
        <v>NERONA, RUBYLYN BARLAAN</v>
      </c>
      <c r="P2795">
        <f t="shared" si="178"/>
        <v>3724</v>
      </c>
      <c r="Q2795">
        <f t="shared" si="179"/>
        <v>195197.25</v>
      </c>
    </row>
    <row r="2796" spans="1:17" x14ac:dyDescent="0.25">
      <c r="A2796" s="10" t="s">
        <v>1569</v>
      </c>
      <c r="B2796" s="10" t="s">
        <v>1570</v>
      </c>
      <c r="C2796" s="11">
        <v>1</v>
      </c>
      <c r="D2796" s="11">
        <v>29.5</v>
      </c>
      <c r="E2796" s="11">
        <v>29.5</v>
      </c>
      <c r="F2796">
        <f t="shared" si="176"/>
        <v>2144388</v>
      </c>
      <c r="G2796">
        <f>IF(ISTEXT(E2796),IF(E2796="Amount",G$14,""),IF(ISBLANK(E2796),"",IF(ISTEXT(D2796),"",IF(A2791="Invoice No. : ",INDEX(Sheet2!F$14:F$154,MATCH(B2791,Sheet2!A$14:A$154,0)),G2795))))</f>
        <v>13589</v>
      </c>
      <c r="H2796" t="str">
        <f t="shared" si="177"/>
        <v>01/05/2023</v>
      </c>
      <c r="I2796" t="str">
        <f>IF(ISTEXT(E2796),IF(E2796="Amount",I$14,""),IF(ISBLANK(E2796),"",IF(ISTEXT(D2796),"",IF(A2791="Invoice No. : ",TEXT(INDEX(Sheet2!C$14:C$154,MATCH(B2791,Sheet2!A$14:A$154,0)),"hh:mm:ss"),I2795))))</f>
        <v>16:11:24</v>
      </c>
      <c r="J2796">
        <f>IF(ISBLANK(G2796),"",IF(ISTEXT(G2796),IF(E2796="Amount",J$14,""),INDEX(Sheet2!H$14:H$154,MATCH(F2796,Sheet2!A$14:A$154,0))))</f>
        <v>3500</v>
      </c>
      <c r="K2796">
        <f>IF(ISBLANK(G2796),"",IF(ISTEXT(G2796),IF(E2796="Amount",K$14,""),INDEX(Sheet2!I$14:I$154,MATCH(F2796,Sheet2!A$14:A$154,0))))</f>
        <v>224</v>
      </c>
      <c r="L2796" t="str">
        <f>IF(ISBLANK(G2796),"",IF(ISTEXT(G2796),IF(E2796="Amount",L$14,""),IF(INDEX(Sheet2!H$14:H$154,MATCH(F2796,Sheet2!A$14:A$154,0)) &lt;&gt; 0, IF(INDEX(Sheet2!I$14:I$154,MATCH(F2796,Sheet2!A$14:A$154,0)) &lt;&gt; 0, "Loan","Loan"),"Cash")))</f>
        <v>Loan</v>
      </c>
      <c r="M2796">
        <f>IF(ISTEXT(E2796),IF(E2796="Amount",M$14,""),IF(ISBLANK(E2796),"",IF(ISTEXT(D2796),"",IF(A2791="Invoice No. : ",INDEX(Sheet2!D$14:D$154,MATCH(B2791,Sheet2!A$14:A$154,0)),M2795))))</f>
        <v>2</v>
      </c>
      <c r="N2796" t="str">
        <f>IF(ISTEXT(E2796),IF(E2796="Amount",N$14,""),IF(ISBLANK(E2796),"",IF(ISTEXT(D2796),"",IF(A2791="Invoice No. : ",INDEX(Sheet2!E$14:E$154,MATCH(B2791,Sheet2!A$14:A$154,0)),N2795))))</f>
        <v>RUBY</v>
      </c>
      <c r="O2796" t="str">
        <f>IF(ISTEXT(E2796),IF(E2796="Amount",O$14,""),IF(ISBLANK(E2796),"",IF(ISTEXT(D2796),"",IF(A2791="Invoice No. : ",INDEX(Sheet2!G$14:G$154,MATCH(B2791,Sheet2!A$14:A$154,0)),O2795))))</f>
        <v>NERONA, RUBYLYN BARLAAN</v>
      </c>
      <c r="P2796">
        <f t="shared" si="178"/>
        <v>3724</v>
      </c>
      <c r="Q2796">
        <f t="shared" si="179"/>
        <v>195197.25</v>
      </c>
    </row>
    <row r="2797" spans="1:17" x14ac:dyDescent="0.25">
      <c r="A2797" s="10" t="s">
        <v>1277</v>
      </c>
      <c r="B2797" s="10" t="s">
        <v>1278</v>
      </c>
      <c r="C2797" s="11">
        <v>1</v>
      </c>
      <c r="D2797" s="11">
        <v>82</v>
      </c>
      <c r="E2797" s="11">
        <v>82</v>
      </c>
      <c r="F2797">
        <f t="shared" si="176"/>
        <v>2144388</v>
      </c>
      <c r="G2797">
        <f>IF(ISTEXT(E2797),IF(E2797="Amount",G$14,""),IF(ISBLANK(E2797),"",IF(ISTEXT(D2797),"",IF(A2792="Invoice No. : ",INDEX(Sheet2!F$14:F$154,MATCH(B2792,Sheet2!A$14:A$154,0)),G2796))))</f>
        <v>13589</v>
      </c>
      <c r="H2797" t="str">
        <f t="shared" si="177"/>
        <v>01/05/2023</v>
      </c>
      <c r="I2797" t="str">
        <f>IF(ISTEXT(E2797),IF(E2797="Amount",I$14,""),IF(ISBLANK(E2797),"",IF(ISTEXT(D2797),"",IF(A2792="Invoice No. : ",TEXT(INDEX(Sheet2!C$14:C$154,MATCH(B2792,Sheet2!A$14:A$154,0)),"hh:mm:ss"),I2796))))</f>
        <v>16:11:24</v>
      </c>
      <c r="J2797">
        <f>IF(ISBLANK(G2797),"",IF(ISTEXT(G2797),IF(E2797="Amount",J$14,""),INDEX(Sheet2!H$14:H$154,MATCH(F2797,Sheet2!A$14:A$154,0))))</f>
        <v>3500</v>
      </c>
      <c r="K2797">
        <f>IF(ISBLANK(G2797),"",IF(ISTEXT(G2797),IF(E2797="Amount",K$14,""),INDEX(Sheet2!I$14:I$154,MATCH(F2797,Sheet2!A$14:A$154,0))))</f>
        <v>224</v>
      </c>
      <c r="L2797" t="str">
        <f>IF(ISBLANK(G2797),"",IF(ISTEXT(G2797),IF(E2797="Amount",L$14,""),IF(INDEX(Sheet2!H$14:H$154,MATCH(F2797,Sheet2!A$14:A$154,0)) &lt;&gt; 0, IF(INDEX(Sheet2!I$14:I$154,MATCH(F2797,Sheet2!A$14:A$154,0)) &lt;&gt; 0, "Loan","Loan"),"Cash")))</f>
        <v>Loan</v>
      </c>
      <c r="M2797">
        <f>IF(ISTEXT(E2797),IF(E2797="Amount",M$14,""),IF(ISBLANK(E2797),"",IF(ISTEXT(D2797),"",IF(A2792="Invoice No. : ",INDEX(Sheet2!D$14:D$154,MATCH(B2792,Sheet2!A$14:A$154,0)),M2796))))</f>
        <v>2</v>
      </c>
      <c r="N2797" t="str">
        <f>IF(ISTEXT(E2797),IF(E2797="Amount",N$14,""),IF(ISBLANK(E2797),"",IF(ISTEXT(D2797),"",IF(A2792="Invoice No. : ",INDEX(Sheet2!E$14:E$154,MATCH(B2792,Sheet2!A$14:A$154,0)),N2796))))</f>
        <v>RUBY</v>
      </c>
      <c r="O2797" t="str">
        <f>IF(ISTEXT(E2797),IF(E2797="Amount",O$14,""),IF(ISBLANK(E2797),"",IF(ISTEXT(D2797),"",IF(A2792="Invoice No. : ",INDEX(Sheet2!G$14:G$154,MATCH(B2792,Sheet2!A$14:A$154,0)),O2796))))</f>
        <v>NERONA, RUBYLYN BARLAAN</v>
      </c>
      <c r="P2797">
        <f t="shared" si="178"/>
        <v>3724</v>
      </c>
      <c r="Q2797">
        <f t="shared" si="179"/>
        <v>195197.25</v>
      </c>
    </row>
    <row r="2798" spans="1:17" x14ac:dyDescent="0.25">
      <c r="A2798" s="10" t="s">
        <v>2082</v>
      </c>
      <c r="B2798" s="10" t="s">
        <v>2083</v>
      </c>
      <c r="C2798" s="11">
        <v>1</v>
      </c>
      <c r="D2798" s="11">
        <v>40</v>
      </c>
      <c r="E2798" s="11">
        <v>40</v>
      </c>
      <c r="F2798">
        <f t="shared" si="176"/>
        <v>2144388</v>
      </c>
      <c r="G2798">
        <f>IF(ISTEXT(E2798),IF(E2798="Amount",G$14,""),IF(ISBLANK(E2798),"",IF(ISTEXT(D2798),"",IF(A2793="Invoice No. : ",INDEX(Sheet2!F$14:F$154,MATCH(B2793,Sheet2!A$14:A$154,0)),G2797))))</f>
        <v>13589</v>
      </c>
      <c r="H2798" t="str">
        <f t="shared" si="177"/>
        <v>01/05/2023</v>
      </c>
      <c r="I2798" t="str">
        <f>IF(ISTEXT(E2798),IF(E2798="Amount",I$14,""),IF(ISBLANK(E2798),"",IF(ISTEXT(D2798),"",IF(A2793="Invoice No. : ",TEXT(INDEX(Sheet2!C$14:C$154,MATCH(B2793,Sheet2!A$14:A$154,0)),"hh:mm:ss"),I2797))))</f>
        <v>16:11:24</v>
      </c>
      <c r="J2798">
        <f>IF(ISBLANK(G2798),"",IF(ISTEXT(G2798),IF(E2798="Amount",J$14,""),INDEX(Sheet2!H$14:H$154,MATCH(F2798,Sheet2!A$14:A$154,0))))</f>
        <v>3500</v>
      </c>
      <c r="K2798">
        <f>IF(ISBLANK(G2798),"",IF(ISTEXT(G2798),IF(E2798="Amount",K$14,""),INDEX(Sheet2!I$14:I$154,MATCH(F2798,Sheet2!A$14:A$154,0))))</f>
        <v>224</v>
      </c>
      <c r="L2798" t="str">
        <f>IF(ISBLANK(G2798),"",IF(ISTEXT(G2798),IF(E2798="Amount",L$14,""),IF(INDEX(Sheet2!H$14:H$154,MATCH(F2798,Sheet2!A$14:A$154,0)) &lt;&gt; 0, IF(INDEX(Sheet2!I$14:I$154,MATCH(F2798,Sheet2!A$14:A$154,0)) &lt;&gt; 0, "Loan","Loan"),"Cash")))</f>
        <v>Loan</v>
      </c>
      <c r="M2798">
        <f>IF(ISTEXT(E2798),IF(E2798="Amount",M$14,""),IF(ISBLANK(E2798),"",IF(ISTEXT(D2798),"",IF(A2793="Invoice No. : ",INDEX(Sheet2!D$14:D$154,MATCH(B2793,Sheet2!A$14:A$154,0)),M2797))))</f>
        <v>2</v>
      </c>
      <c r="N2798" t="str">
        <f>IF(ISTEXT(E2798),IF(E2798="Amount",N$14,""),IF(ISBLANK(E2798),"",IF(ISTEXT(D2798),"",IF(A2793="Invoice No. : ",INDEX(Sheet2!E$14:E$154,MATCH(B2793,Sheet2!A$14:A$154,0)),N2797))))</f>
        <v>RUBY</v>
      </c>
      <c r="O2798" t="str">
        <f>IF(ISTEXT(E2798),IF(E2798="Amount",O$14,""),IF(ISBLANK(E2798),"",IF(ISTEXT(D2798),"",IF(A2793="Invoice No. : ",INDEX(Sheet2!G$14:G$154,MATCH(B2793,Sheet2!A$14:A$154,0)),O2797))))</f>
        <v>NERONA, RUBYLYN BARLAAN</v>
      </c>
      <c r="P2798">
        <f t="shared" si="178"/>
        <v>3724</v>
      </c>
      <c r="Q2798">
        <f t="shared" si="179"/>
        <v>195197.25</v>
      </c>
    </row>
    <row r="2799" spans="1:17" x14ac:dyDescent="0.25">
      <c r="A2799" s="10" t="s">
        <v>2084</v>
      </c>
      <c r="B2799" s="10" t="s">
        <v>108</v>
      </c>
      <c r="C2799" s="11">
        <v>1</v>
      </c>
      <c r="D2799" s="11">
        <v>13</v>
      </c>
      <c r="E2799" s="11">
        <v>13</v>
      </c>
      <c r="F2799">
        <f t="shared" si="176"/>
        <v>2144388</v>
      </c>
      <c r="G2799">
        <f>IF(ISTEXT(E2799),IF(E2799="Amount",G$14,""),IF(ISBLANK(E2799),"",IF(ISTEXT(D2799),"",IF(A2794="Invoice No. : ",INDEX(Sheet2!F$14:F$154,MATCH(B2794,Sheet2!A$14:A$154,0)),G2798))))</f>
        <v>13589</v>
      </c>
      <c r="H2799" t="str">
        <f t="shared" si="177"/>
        <v>01/05/2023</v>
      </c>
      <c r="I2799" t="str">
        <f>IF(ISTEXT(E2799),IF(E2799="Amount",I$14,""),IF(ISBLANK(E2799),"",IF(ISTEXT(D2799),"",IF(A2794="Invoice No. : ",TEXT(INDEX(Sheet2!C$14:C$154,MATCH(B2794,Sheet2!A$14:A$154,0)),"hh:mm:ss"),I2798))))</f>
        <v>16:11:24</v>
      </c>
      <c r="J2799">
        <f>IF(ISBLANK(G2799),"",IF(ISTEXT(G2799),IF(E2799="Amount",J$14,""),INDEX(Sheet2!H$14:H$154,MATCH(F2799,Sheet2!A$14:A$154,0))))</f>
        <v>3500</v>
      </c>
      <c r="K2799">
        <f>IF(ISBLANK(G2799),"",IF(ISTEXT(G2799),IF(E2799="Amount",K$14,""),INDEX(Sheet2!I$14:I$154,MATCH(F2799,Sheet2!A$14:A$154,0))))</f>
        <v>224</v>
      </c>
      <c r="L2799" t="str">
        <f>IF(ISBLANK(G2799),"",IF(ISTEXT(G2799),IF(E2799="Amount",L$14,""),IF(INDEX(Sheet2!H$14:H$154,MATCH(F2799,Sheet2!A$14:A$154,0)) &lt;&gt; 0, IF(INDEX(Sheet2!I$14:I$154,MATCH(F2799,Sheet2!A$14:A$154,0)) &lt;&gt; 0, "Loan","Loan"),"Cash")))</f>
        <v>Loan</v>
      </c>
      <c r="M2799">
        <f>IF(ISTEXT(E2799),IF(E2799="Amount",M$14,""),IF(ISBLANK(E2799),"",IF(ISTEXT(D2799),"",IF(A2794="Invoice No. : ",INDEX(Sheet2!D$14:D$154,MATCH(B2794,Sheet2!A$14:A$154,0)),M2798))))</f>
        <v>2</v>
      </c>
      <c r="N2799" t="str">
        <f>IF(ISTEXT(E2799),IF(E2799="Amount",N$14,""),IF(ISBLANK(E2799),"",IF(ISTEXT(D2799),"",IF(A2794="Invoice No. : ",INDEX(Sheet2!E$14:E$154,MATCH(B2794,Sheet2!A$14:A$154,0)),N2798))))</f>
        <v>RUBY</v>
      </c>
      <c r="O2799" t="str">
        <f>IF(ISTEXT(E2799),IF(E2799="Amount",O$14,""),IF(ISBLANK(E2799),"",IF(ISTEXT(D2799),"",IF(A2794="Invoice No. : ",INDEX(Sheet2!G$14:G$154,MATCH(B2794,Sheet2!A$14:A$154,0)),O2798))))</f>
        <v>NERONA, RUBYLYN BARLAAN</v>
      </c>
      <c r="P2799">
        <f t="shared" si="178"/>
        <v>3724</v>
      </c>
      <c r="Q2799">
        <f t="shared" si="179"/>
        <v>195197.25</v>
      </c>
    </row>
    <row r="2800" spans="1:17" x14ac:dyDescent="0.25">
      <c r="A2800" s="10" t="s">
        <v>193</v>
      </c>
      <c r="B2800" s="10" t="s">
        <v>194</v>
      </c>
      <c r="C2800" s="11">
        <v>1</v>
      </c>
      <c r="D2800" s="11">
        <v>52.75</v>
      </c>
      <c r="E2800" s="11">
        <v>52.75</v>
      </c>
      <c r="F2800">
        <f t="shared" si="176"/>
        <v>2144388</v>
      </c>
      <c r="G2800">
        <f>IF(ISTEXT(E2800),IF(E2800="Amount",G$14,""),IF(ISBLANK(E2800),"",IF(ISTEXT(D2800),"",IF(A2795="Invoice No. : ",INDEX(Sheet2!F$14:F$154,MATCH(B2795,Sheet2!A$14:A$154,0)),G2799))))</f>
        <v>13589</v>
      </c>
      <c r="H2800" t="str">
        <f t="shared" si="177"/>
        <v>01/05/2023</v>
      </c>
      <c r="I2800" t="str">
        <f>IF(ISTEXT(E2800),IF(E2800="Amount",I$14,""),IF(ISBLANK(E2800),"",IF(ISTEXT(D2800),"",IF(A2795="Invoice No. : ",TEXT(INDEX(Sheet2!C$14:C$154,MATCH(B2795,Sheet2!A$14:A$154,0)),"hh:mm:ss"),I2799))))</f>
        <v>16:11:24</v>
      </c>
      <c r="J2800">
        <f>IF(ISBLANK(G2800),"",IF(ISTEXT(G2800),IF(E2800="Amount",J$14,""),INDEX(Sheet2!H$14:H$154,MATCH(F2800,Sheet2!A$14:A$154,0))))</f>
        <v>3500</v>
      </c>
      <c r="K2800">
        <f>IF(ISBLANK(G2800),"",IF(ISTEXT(G2800),IF(E2800="Amount",K$14,""),INDEX(Sheet2!I$14:I$154,MATCH(F2800,Sheet2!A$14:A$154,0))))</f>
        <v>224</v>
      </c>
      <c r="L2800" t="str">
        <f>IF(ISBLANK(G2800),"",IF(ISTEXT(G2800),IF(E2800="Amount",L$14,""),IF(INDEX(Sheet2!H$14:H$154,MATCH(F2800,Sheet2!A$14:A$154,0)) &lt;&gt; 0, IF(INDEX(Sheet2!I$14:I$154,MATCH(F2800,Sheet2!A$14:A$154,0)) &lt;&gt; 0, "Loan","Loan"),"Cash")))</f>
        <v>Loan</v>
      </c>
      <c r="M2800">
        <f>IF(ISTEXT(E2800),IF(E2800="Amount",M$14,""),IF(ISBLANK(E2800),"",IF(ISTEXT(D2800),"",IF(A2795="Invoice No. : ",INDEX(Sheet2!D$14:D$154,MATCH(B2795,Sheet2!A$14:A$154,0)),M2799))))</f>
        <v>2</v>
      </c>
      <c r="N2800" t="str">
        <f>IF(ISTEXT(E2800),IF(E2800="Amount",N$14,""),IF(ISBLANK(E2800),"",IF(ISTEXT(D2800),"",IF(A2795="Invoice No. : ",INDEX(Sheet2!E$14:E$154,MATCH(B2795,Sheet2!A$14:A$154,0)),N2799))))</f>
        <v>RUBY</v>
      </c>
      <c r="O2800" t="str">
        <f>IF(ISTEXT(E2800),IF(E2800="Amount",O$14,""),IF(ISBLANK(E2800),"",IF(ISTEXT(D2800),"",IF(A2795="Invoice No. : ",INDEX(Sheet2!G$14:G$154,MATCH(B2795,Sheet2!A$14:A$154,0)),O2799))))</f>
        <v>NERONA, RUBYLYN BARLAAN</v>
      </c>
      <c r="P2800">
        <f t="shared" si="178"/>
        <v>3724</v>
      </c>
      <c r="Q2800">
        <f t="shared" si="179"/>
        <v>195197.25</v>
      </c>
    </row>
    <row r="2801" spans="1:17" x14ac:dyDescent="0.25">
      <c r="A2801" s="10" t="s">
        <v>857</v>
      </c>
      <c r="B2801" s="10" t="s">
        <v>858</v>
      </c>
      <c r="C2801" s="11">
        <v>1</v>
      </c>
      <c r="D2801" s="11">
        <v>16.25</v>
      </c>
      <c r="E2801" s="11">
        <v>16.25</v>
      </c>
      <c r="F2801">
        <f t="shared" si="176"/>
        <v>2144388</v>
      </c>
      <c r="G2801">
        <f>IF(ISTEXT(E2801),IF(E2801="Amount",G$14,""),IF(ISBLANK(E2801),"",IF(ISTEXT(D2801),"",IF(A2796="Invoice No. : ",INDEX(Sheet2!F$14:F$154,MATCH(B2796,Sheet2!A$14:A$154,0)),G2800))))</f>
        <v>13589</v>
      </c>
      <c r="H2801" t="str">
        <f t="shared" si="177"/>
        <v>01/05/2023</v>
      </c>
      <c r="I2801" t="str">
        <f>IF(ISTEXT(E2801),IF(E2801="Amount",I$14,""),IF(ISBLANK(E2801),"",IF(ISTEXT(D2801),"",IF(A2796="Invoice No. : ",TEXT(INDEX(Sheet2!C$14:C$154,MATCH(B2796,Sheet2!A$14:A$154,0)),"hh:mm:ss"),I2800))))</f>
        <v>16:11:24</v>
      </c>
      <c r="J2801">
        <f>IF(ISBLANK(G2801),"",IF(ISTEXT(G2801),IF(E2801="Amount",J$14,""),INDEX(Sheet2!H$14:H$154,MATCH(F2801,Sheet2!A$14:A$154,0))))</f>
        <v>3500</v>
      </c>
      <c r="K2801">
        <f>IF(ISBLANK(G2801),"",IF(ISTEXT(G2801),IF(E2801="Amount",K$14,""),INDEX(Sheet2!I$14:I$154,MATCH(F2801,Sheet2!A$14:A$154,0))))</f>
        <v>224</v>
      </c>
      <c r="L2801" t="str">
        <f>IF(ISBLANK(G2801),"",IF(ISTEXT(G2801),IF(E2801="Amount",L$14,""),IF(INDEX(Sheet2!H$14:H$154,MATCH(F2801,Sheet2!A$14:A$154,0)) &lt;&gt; 0, IF(INDEX(Sheet2!I$14:I$154,MATCH(F2801,Sheet2!A$14:A$154,0)) &lt;&gt; 0, "Loan","Loan"),"Cash")))</f>
        <v>Loan</v>
      </c>
      <c r="M2801">
        <f>IF(ISTEXT(E2801),IF(E2801="Amount",M$14,""),IF(ISBLANK(E2801),"",IF(ISTEXT(D2801),"",IF(A2796="Invoice No. : ",INDEX(Sheet2!D$14:D$154,MATCH(B2796,Sheet2!A$14:A$154,0)),M2800))))</f>
        <v>2</v>
      </c>
      <c r="N2801" t="str">
        <f>IF(ISTEXT(E2801),IF(E2801="Amount",N$14,""),IF(ISBLANK(E2801),"",IF(ISTEXT(D2801),"",IF(A2796="Invoice No. : ",INDEX(Sheet2!E$14:E$154,MATCH(B2796,Sheet2!A$14:A$154,0)),N2800))))</f>
        <v>RUBY</v>
      </c>
      <c r="O2801" t="str">
        <f>IF(ISTEXT(E2801),IF(E2801="Amount",O$14,""),IF(ISBLANK(E2801),"",IF(ISTEXT(D2801),"",IF(A2796="Invoice No. : ",INDEX(Sheet2!G$14:G$154,MATCH(B2796,Sheet2!A$14:A$154,0)),O2800))))</f>
        <v>NERONA, RUBYLYN BARLAAN</v>
      </c>
      <c r="P2801">
        <f t="shared" si="178"/>
        <v>3724</v>
      </c>
      <c r="Q2801">
        <f t="shared" si="179"/>
        <v>195197.25</v>
      </c>
    </row>
    <row r="2802" spans="1:17" x14ac:dyDescent="0.25">
      <c r="A2802" s="10" t="s">
        <v>547</v>
      </c>
      <c r="B2802" s="10" t="s">
        <v>548</v>
      </c>
      <c r="C2802" s="11">
        <v>5</v>
      </c>
      <c r="D2802" s="11">
        <v>6</v>
      </c>
      <c r="E2802" s="11">
        <v>30</v>
      </c>
      <c r="F2802">
        <f t="shared" si="176"/>
        <v>2144388</v>
      </c>
      <c r="G2802">
        <f>IF(ISTEXT(E2802),IF(E2802="Amount",G$14,""),IF(ISBLANK(E2802),"",IF(ISTEXT(D2802),"",IF(A2797="Invoice No. : ",INDEX(Sheet2!F$14:F$154,MATCH(B2797,Sheet2!A$14:A$154,0)),G2801))))</f>
        <v>13589</v>
      </c>
      <c r="H2802" t="str">
        <f t="shared" si="177"/>
        <v>01/05/2023</v>
      </c>
      <c r="I2802" t="str">
        <f>IF(ISTEXT(E2802),IF(E2802="Amount",I$14,""),IF(ISBLANK(E2802),"",IF(ISTEXT(D2802),"",IF(A2797="Invoice No. : ",TEXT(INDEX(Sheet2!C$14:C$154,MATCH(B2797,Sheet2!A$14:A$154,0)),"hh:mm:ss"),I2801))))</f>
        <v>16:11:24</v>
      </c>
      <c r="J2802">
        <f>IF(ISBLANK(G2802),"",IF(ISTEXT(G2802),IF(E2802="Amount",J$14,""),INDEX(Sheet2!H$14:H$154,MATCH(F2802,Sheet2!A$14:A$154,0))))</f>
        <v>3500</v>
      </c>
      <c r="K2802">
        <f>IF(ISBLANK(G2802),"",IF(ISTEXT(G2802),IF(E2802="Amount",K$14,""),INDEX(Sheet2!I$14:I$154,MATCH(F2802,Sheet2!A$14:A$154,0))))</f>
        <v>224</v>
      </c>
      <c r="L2802" t="str">
        <f>IF(ISBLANK(G2802),"",IF(ISTEXT(G2802),IF(E2802="Amount",L$14,""),IF(INDEX(Sheet2!H$14:H$154,MATCH(F2802,Sheet2!A$14:A$154,0)) &lt;&gt; 0, IF(INDEX(Sheet2!I$14:I$154,MATCH(F2802,Sheet2!A$14:A$154,0)) &lt;&gt; 0, "Loan","Loan"),"Cash")))</f>
        <v>Loan</v>
      </c>
      <c r="M2802">
        <f>IF(ISTEXT(E2802),IF(E2802="Amount",M$14,""),IF(ISBLANK(E2802),"",IF(ISTEXT(D2802),"",IF(A2797="Invoice No. : ",INDEX(Sheet2!D$14:D$154,MATCH(B2797,Sheet2!A$14:A$154,0)),M2801))))</f>
        <v>2</v>
      </c>
      <c r="N2802" t="str">
        <f>IF(ISTEXT(E2802),IF(E2802="Amount",N$14,""),IF(ISBLANK(E2802),"",IF(ISTEXT(D2802),"",IF(A2797="Invoice No. : ",INDEX(Sheet2!E$14:E$154,MATCH(B2797,Sheet2!A$14:A$154,0)),N2801))))</f>
        <v>RUBY</v>
      </c>
      <c r="O2802" t="str">
        <f>IF(ISTEXT(E2802),IF(E2802="Amount",O$14,""),IF(ISBLANK(E2802),"",IF(ISTEXT(D2802),"",IF(A2797="Invoice No. : ",INDEX(Sheet2!G$14:G$154,MATCH(B2797,Sheet2!A$14:A$154,0)),O2801))))</f>
        <v>NERONA, RUBYLYN BARLAAN</v>
      </c>
      <c r="P2802">
        <f t="shared" si="178"/>
        <v>3724</v>
      </c>
      <c r="Q2802">
        <f t="shared" si="179"/>
        <v>195197.25</v>
      </c>
    </row>
    <row r="2803" spans="1:17" x14ac:dyDescent="0.25">
      <c r="A2803" s="10" t="s">
        <v>2085</v>
      </c>
      <c r="B2803" s="10" t="s">
        <v>2086</v>
      </c>
      <c r="C2803" s="11">
        <v>2</v>
      </c>
      <c r="D2803" s="11">
        <v>26</v>
      </c>
      <c r="E2803" s="11">
        <v>52</v>
      </c>
      <c r="F2803">
        <f t="shared" si="176"/>
        <v>2144388</v>
      </c>
      <c r="G2803">
        <f>IF(ISTEXT(E2803),IF(E2803="Amount",G$14,""),IF(ISBLANK(E2803),"",IF(ISTEXT(D2803),"",IF(A2798="Invoice No. : ",INDEX(Sheet2!F$14:F$154,MATCH(B2798,Sheet2!A$14:A$154,0)),G2802))))</f>
        <v>13589</v>
      </c>
      <c r="H2803" t="str">
        <f t="shared" si="177"/>
        <v>01/05/2023</v>
      </c>
      <c r="I2803" t="str">
        <f>IF(ISTEXT(E2803),IF(E2803="Amount",I$14,""),IF(ISBLANK(E2803),"",IF(ISTEXT(D2803),"",IF(A2798="Invoice No. : ",TEXT(INDEX(Sheet2!C$14:C$154,MATCH(B2798,Sheet2!A$14:A$154,0)),"hh:mm:ss"),I2802))))</f>
        <v>16:11:24</v>
      </c>
      <c r="J2803">
        <f>IF(ISBLANK(G2803),"",IF(ISTEXT(G2803),IF(E2803="Amount",J$14,""),INDEX(Sheet2!H$14:H$154,MATCH(F2803,Sheet2!A$14:A$154,0))))</f>
        <v>3500</v>
      </c>
      <c r="K2803">
        <f>IF(ISBLANK(G2803),"",IF(ISTEXT(G2803),IF(E2803="Amount",K$14,""),INDEX(Sheet2!I$14:I$154,MATCH(F2803,Sheet2!A$14:A$154,0))))</f>
        <v>224</v>
      </c>
      <c r="L2803" t="str">
        <f>IF(ISBLANK(G2803),"",IF(ISTEXT(G2803),IF(E2803="Amount",L$14,""),IF(INDEX(Sheet2!H$14:H$154,MATCH(F2803,Sheet2!A$14:A$154,0)) &lt;&gt; 0, IF(INDEX(Sheet2!I$14:I$154,MATCH(F2803,Sheet2!A$14:A$154,0)) &lt;&gt; 0, "Loan","Loan"),"Cash")))</f>
        <v>Loan</v>
      </c>
      <c r="M2803">
        <f>IF(ISTEXT(E2803),IF(E2803="Amount",M$14,""),IF(ISBLANK(E2803),"",IF(ISTEXT(D2803),"",IF(A2798="Invoice No. : ",INDEX(Sheet2!D$14:D$154,MATCH(B2798,Sheet2!A$14:A$154,0)),M2802))))</f>
        <v>2</v>
      </c>
      <c r="N2803" t="str">
        <f>IF(ISTEXT(E2803),IF(E2803="Amount",N$14,""),IF(ISBLANK(E2803),"",IF(ISTEXT(D2803),"",IF(A2798="Invoice No. : ",INDEX(Sheet2!E$14:E$154,MATCH(B2798,Sheet2!A$14:A$154,0)),N2802))))</f>
        <v>RUBY</v>
      </c>
      <c r="O2803" t="str">
        <f>IF(ISTEXT(E2803),IF(E2803="Amount",O$14,""),IF(ISBLANK(E2803),"",IF(ISTEXT(D2803),"",IF(A2798="Invoice No. : ",INDEX(Sheet2!G$14:G$154,MATCH(B2798,Sheet2!A$14:A$154,0)),O2802))))</f>
        <v>NERONA, RUBYLYN BARLAAN</v>
      </c>
      <c r="P2803">
        <f t="shared" si="178"/>
        <v>3724</v>
      </c>
      <c r="Q2803">
        <f t="shared" si="179"/>
        <v>195197.25</v>
      </c>
    </row>
    <row r="2804" spans="1:17" x14ac:dyDescent="0.25">
      <c r="A2804" s="10" t="s">
        <v>2087</v>
      </c>
      <c r="B2804" s="10" t="s">
        <v>2088</v>
      </c>
      <c r="C2804" s="11">
        <v>3</v>
      </c>
      <c r="D2804" s="11">
        <v>12</v>
      </c>
      <c r="E2804" s="11">
        <v>36</v>
      </c>
      <c r="F2804">
        <f t="shared" si="176"/>
        <v>2144388</v>
      </c>
      <c r="G2804">
        <f>IF(ISTEXT(E2804),IF(E2804="Amount",G$14,""),IF(ISBLANK(E2804),"",IF(ISTEXT(D2804),"",IF(A2799="Invoice No. : ",INDEX(Sheet2!F$14:F$154,MATCH(B2799,Sheet2!A$14:A$154,0)),G2803))))</f>
        <v>13589</v>
      </c>
      <c r="H2804" t="str">
        <f t="shared" si="177"/>
        <v>01/05/2023</v>
      </c>
      <c r="I2804" t="str">
        <f>IF(ISTEXT(E2804),IF(E2804="Amount",I$14,""),IF(ISBLANK(E2804),"",IF(ISTEXT(D2804),"",IF(A2799="Invoice No. : ",TEXT(INDEX(Sheet2!C$14:C$154,MATCH(B2799,Sheet2!A$14:A$154,0)),"hh:mm:ss"),I2803))))</f>
        <v>16:11:24</v>
      </c>
      <c r="J2804">
        <f>IF(ISBLANK(G2804),"",IF(ISTEXT(G2804),IF(E2804="Amount",J$14,""),INDEX(Sheet2!H$14:H$154,MATCH(F2804,Sheet2!A$14:A$154,0))))</f>
        <v>3500</v>
      </c>
      <c r="K2804">
        <f>IF(ISBLANK(G2804),"",IF(ISTEXT(G2804),IF(E2804="Amount",K$14,""),INDEX(Sheet2!I$14:I$154,MATCH(F2804,Sheet2!A$14:A$154,0))))</f>
        <v>224</v>
      </c>
      <c r="L2804" t="str">
        <f>IF(ISBLANK(G2804),"",IF(ISTEXT(G2804),IF(E2804="Amount",L$14,""),IF(INDEX(Sheet2!H$14:H$154,MATCH(F2804,Sheet2!A$14:A$154,0)) &lt;&gt; 0, IF(INDEX(Sheet2!I$14:I$154,MATCH(F2804,Sheet2!A$14:A$154,0)) &lt;&gt; 0, "Loan","Loan"),"Cash")))</f>
        <v>Loan</v>
      </c>
      <c r="M2804">
        <f>IF(ISTEXT(E2804),IF(E2804="Amount",M$14,""),IF(ISBLANK(E2804),"",IF(ISTEXT(D2804),"",IF(A2799="Invoice No. : ",INDEX(Sheet2!D$14:D$154,MATCH(B2799,Sheet2!A$14:A$154,0)),M2803))))</f>
        <v>2</v>
      </c>
      <c r="N2804" t="str">
        <f>IF(ISTEXT(E2804),IF(E2804="Amount",N$14,""),IF(ISBLANK(E2804),"",IF(ISTEXT(D2804),"",IF(A2799="Invoice No. : ",INDEX(Sheet2!E$14:E$154,MATCH(B2799,Sheet2!A$14:A$154,0)),N2803))))</f>
        <v>RUBY</v>
      </c>
      <c r="O2804" t="str">
        <f>IF(ISTEXT(E2804),IF(E2804="Amount",O$14,""),IF(ISBLANK(E2804),"",IF(ISTEXT(D2804),"",IF(A2799="Invoice No. : ",INDEX(Sheet2!G$14:G$154,MATCH(B2799,Sheet2!A$14:A$154,0)),O2803))))</f>
        <v>NERONA, RUBYLYN BARLAAN</v>
      </c>
      <c r="P2804">
        <f t="shared" si="178"/>
        <v>3724</v>
      </c>
      <c r="Q2804">
        <f t="shared" si="179"/>
        <v>195197.25</v>
      </c>
    </row>
    <row r="2805" spans="1:17" x14ac:dyDescent="0.25">
      <c r="A2805" s="10" t="s">
        <v>75</v>
      </c>
      <c r="B2805" s="10" t="s">
        <v>76</v>
      </c>
      <c r="C2805" s="11">
        <v>1</v>
      </c>
      <c r="D2805" s="11">
        <v>23.75</v>
      </c>
      <c r="E2805" s="11">
        <v>23.75</v>
      </c>
      <c r="F2805">
        <f t="shared" si="176"/>
        <v>2144388</v>
      </c>
      <c r="G2805">
        <f>IF(ISTEXT(E2805),IF(E2805="Amount",G$14,""),IF(ISBLANK(E2805),"",IF(ISTEXT(D2805),"",IF(A2800="Invoice No. : ",INDEX(Sheet2!F$14:F$154,MATCH(B2800,Sheet2!A$14:A$154,0)),G2804))))</f>
        <v>13589</v>
      </c>
      <c r="H2805" t="str">
        <f t="shared" si="177"/>
        <v>01/05/2023</v>
      </c>
      <c r="I2805" t="str">
        <f>IF(ISTEXT(E2805),IF(E2805="Amount",I$14,""),IF(ISBLANK(E2805),"",IF(ISTEXT(D2805),"",IF(A2800="Invoice No. : ",TEXT(INDEX(Sheet2!C$14:C$154,MATCH(B2800,Sheet2!A$14:A$154,0)),"hh:mm:ss"),I2804))))</f>
        <v>16:11:24</v>
      </c>
      <c r="J2805">
        <f>IF(ISBLANK(G2805),"",IF(ISTEXT(G2805),IF(E2805="Amount",J$14,""),INDEX(Sheet2!H$14:H$154,MATCH(F2805,Sheet2!A$14:A$154,0))))</f>
        <v>3500</v>
      </c>
      <c r="K2805">
        <f>IF(ISBLANK(G2805),"",IF(ISTEXT(G2805),IF(E2805="Amount",K$14,""),INDEX(Sheet2!I$14:I$154,MATCH(F2805,Sheet2!A$14:A$154,0))))</f>
        <v>224</v>
      </c>
      <c r="L2805" t="str">
        <f>IF(ISBLANK(G2805),"",IF(ISTEXT(G2805),IF(E2805="Amount",L$14,""),IF(INDEX(Sheet2!H$14:H$154,MATCH(F2805,Sheet2!A$14:A$154,0)) &lt;&gt; 0, IF(INDEX(Sheet2!I$14:I$154,MATCH(F2805,Sheet2!A$14:A$154,0)) &lt;&gt; 0, "Loan","Loan"),"Cash")))</f>
        <v>Loan</v>
      </c>
      <c r="M2805">
        <f>IF(ISTEXT(E2805),IF(E2805="Amount",M$14,""),IF(ISBLANK(E2805),"",IF(ISTEXT(D2805),"",IF(A2800="Invoice No. : ",INDEX(Sheet2!D$14:D$154,MATCH(B2800,Sheet2!A$14:A$154,0)),M2804))))</f>
        <v>2</v>
      </c>
      <c r="N2805" t="str">
        <f>IF(ISTEXT(E2805),IF(E2805="Amount",N$14,""),IF(ISBLANK(E2805),"",IF(ISTEXT(D2805),"",IF(A2800="Invoice No. : ",INDEX(Sheet2!E$14:E$154,MATCH(B2800,Sheet2!A$14:A$154,0)),N2804))))</f>
        <v>RUBY</v>
      </c>
      <c r="O2805" t="str">
        <f>IF(ISTEXT(E2805),IF(E2805="Amount",O$14,""),IF(ISBLANK(E2805),"",IF(ISTEXT(D2805),"",IF(A2800="Invoice No. : ",INDEX(Sheet2!G$14:G$154,MATCH(B2800,Sheet2!A$14:A$154,0)),O2804))))</f>
        <v>NERONA, RUBYLYN BARLAAN</v>
      </c>
      <c r="P2805">
        <f t="shared" si="178"/>
        <v>3724</v>
      </c>
      <c r="Q2805">
        <f t="shared" si="179"/>
        <v>195197.25</v>
      </c>
    </row>
    <row r="2806" spans="1:17" x14ac:dyDescent="0.25">
      <c r="A2806" s="10" t="s">
        <v>1233</v>
      </c>
      <c r="B2806" s="10" t="s">
        <v>1234</v>
      </c>
      <c r="C2806" s="11">
        <v>1</v>
      </c>
      <c r="D2806" s="11">
        <v>34.25</v>
      </c>
      <c r="E2806" s="11">
        <v>34.25</v>
      </c>
      <c r="F2806">
        <f t="shared" si="176"/>
        <v>2144388</v>
      </c>
      <c r="G2806">
        <f>IF(ISTEXT(E2806),IF(E2806="Amount",G$14,""),IF(ISBLANK(E2806),"",IF(ISTEXT(D2806),"",IF(A2801="Invoice No. : ",INDEX(Sheet2!F$14:F$154,MATCH(B2801,Sheet2!A$14:A$154,0)),G2805))))</f>
        <v>13589</v>
      </c>
      <c r="H2806" t="str">
        <f t="shared" si="177"/>
        <v>01/05/2023</v>
      </c>
      <c r="I2806" t="str">
        <f>IF(ISTEXT(E2806),IF(E2806="Amount",I$14,""),IF(ISBLANK(E2806),"",IF(ISTEXT(D2806),"",IF(A2801="Invoice No. : ",TEXT(INDEX(Sheet2!C$14:C$154,MATCH(B2801,Sheet2!A$14:A$154,0)),"hh:mm:ss"),I2805))))</f>
        <v>16:11:24</v>
      </c>
      <c r="J2806">
        <f>IF(ISBLANK(G2806),"",IF(ISTEXT(G2806),IF(E2806="Amount",J$14,""),INDEX(Sheet2!H$14:H$154,MATCH(F2806,Sheet2!A$14:A$154,0))))</f>
        <v>3500</v>
      </c>
      <c r="K2806">
        <f>IF(ISBLANK(G2806),"",IF(ISTEXT(G2806),IF(E2806="Amount",K$14,""),INDEX(Sheet2!I$14:I$154,MATCH(F2806,Sheet2!A$14:A$154,0))))</f>
        <v>224</v>
      </c>
      <c r="L2806" t="str">
        <f>IF(ISBLANK(G2806),"",IF(ISTEXT(G2806),IF(E2806="Amount",L$14,""),IF(INDEX(Sheet2!H$14:H$154,MATCH(F2806,Sheet2!A$14:A$154,0)) &lt;&gt; 0, IF(INDEX(Sheet2!I$14:I$154,MATCH(F2806,Sheet2!A$14:A$154,0)) &lt;&gt; 0, "Loan","Loan"),"Cash")))</f>
        <v>Loan</v>
      </c>
      <c r="M2806">
        <f>IF(ISTEXT(E2806),IF(E2806="Amount",M$14,""),IF(ISBLANK(E2806),"",IF(ISTEXT(D2806),"",IF(A2801="Invoice No. : ",INDEX(Sheet2!D$14:D$154,MATCH(B2801,Sheet2!A$14:A$154,0)),M2805))))</f>
        <v>2</v>
      </c>
      <c r="N2806" t="str">
        <f>IF(ISTEXT(E2806),IF(E2806="Amount",N$14,""),IF(ISBLANK(E2806),"",IF(ISTEXT(D2806),"",IF(A2801="Invoice No. : ",INDEX(Sheet2!E$14:E$154,MATCH(B2801,Sheet2!A$14:A$154,0)),N2805))))</f>
        <v>RUBY</v>
      </c>
      <c r="O2806" t="str">
        <f>IF(ISTEXT(E2806),IF(E2806="Amount",O$14,""),IF(ISBLANK(E2806),"",IF(ISTEXT(D2806),"",IF(A2801="Invoice No. : ",INDEX(Sheet2!G$14:G$154,MATCH(B2801,Sheet2!A$14:A$154,0)),O2805))))</f>
        <v>NERONA, RUBYLYN BARLAAN</v>
      </c>
      <c r="P2806">
        <f t="shared" si="178"/>
        <v>3724</v>
      </c>
      <c r="Q2806">
        <f t="shared" si="179"/>
        <v>195197.25</v>
      </c>
    </row>
    <row r="2807" spans="1:17" x14ac:dyDescent="0.25">
      <c r="A2807" s="10" t="s">
        <v>863</v>
      </c>
      <c r="B2807" s="10" t="s">
        <v>864</v>
      </c>
      <c r="C2807" s="11">
        <v>2</v>
      </c>
      <c r="D2807" s="11">
        <v>13.5</v>
      </c>
      <c r="E2807" s="11">
        <v>27</v>
      </c>
      <c r="F2807">
        <f t="shared" si="176"/>
        <v>2144388</v>
      </c>
      <c r="G2807">
        <f>IF(ISTEXT(E2807),IF(E2807="Amount",G$14,""),IF(ISBLANK(E2807),"",IF(ISTEXT(D2807),"",IF(A2802="Invoice No. : ",INDEX(Sheet2!F$14:F$154,MATCH(B2802,Sheet2!A$14:A$154,0)),G2806))))</f>
        <v>13589</v>
      </c>
      <c r="H2807" t="str">
        <f t="shared" si="177"/>
        <v>01/05/2023</v>
      </c>
      <c r="I2807" t="str">
        <f>IF(ISTEXT(E2807),IF(E2807="Amount",I$14,""),IF(ISBLANK(E2807),"",IF(ISTEXT(D2807),"",IF(A2802="Invoice No. : ",TEXT(INDEX(Sheet2!C$14:C$154,MATCH(B2802,Sheet2!A$14:A$154,0)),"hh:mm:ss"),I2806))))</f>
        <v>16:11:24</v>
      </c>
      <c r="J2807">
        <f>IF(ISBLANK(G2807),"",IF(ISTEXT(G2807),IF(E2807="Amount",J$14,""),INDEX(Sheet2!H$14:H$154,MATCH(F2807,Sheet2!A$14:A$154,0))))</f>
        <v>3500</v>
      </c>
      <c r="K2807">
        <f>IF(ISBLANK(G2807),"",IF(ISTEXT(G2807),IF(E2807="Amount",K$14,""),INDEX(Sheet2!I$14:I$154,MATCH(F2807,Sheet2!A$14:A$154,0))))</f>
        <v>224</v>
      </c>
      <c r="L2807" t="str">
        <f>IF(ISBLANK(G2807),"",IF(ISTEXT(G2807),IF(E2807="Amount",L$14,""),IF(INDEX(Sheet2!H$14:H$154,MATCH(F2807,Sheet2!A$14:A$154,0)) &lt;&gt; 0, IF(INDEX(Sheet2!I$14:I$154,MATCH(F2807,Sheet2!A$14:A$154,0)) &lt;&gt; 0, "Loan","Loan"),"Cash")))</f>
        <v>Loan</v>
      </c>
      <c r="M2807">
        <f>IF(ISTEXT(E2807),IF(E2807="Amount",M$14,""),IF(ISBLANK(E2807),"",IF(ISTEXT(D2807),"",IF(A2802="Invoice No. : ",INDEX(Sheet2!D$14:D$154,MATCH(B2802,Sheet2!A$14:A$154,0)),M2806))))</f>
        <v>2</v>
      </c>
      <c r="N2807" t="str">
        <f>IF(ISTEXT(E2807),IF(E2807="Amount",N$14,""),IF(ISBLANK(E2807),"",IF(ISTEXT(D2807),"",IF(A2802="Invoice No. : ",INDEX(Sheet2!E$14:E$154,MATCH(B2802,Sheet2!A$14:A$154,0)),N2806))))</f>
        <v>RUBY</v>
      </c>
      <c r="O2807" t="str">
        <f>IF(ISTEXT(E2807),IF(E2807="Amount",O$14,""),IF(ISBLANK(E2807),"",IF(ISTEXT(D2807),"",IF(A2802="Invoice No. : ",INDEX(Sheet2!G$14:G$154,MATCH(B2802,Sheet2!A$14:A$154,0)),O2806))))</f>
        <v>NERONA, RUBYLYN BARLAAN</v>
      </c>
      <c r="P2807">
        <f t="shared" si="178"/>
        <v>3724</v>
      </c>
      <c r="Q2807">
        <f t="shared" si="179"/>
        <v>195197.25</v>
      </c>
    </row>
    <row r="2808" spans="1:17" x14ac:dyDescent="0.25">
      <c r="A2808" s="10" t="s">
        <v>1715</v>
      </c>
      <c r="B2808" s="10" t="s">
        <v>1716</v>
      </c>
      <c r="C2808" s="11">
        <v>1</v>
      </c>
      <c r="D2808" s="11">
        <v>13.5</v>
      </c>
      <c r="E2808" s="11">
        <v>13.5</v>
      </c>
      <c r="F2808">
        <f t="shared" si="176"/>
        <v>2144388</v>
      </c>
      <c r="G2808">
        <f>IF(ISTEXT(E2808),IF(E2808="Amount",G$14,""),IF(ISBLANK(E2808),"",IF(ISTEXT(D2808),"",IF(A2803="Invoice No. : ",INDEX(Sheet2!F$14:F$154,MATCH(B2803,Sheet2!A$14:A$154,0)),G2807))))</f>
        <v>13589</v>
      </c>
      <c r="H2808" t="str">
        <f t="shared" si="177"/>
        <v>01/05/2023</v>
      </c>
      <c r="I2808" t="str">
        <f>IF(ISTEXT(E2808),IF(E2808="Amount",I$14,""),IF(ISBLANK(E2808),"",IF(ISTEXT(D2808),"",IF(A2803="Invoice No. : ",TEXT(INDEX(Sheet2!C$14:C$154,MATCH(B2803,Sheet2!A$14:A$154,0)),"hh:mm:ss"),I2807))))</f>
        <v>16:11:24</v>
      </c>
      <c r="J2808">
        <f>IF(ISBLANK(G2808),"",IF(ISTEXT(G2808),IF(E2808="Amount",J$14,""),INDEX(Sheet2!H$14:H$154,MATCH(F2808,Sheet2!A$14:A$154,0))))</f>
        <v>3500</v>
      </c>
      <c r="K2808">
        <f>IF(ISBLANK(G2808),"",IF(ISTEXT(G2808),IF(E2808="Amount",K$14,""),INDEX(Sheet2!I$14:I$154,MATCH(F2808,Sheet2!A$14:A$154,0))))</f>
        <v>224</v>
      </c>
      <c r="L2808" t="str">
        <f>IF(ISBLANK(G2808),"",IF(ISTEXT(G2808),IF(E2808="Amount",L$14,""),IF(INDEX(Sheet2!H$14:H$154,MATCH(F2808,Sheet2!A$14:A$154,0)) &lt;&gt; 0, IF(INDEX(Sheet2!I$14:I$154,MATCH(F2808,Sheet2!A$14:A$154,0)) &lt;&gt; 0, "Loan","Loan"),"Cash")))</f>
        <v>Loan</v>
      </c>
      <c r="M2808">
        <f>IF(ISTEXT(E2808),IF(E2808="Amount",M$14,""),IF(ISBLANK(E2808),"",IF(ISTEXT(D2808),"",IF(A2803="Invoice No. : ",INDEX(Sheet2!D$14:D$154,MATCH(B2803,Sheet2!A$14:A$154,0)),M2807))))</f>
        <v>2</v>
      </c>
      <c r="N2808" t="str">
        <f>IF(ISTEXT(E2808),IF(E2808="Amount",N$14,""),IF(ISBLANK(E2808),"",IF(ISTEXT(D2808),"",IF(A2803="Invoice No. : ",INDEX(Sheet2!E$14:E$154,MATCH(B2803,Sheet2!A$14:A$154,0)),N2807))))</f>
        <v>RUBY</v>
      </c>
      <c r="O2808" t="str">
        <f>IF(ISTEXT(E2808),IF(E2808="Amount",O$14,""),IF(ISBLANK(E2808),"",IF(ISTEXT(D2808),"",IF(A2803="Invoice No. : ",INDEX(Sheet2!G$14:G$154,MATCH(B2803,Sheet2!A$14:A$154,0)),O2807))))</f>
        <v>NERONA, RUBYLYN BARLAAN</v>
      </c>
      <c r="P2808">
        <f t="shared" si="178"/>
        <v>3724</v>
      </c>
      <c r="Q2808">
        <f t="shared" si="179"/>
        <v>195197.25</v>
      </c>
    </row>
    <row r="2809" spans="1:17" x14ac:dyDescent="0.25">
      <c r="A2809" s="10" t="s">
        <v>439</v>
      </c>
      <c r="B2809" s="10" t="s">
        <v>440</v>
      </c>
      <c r="C2809" s="11">
        <v>2</v>
      </c>
      <c r="D2809" s="11">
        <v>14.5</v>
      </c>
      <c r="E2809" s="11">
        <v>29</v>
      </c>
      <c r="F2809">
        <f t="shared" si="176"/>
        <v>2144388</v>
      </c>
      <c r="G2809">
        <f>IF(ISTEXT(E2809),IF(E2809="Amount",G$14,""),IF(ISBLANK(E2809),"",IF(ISTEXT(D2809),"",IF(A2804="Invoice No. : ",INDEX(Sheet2!F$14:F$154,MATCH(B2804,Sheet2!A$14:A$154,0)),G2808))))</f>
        <v>13589</v>
      </c>
      <c r="H2809" t="str">
        <f t="shared" si="177"/>
        <v>01/05/2023</v>
      </c>
      <c r="I2809" t="str">
        <f>IF(ISTEXT(E2809),IF(E2809="Amount",I$14,""),IF(ISBLANK(E2809),"",IF(ISTEXT(D2809),"",IF(A2804="Invoice No. : ",TEXT(INDEX(Sheet2!C$14:C$154,MATCH(B2804,Sheet2!A$14:A$154,0)),"hh:mm:ss"),I2808))))</f>
        <v>16:11:24</v>
      </c>
      <c r="J2809">
        <f>IF(ISBLANK(G2809),"",IF(ISTEXT(G2809),IF(E2809="Amount",J$14,""),INDEX(Sheet2!H$14:H$154,MATCH(F2809,Sheet2!A$14:A$154,0))))</f>
        <v>3500</v>
      </c>
      <c r="K2809">
        <f>IF(ISBLANK(G2809),"",IF(ISTEXT(G2809),IF(E2809="Amount",K$14,""),INDEX(Sheet2!I$14:I$154,MATCH(F2809,Sheet2!A$14:A$154,0))))</f>
        <v>224</v>
      </c>
      <c r="L2809" t="str">
        <f>IF(ISBLANK(G2809),"",IF(ISTEXT(G2809),IF(E2809="Amount",L$14,""),IF(INDEX(Sheet2!H$14:H$154,MATCH(F2809,Sheet2!A$14:A$154,0)) &lt;&gt; 0, IF(INDEX(Sheet2!I$14:I$154,MATCH(F2809,Sheet2!A$14:A$154,0)) &lt;&gt; 0, "Loan","Loan"),"Cash")))</f>
        <v>Loan</v>
      </c>
      <c r="M2809">
        <f>IF(ISTEXT(E2809),IF(E2809="Amount",M$14,""),IF(ISBLANK(E2809),"",IF(ISTEXT(D2809),"",IF(A2804="Invoice No. : ",INDEX(Sheet2!D$14:D$154,MATCH(B2804,Sheet2!A$14:A$154,0)),M2808))))</f>
        <v>2</v>
      </c>
      <c r="N2809" t="str">
        <f>IF(ISTEXT(E2809),IF(E2809="Amount",N$14,""),IF(ISBLANK(E2809),"",IF(ISTEXT(D2809),"",IF(A2804="Invoice No. : ",INDEX(Sheet2!E$14:E$154,MATCH(B2804,Sheet2!A$14:A$154,0)),N2808))))</f>
        <v>RUBY</v>
      </c>
      <c r="O2809" t="str">
        <f>IF(ISTEXT(E2809),IF(E2809="Amount",O$14,""),IF(ISBLANK(E2809),"",IF(ISTEXT(D2809),"",IF(A2804="Invoice No. : ",INDEX(Sheet2!G$14:G$154,MATCH(B2804,Sheet2!A$14:A$154,0)),O2808))))</f>
        <v>NERONA, RUBYLYN BARLAAN</v>
      </c>
      <c r="P2809">
        <f t="shared" si="178"/>
        <v>3724</v>
      </c>
      <c r="Q2809">
        <f t="shared" si="179"/>
        <v>195197.25</v>
      </c>
    </row>
    <row r="2810" spans="1:17" x14ac:dyDescent="0.25">
      <c r="A2810" s="10" t="s">
        <v>2089</v>
      </c>
      <c r="B2810" s="10" t="s">
        <v>2090</v>
      </c>
      <c r="C2810" s="11">
        <v>1</v>
      </c>
      <c r="D2810" s="11">
        <v>55</v>
      </c>
      <c r="E2810" s="11">
        <v>55</v>
      </c>
      <c r="F2810">
        <f t="shared" si="176"/>
        <v>2144388</v>
      </c>
      <c r="G2810">
        <f>IF(ISTEXT(E2810),IF(E2810="Amount",G$14,""),IF(ISBLANK(E2810),"",IF(ISTEXT(D2810),"",IF(A2805="Invoice No. : ",INDEX(Sheet2!F$14:F$154,MATCH(B2805,Sheet2!A$14:A$154,0)),G2809))))</f>
        <v>13589</v>
      </c>
      <c r="H2810" t="str">
        <f t="shared" si="177"/>
        <v>01/05/2023</v>
      </c>
      <c r="I2810" t="str">
        <f>IF(ISTEXT(E2810),IF(E2810="Amount",I$14,""),IF(ISBLANK(E2810),"",IF(ISTEXT(D2810),"",IF(A2805="Invoice No. : ",TEXT(INDEX(Sheet2!C$14:C$154,MATCH(B2805,Sheet2!A$14:A$154,0)),"hh:mm:ss"),I2809))))</f>
        <v>16:11:24</v>
      </c>
      <c r="J2810">
        <f>IF(ISBLANK(G2810),"",IF(ISTEXT(G2810),IF(E2810="Amount",J$14,""),INDEX(Sheet2!H$14:H$154,MATCH(F2810,Sheet2!A$14:A$154,0))))</f>
        <v>3500</v>
      </c>
      <c r="K2810">
        <f>IF(ISBLANK(G2810),"",IF(ISTEXT(G2810),IF(E2810="Amount",K$14,""),INDEX(Sheet2!I$14:I$154,MATCH(F2810,Sheet2!A$14:A$154,0))))</f>
        <v>224</v>
      </c>
      <c r="L2810" t="str">
        <f>IF(ISBLANK(G2810),"",IF(ISTEXT(G2810),IF(E2810="Amount",L$14,""),IF(INDEX(Sheet2!H$14:H$154,MATCH(F2810,Sheet2!A$14:A$154,0)) &lt;&gt; 0, IF(INDEX(Sheet2!I$14:I$154,MATCH(F2810,Sheet2!A$14:A$154,0)) &lt;&gt; 0, "Loan","Loan"),"Cash")))</f>
        <v>Loan</v>
      </c>
      <c r="M2810">
        <f>IF(ISTEXT(E2810),IF(E2810="Amount",M$14,""),IF(ISBLANK(E2810),"",IF(ISTEXT(D2810),"",IF(A2805="Invoice No. : ",INDEX(Sheet2!D$14:D$154,MATCH(B2805,Sheet2!A$14:A$154,0)),M2809))))</f>
        <v>2</v>
      </c>
      <c r="N2810" t="str">
        <f>IF(ISTEXT(E2810),IF(E2810="Amount",N$14,""),IF(ISBLANK(E2810),"",IF(ISTEXT(D2810),"",IF(A2805="Invoice No. : ",INDEX(Sheet2!E$14:E$154,MATCH(B2805,Sheet2!A$14:A$154,0)),N2809))))</f>
        <v>RUBY</v>
      </c>
      <c r="O2810" t="str">
        <f>IF(ISTEXT(E2810),IF(E2810="Amount",O$14,""),IF(ISBLANK(E2810),"",IF(ISTEXT(D2810),"",IF(A2805="Invoice No. : ",INDEX(Sheet2!G$14:G$154,MATCH(B2805,Sheet2!A$14:A$154,0)),O2809))))</f>
        <v>NERONA, RUBYLYN BARLAAN</v>
      </c>
      <c r="P2810">
        <f t="shared" si="178"/>
        <v>3724</v>
      </c>
      <c r="Q2810">
        <f t="shared" si="179"/>
        <v>195197.25</v>
      </c>
    </row>
    <row r="2811" spans="1:17" x14ac:dyDescent="0.25">
      <c r="A2811" s="10" t="s">
        <v>2091</v>
      </c>
      <c r="B2811" s="10" t="s">
        <v>2092</v>
      </c>
      <c r="C2811" s="11">
        <v>1</v>
      </c>
      <c r="D2811" s="11">
        <v>14.5</v>
      </c>
      <c r="E2811" s="11">
        <v>14.5</v>
      </c>
      <c r="F2811">
        <f t="shared" si="176"/>
        <v>2144388</v>
      </c>
      <c r="G2811">
        <f>IF(ISTEXT(E2811),IF(E2811="Amount",G$14,""),IF(ISBLANK(E2811),"",IF(ISTEXT(D2811),"",IF(A2806="Invoice No. : ",INDEX(Sheet2!F$14:F$154,MATCH(B2806,Sheet2!A$14:A$154,0)),G2810))))</f>
        <v>13589</v>
      </c>
      <c r="H2811" t="str">
        <f t="shared" si="177"/>
        <v>01/05/2023</v>
      </c>
      <c r="I2811" t="str">
        <f>IF(ISTEXT(E2811),IF(E2811="Amount",I$14,""),IF(ISBLANK(E2811),"",IF(ISTEXT(D2811),"",IF(A2806="Invoice No. : ",TEXT(INDEX(Sheet2!C$14:C$154,MATCH(B2806,Sheet2!A$14:A$154,0)),"hh:mm:ss"),I2810))))</f>
        <v>16:11:24</v>
      </c>
      <c r="J2811">
        <f>IF(ISBLANK(G2811),"",IF(ISTEXT(G2811),IF(E2811="Amount",J$14,""),INDEX(Sheet2!H$14:H$154,MATCH(F2811,Sheet2!A$14:A$154,0))))</f>
        <v>3500</v>
      </c>
      <c r="K2811">
        <f>IF(ISBLANK(G2811),"",IF(ISTEXT(G2811),IF(E2811="Amount",K$14,""),INDEX(Sheet2!I$14:I$154,MATCH(F2811,Sheet2!A$14:A$154,0))))</f>
        <v>224</v>
      </c>
      <c r="L2811" t="str">
        <f>IF(ISBLANK(G2811),"",IF(ISTEXT(G2811),IF(E2811="Amount",L$14,""),IF(INDEX(Sheet2!H$14:H$154,MATCH(F2811,Sheet2!A$14:A$154,0)) &lt;&gt; 0, IF(INDEX(Sheet2!I$14:I$154,MATCH(F2811,Sheet2!A$14:A$154,0)) &lt;&gt; 0, "Loan","Loan"),"Cash")))</f>
        <v>Loan</v>
      </c>
      <c r="M2811">
        <f>IF(ISTEXT(E2811),IF(E2811="Amount",M$14,""),IF(ISBLANK(E2811),"",IF(ISTEXT(D2811),"",IF(A2806="Invoice No. : ",INDEX(Sheet2!D$14:D$154,MATCH(B2806,Sheet2!A$14:A$154,0)),M2810))))</f>
        <v>2</v>
      </c>
      <c r="N2811" t="str">
        <f>IF(ISTEXT(E2811),IF(E2811="Amount",N$14,""),IF(ISBLANK(E2811),"",IF(ISTEXT(D2811),"",IF(A2806="Invoice No. : ",INDEX(Sheet2!E$14:E$154,MATCH(B2806,Sheet2!A$14:A$154,0)),N2810))))</f>
        <v>RUBY</v>
      </c>
      <c r="O2811" t="str">
        <f>IF(ISTEXT(E2811),IF(E2811="Amount",O$14,""),IF(ISBLANK(E2811),"",IF(ISTEXT(D2811),"",IF(A2806="Invoice No. : ",INDEX(Sheet2!G$14:G$154,MATCH(B2806,Sheet2!A$14:A$154,0)),O2810))))</f>
        <v>NERONA, RUBYLYN BARLAAN</v>
      </c>
      <c r="P2811">
        <f t="shared" si="178"/>
        <v>3724</v>
      </c>
      <c r="Q2811">
        <f t="shared" si="179"/>
        <v>195197.25</v>
      </c>
    </row>
    <row r="2812" spans="1:17" x14ac:dyDescent="0.25">
      <c r="A2812" s="10" t="s">
        <v>2093</v>
      </c>
      <c r="B2812" s="10" t="s">
        <v>2094</v>
      </c>
      <c r="C2812" s="11">
        <v>1</v>
      </c>
      <c r="D2812" s="11">
        <v>21.75</v>
      </c>
      <c r="E2812" s="11">
        <v>21.75</v>
      </c>
      <c r="F2812">
        <f t="shared" si="176"/>
        <v>2144388</v>
      </c>
      <c r="G2812">
        <f>IF(ISTEXT(E2812),IF(E2812="Amount",G$14,""),IF(ISBLANK(E2812),"",IF(ISTEXT(D2812),"",IF(A2807="Invoice No. : ",INDEX(Sheet2!F$14:F$154,MATCH(B2807,Sheet2!A$14:A$154,0)),G2811))))</f>
        <v>13589</v>
      </c>
      <c r="H2812" t="str">
        <f t="shared" si="177"/>
        <v>01/05/2023</v>
      </c>
      <c r="I2812" t="str">
        <f>IF(ISTEXT(E2812),IF(E2812="Amount",I$14,""),IF(ISBLANK(E2812),"",IF(ISTEXT(D2812),"",IF(A2807="Invoice No. : ",TEXT(INDEX(Sheet2!C$14:C$154,MATCH(B2807,Sheet2!A$14:A$154,0)),"hh:mm:ss"),I2811))))</f>
        <v>16:11:24</v>
      </c>
      <c r="J2812">
        <f>IF(ISBLANK(G2812),"",IF(ISTEXT(G2812),IF(E2812="Amount",J$14,""),INDEX(Sheet2!H$14:H$154,MATCH(F2812,Sheet2!A$14:A$154,0))))</f>
        <v>3500</v>
      </c>
      <c r="K2812">
        <f>IF(ISBLANK(G2812),"",IF(ISTEXT(G2812),IF(E2812="Amount",K$14,""),INDEX(Sheet2!I$14:I$154,MATCH(F2812,Sheet2!A$14:A$154,0))))</f>
        <v>224</v>
      </c>
      <c r="L2812" t="str">
        <f>IF(ISBLANK(G2812),"",IF(ISTEXT(G2812),IF(E2812="Amount",L$14,""),IF(INDEX(Sheet2!H$14:H$154,MATCH(F2812,Sheet2!A$14:A$154,0)) &lt;&gt; 0, IF(INDEX(Sheet2!I$14:I$154,MATCH(F2812,Sheet2!A$14:A$154,0)) &lt;&gt; 0, "Loan","Loan"),"Cash")))</f>
        <v>Loan</v>
      </c>
      <c r="M2812">
        <f>IF(ISTEXT(E2812),IF(E2812="Amount",M$14,""),IF(ISBLANK(E2812),"",IF(ISTEXT(D2812),"",IF(A2807="Invoice No. : ",INDEX(Sheet2!D$14:D$154,MATCH(B2807,Sheet2!A$14:A$154,0)),M2811))))</f>
        <v>2</v>
      </c>
      <c r="N2812" t="str">
        <f>IF(ISTEXT(E2812),IF(E2812="Amount",N$14,""),IF(ISBLANK(E2812),"",IF(ISTEXT(D2812),"",IF(A2807="Invoice No. : ",INDEX(Sheet2!E$14:E$154,MATCH(B2807,Sheet2!A$14:A$154,0)),N2811))))</f>
        <v>RUBY</v>
      </c>
      <c r="O2812" t="str">
        <f>IF(ISTEXT(E2812),IF(E2812="Amount",O$14,""),IF(ISBLANK(E2812),"",IF(ISTEXT(D2812),"",IF(A2807="Invoice No. : ",INDEX(Sheet2!G$14:G$154,MATCH(B2807,Sheet2!A$14:A$154,0)),O2811))))</f>
        <v>NERONA, RUBYLYN BARLAAN</v>
      </c>
      <c r="P2812">
        <f t="shared" si="178"/>
        <v>3724</v>
      </c>
      <c r="Q2812">
        <f t="shared" si="179"/>
        <v>195197.25</v>
      </c>
    </row>
    <row r="2813" spans="1:17" x14ac:dyDescent="0.25">
      <c r="A2813" s="10" t="s">
        <v>1098</v>
      </c>
      <c r="B2813" s="10" t="s">
        <v>1099</v>
      </c>
      <c r="C2813" s="11">
        <v>2</v>
      </c>
      <c r="D2813" s="11">
        <v>98</v>
      </c>
      <c r="E2813" s="11">
        <v>196</v>
      </c>
      <c r="F2813">
        <f t="shared" si="176"/>
        <v>2144388</v>
      </c>
      <c r="G2813">
        <f>IF(ISTEXT(E2813),IF(E2813="Amount",G$14,""),IF(ISBLANK(E2813),"",IF(ISTEXT(D2813),"",IF(A2808="Invoice No. : ",INDEX(Sheet2!F$14:F$154,MATCH(B2808,Sheet2!A$14:A$154,0)),G2812))))</f>
        <v>13589</v>
      </c>
      <c r="H2813" t="str">
        <f t="shared" si="177"/>
        <v>01/05/2023</v>
      </c>
      <c r="I2813" t="str">
        <f>IF(ISTEXT(E2813),IF(E2813="Amount",I$14,""),IF(ISBLANK(E2813),"",IF(ISTEXT(D2813),"",IF(A2808="Invoice No. : ",TEXT(INDEX(Sheet2!C$14:C$154,MATCH(B2808,Sheet2!A$14:A$154,0)),"hh:mm:ss"),I2812))))</f>
        <v>16:11:24</v>
      </c>
      <c r="J2813">
        <f>IF(ISBLANK(G2813),"",IF(ISTEXT(G2813),IF(E2813="Amount",J$14,""),INDEX(Sheet2!H$14:H$154,MATCH(F2813,Sheet2!A$14:A$154,0))))</f>
        <v>3500</v>
      </c>
      <c r="K2813">
        <f>IF(ISBLANK(G2813),"",IF(ISTEXT(G2813),IF(E2813="Amount",K$14,""),INDEX(Sheet2!I$14:I$154,MATCH(F2813,Sheet2!A$14:A$154,0))))</f>
        <v>224</v>
      </c>
      <c r="L2813" t="str">
        <f>IF(ISBLANK(G2813),"",IF(ISTEXT(G2813),IF(E2813="Amount",L$14,""),IF(INDEX(Sheet2!H$14:H$154,MATCH(F2813,Sheet2!A$14:A$154,0)) &lt;&gt; 0, IF(INDEX(Sheet2!I$14:I$154,MATCH(F2813,Sheet2!A$14:A$154,0)) &lt;&gt; 0, "Loan","Loan"),"Cash")))</f>
        <v>Loan</v>
      </c>
      <c r="M2813">
        <f>IF(ISTEXT(E2813),IF(E2813="Amount",M$14,""),IF(ISBLANK(E2813),"",IF(ISTEXT(D2813),"",IF(A2808="Invoice No. : ",INDEX(Sheet2!D$14:D$154,MATCH(B2808,Sheet2!A$14:A$154,0)),M2812))))</f>
        <v>2</v>
      </c>
      <c r="N2813" t="str">
        <f>IF(ISTEXT(E2813),IF(E2813="Amount",N$14,""),IF(ISBLANK(E2813),"",IF(ISTEXT(D2813),"",IF(A2808="Invoice No. : ",INDEX(Sheet2!E$14:E$154,MATCH(B2808,Sheet2!A$14:A$154,0)),N2812))))</f>
        <v>RUBY</v>
      </c>
      <c r="O2813" t="str">
        <f>IF(ISTEXT(E2813),IF(E2813="Amount",O$14,""),IF(ISBLANK(E2813),"",IF(ISTEXT(D2813),"",IF(A2808="Invoice No. : ",INDEX(Sheet2!G$14:G$154,MATCH(B2808,Sheet2!A$14:A$154,0)),O2812))))</f>
        <v>NERONA, RUBYLYN BARLAAN</v>
      </c>
      <c r="P2813">
        <f t="shared" si="178"/>
        <v>3724</v>
      </c>
      <c r="Q2813">
        <f t="shared" si="179"/>
        <v>195197.25</v>
      </c>
    </row>
    <row r="2814" spans="1:17" x14ac:dyDescent="0.25">
      <c r="A2814" s="10" t="s">
        <v>1237</v>
      </c>
      <c r="B2814" s="10" t="s">
        <v>1238</v>
      </c>
      <c r="C2814" s="11">
        <v>1</v>
      </c>
      <c r="D2814" s="11">
        <v>126</v>
      </c>
      <c r="E2814" s="11">
        <v>126</v>
      </c>
      <c r="F2814">
        <f t="shared" si="176"/>
        <v>2144388</v>
      </c>
      <c r="G2814">
        <f>IF(ISTEXT(E2814),IF(E2814="Amount",G$14,""),IF(ISBLANK(E2814),"",IF(ISTEXT(D2814),"",IF(A2809="Invoice No. : ",INDEX(Sheet2!F$14:F$154,MATCH(B2809,Sheet2!A$14:A$154,0)),G2813))))</f>
        <v>13589</v>
      </c>
      <c r="H2814" t="str">
        <f t="shared" si="177"/>
        <v>01/05/2023</v>
      </c>
      <c r="I2814" t="str">
        <f>IF(ISTEXT(E2814),IF(E2814="Amount",I$14,""),IF(ISBLANK(E2814),"",IF(ISTEXT(D2814),"",IF(A2809="Invoice No. : ",TEXT(INDEX(Sheet2!C$14:C$154,MATCH(B2809,Sheet2!A$14:A$154,0)),"hh:mm:ss"),I2813))))</f>
        <v>16:11:24</v>
      </c>
      <c r="J2814">
        <f>IF(ISBLANK(G2814),"",IF(ISTEXT(G2814),IF(E2814="Amount",J$14,""),INDEX(Sheet2!H$14:H$154,MATCH(F2814,Sheet2!A$14:A$154,0))))</f>
        <v>3500</v>
      </c>
      <c r="K2814">
        <f>IF(ISBLANK(G2814),"",IF(ISTEXT(G2814),IF(E2814="Amount",K$14,""),INDEX(Sheet2!I$14:I$154,MATCH(F2814,Sheet2!A$14:A$154,0))))</f>
        <v>224</v>
      </c>
      <c r="L2814" t="str">
        <f>IF(ISBLANK(G2814),"",IF(ISTEXT(G2814),IF(E2814="Amount",L$14,""),IF(INDEX(Sheet2!H$14:H$154,MATCH(F2814,Sheet2!A$14:A$154,0)) &lt;&gt; 0, IF(INDEX(Sheet2!I$14:I$154,MATCH(F2814,Sheet2!A$14:A$154,0)) &lt;&gt; 0, "Loan","Loan"),"Cash")))</f>
        <v>Loan</v>
      </c>
      <c r="M2814">
        <f>IF(ISTEXT(E2814),IF(E2814="Amount",M$14,""),IF(ISBLANK(E2814),"",IF(ISTEXT(D2814),"",IF(A2809="Invoice No. : ",INDEX(Sheet2!D$14:D$154,MATCH(B2809,Sheet2!A$14:A$154,0)),M2813))))</f>
        <v>2</v>
      </c>
      <c r="N2814" t="str">
        <f>IF(ISTEXT(E2814),IF(E2814="Amount",N$14,""),IF(ISBLANK(E2814),"",IF(ISTEXT(D2814),"",IF(A2809="Invoice No. : ",INDEX(Sheet2!E$14:E$154,MATCH(B2809,Sheet2!A$14:A$154,0)),N2813))))</f>
        <v>RUBY</v>
      </c>
      <c r="O2814" t="str">
        <f>IF(ISTEXT(E2814),IF(E2814="Amount",O$14,""),IF(ISBLANK(E2814),"",IF(ISTEXT(D2814),"",IF(A2809="Invoice No. : ",INDEX(Sheet2!G$14:G$154,MATCH(B2809,Sheet2!A$14:A$154,0)),O2813))))</f>
        <v>NERONA, RUBYLYN BARLAAN</v>
      </c>
      <c r="P2814">
        <f t="shared" si="178"/>
        <v>3724</v>
      </c>
      <c r="Q2814">
        <f t="shared" si="179"/>
        <v>195197.25</v>
      </c>
    </row>
    <row r="2815" spans="1:17" x14ac:dyDescent="0.25">
      <c r="A2815" s="10" t="s">
        <v>2095</v>
      </c>
      <c r="B2815" s="10" t="s">
        <v>2096</v>
      </c>
      <c r="C2815" s="11">
        <v>5</v>
      </c>
      <c r="D2815" s="11">
        <v>11.75</v>
      </c>
      <c r="E2815" s="11">
        <v>58.75</v>
      </c>
      <c r="F2815">
        <f t="shared" si="176"/>
        <v>2144388</v>
      </c>
      <c r="G2815">
        <f>IF(ISTEXT(E2815),IF(E2815="Amount",G$14,""),IF(ISBLANK(E2815),"",IF(ISTEXT(D2815),"",IF(A2810="Invoice No. : ",INDEX(Sheet2!F$14:F$154,MATCH(B2810,Sheet2!A$14:A$154,0)),G2814))))</f>
        <v>13589</v>
      </c>
      <c r="H2815" t="str">
        <f t="shared" si="177"/>
        <v>01/05/2023</v>
      </c>
      <c r="I2815" t="str">
        <f>IF(ISTEXT(E2815),IF(E2815="Amount",I$14,""),IF(ISBLANK(E2815),"",IF(ISTEXT(D2815),"",IF(A2810="Invoice No. : ",TEXT(INDEX(Sheet2!C$14:C$154,MATCH(B2810,Sheet2!A$14:A$154,0)),"hh:mm:ss"),I2814))))</f>
        <v>16:11:24</v>
      </c>
      <c r="J2815">
        <f>IF(ISBLANK(G2815),"",IF(ISTEXT(G2815),IF(E2815="Amount",J$14,""),INDEX(Sheet2!H$14:H$154,MATCH(F2815,Sheet2!A$14:A$154,0))))</f>
        <v>3500</v>
      </c>
      <c r="K2815">
        <f>IF(ISBLANK(G2815),"",IF(ISTEXT(G2815),IF(E2815="Amount",K$14,""),INDEX(Sheet2!I$14:I$154,MATCH(F2815,Sheet2!A$14:A$154,0))))</f>
        <v>224</v>
      </c>
      <c r="L2815" t="str">
        <f>IF(ISBLANK(G2815),"",IF(ISTEXT(G2815),IF(E2815="Amount",L$14,""),IF(INDEX(Sheet2!H$14:H$154,MATCH(F2815,Sheet2!A$14:A$154,0)) &lt;&gt; 0, IF(INDEX(Sheet2!I$14:I$154,MATCH(F2815,Sheet2!A$14:A$154,0)) &lt;&gt; 0, "Loan","Loan"),"Cash")))</f>
        <v>Loan</v>
      </c>
      <c r="M2815">
        <f>IF(ISTEXT(E2815),IF(E2815="Amount",M$14,""),IF(ISBLANK(E2815),"",IF(ISTEXT(D2815),"",IF(A2810="Invoice No. : ",INDEX(Sheet2!D$14:D$154,MATCH(B2810,Sheet2!A$14:A$154,0)),M2814))))</f>
        <v>2</v>
      </c>
      <c r="N2815" t="str">
        <f>IF(ISTEXT(E2815),IF(E2815="Amount",N$14,""),IF(ISBLANK(E2815),"",IF(ISTEXT(D2815),"",IF(A2810="Invoice No. : ",INDEX(Sheet2!E$14:E$154,MATCH(B2810,Sheet2!A$14:A$154,0)),N2814))))</f>
        <v>RUBY</v>
      </c>
      <c r="O2815" t="str">
        <f>IF(ISTEXT(E2815),IF(E2815="Amount",O$14,""),IF(ISBLANK(E2815),"",IF(ISTEXT(D2815),"",IF(A2810="Invoice No. : ",INDEX(Sheet2!G$14:G$154,MATCH(B2810,Sheet2!A$14:A$154,0)),O2814))))</f>
        <v>NERONA, RUBYLYN BARLAAN</v>
      </c>
      <c r="P2815">
        <f t="shared" si="178"/>
        <v>3724</v>
      </c>
      <c r="Q2815">
        <f t="shared" si="179"/>
        <v>195197.25</v>
      </c>
    </row>
    <row r="2816" spans="1:17" x14ac:dyDescent="0.25">
      <c r="A2816" s="10" t="s">
        <v>355</v>
      </c>
      <c r="B2816" s="10" t="s">
        <v>356</v>
      </c>
      <c r="C2816" s="11">
        <v>3</v>
      </c>
      <c r="D2816" s="11">
        <v>18.25</v>
      </c>
      <c r="E2816" s="11">
        <v>54.75</v>
      </c>
      <c r="F2816">
        <f t="shared" si="176"/>
        <v>2144388</v>
      </c>
      <c r="G2816">
        <f>IF(ISTEXT(E2816),IF(E2816="Amount",G$14,""),IF(ISBLANK(E2816),"",IF(ISTEXT(D2816),"",IF(A2811="Invoice No. : ",INDEX(Sheet2!F$14:F$154,MATCH(B2811,Sheet2!A$14:A$154,0)),G2815))))</f>
        <v>13589</v>
      </c>
      <c r="H2816" t="str">
        <f t="shared" si="177"/>
        <v>01/05/2023</v>
      </c>
      <c r="I2816" t="str">
        <f>IF(ISTEXT(E2816),IF(E2816="Amount",I$14,""),IF(ISBLANK(E2816),"",IF(ISTEXT(D2816),"",IF(A2811="Invoice No. : ",TEXT(INDEX(Sheet2!C$14:C$154,MATCH(B2811,Sheet2!A$14:A$154,0)),"hh:mm:ss"),I2815))))</f>
        <v>16:11:24</v>
      </c>
      <c r="J2816">
        <f>IF(ISBLANK(G2816),"",IF(ISTEXT(G2816),IF(E2816="Amount",J$14,""),INDEX(Sheet2!H$14:H$154,MATCH(F2816,Sheet2!A$14:A$154,0))))</f>
        <v>3500</v>
      </c>
      <c r="K2816">
        <f>IF(ISBLANK(G2816),"",IF(ISTEXT(G2816),IF(E2816="Amount",K$14,""),INDEX(Sheet2!I$14:I$154,MATCH(F2816,Sheet2!A$14:A$154,0))))</f>
        <v>224</v>
      </c>
      <c r="L2816" t="str">
        <f>IF(ISBLANK(G2816),"",IF(ISTEXT(G2816),IF(E2816="Amount",L$14,""),IF(INDEX(Sheet2!H$14:H$154,MATCH(F2816,Sheet2!A$14:A$154,0)) &lt;&gt; 0, IF(INDEX(Sheet2!I$14:I$154,MATCH(F2816,Sheet2!A$14:A$154,0)) &lt;&gt; 0, "Loan","Loan"),"Cash")))</f>
        <v>Loan</v>
      </c>
      <c r="M2816">
        <f>IF(ISTEXT(E2816),IF(E2816="Amount",M$14,""),IF(ISBLANK(E2816),"",IF(ISTEXT(D2816),"",IF(A2811="Invoice No. : ",INDEX(Sheet2!D$14:D$154,MATCH(B2811,Sheet2!A$14:A$154,0)),M2815))))</f>
        <v>2</v>
      </c>
      <c r="N2816" t="str">
        <f>IF(ISTEXT(E2816),IF(E2816="Amount",N$14,""),IF(ISBLANK(E2816),"",IF(ISTEXT(D2816),"",IF(A2811="Invoice No. : ",INDEX(Sheet2!E$14:E$154,MATCH(B2811,Sheet2!A$14:A$154,0)),N2815))))</f>
        <v>RUBY</v>
      </c>
      <c r="O2816" t="str">
        <f>IF(ISTEXT(E2816),IF(E2816="Amount",O$14,""),IF(ISBLANK(E2816),"",IF(ISTEXT(D2816),"",IF(A2811="Invoice No. : ",INDEX(Sheet2!G$14:G$154,MATCH(B2811,Sheet2!A$14:A$154,0)),O2815))))</f>
        <v>NERONA, RUBYLYN BARLAAN</v>
      </c>
      <c r="P2816">
        <f t="shared" si="178"/>
        <v>3724</v>
      </c>
      <c r="Q2816">
        <f t="shared" si="179"/>
        <v>195197.25</v>
      </c>
    </row>
    <row r="2817" spans="1:17" x14ac:dyDescent="0.25">
      <c r="A2817" s="10" t="s">
        <v>1918</v>
      </c>
      <c r="B2817" s="10" t="s">
        <v>1919</v>
      </c>
      <c r="C2817" s="11">
        <v>3</v>
      </c>
      <c r="D2817" s="11">
        <v>39.5</v>
      </c>
      <c r="E2817" s="11">
        <v>118.5</v>
      </c>
      <c r="F2817">
        <f t="shared" si="176"/>
        <v>2144388</v>
      </c>
      <c r="G2817">
        <f>IF(ISTEXT(E2817),IF(E2817="Amount",G$14,""),IF(ISBLANK(E2817),"",IF(ISTEXT(D2817),"",IF(A2812="Invoice No. : ",INDEX(Sheet2!F$14:F$154,MATCH(B2812,Sheet2!A$14:A$154,0)),G2816))))</f>
        <v>13589</v>
      </c>
      <c r="H2817" t="str">
        <f t="shared" si="177"/>
        <v>01/05/2023</v>
      </c>
      <c r="I2817" t="str">
        <f>IF(ISTEXT(E2817),IF(E2817="Amount",I$14,""),IF(ISBLANK(E2817),"",IF(ISTEXT(D2817),"",IF(A2812="Invoice No. : ",TEXT(INDEX(Sheet2!C$14:C$154,MATCH(B2812,Sheet2!A$14:A$154,0)),"hh:mm:ss"),I2816))))</f>
        <v>16:11:24</v>
      </c>
      <c r="J2817">
        <f>IF(ISBLANK(G2817),"",IF(ISTEXT(G2817),IF(E2817="Amount",J$14,""),INDEX(Sheet2!H$14:H$154,MATCH(F2817,Sheet2!A$14:A$154,0))))</f>
        <v>3500</v>
      </c>
      <c r="K2817">
        <f>IF(ISBLANK(G2817),"",IF(ISTEXT(G2817),IF(E2817="Amount",K$14,""),INDEX(Sheet2!I$14:I$154,MATCH(F2817,Sheet2!A$14:A$154,0))))</f>
        <v>224</v>
      </c>
      <c r="L2817" t="str">
        <f>IF(ISBLANK(G2817),"",IF(ISTEXT(G2817),IF(E2817="Amount",L$14,""),IF(INDEX(Sheet2!H$14:H$154,MATCH(F2817,Sheet2!A$14:A$154,0)) &lt;&gt; 0, IF(INDEX(Sheet2!I$14:I$154,MATCH(F2817,Sheet2!A$14:A$154,0)) &lt;&gt; 0, "Loan","Loan"),"Cash")))</f>
        <v>Loan</v>
      </c>
      <c r="M2817">
        <f>IF(ISTEXT(E2817),IF(E2817="Amount",M$14,""),IF(ISBLANK(E2817),"",IF(ISTEXT(D2817),"",IF(A2812="Invoice No. : ",INDEX(Sheet2!D$14:D$154,MATCH(B2812,Sheet2!A$14:A$154,0)),M2816))))</f>
        <v>2</v>
      </c>
      <c r="N2817" t="str">
        <f>IF(ISTEXT(E2817),IF(E2817="Amount",N$14,""),IF(ISBLANK(E2817),"",IF(ISTEXT(D2817),"",IF(A2812="Invoice No. : ",INDEX(Sheet2!E$14:E$154,MATCH(B2812,Sheet2!A$14:A$154,0)),N2816))))</f>
        <v>RUBY</v>
      </c>
      <c r="O2817" t="str">
        <f>IF(ISTEXT(E2817),IF(E2817="Amount",O$14,""),IF(ISBLANK(E2817),"",IF(ISTEXT(D2817),"",IF(A2812="Invoice No. : ",INDEX(Sheet2!G$14:G$154,MATCH(B2812,Sheet2!A$14:A$154,0)),O2816))))</f>
        <v>NERONA, RUBYLYN BARLAAN</v>
      </c>
      <c r="P2817">
        <f t="shared" si="178"/>
        <v>3724</v>
      </c>
      <c r="Q2817">
        <f t="shared" si="179"/>
        <v>195197.25</v>
      </c>
    </row>
    <row r="2818" spans="1:17" x14ac:dyDescent="0.25">
      <c r="A2818" s="10" t="s">
        <v>2097</v>
      </c>
      <c r="B2818" s="10" t="s">
        <v>2098</v>
      </c>
      <c r="C2818" s="11">
        <v>1</v>
      </c>
      <c r="D2818" s="11">
        <v>25.5</v>
      </c>
      <c r="E2818" s="11">
        <v>25.5</v>
      </c>
      <c r="F2818">
        <f t="shared" si="176"/>
        <v>2144388</v>
      </c>
      <c r="G2818">
        <f>IF(ISTEXT(E2818),IF(E2818="Amount",G$14,""),IF(ISBLANK(E2818),"",IF(ISTEXT(D2818),"",IF(A2813="Invoice No. : ",INDEX(Sheet2!F$14:F$154,MATCH(B2813,Sheet2!A$14:A$154,0)),G2817))))</f>
        <v>13589</v>
      </c>
      <c r="H2818" t="str">
        <f t="shared" si="177"/>
        <v>01/05/2023</v>
      </c>
      <c r="I2818" t="str">
        <f>IF(ISTEXT(E2818),IF(E2818="Amount",I$14,""),IF(ISBLANK(E2818),"",IF(ISTEXT(D2818),"",IF(A2813="Invoice No. : ",TEXT(INDEX(Sheet2!C$14:C$154,MATCH(B2813,Sheet2!A$14:A$154,0)),"hh:mm:ss"),I2817))))</f>
        <v>16:11:24</v>
      </c>
      <c r="J2818">
        <f>IF(ISBLANK(G2818),"",IF(ISTEXT(G2818),IF(E2818="Amount",J$14,""),INDEX(Sheet2!H$14:H$154,MATCH(F2818,Sheet2!A$14:A$154,0))))</f>
        <v>3500</v>
      </c>
      <c r="K2818">
        <f>IF(ISBLANK(G2818),"",IF(ISTEXT(G2818),IF(E2818="Amount",K$14,""),INDEX(Sheet2!I$14:I$154,MATCH(F2818,Sheet2!A$14:A$154,0))))</f>
        <v>224</v>
      </c>
      <c r="L2818" t="str">
        <f>IF(ISBLANK(G2818),"",IF(ISTEXT(G2818),IF(E2818="Amount",L$14,""),IF(INDEX(Sheet2!H$14:H$154,MATCH(F2818,Sheet2!A$14:A$154,0)) &lt;&gt; 0, IF(INDEX(Sheet2!I$14:I$154,MATCH(F2818,Sheet2!A$14:A$154,0)) &lt;&gt; 0, "Loan","Loan"),"Cash")))</f>
        <v>Loan</v>
      </c>
      <c r="M2818">
        <f>IF(ISTEXT(E2818),IF(E2818="Amount",M$14,""),IF(ISBLANK(E2818),"",IF(ISTEXT(D2818),"",IF(A2813="Invoice No. : ",INDEX(Sheet2!D$14:D$154,MATCH(B2813,Sheet2!A$14:A$154,0)),M2817))))</f>
        <v>2</v>
      </c>
      <c r="N2818" t="str">
        <f>IF(ISTEXT(E2818),IF(E2818="Amount",N$14,""),IF(ISBLANK(E2818),"",IF(ISTEXT(D2818),"",IF(A2813="Invoice No. : ",INDEX(Sheet2!E$14:E$154,MATCH(B2813,Sheet2!A$14:A$154,0)),N2817))))</f>
        <v>RUBY</v>
      </c>
      <c r="O2818" t="str">
        <f>IF(ISTEXT(E2818),IF(E2818="Amount",O$14,""),IF(ISBLANK(E2818),"",IF(ISTEXT(D2818),"",IF(A2813="Invoice No. : ",INDEX(Sheet2!G$14:G$154,MATCH(B2813,Sheet2!A$14:A$154,0)),O2817))))</f>
        <v>NERONA, RUBYLYN BARLAAN</v>
      </c>
      <c r="P2818">
        <f t="shared" si="178"/>
        <v>3724</v>
      </c>
      <c r="Q2818">
        <f t="shared" si="179"/>
        <v>195197.25</v>
      </c>
    </row>
    <row r="2819" spans="1:17" x14ac:dyDescent="0.25">
      <c r="A2819" s="10" t="s">
        <v>401</v>
      </c>
      <c r="B2819" s="10" t="s">
        <v>402</v>
      </c>
      <c r="C2819" s="11">
        <v>1</v>
      </c>
      <c r="D2819" s="11">
        <v>38.75</v>
      </c>
      <c r="E2819" s="11">
        <v>38.75</v>
      </c>
      <c r="F2819">
        <f t="shared" si="176"/>
        <v>2144388</v>
      </c>
      <c r="G2819">
        <f>IF(ISTEXT(E2819),IF(E2819="Amount",G$14,""),IF(ISBLANK(E2819),"",IF(ISTEXT(D2819),"",IF(A2814="Invoice No. : ",INDEX(Sheet2!F$14:F$154,MATCH(B2814,Sheet2!A$14:A$154,0)),G2818))))</f>
        <v>13589</v>
      </c>
      <c r="H2819" t="str">
        <f t="shared" si="177"/>
        <v>01/05/2023</v>
      </c>
      <c r="I2819" t="str">
        <f>IF(ISTEXT(E2819),IF(E2819="Amount",I$14,""),IF(ISBLANK(E2819),"",IF(ISTEXT(D2819),"",IF(A2814="Invoice No. : ",TEXT(INDEX(Sheet2!C$14:C$154,MATCH(B2814,Sheet2!A$14:A$154,0)),"hh:mm:ss"),I2818))))</f>
        <v>16:11:24</v>
      </c>
      <c r="J2819">
        <f>IF(ISBLANK(G2819),"",IF(ISTEXT(G2819),IF(E2819="Amount",J$14,""),INDEX(Sheet2!H$14:H$154,MATCH(F2819,Sheet2!A$14:A$154,0))))</f>
        <v>3500</v>
      </c>
      <c r="K2819">
        <f>IF(ISBLANK(G2819),"",IF(ISTEXT(G2819),IF(E2819="Amount",K$14,""),INDEX(Sheet2!I$14:I$154,MATCH(F2819,Sheet2!A$14:A$154,0))))</f>
        <v>224</v>
      </c>
      <c r="L2819" t="str">
        <f>IF(ISBLANK(G2819),"",IF(ISTEXT(G2819),IF(E2819="Amount",L$14,""),IF(INDEX(Sheet2!H$14:H$154,MATCH(F2819,Sheet2!A$14:A$154,0)) &lt;&gt; 0, IF(INDEX(Sheet2!I$14:I$154,MATCH(F2819,Sheet2!A$14:A$154,0)) &lt;&gt; 0, "Loan","Loan"),"Cash")))</f>
        <v>Loan</v>
      </c>
      <c r="M2819">
        <f>IF(ISTEXT(E2819),IF(E2819="Amount",M$14,""),IF(ISBLANK(E2819),"",IF(ISTEXT(D2819),"",IF(A2814="Invoice No. : ",INDEX(Sheet2!D$14:D$154,MATCH(B2814,Sheet2!A$14:A$154,0)),M2818))))</f>
        <v>2</v>
      </c>
      <c r="N2819" t="str">
        <f>IF(ISTEXT(E2819),IF(E2819="Amount",N$14,""),IF(ISBLANK(E2819),"",IF(ISTEXT(D2819),"",IF(A2814="Invoice No. : ",INDEX(Sheet2!E$14:E$154,MATCH(B2814,Sheet2!A$14:A$154,0)),N2818))))</f>
        <v>RUBY</v>
      </c>
      <c r="O2819" t="str">
        <f>IF(ISTEXT(E2819),IF(E2819="Amount",O$14,""),IF(ISBLANK(E2819),"",IF(ISTEXT(D2819),"",IF(A2814="Invoice No. : ",INDEX(Sheet2!G$14:G$154,MATCH(B2814,Sheet2!A$14:A$154,0)),O2818))))</f>
        <v>NERONA, RUBYLYN BARLAAN</v>
      </c>
      <c r="P2819">
        <f t="shared" si="178"/>
        <v>3724</v>
      </c>
      <c r="Q2819">
        <f t="shared" si="179"/>
        <v>195197.25</v>
      </c>
    </row>
    <row r="2820" spans="1:17" x14ac:dyDescent="0.25">
      <c r="A2820" s="10" t="s">
        <v>363</v>
      </c>
      <c r="B2820" s="10" t="s">
        <v>364</v>
      </c>
      <c r="C2820" s="11">
        <v>1</v>
      </c>
      <c r="D2820" s="11">
        <v>38.75</v>
      </c>
      <c r="E2820" s="11">
        <v>38.75</v>
      </c>
      <c r="F2820">
        <f t="shared" si="176"/>
        <v>2144388</v>
      </c>
      <c r="G2820">
        <f>IF(ISTEXT(E2820),IF(E2820="Amount",G$14,""),IF(ISBLANK(E2820),"",IF(ISTEXT(D2820),"",IF(A2815="Invoice No. : ",INDEX(Sheet2!F$14:F$154,MATCH(B2815,Sheet2!A$14:A$154,0)),G2819))))</f>
        <v>13589</v>
      </c>
      <c r="H2820" t="str">
        <f t="shared" si="177"/>
        <v>01/05/2023</v>
      </c>
      <c r="I2820" t="str">
        <f>IF(ISTEXT(E2820),IF(E2820="Amount",I$14,""),IF(ISBLANK(E2820),"",IF(ISTEXT(D2820),"",IF(A2815="Invoice No. : ",TEXT(INDEX(Sheet2!C$14:C$154,MATCH(B2815,Sheet2!A$14:A$154,0)),"hh:mm:ss"),I2819))))</f>
        <v>16:11:24</v>
      </c>
      <c r="J2820">
        <f>IF(ISBLANK(G2820),"",IF(ISTEXT(G2820),IF(E2820="Amount",J$14,""),INDEX(Sheet2!H$14:H$154,MATCH(F2820,Sheet2!A$14:A$154,0))))</f>
        <v>3500</v>
      </c>
      <c r="K2820">
        <f>IF(ISBLANK(G2820),"",IF(ISTEXT(G2820),IF(E2820="Amount",K$14,""),INDEX(Sheet2!I$14:I$154,MATCH(F2820,Sheet2!A$14:A$154,0))))</f>
        <v>224</v>
      </c>
      <c r="L2820" t="str">
        <f>IF(ISBLANK(G2820),"",IF(ISTEXT(G2820),IF(E2820="Amount",L$14,""),IF(INDEX(Sheet2!H$14:H$154,MATCH(F2820,Sheet2!A$14:A$154,0)) &lt;&gt; 0, IF(INDEX(Sheet2!I$14:I$154,MATCH(F2820,Sheet2!A$14:A$154,0)) &lt;&gt; 0, "Loan","Loan"),"Cash")))</f>
        <v>Loan</v>
      </c>
      <c r="M2820">
        <f>IF(ISTEXT(E2820),IF(E2820="Amount",M$14,""),IF(ISBLANK(E2820),"",IF(ISTEXT(D2820),"",IF(A2815="Invoice No. : ",INDEX(Sheet2!D$14:D$154,MATCH(B2815,Sheet2!A$14:A$154,0)),M2819))))</f>
        <v>2</v>
      </c>
      <c r="N2820" t="str">
        <f>IF(ISTEXT(E2820),IF(E2820="Amount",N$14,""),IF(ISBLANK(E2820),"",IF(ISTEXT(D2820),"",IF(A2815="Invoice No. : ",INDEX(Sheet2!E$14:E$154,MATCH(B2815,Sheet2!A$14:A$154,0)),N2819))))</f>
        <v>RUBY</v>
      </c>
      <c r="O2820" t="str">
        <f>IF(ISTEXT(E2820),IF(E2820="Amount",O$14,""),IF(ISBLANK(E2820),"",IF(ISTEXT(D2820),"",IF(A2815="Invoice No. : ",INDEX(Sheet2!G$14:G$154,MATCH(B2815,Sheet2!A$14:A$154,0)),O2819))))</f>
        <v>NERONA, RUBYLYN BARLAAN</v>
      </c>
      <c r="P2820">
        <f t="shared" si="178"/>
        <v>3724</v>
      </c>
      <c r="Q2820">
        <f t="shared" si="179"/>
        <v>195197.25</v>
      </c>
    </row>
    <row r="2821" spans="1:17" x14ac:dyDescent="0.25">
      <c r="A2821" s="10" t="s">
        <v>2099</v>
      </c>
      <c r="B2821" s="10" t="s">
        <v>2100</v>
      </c>
      <c r="C2821" s="11">
        <v>12</v>
      </c>
      <c r="D2821" s="11">
        <v>4.75</v>
      </c>
      <c r="E2821" s="11">
        <v>57</v>
      </c>
      <c r="F2821">
        <f t="shared" si="176"/>
        <v>2144388</v>
      </c>
      <c r="G2821">
        <f>IF(ISTEXT(E2821),IF(E2821="Amount",G$14,""),IF(ISBLANK(E2821),"",IF(ISTEXT(D2821),"",IF(A2816="Invoice No. : ",INDEX(Sheet2!F$14:F$154,MATCH(B2816,Sheet2!A$14:A$154,0)),G2820))))</f>
        <v>13589</v>
      </c>
      <c r="H2821" t="str">
        <f t="shared" si="177"/>
        <v>01/05/2023</v>
      </c>
      <c r="I2821" t="str">
        <f>IF(ISTEXT(E2821),IF(E2821="Amount",I$14,""),IF(ISBLANK(E2821),"",IF(ISTEXT(D2821),"",IF(A2816="Invoice No. : ",TEXT(INDEX(Sheet2!C$14:C$154,MATCH(B2816,Sheet2!A$14:A$154,0)),"hh:mm:ss"),I2820))))</f>
        <v>16:11:24</v>
      </c>
      <c r="J2821">
        <f>IF(ISBLANK(G2821),"",IF(ISTEXT(G2821),IF(E2821="Amount",J$14,""),INDEX(Sheet2!H$14:H$154,MATCH(F2821,Sheet2!A$14:A$154,0))))</f>
        <v>3500</v>
      </c>
      <c r="K2821">
        <f>IF(ISBLANK(G2821),"",IF(ISTEXT(G2821),IF(E2821="Amount",K$14,""),INDEX(Sheet2!I$14:I$154,MATCH(F2821,Sheet2!A$14:A$154,0))))</f>
        <v>224</v>
      </c>
      <c r="L2821" t="str">
        <f>IF(ISBLANK(G2821),"",IF(ISTEXT(G2821),IF(E2821="Amount",L$14,""),IF(INDEX(Sheet2!H$14:H$154,MATCH(F2821,Sheet2!A$14:A$154,0)) &lt;&gt; 0, IF(INDEX(Sheet2!I$14:I$154,MATCH(F2821,Sheet2!A$14:A$154,0)) &lt;&gt; 0, "Loan","Loan"),"Cash")))</f>
        <v>Loan</v>
      </c>
      <c r="M2821">
        <f>IF(ISTEXT(E2821),IF(E2821="Amount",M$14,""),IF(ISBLANK(E2821),"",IF(ISTEXT(D2821),"",IF(A2816="Invoice No. : ",INDEX(Sheet2!D$14:D$154,MATCH(B2816,Sheet2!A$14:A$154,0)),M2820))))</f>
        <v>2</v>
      </c>
      <c r="N2821" t="str">
        <f>IF(ISTEXT(E2821),IF(E2821="Amount",N$14,""),IF(ISBLANK(E2821),"",IF(ISTEXT(D2821),"",IF(A2816="Invoice No. : ",INDEX(Sheet2!E$14:E$154,MATCH(B2816,Sheet2!A$14:A$154,0)),N2820))))</f>
        <v>RUBY</v>
      </c>
      <c r="O2821" t="str">
        <f>IF(ISTEXT(E2821),IF(E2821="Amount",O$14,""),IF(ISBLANK(E2821),"",IF(ISTEXT(D2821),"",IF(A2816="Invoice No. : ",INDEX(Sheet2!G$14:G$154,MATCH(B2816,Sheet2!A$14:A$154,0)),O2820))))</f>
        <v>NERONA, RUBYLYN BARLAAN</v>
      </c>
      <c r="P2821">
        <f t="shared" si="178"/>
        <v>3724</v>
      </c>
      <c r="Q2821">
        <f t="shared" si="179"/>
        <v>195197.25</v>
      </c>
    </row>
    <row r="2822" spans="1:17" x14ac:dyDescent="0.25">
      <c r="A2822" s="10" t="s">
        <v>93</v>
      </c>
      <c r="B2822" s="10" t="s">
        <v>94</v>
      </c>
      <c r="C2822" s="11">
        <v>1</v>
      </c>
      <c r="D2822" s="11">
        <v>144.5</v>
      </c>
      <c r="E2822" s="11">
        <v>144.5</v>
      </c>
      <c r="F2822">
        <f t="shared" si="176"/>
        <v>2144388</v>
      </c>
      <c r="G2822">
        <f>IF(ISTEXT(E2822),IF(E2822="Amount",G$14,""),IF(ISBLANK(E2822),"",IF(ISTEXT(D2822),"",IF(A2817="Invoice No. : ",INDEX(Sheet2!F$14:F$154,MATCH(B2817,Sheet2!A$14:A$154,0)),G2821))))</f>
        <v>13589</v>
      </c>
      <c r="H2822" t="str">
        <f t="shared" si="177"/>
        <v>01/05/2023</v>
      </c>
      <c r="I2822" t="str">
        <f>IF(ISTEXT(E2822),IF(E2822="Amount",I$14,""),IF(ISBLANK(E2822),"",IF(ISTEXT(D2822),"",IF(A2817="Invoice No. : ",TEXT(INDEX(Sheet2!C$14:C$154,MATCH(B2817,Sheet2!A$14:A$154,0)),"hh:mm:ss"),I2821))))</f>
        <v>16:11:24</v>
      </c>
      <c r="J2822">
        <f>IF(ISBLANK(G2822),"",IF(ISTEXT(G2822),IF(E2822="Amount",J$14,""),INDEX(Sheet2!H$14:H$154,MATCH(F2822,Sheet2!A$14:A$154,0))))</f>
        <v>3500</v>
      </c>
      <c r="K2822">
        <f>IF(ISBLANK(G2822),"",IF(ISTEXT(G2822),IF(E2822="Amount",K$14,""),INDEX(Sheet2!I$14:I$154,MATCH(F2822,Sheet2!A$14:A$154,0))))</f>
        <v>224</v>
      </c>
      <c r="L2822" t="str">
        <f>IF(ISBLANK(G2822),"",IF(ISTEXT(G2822),IF(E2822="Amount",L$14,""),IF(INDEX(Sheet2!H$14:H$154,MATCH(F2822,Sheet2!A$14:A$154,0)) &lt;&gt; 0, IF(INDEX(Sheet2!I$14:I$154,MATCH(F2822,Sheet2!A$14:A$154,0)) &lt;&gt; 0, "Loan","Loan"),"Cash")))</f>
        <v>Loan</v>
      </c>
      <c r="M2822">
        <f>IF(ISTEXT(E2822),IF(E2822="Amount",M$14,""),IF(ISBLANK(E2822),"",IF(ISTEXT(D2822),"",IF(A2817="Invoice No. : ",INDEX(Sheet2!D$14:D$154,MATCH(B2817,Sheet2!A$14:A$154,0)),M2821))))</f>
        <v>2</v>
      </c>
      <c r="N2822" t="str">
        <f>IF(ISTEXT(E2822),IF(E2822="Amount",N$14,""),IF(ISBLANK(E2822),"",IF(ISTEXT(D2822),"",IF(A2817="Invoice No. : ",INDEX(Sheet2!E$14:E$154,MATCH(B2817,Sheet2!A$14:A$154,0)),N2821))))</f>
        <v>RUBY</v>
      </c>
      <c r="O2822" t="str">
        <f>IF(ISTEXT(E2822),IF(E2822="Amount",O$14,""),IF(ISBLANK(E2822),"",IF(ISTEXT(D2822),"",IF(A2817="Invoice No. : ",INDEX(Sheet2!G$14:G$154,MATCH(B2817,Sheet2!A$14:A$154,0)),O2821))))</f>
        <v>NERONA, RUBYLYN BARLAAN</v>
      </c>
      <c r="P2822">
        <f t="shared" si="178"/>
        <v>3724</v>
      </c>
      <c r="Q2822">
        <f t="shared" si="179"/>
        <v>195197.25</v>
      </c>
    </row>
    <row r="2823" spans="1:17" x14ac:dyDescent="0.25">
      <c r="A2823" s="10" t="s">
        <v>259</v>
      </c>
      <c r="B2823" s="10" t="s">
        <v>260</v>
      </c>
      <c r="C2823" s="11">
        <v>1</v>
      </c>
      <c r="D2823" s="11">
        <v>20</v>
      </c>
      <c r="E2823" s="11">
        <v>20</v>
      </c>
      <c r="F2823">
        <f t="shared" si="176"/>
        <v>2144388</v>
      </c>
      <c r="G2823">
        <f>IF(ISTEXT(E2823),IF(E2823="Amount",G$14,""),IF(ISBLANK(E2823),"",IF(ISTEXT(D2823),"",IF(A2818="Invoice No. : ",INDEX(Sheet2!F$14:F$154,MATCH(B2818,Sheet2!A$14:A$154,0)),G2822))))</f>
        <v>13589</v>
      </c>
      <c r="H2823" t="str">
        <f t="shared" si="177"/>
        <v>01/05/2023</v>
      </c>
      <c r="I2823" t="str">
        <f>IF(ISTEXT(E2823),IF(E2823="Amount",I$14,""),IF(ISBLANK(E2823),"",IF(ISTEXT(D2823),"",IF(A2818="Invoice No. : ",TEXT(INDEX(Sheet2!C$14:C$154,MATCH(B2818,Sheet2!A$14:A$154,0)),"hh:mm:ss"),I2822))))</f>
        <v>16:11:24</v>
      </c>
      <c r="J2823">
        <f>IF(ISBLANK(G2823),"",IF(ISTEXT(G2823),IF(E2823="Amount",J$14,""),INDEX(Sheet2!H$14:H$154,MATCH(F2823,Sheet2!A$14:A$154,0))))</f>
        <v>3500</v>
      </c>
      <c r="K2823">
        <f>IF(ISBLANK(G2823),"",IF(ISTEXT(G2823),IF(E2823="Amount",K$14,""),INDEX(Sheet2!I$14:I$154,MATCH(F2823,Sheet2!A$14:A$154,0))))</f>
        <v>224</v>
      </c>
      <c r="L2823" t="str">
        <f>IF(ISBLANK(G2823),"",IF(ISTEXT(G2823),IF(E2823="Amount",L$14,""),IF(INDEX(Sheet2!H$14:H$154,MATCH(F2823,Sheet2!A$14:A$154,0)) &lt;&gt; 0, IF(INDEX(Sheet2!I$14:I$154,MATCH(F2823,Sheet2!A$14:A$154,0)) &lt;&gt; 0, "Loan","Loan"),"Cash")))</f>
        <v>Loan</v>
      </c>
      <c r="M2823">
        <f>IF(ISTEXT(E2823),IF(E2823="Amount",M$14,""),IF(ISBLANK(E2823),"",IF(ISTEXT(D2823),"",IF(A2818="Invoice No. : ",INDEX(Sheet2!D$14:D$154,MATCH(B2818,Sheet2!A$14:A$154,0)),M2822))))</f>
        <v>2</v>
      </c>
      <c r="N2823" t="str">
        <f>IF(ISTEXT(E2823),IF(E2823="Amount",N$14,""),IF(ISBLANK(E2823),"",IF(ISTEXT(D2823),"",IF(A2818="Invoice No. : ",INDEX(Sheet2!E$14:E$154,MATCH(B2818,Sheet2!A$14:A$154,0)),N2822))))</f>
        <v>RUBY</v>
      </c>
      <c r="O2823" t="str">
        <f>IF(ISTEXT(E2823),IF(E2823="Amount",O$14,""),IF(ISBLANK(E2823),"",IF(ISTEXT(D2823),"",IF(A2818="Invoice No. : ",INDEX(Sheet2!G$14:G$154,MATCH(B2818,Sheet2!A$14:A$154,0)),O2822))))</f>
        <v>NERONA, RUBYLYN BARLAAN</v>
      </c>
      <c r="P2823">
        <f t="shared" si="178"/>
        <v>3724</v>
      </c>
      <c r="Q2823">
        <f t="shared" si="179"/>
        <v>195197.25</v>
      </c>
    </row>
    <row r="2824" spans="1:17" x14ac:dyDescent="0.25">
      <c r="A2824" s="10" t="s">
        <v>465</v>
      </c>
      <c r="B2824" s="10" t="s">
        <v>466</v>
      </c>
      <c r="C2824" s="11">
        <v>2</v>
      </c>
      <c r="D2824" s="11">
        <v>37.75</v>
      </c>
      <c r="E2824" s="11">
        <v>75.5</v>
      </c>
      <c r="F2824">
        <f t="shared" si="176"/>
        <v>2144388</v>
      </c>
      <c r="G2824">
        <f>IF(ISTEXT(E2824),IF(E2824="Amount",G$14,""),IF(ISBLANK(E2824),"",IF(ISTEXT(D2824),"",IF(A2819="Invoice No. : ",INDEX(Sheet2!F$14:F$154,MATCH(B2819,Sheet2!A$14:A$154,0)),G2823))))</f>
        <v>13589</v>
      </c>
      <c r="H2824" t="str">
        <f t="shared" si="177"/>
        <v>01/05/2023</v>
      </c>
      <c r="I2824" t="str">
        <f>IF(ISTEXT(E2824),IF(E2824="Amount",I$14,""),IF(ISBLANK(E2824),"",IF(ISTEXT(D2824),"",IF(A2819="Invoice No. : ",TEXT(INDEX(Sheet2!C$14:C$154,MATCH(B2819,Sheet2!A$14:A$154,0)),"hh:mm:ss"),I2823))))</f>
        <v>16:11:24</v>
      </c>
      <c r="J2824">
        <f>IF(ISBLANK(G2824),"",IF(ISTEXT(G2824),IF(E2824="Amount",J$14,""),INDEX(Sheet2!H$14:H$154,MATCH(F2824,Sheet2!A$14:A$154,0))))</f>
        <v>3500</v>
      </c>
      <c r="K2824">
        <f>IF(ISBLANK(G2824),"",IF(ISTEXT(G2824),IF(E2824="Amount",K$14,""),INDEX(Sheet2!I$14:I$154,MATCH(F2824,Sheet2!A$14:A$154,0))))</f>
        <v>224</v>
      </c>
      <c r="L2824" t="str">
        <f>IF(ISBLANK(G2824),"",IF(ISTEXT(G2824),IF(E2824="Amount",L$14,""),IF(INDEX(Sheet2!H$14:H$154,MATCH(F2824,Sheet2!A$14:A$154,0)) &lt;&gt; 0, IF(INDEX(Sheet2!I$14:I$154,MATCH(F2824,Sheet2!A$14:A$154,0)) &lt;&gt; 0, "Loan","Loan"),"Cash")))</f>
        <v>Loan</v>
      </c>
      <c r="M2824">
        <f>IF(ISTEXT(E2824),IF(E2824="Amount",M$14,""),IF(ISBLANK(E2824),"",IF(ISTEXT(D2824),"",IF(A2819="Invoice No. : ",INDEX(Sheet2!D$14:D$154,MATCH(B2819,Sheet2!A$14:A$154,0)),M2823))))</f>
        <v>2</v>
      </c>
      <c r="N2824" t="str">
        <f>IF(ISTEXT(E2824),IF(E2824="Amount",N$14,""),IF(ISBLANK(E2824),"",IF(ISTEXT(D2824),"",IF(A2819="Invoice No. : ",INDEX(Sheet2!E$14:E$154,MATCH(B2819,Sheet2!A$14:A$154,0)),N2823))))</f>
        <v>RUBY</v>
      </c>
      <c r="O2824" t="str">
        <f>IF(ISTEXT(E2824),IF(E2824="Amount",O$14,""),IF(ISBLANK(E2824),"",IF(ISTEXT(D2824),"",IF(A2819="Invoice No. : ",INDEX(Sheet2!G$14:G$154,MATCH(B2819,Sheet2!A$14:A$154,0)),O2823))))</f>
        <v>NERONA, RUBYLYN BARLAAN</v>
      </c>
      <c r="P2824">
        <f t="shared" si="178"/>
        <v>3724</v>
      </c>
      <c r="Q2824">
        <f t="shared" si="179"/>
        <v>195197.25</v>
      </c>
    </row>
    <row r="2825" spans="1:17" x14ac:dyDescent="0.25">
      <c r="A2825" s="10" t="s">
        <v>2101</v>
      </c>
      <c r="B2825" s="10" t="s">
        <v>2102</v>
      </c>
      <c r="C2825" s="11">
        <v>2</v>
      </c>
      <c r="D2825" s="11">
        <v>133.75</v>
      </c>
      <c r="E2825" s="11">
        <v>267.5</v>
      </c>
      <c r="F2825">
        <f t="shared" si="176"/>
        <v>2144388</v>
      </c>
      <c r="G2825">
        <f>IF(ISTEXT(E2825),IF(E2825="Amount",G$14,""),IF(ISBLANK(E2825),"",IF(ISTEXT(D2825),"",IF(A2820="Invoice No. : ",INDEX(Sheet2!F$14:F$154,MATCH(B2820,Sheet2!A$14:A$154,0)),G2824))))</f>
        <v>13589</v>
      </c>
      <c r="H2825" t="str">
        <f t="shared" si="177"/>
        <v>01/05/2023</v>
      </c>
      <c r="I2825" t="str">
        <f>IF(ISTEXT(E2825),IF(E2825="Amount",I$14,""),IF(ISBLANK(E2825),"",IF(ISTEXT(D2825),"",IF(A2820="Invoice No. : ",TEXT(INDEX(Sheet2!C$14:C$154,MATCH(B2820,Sheet2!A$14:A$154,0)),"hh:mm:ss"),I2824))))</f>
        <v>16:11:24</v>
      </c>
      <c r="J2825">
        <f>IF(ISBLANK(G2825),"",IF(ISTEXT(G2825),IF(E2825="Amount",J$14,""),INDEX(Sheet2!H$14:H$154,MATCH(F2825,Sheet2!A$14:A$154,0))))</f>
        <v>3500</v>
      </c>
      <c r="K2825">
        <f>IF(ISBLANK(G2825),"",IF(ISTEXT(G2825),IF(E2825="Amount",K$14,""),INDEX(Sheet2!I$14:I$154,MATCH(F2825,Sheet2!A$14:A$154,0))))</f>
        <v>224</v>
      </c>
      <c r="L2825" t="str">
        <f>IF(ISBLANK(G2825),"",IF(ISTEXT(G2825),IF(E2825="Amount",L$14,""),IF(INDEX(Sheet2!H$14:H$154,MATCH(F2825,Sheet2!A$14:A$154,0)) &lt;&gt; 0, IF(INDEX(Sheet2!I$14:I$154,MATCH(F2825,Sheet2!A$14:A$154,0)) &lt;&gt; 0, "Loan","Loan"),"Cash")))</f>
        <v>Loan</v>
      </c>
      <c r="M2825">
        <f>IF(ISTEXT(E2825),IF(E2825="Amount",M$14,""),IF(ISBLANK(E2825),"",IF(ISTEXT(D2825),"",IF(A2820="Invoice No. : ",INDEX(Sheet2!D$14:D$154,MATCH(B2820,Sheet2!A$14:A$154,0)),M2824))))</f>
        <v>2</v>
      </c>
      <c r="N2825" t="str">
        <f>IF(ISTEXT(E2825),IF(E2825="Amount",N$14,""),IF(ISBLANK(E2825),"",IF(ISTEXT(D2825),"",IF(A2820="Invoice No. : ",INDEX(Sheet2!E$14:E$154,MATCH(B2820,Sheet2!A$14:A$154,0)),N2824))))</f>
        <v>RUBY</v>
      </c>
      <c r="O2825" t="str">
        <f>IF(ISTEXT(E2825),IF(E2825="Amount",O$14,""),IF(ISBLANK(E2825),"",IF(ISTEXT(D2825),"",IF(A2820="Invoice No. : ",INDEX(Sheet2!G$14:G$154,MATCH(B2820,Sheet2!A$14:A$154,0)),O2824))))</f>
        <v>NERONA, RUBYLYN BARLAAN</v>
      </c>
      <c r="P2825">
        <f t="shared" si="178"/>
        <v>3724</v>
      </c>
      <c r="Q2825">
        <f t="shared" si="179"/>
        <v>195197.25</v>
      </c>
    </row>
    <row r="2826" spans="1:17" x14ac:dyDescent="0.25">
      <c r="A2826" s="10" t="s">
        <v>113</v>
      </c>
      <c r="B2826" s="10" t="s">
        <v>114</v>
      </c>
      <c r="C2826" s="11">
        <v>1</v>
      </c>
      <c r="D2826" s="11">
        <v>22.5</v>
      </c>
      <c r="E2826" s="11">
        <v>22.5</v>
      </c>
      <c r="F2826">
        <f t="shared" si="176"/>
        <v>2144388</v>
      </c>
      <c r="G2826">
        <f>IF(ISTEXT(E2826),IF(E2826="Amount",G$14,""),IF(ISBLANK(E2826),"",IF(ISTEXT(D2826),"",IF(A2821="Invoice No. : ",INDEX(Sheet2!F$14:F$154,MATCH(B2821,Sheet2!A$14:A$154,0)),G2825))))</f>
        <v>13589</v>
      </c>
      <c r="H2826" t="str">
        <f t="shared" si="177"/>
        <v>01/05/2023</v>
      </c>
      <c r="I2826" t="str">
        <f>IF(ISTEXT(E2826),IF(E2826="Amount",I$14,""),IF(ISBLANK(E2826),"",IF(ISTEXT(D2826),"",IF(A2821="Invoice No. : ",TEXT(INDEX(Sheet2!C$14:C$154,MATCH(B2821,Sheet2!A$14:A$154,0)),"hh:mm:ss"),I2825))))</f>
        <v>16:11:24</v>
      </c>
      <c r="J2826">
        <f>IF(ISBLANK(G2826),"",IF(ISTEXT(G2826),IF(E2826="Amount",J$14,""),INDEX(Sheet2!H$14:H$154,MATCH(F2826,Sheet2!A$14:A$154,0))))</f>
        <v>3500</v>
      </c>
      <c r="K2826">
        <f>IF(ISBLANK(G2826),"",IF(ISTEXT(G2826),IF(E2826="Amount",K$14,""),INDEX(Sheet2!I$14:I$154,MATCH(F2826,Sheet2!A$14:A$154,0))))</f>
        <v>224</v>
      </c>
      <c r="L2826" t="str">
        <f>IF(ISBLANK(G2826),"",IF(ISTEXT(G2826),IF(E2826="Amount",L$14,""),IF(INDEX(Sheet2!H$14:H$154,MATCH(F2826,Sheet2!A$14:A$154,0)) &lt;&gt; 0, IF(INDEX(Sheet2!I$14:I$154,MATCH(F2826,Sheet2!A$14:A$154,0)) &lt;&gt; 0, "Loan","Loan"),"Cash")))</f>
        <v>Loan</v>
      </c>
      <c r="M2826">
        <f>IF(ISTEXT(E2826),IF(E2826="Amount",M$14,""),IF(ISBLANK(E2826),"",IF(ISTEXT(D2826),"",IF(A2821="Invoice No. : ",INDEX(Sheet2!D$14:D$154,MATCH(B2821,Sheet2!A$14:A$154,0)),M2825))))</f>
        <v>2</v>
      </c>
      <c r="N2826" t="str">
        <f>IF(ISTEXT(E2826),IF(E2826="Amount",N$14,""),IF(ISBLANK(E2826),"",IF(ISTEXT(D2826),"",IF(A2821="Invoice No. : ",INDEX(Sheet2!E$14:E$154,MATCH(B2821,Sheet2!A$14:A$154,0)),N2825))))</f>
        <v>RUBY</v>
      </c>
      <c r="O2826" t="str">
        <f>IF(ISTEXT(E2826),IF(E2826="Amount",O$14,""),IF(ISBLANK(E2826),"",IF(ISTEXT(D2826),"",IF(A2821="Invoice No. : ",INDEX(Sheet2!G$14:G$154,MATCH(B2821,Sheet2!A$14:A$154,0)),O2825))))</f>
        <v>NERONA, RUBYLYN BARLAAN</v>
      </c>
      <c r="P2826">
        <f t="shared" si="178"/>
        <v>3724</v>
      </c>
      <c r="Q2826">
        <f t="shared" si="179"/>
        <v>195197.25</v>
      </c>
    </row>
    <row r="2827" spans="1:17" x14ac:dyDescent="0.25">
      <c r="D2827" s="12" t="s">
        <v>18</v>
      </c>
      <c r="E2827" s="13">
        <v>3724</v>
      </c>
      <c r="F2827" t="str">
        <f t="shared" si="176"/>
        <v/>
      </c>
      <c r="G2827" t="str">
        <f>IF(ISTEXT(E2827),IF(E2827="Amount",G$14,""),IF(ISBLANK(E2827),"",IF(ISTEXT(D2827),"",IF(A2822="Invoice No. : ",INDEX(Sheet2!F$14:F$154,MATCH(B2822,Sheet2!A$14:A$154,0)),G2826))))</f>
        <v/>
      </c>
      <c r="H2827" t="str">
        <f t="shared" si="177"/>
        <v/>
      </c>
      <c r="I2827" t="str">
        <f>IF(ISTEXT(E2827),IF(E2827="Amount",I$14,""),IF(ISBLANK(E2827),"",IF(ISTEXT(D2827),"",IF(A2822="Invoice No. : ",TEXT(INDEX(Sheet2!C$14:C$154,MATCH(B2822,Sheet2!A$14:A$154,0)),"hh:mm:ss"),I2826))))</f>
        <v/>
      </c>
      <c r="J2827" t="str">
        <f>IF(ISBLANK(G2827),"",IF(ISTEXT(G2827),IF(E2827="Amount",J$14,""),INDEX(Sheet2!H$14:H$154,MATCH(F2827,Sheet2!A$14:A$154,0))))</f>
        <v/>
      </c>
      <c r="K2827" t="str">
        <f>IF(ISBLANK(G2827),"",IF(ISTEXT(G2827),IF(E2827="Amount",K$14,""),INDEX(Sheet2!I$14:I$154,MATCH(F2827,Sheet2!A$14:A$154,0))))</f>
        <v/>
      </c>
      <c r="L2827" t="str">
        <f>IF(ISBLANK(G2827),"",IF(ISTEXT(G2827),IF(E2827="Amount",L$14,""),IF(INDEX(Sheet2!H$14:H$154,MATCH(F2827,Sheet2!A$14:A$154,0)) &lt;&gt; 0, IF(INDEX(Sheet2!I$14:I$154,MATCH(F2827,Sheet2!A$14:A$154,0)) &lt;&gt; 0, "Loan","Loan"),"Cash")))</f>
        <v/>
      </c>
      <c r="M2827" t="str">
        <f>IF(ISTEXT(E2827),IF(E2827="Amount",M$14,""),IF(ISBLANK(E2827),"",IF(ISTEXT(D2827),"",IF(A2822="Invoice No. : ",INDEX(Sheet2!D$14:D$154,MATCH(B2822,Sheet2!A$14:A$154,0)),M2826))))</f>
        <v/>
      </c>
      <c r="N2827" t="str">
        <f>IF(ISTEXT(E2827),IF(E2827="Amount",N$14,""),IF(ISBLANK(E2827),"",IF(ISTEXT(D2827),"",IF(A2822="Invoice No. : ",INDEX(Sheet2!E$14:E$154,MATCH(B2822,Sheet2!A$14:A$154,0)),N2826))))</f>
        <v/>
      </c>
      <c r="O2827" t="str">
        <f>IF(ISTEXT(E2827),IF(E2827="Amount",O$14,""),IF(ISBLANK(E2827),"",IF(ISTEXT(D2827),"",IF(A2822="Invoice No. : ",INDEX(Sheet2!G$14:G$154,MATCH(B2822,Sheet2!A$14:A$154,0)),O2826))))</f>
        <v/>
      </c>
      <c r="P2827" t="str">
        <f t="shared" si="178"/>
        <v/>
      </c>
      <c r="Q2827" t="str">
        <f t="shared" si="179"/>
        <v/>
      </c>
    </row>
    <row r="2828" spans="1:17" x14ac:dyDescent="0.25">
      <c r="F2828" t="str">
        <f t="shared" si="176"/>
        <v/>
      </c>
      <c r="G2828" t="str">
        <f>IF(ISTEXT(E2828),IF(E2828="Amount",G$14,""),IF(ISBLANK(E2828),"",IF(ISTEXT(D2828),"",IF(A2823="Invoice No. : ",INDEX(Sheet2!F$14:F$154,MATCH(B2823,Sheet2!A$14:A$154,0)),G2827))))</f>
        <v/>
      </c>
      <c r="H2828" t="str">
        <f t="shared" si="177"/>
        <v/>
      </c>
      <c r="I2828" t="str">
        <f>IF(ISTEXT(E2828),IF(E2828="Amount",I$14,""),IF(ISBLANK(E2828),"",IF(ISTEXT(D2828),"",IF(A2823="Invoice No. : ",TEXT(INDEX(Sheet2!C$14:C$154,MATCH(B2823,Sheet2!A$14:A$154,0)),"hh:mm:ss"),I2827))))</f>
        <v/>
      </c>
      <c r="J2828" t="str">
        <f>IF(ISBLANK(G2828),"",IF(ISTEXT(G2828),IF(E2828="Amount",J$14,""),INDEX(Sheet2!H$14:H$154,MATCH(F2828,Sheet2!A$14:A$154,0))))</f>
        <v/>
      </c>
      <c r="K2828" t="str">
        <f>IF(ISBLANK(G2828),"",IF(ISTEXT(G2828),IF(E2828="Amount",K$14,""),INDEX(Sheet2!I$14:I$154,MATCH(F2828,Sheet2!A$14:A$154,0))))</f>
        <v/>
      </c>
      <c r="L2828" t="str">
        <f>IF(ISBLANK(G2828),"",IF(ISTEXT(G2828),IF(E2828="Amount",L$14,""),IF(INDEX(Sheet2!H$14:H$154,MATCH(F2828,Sheet2!A$14:A$154,0)) &lt;&gt; 0, IF(INDEX(Sheet2!I$14:I$154,MATCH(F2828,Sheet2!A$14:A$154,0)) &lt;&gt; 0, "Loan","Loan"),"Cash")))</f>
        <v/>
      </c>
      <c r="M2828" t="str">
        <f>IF(ISTEXT(E2828),IF(E2828="Amount",M$14,""),IF(ISBLANK(E2828),"",IF(ISTEXT(D2828),"",IF(A2823="Invoice No. : ",INDEX(Sheet2!D$14:D$154,MATCH(B2823,Sheet2!A$14:A$154,0)),M2827))))</f>
        <v/>
      </c>
      <c r="N2828" t="str">
        <f>IF(ISTEXT(E2828),IF(E2828="Amount",N$14,""),IF(ISBLANK(E2828),"",IF(ISTEXT(D2828),"",IF(A2823="Invoice No. : ",INDEX(Sheet2!E$14:E$154,MATCH(B2823,Sheet2!A$14:A$154,0)),N2827))))</f>
        <v/>
      </c>
      <c r="O2828" t="str">
        <f>IF(ISTEXT(E2828),IF(E2828="Amount",O$14,""),IF(ISBLANK(E2828),"",IF(ISTEXT(D2828),"",IF(A2823="Invoice No. : ",INDEX(Sheet2!G$14:G$154,MATCH(B2823,Sheet2!A$14:A$154,0)),O2827))))</f>
        <v/>
      </c>
      <c r="P2828" t="str">
        <f t="shared" si="178"/>
        <v/>
      </c>
      <c r="Q2828" t="str">
        <f t="shared" si="179"/>
        <v/>
      </c>
    </row>
    <row r="2829" spans="1:17" x14ac:dyDescent="0.25">
      <c r="F2829" t="str">
        <f t="shared" si="176"/>
        <v/>
      </c>
      <c r="G2829" t="str">
        <f>IF(ISTEXT(E2829),IF(E2829="Amount",G$14,""),IF(ISBLANK(E2829),"",IF(ISTEXT(D2829),"",IF(A2824="Invoice No. : ",INDEX(Sheet2!F$14:F$154,MATCH(B2824,Sheet2!A$14:A$154,0)),G2828))))</f>
        <v/>
      </c>
      <c r="H2829" t="str">
        <f t="shared" si="177"/>
        <v/>
      </c>
      <c r="I2829" t="str">
        <f>IF(ISTEXT(E2829),IF(E2829="Amount",I$14,""),IF(ISBLANK(E2829),"",IF(ISTEXT(D2829),"",IF(A2824="Invoice No. : ",TEXT(INDEX(Sheet2!C$14:C$154,MATCH(B2824,Sheet2!A$14:A$154,0)),"hh:mm:ss"),I2828))))</f>
        <v/>
      </c>
      <c r="J2829" t="str">
        <f>IF(ISBLANK(G2829),"",IF(ISTEXT(G2829),IF(E2829="Amount",J$14,""),INDEX(Sheet2!H$14:H$154,MATCH(F2829,Sheet2!A$14:A$154,0))))</f>
        <v/>
      </c>
      <c r="K2829" t="str">
        <f>IF(ISBLANK(G2829),"",IF(ISTEXT(G2829),IF(E2829="Amount",K$14,""),INDEX(Sheet2!I$14:I$154,MATCH(F2829,Sheet2!A$14:A$154,0))))</f>
        <v/>
      </c>
      <c r="L2829" t="str">
        <f>IF(ISBLANK(G2829),"",IF(ISTEXT(G2829),IF(E2829="Amount",L$14,""),IF(INDEX(Sheet2!H$14:H$154,MATCH(F2829,Sheet2!A$14:A$154,0)) &lt;&gt; 0, IF(INDEX(Sheet2!I$14:I$154,MATCH(F2829,Sheet2!A$14:A$154,0)) &lt;&gt; 0, "Loan","Loan"),"Cash")))</f>
        <v/>
      </c>
      <c r="M2829" t="str">
        <f>IF(ISTEXT(E2829),IF(E2829="Amount",M$14,""),IF(ISBLANK(E2829),"",IF(ISTEXT(D2829),"",IF(A2824="Invoice No. : ",INDEX(Sheet2!D$14:D$154,MATCH(B2824,Sheet2!A$14:A$154,0)),M2828))))</f>
        <v/>
      </c>
      <c r="N2829" t="str">
        <f>IF(ISTEXT(E2829),IF(E2829="Amount",N$14,""),IF(ISBLANK(E2829),"",IF(ISTEXT(D2829),"",IF(A2824="Invoice No. : ",INDEX(Sheet2!E$14:E$154,MATCH(B2824,Sheet2!A$14:A$154,0)),N2828))))</f>
        <v/>
      </c>
      <c r="O2829" t="str">
        <f>IF(ISTEXT(E2829),IF(E2829="Amount",O$14,""),IF(ISBLANK(E2829),"",IF(ISTEXT(D2829),"",IF(A2824="Invoice No. : ",INDEX(Sheet2!G$14:G$154,MATCH(B2824,Sheet2!A$14:A$154,0)),O2828))))</f>
        <v/>
      </c>
      <c r="P2829" t="str">
        <f t="shared" si="178"/>
        <v/>
      </c>
      <c r="Q2829" t="str">
        <f t="shared" si="179"/>
        <v/>
      </c>
    </row>
    <row r="2830" spans="1:17" x14ac:dyDescent="0.25">
      <c r="A2830" s="3" t="s">
        <v>4</v>
      </c>
      <c r="B2830" s="4">
        <v>2144389</v>
      </c>
      <c r="C2830" s="3" t="s">
        <v>5</v>
      </c>
      <c r="D2830" s="5" t="s">
        <v>953</v>
      </c>
      <c r="F2830" t="str">
        <f t="shared" si="176"/>
        <v/>
      </c>
      <c r="G2830" t="str">
        <f>IF(ISTEXT(E2830),IF(E2830="Amount",G$14,""),IF(ISBLANK(E2830),"",IF(ISTEXT(D2830),"",IF(A2825="Invoice No. : ",INDEX(Sheet2!F$14:F$154,MATCH(B2825,Sheet2!A$14:A$154,0)),G2829))))</f>
        <v/>
      </c>
      <c r="H2830" t="str">
        <f t="shared" si="177"/>
        <v/>
      </c>
      <c r="I2830" t="str">
        <f>IF(ISTEXT(E2830),IF(E2830="Amount",I$14,""),IF(ISBLANK(E2830),"",IF(ISTEXT(D2830),"",IF(A2825="Invoice No. : ",TEXT(INDEX(Sheet2!C$14:C$154,MATCH(B2825,Sheet2!A$14:A$154,0)),"hh:mm:ss"),I2829))))</f>
        <v/>
      </c>
      <c r="J2830" t="str">
        <f>IF(ISBLANK(G2830),"",IF(ISTEXT(G2830),IF(E2830="Amount",J$14,""),INDEX(Sheet2!H$14:H$154,MATCH(F2830,Sheet2!A$14:A$154,0))))</f>
        <v/>
      </c>
      <c r="K2830" t="str">
        <f>IF(ISBLANK(G2830),"",IF(ISTEXT(G2830),IF(E2830="Amount",K$14,""),INDEX(Sheet2!I$14:I$154,MATCH(F2830,Sheet2!A$14:A$154,0))))</f>
        <v/>
      </c>
      <c r="L2830" t="str">
        <f>IF(ISBLANK(G2830),"",IF(ISTEXT(G2830),IF(E2830="Amount",L$14,""),IF(INDEX(Sheet2!H$14:H$154,MATCH(F2830,Sheet2!A$14:A$154,0)) &lt;&gt; 0, IF(INDEX(Sheet2!I$14:I$154,MATCH(F2830,Sheet2!A$14:A$154,0)) &lt;&gt; 0, "Loan","Loan"),"Cash")))</f>
        <v/>
      </c>
      <c r="M2830" t="str">
        <f>IF(ISTEXT(E2830),IF(E2830="Amount",M$14,""),IF(ISBLANK(E2830),"",IF(ISTEXT(D2830),"",IF(A2825="Invoice No. : ",INDEX(Sheet2!D$14:D$154,MATCH(B2825,Sheet2!A$14:A$154,0)),M2829))))</f>
        <v/>
      </c>
      <c r="N2830" t="str">
        <f>IF(ISTEXT(E2830),IF(E2830="Amount",N$14,""),IF(ISBLANK(E2830),"",IF(ISTEXT(D2830),"",IF(A2825="Invoice No. : ",INDEX(Sheet2!E$14:E$154,MATCH(B2825,Sheet2!A$14:A$154,0)),N2829))))</f>
        <v/>
      </c>
      <c r="O2830" t="str">
        <f>IF(ISTEXT(E2830),IF(E2830="Amount",O$14,""),IF(ISBLANK(E2830),"",IF(ISTEXT(D2830),"",IF(A2825="Invoice No. : ",INDEX(Sheet2!G$14:G$154,MATCH(B2825,Sheet2!A$14:A$154,0)),O2829))))</f>
        <v/>
      </c>
      <c r="P2830" t="str">
        <f t="shared" si="178"/>
        <v/>
      </c>
      <c r="Q2830" t="str">
        <f t="shared" si="179"/>
        <v/>
      </c>
    </row>
    <row r="2831" spans="1:17" x14ac:dyDescent="0.25">
      <c r="A2831" s="3" t="s">
        <v>7</v>
      </c>
      <c r="B2831" s="6">
        <v>44931</v>
      </c>
      <c r="C2831" s="3" t="s">
        <v>8</v>
      </c>
      <c r="D2831" s="7">
        <v>2</v>
      </c>
      <c r="F2831" t="str">
        <f t="shared" si="176"/>
        <v/>
      </c>
      <c r="G2831" t="str">
        <f>IF(ISTEXT(E2831),IF(E2831="Amount",G$14,""),IF(ISBLANK(E2831),"",IF(ISTEXT(D2831),"",IF(A2826="Invoice No. : ",INDEX(Sheet2!F$14:F$154,MATCH(B2826,Sheet2!A$14:A$154,0)),G2830))))</f>
        <v/>
      </c>
      <c r="H2831" t="str">
        <f t="shared" si="177"/>
        <v/>
      </c>
      <c r="I2831" t="str">
        <f>IF(ISTEXT(E2831),IF(E2831="Amount",I$14,""),IF(ISBLANK(E2831),"",IF(ISTEXT(D2831),"",IF(A2826="Invoice No. : ",TEXT(INDEX(Sheet2!C$14:C$154,MATCH(B2826,Sheet2!A$14:A$154,0)),"hh:mm:ss"),I2830))))</f>
        <v/>
      </c>
      <c r="J2831" t="str">
        <f>IF(ISBLANK(G2831),"",IF(ISTEXT(G2831),IF(E2831="Amount",J$14,""),INDEX(Sheet2!H$14:H$154,MATCH(F2831,Sheet2!A$14:A$154,0))))</f>
        <v/>
      </c>
      <c r="K2831" t="str">
        <f>IF(ISBLANK(G2831),"",IF(ISTEXT(G2831),IF(E2831="Amount",K$14,""),INDEX(Sheet2!I$14:I$154,MATCH(F2831,Sheet2!A$14:A$154,0))))</f>
        <v/>
      </c>
      <c r="L2831" t="str">
        <f>IF(ISBLANK(G2831),"",IF(ISTEXT(G2831),IF(E2831="Amount",L$14,""),IF(INDEX(Sheet2!H$14:H$154,MATCH(F2831,Sheet2!A$14:A$154,0)) &lt;&gt; 0, IF(INDEX(Sheet2!I$14:I$154,MATCH(F2831,Sheet2!A$14:A$154,0)) &lt;&gt; 0, "Loan","Loan"),"Cash")))</f>
        <v/>
      </c>
      <c r="M2831" t="str">
        <f>IF(ISTEXT(E2831),IF(E2831="Amount",M$14,""),IF(ISBLANK(E2831),"",IF(ISTEXT(D2831),"",IF(A2826="Invoice No. : ",INDEX(Sheet2!D$14:D$154,MATCH(B2826,Sheet2!A$14:A$154,0)),M2830))))</f>
        <v/>
      </c>
      <c r="N2831" t="str">
        <f>IF(ISTEXT(E2831),IF(E2831="Amount",N$14,""),IF(ISBLANK(E2831),"",IF(ISTEXT(D2831),"",IF(A2826="Invoice No. : ",INDEX(Sheet2!E$14:E$154,MATCH(B2826,Sheet2!A$14:A$154,0)),N2830))))</f>
        <v/>
      </c>
      <c r="O2831" t="str">
        <f>IF(ISTEXT(E2831),IF(E2831="Amount",O$14,""),IF(ISBLANK(E2831),"",IF(ISTEXT(D2831),"",IF(A2826="Invoice No. : ",INDEX(Sheet2!G$14:G$154,MATCH(B2826,Sheet2!A$14:A$154,0)),O2830))))</f>
        <v/>
      </c>
      <c r="P2831" t="str">
        <f t="shared" si="178"/>
        <v/>
      </c>
      <c r="Q2831" t="str">
        <f t="shared" si="179"/>
        <v/>
      </c>
    </row>
    <row r="2832" spans="1:17" x14ac:dyDescent="0.25">
      <c r="F2832" t="str">
        <f t="shared" si="176"/>
        <v/>
      </c>
      <c r="G2832" t="str">
        <f>IF(ISTEXT(E2832),IF(E2832="Amount",G$14,""),IF(ISBLANK(E2832),"",IF(ISTEXT(D2832),"",IF(A2827="Invoice No. : ",INDEX(Sheet2!F$14:F$154,MATCH(B2827,Sheet2!A$14:A$154,0)),G2831))))</f>
        <v/>
      </c>
      <c r="H2832" t="str">
        <f t="shared" si="177"/>
        <v/>
      </c>
      <c r="I2832" t="str">
        <f>IF(ISTEXT(E2832),IF(E2832="Amount",I$14,""),IF(ISBLANK(E2832),"",IF(ISTEXT(D2832),"",IF(A2827="Invoice No. : ",TEXT(INDEX(Sheet2!C$14:C$154,MATCH(B2827,Sheet2!A$14:A$154,0)),"hh:mm:ss"),I2831))))</f>
        <v/>
      </c>
      <c r="J2832" t="str">
        <f>IF(ISBLANK(G2832),"",IF(ISTEXT(G2832),IF(E2832="Amount",J$14,""),INDEX(Sheet2!H$14:H$154,MATCH(F2832,Sheet2!A$14:A$154,0))))</f>
        <v/>
      </c>
      <c r="K2832" t="str">
        <f>IF(ISBLANK(G2832),"",IF(ISTEXT(G2832),IF(E2832="Amount",K$14,""),INDEX(Sheet2!I$14:I$154,MATCH(F2832,Sheet2!A$14:A$154,0))))</f>
        <v/>
      </c>
      <c r="L2832" t="str">
        <f>IF(ISBLANK(G2832),"",IF(ISTEXT(G2832),IF(E2832="Amount",L$14,""),IF(INDEX(Sheet2!H$14:H$154,MATCH(F2832,Sheet2!A$14:A$154,0)) &lt;&gt; 0, IF(INDEX(Sheet2!I$14:I$154,MATCH(F2832,Sheet2!A$14:A$154,0)) &lt;&gt; 0, "Loan","Loan"),"Cash")))</f>
        <v/>
      </c>
      <c r="M2832" t="str">
        <f>IF(ISTEXT(E2832),IF(E2832="Amount",M$14,""),IF(ISBLANK(E2832),"",IF(ISTEXT(D2832),"",IF(A2827="Invoice No. : ",INDEX(Sheet2!D$14:D$154,MATCH(B2827,Sheet2!A$14:A$154,0)),M2831))))</f>
        <v/>
      </c>
      <c r="N2832" t="str">
        <f>IF(ISTEXT(E2832),IF(E2832="Amount",N$14,""),IF(ISBLANK(E2832),"",IF(ISTEXT(D2832),"",IF(A2827="Invoice No. : ",INDEX(Sheet2!E$14:E$154,MATCH(B2827,Sheet2!A$14:A$154,0)),N2831))))</f>
        <v/>
      </c>
      <c r="O2832" t="str">
        <f>IF(ISTEXT(E2832),IF(E2832="Amount",O$14,""),IF(ISBLANK(E2832),"",IF(ISTEXT(D2832),"",IF(A2827="Invoice No. : ",INDEX(Sheet2!G$14:G$154,MATCH(B2827,Sheet2!A$14:A$154,0)),O2831))))</f>
        <v/>
      </c>
      <c r="P2832" t="str">
        <f t="shared" si="178"/>
        <v/>
      </c>
      <c r="Q2832" t="str">
        <f t="shared" si="179"/>
        <v/>
      </c>
    </row>
    <row r="2833" spans="1:17" x14ac:dyDescent="0.25">
      <c r="A2833" s="8" t="s">
        <v>9</v>
      </c>
      <c r="B2833" s="8" t="s">
        <v>10</v>
      </c>
      <c r="C2833" s="9" t="s">
        <v>11</v>
      </c>
      <c r="D2833" s="9" t="s">
        <v>12</v>
      </c>
      <c r="E2833" s="9" t="s">
        <v>13</v>
      </c>
      <c r="F2833" t="str">
        <f t="shared" si="176"/>
        <v>Invoice No.</v>
      </c>
      <c r="G2833" t="str">
        <f>IF(ISTEXT(E2833),IF(E2833="Amount",G$14,""),IF(ISBLANK(E2833),"",IF(ISTEXT(D2833),"",IF(A2828="Invoice No. : ",INDEX(Sheet2!F$14:F$154,MATCH(B2828,Sheet2!A$14:A$154,0)),G2832))))</f>
        <v>Member ID</v>
      </c>
      <c r="H2833" t="str">
        <f t="shared" si="177"/>
        <v>Invoice Date</v>
      </c>
      <c r="I2833" t="str">
        <f>IF(ISTEXT(E2833),IF(E2833="Amount",I$14,""),IF(ISBLANK(E2833),"",IF(ISTEXT(D2833),"",IF(A2828="Invoice No. : ",TEXT(INDEX(Sheet2!C$14:C$154,MATCH(B2828,Sheet2!A$14:A$154,0)),"hh:mm:ss"),I2832))))</f>
        <v>Invoice Time</v>
      </c>
      <c r="J2833" t="str">
        <f>IF(ISBLANK(G2833),"",IF(ISTEXT(G2833),IF(E2833="Amount",J$14,""),INDEX(Sheet2!H$14:H$154,MATCH(F2833,Sheet2!A$14:A$154,0))))</f>
        <v>Loan Amount</v>
      </c>
      <c r="K2833" t="str">
        <f>IF(ISBLANK(G2833),"",IF(ISTEXT(G2833),IF(E2833="Amount",K$14,""),INDEX(Sheet2!I$14:I$154,MATCH(F2833,Sheet2!A$14:A$154,0))))</f>
        <v>Cash Amount</v>
      </c>
      <c r="L2833" t="str">
        <f>IF(ISBLANK(G2833),"",IF(ISTEXT(G2833),IF(E2833="Amount",L$14,""),IF(INDEX(Sheet2!H$14:H$154,MATCH(F2833,Sheet2!A$14:A$154,0)) &lt;&gt; 0, IF(INDEX(Sheet2!I$14:I$154,MATCH(F2833,Sheet2!A$14:A$154,0)) &lt;&gt; 0, "Loan","Loan"),"Cash")))</f>
        <v>Payment Mode</v>
      </c>
      <c r="M2833" t="str">
        <f>IF(ISTEXT(E2833),IF(E2833="Amount",M$14,""),IF(ISBLANK(E2833),"",IF(ISTEXT(D2833),"",IF(A2828="Invoice No. : ",INDEX(Sheet2!D$14:D$154,MATCH(B2828,Sheet2!A$14:A$154,0)),M2832))))</f>
        <v>Terminal</v>
      </c>
      <c r="N2833" t="str">
        <f>IF(ISTEXT(E2833),IF(E2833="Amount",N$14,""),IF(ISBLANK(E2833),"",IF(ISTEXT(D2833),"",IF(A2828="Invoice No. : ",INDEX(Sheet2!E$14:E$154,MATCH(B2828,Sheet2!A$14:A$154,0)),N2832))))</f>
        <v>Cashier</v>
      </c>
      <c r="O2833" t="str">
        <f>IF(ISTEXT(E2833),IF(E2833="Amount",O$14,""),IF(ISBLANK(E2833),"",IF(ISTEXT(D2833),"",IF(A2828="Invoice No. : ",INDEX(Sheet2!G$14:G$154,MATCH(B2828,Sheet2!A$14:A$154,0)),O2832))))</f>
        <v>Name</v>
      </c>
      <c r="P2833" t="str">
        <f t="shared" si="178"/>
        <v>Invoice Amount</v>
      </c>
      <c r="Q2833" t="str">
        <f t="shared" si="179"/>
        <v>Grand Total</v>
      </c>
    </row>
    <row r="2834" spans="1:17" x14ac:dyDescent="0.25">
      <c r="F2834" t="str">
        <f t="shared" si="176"/>
        <v/>
      </c>
      <c r="G2834" t="str">
        <f>IF(ISTEXT(E2834),IF(E2834="Amount",G$14,""),IF(ISBLANK(E2834),"",IF(ISTEXT(D2834),"",IF(A2829="Invoice No. : ",INDEX(Sheet2!F$14:F$154,MATCH(B2829,Sheet2!A$14:A$154,0)),G2833))))</f>
        <v/>
      </c>
      <c r="H2834" t="str">
        <f t="shared" si="177"/>
        <v/>
      </c>
      <c r="I2834" t="str">
        <f>IF(ISTEXT(E2834),IF(E2834="Amount",I$14,""),IF(ISBLANK(E2834),"",IF(ISTEXT(D2834),"",IF(A2829="Invoice No. : ",TEXT(INDEX(Sheet2!C$14:C$154,MATCH(B2829,Sheet2!A$14:A$154,0)),"hh:mm:ss"),I2833))))</f>
        <v/>
      </c>
      <c r="J2834" t="str">
        <f>IF(ISBLANK(G2834),"",IF(ISTEXT(G2834),IF(E2834="Amount",J$14,""),INDEX(Sheet2!H$14:H$154,MATCH(F2834,Sheet2!A$14:A$154,0))))</f>
        <v/>
      </c>
      <c r="K2834" t="str">
        <f>IF(ISBLANK(G2834),"",IF(ISTEXT(G2834),IF(E2834="Amount",K$14,""),INDEX(Sheet2!I$14:I$154,MATCH(F2834,Sheet2!A$14:A$154,0))))</f>
        <v/>
      </c>
      <c r="L2834" t="str">
        <f>IF(ISBLANK(G2834),"",IF(ISTEXT(G2834),IF(E2834="Amount",L$14,""),IF(INDEX(Sheet2!H$14:H$154,MATCH(F2834,Sheet2!A$14:A$154,0)) &lt;&gt; 0, IF(INDEX(Sheet2!I$14:I$154,MATCH(F2834,Sheet2!A$14:A$154,0)) &lt;&gt; 0, "Loan","Loan"),"Cash")))</f>
        <v/>
      </c>
      <c r="M2834" t="str">
        <f>IF(ISTEXT(E2834),IF(E2834="Amount",M$14,""),IF(ISBLANK(E2834),"",IF(ISTEXT(D2834),"",IF(A2829="Invoice No. : ",INDEX(Sheet2!D$14:D$154,MATCH(B2829,Sheet2!A$14:A$154,0)),M2833))))</f>
        <v/>
      </c>
      <c r="N2834" t="str">
        <f>IF(ISTEXT(E2834),IF(E2834="Amount",N$14,""),IF(ISBLANK(E2834),"",IF(ISTEXT(D2834),"",IF(A2829="Invoice No. : ",INDEX(Sheet2!E$14:E$154,MATCH(B2829,Sheet2!A$14:A$154,0)),N2833))))</f>
        <v/>
      </c>
      <c r="O2834" t="str">
        <f>IF(ISTEXT(E2834),IF(E2834="Amount",O$14,""),IF(ISBLANK(E2834),"",IF(ISTEXT(D2834),"",IF(A2829="Invoice No. : ",INDEX(Sheet2!G$14:G$154,MATCH(B2829,Sheet2!A$14:A$154,0)),O2833))))</f>
        <v/>
      </c>
      <c r="P2834" t="str">
        <f t="shared" si="178"/>
        <v/>
      </c>
      <c r="Q2834" t="str">
        <f t="shared" si="179"/>
        <v/>
      </c>
    </row>
    <row r="2835" spans="1:17" x14ac:dyDescent="0.25">
      <c r="A2835" s="10" t="s">
        <v>37</v>
      </c>
      <c r="B2835" s="10" t="s">
        <v>38</v>
      </c>
      <c r="C2835" s="11">
        <v>2</v>
      </c>
      <c r="D2835" s="11">
        <v>1030</v>
      </c>
      <c r="E2835" s="11">
        <v>2060</v>
      </c>
      <c r="F2835">
        <f t="shared" si="176"/>
        <v>2144389</v>
      </c>
      <c r="G2835">
        <f>IF(ISTEXT(E2835),IF(E2835="Amount",G$14,""),IF(ISBLANK(E2835),"",IF(ISTEXT(D2835),"",IF(A2830="Invoice No. : ",INDEX(Sheet2!F$14:F$154,MATCH(B2830,Sheet2!A$14:A$154,0)),G2834))))</f>
        <v>13589</v>
      </c>
      <c r="H2835" t="str">
        <f t="shared" si="177"/>
        <v>01/05/2023</v>
      </c>
      <c r="I2835" t="str">
        <f>IF(ISTEXT(E2835),IF(E2835="Amount",I$14,""),IF(ISBLANK(E2835),"",IF(ISTEXT(D2835),"",IF(A2830="Invoice No. : ",TEXT(INDEX(Sheet2!C$14:C$154,MATCH(B2830,Sheet2!A$14:A$154,0)),"hh:mm:ss"),I2834))))</f>
        <v>16:12:30</v>
      </c>
      <c r="J2835">
        <f>IF(ISBLANK(G2835),"",IF(ISTEXT(G2835),IF(E2835="Amount",J$14,""),INDEX(Sheet2!H$14:H$154,MATCH(F2835,Sheet2!A$14:A$154,0))))</f>
        <v>2060</v>
      </c>
      <c r="K2835">
        <f>IF(ISBLANK(G2835),"",IF(ISTEXT(G2835),IF(E2835="Amount",K$14,""),INDEX(Sheet2!I$14:I$154,MATCH(F2835,Sheet2!A$14:A$154,0))))</f>
        <v>0</v>
      </c>
      <c r="L2835" t="str">
        <f>IF(ISBLANK(G2835),"",IF(ISTEXT(G2835),IF(E2835="Amount",L$14,""),IF(INDEX(Sheet2!H$14:H$154,MATCH(F2835,Sheet2!A$14:A$154,0)) &lt;&gt; 0, IF(INDEX(Sheet2!I$14:I$154,MATCH(F2835,Sheet2!A$14:A$154,0)) &lt;&gt; 0, "Loan","Loan"),"Cash")))</f>
        <v>Loan</v>
      </c>
      <c r="M2835">
        <f>IF(ISTEXT(E2835),IF(E2835="Amount",M$14,""),IF(ISBLANK(E2835),"",IF(ISTEXT(D2835),"",IF(A2830="Invoice No. : ",INDEX(Sheet2!D$14:D$154,MATCH(B2830,Sheet2!A$14:A$154,0)),M2834))))</f>
        <v>2</v>
      </c>
      <c r="N2835" t="str">
        <f>IF(ISTEXT(E2835),IF(E2835="Amount",N$14,""),IF(ISBLANK(E2835),"",IF(ISTEXT(D2835),"",IF(A2830="Invoice No. : ",INDEX(Sheet2!E$14:E$154,MATCH(B2830,Sheet2!A$14:A$154,0)),N2834))))</f>
        <v>RUBY</v>
      </c>
      <c r="O2835" t="str">
        <f>IF(ISTEXT(E2835),IF(E2835="Amount",O$14,""),IF(ISBLANK(E2835),"",IF(ISTEXT(D2835),"",IF(A2830="Invoice No. : ",INDEX(Sheet2!G$14:G$154,MATCH(B2830,Sheet2!A$14:A$154,0)),O2834))))</f>
        <v>NERONA, RUBYLYN BARLAAN</v>
      </c>
      <c r="P2835">
        <f t="shared" si="178"/>
        <v>2060</v>
      </c>
      <c r="Q2835">
        <f t="shared" si="179"/>
        <v>195197.25</v>
      </c>
    </row>
    <row r="2836" spans="1:17" x14ac:dyDescent="0.25">
      <c r="D2836" s="12" t="s">
        <v>18</v>
      </c>
      <c r="E2836" s="13">
        <v>2060</v>
      </c>
      <c r="F2836" t="str">
        <f t="shared" si="176"/>
        <v/>
      </c>
      <c r="G2836" t="str">
        <f>IF(ISTEXT(E2836),IF(E2836="Amount",G$14,""),IF(ISBLANK(E2836),"",IF(ISTEXT(D2836),"",IF(A2831="Invoice No. : ",INDEX(Sheet2!F$14:F$154,MATCH(B2831,Sheet2!A$14:A$154,0)),G2835))))</f>
        <v/>
      </c>
      <c r="H2836" t="str">
        <f t="shared" si="177"/>
        <v/>
      </c>
      <c r="I2836" t="str">
        <f>IF(ISTEXT(E2836),IF(E2836="Amount",I$14,""),IF(ISBLANK(E2836),"",IF(ISTEXT(D2836),"",IF(A2831="Invoice No. : ",TEXT(INDEX(Sheet2!C$14:C$154,MATCH(B2831,Sheet2!A$14:A$154,0)),"hh:mm:ss"),I2835))))</f>
        <v/>
      </c>
      <c r="J2836" t="str">
        <f>IF(ISBLANK(G2836),"",IF(ISTEXT(G2836),IF(E2836="Amount",J$14,""),INDEX(Sheet2!H$14:H$154,MATCH(F2836,Sheet2!A$14:A$154,0))))</f>
        <v/>
      </c>
      <c r="K2836" t="str">
        <f>IF(ISBLANK(G2836),"",IF(ISTEXT(G2836),IF(E2836="Amount",K$14,""),INDEX(Sheet2!I$14:I$154,MATCH(F2836,Sheet2!A$14:A$154,0))))</f>
        <v/>
      </c>
      <c r="L2836" t="str">
        <f>IF(ISBLANK(G2836),"",IF(ISTEXT(G2836),IF(E2836="Amount",L$14,""),IF(INDEX(Sheet2!H$14:H$154,MATCH(F2836,Sheet2!A$14:A$154,0)) &lt;&gt; 0, IF(INDEX(Sheet2!I$14:I$154,MATCH(F2836,Sheet2!A$14:A$154,0)) &lt;&gt; 0, "Loan","Loan"),"Cash")))</f>
        <v/>
      </c>
      <c r="M2836" t="str">
        <f>IF(ISTEXT(E2836),IF(E2836="Amount",M$14,""),IF(ISBLANK(E2836),"",IF(ISTEXT(D2836),"",IF(A2831="Invoice No. : ",INDEX(Sheet2!D$14:D$154,MATCH(B2831,Sheet2!A$14:A$154,0)),M2835))))</f>
        <v/>
      </c>
      <c r="N2836" t="str">
        <f>IF(ISTEXT(E2836),IF(E2836="Amount",N$14,""),IF(ISBLANK(E2836),"",IF(ISTEXT(D2836),"",IF(A2831="Invoice No. : ",INDEX(Sheet2!E$14:E$154,MATCH(B2831,Sheet2!A$14:A$154,0)),N2835))))</f>
        <v/>
      </c>
      <c r="O2836" t="str">
        <f>IF(ISTEXT(E2836),IF(E2836="Amount",O$14,""),IF(ISBLANK(E2836),"",IF(ISTEXT(D2836),"",IF(A2831="Invoice No. : ",INDEX(Sheet2!G$14:G$154,MATCH(B2831,Sheet2!A$14:A$154,0)),O2835))))</f>
        <v/>
      </c>
      <c r="P2836" t="str">
        <f t="shared" si="178"/>
        <v/>
      </c>
      <c r="Q2836" t="str">
        <f t="shared" si="179"/>
        <v/>
      </c>
    </row>
    <row r="2837" spans="1:17" x14ac:dyDescent="0.25">
      <c r="F2837" t="str">
        <f t="shared" si="176"/>
        <v/>
      </c>
      <c r="G2837" t="str">
        <f>IF(ISTEXT(E2837),IF(E2837="Amount",G$14,""),IF(ISBLANK(E2837),"",IF(ISTEXT(D2837),"",IF(A2832="Invoice No. : ",INDEX(Sheet2!F$14:F$154,MATCH(B2832,Sheet2!A$14:A$154,0)),G2836))))</f>
        <v/>
      </c>
      <c r="H2837" t="str">
        <f t="shared" si="177"/>
        <v/>
      </c>
      <c r="I2837" t="str">
        <f>IF(ISTEXT(E2837),IF(E2837="Amount",I$14,""),IF(ISBLANK(E2837),"",IF(ISTEXT(D2837),"",IF(A2832="Invoice No. : ",TEXT(INDEX(Sheet2!C$14:C$154,MATCH(B2832,Sheet2!A$14:A$154,0)),"hh:mm:ss"),I2836))))</f>
        <v/>
      </c>
      <c r="J2837" t="str">
        <f>IF(ISBLANK(G2837),"",IF(ISTEXT(G2837),IF(E2837="Amount",J$14,""),INDEX(Sheet2!H$14:H$154,MATCH(F2837,Sheet2!A$14:A$154,0))))</f>
        <v/>
      </c>
      <c r="K2837" t="str">
        <f>IF(ISBLANK(G2837),"",IF(ISTEXT(G2837),IF(E2837="Amount",K$14,""),INDEX(Sheet2!I$14:I$154,MATCH(F2837,Sheet2!A$14:A$154,0))))</f>
        <v/>
      </c>
      <c r="L2837" t="str">
        <f>IF(ISBLANK(G2837),"",IF(ISTEXT(G2837),IF(E2837="Amount",L$14,""),IF(INDEX(Sheet2!H$14:H$154,MATCH(F2837,Sheet2!A$14:A$154,0)) &lt;&gt; 0, IF(INDEX(Sheet2!I$14:I$154,MATCH(F2837,Sheet2!A$14:A$154,0)) &lt;&gt; 0, "Loan","Loan"),"Cash")))</f>
        <v/>
      </c>
      <c r="M2837" t="str">
        <f>IF(ISTEXT(E2837),IF(E2837="Amount",M$14,""),IF(ISBLANK(E2837),"",IF(ISTEXT(D2837),"",IF(A2832="Invoice No. : ",INDEX(Sheet2!D$14:D$154,MATCH(B2832,Sheet2!A$14:A$154,0)),M2836))))</f>
        <v/>
      </c>
      <c r="N2837" t="str">
        <f>IF(ISTEXT(E2837),IF(E2837="Amount",N$14,""),IF(ISBLANK(E2837),"",IF(ISTEXT(D2837),"",IF(A2832="Invoice No. : ",INDEX(Sheet2!E$14:E$154,MATCH(B2832,Sheet2!A$14:A$154,0)),N2836))))</f>
        <v/>
      </c>
      <c r="O2837" t="str">
        <f>IF(ISTEXT(E2837),IF(E2837="Amount",O$14,""),IF(ISBLANK(E2837),"",IF(ISTEXT(D2837),"",IF(A2832="Invoice No. : ",INDEX(Sheet2!G$14:G$154,MATCH(B2832,Sheet2!A$14:A$154,0)),O2836))))</f>
        <v/>
      </c>
      <c r="P2837" t="str">
        <f t="shared" si="178"/>
        <v/>
      </c>
      <c r="Q2837" t="str">
        <f t="shared" si="179"/>
        <v/>
      </c>
    </row>
    <row r="2838" spans="1:17" x14ac:dyDescent="0.25">
      <c r="F2838" t="str">
        <f t="shared" si="176"/>
        <v/>
      </c>
      <c r="G2838" t="str">
        <f>IF(ISTEXT(E2838),IF(E2838="Amount",G$14,""),IF(ISBLANK(E2838),"",IF(ISTEXT(D2838),"",IF(A2833="Invoice No. : ",INDEX(Sheet2!F$14:F$154,MATCH(B2833,Sheet2!A$14:A$154,0)),G2837))))</f>
        <v/>
      </c>
      <c r="H2838" t="str">
        <f t="shared" si="177"/>
        <v/>
      </c>
      <c r="I2838" t="str">
        <f>IF(ISTEXT(E2838),IF(E2838="Amount",I$14,""),IF(ISBLANK(E2838),"",IF(ISTEXT(D2838),"",IF(A2833="Invoice No. : ",TEXT(INDEX(Sheet2!C$14:C$154,MATCH(B2833,Sheet2!A$14:A$154,0)),"hh:mm:ss"),I2837))))</f>
        <v/>
      </c>
      <c r="J2838" t="str">
        <f>IF(ISBLANK(G2838),"",IF(ISTEXT(G2838),IF(E2838="Amount",J$14,""),INDEX(Sheet2!H$14:H$154,MATCH(F2838,Sheet2!A$14:A$154,0))))</f>
        <v/>
      </c>
      <c r="K2838" t="str">
        <f>IF(ISBLANK(G2838),"",IF(ISTEXT(G2838),IF(E2838="Amount",K$14,""),INDEX(Sheet2!I$14:I$154,MATCH(F2838,Sheet2!A$14:A$154,0))))</f>
        <v/>
      </c>
      <c r="L2838" t="str">
        <f>IF(ISBLANK(G2838),"",IF(ISTEXT(G2838),IF(E2838="Amount",L$14,""),IF(INDEX(Sheet2!H$14:H$154,MATCH(F2838,Sheet2!A$14:A$154,0)) &lt;&gt; 0, IF(INDEX(Sheet2!I$14:I$154,MATCH(F2838,Sheet2!A$14:A$154,0)) &lt;&gt; 0, "Loan","Loan"),"Cash")))</f>
        <v/>
      </c>
      <c r="M2838" t="str">
        <f>IF(ISTEXT(E2838),IF(E2838="Amount",M$14,""),IF(ISBLANK(E2838),"",IF(ISTEXT(D2838),"",IF(A2833="Invoice No. : ",INDEX(Sheet2!D$14:D$154,MATCH(B2833,Sheet2!A$14:A$154,0)),M2837))))</f>
        <v/>
      </c>
      <c r="N2838" t="str">
        <f>IF(ISTEXT(E2838),IF(E2838="Amount",N$14,""),IF(ISBLANK(E2838),"",IF(ISTEXT(D2838),"",IF(A2833="Invoice No. : ",INDEX(Sheet2!E$14:E$154,MATCH(B2833,Sheet2!A$14:A$154,0)),N2837))))</f>
        <v/>
      </c>
      <c r="O2838" t="str">
        <f>IF(ISTEXT(E2838),IF(E2838="Amount",O$14,""),IF(ISBLANK(E2838),"",IF(ISTEXT(D2838),"",IF(A2833="Invoice No. : ",INDEX(Sheet2!G$14:G$154,MATCH(B2833,Sheet2!A$14:A$154,0)),O2837))))</f>
        <v/>
      </c>
      <c r="P2838" t="str">
        <f t="shared" si="178"/>
        <v/>
      </c>
      <c r="Q2838" t="str">
        <f t="shared" si="179"/>
        <v/>
      </c>
    </row>
    <row r="2839" spans="1:17" x14ac:dyDescent="0.25">
      <c r="A2839" s="3" t="s">
        <v>4</v>
      </c>
      <c r="B2839" s="4">
        <v>2144390</v>
      </c>
      <c r="C2839" s="3" t="s">
        <v>5</v>
      </c>
      <c r="D2839" s="5" t="s">
        <v>953</v>
      </c>
      <c r="F2839" t="str">
        <f t="shared" si="176"/>
        <v/>
      </c>
      <c r="G2839" t="str">
        <f>IF(ISTEXT(E2839),IF(E2839="Amount",G$14,""),IF(ISBLANK(E2839),"",IF(ISTEXT(D2839),"",IF(A2834="Invoice No. : ",INDEX(Sheet2!F$14:F$154,MATCH(B2834,Sheet2!A$14:A$154,0)),G2838))))</f>
        <v/>
      </c>
      <c r="H2839" t="str">
        <f t="shared" si="177"/>
        <v/>
      </c>
      <c r="I2839" t="str">
        <f>IF(ISTEXT(E2839),IF(E2839="Amount",I$14,""),IF(ISBLANK(E2839),"",IF(ISTEXT(D2839),"",IF(A2834="Invoice No. : ",TEXT(INDEX(Sheet2!C$14:C$154,MATCH(B2834,Sheet2!A$14:A$154,0)),"hh:mm:ss"),I2838))))</f>
        <v/>
      </c>
      <c r="J2839" t="str">
        <f>IF(ISBLANK(G2839),"",IF(ISTEXT(G2839),IF(E2839="Amount",J$14,""),INDEX(Sheet2!H$14:H$154,MATCH(F2839,Sheet2!A$14:A$154,0))))</f>
        <v/>
      </c>
      <c r="K2839" t="str">
        <f>IF(ISBLANK(G2839),"",IF(ISTEXT(G2839),IF(E2839="Amount",K$14,""),INDEX(Sheet2!I$14:I$154,MATCH(F2839,Sheet2!A$14:A$154,0))))</f>
        <v/>
      </c>
      <c r="L2839" t="str">
        <f>IF(ISBLANK(G2839),"",IF(ISTEXT(G2839),IF(E2839="Amount",L$14,""),IF(INDEX(Sheet2!H$14:H$154,MATCH(F2839,Sheet2!A$14:A$154,0)) &lt;&gt; 0, IF(INDEX(Sheet2!I$14:I$154,MATCH(F2839,Sheet2!A$14:A$154,0)) &lt;&gt; 0, "Loan","Loan"),"Cash")))</f>
        <v/>
      </c>
      <c r="M2839" t="str">
        <f>IF(ISTEXT(E2839),IF(E2839="Amount",M$14,""),IF(ISBLANK(E2839),"",IF(ISTEXT(D2839),"",IF(A2834="Invoice No. : ",INDEX(Sheet2!D$14:D$154,MATCH(B2834,Sheet2!A$14:A$154,0)),M2838))))</f>
        <v/>
      </c>
      <c r="N2839" t="str">
        <f>IF(ISTEXT(E2839),IF(E2839="Amount",N$14,""),IF(ISBLANK(E2839),"",IF(ISTEXT(D2839),"",IF(A2834="Invoice No. : ",INDEX(Sheet2!E$14:E$154,MATCH(B2834,Sheet2!A$14:A$154,0)),N2838))))</f>
        <v/>
      </c>
      <c r="O2839" t="str">
        <f>IF(ISTEXT(E2839),IF(E2839="Amount",O$14,""),IF(ISBLANK(E2839),"",IF(ISTEXT(D2839),"",IF(A2834="Invoice No. : ",INDEX(Sheet2!G$14:G$154,MATCH(B2834,Sheet2!A$14:A$154,0)),O2838))))</f>
        <v/>
      </c>
      <c r="P2839" t="str">
        <f t="shared" si="178"/>
        <v/>
      </c>
      <c r="Q2839" t="str">
        <f t="shared" si="179"/>
        <v/>
      </c>
    </row>
    <row r="2840" spans="1:17" x14ac:dyDescent="0.25">
      <c r="A2840" s="3" t="s">
        <v>7</v>
      </c>
      <c r="B2840" s="6">
        <v>44931</v>
      </c>
      <c r="C2840" s="3" t="s">
        <v>8</v>
      </c>
      <c r="D2840" s="7">
        <v>2</v>
      </c>
      <c r="F2840" t="str">
        <f t="shared" si="176"/>
        <v/>
      </c>
      <c r="G2840" t="str">
        <f>IF(ISTEXT(E2840),IF(E2840="Amount",G$14,""),IF(ISBLANK(E2840),"",IF(ISTEXT(D2840),"",IF(A2835="Invoice No. : ",INDEX(Sheet2!F$14:F$154,MATCH(B2835,Sheet2!A$14:A$154,0)),G2839))))</f>
        <v/>
      </c>
      <c r="H2840" t="str">
        <f t="shared" si="177"/>
        <v/>
      </c>
      <c r="I2840" t="str">
        <f>IF(ISTEXT(E2840),IF(E2840="Amount",I$14,""),IF(ISBLANK(E2840),"",IF(ISTEXT(D2840),"",IF(A2835="Invoice No. : ",TEXT(INDEX(Sheet2!C$14:C$154,MATCH(B2835,Sheet2!A$14:A$154,0)),"hh:mm:ss"),I2839))))</f>
        <v/>
      </c>
      <c r="J2840" t="str">
        <f>IF(ISBLANK(G2840),"",IF(ISTEXT(G2840),IF(E2840="Amount",J$14,""),INDEX(Sheet2!H$14:H$154,MATCH(F2840,Sheet2!A$14:A$154,0))))</f>
        <v/>
      </c>
      <c r="K2840" t="str">
        <f>IF(ISBLANK(G2840),"",IF(ISTEXT(G2840),IF(E2840="Amount",K$14,""),INDEX(Sheet2!I$14:I$154,MATCH(F2840,Sheet2!A$14:A$154,0))))</f>
        <v/>
      </c>
      <c r="L2840" t="str">
        <f>IF(ISBLANK(G2840),"",IF(ISTEXT(G2840),IF(E2840="Amount",L$14,""),IF(INDEX(Sheet2!H$14:H$154,MATCH(F2840,Sheet2!A$14:A$154,0)) &lt;&gt; 0, IF(INDEX(Sheet2!I$14:I$154,MATCH(F2840,Sheet2!A$14:A$154,0)) &lt;&gt; 0, "Loan","Loan"),"Cash")))</f>
        <v/>
      </c>
      <c r="M2840" t="str">
        <f>IF(ISTEXT(E2840),IF(E2840="Amount",M$14,""),IF(ISBLANK(E2840),"",IF(ISTEXT(D2840),"",IF(A2835="Invoice No. : ",INDEX(Sheet2!D$14:D$154,MATCH(B2835,Sheet2!A$14:A$154,0)),M2839))))</f>
        <v/>
      </c>
      <c r="N2840" t="str">
        <f>IF(ISTEXT(E2840),IF(E2840="Amount",N$14,""),IF(ISBLANK(E2840),"",IF(ISTEXT(D2840),"",IF(A2835="Invoice No. : ",INDEX(Sheet2!E$14:E$154,MATCH(B2835,Sheet2!A$14:A$154,0)),N2839))))</f>
        <v/>
      </c>
      <c r="O2840" t="str">
        <f>IF(ISTEXT(E2840),IF(E2840="Amount",O$14,""),IF(ISBLANK(E2840),"",IF(ISTEXT(D2840),"",IF(A2835="Invoice No. : ",INDEX(Sheet2!G$14:G$154,MATCH(B2835,Sheet2!A$14:A$154,0)),O2839))))</f>
        <v/>
      </c>
      <c r="P2840" t="str">
        <f t="shared" si="178"/>
        <v/>
      </c>
      <c r="Q2840" t="str">
        <f t="shared" si="179"/>
        <v/>
      </c>
    </row>
    <row r="2841" spans="1:17" x14ac:dyDescent="0.25">
      <c r="F2841" t="str">
        <f t="shared" ref="F2841:F2904" si="180">IF(ISTEXT(E2841),IF(E2841="Amount",F$14,""),IF(ISBLANK(E2841),"",IF(ISTEXT(D2841),"",IF(A2836="Invoice No. : ",B2836,F2840))))</f>
        <v/>
      </c>
      <c r="G2841" t="str">
        <f>IF(ISTEXT(E2841),IF(E2841="Amount",G$14,""),IF(ISBLANK(E2841),"",IF(ISTEXT(D2841),"",IF(A2836="Invoice No. : ",INDEX(Sheet2!F$14:F$154,MATCH(B2836,Sheet2!A$14:A$154,0)),G2840))))</f>
        <v/>
      </c>
      <c r="H2841" t="str">
        <f t="shared" ref="H2841:H2904" si="181">IF(ISTEXT(E2841),IF(E2841="Amount",H$14,""),IF(ISBLANK(E2841),"",IF(ISTEXT(D2841),"",IF(A2836="Invoice No. : ",TEXT(B2837,"mm/dd/yyyy"),H2840))))</f>
        <v/>
      </c>
      <c r="I2841" t="str">
        <f>IF(ISTEXT(E2841),IF(E2841="Amount",I$14,""),IF(ISBLANK(E2841),"",IF(ISTEXT(D2841),"",IF(A2836="Invoice No. : ",TEXT(INDEX(Sheet2!C$14:C$154,MATCH(B2836,Sheet2!A$14:A$154,0)),"hh:mm:ss"),I2840))))</f>
        <v/>
      </c>
      <c r="J2841" t="str">
        <f>IF(ISBLANK(G2841),"",IF(ISTEXT(G2841),IF(E2841="Amount",J$14,""),INDEX(Sheet2!H$14:H$154,MATCH(F2841,Sheet2!A$14:A$154,0))))</f>
        <v/>
      </c>
      <c r="K2841" t="str">
        <f>IF(ISBLANK(G2841),"",IF(ISTEXT(G2841),IF(E2841="Amount",K$14,""),INDEX(Sheet2!I$14:I$154,MATCH(F2841,Sheet2!A$14:A$154,0))))</f>
        <v/>
      </c>
      <c r="L2841" t="str">
        <f>IF(ISBLANK(G2841),"",IF(ISTEXT(G2841),IF(E2841="Amount",L$14,""),IF(INDEX(Sheet2!H$14:H$154,MATCH(F2841,Sheet2!A$14:A$154,0)) &lt;&gt; 0, IF(INDEX(Sheet2!I$14:I$154,MATCH(F2841,Sheet2!A$14:A$154,0)) &lt;&gt; 0, "Loan","Loan"),"Cash")))</f>
        <v/>
      </c>
      <c r="M2841" t="str">
        <f>IF(ISTEXT(E2841),IF(E2841="Amount",M$14,""),IF(ISBLANK(E2841),"",IF(ISTEXT(D2841),"",IF(A2836="Invoice No. : ",INDEX(Sheet2!D$14:D$154,MATCH(B2836,Sheet2!A$14:A$154,0)),M2840))))</f>
        <v/>
      </c>
      <c r="N2841" t="str">
        <f>IF(ISTEXT(E2841),IF(E2841="Amount",N$14,""),IF(ISBLANK(E2841),"",IF(ISTEXT(D2841),"",IF(A2836="Invoice No. : ",INDEX(Sheet2!E$14:E$154,MATCH(B2836,Sheet2!A$14:A$154,0)),N2840))))</f>
        <v/>
      </c>
      <c r="O2841" t="str">
        <f>IF(ISTEXT(E2841),IF(E2841="Amount",O$14,""),IF(ISBLANK(E2841),"",IF(ISTEXT(D2841),"",IF(A2836="Invoice No. : ",INDEX(Sheet2!G$14:G$154,MATCH(B2836,Sheet2!A$14:A$154,0)),O2840))))</f>
        <v/>
      </c>
      <c r="P2841" t="str">
        <f t="shared" ref="P2841:P2904" si="182">IF(ISTEXT(E2841),IF(E2841="Amount",P$14,""),IF(D2842="Invoice Amount",E2842,IF(ISBLANK(D2841),"",P2842)))</f>
        <v/>
      </c>
      <c r="Q2841" t="str">
        <f t="shared" ref="Q2841:Q2904" si="183">IF(ISTEXT(E2841),IF(E2841="Amount",Q$14,""),IF(ISBLANK(C2841),"",IF(ISNUMBER(C2841),VLOOKUP("Grand Total : ",D:E,2,FALSE),"")))</f>
        <v/>
      </c>
    </row>
    <row r="2842" spans="1:17" x14ac:dyDescent="0.25">
      <c r="A2842" s="8" t="s">
        <v>9</v>
      </c>
      <c r="B2842" s="8" t="s">
        <v>10</v>
      </c>
      <c r="C2842" s="9" t="s">
        <v>11</v>
      </c>
      <c r="D2842" s="9" t="s">
        <v>12</v>
      </c>
      <c r="E2842" s="9" t="s">
        <v>13</v>
      </c>
      <c r="F2842" t="str">
        <f t="shared" si="180"/>
        <v>Invoice No.</v>
      </c>
      <c r="G2842" t="str">
        <f>IF(ISTEXT(E2842),IF(E2842="Amount",G$14,""),IF(ISBLANK(E2842),"",IF(ISTEXT(D2842),"",IF(A2837="Invoice No. : ",INDEX(Sheet2!F$14:F$154,MATCH(B2837,Sheet2!A$14:A$154,0)),G2841))))</f>
        <v>Member ID</v>
      </c>
      <c r="H2842" t="str">
        <f t="shared" si="181"/>
        <v>Invoice Date</v>
      </c>
      <c r="I2842" t="str">
        <f>IF(ISTEXT(E2842),IF(E2842="Amount",I$14,""),IF(ISBLANK(E2842),"",IF(ISTEXT(D2842),"",IF(A2837="Invoice No. : ",TEXT(INDEX(Sheet2!C$14:C$154,MATCH(B2837,Sheet2!A$14:A$154,0)),"hh:mm:ss"),I2841))))</f>
        <v>Invoice Time</v>
      </c>
      <c r="J2842" t="str">
        <f>IF(ISBLANK(G2842),"",IF(ISTEXT(G2842),IF(E2842="Amount",J$14,""),INDEX(Sheet2!H$14:H$154,MATCH(F2842,Sheet2!A$14:A$154,0))))</f>
        <v>Loan Amount</v>
      </c>
      <c r="K2842" t="str">
        <f>IF(ISBLANK(G2842),"",IF(ISTEXT(G2842),IF(E2842="Amount",K$14,""),INDEX(Sheet2!I$14:I$154,MATCH(F2842,Sheet2!A$14:A$154,0))))</f>
        <v>Cash Amount</v>
      </c>
      <c r="L2842" t="str">
        <f>IF(ISBLANK(G2842),"",IF(ISTEXT(G2842),IF(E2842="Amount",L$14,""),IF(INDEX(Sheet2!H$14:H$154,MATCH(F2842,Sheet2!A$14:A$154,0)) &lt;&gt; 0, IF(INDEX(Sheet2!I$14:I$154,MATCH(F2842,Sheet2!A$14:A$154,0)) &lt;&gt; 0, "Loan","Loan"),"Cash")))</f>
        <v>Payment Mode</v>
      </c>
      <c r="M2842" t="str">
        <f>IF(ISTEXT(E2842),IF(E2842="Amount",M$14,""),IF(ISBLANK(E2842),"",IF(ISTEXT(D2842),"",IF(A2837="Invoice No. : ",INDEX(Sheet2!D$14:D$154,MATCH(B2837,Sheet2!A$14:A$154,0)),M2841))))</f>
        <v>Terminal</v>
      </c>
      <c r="N2842" t="str">
        <f>IF(ISTEXT(E2842),IF(E2842="Amount",N$14,""),IF(ISBLANK(E2842),"",IF(ISTEXT(D2842),"",IF(A2837="Invoice No. : ",INDEX(Sheet2!E$14:E$154,MATCH(B2837,Sheet2!A$14:A$154,0)),N2841))))</f>
        <v>Cashier</v>
      </c>
      <c r="O2842" t="str">
        <f>IF(ISTEXT(E2842),IF(E2842="Amount",O$14,""),IF(ISBLANK(E2842),"",IF(ISTEXT(D2842),"",IF(A2837="Invoice No. : ",INDEX(Sheet2!G$14:G$154,MATCH(B2837,Sheet2!A$14:A$154,0)),O2841))))</f>
        <v>Name</v>
      </c>
      <c r="P2842" t="str">
        <f t="shared" si="182"/>
        <v>Invoice Amount</v>
      </c>
      <c r="Q2842" t="str">
        <f t="shared" si="183"/>
        <v>Grand Total</v>
      </c>
    </row>
    <row r="2843" spans="1:17" x14ac:dyDescent="0.25">
      <c r="F2843" t="str">
        <f t="shared" si="180"/>
        <v/>
      </c>
      <c r="G2843" t="str">
        <f>IF(ISTEXT(E2843),IF(E2843="Amount",G$14,""),IF(ISBLANK(E2843),"",IF(ISTEXT(D2843),"",IF(A2838="Invoice No. : ",INDEX(Sheet2!F$14:F$154,MATCH(B2838,Sheet2!A$14:A$154,0)),G2842))))</f>
        <v/>
      </c>
      <c r="H2843" t="str">
        <f t="shared" si="181"/>
        <v/>
      </c>
      <c r="I2843" t="str">
        <f>IF(ISTEXT(E2843),IF(E2843="Amount",I$14,""),IF(ISBLANK(E2843),"",IF(ISTEXT(D2843),"",IF(A2838="Invoice No. : ",TEXT(INDEX(Sheet2!C$14:C$154,MATCH(B2838,Sheet2!A$14:A$154,0)),"hh:mm:ss"),I2842))))</f>
        <v/>
      </c>
      <c r="J2843" t="str">
        <f>IF(ISBLANK(G2843),"",IF(ISTEXT(G2843),IF(E2843="Amount",J$14,""),INDEX(Sheet2!H$14:H$154,MATCH(F2843,Sheet2!A$14:A$154,0))))</f>
        <v/>
      </c>
      <c r="K2843" t="str">
        <f>IF(ISBLANK(G2843),"",IF(ISTEXT(G2843),IF(E2843="Amount",K$14,""),INDEX(Sheet2!I$14:I$154,MATCH(F2843,Sheet2!A$14:A$154,0))))</f>
        <v/>
      </c>
      <c r="L2843" t="str">
        <f>IF(ISBLANK(G2843),"",IF(ISTEXT(G2843),IF(E2843="Amount",L$14,""),IF(INDEX(Sheet2!H$14:H$154,MATCH(F2843,Sheet2!A$14:A$154,0)) &lt;&gt; 0, IF(INDEX(Sheet2!I$14:I$154,MATCH(F2843,Sheet2!A$14:A$154,0)) &lt;&gt; 0, "Loan","Loan"),"Cash")))</f>
        <v/>
      </c>
      <c r="M2843" t="str">
        <f>IF(ISTEXT(E2843),IF(E2843="Amount",M$14,""),IF(ISBLANK(E2843),"",IF(ISTEXT(D2843),"",IF(A2838="Invoice No. : ",INDEX(Sheet2!D$14:D$154,MATCH(B2838,Sheet2!A$14:A$154,0)),M2842))))</f>
        <v/>
      </c>
      <c r="N2843" t="str">
        <f>IF(ISTEXT(E2843),IF(E2843="Amount",N$14,""),IF(ISBLANK(E2843),"",IF(ISTEXT(D2843),"",IF(A2838="Invoice No. : ",INDEX(Sheet2!E$14:E$154,MATCH(B2838,Sheet2!A$14:A$154,0)),N2842))))</f>
        <v/>
      </c>
      <c r="O2843" t="str">
        <f>IF(ISTEXT(E2843),IF(E2843="Amount",O$14,""),IF(ISBLANK(E2843),"",IF(ISTEXT(D2843),"",IF(A2838="Invoice No. : ",INDEX(Sheet2!G$14:G$154,MATCH(B2838,Sheet2!A$14:A$154,0)),O2842))))</f>
        <v/>
      </c>
      <c r="P2843" t="str">
        <f t="shared" si="182"/>
        <v/>
      </c>
      <c r="Q2843" t="str">
        <f t="shared" si="183"/>
        <v/>
      </c>
    </row>
    <row r="2844" spans="1:17" x14ac:dyDescent="0.25">
      <c r="A2844" s="10" t="s">
        <v>2103</v>
      </c>
      <c r="B2844" s="10" t="s">
        <v>2104</v>
      </c>
      <c r="C2844" s="11">
        <v>1</v>
      </c>
      <c r="D2844" s="11">
        <v>57</v>
      </c>
      <c r="E2844" s="11">
        <v>57</v>
      </c>
      <c r="F2844">
        <f t="shared" si="180"/>
        <v>2144390</v>
      </c>
      <c r="G2844">
        <f>IF(ISTEXT(E2844),IF(E2844="Amount",G$14,""),IF(ISBLANK(E2844),"",IF(ISTEXT(D2844),"",IF(A2839="Invoice No. : ",INDEX(Sheet2!F$14:F$154,MATCH(B2839,Sheet2!A$14:A$154,0)),G2843))))</f>
        <v>13589</v>
      </c>
      <c r="H2844" t="str">
        <f t="shared" si="181"/>
        <v>01/05/2023</v>
      </c>
      <c r="I2844" t="str">
        <f>IF(ISTEXT(E2844),IF(E2844="Amount",I$14,""),IF(ISBLANK(E2844),"",IF(ISTEXT(D2844),"",IF(A2839="Invoice No. : ",TEXT(INDEX(Sheet2!C$14:C$154,MATCH(B2839,Sheet2!A$14:A$154,0)),"hh:mm:ss"),I2843))))</f>
        <v>16:22:59</v>
      </c>
      <c r="J2844">
        <f>IF(ISBLANK(G2844),"",IF(ISTEXT(G2844),IF(E2844="Amount",J$14,""),INDEX(Sheet2!H$14:H$154,MATCH(F2844,Sheet2!A$14:A$154,0))))</f>
        <v>0</v>
      </c>
      <c r="K2844">
        <f>IF(ISBLANK(G2844),"",IF(ISTEXT(G2844),IF(E2844="Amount",K$14,""),INDEX(Sheet2!I$14:I$154,MATCH(F2844,Sheet2!A$14:A$154,0))))</f>
        <v>2819.75</v>
      </c>
      <c r="L2844" t="str">
        <f>IF(ISBLANK(G2844),"",IF(ISTEXT(G2844),IF(E2844="Amount",L$14,""),IF(INDEX(Sheet2!H$14:H$154,MATCH(F2844,Sheet2!A$14:A$154,0)) &lt;&gt; 0, IF(INDEX(Sheet2!I$14:I$154,MATCH(F2844,Sheet2!A$14:A$154,0)) &lt;&gt; 0, "Loan","Loan"),"Cash")))</f>
        <v>Cash</v>
      </c>
      <c r="M2844">
        <f>IF(ISTEXT(E2844),IF(E2844="Amount",M$14,""),IF(ISBLANK(E2844),"",IF(ISTEXT(D2844),"",IF(A2839="Invoice No. : ",INDEX(Sheet2!D$14:D$154,MATCH(B2839,Sheet2!A$14:A$154,0)),M2843))))</f>
        <v>2</v>
      </c>
      <c r="N2844" t="str">
        <f>IF(ISTEXT(E2844),IF(E2844="Amount",N$14,""),IF(ISBLANK(E2844),"",IF(ISTEXT(D2844),"",IF(A2839="Invoice No. : ",INDEX(Sheet2!E$14:E$154,MATCH(B2839,Sheet2!A$14:A$154,0)),N2843))))</f>
        <v>RUBY</v>
      </c>
      <c r="O2844" t="str">
        <f>IF(ISTEXT(E2844),IF(E2844="Amount",O$14,""),IF(ISBLANK(E2844),"",IF(ISTEXT(D2844),"",IF(A2839="Invoice No. : ",INDEX(Sheet2!G$14:G$154,MATCH(B2839,Sheet2!A$14:A$154,0)),O2843))))</f>
        <v>NERONA, RUBYLYN BARLAAN</v>
      </c>
      <c r="P2844">
        <f t="shared" si="182"/>
        <v>2819.75</v>
      </c>
      <c r="Q2844">
        <f t="shared" si="183"/>
        <v>195197.25</v>
      </c>
    </row>
    <row r="2845" spans="1:17" x14ac:dyDescent="0.25">
      <c r="A2845" s="10" t="s">
        <v>485</v>
      </c>
      <c r="B2845" s="10" t="s">
        <v>486</v>
      </c>
      <c r="C2845" s="11">
        <v>8</v>
      </c>
      <c r="D2845" s="11">
        <v>10.25</v>
      </c>
      <c r="E2845" s="11">
        <v>82</v>
      </c>
      <c r="F2845">
        <f t="shared" si="180"/>
        <v>2144390</v>
      </c>
      <c r="G2845">
        <f>IF(ISTEXT(E2845),IF(E2845="Amount",G$14,""),IF(ISBLANK(E2845),"",IF(ISTEXT(D2845),"",IF(A2840="Invoice No. : ",INDEX(Sheet2!F$14:F$154,MATCH(B2840,Sheet2!A$14:A$154,0)),G2844))))</f>
        <v>13589</v>
      </c>
      <c r="H2845" t="str">
        <f t="shared" si="181"/>
        <v>01/05/2023</v>
      </c>
      <c r="I2845" t="str">
        <f>IF(ISTEXT(E2845),IF(E2845="Amount",I$14,""),IF(ISBLANK(E2845),"",IF(ISTEXT(D2845),"",IF(A2840="Invoice No. : ",TEXT(INDEX(Sheet2!C$14:C$154,MATCH(B2840,Sheet2!A$14:A$154,0)),"hh:mm:ss"),I2844))))</f>
        <v>16:22:59</v>
      </c>
      <c r="J2845">
        <f>IF(ISBLANK(G2845),"",IF(ISTEXT(G2845),IF(E2845="Amount",J$14,""),INDEX(Sheet2!H$14:H$154,MATCH(F2845,Sheet2!A$14:A$154,0))))</f>
        <v>0</v>
      </c>
      <c r="K2845">
        <f>IF(ISBLANK(G2845),"",IF(ISTEXT(G2845),IF(E2845="Amount",K$14,""),INDEX(Sheet2!I$14:I$154,MATCH(F2845,Sheet2!A$14:A$154,0))))</f>
        <v>2819.75</v>
      </c>
      <c r="L2845" t="str">
        <f>IF(ISBLANK(G2845),"",IF(ISTEXT(G2845),IF(E2845="Amount",L$14,""),IF(INDEX(Sheet2!H$14:H$154,MATCH(F2845,Sheet2!A$14:A$154,0)) &lt;&gt; 0, IF(INDEX(Sheet2!I$14:I$154,MATCH(F2845,Sheet2!A$14:A$154,0)) &lt;&gt; 0, "Loan","Loan"),"Cash")))</f>
        <v>Cash</v>
      </c>
      <c r="M2845">
        <f>IF(ISTEXT(E2845),IF(E2845="Amount",M$14,""),IF(ISBLANK(E2845),"",IF(ISTEXT(D2845),"",IF(A2840="Invoice No. : ",INDEX(Sheet2!D$14:D$154,MATCH(B2840,Sheet2!A$14:A$154,0)),M2844))))</f>
        <v>2</v>
      </c>
      <c r="N2845" t="str">
        <f>IF(ISTEXT(E2845),IF(E2845="Amount",N$14,""),IF(ISBLANK(E2845),"",IF(ISTEXT(D2845),"",IF(A2840="Invoice No. : ",INDEX(Sheet2!E$14:E$154,MATCH(B2840,Sheet2!A$14:A$154,0)),N2844))))</f>
        <v>RUBY</v>
      </c>
      <c r="O2845" t="str">
        <f>IF(ISTEXT(E2845),IF(E2845="Amount",O$14,""),IF(ISBLANK(E2845),"",IF(ISTEXT(D2845),"",IF(A2840="Invoice No. : ",INDEX(Sheet2!G$14:G$154,MATCH(B2840,Sheet2!A$14:A$154,0)),O2844))))</f>
        <v>NERONA, RUBYLYN BARLAAN</v>
      </c>
      <c r="P2845">
        <f t="shared" si="182"/>
        <v>2819.75</v>
      </c>
      <c r="Q2845">
        <f t="shared" si="183"/>
        <v>195197.25</v>
      </c>
    </row>
    <row r="2846" spans="1:17" x14ac:dyDescent="0.25">
      <c r="A2846" s="10" t="s">
        <v>2105</v>
      </c>
      <c r="B2846" s="10" t="s">
        <v>2106</v>
      </c>
      <c r="C2846" s="11">
        <v>2</v>
      </c>
      <c r="D2846" s="11">
        <v>17</v>
      </c>
      <c r="E2846" s="11">
        <v>34</v>
      </c>
      <c r="F2846">
        <f t="shared" si="180"/>
        <v>2144390</v>
      </c>
      <c r="G2846">
        <f>IF(ISTEXT(E2846),IF(E2846="Amount",G$14,""),IF(ISBLANK(E2846),"",IF(ISTEXT(D2846),"",IF(A2841="Invoice No. : ",INDEX(Sheet2!F$14:F$154,MATCH(B2841,Sheet2!A$14:A$154,0)),G2845))))</f>
        <v>13589</v>
      </c>
      <c r="H2846" t="str">
        <f t="shared" si="181"/>
        <v>01/05/2023</v>
      </c>
      <c r="I2846" t="str">
        <f>IF(ISTEXT(E2846),IF(E2846="Amount",I$14,""),IF(ISBLANK(E2846),"",IF(ISTEXT(D2846),"",IF(A2841="Invoice No. : ",TEXT(INDEX(Sheet2!C$14:C$154,MATCH(B2841,Sheet2!A$14:A$154,0)),"hh:mm:ss"),I2845))))</f>
        <v>16:22:59</v>
      </c>
      <c r="J2846">
        <f>IF(ISBLANK(G2846),"",IF(ISTEXT(G2846),IF(E2846="Amount",J$14,""),INDEX(Sheet2!H$14:H$154,MATCH(F2846,Sheet2!A$14:A$154,0))))</f>
        <v>0</v>
      </c>
      <c r="K2846">
        <f>IF(ISBLANK(G2846),"",IF(ISTEXT(G2846),IF(E2846="Amount",K$14,""),INDEX(Sheet2!I$14:I$154,MATCH(F2846,Sheet2!A$14:A$154,0))))</f>
        <v>2819.75</v>
      </c>
      <c r="L2846" t="str">
        <f>IF(ISBLANK(G2846),"",IF(ISTEXT(G2846),IF(E2846="Amount",L$14,""),IF(INDEX(Sheet2!H$14:H$154,MATCH(F2846,Sheet2!A$14:A$154,0)) &lt;&gt; 0, IF(INDEX(Sheet2!I$14:I$154,MATCH(F2846,Sheet2!A$14:A$154,0)) &lt;&gt; 0, "Loan","Loan"),"Cash")))</f>
        <v>Cash</v>
      </c>
      <c r="M2846">
        <f>IF(ISTEXT(E2846),IF(E2846="Amount",M$14,""),IF(ISBLANK(E2846),"",IF(ISTEXT(D2846),"",IF(A2841="Invoice No. : ",INDEX(Sheet2!D$14:D$154,MATCH(B2841,Sheet2!A$14:A$154,0)),M2845))))</f>
        <v>2</v>
      </c>
      <c r="N2846" t="str">
        <f>IF(ISTEXT(E2846),IF(E2846="Amount",N$14,""),IF(ISBLANK(E2846),"",IF(ISTEXT(D2846),"",IF(A2841="Invoice No. : ",INDEX(Sheet2!E$14:E$154,MATCH(B2841,Sheet2!A$14:A$154,0)),N2845))))</f>
        <v>RUBY</v>
      </c>
      <c r="O2846" t="str">
        <f>IF(ISTEXT(E2846),IF(E2846="Amount",O$14,""),IF(ISBLANK(E2846),"",IF(ISTEXT(D2846),"",IF(A2841="Invoice No. : ",INDEX(Sheet2!G$14:G$154,MATCH(B2841,Sheet2!A$14:A$154,0)),O2845))))</f>
        <v>NERONA, RUBYLYN BARLAAN</v>
      </c>
      <c r="P2846">
        <f t="shared" si="182"/>
        <v>2819.75</v>
      </c>
      <c r="Q2846">
        <f t="shared" si="183"/>
        <v>195197.25</v>
      </c>
    </row>
    <row r="2847" spans="1:17" x14ac:dyDescent="0.25">
      <c r="A2847" s="10" t="s">
        <v>2107</v>
      </c>
      <c r="B2847" s="10" t="s">
        <v>2108</v>
      </c>
      <c r="C2847" s="11">
        <v>6</v>
      </c>
      <c r="D2847" s="11">
        <v>5.5</v>
      </c>
      <c r="E2847" s="11">
        <v>33</v>
      </c>
      <c r="F2847">
        <f t="shared" si="180"/>
        <v>2144390</v>
      </c>
      <c r="G2847">
        <f>IF(ISTEXT(E2847),IF(E2847="Amount",G$14,""),IF(ISBLANK(E2847),"",IF(ISTEXT(D2847),"",IF(A2842="Invoice No. : ",INDEX(Sheet2!F$14:F$154,MATCH(B2842,Sheet2!A$14:A$154,0)),G2846))))</f>
        <v>13589</v>
      </c>
      <c r="H2847" t="str">
        <f t="shared" si="181"/>
        <v>01/05/2023</v>
      </c>
      <c r="I2847" t="str">
        <f>IF(ISTEXT(E2847),IF(E2847="Amount",I$14,""),IF(ISBLANK(E2847),"",IF(ISTEXT(D2847),"",IF(A2842="Invoice No. : ",TEXT(INDEX(Sheet2!C$14:C$154,MATCH(B2842,Sheet2!A$14:A$154,0)),"hh:mm:ss"),I2846))))</f>
        <v>16:22:59</v>
      </c>
      <c r="J2847">
        <f>IF(ISBLANK(G2847),"",IF(ISTEXT(G2847),IF(E2847="Amount",J$14,""),INDEX(Sheet2!H$14:H$154,MATCH(F2847,Sheet2!A$14:A$154,0))))</f>
        <v>0</v>
      </c>
      <c r="K2847">
        <f>IF(ISBLANK(G2847),"",IF(ISTEXT(G2847),IF(E2847="Amount",K$14,""),INDEX(Sheet2!I$14:I$154,MATCH(F2847,Sheet2!A$14:A$154,0))))</f>
        <v>2819.75</v>
      </c>
      <c r="L2847" t="str">
        <f>IF(ISBLANK(G2847),"",IF(ISTEXT(G2847),IF(E2847="Amount",L$14,""),IF(INDEX(Sheet2!H$14:H$154,MATCH(F2847,Sheet2!A$14:A$154,0)) &lt;&gt; 0, IF(INDEX(Sheet2!I$14:I$154,MATCH(F2847,Sheet2!A$14:A$154,0)) &lt;&gt; 0, "Loan","Loan"),"Cash")))</f>
        <v>Cash</v>
      </c>
      <c r="M2847">
        <f>IF(ISTEXT(E2847),IF(E2847="Amount",M$14,""),IF(ISBLANK(E2847),"",IF(ISTEXT(D2847),"",IF(A2842="Invoice No. : ",INDEX(Sheet2!D$14:D$154,MATCH(B2842,Sheet2!A$14:A$154,0)),M2846))))</f>
        <v>2</v>
      </c>
      <c r="N2847" t="str">
        <f>IF(ISTEXT(E2847),IF(E2847="Amount",N$14,""),IF(ISBLANK(E2847),"",IF(ISTEXT(D2847),"",IF(A2842="Invoice No. : ",INDEX(Sheet2!E$14:E$154,MATCH(B2842,Sheet2!A$14:A$154,0)),N2846))))</f>
        <v>RUBY</v>
      </c>
      <c r="O2847" t="str">
        <f>IF(ISTEXT(E2847),IF(E2847="Amount",O$14,""),IF(ISBLANK(E2847),"",IF(ISTEXT(D2847),"",IF(A2842="Invoice No. : ",INDEX(Sheet2!G$14:G$154,MATCH(B2842,Sheet2!A$14:A$154,0)),O2846))))</f>
        <v>NERONA, RUBYLYN BARLAAN</v>
      </c>
      <c r="P2847">
        <f t="shared" si="182"/>
        <v>2819.75</v>
      </c>
      <c r="Q2847">
        <f t="shared" si="183"/>
        <v>195197.25</v>
      </c>
    </row>
    <row r="2848" spans="1:17" x14ac:dyDescent="0.25">
      <c r="A2848" s="10" t="s">
        <v>2109</v>
      </c>
      <c r="B2848" s="10" t="s">
        <v>2110</v>
      </c>
      <c r="C2848" s="11">
        <v>6</v>
      </c>
      <c r="D2848" s="11">
        <v>4.75</v>
      </c>
      <c r="E2848" s="11">
        <v>28.5</v>
      </c>
      <c r="F2848">
        <f t="shared" si="180"/>
        <v>2144390</v>
      </c>
      <c r="G2848">
        <f>IF(ISTEXT(E2848),IF(E2848="Amount",G$14,""),IF(ISBLANK(E2848),"",IF(ISTEXT(D2848),"",IF(A2843="Invoice No. : ",INDEX(Sheet2!F$14:F$154,MATCH(B2843,Sheet2!A$14:A$154,0)),G2847))))</f>
        <v>13589</v>
      </c>
      <c r="H2848" t="str">
        <f t="shared" si="181"/>
        <v>01/05/2023</v>
      </c>
      <c r="I2848" t="str">
        <f>IF(ISTEXT(E2848),IF(E2848="Amount",I$14,""),IF(ISBLANK(E2848),"",IF(ISTEXT(D2848),"",IF(A2843="Invoice No. : ",TEXT(INDEX(Sheet2!C$14:C$154,MATCH(B2843,Sheet2!A$14:A$154,0)),"hh:mm:ss"),I2847))))</f>
        <v>16:22:59</v>
      </c>
      <c r="J2848">
        <f>IF(ISBLANK(G2848),"",IF(ISTEXT(G2848),IF(E2848="Amount",J$14,""),INDEX(Sheet2!H$14:H$154,MATCH(F2848,Sheet2!A$14:A$154,0))))</f>
        <v>0</v>
      </c>
      <c r="K2848">
        <f>IF(ISBLANK(G2848),"",IF(ISTEXT(G2848),IF(E2848="Amount",K$14,""),INDEX(Sheet2!I$14:I$154,MATCH(F2848,Sheet2!A$14:A$154,0))))</f>
        <v>2819.75</v>
      </c>
      <c r="L2848" t="str">
        <f>IF(ISBLANK(G2848),"",IF(ISTEXT(G2848),IF(E2848="Amount",L$14,""),IF(INDEX(Sheet2!H$14:H$154,MATCH(F2848,Sheet2!A$14:A$154,0)) &lt;&gt; 0, IF(INDEX(Sheet2!I$14:I$154,MATCH(F2848,Sheet2!A$14:A$154,0)) &lt;&gt; 0, "Loan","Loan"),"Cash")))</f>
        <v>Cash</v>
      </c>
      <c r="M2848">
        <f>IF(ISTEXT(E2848),IF(E2848="Amount",M$14,""),IF(ISBLANK(E2848),"",IF(ISTEXT(D2848),"",IF(A2843="Invoice No. : ",INDEX(Sheet2!D$14:D$154,MATCH(B2843,Sheet2!A$14:A$154,0)),M2847))))</f>
        <v>2</v>
      </c>
      <c r="N2848" t="str">
        <f>IF(ISTEXT(E2848),IF(E2848="Amount",N$14,""),IF(ISBLANK(E2848),"",IF(ISTEXT(D2848),"",IF(A2843="Invoice No. : ",INDEX(Sheet2!E$14:E$154,MATCH(B2843,Sheet2!A$14:A$154,0)),N2847))))</f>
        <v>RUBY</v>
      </c>
      <c r="O2848" t="str">
        <f>IF(ISTEXT(E2848),IF(E2848="Amount",O$14,""),IF(ISBLANK(E2848),"",IF(ISTEXT(D2848),"",IF(A2843="Invoice No. : ",INDEX(Sheet2!G$14:G$154,MATCH(B2843,Sheet2!A$14:A$154,0)),O2847))))</f>
        <v>NERONA, RUBYLYN BARLAAN</v>
      </c>
      <c r="P2848">
        <f t="shared" si="182"/>
        <v>2819.75</v>
      </c>
      <c r="Q2848">
        <f t="shared" si="183"/>
        <v>195197.25</v>
      </c>
    </row>
    <row r="2849" spans="1:17" x14ac:dyDescent="0.25">
      <c r="A2849" s="10" t="s">
        <v>899</v>
      </c>
      <c r="B2849" s="10" t="s">
        <v>900</v>
      </c>
      <c r="C2849" s="11">
        <v>1</v>
      </c>
      <c r="D2849" s="11">
        <v>23</v>
      </c>
      <c r="E2849" s="11">
        <v>23</v>
      </c>
      <c r="F2849">
        <f t="shared" si="180"/>
        <v>2144390</v>
      </c>
      <c r="G2849">
        <f>IF(ISTEXT(E2849),IF(E2849="Amount",G$14,""),IF(ISBLANK(E2849),"",IF(ISTEXT(D2849),"",IF(A2844="Invoice No. : ",INDEX(Sheet2!F$14:F$154,MATCH(B2844,Sheet2!A$14:A$154,0)),G2848))))</f>
        <v>13589</v>
      </c>
      <c r="H2849" t="str">
        <f t="shared" si="181"/>
        <v>01/05/2023</v>
      </c>
      <c r="I2849" t="str">
        <f>IF(ISTEXT(E2849),IF(E2849="Amount",I$14,""),IF(ISBLANK(E2849),"",IF(ISTEXT(D2849),"",IF(A2844="Invoice No. : ",TEXT(INDEX(Sheet2!C$14:C$154,MATCH(B2844,Sheet2!A$14:A$154,0)),"hh:mm:ss"),I2848))))</f>
        <v>16:22:59</v>
      </c>
      <c r="J2849">
        <f>IF(ISBLANK(G2849),"",IF(ISTEXT(G2849),IF(E2849="Amount",J$14,""),INDEX(Sheet2!H$14:H$154,MATCH(F2849,Sheet2!A$14:A$154,0))))</f>
        <v>0</v>
      </c>
      <c r="K2849">
        <f>IF(ISBLANK(G2849),"",IF(ISTEXT(G2849),IF(E2849="Amount",K$14,""),INDEX(Sheet2!I$14:I$154,MATCH(F2849,Sheet2!A$14:A$154,0))))</f>
        <v>2819.75</v>
      </c>
      <c r="L2849" t="str">
        <f>IF(ISBLANK(G2849),"",IF(ISTEXT(G2849),IF(E2849="Amount",L$14,""),IF(INDEX(Sheet2!H$14:H$154,MATCH(F2849,Sheet2!A$14:A$154,0)) &lt;&gt; 0, IF(INDEX(Sheet2!I$14:I$154,MATCH(F2849,Sheet2!A$14:A$154,0)) &lt;&gt; 0, "Loan","Loan"),"Cash")))</f>
        <v>Cash</v>
      </c>
      <c r="M2849">
        <f>IF(ISTEXT(E2849),IF(E2849="Amount",M$14,""),IF(ISBLANK(E2849),"",IF(ISTEXT(D2849),"",IF(A2844="Invoice No. : ",INDEX(Sheet2!D$14:D$154,MATCH(B2844,Sheet2!A$14:A$154,0)),M2848))))</f>
        <v>2</v>
      </c>
      <c r="N2849" t="str">
        <f>IF(ISTEXT(E2849),IF(E2849="Amount",N$14,""),IF(ISBLANK(E2849),"",IF(ISTEXT(D2849),"",IF(A2844="Invoice No. : ",INDEX(Sheet2!E$14:E$154,MATCH(B2844,Sheet2!A$14:A$154,0)),N2848))))</f>
        <v>RUBY</v>
      </c>
      <c r="O2849" t="str">
        <f>IF(ISTEXT(E2849),IF(E2849="Amount",O$14,""),IF(ISBLANK(E2849),"",IF(ISTEXT(D2849),"",IF(A2844="Invoice No. : ",INDEX(Sheet2!G$14:G$154,MATCH(B2844,Sheet2!A$14:A$154,0)),O2848))))</f>
        <v>NERONA, RUBYLYN BARLAAN</v>
      </c>
      <c r="P2849">
        <f t="shared" si="182"/>
        <v>2819.75</v>
      </c>
      <c r="Q2849">
        <f t="shared" si="183"/>
        <v>195197.25</v>
      </c>
    </row>
    <row r="2850" spans="1:17" x14ac:dyDescent="0.25">
      <c r="A2850" s="10" t="s">
        <v>1443</v>
      </c>
      <c r="B2850" s="10" t="s">
        <v>1444</v>
      </c>
      <c r="C2850" s="11">
        <v>6</v>
      </c>
      <c r="D2850" s="11">
        <v>5</v>
      </c>
      <c r="E2850" s="11">
        <v>30</v>
      </c>
      <c r="F2850">
        <f t="shared" si="180"/>
        <v>2144390</v>
      </c>
      <c r="G2850">
        <f>IF(ISTEXT(E2850),IF(E2850="Amount",G$14,""),IF(ISBLANK(E2850),"",IF(ISTEXT(D2850),"",IF(A2845="Invoice No. : ",INDEX(Sheet2!F$14:F$154,MATCH(B2845,Sheet2!A$14:A$154,0)),G2849))))</f>
        <v>13589</v>
      </c>
      <c r="H2850" t="str">
        <f t="shared" si="181"/>
        <v>01/05/2023</v>
      </c>
      <c r="I2850" t="str">
        <f>IF(ISTEXT(E2850),IF(E2850="Amount",I$14,""),IF(ISBLANK(E2850),"",IF(ISTEXT(D2850),"",IF(A2845="Invoice No. : ",TEXT(INDEX(Sheet2!C$14:C$154,MATCH(B2845,Sheet2!A$14:A$154,0)),"hh:mm:ss"),I2849))))</f>
        <v>16:22:59</v>
      </c>
      <c r="J2850">
        <f>IF(ISBLANK(G2850),"",IF(ISTEXT(G2850),IF(E2850="Amount",J$14,""),INDEX(Sheet2!H$14:H$154,MATCH(F2850,Sheet2!A$14:A$154,0))))</f>
        <v>0</v>
      </c>
      <c r="K2850">
        <f>IF(ISBLANK(G2850),"",IF(ISTEXT(G2850),IF(E2850="Amount",K$14,""),INDEX(Sheet2!I$14:I$154,MATCH(F2850,Sheet2!A$14:A$154,0))))</f>
        <v>2819.75</v>
      </c>
      <c r="L2850" t="str">
        <f>IF(ISBLANK(G2850),"",IF(ISTEXT(G2850),IF(E2850="Amount",L$14,""),IF(INDEX(Sheet2!H$14:H$154,MATCH(F2850,Sheet2!A$14:A$154,0)) &lt;&gt; 0, IF(INDEX(Sheet2!I$14:I$154,MATCH(F2850,Sheet2!A$14:A$154,0)) &lt;&gt; 0, "Loan","Loan"),"Cash")))</f>
        <v>Cash</v>
      </c>
      <c r="M2850">
        <f>IF(ISTEXT(E2850),IF(E2850="Amount",M$14,""),IF(ISBLANK(E2850),"",IF(ISTEXT(D2850),"",IF(A2845="Invoice No. : ",INDEX(Sheet2!D$14:D$154,MATCH(B2845,Sheet2!A$14:A$154,0)),M2849))))</f>
        <v>2</v>
      </c>
      <c r="N2850" t="str">
        <f>IF(ISTEXT(E2850),IF(E2850="Amount",N$14,""),IF(ISBLANK(E2850),"",IF(ISTEXT(D2850),"",IF(A2845="Invoice No. : ",INDEX(Sheet2!E$14:E$154,MATCH(B2845,Sheet2!A$14:A$154,0)),N2849))))</f>
        <v>RUBY</v>
      </c>
      <c r="O2850" t="str">
        <f>IF(ISTEXT(E2850),IF(E2850="Amount",O$14,""),IF(ISBLANK(E2850),"",IF(ISTEXT(D2850),"",IF(A2845="Invoice No. : ",INDEX(Sheet2!G$14:G$154,MATCH(B2845,Sheet2!A$14:A$154,0)),O2849))))</f>
        <v>NERONA, RUBYLYN BARLAAN</v>
      </c>
      <c r="P2850">
        <f t="shared" si="182"/>
        <v>2819.75</v>
      </c>
      <c r="Q2850">
        <f t="shared" si="183"/>
        <v>195197.25</v>
      </c>
    </row>
    <row r="2851" spans="1:17" x14ac:dyDescent="0.25">
      <c r="A2851" s="10" t="s">
        <v>727</v>
      </c>
      <c r="B2851" s="10" t="s">
        <v>728</v>
      </c>
      <c r="C2851" s="11">
        <v>1</v>
      </c>
      <c r="D2851" s="11">
        <v>21</v>
      </c>
      <c r="E2851" s="11">
        <v>21</v>
      </c>
      <c r="F2851">
        <f t="shared" si="180"/>
        <v>2144390</v>
      </c>
      <c r="G2851">
        <f>IF(ISTEXT(E2851),IF(E2851="Amount",G$14,""),IF(ISBLANK(E2851),"",IF(ISTEXT(D2851),"",IF(A2846="Invoice No. : ",INDEX(Sheet2!F$14:F$154,MATCH(B2846,Sheet2!A$14:A$154,0)),G2850))))</f>
        <v>13589</v>
      </c>
      <c r="H2851" t="str">
        <f t="shared" si="181"/>
        <v>01/05/2023</v>
      </c>
      <c r="I2851" t="str">
        <f>IF(ISTEXT(E2851),IF(E2851="Amount",I$14,""),IF(ISBLANK(E2851),"",IF(ISTEXT(D2851),"",IF(A2846="Invoice No. : ",TEXT(INDEX(Sheet2!C$14:C$154,MATCH(B2846,Sheet2!A$14:A$154,0)),"hh:mm:ss"),I2850))))</f>
        <v>16:22:59</v>
      </c>
      <c r="J2851">
        <f>IF(ISBLANK(G2851),"",IF(ISTEXT(G2851),IF(E2851="Amount",J$14,""),INDEX(Sheet2!H$14:H$154,MATCH(F2851,Sheet2!A$14:A$154,0))))</f>
        <v>0</v>
      </c>
      <c r="K2851">
        <f>IF(ISBLANK(G2851),"",IF(ISTEXT(G2851),IF(E2851="Amount",K$14,""),INDEX(Sheet2!I$14:I$154,MATCH(F2851,Sheet2!A$14:A$154,0))))</f>
        <v>2819.75</v>
      </c>
      <c r="L2851" t="str">
        <f>IF(ISBLANK(G2851),"",IF(ISTEXT(G2851),IF(E2851="Amount",L$14,""),IF(INDEX(Sheet2!H$14:H$154,MATCH(F2851,Sheet2!A$14:A$154,0)) &lt;&gt; 0, IF(INDEX(Sheet2!I$14:I$154,MATCH(F2851,Sheet2!A$14:A$154,0)) &lt;&gt; 0, "Loan","Loan"),"Cash")))</f>
        <v>Cash</v>
      </c>
      <c r="M2851">
        <f>IF(ISTEXT(E2851),IF(E2851="Amount",M$14,""),IF(ISBLANK(E2851),"",IF(ISTEXT(D2851),"",IF(A2846="Invoice No. : ",INDEX(Sheet2!D$14:D$154,MATCH(B2846,Sheet2!A$14:A$154,0)),M2850))))</f>
        <v>2</v>
      </c>
      <c r="N2851" t="str">
        <f>IF(ISTEXT(E2851),IF(E2851="Amount",N$14,""),IF(ISBLANK(E2851),"",IF(ISTEXT(D2851),"",IF(A2846="Invoice No. : ",INDEX(Sheet2!E$14:E$154,MATCH(B2846,Sheet2!A$14:A$154,0)),N2850))))</f>
        <v>RUBY</v>
      </c>
      <c r="O2851" t="str">
        <f>IF(ISTEXT(E2851),IF(E2851="Amount",O$14,""),IF(ISBLANK(E2851),"",IF(ISTEXT(D2851),"",IF(A2846="Invoice No. : ",INDEX(Sheet2!G$14:G$154,MATCH(B2846,Sheet2!A$14:A$154,0)),O2850))))</f>
        <v>NERONA, RUBYLYN BARLAAN</v>
      </c>
      <c r="P2851">
        <f t="shared" si="182"/>
        <v>2819.75</v>
      </c>
      <c r="Q2851">
        <f t="shared" si="183"/>
        <v>195197.25</v>
      </c>
    </row>
    <row r="2852" spans="1:17" x14ac:dyDescent="0.25">
      <c r="A2852" s="10" t="s">
        <v>970</v>
      </c>
      <c r="B2852" s="10" t="s">
        <v>971</v>
      </c>
      <c r="C2852" s="11">
        <v>18</v>
      </c>
      <c r="D2852" s="11">
        <v>9</v>
      </c>
      <c r="E2852" s="11">
        <v>162</v>
      </c>
      <c r="F2852">
        <f t="shared" si="180"/>
        <v>2144390</v>
      </c>
      <c r="G2852">
        <f>IF(ISTEXT(E2852),IF(E2852="Amount",G$14,""),IF(ISBLANK(E2852),"",IF(ISTEXT(D2852),"",IF(A2847="Invoice No. : ",INDEX(Sheet2!F$14:F$154,MATCH(B2847,Sheet2!A$14:A$154,0)),G2851))))</f>
        <v>13589</v>
      </c>
      <c r="H2852" t="str">
        <f t="shared" si="181"/>
        <v>01/05/2023</v>
      </c>
      <c r="I2852" t="str">
        <f>IF(ISTEXT(E2852),IF(E2852="Amount",I$14,""),IF(ISBLANK(E2852),"",IF(ISTEXT(D2852),"",IF(A2847="Invoice No. : ",TEXT(INDEX(Sheet2!C$14:C$154,MATCH(B2847,Sheet2!A$14:A$154,0)),"hh:mm:ss"),I2851))))</f>
        <v>16:22:59</v>
      </c>
      <c r="J2852">
        <f>IF(ISBLANK(G2852),"",IF(ISTEXT(G2852),IF(E2852="Amount",J$14,""),INDEX(Sheet2!H$14:H$154,MATCH(F2852,Sheet2!A$14:A$154,0))))</f>
        <v>0</v>
      </c>
      <c r="K2852">
        <f>IF(ISBLANK(G2852),"",IF(ISTEXT(G2852),IF(E2852="Amount",K$14,""),INDEX(Sheet2!I$14:I$154,MATCH(F2852,Sheet2!A$14:A$154,0))))</f>
        <v>2819.75</v>
      </c>
      <c r="L2852" t="str">
        <f>IF(ISBLANK(G2852),"",IF(ISTEXT(G2852),IF(E2852="Amount",L$14,""),IF(INDEX(Sheet2!H$14:H$154,MATCH(F2852,Sheet2!A$14:A$154,0)) &lt;&gt; 0, IF(INDEX(Sheet2!I$14:I$154,MATCH(F2852,Sheet2!A$14:A$154,0)) &lt;&gt; 0, "Loan","Loan"),"Cash")))</f>
        <v>Cash</v>
      </c>
      <c r="M2852">
        <f>IF(ISTEXT(E2852),IF(E2852="Amount",M$14,""),IF(ISBLANK(E2852),"",IF(ISTEXT(D2852),"",IF(A2847="Invoice No. : ",INDEX(Sheet2!D$14:D$154,MATCH(B2847,Sheet2!A$14:A$154,0)),M2851))))</f>
        <v>2</v>
      </c>
      <c r="N2852" t="str">
        <f>IF(ISTEXT(E2852),IF(E2852="Amount",N$14,""),IF(ISBLANK(E2852),"",IF(ISTEXT(D2852),"",IF(A2847="Invoice No. : ",INDEX(Sheet2!E$14:E$154,MATCH(B2847,Sheet2!A$14:A$154,0)),N2851))))</f>
        <v>RUBY</v>
      </c>
      <c r="O2852" t="str">
        <f>IF(ISTEXT(E2852),IF(E2852="Amount",O$14,""),IF(ISBLANK(E2852),"",IF(ISTEXT(D2852),"",IF(A2847="Invoice No. : ",INDEX(Sheet2!G$14:G$154,MATCH(B2847,Sheet2!A$14:A$154,0)),O2851))))</f>
        <v>NERONA, RUBYLYN BARLAAN</v>
      </c>
      <c r="P2852">
        <f t="shared" si="182"/>
        <v>2819.75</v>
      </c>
      <c r="Q2852">
        <f t="shared" si="183"/>
        <v>195197.25</v>
      </c>
    </row>
    <row r="2853" spans="1:17" x14ac:dyDescent="0.25">
      <c r="A2853" s="10" t="s">
        <v>1659</v>
      </c>
      <c r="B2853" s="10" t="s">
        <v>1660</v>
      </c>
      <c r="C2853" s="11">
        <v>4</v>
      </c>
      <c r="D2853" s="11">
        <v>11.5</v>
      </c>
      <c r="E2853" s="11">
        <v>46</v>
      </c>
      <c r="F2853">
        <f t="shared" si="180"/>
        <v>2144390</v>
      </c>
      <c r="G2853">
        <f>IF(ISTEXT(E2853),IF(E2853="Amount",G$14,""),IF(ISBLANK(E2853),"",IF(ISTEXT(D2853),"",IF(A2848="Invoice No. : ",INDEX(Sheet2!F$14:F$154,MATCH(B2848,Sheet2!A$14:A$154,0)),G2852))))</f>
        <v>13589</v>
      </c>
      <c r="H2853" t="str">
        <f t="shared" si="181"/>
        <v>01/05/2023</v>
      </c>
      <c r="I2853" t="str">
        <f>IF(ISTEXT(E2853),IF(E2853="Amount",I$14,""),IF(ISBLANK(E2853),"",IF(ISTEXT(D2853),"",IF(A2848="Invoice No. : ",TEXT(INDEX(Sheet2!C$14:C$154,MATCH(B2848,Sheet2!A$14:A$154,0)),"hh:mm:ss"),I2852))))</f>
        <v>16:22:59</v>
      </c>
      <c r="J2853">
        <f>IF(ISBLANK(G2853),"",IF(ISTEXT(G2853),IF(E2853="Amount",J$14,""),INDEX(Sheet2!H$14:H$154,MATCH(F2853,Sheet2!A$14:A$154,0))))</f>
        <v>0</v>
      </c>
      <c r="K2853">
        <f>IF(ISBLANK(G2853),"",IF(ISTEXT(G2853),IF(E2853="Amount",K$14,""),INDEX(Sheet2!I$14:I$154,MATCH(F2853,Sheet2!A$14:A$154,0))))</f>
        <v>2819.75</v>
      </c>
      <c r="L2853" t="str">
        <f>IF(ISBLANK(G2853),"",IF(ISTEXT(G2853),IF(E2853="Amount",L$14,""),IF(INDEX(Sheet2!H$14:H$154,MATCH(F2853,Sheet2!A$14:A$154,0)) &lt;&gt; 0, IF(INDEX(Sheet2!I$14:I$154,MATCH(F2853,Sheet2!A$14:A$154,0)) &lt;&gt; 0, "Loan","Loan"),"Cash")))</f>
        <v>Cash</v>
      </c>
      <c r="M2853">
        <f>IF(ISTEXT(E2853),IF(E2853="Amount",M$14,""),IF(ISBLANK(E2853),"",IF(ISTEXT(D2853),"",IF(A2848="Invoice No. : ",INDEX(Sheet2!D$14:D$154,MATCH(B2848,Sheet2!A$14:A$154,0)),M2852))))</f>
        <v>2</v>
      </c>
      <c r="N2853" t="str">
        <f>IF(ISTEXT(E2853),IF(E2853="Amount",N$14,""),IF(ISBLANK(E2853),"",IF(ISTEXT(D2853),"",IF(A2848="Invoice No. : ",INDEX(Sheet2!E$14:E$154,MATCH(B2848,Sheet2!A$14:A$154,0)),N2852))))</f>
        <v>RUBY</v>
      </c>
      <c r="O2853" t="str">
        <f>IF(ISTEXT(E2853),IF(E2853="Amount",O$14,""),IF(ISBLANK(E2853),"",IF(ISTEXT(D2853),"",IF(A2848="Invoice No. : ",INDEX(Sheet2!G$14:G$154,MATCH(B2848,Sheet2!A$14:A$154,0)),O2852))))</f>
        <v>NERONA, RUBYLYN BARLAAN</v>
      </c>
      <c r="P2853">
        <f t="shared" si="182"/>
        <v>2819.75</v>
      </c>
      <c r="Q2853">
        <f t="shared" si="183"/>
        <v>195197.25</v>
      </c>
    </row>
    <row r="2854" spans="1:17" x14ac:dyDescent="0.25">
      <c r="A2854" s="10" t="s">
        <v>51</v>
      </c>
      <c r="B2854" s="10" t="s">
        <v>52</v>
      </c>
      <c r="C2854" s="11">
        <v>10</v>
      </c>
      <c r="D2854" s="11">
        <v>8.25</v>
      </c>
      <c r="E2854" s="11">
        <v>82.5</v>
      </c>
      <c r="F2854">
        <f t="shared" si="180"/>
        <v>2144390</v>
      </c>
      <c r="G2854">
        <f>IF(ISTEXT(E2854),IF(E2854="Amount",G$14,""),IF(ISBLANK(E2854),"",IF(ISTEXT(D2854),"",IF(A2849="Invoice No. : ",INDEX(Sheet2!F$14:F$154,MATCH(B2849,Sheet2!A$14:A$154,0)),G2853))))</f>
        <v>13589</v>
      </c>
      <c r="H2854" t="str">
        <f t="shared" si="181"/>
        <v>01/05/2023</v>
      </c>
      <c r="I2854" t="str">
        <f>IF(ISTEXT(E2854),IF(E2854="Amount",I$14,""),IF(ISBLANK(E2854),"",IF(ISTEXT(D2854),"",IF(A2849="Invoice No. : ",TEXT(INDEX(Sheet2!C$14:C$154,MATCH(B2849,Sheet2!A$14:A$154,0)),"hh:mm:ss"),I2853))))</f>
        <v>16:22:59</v>
      </c>
      <c r="J2854">
        <f>IF(ISBLANK(G2854),"",IF(ISTEXT(G2854),IF(E2854="Amount",J$14,""),INDEX(Sheet2!H$14:H$154,MATCH(F2854,Sheet2!A$14:A$154,0))))</f>
        <v>0</v>
      </c>
      <c r="K2854">
        <f>IF(ISBLANK(G2854),"",IF(ISTEXT(G2854),IF(E2854="Amount",K$14,""),INDEX(Sheet2!I$14:I$154,MATCH(F2854,Sheet2!A$14:A$154,0))))</f>
        <v>2819.75</v>
      </c>
      <c r="L2854" t="str">
        <f>IF(ISBLANK(G2854),"",IF(ISTEXT(G2854),IF(E2854="Amount",L$14,""),IF(INDEX(Sheet2!H$14:H$154,MATCH(F2854,Sheet2!A$14:A$154,0)) &lt;&gt; 0, IF(INDEX(Sheet2!I$14:I$154,MATCH(F2854,Sheet2!A$14:A$154,0)) &lt;&gt; 0, "Loan","Loan"),"Cash")))</f>
        <v>Cash</v>
      </c>
      <c r="M2854">
        <f>IF(ISTEXT(E2854),IF(E2854="Amount",M$14,""),IF(ISBLANK(E2854),"",IF(ISTEXT(D2854),"",IF(A2849="Invoice No. : ",INDEX(Sheet2!D$14:D$154,MATCH(B2849,Sheet2!A$14:A$154,0)),M2853))))</f>
        <v>2</v>
      </c>
      <c r="N2854" t="str">
        <f>IF(ISTEXT(E2854),IF(E2854="Amount",N$14,""),IF(ISBLANK(E2854),"",IF(ISTEXT(D2854),"",IF(A2849="Invoice No. : ",INDEX(Sheet2!E$14:E$154,MATCH(B2849,Sheet2!A$14:A$154,0)),N2853))))</f>
        <v>RUBY</v>
      </c>
      <c r="O2854" t="str">
        <f>IF(ISTEXT(E2854),IF(E2854="Amount",O$14,""),IF(ISBLANK(E2854),"",IF(ISTEXT(D2854),"",IF(A2849="Invoice No. : ",INDEX(Sheet2!G$14:G$154,MATCH(B2849,Sheet2!A$14:A$154,0)),O2853))))</f>
        <v>NERONA, RUBYLYN BARLAAN</v>
      </c>
      <c r="P2854">
        <f t="shared" si="182"/>
        <v>2819.75</v>
      </c>
      <c r="Q2854">
        <f t="shared" si="183"/>
        <v>195197.25</v>
      </c>
    </row>
    <row r="2855" spans="1:17" x14ac:dyDescent="0.25">
      <c r="A2855" s="10" t="s">
        <v>299</v>
      </c>
      <c r="B2855" s="10" t="s">
        <v>300</v>
      </c>
      <c r="C2855" s="11">
        <v>10</v>
      </c>
      <c r="D2855" s="11">
        <v>8.25</v>
      </c>
      <c r="E2855" s="11">
        <v>82.5</v>
      </c>
      <c r="F2855">
        <f t="shared" si="180"/>
        <v>2144390</v>
      </c>
      <c r="G2855">
        <f>IF(ISTEXT(E2855),IF(E2855="Amount",G$14,""),IF(ISBLANK(E2855),"",IF(ISTEXT(D2855),"",IF(A2850="Invoice No. : ",INDEX(Sheet2!F$14:F$154,MATCH(B2850,Sheet2!A$14:A$154,0)),G2854))))</f>
        <v>13589</v>
      </c>
      <c r="H2855" t="str">
        <f t="shared" si="181"/>
        <v>01/05/2023</v>
      </c>
      <c r="I2855" t="str">
        <f>IF(ISTEXT(E2855),IF(E2855="Amount",I$14,""),IF(ISBLANK(E2855),"",IF(ISTEXT(D2855),"",IF(A2850="Invoice No. : ",TEXT(INDEX(Sheet2!C$14:C$154,MATCH(B2850,Sheet2!A$14:A$154,0)),"hh:mm:ss"),I2854))))</f>
        <v>16:22:59</v>
      </c>
      <c r="J2855">
        <f>IF(ISBLANK(G2855),"",IF(ISTEXT(G2855),IF(E2855="Amount",J$14,""),INDEX(Sheet2!H$14:H$154,MATCH(F2855,Sheet2!A$14:A$154,0))))</f>
        <v>0</v>
      </c>
      <c r="K2855">
        <f>IF(ISBLANK(G2855),"",IF(ISTEXT(G2855),IF(E2855="Amount",K$14,""),INDEX(Sheet2!I$14:I$154,MATCH(F2855,Sheet2!A$14:A$154,0))))</f>
        <v>2819.75</v>
      </c>
      <c r="L2855" t="str">
        <f>IF(ISBLANK(G2855),"",IF(ISTEXT(G2855),IF(E2855="Amount",L$14,""),IF(INDEX(Sheet2!H$14:H$154,MATCH(F2855,Sheet2!A$14:A$154,0)) &lt;&gt; 0, IF(INDEX(Sheet2!I$14:I$154,MATCH(F2855,Sheet2!A$14:A$154,0)) &lt;&gt; 0, "Loan","Loan"),"Cash")))</f>
        <v>Cash</v>
      </c>
      <c r="M2855">
        <f>IF(ISTEXT(E2855),IF(E2855="Amount",M$14,""),IF(ISBLANK(E2855),"",IF(ISTEXT(D2855),"",IF(A2850="Invoice No. : ",INDEX(Sheet2!D$14:D$154,MATCH(B2850,Sheet2!A$14:A$154,0)),M2854))))</f>
        <v>2</v>
      </c>
      <c r="N2855" t="str">
        <f>IF(ISTEXT(E2855),IF(E2855="Amount",N$14,""),IF(ISBLANK(E2855),"",IF(ISTEXT(D2855),"",IF(A2850="Invoice No. : ",INDEX(Sheet2!E$14:E$154,MATCH(B2850,Sheet2!A$14:A$154,0)),N2854))))</f>
        <v>RUBY</v>
      </c>
      <c r="O2855" t="str">
        <f>IF(ISTEXT(E2855),IF(E2855="Amount",O$14,""),IF(ISBLANK(E2855),"",IF(ISTEXT(D2855),"",IF(A2850="Invoice No. : ",INDEX(Sheet2!G$14:G$154,MATCH(B2850,Sheet2!A$14:A$154,0)),O2854))))</f>
        <v>NERONA, RUBYLYN BARLAAN</v>
      </c>
      <c r="P2855">
        <f t="shared" si="182"/>
        <v>2819.75</v>
      </c>
      <c r="Q2855">
        <f t="shared" si="183"/>
        <v>195197.25</v>
      </c>
    </row>
    <row r="2856" spans="1:17" x14ac:dyDescent="0.25">
      <c r="A2856" s="10" t="s">
        <v>2111</v>
      </c>
      <c r="B2856" s="10" t="s">
        <v>2112</v>
      </c>
      <c r="C2856" s="11">
        <v>1</v>
      </c>
      <c r="D2856" s="11">
        <v>56.25</v>
      </c>
      <c r="E2856" s="11">
        <v>56.25</v>
      </c>
      <c r="F2856">
        <f t="shared" si="180"/>
        <v>2144390</v>
      </c>
      <c r="G2856">
        <f>IF(ISTEXT(E2856),IF(E2856="Amount",G$14,""),IF(ISBLANK(E2856),"",IF(ISTEXT(D2856),"",IF(A2851="Invoice No. : ",INDEX(Sheet2!F$14:F$154,MATCH(B2851,Sheet2!A$14:A$154,0)),G2855))))</f>
        <v>13589</v>
      </c>
      <c r="H2856" t="str">
        <f t="shared" si="181"/>
        <v>01/05/2023</v>
      </c>
      <c r="I2856" t="str">
        <f>IF(ISTEXT(E2856),IF(E2856="Amount",I$14,""),IF(ISBLANK(E2856),"",IF(ISTEXT(D2856),"",IF(A2851="Invoice No. : ",TEXT(INDEX(Sheet2!C$14:C$154,MATCH(B2851,Sheet2!A$14:A$154,0)),"hh:mm:ss"),I2855))))</f>
        <v>16:22:59</v>
      </c>
      <c r="J2856">
        <f>IF(ISBLANK(G2856),"",IF(ISTEXT(G2856),IF(E2856="Amount",J$14,""),INDEX(Sheet2!H$14:H$154,MATCH(F2856,Sheet2!A$14:A$154,0))))</f>
        <v>0</v>
      </c>
      <c r="K2856">
        <f>IF(ISBLANK(G2856),"",IF(ISTEXT(G2856),IF(E2856="Amount",K$14,""),INDEX(Sheet2!I$14:I$154,MATCH(F2856,Sheet2!A$14:A$154,0))))</f>
        <v>2819.75</v>
      </c>
      <c r="L2856" t="str">
        <f>IF(ISBLANK(G2856),"",IF(ISTEXT(G2856),IF(E2856="Amount",L$14,""),IF(INDEX(Sheet2!H$14:H$154,MATCH(F2856,Sheet2!A$14:A$154,0)) &lt;&gt; 0, IF(INDEX(Sheet2!I$14:I$154,MATCH(F2856,Sheet2!A$14:A$154,0)) &lt;&gt; 0, "Loan","Loan"),"Cash")))</f>
        <v>Cash</v>
      </c>
      <c r="M2856">
        <f>IF(ISTEXT(E2856),IF(E2856="Amount",M$14,""),IF(ISBLANK(E2856),"",IF(ISTEXT(D2856),"",IF(A2851="Invoice No. : ",INDEX(Sheet2!D$14:D$154,MATCH(B2851,Sheet2!A$14:A$154,0)),M2855))))</f>
        <v>2</v>
      </c>
      <c r="N2856" t="str">
        <f>IF(ISTEXT(E2856),IF(E2856="Amount",N$14,""),IF(ISBLANK(E2856),"",IF(ISTEXT(D2856),"",IF(A2851="Invoice No. : ",INDEX(Sheet2!E$14:E$154,MATCH(B2851,Sheet2!A$14:A$154,0)),N2855))))</f>
        <v>RUBY</v>
      </c>
      <c r="O2856" t="str">
        <f>IF(ISTEXT(E2856),IF(E2856="Amount",O$14,""),IF(ISBLANK(E2856),"",IF(ISTEXT(D2856),"",IF(A2851="Invoice No. : ",INDEX(Sheet2!G$14:G$154,MATCH(B2851,Sheet2!A$14:A$154,0)),O2855))))</f>
        <v>NERONA, RUBYLYN BARLAAN</v>
      </c>
      <c r="P2856">
        <f t="shared" si="182"/>
        <v>2819.75</v>
      </c>
      <c r="Q2856">
        <f t="shared" si="183"/>
        <v>195197.25</v>
      </c>
    </row>
    <row r="2857" spans="1:17" x14ac:dyDescent="0.25">
      <c r="A2857" s="10" t="s">
        <v>2113</v>
      </c>
      <c r="B2857" s="10" t="s">
        <v>2114</v>
      </c>
      <c r="C2857" s="11">
        <v>10</v>
      </c>
      <c r="D2857" s="11">
        <v>11.75</v>
      </c>
      <c r="E2857" s="11">
        <v>117.5</v>
      </c>
      <c r="F2857">
        <f t="shared" si="180"/>
        <v>2144390</v>
      </c>
      <c r="G2857">
        <f>IF(ISTEXT(E2857),IF(E2857="Amount",G$14,""),IF(ISBLANK(E2857),"",IF(ISTEXT(D2857),"",IF(A2852="Invoice No. : ",INDEX(Sheet2!F$14:F$154,MATCH(B2852,Sheet2!A$14:A$154,0)),G2856))))</f>
        <v>13589</v>
      </c>
      <c r="H2857" t="str">
        <f t="shared" si="181"/>
        <v>01/05/2023</v>
      </c>
      <c r="I2857" t="str">
        <f>IF(ISTEXT(E2857),IF(E2857="Amount",I$14,""),IF(ISBLANK(E2857),"",IF(ISTEXT(D2857),"",IF(A2852="Invoice No. : ",TEXT(INDEX(Sheet2!C$14:C$154,MATCH(B2852,Sheet2!A$14:A$154,0)),"hh:mm:ss"),I2856))))</f>
        <v>16:22:59</v>
      </c>
      <c r="J2857">
        <f>IF(ISBLANK(G2857),"",IF(ISTEXT(G2857),IF(E2857="Amount",J$14,""),INDEX(Sheet2!H$14:H$154,MATCH(F2857,Sheet2!A$14:A$154,0))))</f>
        <v>0</v>
      </c>
      <c r="K2857">
        <f>IF(ISBLANK(G2857),"",IF(ISTEXT(G2857),IF(E2857="Amount",K$14,""),INDEX(Sheet2!I$14:I$154,MATCH(F2857,Sheet2!A$14:A$154,0))))</f>
        <v>2819.75</v>
      </c>
      <c r="L2857" t="str">
        <f>IF(ISBLANK(G2857),"",IF(ISTEXT(G2857),IF(E2857="Amount",L$14,""),IF(INDEX(Sheet2!H$14:H$154,MATCH(F2857,Sheet2!A$14:A$154,0)) &lt;&gt; 0, IF(INDEX(Sheet2!I$14:I$154,MATCH(F2857,Sheet2!A$14:A$154,0)) &lt;&gt; 0, "Loan","Loan"),"Cash")))</f>
        <v>Cash</v>
      </c>
      <c r="M2857">
        <f>IF(ISTEXT(E2857),IF(E2857="Amount",M$14,""),IF(ISBLANK(E2857),"",IF(ISTEXT(D2857),"",IF(A2852="Invoice No. : ",INDEX(Sheet2!D$14:D$154,MATCH(B2852,Sheet2!A$14:A$154,0)),M2856))))</f>
        <v>2</v>
      </c>
      <c r="N2857" t="str">
        <f>IF(ISTEXT(E2857),IF(E2857="Amount",N$14,""),IF(ISBLANK(E2857),"",IF(ISTEXT(D2857),"",IF(A2852="Invoice No. : ",INDEX(Sheet2!E$14:E$154,MATCH(B2852,Sheet2!A$14:A$154,0)),N2856))))</f>
        <v>RUBY</v>
      </c>
      <c r="O2857" t="str">
        <f>IF(ISTEXT(E2857),IF(E2857="Amount",O$14,""),IF(ISBLANK(E2857),"",IF(ISTEXT(D2857),"",IF(A2852="Invoice No. : ",INDEX(Sheet2!G$14:G$154,MATCH(B2852,Sheet2!A$14:A$154,0)),O2856))))</f>
        <v>NERONA, RUBYLYN BARLAAN</v>
      </c>
      <c r="P2857">
        <f t="shared" si="182"/>
        <v>2819.75</v>
      </c>
      <c r="Q2857">
        <f t="shared" si="183"/>
        <v>195197.25</v>
      </c>
    </row>
    <row r="2858" spans="1:17" x14ac:dyDescent="0.25">
      <c r="A2858" s="10" t="s">
        <v>1128</v>
      </c>
      <c r="B2858" s="10" t="s">
        <v>1129</v>
      </c>
      <c r="C2858" s="11">
        <v>1</v>
      </c>
      <c r="D2858" s="11">
        <v>63.25</v>
      </c>
      <c r="E2858" s="11">
        <v>63.25</v>
      </c>
      <c r="F2858">
        <f t="shared" si="180"/>
        <v>2144390</v>
      </c>
      <c r="G2858">
        <f>IF(ISTEXT(E2858),IF(E2858="Amount",G$14,""),IF(ISBLANK(E2858),"",IF(ISTEXT(D2858),"",IF(A2853="Invoice No. : ",INDEX(Sheet2!F$14:F$154,MATCH(B2853,Sheet2!A$14:A$154,0)),G2857))))</f>
        <v>13589</v>
      </c>
      <c r="H2858" t="str">
        <f t="shared" si="181"/>
        <v>01/05/2023</v>
      </c>
      <c r="I2858" t="str">
        <f>IF(ISTEXT(E2858),IF(E2858="Amount",I$14,""),IF(ISBLANK(E2858),"",IF(ISTEXT(D2858),"",IF(A2853="Invoice No. : ",TEXT(INDEX(Sheet2!C$14:C$154,MATCH(B2853,Sheet2!A$14:A$154,0)),"hh:mm:ss"),I2857))))</f>
        <v>16:22:59</v>
      </c>
      <c r="J2858">
        <f>IF(ISBLANK(G2858),"",IF(ISTEXT(G2858),IF(E2858="Amount",J$14,""),INDEX(Sheet2!H$14:H$154,MATCH(F2858,Sheet2!A$14:A$154,0))))</f>
        <v>0</v>
      </c>
      <c r="K2858">
        <f>IF(ISBLANK(G2858),"",IF(ISTEXT(G2858),IF(E2858="Amount",K$14,""),INDEX(Sheet2!I$14:I$154,MATCH(F2858,Sheet2!A$14:A$154,0))))</f>
        <v>2819.75</v>
      </c>
      <c r="L2858" t="str">
        <f>IF(ISBLANK(G2858),"",IF(ISTEXT(G2858),IF(E2858="Amount",L$14,""),IF(INDEX(Sheet2!H$14:H$154,MATCH(F2858,Sheet2!A$14:A$154,0)) &lt;&gt; 0, IF(INDEX(Sheet2!I$14:I$154,MATCH(F2858,Sheet2!A$14:A$154,0)) &lt;&gt; 0, "Loan","Loan"),"Cash")))</f>
        <v>Cash</v>
      </c>
      <c r="M2858">
        <f>IF(ISTEXT(E2858),IF(E2858="Amount",M$14,""),IF(ISBLANK(E2858),"",IF(ISTEXT(D2858),"",IF(A2853="Invoice No. : ",INDEX(Sheet2!D$14:D$154,MATCH(B2853,Sheet2!A$14:A$154,0)),M2857))))</f>
        <v>2</v>
      </c>
      <c r="N2858" t="str">
        <f>IF(ISTEXT(E2858),IF(E2858="Amount",N$14,""),IF(ISBLANK(E2858),"",IF(ISTEXT(D2858),"",IF(A2853="Invoice No. : ",INDEX(Sheet2!E$14:E$154,MATCH(B2853,Sheet2!A$14:A$154,0)),N2857))))</f>
        <v>RUBY</v>
      </c>
      <c r="O2858" t="str">
        <f>IF(ISTEXT(E2858),IF(E2858="Amount",O$14,""),IF(ISBLANK(E2858),"",IF(ISTEXT(D2858),"",IF(A2853="Invoice No. : ",INDEX(Sheet2!G$14:G$154,MATCH(B2853,Sheet2!A$14:A$154,0)),O2857))))</f>
        <v>NERONA, RUBYLYN BARLAAN</v>
      </c>
      <c r="P2858">
        <f t="shared" si="182"/>
        <v>2819.75</v>
      </c>
      <c r="Q2858">
        <f t="shared" si="183"/>
        <v>195197.25</v>
      </c>
    </row>
    <row r="2859" spans="1:17" x14ac:dyDescent="0.25">
      <c r="A2859" s="10" t="s">
        <v>545</v>
      </c>
      <c r="B2859" s="10" t="s">
        <v>546</v>
      </c>
      <c r="C2859" s="11">
        <v>6</v>
      </c>
      <c r="D2859" s="11">
        <v>6</v>
      </c>
      <c r="E2859" s="11">
        <v>36</v>
      </c>
      <c r="F2859">
        <f t="shared" si="180"/>
        <v>2144390</v>
      </c>
      <c r="G2859">
        <f>IF(ISTEXT(E2859),IF(E2859="Amount",G$14,""),IF(ISBLANK(E2859),"",IF(ISTEXT(D2859),"",IF(A2854="Invoice No. : ",INDEX(Sheet2!F$14:F$154,MATCH(B2854,Sheet2!A$14:A$154,0)),G2858))))</f>
        <v>13589</v>
      </c>
      <c r="H2859" t="str">
        <f t="shared" si="181"/>
        <v>01/05/2023</v>
      </c>
      <c r="I2859" t="str">
        <f>IF(ISTEXT(E2859),IF(E2859="Amount",I$14,""),IF(ISBLANK(E2859),"",IF(ISTEXT(D2859),"",IF(A2854="Invoice No. : ",TEXT(INDEX(Sheet2!C$14:C$154,MATCH(B2854,Sheet2!A$14:A$154,0)),"hh:mm:ss"),I2858))))</f>
        <v>16:22:59</v>
      </c>
      <c r="J2859">
        <f>IF(ISBLANK(G2859),"",IF(ISTEXT(G2859),IF(E2859="Amount",J$14,""),INDEX(Sheet2!H$14:H$154,MATCH(F2859,Sheet2!A$14:A$154,0))))</f>
        <v>0</v>
      </c>
      <c r="K2859">
        <f>IF(ISBLANK(G2859),"",IF(ISTEXT(G2859),IF(E2859="Amount",K$14,""),INDEX(Sheet2!I$14:I$154,MATCH(F2859,Sheet2!A$14:A$154,0))))</f>
        <v>2819.75</v>
      </c>
      <c r="L2859" t="str">
        <f>IF(ISBLANK(G2859),"",IF(ISTEXT(G2859),IF(E2859="Amount",L$14,""),IF(INDEX(Sheet2!H$14:H$154,MATCH(F2859,Sheet2!A$14:A$154,0)) &lt;&gt; 0, IF(INDEX(Sheet2!I$14:I$154,MATCH(F2859,Sheet2!A$14:A$154,0)) &lt;&gt; 0, "Loan","Loan"),"Cash")))</f>
        <v>Cash</v>
      </c>
      <c r="M2859">
        <f>IF(ISTEXT(E2859),IF(E2859="Amount",M$14,""),IF(ISBLANK(E2859),"",IF(ISTEXT(D2859),"",IF(A2854="Invoice No. : ",INDEX(Sheet2!D$14:D$154,MATCH(B2854,Sheet2!A$14:A$154,0)),M2858))))</f>
        <v>2</v>
      </c>
      <c r="N2859" t="str">
        <f>IF(ISTEXT(E2859),IF(E2859="Amount",N$14,""),IF(ISBLANK(E2859),"",IF(ISTEXT(D2859),"",IF(A2854="Invoice No. : ",INDEX(Sheet2!E$14:E$154,MATCH(B2854,Sheet2!A$14:A$154,0)),N2858))))</f>
        <v>RUBY</v>
      </c>
      <c r="O2859" t="str">
        <f>IF(ISTEXT(E2859),IF(E2859="Amount",O$14,""),IF(ISBLANK(E2859),"",IF(ISTEXT(D2859),"",IF(A2854="Invoice No. : ",INDEX(Sheet2!G$14:G$154,MATCH(B2854,Sheet2!A$14:A$154,0)),O2858))))</f>
        <v>NERONA, RUBYLYN BARLAAN</v>
      </c>
      <c r="P2859">
        <f t="shared" si="182"/>
        <v>2819.75</v>
      </c>
      <c r="Q2859">
        <f t="shared" si="183"/>
        <v>195197.25</v>
      </c>
    </row>
    <row r="2860" spans="1:17" x14ac:dyDescent="0.25">
      <c r="A2860" s="10" t="s">
        <v>1074</v>
      </c>
      <c r="B2860" s="10" t="s">
        <v>1075</v>
      </c>
      <c r="C2860" s="11">
        <v>10</v>
      </c>
      <c r="D2860" s="11">
        <v>12</v>
      </c>
      <c r="E2860" s="11">
        <v>120</v>
      </c>
      <c r="F2860">
        <f t="shared" si="180"/>
        <v>2144390</v>
      </c>
      <c r="G2860">
        <f>IF(ISTEXT(E2860),IF(E2860="Amount",G$14,""),IF(ISBLANK(E2860),"",IF(ISTEXT(D2860),"",IF(A2855="Invoice No. : ",INDEX(Sheet2!F$14:F$154,MATCH(B2855,Sheet2!A$14:A$154,0)),G2859))))</f>
        <v>13589</v>
      </c>
      <c r="H2860" t="str">
        <f t="shared" si="181"/>
        <v>01/05/2023</v>
      </c>
      <c r="I2860" t="str">
        <f>IF(ISTEXT(E2860),IF(E2860="Amount",I$14,""),IF(ISBLANK(E2860),"",IF(ISTEXT(D2860),"",IF(A2855="Invoice No. : ",TEXT(INDEX(Sheet2!C$14:C$154,MATCH(B2855,Sheet2!A$14:A$154,0)),"hh:mm:ss"),I2859))))</f>
        <v>16:22:59</v>
      </c>
      <c r="J2860">
        <f>IF(ISBLANK(G2860),"",IF(ISTEXT(G2860),IF(E2860="Amount",J$14,""),INDEX(Sheet2!H$14:H$154,MATCH(F2860,Sheet2!A$14:A$154,0))))</f>
        <v>0</v>
      </c>
      <c r="K2860">
        <f>IF(ISBLANK(G2860),"",IF(ISTEXT(G2860),IF(E2860="Amount",K$14,""),INDEX(Sheet2!I$14:I$154,MATCH(F2860,Sheet2!A$14:A$154,0))))</f>
        <v>2819.75</v>
      </c>
      <c r="L2860" t="str">
        <f>IF(ISBLANK(G2860),"",IF(ISTEXT(G2860),IF(E2860="Amount",L$14,""),IF(INDEX(Sheet2!H$14:H$154,MATCH(F2860,Sheet2!A$14:A$154,0)) &lt;&gt; 0, IF(INDEX(Sheet2!I$14:I$154,MATCH(F2860,Sheet2!A$14:A$154,0)) &lt;&gt; 0, "Loan","Loan"),"Cash")))</f>
        <v>Cash</v>
      </c>
      <c r="M2860">
        <f>IF(ISTEXT(E2860),IF(E2860="Amount",M$14,""),IF(ISBLANK(E2860),"",IF(ISTEXT(D2860),"",IF(A2855="Invoice No. : ",INDEX(Sheet2!D$14:D$154,MATCH(B2855,Sheet2!A$14:A$154,0)),M2859))))</f>
        <v>2</v>
      </c>
      <c r="N2860" t="str">
        <f>IF(ISTEXT(E2860),IF(E2860="Amount",N$14,""),IF(ISBLANK(E2860),"",IF(ISTEXT(D2860),"",IF(A2855="Invoice No. : ",INDEX(Sheet2!E$14:E$154,MATCH(B2855,Sheet2!A$14:A$154,0)),N2859))))</f>
        <v>RUBY</v>
      </c>
      <c r="O2860" t="str">
        <f>IF(ISTEXT(E2860),IF(E2860="Amount",O$14,""),IF(ISBLANK(E2860),"",IF(ISTEXT(D2860),"",IF(A2855="Invoice No. : ",INDEX(Sheet2!G$14:G$154,MATCH(B2855,Sheet2!A$14:A$154,0)),O2859))))</f>
        <v>NERONA, RUBYLYN BARLAAN</v>
      </c>
      <c r="P2860">
        <f t="shared" si="182"/>
        <v>2819.75</v>
      </c>
      <c r="Q2860">
        <f t="shared" si="183"/>
        <v>195197.25</v>
      </c>
    </row>
    <row r="2861" spans="1:17" x14ac:dyDescent="0.25">
      <c r="A2861" s="10" t="s">
        <v>1269</v>
      </c>
      <c r="B2861" s="10" t="s">
        <v>1270</v>
      </c>
      <c r="C2861" s="11">
        <v>10</v>
      </c>
      <c r="D2861" s="11">
        <v>8.25</v>
      </c>
      <c r="E2861" s="11">
        <v>82.5</v>
      </c>
      <c r="F2861">
        <f t="shared" si="180"/>
        <v>2144390</v>
      </c>
      <c r="G2861">
        <f>IF(ISTEXT(E2861),IF(E2861="Amount",G$14,""),IF(ISBLANK(E2861),"",IF(ISTEXT(D2861),"",IF(A2856="Invoice No. : ",INDEX(Sheet2!F$14:F$154,MATCH(B2856,Sheet2!A$14:A$154,0)),G2860))))</f>
        <v>13589</v>
      </c>
      <c r="H2861" t="str">
        <f t="shared" si="181"/>
        <v>01/05/2023</v>
      </c>
      <c r="I2861" t="str">
        <f>IF(ISTEXT(E2861),IF(E2861="Amount",I$14,""),IF(ISBLANK(E2861),"",IF(ISTEXT(D2861),"",IF(A2856="Invoice No. : ",TEXT(INDEX(Sheet2!C$14:C$154,MATCH(B2856,Sheet2!A$14:A$154,0)),"hh:mm:ss"),I2860))))</f>
        <v>16:22:59</v>
      </c>
      <c r="J2861">
        <f>IF(ISBLANK(G2861),"",IF(ISTEXT(G2861),IF(E2861="Amount",J$14,""),INDEX(Sheet2!H$14:H$154,MATCH(F2861,Sheet2!A$14:A$154,0))))</f>
        <v>0</v>
      </c>
      <c r="K2861">
        <f>IF(ISBLANK(G2861),"",IF(ISTEXT(G2861),IF(E2861="Amount",K$14,""),INDEX(Sheet2!I$14:I$154,MATCH(F2861,Sheet2!A$14:A$154,0))))</f>
        <v>2819.75</v>
      </c>
      <c r="L2861" t="str">
        <f>IF(ISBLANK(G2861),"",IF(ISTEXT(G2861),IF(E2861="Amount",L$14,""),IF(INDEX(Sheet2!H$14:H$154,MATCH(F2861,Sheet2!A$14:A$154,0)) &lt;&gt; 0, IF(INDEX(Sheet2!I$14:I$154,MATCH(F2861,Sheet2!A$14:A$154,0)) &lt;&gt; 0, "Loan","Loan"),"Cash")))</f>
        <v>Cash</v>
      </c>
      <c r="M2861">
        <f>IF(ISTEXT(E2861),IF(E2861="Amount",M$14,""),IF(ISBLANK(E2861),"",IF(ISTEXT(D2861),"",IF(A2856="Invoice No. : ",INDEX(Sheet2!D$14:D$154,MATCH(B2856,Sheet2!A$14:A$154,0)),M2860))))</f>
        <v>2</v>
      </c>
      <c r="N2861" t="str">
        <f>IF(ISTEXT(E2861),IF(E2861="Amount",N$14,""),IF(ISBLANK(E2861),"",IF(ISTEXT(D2861),"",IF(A2856="Invoice No. : ",INDEX(Sheet2!E$14:E$154,MATCH(B2856,Sheet2!A$14:A$154,0)),N2860))))</f>
        <v>RUBY</v>
      </c>
      <c r="O2861" t="str">
        <f>IF(ISTEXT(E2861),IF(E2861="Amount",O$14,""),IF(ISBLANK(E2861),"",IF(ISTEXT(D2861),"",IF(A2856="Invoice No. : ",INDEX(Sheet2!G$14:G$154,MATCH(B2856,Sheet2!A$14:A$154,0)),O2860))))</f>
        <v>NERONA, RUBYLYN BARLAAN</v>
      </c>
      <c r="P2861">
        <f t="shared" si="182"/>
        <v>2819.75</v>
      </c>
      <c r="Q2861">
        <f t="shared" si="183"/>
        <v>195197.25</v>
      </c>
    </row>
    <row r="2862" spans="1:17" x14ac:dyDescent="0.25">
      <c r="A2862" s="10" t="s">
        <v>1233</v>
      </c>
      <c r="B2862" s="10" t="s">
        <v>1234</v>
      </c>
      <c r="C2862" s="11">
        <v>1</v>
      </c>
      <c r="D2862" s="11">
        <v>34.25</v>
      </c>
      <c r="E2862" s="11">
        <v>34.25</v>
      </c>
      <c r="F2862">
        <f t="shared" si="180"/>
        <v>2144390</v>
      </c>
      <c r="G2862">
        <f>IF(ISTEXT(E2862),IF(E2862="Amount",G$14,""),IF(ISBLANK(E2862),"",IF(ISTEXT(D2862),"",IF(A2857="Invoice No. : ",INDEX(Sheet2!F$14:F$154,MATCH(B2857,Sheet2!A$14:A$154,0)),G2861))))</f>
        <v>13589</v>
      </c>
      <c r="H2862" t="str">
        <f t="shared" si="181"/>
        <v>01/05/2023</v>
      </c>
      <c r="I2862" t="str">
        <f>IF(ISTEXT(E2862),IF(E2862="Amount",I$14,""),IF(ISBLANK(E2862),"",IF(ISTEXT(D2862),"",IF(A2857="Invoice No. : ",TEXT(INDEX(Sheet2!C$14:C$154,MATCH(B2857,Sheet2!A$14:A$154,0)),"hh:mm:ss"),I2861))))</f>
        <v>16:22:59</v>
      </c>
      <c r="J2862">
        <f>IF(ISBLANK(G2862),"",IF(ISTEXT(G2862),IF(E2862="Amount",J$14,""),INDEX(Sheet2!H$14:H$154,MATCH(F2862,Sheet2!A$14:A$154,0))))</f>
        <v>0</v>
      </c>
      <c r="K2862">
        <f>IF(ISBLANK(G2862),"",IF(ISTEXT(G2862),IF(E2862="Amount",K$14,""),INDEX(Sheet2!I$14:I$154,MATCH(F2862,Sheet2!A$14:A$154,0))))</f>
        <v>2819.75</v>
      </c>
      <c r="L2862" t="str">
        <f>IF(ISBLANK(G2862),"",IF(ISTEXT(G2862),IF(E2862="Amount",L$14,""),IF(INDEX(Sheet2!H$14:H$154,MATCH(F2862,Sheet2!A$14:A$154,0)) &lt;&gt; 0, IF(INDEX(Sheet2!I$14:I$154,MATCH(F2862,Sheet2!A$14:A$154,0)) &lt;&gt; 0, "Loan","Loan"),"Cash")))</f>
        <v>Cash</v>
      </c>
      <c r="M2862">
        <f>IF(ISTEXT(E2862),IF(E2862="Amount",M$14,""),IF(ISBLANK(E2862),"",IF(ISTEXT(D2862),"",IF(A2857="Invoice No. : ",INDEX(Sheet2!D$14:D$154,MATCH(B2857,Sheet2!A$14:A$154,0)),M2861))))</f>
        <v>2</v>
      </c>
      <c r="N2862" t="str">
        <f>IF(ISTEXT(E2862),IF(E2862="Amount",N$14,""),IF(ISBLANK(E2862),"",IF(ISTEXT(D2862),"",IF(A2857="Invoice No. : ",INDEX(Sheet2!E$14:E$154,MATCH(B2857,Sheet2!A$14:A$154,0)),N2861))))</f>
        <v>RUBY</v>
      </c>
      <c r="O2862" t="str">
        <f>IF(ISTEXT(E2862),IF(E2862="Amount",O$14,""),IF(ISBLANK(E2862),"",IF(ISTEXT(D2862),"",IF(A2857="Invoice No. : ",INDEX(Sheet2!G$14:G$154,MATCH(B2857,Sheet2!A$14:A$154,0)),O2861))))</f>
        <v>NERONA, RUBYLYN BARLAAN</v>
      </c>
      <c r="P2862">
        <f t="shared" si="182"/>
        <v>2819.75</v>
      </c>
      <c r="Q2862">
        <f t="shared" si="183"/>
        <v>195197.25</v>
      </c>
    </row>
    <row r="2863" spans="1:17" x14ac:dyDescent="0.25">
      <c r="A2863" s="10" t="s">
        <v>331</v>
      </c>
      <c r="B2863" s="10" t="s">
        <v>332</v>
      </c>
      <c r="C2863" s="11">
        <v>3</v>
      </c>
      <c r="D2863" s="11">
        <v>8.75</v>
      </c>
      <c r="E2863" s="11">
        <v>26.25</v>
      </c>
      <c r="F2863">
        <f t="shared" si="180"/>
        <v>2144390</v>
      </c>
      <c r="G2863">
        <f>IF(ISTEXT(E2863),IF(E2863="Amount",G$14,""),IF(ISBLANK(E2863),"",IF(ISTEXT(D2863),"",IF(A2858="Invoice No. : ",INDEX(Sheet2!F$14:F$154,MATCH(B2858,Sheet2!A$14:A$154,0)),G2862))))</f>
        <v>13589</v>
      </c>
      <c r="H2863" t="str">
        <f t="shared" si="181"/>
        <v>01/05/2023</v>
      </c>
      <c r="I2863" t="str">
        <f>IF(ISTEXT(E2863),IF(E2863="Amount",I$14,""),IF(ISBLANK(E2863),"",IF(ISTEXT(D2863),"",IF(A2858="Invoice No. : ",TEXT(INDEX(Sheet2!C$14:C$154,MATCH(B2858,Sheet2!A$14:A$154,0)),"hh:mm:ss"),I2862))))</f>
        <v>16:22:59</v>
      </c>
      <c r="J2863">
        <f>IF(ISBLANK(G2863),"",IF(ISTEXT(G2863),IF(E2863="Amount",J$14,""),INDEX(Sheet2!H$14:H$154,MATCH(F2863,Sheet2!A$14:A$154,0))))</f>
        <v>0</v>
      </c>
      <c r="K2863">
        <f>IF(ISBLANK(G2863),"",IF(ISTEXT(G2863),IF(E2863="Amount",K$14,""),INDEX(Sheet2!I$14:I$154,MATCH(F2863,Sheet2!A$14:A$154,0))))</f>
        <v>2819.75</v>
      </c>
      <c r="L2863" t="str">
        <f>IF(ISBLANK(G2863),"",IF(ISTEXT(G2863),IF(E2863="Amount",L$14,""),IF(INDEX(Sheet2!H$14:H$154,MATCH(F2863,Sheet2!A$14:A$154,0)) &lt;&gt; 0, IF(INDEX(Sheet2!I$14:I$154,MATCH(F2863,Sheet2!A$14:A$154,0)) &lt;&gt; 0, "Loan","Loan"),"Cash")))</f>
        <v>Cash</v>
      </c>
      <c r="M2863">
        <f>IF(ISTEXT(E2863),IF(E2863="Amount",M$14,""),IF(ISBLANK(E2863),"",IF(ISTEXT(D2863),"",IF(A2858="Invoice No. : ",INDEX(Sheet2!D$14:D$154,MATCH(B2858,Sheet2!A$14:A$154,0)),M2862))))</f>
        <v>2</v>
      </c>
      <c r="N2863" t="str">
        <f>IF(ISTEXT(E2863),IF(E2863="Amount",N$14,""),IF(ISBLANK(E2863),"",IF(ISTEXT(D2863),"",IF(A2858="Invoice No. : ",INDEX(Sheet2!E$14:E$154,MATCH(B2858,Sheet2!A$14:A$154,0)),N2862))))</f>
        <v>RUBY</v>
      </c>
      <c r="O2863" t="str">
        <f>IF(ISTEXT(E2863),IF(E2863="Amount",O$14,""),IF(ISBLANK(E2863),"",IF(ISTEXT(D2863),"",IF(A2858="Invoice No. : ",INDEX(Sheet2!G$14:G$154,MATCH(B2858,Sheet2!A$14:A$154,0)),O2862))))</f>
        <v>NERONA, RUBYLYN BARLAAN</v>
      </c>
      <c r="P2863">
        <f t="shared" si="182"/>
        <v>2819.75</v>
      </c>
      <c r="Q2863">
        <f t="shared" si="183"/>
        <v>195197.25</v>
      </c>
    </row>
    <row r="2864" spans="1:17" x14ac:dyDescent="0.25">
      <c r="A2864" s="10" t="s">
        <v>439</v>
      </c>
      <c r="B2864" s="10" t="s">
        <v>440</v>
      </c>
      <c r="C2864" s="11">
        <v>6</v>
      </c>
      <c r="D2864" s="11">
        <v>14.5</v>
      </c>
      <c r="E2864" s="11">
        <v>87</v>
      </c>
      <c r="F2864">
        <f t="shared" si="180"/>
        <v>2144390</v>
      </c>
      <c r="G2864">
        <f>IF(ISTEXT(E2864),IF(E2864="Amount",G$14,""),IF(ISBLANK(E2864),"",IF(ISTEXT(D2864),"",IF(A2859="Invoice No. : ",INDEX(Sheet2!F$14:F$154,MATCH(B2859,Sheet2!A$14:A$154,0)),G2863))))</f>
        <v>13589</v>
      </c>
      <c r="H2864" t="str">
        <f t="shared" si="181"/>
        <v>01/05/2023</v>
      </c>
      <c r="I2864" t="str">
        <f>IF(ISTEXT(E2864),IF(E2864="Amount",I$14,""),IF(ISBLANK(E2864),"",IF(ISTEXT(D2864),"",IF(A2859="Invoice No. : ",TEXT(INDEX(Sheet2!C$14:C$154,MATCH(B2859,Sheet2!A$14:A$154,0)),"hh:mm:ss"),I2863))))</f>
        <v>16:22:59</v>
      </c>
      <c r="J2864">
        <f>IF(ISBLANK(G2864),"",IF(ISTEXT(G2864),IF(E2864="Amount",J$14,""),INDEX(Sheet2!H$14:H$154,MATCH(F2864,Sheet2!A$14:A$154,0))))</f>
        <v>0</v>
      </c>
      <c r="K2864">
        <f>IF(ISBLANK(G2864),"",IF(ISTEXT(G2864),IF(E2864="Amount",K$14,""),INDEX(Sheet2!I$14:I$154,MATCH(F2864,Sheet2!A$14:A$154,0))))</f>
        <v>2819.75</v>
      </c>
      <c r="L2864" t="str">
        <f>IF(ISBLANK(G2864),"",IF(ISTEXT(G2864),IF(E2864="Amount",L$14,""),IF(INDEX(Sheet2!H$14:H$154,MATCH(F2864,Sheet2!A$14:A$154,0)) &lt;&gt; 0, IF(INDEX(Sheet2!I$14:I$154,MATCH(F2864,Sheet2!A$14:A$154,0)) &lt;&gt; 0, "Loan","Loan"),"Cash")))</f>
        <v>Cash</v>
      </c>
      <c r="M2864">
        <f>IF(ISTEXT(E2864),IF(E2864="Amount",M$14,""),IF(ISBLANK(E2864),"",IF(ISTEXT(D2864),"",IF(A2859="Invoice No. : ",INDEX(Sheet2!D$14:D$154,MATCH(B2859,Sheet2!A$14:A$154,0)),M2863))))</f>
        <v>2</v>
      </c>
      <c r="N2864" t="str">
        <f>IF(ISTEXT(E2864),IF(E2864="Amount",N$14,""),IF(ISBLANK(E2864),"",IF(ISTEXT(D2864),"",IF(A2859="Invoice No. : ",INDEX(Sheet2!E$14:E$154,MATCH(B2859,Sheet2!A$14:A$154,0)),N2863))))</f>
        <v>RUBY</v>
      </c>
      <c r="O2864" t="str">
        <f>IF(ISTEXT(E2864),IF(E2864="Amount",O$14,""),IF(ISBLANK(E2864),"",IF(ISTEXT(D2864),"",IF(A2859="Invoice No. : ",INDEX(Sheet2!G$14:G$154,MATCH(B2859,Sheet2!A$14:A$154,0)),O2863))))</f>
        <v>NERONA, RUBYLYN BARLAAN</v>
      </c>
      <c r="P2864">
        <f t="shared" si="182"/>
        <v>2819.75</v>
      </c>
      <c r="Q2864">
        <f t="shared" si="183"/>
        <v>195197.25</v>
      </c>
    </row>
    <row r="2865" spans="1:17" x14ac:dyDescent="0.25">
      <c r="A2865" s="10" t="s">
        <v>805</v>
      </c>
      <c r="B2865" s="10" t="s">
        <v>806</v>
      </c>
      <c r="C2865" s="11">
        <v>7</v>
      </c>
      <c r="D2865" s="11">
        <v>14.5</v>
      </c>
      <c r="E2865" s="11">
        <v>101.5</v>
      </c>
      <c r="F2865">
        <f t="shared" si="180"/>
        <v>2144390</v>
      </c>
      <c r="G2865">
        <f>IF(ISTEXT(E2865),IF(E2865="Amount",G$14,""),IF(ISBLANK(E2865),"",IF(ISTEXT(D2865),"",IF(A2860="Invoice No. : ",INDEX(Sheet2!F$14:F$154,MATCH(B2860,Sheet2!A$14:A$154,0)),G2864))))</f>
        <v>13589</v>
      </c>
      <c r="H2865" t="str">
        <f t="shared" si="181"/>
        <v>01/05/2023</v>
      </c>
      <c r="I2865" t="str">
        <f>IF(ISTEXT(E2865),IF(E2865="Amount",I$14,""),IF(ISBLANK(E2865),"",IF(ISTEXT(D2865),"",IF(A2860="Invoice No. : ",TEXT(INDEX(Sheet2!C$14:C$154,MATCH(B2860,Sheet2!A$14:A$154,0)),"hh:mm:ss"),I2864))))</f>
        <v>16:22:59</v>
      </c>
      <c r="J2865">
        <f>IF(ISBLANK(G2865),"",IF(ISTEXT(G2865),IF(E2865="Amount",J$14,""),INDEX(Sheet2!H$14:H$154,MATCH(F2865,Sheet2!A$14:A$154,0))))</f>
        <v>0</v>
      </c>
      <c r="K2865">
        <f>IF(ISBLANK(G2865),"",IF(ISTEXT(G2865),IF(E2865="Amount",K$14,""),INDEX(Sheet2!I$14:I$154,MATCH(F2865,Sheet2!A$14:A$154,0))))</f>
        <v>2819.75</v>
      </c>
      <c r="L2865" t="str">
        <f>IF(ISBLANK(G2865),"",IF(ISTEXT(G2865),IF(E2865="Amount",L$14,""),IF(INDEX(Sheet2!H$14:H$154,MATCH(F2865,Sheet2!A$14:A$154,0)) &lt;&gt; 0, IF(INDEX(Sheet2!I$14:I$154,MATCH(F2865,Sheet2!A$14:A$154,0)) &lt;&gt; 0, "Loan","Loan"),"Cash")))</f>
        <v>Cash</v>
      </c>
      <c r="M2865">
        <f>IF(ISTEXT(E2865),IF(E2865="Amount",M$14,""),IF(ISBLANK(E2865),"",IF(ISTEXT(D2865),"",IF(A2860="Invoice No. : ",INDEX(Sheet2!D$14:D$154,MATCH(B2860,Sheet2!A$14:A$154,0)),M2864))))</f>
        <v>2</v>
      </c>
      <c r="N2865" t="str">
        <f>IF(ISTEXT(E2865),IF(E2865="Amount",N$14,""),IF(ISBLANK(E2865),"",IF(ISTEXT(D2865),"",IF(A2860="Invoice No. : ",INDEX(Sheet2!E$14:E$154,MATCH(B2860,Sheet2!A$14:A$154,0)),N2864))))</f>
        <v>RUBY</v>
      </c>
      <c r="O2865" t="str">
        <f>IF(ISTEXT(E2865),IF(E2865="Amount",O$14,""),IF(ISBLANK(E2865),"",IF(ISTEXT(D2865),"",IF(A2860="Invoice No. : ",INDEX(Sheet2!G$14:G$154,MATCH(B2860,Sheet2!A$14:A$154,0)),O2864))))</f>
        <v>NERONA, RUBYLYN BARLAAN</v>
      </c>
      <c r="P2865">
        <f t="shared" si="182"/>
        <v>2819.75</v>
      </c>
      <c r="Q2865">
        <f t="shared" si="183"/>
        <v>195197.25</v>
      </c>
    </row>
    <row r="2866" spans="1:17" x14ac:dyDescent="0.25">
      <c r="A2866" s="10" t="s">
        <v>2115</v>
      </c>
      <c r="B2866" s="10" t="s">
        <v>2116</v>
      </c>
      <c r="C2866" s="11">
        <v>1</v>
      </c>
      <c r="D2866" s="11">
        <v>6.5</v>
      </c>
      <c r="E2866" s="11">
        <v>6.5</v>
      </c>
      <c r="F2866">
        <f t="shared" si="180"/>
        <v>2144390</v>
      </c>
      <c r="G2866">
        <f>IF(ISTEXT(E2866),IF(E2866="Amount",G$14,""),IF(ISBLANK(E2866),"",IF(ISTEXT(D2866),"",IF(A2861="Invoice No. : ",INDEX(Sheet2!F$14:F$154,MATCH(B2861,Sheet2!A$14:A$154,0)),G2865))))</f>
        <v>13589</v>
      </c>
      <c r="H2866" t="str">
        <f t="shared" si="181"/>
        <v>01/05/2023</v>
      </c>
      <c r="I2866" t="str">
        <f>IF(ISTEXT(E2866),IF(E2866="Amount",I$14,""),IF(ISBLANK(E2866),"",IF(ISTEXT(D2866),"",IF(A2861="Invoice No. : ",TEXT(INDEX(Sheet2!C$14:C$154,MATCH(B2861,Sheet2!A$14:A$154,0)),"hh:mm:ss"),I2865))))</f>
        <v>16:22:59</v>
      </c>
      <c r="J2866">
        <f>IF(ISBLANK(G2866),"",IF(ISTEXT(G2866),IF(E2866="Amount",J$14,""),INDEX(Sheet2!H$14:H$154,MATCH(F2866,Sheet2!A$14:A$154,0))))</f>
        <v>0</v>
      </c>
      <c r="K2866">
        <f>IF(ISBLANK(G2866),"",IF(ISTEXT(G2866),IF(E2866="Amount",K$14,""),INDEX(Sheet2!I$14:I$154,MATCH(F2866,Sheet2!A$14:A$154,0))))</f>
        <v>2819.75</v>
      </c>
      <c r="L2866" t="str">
        <f>IF(ISBLANK(G2866),"",IF(ISTEXT(G2866),IF(E2866="Amount",L$14,""),IF(INDEX(Sheet2!H$14:H$154,MATCH(F2866,Sheet2!A$14:A$154,0)) &lt;&gt; 0, IF(INDEX(Sheet2!I$14:I$154,MATCH(F2866,Sheet2!A$14:A$154,0)) &lt;&gt; 0, "Loan","Loan"),"Cash")))</f>
        <v>Cash</v>
      </c>
      <c r="M2866">
        <f>IF(ISTEXT(E2866),IF(E2866="Amount",M$14,""),IF(ISBLANK(E2866),"",IF(ISTEXT(D2866),"",IF(A2861="Invoice No. : ",INDEX(Sheet2!D$14:D$154,MATCH(B2861,Sheet2!A$14:A$154,0)),M2865))))</f>
        <v>2</v>
      </c>
      <c r="N2866" t="str">
        <f>IF(ISTEXT(E2866),IF(E2866="Amount",N$14,""),IF(ISBLANK(E2866),"",IF(ISTEXT(D2866),"",IF(A2861="Invoice No. : ",INDEX(Sheet2!E$14:E$154,MATCH(B2861,Sheet2!A$14:A$154,0)),N2865))))</f>
        <v>RUBY</v>
      </c>
      <c r="O2866" t="str">
        <f>IF(ISTEXT(E2866),IF(E2866="Amount",O$14,""),IF(ISBLANK(E2866),"",IF(ISTEXT(D2866),"",IF(A2861="Invoice No. : ",INDEX(Sheet2!G$14:G$154,MATCH(B2861,Sheet2!A$14:A$154,0)),O2865))))</f>
        <v>NERONA, RUBYLYN BARLAAN</v>
      </c>
      <c r="P2866">
        <f t="shared" si="182"/>
        <v>2819.75</v>
      </c>
      <c r="Q2866">
        <f t="shared" si="183"/>
        <v>195197.25</v>
      </c>
    </row>
    <row r="2867" spans="1:17" x14ac:dyDescent="0.25">
      <c r="A2867" s="10" t="s">
        <v>2117</v>
      </c>
      <c r="B2867" s="10" t="s">
        <v>2118</v>
      </c>
      <c r="C2867" s="11">
        <v>1</v>
      </c>
      <c r="D2867" s="11">
        <v>38.5</v>
      </c>
      <c r="E2867" s="11">
        <v>38.5</v>
      </c>
      <c r="F2867">
        <f t="shared" si="180"/>
        <v>2144390</v>
      </c>
      <c r="G2867">
        <f>IF(ISTEXT(E2867),IF(E2867="Amount",G$14,""),IF(ISBLANK(E2867),"",IF(ISTEXT(D2867),"",IF(A2862="Invoice No. : ",INDEX(Sheet2!F$14:F$154,MATCH(B2862,Sheet2!A$14:A$154,0)),G2866))))</f>
        <v>13589</v>
      </c>
      <c r="H2867" t="str">
        <f t="shared" si="181"/>
        <v>01/05/2023</v>
      </c>
      <c r="I2867" t="str">
        <f>IF(ISTEXT(E2867),IF(E2867="Amount",I$14,""),IF(ISBLANK(E2867),"",IF(ISTEXT(D2867),"",IF(A2862="Invoice No. : ",TEXT(INDEX(Sheet2!C$14:C$154,MATCH(B2862,Sheet2!A$14:A$154,0)),"hh:mm:ss"),I2866))))</f>
        <v>16:22:59</v>
      </c>
      <c r="J2867">
        <f>IF(ISBLANK(G2867),"",IF(ISTEXT(G2867),IF(E2867="Amount",J$14,""),INDEX(Sheet2!H$14:H$154,MATCH(F2867,Sheet2!A$14:A$154,0))))</f>
        <v>0</v>
      </c>
      <c r="K2867">
        <f>IF(ISBLANK(G2867),"",IF(ISTEXT(G2867),IF(E2867="Amount",K$14,""),INDEX(Sheet2!I$14:I$154,MATCH(F2867,Sheet2!A$14:A$154,0))))</f>
        <v>2819.75</v>
      </c>
      <c r="L2867" t="str">
        <f>IF(ISBLANK(G2867),"",IF(ISTEXT(G2867),IF(E2867="Amount",L$14,""),IF(INDEX(Sheet2!H$14:H$154,MATCH(F2867,Sheet2!A$14:A$154,0)) &lt;&gt; 0, IF(INDEX(Sheet2!I$14:I$154,MATCH(F2867,Sheet2!A$14:A$154,0)) &lt;&gt; 0, "Loan","Loan"),"Cash")))</f>
        <v>Cash</v>
      </c>
      <c r="M2867">
        <f>IF(ISTEXT(E2867),IF(E2867="Amount",M$14,""),IF(ISBLANK(E2867),"",IF(ISTEXT(D2867),"",IF(A2862="Invoice No. : ",INDEX(Sheet2!D$14:D$154,MATCH(B2862,Sheet2!A$14:A$154,0)),M2866))))</f>
        <v>2</v>
      </c>
      <c r="N2867" t="str">
        <f>IF(ISTEXT(E2867),IF(E2867="Amount",N$14,""),IF(ISBLANK(E2867),"",IF(ISTEXT(D2867),"",IF(A2862="Invoice No. : ",INDEX(Sheet2!E$14:E$154,MATCH(B2862,Sheet2!A$14:A$154,0)),N2866))))</f>
        <v>RUBY</v>
      </c>
      <c r="O2867" t="str">
        <f>IF(ISTEXT(E2867),IF(E2867="Amount",O$14,""),IF(ISBLANK(E2867),"",IF(ISTEXT(D2867),"",IF(A2862="Invoice No. : ",INDEX(Sheet2!G$14:G$154,MATCH(B2862,Sheet2!A$14:A$154,0)),O2866))))</f>
        <v>NERONA, RUBYLYN BARLAAN</v>
      </c>
      <c r="P2867">
        <f t="shared" si="182"/>
        <v>2819.75</v>
      </c>
      <c r="Q2867">
        <f t="shared" si="183"/>
        <v>195197.25</v>
      </c>
    </row>
    <row r="2868" spans="1:17" x14ac:dyDescent="0.25">
      <c r="A2868" s="10" t="s">
        <v>2119</v>
      </c>
      <c r="B2868" s="10" t="s">
        <v>2120</v>
      </c>
      <c r="C2868" s="11">
        <v>1</v>
      </c>
      <c r="D2868" s="11">
        <v>76.25</v>
      </c>
      <c r="E2868" s="11">
        <v>76.25</v>
      </c>
      <c r="F2868">
        <f t="shared" si="180"/>
        <v>2144390</v>
      </c>
      <c r="G2868">
        <f>IF(ISTEXT(E2868),IF(E2868="Amount",G$14,""),IF(ISBLANK(E2868),"",IF(ISTEXT(D2868),"",IF(A2863="Invoice No. : ",INDEX(Sheet2!F$14:F$154,MATCH(B2863,Sheet2!A$14:A$154,0)),G2867))))</f>
        <v>13589</v>
      </c>
      <c r="H2868" t="str">
        <f t="shared" si="181"/>
        <v>01/05/2023</v>
      </c>
      <c r="I2868" t="str">
        <f>IF(ISTEXT(E2868),IF(E2868="Amount",I$14,""),IF(ISBLANK(E2868),"",IF(ISTEXT(D2868),"",IF(A2863="Invoice No. : ",TEXT(INDEX(Sheet2!C$14:C$154,MATCH(B2863,Sheet2!A$14:A$154,0)),"hh:mm:ss"),I2867))))</f>
        <v>16:22:59</v>
      </c>
      <c r="J2868">
        <f>IF(ISBLANK(G2868),"",IF(ISTEXT(G2868),IF(E2868="Amount",J$14,""),INDEX(Sheet2!H$14:H$154,MATCH(F2868,Sheet2!A$14:A$154,0))))</f>
        <v>0</v>
      </c>
      <c r="K2868">
        <f>IF(ISBLANK(G2868),"",IF(ISTEXT(G2868),IF(E2868="Amount",K$14,""),INDEX(Sheet2!I$14:I$154,MATCH(F2868,Sheet2!A$14:A$154,0))))</f>
        <v>2819.75</v>
      </c>
      <c r="L2868" t="str">
        <f>IF(ISBLANK(G2868),"",IF(ISTEXT(G2868),IF(E2868="Amount",L$14,""),IF(INDEX(Sheet2!H$14:H$154,MATCH(F2868,Sheet2!A$14:A$154,0)) &lt;&gt; 0, IF(INDEX(Sheet2!I$14:I$154,MATCH(F2868,Sheet2!A$14:A$154,0)) &lt;&gt; 0, "Loan","Loan"),"Cash")))</f>
        <v>Cash</v>
      </c>
      <c r="M2868">
        <f>IF(ISTEXT(E2868),IF(E2868="Amount",M$14,""),IF(ISBLANK(E2868),"",IF(ISTEXT(D2868),"",IF(A2863="Invoice No. : ",INDEX(Sheet2!D$14:D$154,MATCH(B2863,Sheet2!A$14:A$154,0)),M2867))))</f>
        <v>2</v>
      </c>
      <c r="N2868" t="str">
        <f>IF(ISTEXT(E2868),IF(E2868="Amount",N$14,""),IF(ISBLANK(E2868),"",IF(ISTEXT(D2868),"",IF(A2863="Invoice No. : ",INDEX(Sheet2!E$14:E$154,MATCH(B2863,Sheet2!A$14:A$154,0)),N2867))))</f>
        <v>RUBY</v>
      </c>
      <c r="O2868" t="str">
        <f>IF(ISTEXT(E2868),IF(E2868="Amount",O$14,""),IF(ISBLANK(E2868),"",IF(ISTEXT(D2868),"",IF(A2863="Invoice No. : ",INDEX(Sheet2!G$14:G$154,MATCH(B2863,Sheet2!A$14:A$154,0)),O2867))))</f>
        <v>NERONA, RUBYLYN BARLAAN</v>
      </c>
      <c r="P2868">
        <f t="shared" si="182"/>
        <v>2819.75</v>
      </c>
      <c r="Q2868">
        <f t="shared" si="183"/>
        <v>195197.25</v>
      </c>
    </row>
    <row r="2869" spans="1:17" x14ac:dyDescent="0.25">
      <c r="A2869" s="10" t="s">
        <v>243</v>
      </c>
      <c r="B2869" s="10" t="s">
        <v>244</v>
      </c>
      <c r="C2869" s="11">
        <v>2</v>
      </c>
      <c r="D2869" s="11">
        <v>21.5</v>
      </c>
      <c r="E2869" s="11">
        <v>43</v>
      </c>
      <c r="F2869">
        <f t="shared" si="180"/>
        <v>2144390</v>
      </c>
      <c r="G2869">
        <f>IF(ISTEXT(E2869),IF(E2869="Amount",G$14,""),IF(ISBLANK(E2869),"",IF(ISTEXT(D2869),"",IF(A2864="Invoice No. : ",INDEX(Sheet2!F$14:F$154,MATCH(B2864,Sheet2!A$14:A$154,0)),G2868))))</f>
        <v>13589</v>
      </c>
      <c r="H2869" t="str">
        <f t="shared" si="181"/>
        <v>01/05/2023</v>
      </c>
      <c r="I2869" t="str">
        <f>IF(ISTEXT(E2869),IF(E2869="Amount",I$14,""),IF(ISBLANK(E2869),"",IF(ISTEXT(D2869),"",IF(A2864="Invoice No. : ",TEXT(INDEX(Sheet2!C$14:C$154,MATCH(B2864,Sheet2!A$14:A$154,0)),"hh:mm:ss"),I2868))))</f>
        <v>16:22:59</v>
      </c>
      <c r="J2869">
        <f>IF(ISBLANK(G2869),"",IF(ISTEXT(G2869),IF(E2869="Amount",J$14,""),INDEX(Sheet2!H$14:H$154,MATCH(F2869,Sheet2!A$14:A$154,0))))</f>
        <v>0</v>
      </c>
      <c r="K2869">
        <f>IF(ISBLANK(G2869),"",IF(ISTEXT(G2869),IF(E2869="Amount",K$14,""),INDEX(Sheet2!I$14:I$154,MATCH(F2869,Sheet2!A$14:A$154,0))))</f>
        <v>2819.75</v>
      </c>
      <c r="L2869" t="str">
        <f>IF(ISBLANK(G2869),"",IF(ISTEXT(G2869),IF(E2869="Amount",L$14,""),IF(INDEX(Sheet2!H$14:H$154,MATCH(F2869,Sheet2!A$14:A$154,0)) &lt;&gt; 0, IF(INDEX(Sheet2!I$14:I$154,MATCH(F2869,Sheet2!A$14:A$154,0)) &lt;&gt; 0, "Loan","Loan"),"Cash")))</f>
        <v>Cash</v>
      </c>
      <c r="M2869">
        <f>IF(ISTEXT(E2869),IF(E2869="Amount",M$14,""),IF(ISBLANK(E2869),"",IF(ISTEXT(D2869),"",IF(A2864="Invoice No. : ",INDEX(Sheet2!D$14:D$154,MATCH(B2864,Sheet2!A$14:A$154,0)),M2868))))</f>
        <v>2</v>
      </c>
      <c r="N2869" t="str">
        <f>IF(ISTEXT(E2869),IF(E2869="Amount",N$14,""),IF(ISBLANK(E2869),"",IF(ISTEXT(D2869),"",IF(A2864="Invoice No. : ",INDEX(Sheet2!E$14:E$154,MATCH(B2864,Sheet2!A$14:A$154,0)),N2868))))</f>
        <v>RUBY</v>
      </c>
      <c r="O2869" t="str">
        <f>IF(ISTEXT(E2869),IF(E2869="Amount",O$14,""),IF(ISBLANK(E2869),"",IF(ISTEXT(D2869),"",IF(A2864="Invoice No. : ",INDEX(Sheet2!G$14:G$154,MATCH(B2864,Sheet2!A$14:A$154,0)),O2868))))</f>
        <v>NERONA, RUBYLYN BARLAAN</v>
      </c>
      <c r="P2869">
        <f t="shared" si="182"/>
        <v>2819.75</v>
      </c>
      <c r="Q2869">
        <f t="shared" si="183"/>
        <v>195197.25</v>
      </c>
    </row>
    <row r="2870" spans="1:17" x14ac:dyDescent="0.25">
      <c r="A2870" s="10" t="s">
        <v>575</v>
      </c>
      <c r="B2870" s="10" t="s">
        <v>576</v>
      </c>
      <c r="C2870" s="11">
        <v>4</v>
      </c>
      <c r="D2870" s="11">
        <v>13.5</v>
      </c>
      <c r="E2870" s="11">
        <v>54</v>
      </c>
      <c r="F2870">
        <f t="shared" si="180"/>
        <v>2144390</v>
      </c>
      <c r="G2870">
        <f>IF(ISTEXT(E2870),IF(E2870="Amount",G$14,""),IF(ISBLANK(E2870),"",IF(ISTEXT(D2870),"",IF(A2865="Invoice No. : ",INDEX(Sheet2!F$14:F$154,MATCH(B2865,Sheet2!A$14:A$154,0)),G2869))))</f>
        <v>13589</v>
      </c>
      <c r="H2870" t="str">
        <f t="shared" si="181"/>
        <v>01/05/2023</v>
      </c>
      <c r="I2870" t="str">
        <f>IF(ISTEXT(E2870),IF(E2870="Amount",I$14,""),IF(ISBLANK(E2870),"",IF(ISTEXT(D2870),"",IF(A2865="Invoice No. : ",TEXT(INDEX(Sheet2!C$14:C$154,MATCH(B2865,Sheet2!A$14:A$154,0)),"hh:mm:ss"),I2869))))</f>
        <v>16:22:59</v>
      </c>
      <c r="J2870">
        <f>IF(ISBLANK(G2870),"",IF(ISTEXT(G2870),IF(E2870="Amount",J$14,""),INDEX(Sheet2!H$14:H$154,MATCH(F2870,Sheet2!A$14:A$154,0))))</f>
        <v>0</v>
      </c>
      <c r="K2870">
        <f>IF(ISBLANK(G2870),"",IF(ISTEXT(G2870),IF(E2870="Amount",K$14,""),INDEX(Sheet2!I$14:I$154,MATCH(F2870,Sheet2!A$14:A$154,0))))</f>
        <v>2819.75</v>
      </c>
      <c r="L2870" t="str">
        <f>IF(ISBLANK(G2870),"",IF(ISTEXT(G2870),IF(E2870="Amount",L$14,""),IF(INDEX(Sheet2!H$14:H$154,MATCH(F2870,Sheet2!A$14:A$154,0)) &lt;&gt; 0, IF(INDEX(Sheet2!I$14:I$154,MATCH(F2870,Sheet2!A$14:A$154,0)) &lt;&gt; 0, "Loan","Loan"),"Cash")))</f>
        <v>Cash</v>
      </c>
      <c r="M2870">
        <f>IF(ISTEXT(E2870),IF(E2870="Amount",M$14,""),IF(ISBLANK(E2870),"",IF(ISTEXT(D2870),"",IF(A2865="Invoice No. : ",INDEX(Sheet2!D$14:D$154,MATCH(B2865,Sheet2!A$14:A$154,0)),M2869))))</f>
        <v>2</v>
      </c>
      <c r="N2870" t="str">
        <f>IF(ISTEXT(E2870),IF(E2870="Amount",N$14,""),IF(ISBLANK(E2870),"",IF(ISTEXT(D2870),"",IF(A2865="Invoice No. : ",INDEX(Sheet2!E$14:E$154,MATCH(B2865,Sheet2!A$14:A$154,0)),N2869))))</f>
        <v>RUBY</v>
      </c>
      <c r="O2870" t="str">
        <f>IF(ISTEXT(E2870),IF(E2870="Amount",O$14,""),IF(ISBLANK(E2870),"",IF(ISTEXT(D2870),"",IF(A2865="Invoice No. : ",INDEX(Sheet2!G$14:G$154,MATCH(B2865,Sheet2!A$14:A$154,0)),O2869))))</f>
        <v>NERONA, RUBYLYN BARLAAN</v>
      </c>
      <c r="P2870">
        <f t="shared" si="182"/>
        <v>2819.75</v>
      </c>
      <c r="Q2870">
        <f t="shared" si="183"/>
        <v>195197.25</v>
      </c>
    </row>
    <row r="2871" spans="1:17" x14ac:dyDescent="0.25">
      <c r="A2871" s="10" t="s">
        <v>1830</v>
      </c>
      <c r="B2871" s="10" t="s">
        <v>1831</v>
      </c>
      <c r="C2871" s="11">
        <v>2</v>
      </c>
      <c r="D2871" s="11">
        <v>14.75</v>
      </c>
      <c r="E2871" s="11">
        <v>29.5</v>
      </c>
      <c r="F2871">
        <f t="shared" si="180"/>
        <v>2144390</v>
      </c>
      <c r="G2871">
        <f>IF(ISTEXT(E2871),IF(E2871="Amount",G$14,""),IF(ISBLANK(E2871),"",IF(ISTEXT(D2871),"",IF(A2866="Invoice No. : ",INDEX(Sheet2!F$14:F$154,MATCH(B2866,Sheet2!A$14:A$154,0)),G2870))))</f>
        <v>13589</v>
      </c>
      <c r="H2871" t="str">
        <f t="shared" si="181"/>
        <v>01/05/2023</v>
      </c>
      <c r="I2871" t="str">
        <f>IF(ISTEXT(E2871),IF(E2871="Amount",I$14,""),IF(ISBLANK(E2871),"",IF(ISTEXT(D2871),"",IF(A2866="Invoice No. : ",TEXT(INDEX(Sheet2!C$14:C$154,MATCH(B2866,Sheet2!A$14:A$154,0)),"hh:mm:ss"),I2870))))</f>
        <v>16:22:59</v>
      </c>
      <c r="J2871">
        <f>IF(ISBLANK(G2871),"",IF(ISTEXT(G2871),IF(E2871="Amount",J$14,""),INDEX(Sheet2!H$14:H$154,MATCH(F2871,Sheet2!A$14:A$154,0))))</f>
        <v>0</v>
      </c>
      <c r="K2871">
        <f>IF(ISBLANK(G2871),"",IF(ISTEXT(G2871),IF(E2871="Amount",K$14,""),INDEX(Sheet2!I$14:I$154,MATCH(F2871,Sheet2!A$14:A$154,0))))</f>
        <v>2819.75</v>
      </c>
      <c r="L2871" t="str">
        <f>IF(ISBLANK(G2871),"",IF(ISTEXT(G2871),IF(E2871="Amount",L$14,""),IF(INDEX(Sheet2!H$14:H$154,MATCH(F2871,Sheet2!A$14:A$154,0)) &lt;&gt; 0, IF(INDEX(Sheet2!I$14:I$154,MATCH(F2871,Sheet2!A$14:A$154,0)) &lt;&gt; 0, "Loan","Loan"),"Cash")))</f>
        <v>Cash</v>
      </c>
      <c r="M2871">
        <f>IF(ISTEXT(E2871),IF(E2871="Amount",M$14,""),IF(ISBLANK(E2871),"",IF(ISTEXT(D2871),"",IF(A2866="Invoice No. : ",INDEX(Sheet2!D$14:D$154,MATCH(B2866,Sheet2!A$14:A$154,0)),M2870))))</f>
        <v>2</v>
      </c>
      <c r="N2871" t="str">
        <f>IF(ISTEXT(E2871),IF(E2871="Amount",N$14,""),IF(ISBLANK(E2871),"",IF(ISTEXT(D2871),"",IF(A2866="Invoice No. : ",INDEX(Sheet2!E$14:E$154,MATCH(B2866,Sheet2!A$14:A$154,0)),N2870))))</f>
        <v>RUBY</v>
      </c>
      <c r="O2871" t="str">
        <f>IF(ISTEXT(E2871),IF(E2871="Amount",O$14,""),IF(ISBLANK(E2871),"",IF(ISTEXT(D2871),"",IF(A2866="Invoice No. : ",INDEX(Sheet2!G$14:G$154,MATCH(B2866,Sheet2!A$14:A$154,0)),O2870))))</f>
        <v>NERONA, RUBYLYN BARLAAN</v>
      </c>
      <c r="P2871">
        <f t="shared" si="182"/>
        <v>2819.75</v>
      </c>
      <c r="Q2871">
        <f t="shared" si="183"/>
        <v>195197.25</v>
      </c>
    </row>
    <row r="2872" spans="1:17" x14ac:dyDescent="0.25">
      <c r="A2872" s="10" t="s">
        <v>245</v>
      </c>
      <c r="B2872" s="10" t="s">
        <v>246</v>
      </c>
      <c r="C2872" s="11">
        <v>2</v>
      </c>
      <c r="D2872" s="11">
        <v>14.25</v>
      </c>
      <c r="E2872" s="11">
        <v>28.5</v>
      </c>
      <c r="F2872">
        <f t="shared" si="180"/>
        <v>2144390</v>
      </c>
      <c r="G2872">
        <f>IF(ISTEXT(E2872),IF(E2872="Amount",G$14,""),IF(ISBLANK(E2872),"",IF(ISTEXT(D2872),"",IF(A2867="Invoice No. : ",INDEX(Sheet2!F$14:F$154,MATCH(B2867,Sheet2!A$14:A$154,0)),G2871))))</f>
        <v>13589</v>
      </c>
      <c r="H2872" t="str">
        <f t="shared" si="181"/>
        <v>01/05/2023</v>
      </c>
      <c r="I2872" t="str">
        <f>IF(ISTEXT(E2872),IF(E2872="Amount",I$14,""),IF(ISBLANK(E2872),"",IF(ISTEXT(D2872),"",IF(A2867="Invoice No. : ",TEXT(INDEX(Sheet2!C$14:C$154,MATCH(B2867,Sheet2!A$14:A$154,0)),"hh:mm:ss"),I2871))))</f>
        <v>16:22:59</v>
      </c>
      <c r="J2872">
        <f>IF(ISBLANK(G2872),"",IF(ISTEXT(G2872),IF(E2872="Amount",J$14,""),INDEX(Sheet2!H$14:H$154,MATCH(F2872,Sheet2!A$14:A$154,0))))</f>
        <v>0</v>
      </c>
      <c r="K2872">
        <f>IF(ISBLANK(G2872),"",IF(ISTEXT(G2872),IF(E2872="Amount",K$14,""),INDEX(Sheet2!I$14:I$154,MATCH(F2872,Sheet2!A$14:A$154,0))))</f>
        <v>2819.75</v>
      </c>
      <c r="L2872" t="str">
        <f>IF(ISBLANK(G2872),"",IF(ISTEXT(G2872),IF(E2872="Amount",L$14,""),IF(INDEX(Sheet2!H$14:H$154,MATCH(F2872,Sheet2!A$14:A$154,0)) &lt;&gt; 0, IF(INDEX(Sheet2!I$14:I$154,MATCH(F2872,Sheet2!A$14:A$154,0)) &lt;&gt; 0, "Loan","Loan"),"Cash")))</f>
        <v>Cash</v>
      </c>
      <c r="M2872">
        <f>IF(ISTEXT(E2872),IF(E2872="Amount",M$14,""),IF(ISBLANK(E2872),"",IF(ISTEXT(D2872),"",IF(A2867="Invoice No. : ",INDEX(Sheet2!D$14:D$154,MATCH(B2867,Sheet2!A$14:A$154,0)),M2871))))</f>
        <v>2</v>
      </c>
      <c r="N2872" t="str">
        <f>IF(ISTEXT(E2872),IF(E2872="Amount",N$14,""),IF(ISBLANK(E2872),"",IF(ISTEXT(D2872),"",IF(A2867="Invoice No. : ",INDEX(Sheet2!E$14:E$154,MATCH(B2867,Sheet2!A$14:A$154,0)),N2871))))</f>
        <v>RUBY</v>
      </c>
      <c r="O2872" t="str">
        <f>IF(ISTEXT(E2872),IF(E2872="Amount",O$14,""),IF(ISBLANK(E2872),"",IF(ISTEXT(D2872),"",IF(A2867="Invoice No. : ",INDEX(Sheet2!G$14:G$154,MATCH(B2867,Sheet2!A$14:A$154,0)),O2871))))</f>
        <v>NERONA, RUBYLYN BARLAAN</v>
      </c>
      <c r="P2872">
        <f t="shared" si="182"/>
        <v>2819.75</v>
      </c>
      <c r="Q2872">
        <f t="shared" si="183"/>
        <v>195197.25</v>
      </c>
    </row>
    <row r="2873" spans="1:17" x14ac:dyDescent="0.25">
      <c r="A2873" s="10" t="s">
        <v>1693</v>
      </c>
      <c r="B2873" s="10" t="s">
        <v>1694</v>
      </c>
      <c r="C2873" s="11">
        <v>1</v>
      </c>
      <c r="D2873" s="11">
        <v>14.25</v>
      </c>
      <c r="E2873" s="11">
        <v>14.25</v>
      </c>
      <c r="F2873">
        <f t="shared" si="180"/>
        <v>2144390</v>
      </c>
      <c r="G2873">
        <f>IF(ISTEXT(E2873),IF(E2873="Amount",G$14,""),IF(ISBLANK(E2873),"",IF(ISTEXT(D2873),"",IF(A2868="Invoice No. : ",INDEX(Sheet2!F$14:F$154,MATCH(B2868,Sheet2!A$14:A$154,0)),G2872))))</f>
        <v>13589</v>
      </c>
      <c r="H2873" t="str">
        <f t="shared" si="181"/>
        <v>01/05/2023</v>
      </c>
      <c r="I2873" t="str">
        <f>IF(ISTEXT(E2873),IF(E2873="Amount",I$14,""),IF(ISBLANK(E2873),"",IF(ISTEXT(D2873),"",IF(A2868="Invoice No. : ",TEXT(INDEX(Sheet2!C$14:C$154,MATCH(B2868,Sheet2!A$14:A$154,0)),"hh:mm:ss"),I2872))))</f>
        <v>16:22:59</v>
      </c>
      <c r="J2873">
        <f>IF(ISBLANK(G2873),"",IF(ISTEXT(G2873),IF(E2873="Amount",J$14,""),INDEX(Sheet2!H$14:H$154,MATCH(F2873,Sheet2!A$14:A$154,0))))</f>
        <v>0</v>
      </c>
      <c r="K2873">
        <f>IF(ISBLANK(G2873),"",IF(ISTEXT(G2873),IF(E2873="Amount",K$14,""),INDEX(Sheet2!I$14:I$154,MATCH(F2873,Sheet2!A$14:A$154,0))))</f>
        <v>2819.75</v>
      </c>
      <c r="L2873" t="str">
        <f>IF(ISBLANK(G2873),"",IF(ISTEXT(G2873),IF(E2873="Amount",L$14,""),IF(INDEX(Sheet2!H$14:H$154,MATCH(F2873,Sheet2!A$14:A$154,0)) &lt;&gt; 0, IF(INDEX(Sheet2!I$14:I$154,MATCH(F2873,Sheet2!A$14:A$154,0)) &lt;&gt; 0, "Loan","Loan"),"Cash")))</f>
        <v>Cash</v>
      </c>
      <c r="M2873">
        <f>IF(ISTEXT(E2873),IF(E2873="Amount",M$14,""),IF(ISBLANK(E2873),"",IF(ISTEXT(D2873),"",IF(A2868="Invoice No. : ",INDEX(Sheet2!D$14:D$154,MATCH(B2868,Sheet2!A$14:A$154,0)),M2872))))</f>
        <v>2</v>
      </c>
      <c r="N2873" t="str">
        <f>IF(ISTEXT(E2873),IF(E2873="Amount",N$14,""),IF(ISBLANK(E2873),"",IF(ISTEXT(D2873),"",IF(A2868="Invoice No. : ",INDEX(Sheet2!E$14:E$154,MATCH(B2868,Sheet2!A$14:A$154,0)),N2872))))</f>
        <v>RUBY</v>
      </c>
      <c r="O2873" t="str">
        <f>IF(ISTEXT(E2873),IF(E2873="Amount",O$14,""),IF(ISBLANK(E2873),"",IF(ISTEXT(D2873),"",IF(A2868="Invoice No. : ",INDEX(Sheet2!G$14:G$154,MATCH(B2868,Sheet2!A$14:A$154,0)),O2872))))</f>
        <v>NERONA, RUBYLYN BARLAAN</v>
      </c>
      <c r="P2873">
        <f t="shared" si="182"/>
        <v>2819.75</v>
      </c>
      <c r="Q2873">
        <f t="shared" si="183"/>
        <v>195197.25</v>
      </c>
    </row>
    <row r="2874" spans="1:17" x14ac:dyDescent="0.25">
      <c r="A2874" s="10" t="s">
        <v>739</v>
      </c>
      <c r="B2874" s="10" t="s">
        <v>740</v>
      </c>
      <c r="C2874" s="11">
        <v>1</v>
      </c>
      <c r="D2874" s="11">
        <v>14.25</v>
      </c>
      <c r="E2874" s="11">
        <v>14.25</v>
      </c>
      <c r="F2874">
        <f t="shared" si="180"/>
        <v>2144390</v>
      </c>
      <c r="G2874">
        <f>IF(ISTEXT(E2874),IF(E2874="Amount",G$14,""),IF(ISBLANK(E2874),"",IF(ISTEXT(D2874),"",IF(A2869="Invoice No. : ",INDEX(Sheet2!F$14:F$154,MATCH(B2869,Sheet2!A$14:A$154,0)),G2873))))</f>
        <v>13589</v>
      </c>
      <c r="H2874" t="str">
        <f t="shared" si="181"/>
        <v>01/05/2023</v>
      </c>
      <c r="I2874" t="str">
        <f>IF(ISTEXT(E2874),IF(E2874="Amount",I$14,""),IF(ISBLANK(E2874),"",IF(ISTEXT(D2874),"",IF(A2869="Invoice No. : ",TEXT(INDEX(Sheet2!C$14:C$154,MATCH(B2869,Sheet2!A$14:A$154,0)),"hh:mm:ss"),I2873))))</f>
        <v>16:22:59</v>
      </c>
      <c r="J2874">
        <f>IF(ISBLANK(G2874),"",IF(ISTEXT(G2874),IF(E2874="Amount",J$14,""),INDEX(Sheet2!H$14:H$154,MATCH(F2874,Sheet2!A$14:A$154,0))))</f>
        <v>0</v>
      </c>
      <c r="K2874">
        <f>IF(ISBLANK(G2874),"",IF(ISTEXT(G2874),IF(E2874="Amount",K$14,""),INDEX(Sheet2!I$14:I$154,MATCH(F2874,Sheet2!A$14:A$154,0))))</f>
        <v>2819.75</v>
      </c>
      <c r="L2874" t="str">
        <f>IF(ISBLANK(G2874),"",IF(ISTEXT(G2874),IF(E2874="Amount",L$14,""),IF(INDEX(Sheet2!H$14:H$154,MATCH(F2874,Sheet2!A$14:A$154,0)) &lt;&gt; 0, IF(INDEX(Sheet2!I$14:I$154,MATCH(F2874,Sheet2!A$14:A$154,0)) &lt;&gt; 0, "Loan","Loan"),"Cash")))</f>
        <v>Cash</v>
      </c>
      <c r="M2874">
        <f>IF(ISTEXT(E2874),IF(E2874="Amount",M$14,""),IF(ISBLANK(E2874),"",IF(ISTEXT(D2874),"",IF(A2869="Invoice No. : ",INDEX(Sheet2!D$14:D$154,MATCH(B2869,Sheet2!A$14:A$154,0)),M2873))))</f>
        <v>2</v>
      </c>
      <c r="N2874" t="str">
        <f>IF(ISTEXT(E2874),IF(E2874="Amount",N$14,""),IF(ISBLANK(E2874),"",IF(ISTEXT(D2874),"",IF(A2869="Invoice No. : ",INDEX(Sheet2!E$14:E$154,MATCH(B2869,Sheet2!A$14:A$154,0)),N2873))))</f>
        <v>RUBY</v>
      </c>
      <c r="O2874" t="str">
        <f>IF(ISTEXT(E2874),IF(E2874="Amount",O$14,""),IF(ISBLANK(E2874),"",IF(ISTEXT(D2874),"",IF(A2869="Invoice No. : ",INDEX(Sheet2!G$14:G$154,MATCH(B2869,Sheet2!A$14:A$154,0)),O2873))))</f>
        <v>NERONA, RUBYLYN BARLAAN</v>
      </c>
      <c r="P2874">
        <f t="shared" si="182"/>
        <v>2819.75</v>
      </c>
      <c r="Q2874">
        <f t="shared" si="183"/>
        <v>195197.25</v>
      </c>
    </row>
    <row r="2875" spans="1:17" x14ac:dyDescent="0.25">
      <c r="A2875" s="10" t="s">
        <v>1030</v>
      </c>
      <c r="B2875" s="10" t="s">
        <v>1031</v>
      </c>
      <c r="C2875" s="11">
        <v>1</v>
      </c>
      <c r="D2875" s="11">
        <v>23.5</v>
      </c>
      <c r="E2875" s="11">
        <v>23.5</v>
      </c>
      <c r="F2875">
        <f t="shared" si="180"/>
        <v>2144390</v>
      </c>
      <c r="G2875">
        <f>IF(ISTEXT(E2875),IF(E2875="Amount",G$14,""),IF(ISBLANK(E2875),"",IF(ISTEXT(D2875),"",IF(A2870="Invoice No. : ",INDEX(Sheet2!F$14:F$154,MATCH(B2870,Sheet2!A$14:A$154,0)),G2874))))</f>
        <v>13589</v>
      </c>
      <c r="H2875" t="str">
        <f t="shared" si="181"/>
        <v>01/05/2023</v>
      </c>
      <c r="I2875" t="str">
        <f>IF(ISTEXT(E2875),IF(E2875="Amount",I$14,""),IF(ISBLANK(E2875),"",IF(ISTEXT(D2875),"",IF(A2870="Invoice No. : ",TEXT(INDEX(Sheet2!C$14:C$154,MATCH(B2870,Sheet2!A$14:A$154,0)),"hh:mm:ss"),I2874))))</f>
        <v>16:22:59</v>
      </c>
      <c r="J2875">
        <f>IF(ISBLANK(G2875),"",IF(ISTEXT(G2875),IF(E2875="Amount",J$14,""),INDEX(Sheet2!H$14:H$154,MATCH(F2875,Sheet2!A$14:A$154,0))))</f>
        <v>0</v>
      </c>
      <c r="K2875">
        <f>IF(ISBLANK(G2875),"",IF(ISTEXT(G2875),IF(E2875="Amount",K$14,""),INDEX(Sheet2!I$14:I$154,MATCH(F2875,Sheet2!A$14:A$154,0))))</f>
        <v>2819.75</v>
      </c>
      <c r="L2875" t="str">
        <f>IF(ISBLANK(G2875),"",IF(ISTEXT(G2875),IF(E2875="Amount",L$14,""),IF(INDEX(Sheet2!H$14:H$154,MATCH(F2875,Sheet2!A$14:A$154,0)) &lt;&gt; 0, IF(INDEX(Sheet2!I$14:I$154,MATCH(F2875,Sheet2!A$14:A$154,0)) &lt;&gt; 0, "Loan","Loan"),"Cash")))</f>
        <v>Cash</v>
      </c>
      <c r="M2875">
        <f>IF(ISTEXT(E2875),IF(E2875="Amount",M$14,""),IF(ISBLANK(E2875),"",IF(ISTEXT(D2875),"",IF(A2870="Invoice No. : ",INDEX(Sheet2!D$14:D$154,MATCH(B2870,Sheet2!A$14:A$154,0)),M2874))))</f>
        <v>2</v>
      </c>
      <c r="N2875" t="str">
        <f>IF(ISTEXT(E2875),IF(E2875="Amount",N$14,""),IF(ISBLANK(E2875),"",IF(ISTEXT(D2875),"",IF(A2870="Invoice No. : ",INDEX(Sheet2!E$14:E$154,MATCH(B2870,Sheet2!A$14:A$154,0)),N2874))))</f>
        <v>RUBY</v>
      </c>
      <c r="O2875" t="str">
        <f>IF(ISTEXT(E2875),IF(E2875="Amount",O$14,""),IF(ISBLANK(E2875),"",IF(ISTEXT(D2875),"",IF(A2870="Invoice No. : ",INDEX(Sheet2!G$14:G$154,MATCH(B2870,Sheet2!A$14:A$154,0)),O2874))))</f>
        <v>NERONA, RUBYLYN BARLAAN</v>
      </c>
      <c r="P2875">
        <f t="shared" si="182"/>
        <v>2819.75</v>
      </c>
      <c r="Q2875">
        <f t="shared" si="183"/>
        <v>195197.25</v>
      </c>
    </row>
    <row r="2876" spans="1:17" x14ac:dyDescent="0.25">
      <c r="A2876" s="10" t="s">
        <v>2008</v>
      </c>
      <c r="B2876" s="10" t="s">
        <v>2009</v>
      </c>
      <c r="C2876" s="11">
        <v>1</v>
      </c>
      <c r="D2876" s="11">
        <v>25.75</v>
      </c>
      <c r="E2876" s="11">
        <v>25.75</v>
      </c>
      <c r="F2876">
        <f t="shared" si="180"/>
        <v>2144390</v>
      </c>
      <c r="G2876">
        <f>IF(ISTEXT(E2876),IF(E2876="Amount",G$14,""),IF(ISBLANK(E2876),"",IF(ISTEXT(D2876),"",IF(A2871="Invoice No. : ",INDEX(Sheet2!F$14:F$154,MATCH(B2871,Sheet2!A$14:A$154,0)),G2875))))</f>
        <v>13589</v>
      </c>
      <c r="H2876" t="str">
        <f t="shared" si="181"/>
        <v>01/05/2023</v>
      </c>
      <c r="I2876" t="str">
        <f>IF(ISTEXT(E2876),IF(E2876="Amount",I$14,""),IF(ISBLANK(E2876),"",IF(ISTEXT(D2876),"",IF(A2871="Invoice No. : ",TEXT(INDEX(Sheet2!C$14:C$154,MATCH(B2871,Sheet2!A$14:A$154,0)),"hh:mm:ss"),I2875))))</f>
        <v>16:22:59</v>
      </c>
      <c r="J2876">
        <f>IF(ISBLANK(G2876),"",IF(ISTEXT(G2876),IF(E2876="Amount",J$14,""),INDEX(Sheet2!H$14:H$154,MATCH(F2876,Sheet2!A$14:A$154,0))))</f>
        <v>0</v>
      </c>
      <c r="K2876">
        <f>IF(ISBLANK(G2876),"",IF(ISTEXT(G2876),IF(E2876="Amount",K$14,""),INDEX(Sheet2!I$14:I$154,MATCH(F2876,Sheet2!A$14:A$154,0))))</f>
        <v>2819.75</v>
      </c>
      <c r="L2876" t="str">
        <f>IF(ISBLANK(G2876),"",IF(ISTEXT(G2876),IF(E2876="Amount",L$14,""),IF(INDEX(Sheet2!H$14:H$154,MATCH(F2876,Sheet2!A$14:A$154,0)) &lt;&gt; 0, IF(INDEX(Sheet2!I$14:I$154,MATCH(F2876,Sheet2!A$14:A$154,0)) &lt;&gt; 0, "Loan","Loan"),"Cash")))</f>
        <v>Cash</v>
      </c>
      <c r="M2876">
        <f>IF(ISTEXT(E2876),IF(E2876="Amount",M$14,""),IF(ISBLANK(E2876),"",IF(ISTEXT(D2876),"",IF(A2871="Invoice No. : ",INDEX(Sheet2!D$14:D$154,MATCH(B2871,Sheet2!A$14:A$154,0)),M2875))))</f>
        <v>2</v>
      </c>
      <c r="N2876" t="str">
        <f>IF(ISTEXT(E2876),IF(E2876="Amount",N$14,""),IF(ISBLANK(E2876),"",IF(ISTEXT(D2876),"",IF(A2871="Invoice No. : ",INDEX(Sheet2!E$14:E$154,MATCH(B2871,Sheet2!A$14:A$154,0)),N2875))))</f>
        <v>RUBY</v>
      </c>
      <c r="O2876" t="str">
        <f>IF(ISTEXT(E2876),IF(E2876="Amount",O$14,""),IF(ISBLANK(E2876),"",IF(ISTEXT(D2876),"",IF(A2871="Invoice No. : ",INDEX(Sheet2!G$14:G$154,MATCH(B2871,Sheet2!A$14:A$154,0)),O2875))))</f>
        <v>NERONA, RUBYLYN BARLAAN</v>
      </c>
      <c r="P2876">
        <f t="shared" si="182"/>
        <v>2819.75</v>
      </c>
      <c r="Q2876">
        <f t="shared" si="183"/>
        <v>195197.25</v>
      </c>
    </row>
    <row r="2877" spans="1:17" x14ac:dyDescent="0.25">
      <c r="A2877" s="10" t="s">
        <v>1832</v>
      </c>
      <c r="B2877" s="10" t="s">
        <v>1833</v>
      </c>
      <c r="C2877" s="11">
        <v>2</v>
      </c>
      <c r="D2877" s="11">
        <v>10</v>
      </c>
      <c r="E2877" s="11">
        <v>20</v>
      </c>
      <c r="F2877">
        <f t="shared" si="180"/>
        <v>2144390</v>
      </c>
      <c r="G2877">
        <f>IF(ISTEXT(E2877),IF(E2877="Amount",G$14,""),IF(ISBLANK(E2877),"",IF(ISTEXT(D2877),"",IF(A2872="Invoice No. : ",INDEX(Sheet2!F$14:F$154,MATCH(B2872,Sheet2!A$14:A$154,0)),G2876))))</f>
        <v>13589</v>
      </c>
      <c r="H2877" t="str">
        <f t="shared" si="181"/>
        <v>01/05/2023</v>
      </c>
      <c r="I2877" t="str">
        <f>IF(ISTEXT(E2877),IF(E2877="Amount",I$14,""),IF(ISBLANK(E2877),"",IF(ISTEXT(D2877),"",IF(A2872="Invoice No. : ",TEXT(INDEX(Sheet2!C$14:C$154,MATCH(B2872,Sheet2!A$14:A$154,0)),"hh:mm:ss"),I2876))))</f>
        <v>16:22:59</v>
      </c>
      <c r="J2877">
        <f>IF(ISBLANK(G2877),"",IF(ISTEXT(G2877),IF(E2877="Amount",J$14,""),INDEX(Sheet2!H$14:H$154,MATCH(F2877,Sheet2!A$14:A$154,0))))</f>
        <v>0</v>
      </c>
      <c r="K2877">
        <f>IF(ISBLANK(G2877),"",IF(ISTEXT(G2877),IF(E2877="Amount",K$14,""),INDEX(Sheet2!I$14:I$154,MATCH(F2877,Sheet2!A$14:A$154,0))))</f>
        <v>2819.75</v>
      </c>
      <c r="L2877" t="str">
        <f>IF(ISBLANK(G2877),"",IF(ISTEXT(G2877),IF(E2877="Amount",L$14,""),IF(INDEX(Sheet2!H$14:H$154,MATCH(F2877,Sheet2!A$14:A$154,0)) &lt;&gt; 0, IF(INDEX(Sheet2!I$14:I$154,MATCH(F2877,Sheet2!A$14:A$154,0)) &lt;&gt; 0, "Loan","Loan"),"Cash")))</f>
        <v>Cash</v>
      </c>
      <c r="M2877">
        <f>IF(ISTEXT(E2877),IF(E2877="Amount",M$14,""),IF(ISBLANK(E2877),"",IF(ISTEXT(D2877),"",IF(A2872="Invoice No. : ",INDEX(Sheet2!D$14:D$154,MATCH(B2872,Sheet2!A$14:A$154,0)),M2876))))</f>
        <v>2</v>
      </c>
      <c r="N2877" t="str">
        <f>IF(ISTEXT(E2877),IF(E2877="Amount",N$14,""),IF(ISBLANK(E2877),"",IF(ISTEXT(D2877),"",IF(A2872="Invoice No. : ",INDEX(Sheet2!E$14:E$154,MATCH(B2872,Sheet2!A$14:A$154,0)),N2876))))</f>
        <v>RUBY</v>
      </c>
      <c r="O2877" t="str">
        <f>IF(ISTEXT(E2877),IF(E2877="Amount",O$14,""),IF(ISBLANK(E2877),"",IF(ISTEXT(D2877),"",IF(A2872="Invoice No. : ",INDEX(Sheet2!G$14:G$154,MATCH(B2872,Sheet2!A$14:A$154,0)),O2876))))</f>
        <v>NERONA, RUBYLYN BARLAAN</v>
      </c>
      <c r="P2877">
        <f t="shared" si="182"/>
        <v>2819.75</v>
      </c>
      <c r="Q2877">
        <f t="shared" si="183"/>
        <v>195197.25</v>
      </c>
    </row>
    <row r="2878" spans="1:17" x14ac:dyDescent="0.25">
      <c r="A2878" s="10" t="s">
        <v>449</v>
      </c>
      <c r="B2878" s="10" t="s">
        <v>450</v>
      </c>
      <c r="C2878" s="11">
        <v>7</v>
      </c>
      <c r="D2878" s="11">
        <v>7.25</v>
      </c>
      <c r="E2878" s="11">
        <v>50.75</v>
      </c>
      <c r="F2878">
        <f t="shared" si="180"/>
        <v>2144390</v>
      </c>
      <c r="G2878">
        <f>IF(ISTEXT(E2878),IF(E2878="Amount",G$14,""),IF(ISBLANK(E2878),"",IF(ISTEXT(D2878),"",IF(A2873="Invoice No. : ",INDEX(Sheet2!F$14:F$154,MATCH(B2873,Sheet2!A$14:A$154,0)),G2877))))</f>
        <v>13589</v>
      </c>
      <c r="H2878" t="str">
        <f t="shared" si="181"/>
        <v>01/05/2023</v>
      </c>
      <c r="I2878" t="str">
        <f>IF(ISTEXT(E2878),IF(E2878="Amount",I$14,""),IF(ISBLANK(E2878),"",IF(ISTEXT(D2878),"",IF(A2873="Invoice No. : ",TEXT(INDEX(Sheet2!C$14:C$154,MATCH(B2873,Sheet2!A$14:A$154,0)),"hh:mm:ss"),I2877))))</f>
        <v>16:22:59</v>
      </c>
      <c r="J2878">
        <f>IF(ISBLANK(G2878),"",IF(ISTEXT(G2878),IF(E2878="Amount",J$14,""),INDEX(Sheet2!H$14:H$154,MATCH(F2878,Sheet2!A$14:A$154,0))))</f>
        <v>0</v>
      </c>
      <c r="K2878">
        <f>IF(ISBLANK(G2878),"",IF(ISTEXT(G2878),IF(E2878="Amount",K$14,""),INDEX(Sheet2!I$14:I$154,MATCH(F2878,Sheet2!A$14:A$154,0))))</f>
        <v>2819.75</v>
      </c>
      <c r="L2878" t="str">
        <f>IF(ISBLANK(G2878),"",IF(ISTEXT(G2878),IF(E2878="Amount",L$14,""),IF(INDEX(Sheet2!H$14:H$154,MATCH(F2878,Sheet2!A$14:A$154,0)) &lt;&gt; 0, IF(INDEX(Sheet2!I$14:I$154,MATCH(F2878,Sheet2!A$14:A$154,0)) &lt;&gt; 0, "Loan","Loan"),"Cash")))</f>
        <v>Cash</v>
      </c>
      <c r="M2878">
        <f>IF(ISTEXT(E2878),IF(E2878="Amount",M$14,""),IF(ISBLANK(E2878),"",IF(ISTEXT(D2878),"",IF(A2873="Invoice No. : ",INDEX(Sheet2!D$14:D$154,MATCH(B2873,Sheet2!A$14:A$154,0)),M2877))))</f>
        <v>2</v>
      </c>
      <c r="N2878" t="str">
        <f>IF(ISTEXT(E2878),IF(E2878="Amount",N$14,""),IF(ISBLANK(E2878),"",IF(ISTEXT(D2878),"",IF(A2873="Invoice No. : ",INDEX(Sheet2!E$14:E$154,MATCH(B2873,Sheet2!A$14:A$154,0)),N2877))))</f>
        <v>RUBY</v>
      </c>
      <c r="O2878" t="str">
        <f>IF(ISTEXT(E2878),IF(E2878="Amount",O$14,""),IF(ISBLANK(E2878),"",IF(ISTEXT(D2878),"",IF(A2873="Invoice No. : ",INDEX(Sheet2!G$14:G$154,MATCH(B2873,Sheet2!A$14:A$154,0)),O2877))))</f>
        <v>NERONA, RUBYLYN BARLAAN</v>
      </c>
      <c r="P2878">
        <f t="shared" si="182"/>
        <v>2819.75</v>
      </c>
      <c r="Q2878">
        <f t="shared" si="183"/>
        <v>195197.25</v>
      </c>
    </row>
    <row r="2879" spans="1:17" x14ac:dyDescent="0.25">
      <c r="A2879" s="10" t="s">
        <v>367</v>
      </c>
      <c r="B2879" s="10" t="s">
        <v>368</v>
      </c>
      <c r="C2879" s="11">
        <v>3</v>
      </c>
      <c r="D2879" s="11">
        <v>15</v>
      </c>
      <c r="E2879" s="11">
        <v>45</v>
      </c>
      <c r="F2879">
        <f t="shared" si="180"/>
        <v>2144390</v>
      </c>
      <c r="G2879">
        <f>IF(ISTEXT(E2879),IF(E2879="Amount",G$14,""),IF(ISBLANK(E2879),"",IF(ISTEXT(D2879),"",IF(A2874="Invoice No. : ",INDEX(Sheet2!F$14:F$154,MATCH(B2874,Sheet2!A$14:A$154,0)),G2878))))</f>
        <v>13589</v>
      </c>
      <c r="H2879" t="str">
        <f t="shared" si="181"/>
        <v>01/05/2023</v>
      </c>
      <c r="I2879" t="str">
        <f>IF(ISTEXT(E2879),IF(E2879="Amount",I$14,""),IF(ISBLANK(E2879),"",IF(ISTEXT(D2879),"",IF(A2874="Invoice No. : ",TEXT(INDEX(Sheet2!C$14:C$154,MATCH(B2874,Sheet2!A$14:A$154,0)),"hh:mm:ss"),I2878))))</f>
        <v>16:22:59</v>
      </c>
      <c r="J2879">
        <f>IF(ISBLANK(G2879),"",IF(ISTEXT(G2879),IF(E2879="Amount",J$14,""),INDEX(Sheet2!H$14:H$154,MATCH(F2879,Sheet2!A$14:A$154,0))))</f>
        <v>0</v>
      </c>
      <c r="K2879">
        <f>IF(ISBLANK(G2879),"",IF(ISTEXT(G2879),IF(E2879="Amount",K$14,""),INDEX(Sheet2!I$14:I$154,MATCH(F2879,Sheet2!A$14:A$154,0))))</f>
        <v>2819.75</v>
      </c>
      <c r="L2879" t="str">
        <f>IF(ISBLANK(G2879),"",IF(ISTEXT(G2879),IF(E2879="Amount",L$14,""),IF(INDEX(Sheet2!H$14:H$154,MATCH(F2879,Sheet2!A$14:A$154,0)) &lt;&gt; 0, IF(INDEX(Sheet2!I$14:I$154,MATCH(F2879,Sheet2!A$14:A$154,0)) &lt;&gt; 0, "Loan","Loan"),"Cash")))</f>
        <v>Cash</v>
      </c>
      <c r="M2879">
        <f>IF(ISTEXT(E2879),IF(E2879="Amount",M$14,""),IF(ISBLANK(E2879),"",IF(ISTEXT(D2879),"",IF(A2874="Invoice No. : ",INDEX(Sheet2!D$14:D$154,MATCH(B2874,Sheet2!A$14:A$154,0)),M2878))))</f>
        <v>2</v>
      </c>
      <c r="N2879" t="str">
        <f>IF(ISTEXT(E2879),IF(E2879="Amount",N$14,""),IF(ISBLANK(E2879),"",IF(ISTEXT(D2879),"",IF(A2874="Invoice No. : ",INDEX(Sheet2!E$14:E$154,MATCH(B2874,Sheet2!A$14:A$154,0)),N2878))))</f>
        <v>RUBY</v>
      </c>
      <c r="O2879" t="str">
        <f>IF(ISTEXT(E2879),IF(E2879="Amount",O$14,""),IF(ISBLANK(E2879),"",IF(ISTEXT(D2879),"",IF(A2874="Invoice No. : ",INDEX(Sheet2!G$14:G$154,MATCH(B2874,Sheet2!A$14:A$154,0)),O2878))))</f>
        <v>NERONA, RUBYLYN BARLAAN</v>
      </c>
      <c r="P2879">
        <f t="shared" si="182"/>
        <v>2819.75</v>
      </c>
      <c r="Q2879">
        <f t="shared" si="183"/>
        <v>195197.25</v>
      </c>
    </row>
    <row r="2880" spans="1:17" x14ac:dyDescent="0.25">
      <c r="A2880" s="10" t="s">
        <v>1619</v>
      </c>
      <c r="B2880" s="10" t="s">
        <v>1620</v>
      </c>
      <c r="C2880" s="11">
        <v>1</v>
      </c>
      <c r="D2880" s="11">
        <v>30.75</v>
      </c>
      <c r="E2880" s="11">
        <v>30.75</v>
      </c>
      <c r="F2880">
        <f t="shared" si="180"/>
        <v>2144390</v>
      </c>
      <c r="G2880">
        <f>IF(ISTEXT(E2880),IF(E2880="Amount",G$14,""),IF(ISBLANK(E2880),"",IF(ISTEXT(D2880),"",IF(A2875="Invoice No. : ",INDEX(Sheet2!F$14:F$154,MATCH(B2875,Sheet2!A$14:A$154,0)),G2879))))</f>
        <v>13589</v>
      </c>
      <c r="H2880" t="str">
        <f t="shared" si="181"/>
        <v>01/05/2023</v>
      </c>
      <c r="I2880" t="str">
        <f>IF(ISTEXT(E2880),IF(E2880="Amount",I$14,""),IF(ISBLANK(E2880),"",IF(ISTEXT(D2880),"",IF(A2875="Invoice No. : ",TEXT(INDEX(Sheet2!C$14:C$154,MATCH(B2875,Sheet2!A$14:A$154,0)),"hh:mm:ss"),I2879))))</f>
        <v>16:22:59</v>
      </c>
      <c r="J2880">
        <f>IF(ISBLANK(G2880),"",IF(ISTEXT(G2880),IF(E2880="Amount",J$14,""),INDEX(Sheet2!H$14:H$154,MATCH(F2880,Sheet2!A$14:A$154,0))))</f>
        <v>0</v>
      </c>
      <c r="K2880">
        <f>IF(ISBLANK(G2880),"",IF(ISTEXT(G2880),IF(E2880="Amount",K$14,""),INDEX(Sheet2!I$14:I$154,MATCH(F2880,Sheet2!A$14:A$154,0))))</f>
        <v>2819.75</v>
      </c>
      <c r="L2880" t="str">
        <f>IF(ISBLANK(G2880),"",IF(ISTEXT(G2880),IF(E2880="Amount",L$14,""),IF(INDEX(Sheet2!H$14:H$154,MATCH(F2880,Sheet2!A$14:A$154,0)) &lt;&gt; 0, IF(INDEX(Sheet2!I$14:I$154,MATCH(F2880,Sheet2!A$14:A$154,0)) &lt;&gt; 0, "Loan","Loan"),"Cash")))</f>
        <v>Cash</v>
      </c>
      <c r="M2880">
        <f>IF(ISTEXT(E2880),IF(E2880="Amount",M$14,""),IF(ISBLANK(E2880),"",IF(ISTEXT(D2880),"",IF(A2875="Invoice No. : ",INDEX(Sheet2!D$14:D$154,MATCH(B2875,Sheet2!A$14:A$154,0)),M2879))))</f>
        <v>2</v>
      </c>
      <c r="N2880" t="str">
        <f>IF(ISTEXT(E2880),IF(E2880="Amount",N$14,""),IF(ISBLANK(E2880),"",IF(ISTEXT(D2880),"",IF(A2875="Invoice No. : ",INDEX(Sheet2!E$14:E$154,MATCH(B2875,Sheet2!A$14:A$154,0)),N2879))))</f>
        <v>RUBY</v>
      </c>
      <c r="O2880" t="str">
        <f>IF(ISTEXT(E2880),IF(E2880="Amount",O$14,""),IF(ISBLANK(E2880),"",IF(ISTEXT(D2880),"",IF(A2875="Invoice No. : ",INDEX(Sheet2!G$14:G$154,MATCH(B2875,Sheet2!A$14:A$154,0)),O2879))))</f>
        <v>NERONA, RUBYLYN BARLAAN</v>
      </c>
      <c r="P2880">
        <f t="shared" si="182"/>
        <v>2819.75</v>
      </c>
      <c r="Q2880">
        <f t="shared" si="183"/>
        <v>195197.25</v>
      </c>
    </row>
    <row r="2881" spans="1:17" x14ac:dyDescent="0.25">
      <c r="A2881" s="10" t="s">
        <v>1323</v>
      </c>
      <c r="B2881" s="10" t="s">
        <v>1324</v>
      </c>
      <c r="C2881" s="11">
        <v>1</v>
      </c>
      <c r="D2881" s="11">
        <v>30.75</v>
      </c>
      <c r="E2881" s="11">
        <v>30.75</v>
      </c>
      <c r="F2881">
        <f t="shared" si="180"/>
        <v>2144390</v>
      </c>
      <c r="G2881">
        <f>IF(ISTEXT(E2881),IF(E2881="Amount",G$14,""),IF(ISBLANK(E2881),"",IF(ISTEXT(D2881),"",IF(A2876="Invoice No. : ",INDEX(Sheet2!F$14:F$154,MATCH(B2876,Sheet2!A$14:A$154,0)),G2880))))</f>
        <v>13589</v>
      </c>
      <c r="H2881" t="str">
        <f t="shared" si="181"/>
        <v>01/05/2023</v>
      </c>
      <c r="I2881" t="str">
        <f>IF(ISTEXT(E2881),IF(E2881="Amount",I$14,""),IF(ISBLANK(E2881),"",IF(ISTEXT(D2881),"",IF(A2876="Invoice No. : ",TEXT(INDEX(Sheet2!C$14:C$154,MATCH(B2876,Sheet2!A$14:A$154,0)),"hh:mm:ss"),I2880))))</f>
        <v>16:22:59</v>
      </c>
      <c r="J2881">
        <f>IF(ISBLANK(G2881),"",IF(ISTEXT(G2881),IF(E2881="Amount",J$14,""),INDEX(Sheet2!H$14:H$154,MATCH(F2881,Sheet2!A$14:A$154,0))))</f>
        <v>0</v>
      </c>
      <c r="K2881">
        <f>IF(ISBLANK(G2881),"",IF(ISTEXT(G2881),IF(E2881="Amount",K$14,""),INDEX(Sheet2!I$14:I$154,MATCH(F2881,Sheet2!A$14:A$154,0))))</f>
        <v>2819.75</v>
      </c>
      <c r="L2881" t="str">
        <f>IF(ISBLANK(G2881),"",IF(ISTEXT(G2881),IF(E2881="Amount",L$14,""),IF(INDEX(Sheet2!H$14:H$154,MATCH(F2881,Sheet2!A$14:A$154,0)) &lt;&gt; 0, IF(INDEX(Sheet2!I$14:I$154,MATCH(F2881,Sheet2!A$14:A$154,0)) &lt;&gt; 0, "Loan","Loan"),"Cash")))</f>
        <v>Cash</v>
      </c>
      <c r="M2881">
        <f>IF(ISTEXT(E2881),IF(E2881="Amount",M$14,""),IF(ISBLANK(E2881),"",IF(ISTEXT(D2881),"",IF(A2876="Invoice No. : ",INDEX(Sheet2!D$14:D$154,MATCH(B2876,Sheet2!A$14:A$154,0)),M2880))))</f>
        <v>2</v>
      </c>
      <c r="N2881" t="str">
        <f>IF(ISTEXT(E2881),IF(E2881="Amount",N$14,""),IF(ISBLANK(E2881),"",IF(ISTEXT(D2881),"",IF(A2876="Invoice No. : ",INDEX(Sheet2!E$14:E$154,MATCH(B2876,Sheet2!A$14:A$154,0)),N2880))))</f>
        <v>RUBY</v>
      </c>
      <c r="O2881" t="str">
        <f>IF(ISTEXT(E2881),IF(E2881="Amount",O$14,""),IF(ISBLANK(E2881),"",IF(ISTEXT(D2881),"",IF(A2876="Invoice No. : ",INDEX(Sheet2!G$14:G$154,MATCH(B2876,Sheet2!A$14:A$154,0)),O2880))))</f>
        <v>NERONA, RUBYLYN BARLAAN</v>
      </c>
      <c r="P2881">
        <f t="shared" si="182"/>
        <v>2819.75</v>
      </c>
      <c r="Q2881">
        <f t="shared" si="183"/>
        <v>195197.25</v>
      </c>
    </row>
    <row r="2882" spans="1:17" x14ac:dyDescent="0.25">
      <c r="A2882" s="10" t="s">
        <v>2121</v>
      </c>
      <c r="B2882" s="10" t="s">
        <v>2122</v>
      </c>
      <c r="C2882" s="11">
        <v>1</v>
      </c>
      <c r="D2882" s="11">
        <v>50</v>
      </c>
      <c r="E2882" s="11">
        <v>50</v>
      </c>
      <c r="F2882">
        <f t="shared" si="180"/>
        <v>2144390</v>
      </c>
      <c r="G2882">
        <f>IF(ISTEXT(E2882),IF(E2882="Amount",G$14,""),IF(ISBLANK(E2882),"",IF(ISTEXT(D2882),"",IF(A2877="Invoice No. : ",INDEX(Sheet2!F$14:F$154,MATCH(B2877,Sheet2!A$14:A$154,0)),G2881))))</f>
        <v>13589</v>
      </c>
      <c r="H2882" t="str">
        <f t="shared" si="181"/>
        <v>01/05/2023</v>
      </c>
      <c r="I2882" t="str">
        <f>IF(ISTEXT(E2882),IF(E2882="Amount",I$14,""),IF(ISBLANK(E2882),"",IF(ISTEXT(D2882),"",IF(A2877="Invoice No. : ",TEXT(INDEX(Sheet2!C$14:C$154,MATCH(B2877,Sheet2!A$14:A$154,0)),"hh:mm:ss"),I2881))))</f>
        <v>16:22:59</v>
      </c>
      <c r="J2882">
        <f>IF(ISBLANK(G2882),"",IF(ISTEXT(G2882),IF(E2882="Amount",J$14,""),INDEX(Sheet2!H$14:H$154,MATCH(F2882,Sheet2!A$14:A$154,0))))</f>
        <v>0</v>
      </c>
      <c r="K2882">
        <f>IF(ISBLANK(G2882),"",IF(ISTEXT(G2882),IF(E2882="Amount",K$14,""),INDEX(Sheet2!I$14:I$154,MATCH(F2882,Sheet2!A$14:A$154,0))))</f>
        <v>2819.75</v>
      </c>
      <c r="L2882" t="str">
        <f>IF(ISBLANK(G2882),"",IF(ISTEXT(G2882),IF(E2882="Amount",L$14,""),IF(INDEX(Sheet2!H$14:H$154,MATCH(F2882,Sheet2!A$14:A$154,0)) &lt;&gt; 0, IF(INDEX(Sheet2!I$14:I$154,MATCH(F2882,Sheet2!A$14:A$154,0)) &lt;&gt; 0, "Loan","Loan"),"Cash")))</f>
        <v>Cash</v>
      </c>
      <c r="M2882">
        <f>IF(ISTEXT(E2882),IF(E2882="Amount",M$14,""),IF(ISBLANK(E2882),"",IF(ISTEXT(D2882),"",IF(A2877="Invoice No. : ",INDEX(Sheet2!D$14:D$154,MATCH(B2877,Sheet2!A$14:A$154,0)),M2881))))</f>
        <v>2</v>
      </c>
      <c r="N2882" t="str">
        <f>IF(ISTEXT(E2882),IF(E2882="Amount",N$14,""),IF(ISBLANK(E2882),"",IF(ISTEXT(D2882),"",IF(A2877="Invoice No. : ",INDEX(Sheet2!E$14:E$154,MATCH(B2877,Sheet2!A$14:A$154,0)),N2881))))</f>
        <v>RUBY</v>
      </c>
      <c r="O2882" t="str">
        <f>IF(ISTEXT(E2882),IF(E2882="Amount",O$14,""),IF(ISBLANK(E2882),"",IF(ISTEXT(D2882),"",IF(A2877="Invoice No. : ",INDEX(Sheet2!G$14:G$154,MATCH(B2877,Sheet2!A$14:A$154,0)),O2881))))</f>
        <v>NERONA, RUBYLYN BARLAAN</v>
      </c>
      <c r="P2882">
        <f t="shared" si="182"/>
        <v>2819.75</v>
      </c>
      <c r="Q2882">
        <f t="shared" si="183"/>
        <v>195197.25</v>
      </c>
    </row>
    <row r="2883" spans="1:17" x14ac:dyDescent="0.25">
      <c r="A2883" s="10" t="s">
        <v>1395</v>
      </c>
      <c r="B2883" s="10" t="s">
        <v>1396</v>
      </c>
      <c r="C2883" s="11">
        <v>1</v>
      </c>
      <c r="D2883" s="11">
        <v>24.25</v>
      </c>
      <c r="E2883" s="11">
        <v>24.25</v>
      </c>
      <c r="F2883">
        <f t="shared" si="180"/>
        <v>2144390</v>
      </c>
      <c r="G2883">
        <f>IF(ISTEXT(E2883),IF(E2883="Amount",G$14,""),IF(ISBLANK(E2883),"",IF(ISTEXT(D2883),"",IF(A2878="Invoice No. : ",INDEX(Sheet2!F$14:F$154,MATCH(B2878,Sheet2!A$14:A$154,0)),G2882))))</f>
        <v>13589</v>
      </c>
      <c r="H2883" t="str">
        <f t="shared" si="181"/>
        <v>01/05/2023</v>
      </c>
      <c r="I2883" t="str">
        <f>IF(ISTEXT(E2883),IF(E2883="Amount",I$14,""),IF(ISBLANK(E2883),"",IF(ISTEXT(D2883),"",IF(A2878="Invoice No. : ",TEXT(INDEX(Sheet2!C$14:C$154,MATCH(B2878,Sheet2!A$14:A$154,0)),"hh:mm:ss"),I2882))))</f>
        <v>16:22:59</v>
      </c>
      <c r="J2883">
        <f>IF(ISBLANK(G2883),"",IF(ISTEXT(G2883),IF(E2883="Amount",J$14,""),INDEX(Sheet2!H$14:H$154,MATCH(F2883,Sheet2!A$14:A$154,0))))</f>
        <v>0</v>
      </c>
      <c r="K2883">
        <f>IF(ISBLANK(G2883),"",IF(ISTEXT(G2883),IF(E2883="Amount",K$14,""),INDEX(Sheet2!I$14:I$154,MATCH(F2883,Sheet2!A$14:A$154,0))))</f>
        <v>2819.75</v>
      </c>
      <c r="L2883" t="str">
        <f>IF(ISBLANK(G2883),"",IF(ISTEXT(G2883),IF(E2883="Amount",L$14,""),IF(INDEX(Sheet2!H$14:H$154,MATCH(F2883,Sheet2!A$14:A$154,0)) &lt;&gt; 0, IF(INDEX(Sheet2!I$14:I$154,MATCH(F2883,Sheet2!A$14:A$154,0)) &lt;&gt; 0, "Loan","Loan"),"Cash")))</f>
        <v>Cash</v>
      </c>
      <c r="M2883">
        <f>IF(ISTEXT(E2883),IF(E2883="Amount",M$14,""),IF(ISBLANK(E2883),"",IF(ISTEXT(D2883),"",IF(A2878="Invoice No. : ",INDEX(Sheet2!D$14:D$154,MATCH(B2878,Sheet2!A$14:A$154,0)),M2882))))</f>
        <v>2</v>
      </c>
      <c r="N2883" t="str">
        <f>IF(ISTEXT(E2883),IF(E2883="Amount",N$14,""),IF(ISBLANK(E2883),"",IF(ISTEXT(D2883),"",IF(A2878="Invoice No. : ",INDEX(Sheet2!E$14:E$154,MATCH(B2878,Sheet2!A$14:A$154,0)),N2882))))</f>
        <v>RUBY</v>
      </c>
      <c r="O2883" t="str">
        <f>IF(ISTEXT(E2883),IF(E2883="Amount",O$14,""),IF(ISBLANK(E2883),"",IF(ISTEXT(D2883),"",IF(A2878="Invoice No. : ",INDEX(Sheet2!G$14:G$154,MATCH(B2878,Sheet2!A$14:A$154,0)),O2882))))</f>
        <v>NERONA, RUBYLYN BARLAAN</v>
      </c>
      <c r="P2883">
        <f t="shared" si="182"/>
        <v>2819.75</v>
      </c>
      <c r="Q2883">
        <f t="shared" si="183"/>
        <v>195197.25</v>
      </c>
    </row>
    <row r="2884" spans="1:17" x14ac:dyDescent="0.25">
      <c r="A2884" s="10" t="s">
        <v>982</v>
      </c>
      <c r="B2884" s="10" t="s">
        <v>983</v>
      </c>
      <c r="C2884" s="11">
        <v>1</v>
      </c>
      <c r="D2884" s="11">
        <v>14.25</v>
      </c>
      <c r="E2884" s="11">
        <v>14.25</v>
      </c>
      <c r="F2884">
        <f t="shared" si="180"/>
        <v>2144390</v>
      </c>
      <c r="G2884">
        <f>IF(ISTEXT(E2884),IF(E2884="Amount",G$14,""),IF(ISBLANK(E2884),"",IF(ISTEXT(D2884),"",IF(A2879="Invoice No. : ",INDEX(Sheet2!F$14:F$154,MATCH(B2879,Sheet2!A$14:A$154,0)),G2883))))</f>
        <v>13589</v>
      </c>
      <c r="H2884" t="str">
        <f t="shared" si="181"/>
        <v>01/05/2023</v>
      </c>
      <c r="I2884" t="str">
        <f>IF(ISTEXT(E2884),IF(E2884="Amount",I$14,""),IF(ISBLANK(E2884),"",IF(ISTEXT(D2884),"",IF(A2879="Invoice No. : ",TEXT(INDEX(Sheet2!C$14:C$154,MATCH(B2879,Sheet2!A$14:A$154,0)),"hh:mm:ss"),I2883))))</f>
        <v>16:22:59</v>
      </c>
      <c r="J2884">
        <f>IF(ISBLANK(G2884),"",IF(ISTEXT(G2884),IF(E2884="Amount",J$14,""),INDEX(Sheet2!H$14:H$154,MATCH(F2884,Sheet2!A$14:A$154,0))))</f>
        <v>0</v>
      </c>
      <c r="K2884">
        <f>IF(ISBLANK(G2884),"",IF(ISTEXT(G2884),IF(E2884="Amount",K$14,""),INDEX(Sheet2!I$14:I$154,MATCH(F2884,Sheet2!A$14:A$154,0))))</f>
        <v>2819.75</v>
      </c>
      <c r="L2884" t="str">
        <f>IF(ISBLANK(G2884),"",IF(ISTEXT(G2884),IF(E2884="Amount",L$14,""),IF(INDEX(Sheet2!H$14:H$154,MATCH(F2884,Sheet2!A$14:A$154,0)) &lt;&gt; 0, IF(INDEX(Sheet2!I$14:I$154,MATCH(F2884,Sheet2!A$14:A$154,0)) &lt;&gt; 0, "Loan","Loan"),"Cash")))</f>
        <v>Cash</v>
      </c>
      <c r="M2884">
        <f>IF(ISTEXT(E2884),IF(E2884="Amount",M$14,""),IF(ISBLANK(E2884),"",IF(ISTEXT(D2884),"",IF(A2879="Invoice No. : ",INDEX(Sheet2!D$14:D$154,MATCH(B2879,Sheet2!A$14:A$154,0)),M2883))))</f>
        <v>2</v>
      </c>
      <c r="N2884" t="str">
        <f>IF(ISTEXT(E2884),IF(E2884="Amount",N$14,""),IF(ISBLANK(E2884),"",IF(ISTEXT(D2884),"",IF(A2879="Invoice No. : ",INDEX(Sheet2!E$14:E$154,MATCH(B2879,Sheet2!A$14:A$154,0)),N2883))))</f>
        <v>RUBY</v>
      </c>
      <c r="O2884" t="str">
        <f>IF(ISTEXT(E2884),IF(E2884="Amount",O$14,""),IF(ISBLANK(E2884),"",IF(ISTEXT(D2884),"",IF(A2879="Invoice No. : ",INDEX(Sheet2!G$14:G$154,MATCH(B2879,Sheet2!A$14:A$154,0)),O2883))))</f>
        <v>NERONA, RUBYLYN BARLAAN</v>
      </c>
      <c r="P2884">
        <f t="shared" si="182"/>
        <v>2819.75</v>
      </c>
      <c r="Q2884">
        <f t="shared" si="183"/>
        <v>195197.25</v>
      </c>
    </row>
    <row r="2885" spans="1:17" x14ac:dyDescent="0.25">
      <c r="A2885" s="10" t="s">
        <v>2123</v>
      </c>
      <c r="B2885" s="10" t="s">
        <v>2124</v>
      </c>
      <c r="C2885" s="11">
        <v>1</v>
      </c>
      <c r="D2885" s="11">
        <v>6.5</v>
      </c>
      <c r="E2885" s="11">
        <v>6.5</v>
      </c>
      <c r="F2885">
        <f t="shared" si="180"/>
        <v>2144390</v>
      </c>
      <c r="G2885">
        <f>IF(ISTEXT(E2885),IF(E2885="Amount",G$14,""),IF(ISBLANK(E2885),"",IF(ISTEXT(D2885),"",IF(A2880="Invoice No. : ",INDEX(Sheet2!F$14:F$154,MATCH(B2880,Sheet2!A$14:A$154,0)),G2884))))</f>
        <v>13589</v>
      </c>
      <c r="H2885" t="str">
        <f t="shared" si="181"/>
        <v>01/05/2023</v>
      </c>
      <c r="I2885" t="str">
        <f>IF(ISTEXT(E2885),IF(E2885="Amount",I$14,""),IF(ISBLANK(E2885),"",IF(ISTEXT(D2885),"",IF(A2880="Invoice No. : ",TEXT(INDEX(Sheet2!C$14:C$154,MATCH(B2880,Sheet2!A$14:A$154,0)),"hh:mm:ss"),I2884))))</f>
        <v>16:22:59</v>
      </c>
      <c r="J2885">
        <f>IF(ISBLANK(G2885),"",IF(ISTEXT(G2885),IF(E2885="Amount",J$14,""),INDEX(Sheet2!H$14:H$154,MATCH(F2885,Sheet2!A$14:A$154,0))))</f>
        <v>0</v>
      </c>
      <c r="K2885">
        <f>IF(ISBLANK(G2885),"",IF(ISTEXT(G2885),IF(E2885="Amount",K$14,""),INDEX(Sheet2!I$14:I$154,MATCH(F2885,Sheet2!A$14:A$154,0))))</f>
        <v>2819.75</v>
      </c>
      <c r="L2885" t="str">
        <f>IF(ISBLANK(G2885),"",IF(ISTEXT(G2885),IF(E2885="Amount",L$14,""),IF(INDEX(Sheet2!H$14:H$154,MATCH(F2885,Sheet2!A$14:A$154,0)) &lt;&gt; 0, IF(INDEX(Sheet2!I$14:I$154,MATCH(F2885,Sheet2!A$14:A$154,0)) &lt;&gt; 0, "Loan","Loan"),"Cash")))</f>
        <v>Cash</v>
      </c>
      <c r="M2885">
        <f>IF(ISTEXT(E2885),IF(E2885="Amount",M$14,""),IF(ISBLANK(E2885),"",IF(ISTEXT(D2885),"",IF(A2880="Invoice No. : ",INDEX(Sheet2!D$14:D$154,MATCH(B2880,Sheet2!A$14:A$154,0)),M2884))))</f>
        <v>2</v>
      </c>
      <c r="N2885" t="str">
        <f>IF(ISTEXT(E2885),IF(E2885="Amount",N$14,""),IF(ISBLANK(E2885),"",IF(ISTEXT(D2885),"",IF(A2880="Invoice No. : ",INDEX(Sheet2!E$14:E$154,MATCH(B2880,Sheet2!A$14:A$154,0)),N2884))))</f>
        <v>RUBY</v>
      </c>
      <c r="O2885" t="str">
        <f>IF(ISTEXT(E2885),IF(E2885="Amount",O$14,""),IF(ISBLANK(E2885),"",IF(ISTEXT(D2885),"",IF(A2880="Invoice No. : ",INDEX(Sheet2!G$14:G$154,MATCH(B2880,Sheet2!A$14:A$154,0)),O2884))))</f>
        <v>NERONA, RUBYLYN BARLAAN</v>
      </c>
      <c r="P2885">
        <f t="shared" si="182"/>
        <v>2819.75</v>
      </c>
      <c r="Q2885">
        <f t="shared" si="183"/>
        <v>195197.25</v>
      </c>
    </row>
    <row r="2886" spans="1:17" x14ac:dyDescent="0.25">
      <c r="A2886" s="10" t="s">
        <v>2125</v>
      </c>
      <c r="B2886" s="10" t="s">
        <v>2126</v>
      </c>
      <c r="C2886" s="11">
        <v>1</v>
      </c>
      <c r="D2886" s="11">
        <v>37</v>
      </c>
      <c r="E2886" s="11">
        <v>37</v>
      </c>
      <c r="F2886">
        <f t="shared" si="180"/>
        <v>2144390</v>
      </c>
      <c r="G2886">
        <f>IF(ISTEXT(E2886),IF(E2886="Amount",G$14,""),IF(ISBLANK(E2886),"",IF(ISTEXT(D2886),"",IF(A2881="Invoice No. : ",INDEX(Sheet2!F$14:F$154,MATCH(B2881,Sheet2!A$14:A$154,0)),G2885))))</f>
        <v>13589</v>
      </c>
      <c r="H2886" t="str">
        <f t="shared" si="181"/>
        <v>01/05/2023</v>
      </c>
      <c r="I2886" t="str">
        <f>IF(ISTEXT(E2886),IF(E2886="Amount",I$14,""),IF(ISBLANK(E2886),"",IF(ISTEXT(D2886),"",IF(A2881="Invoice No. : ",TEXT(INDEX(Sheet2!C$14:C$154,MATCH(B2881,Sheet2!A$14:A$154,0)),"hh:mm:ss"),I2885))))</f>
        <v>16:22:59</v>
      </c>
      <c r="J2886">
        <f>IF(ISBLANK(G2886),"",IF(ISTEXT(G2886),IF(E2886="Amount",J$14,""),INDEX(Sheet2!H$14:H$154,MATCH(F2886,Sheet2!A$14:A$154,0))))</f>
        <v>0</v>
      </c>
      <c r="K2886">
        <f>IF(ISBLANK(G2886),"",IF(ISTEXT(G2886),IF(E2886="Amount",K$14,""),INDEX(Sheet2!I$14:I$154,MATCH(F2886,Sheet2!A$14:A$154,0))))</f>
        <v>2819.75</v>
      </c>
      <c r="L2886" t="str">
        <f>IF(ISBLANK(G2886),"",IF(ISTEXT(G2886),IF(E2886="Amount",L$14,""),IF(INDEX(Sheet2!H$14:H$154,MATCH(F2886,Sheet2!A$14:A$154,0)) &lt;&gt; 0, IF(INDEX(Sheet2!I$14:I$154,MATCH(F2886,Sheet2!A$14:A$154,0)) &lt;&gt; 0, "Loan","Loan"),"Cash")))</f>
        <v>Cash</v>
      </c>
      <c r="M2886">
        <f>IF(ISTEXT(E2886),IF(E2886="Amount",M$14,""),IF(ISBLANK(E2886),"",IF(ISTEXT(D2886),"",IF(A2881="Invoice No. : ",INDEX(Sheet2!D$14:D$154,MATCH(B2881,Sheet2!A$14:A$154,0)),M2885))))</f>
        <v>2</v>
      </c>
      <c r="N2886" t="str">
        <f>IF(ISTEXT(E2886),IF(E2886="Amount",N$14,""),IF(ISBLANK(E2886),"",IF(ISTEXT(D2886),"",IF(A2881="Invoice No. : ",INDEX(Sheet2!E$14:E$154,MATCH(B2881,Sheet2!A$14:A$154,0)),N2885))))</f>
        <v>RUBY</v>
      </c>
      <c r="O2886" t="str">
        <f>IF(ISTEXT(E2886),IF(E2886="Amount",O$14,""),IF(ISBLANK(E2886),"",IF(ISTEXT(D2886),"",IF(A2881="Invoice No. : ",INDEX(Sheet2!G$14:G$154,MATCH(B2881,Sheet2!A$14:A$154,0)),O2885))))</f>
        <v>NERONA, RUBYLYN BARLAAN</v>
      </c>
      <c r="P2886">
        <f t="shared" si="182"/>
        <v>2819.75</v>
      </c>
      <c r="Q2886">
        <f t="shared" si="183"/>
        <v>195197.25</v>
      </c>
    </row>
    <row r="2887" spans="1:17" x14ac:dyDescent="0.25">
      <c r="A2887" s="10" t="s">
        <v>455</v>
      </c>
      <c r="B2887" s="10" t="s">
        <v>456</v>
      </c>
      <c r="C2887" s="11">
        <v>2</v>
      </c>
      <c r="D2887" s="11">
        <v>7.5</v>
      </c>
      <c r="E2887" s="11">
        <v>15</v>
      </c>
      <c r="F2887">
        <f t="shared" si="180"/>
        <v>2144390</v>
      </c>
      <c r="G2887">
        <f>IF(ISTEXT(E2887),IF(E2887="Amount",G$14,""),IF(ISBLANK(E2887),"",IF(ISTEXT(D2887),"",IF(A2882="Invoice No. : ",INDEX(Sheet2!F$14:F$154,MATCH(B2882,Sheet2!A$14:A$154,0)),G2886))))</f>
        <v>13589</v>
      </c>
      <c r="H2887" t="str">
        <f t="shared" si="181"/>
        <v>01/05/2023</v>
      </c>
      <c r="I2887" t="str">
        <f>IF(ISTEXT(E2887),IF(E2887="Amount",I$14,""),IF(ISBLANK(E2887),"",IF(ISTEXT(D2887),"",IF(A2882="Invoice No. : ",TEXT(INDEX(Sheet2!C$14:C$154,MATCH(B2882,Sheet2!A$14:A$154,0)),"hh:mm:ss"),I2886))))</f>
        <v>16:22:59</v>
      </c>
      <c r="J2887">
        <f>IF(ISBLANK(G2887),"",IF(ISTEXT(G2887),IF(E2887="Amount",J$14,""),INDEX(Sheet2!H$14:H$154,MATCH(F2887,Sheet2!A$14:A$154,0))))</f>
        <v>0</v>
      </c>
      <c r="K2887">
        <f>IF(ISBLANK(G2887),"",IF(ISTEXT(G2887),IF(E2887="Amount",K$14,""),INDEX(Sheet2!I$14:I$154,MATCH(F2887,Sheet2!A$14:A$154,0))))</f>
        <v>2819.75</v>
      </c>
      <c r="L2887" t="str">
        <f>IF(ISBLANK(G2887),"",IF(ISTEXT(G2887),IF(E2887="Amount",L$14,""),IF(INDEX(Sheet2!H$14:H$154,MATCH(F2887,Sheet2!A$14:A$154,0)) &lt;&gt; 0, IF(INDEX(Sheet2!I$14:I$154,MATCH(F2887,Sheet2!A$14:A$154,0)) &lt;&gt; 0, "Loan","Loan"),"Cash")))</f>
        <v>Cash</v>
      </c>
      <c r="M2887">
        <f>IF(ISTEXT(E2887),IF(E2887="Amount",M$14,""),IF(ISBLANK(E2887),"",IF(ISTEXT(D2887),"",IF(A2882="Invoice No. : ",INDEX(Sheet2!D$14:D$154,MATCH(B2882,Sheet2!A$14:A$154,0)),M2886))))</f>
        <v>2</v>
      </c>
      <c r="N2887" t="str">
        <f>IF(ISTEXT(E2887),IF(E2887="Amount",N$14,""),IF(ISBLANK(E2887),"",IF(ISTEXT(D2887),"",IF(A2882="Invoice No. : ",INDEX(Sheet2!E$14:E$154,MATCH(B2882,Sheet2!A$14:A$154,0)),N2886))))</f>
        <v>RUBY</v>
      </c>
      <c r="O2887" t="str">
        <f>IF(ISTEXT(E2887),IF(E2887="Amount",O$14,""),IF(ISBLANK(E2887),"",IF(ISTEXT(D2887),"",IF(A2882="Invoice No. : ",INDEX(Sheet2!G$14:G$154,MATCH(B2882,Sheet2!A$14:A$154,0)),O2886))))</f>
        <v>NERONA, RUBYLYN BARLAAN</v>
      </c>
      <c r="P2887">
        <f t="shared" si="182"/>
        <v>2819.75</v>
      </c>
      <c r="Q2887">
        <f t="shared" si="183"/>
        <v>195197.25</v>
      </c>
    </row>
    <row r="2888" spans="1:17" x14ac:dyDescent="0.25">
      <c r="A2888" s="10" t="s">
        <v>457</v>
      </c>
      <c r="B2888" s="10" t="s">
        <v>458</v>
      </c>
      <c r="C2888" s="11">
        <v>3</v>
      </c>
      <c r="D2888" s="11">
        <v>10.5</v>
      </c>
      <c r="E2888" s="11">
        <v>31.5</v>
      </c>
      <c r="F2888">
        <f t="shared" si="180"/>
        <v>2144390</v>
      </c>
      <c r="G2888">
        <f>IF(ISTEXT(E2888),IF(E2888="Amount",G$14,""),IF(ISBLANK(E2888),"",IF(ISTEXT(D2888),"",IF(A2883="Invoice No. : ",INDEX(Sheet2!F$14:F$154,MATCH(B2883,Sheet2!A$14:A$154,0)),G2887))))</f>
        <v>13589</v>
      </c>
      <c r="H2888" t="str">
        <f t="shared" si="181"/>
        <v>01/05/2023</v>
      </c>
      <c r="I2888" t="str">
        <f>IF(ISTEXT(E2888),IF(E2888="Amount",I$14,""),IF(ISBLANK(E2888),"",IF(ISTEXT(D2888),"",IF(A2883="Invoice No. : ",TEXT(INDEX(Sheet2!C$14:C$154,MATCH(B2883,Sheet2!A$14:A$154,0)),"hh:mm:ss"),I2887))))</f>
        <v>16:22:59</v>
      </c>
      <c r="J2888">
        <f>IF(ISBLANK(G2888),"",IF(ISTEXT(G2888),IF(E2888="Amount",J$14,""),INDEX(Sheet2!H$14:H$154,MATCH(F2888,Sheet2!A$14:A$154,0))))</f>
        <v>0</v>
      </c>
      <c r="K2888">
        <f>IF(ISBLANK(G2888),"",IF(ISTEXT(G2888),IF(E2888="Amount",K$14,""),INDEX(Sheet2!I$14:I$154,MATCH(F2888,Sheet2!A$14:A$154,0))))</f>
        <v>2819.75</v>
      </c>
      <c r="L2888" t="str">
        <f>IF(ISBLANK(G2888),"",IF(ISTEXT(G2888),IF(E2888="Amount",L$14,""),IF(INDEX(Sheet2!H$14:H$154,MATCH(F2888,Sheet2!A$14:A$154,0)) &lt;&gt; 0, IF(INDEX(Sheet2!I$14:I$154,MATCH(F2888,Sheet2!A$14:A$154,0)) &lt;&gt; 0, "Loan","Loan"),"Cash")))</f>
        <v>Cash</v>
      </c>
      <c r="M2888">
        <f>IF(ISTEXT(E2888),IF(E2888="Amount",M$14,""),IF(ISBLANK(E2888),"",IF(ISTEXT(D2888),"",IF(A2883="Invoice No. : ",INDEX(Sheet2!D$14:D$154,MATCH(B2883,Sheet2!A$14:A$154,0)),M2887))))</f>
        <v>2</v>
      </c>
      <c r="N2888" t="str">
        <f>IF(ISTEXT(E2888),IF(E2888="Amount",N$14,""),IF(ISBLANK(E2888),"",IF(ISTEXT(D2888),"",IF(A2883="Invoice No. : ",INDEX(Sheet2!E$14:E$154,MATCH(B2883,Sheet2!A$14:A$154,0)),N2887))))</f>
        <v>RUBY</v>
      </c>
      <c r="O2888" t="str">
        <f>IF(ISTEXT(E2888),IF(E2888="Amount",O$14,""),IF(ISBLANK(E2888),"",IF(ISTEXT(D2888),"",IF(A2883="Invoice No. : ",INDEX(Sheet2!G$14:G$154,MATCH(B2883,Sheet2!A$14:A$154,0)),O2887))))</f>
        <v>NERONA, RUBYLYN BARLAAN</v>
      </c>
      <c r="P2888">
        <f t="shared" si="182"/>
        <v>2819.75</v>
      </c>
      <c r="Q2888">
        <f t="shared" si="183"/>
        <v>195197.25</v>
      </c>
    </row>
    <row r="2889" spans="1:17" x14ac:dyDescent="0.25">
      <c r="A2889" s="10" t="s">
        <v>2127</v>
      </c>
      <c r="B2889" s="10" t="s">
        <v>2128</v>
      </c>
      <c r="C2889" s="11">
        <v>6</v>
      </c>
      <c r="D2889" s="11">
        <v>6.5</v>
      </c>
      <c r="E2889" s="11">
        <v>39</v>
      </c>
      <c r="F2889">
        <f t="shared" si="180"/>
        <v>2144390</v>
      </c>
      <c r="G2889">
        <f>IF(ISTEXT(E2889),IF(E2889="Amount",G$14,""),IF(ISBLANK(E2889),"",IF(ISTEXT(D2889),"",IF(A2884="Invoice No. : ",INDEX(Sheet2!F$14:F$154,MATCH(B2884,Sheet2!A$14:A$154,0)),G2888))))</f>
        <v>13589</v>
      </c>
      <c r="H2889" t="str">
        <f t="shared" si="181"/>
        <v>01/05/2023</v>
      </c>
      <c r="I2889" t="str">
        <f>IF(ISTEXT(E2889),IF(E2889="Amount",I$14,""),IF(ISBLANK(E2889),"",IF(ISTEXT(D2889),"",IF(A2884="Invoice No. : ",TEXT(INDEX(Sheet2!C$14:C$154,MATCH(B2884,Sheet2!A$14:A$154,0)),"hh:mm:ss"),I2888))))</f>
        <v>16:22:59</v>
      </c>
      <c r="J2889">
        <f>IF(ISBLANK(G2889),"",IF(ISTEXT(G2889),IF(E2889="Amount",J$14,""),INDEX(Sheet2!H$14:H$154,MATCH(F2889,Sheet2!A$14:A$154,0))))</f>
        <v>0</v>
      </c>
      <c r="K2889">
        <f>IF(ISBLANK(G2889),"",IF(ISTEXT(G2889),IF(E2889="Amount",K$14,""),INDEX(Sheet2!I$14:I$154,MATCH(F2889,Sheet2!A$14:A$154,0))))</f>
        <v>2819.75</v>
      </c>
      <c r="L2889" t="str">
        <f>IF(ISBLANK(G2889),"",IF(ISTEXT(G2889),IF(E2889="Amount",L$14,""),IF(INDEX(Sheet2!H$14:H$154,MATCH(F2889,Sheet2!A$14:A$154,0)) &lt;&gt; 0, IF(INDEX(Sheet2!I$14:I$154,MATCH(F2889,Sheet2!A$14:A$154,0)) &lt;&gt; 0, "Loan","Loan"),"Cash")))</f>
        <v>Cash</v>
      </c>
      <c r="M2889">
        <f>IF(ISTEXT(E2889),IF(E2889="Amount",M$14,""),IF(ISBLANK(E2889),"",IF(ISTEXT(D2889),"",IF(A2884="Invoice No. : ",INDEX(Sheet2!D$14:D$154,MATCH(B2884,Sheet2!A$14:A$154,0)),M2888))))</f>
        <v>2</v>
      </c>
      <c r="N2889" t="str">
        <f>IF(ISTEXT(E2889),IF(E2889="Amount",N$14,""),IF(ISBLANK(E2889),"",IF(ISTEXT(D2889),"",IF(A2884="Invoice No. : ",INDEX(Sheet2!E$14:E$154,MATCH(B2884,Sheet2!A$14:A$154,0)),N2888))))</f>
        <v>RUBY</v>
      </c>
      <c r="O2889" t="str">
        <f>IF(ISTEXT(E2889),IF(E2889="Amount",O$14,""),IF(ISBLANK(E2889),"",IF(ISTEXT(D2889),"",IF(A2884="Invoice No. : ",INDEX(Sheet2!G$14:G$154,MATCH(B2884,Sheet2!A$14:A$154,0)),O2888))))</f>
        <v>NERONA, RUBYLYN BARLAAN</v>
      </c>
      <c r="P2889">
        <f t="shared" si="182"/>
        <v>2819.75</v>
      </c>
      <c r="Q2889">
        <f t="shared" si="183"/>
        <v>195197.25</v>
      </c>
    </row>
    <row r="2890" spans="1:17" x14ac:dyDescent="0.25">
      <c r="A2890" s="10" t="s">
        <v>459</v>
      </c>
      <c r="B2890" s="10" t="s">
        <v>460</v>
      </c>
      <c r="C2890" s="11">
        <v>2</v>
      </c>
      <c r="D2890" s="11">
        <v>22.25</v>
      </c>
      <c r="E2890" s="11">
        <v>44.5</v>
      </c>
      <c r="F2890">
        <f t="shared" si="180"/>
        <v>2144390</v>
      </c>
      <c r="G2890">
        <f>IF(ISTEXT(E2890),IF(E2890="Amount",G$14,""),IF(ISBLANK(E2890),"",IF(ISTEXT(D2890),"",IF(A2885="Invoice No. : ",INDEX(Sheet2!F$14:F$154,MATCH(B2885,Sheet2!A$14:A$154,0)),G2889))))</f>
        <v>13589</v>
      </c>
      <c r="H2890" t="str">
        <f t="shared" si="181"/>
        <v>01/05/2023</v>
      </c>
      <c r="I2890" t="str">
        <f>IF(ISTEXT(E2890),IF(E2890="Amount",I$14,""),IF(ISBLANK(E2890),"",IF(ISTEXT(D2890),"",IF(A2885="Invoice No. : ",TEXT(INDEX(Sheet2!C$14:C$154,MATCH(B2885,Sheet2!A$14:A$154,0)),"hh:mm:ss"),I2889))))</f>
        <v>16:22:59</v>
      </c>
      <c r="J2890">
        <f>IF(ISBLANK(G2890),"",IF(ISTEXT(G2890),IF(E2890="Amount",J$14,""),INDEX(Sheet2!H$14:H$154,MATCH(F2890,Sheet2!A$14:A$154,0))))</f>
        <v>0</v>
      </c>
      <c r="K2890">
        <f>IF(ISBLANK(G2890),"",IF(ISTEXT(G2890),IF(E2890="Amount",K$14,""),INDEX(Sheet2!I$14:I$154,MATCH(F2890,Sheet2!A$14:A$154,0))))</f>
        <v>2819.75</v>
      </c>
      <c r="L2890" t="str">
        <f>IF(ISBLANK(G2890),"",IF(ISTEXT(G2890),IF(E2890="Amount",L$14,""),IF(INDEX(Sheet2!H$14:H$154,MATCH(F2890,Sheet2!A$14:A$154,0)) &lt;&gt; 0, IF(INDEX(Sheet2!I$14:I$154,MATCH(F2890,Sheet2!A$14:A$154,0)) &lt;&gt; 0, "Loan","Loan"),"Cash")))</f>
        <v>Cash</v>
      </c>
      <c r="M2890">
        <f>IF(ISTEXT(E2890),IF(E2890="Amount",M$14,""),IF(ISBLANK(E2890),"",IF(ISTEXT(D2890),"",IF(A2885="Invoice No. : ",INDEX(Sheet2!D$14:D$154,MATCH(B2885,Sheet2!A$14:A$154,0)),M2889))))</f>
        <v>2</v>
      </c>
      <c r="N2890" t="str">
        <f>IF(ISTEXT(E2890),IF(E2890="Amount",N$14,""),IF(ISBLANK(E2890),"",IF(ISTEXT(D2890),"",IF(A2885="Invoice No. : ",INDEX(Sheet2!E$14:E$154,MATCH(B2885,Sheet2!A$14:A$154,0)),N2889))))</f>
        <v>RUBY</v>
      </c>
      <c r="O2890" t="str">
        <f>IF(ISTEXT(E2890),IF(E2890="Amount",O$14,""),IF(ISBLANK(E2890),"",IF(ISTEXT(D2890),"",IF(A2885="Invoice No. : ",INDEX(Sheet2!G$14:G$154,MATCH(B2885,Sheet2!A$14:A$154,0)),O2889))))</f>
        <v>NERONA, RUBYLYN BARLAAN</v>
      </c>
      <c r="P2890">
        <f t="shared" si="182"/>
        <v>2819.75</v>
      </c>
      <c r="Q2890">
        <f t="shared" si="183"/>
        <v>195197.25</v>
      </c>
    </row>
    <row r="2891" spans="1:17" x14ac:dyDescent="0.25">
      <c r="A2891" s="10" t="s">
        <v>411</v>
      </c>
      <c r="B2891" s="10" t="s">
        <v>412</v>
      </c>
      <c r="C2891" s="11">
        <v>1</v>
      </c>
      <c r="D2891" s="11">
        <v>56.25</v>
      </c>
      <c r="E2891" s="11">
        <v>56.25</v>
      </c>
      <c r="F2891">
        <f t="shared" si="180"/>
        <v>2144390</v>
      </c>
      <c r="G2891">
        <f>IF(ISTEXT(E2891),IF(E2891="Amount",G$14,""),IF(ISBLANK(E2891),"",IF(ISTEXT(D2891),"",IF(A2886="Invoice No. : ",INDEX(Sheet2!F$14:F$154,MATCH(B2886,Sheet2!A$14:A$154,0)),G2890))))</f>
        <v>13589</v>
      </c>
      <c r="H2891" t="str">
        <f t="shared" si="181"/>
        <v>01/05/2023</v>
      </c>
      <c r="I2891" t="str">
        <f>IF(ISTEXT(E2891),IF(E2891="Amount",I$14,""),IF(ISBLANK(E2891),"",IF(ISTEXT(D2891),"",IF(A2886="Invoice No. : ",TEXT(INDEX(Sheet2!C$14:C$154,MATCH(B2886,Sheet2!A$14:A$154,0)),"hh:mm:ss"),I2890))))</f>
        <v>16:22:59</v>
      </c>
      <c r="J2891">
        <f>IF(ISBLANK(G2891),"",IF(ISTEXT(G2891),IF(E2891="Amount",J$14,""),INDEX(Sheet2!H$14:H$154,MATCH(F2891,Sheet2!A$14:A$154,0))))</f>
        <v>0</v>
      </c>
      <c r="K2891">
        <f>IF(ISBLANK(G2891),"",IF(ISTEXT(G2891),IF(E2891="Amount",K$14,""),INDEX(Sheet2!I$14:I$154,MATCH(F2891,Sheet2!A$14:A$154,0))))</f>
        <v>2819.75</v>
      </c>
      <c r="L2891" t="str">
        <f>IF(ISBLANK(G2891),"",IF(ISTEXT(G2891),IF(E2891="Amount",L$14,""),IF(INDEX(Sheet2!H$14:H$154,MATCH(F2891,Sheet2!A$14:A$154,0)) &lt;&gt; 0, IF(INDEX(Sheet2!I$14:I$154,MATCH(F2891,Sheet2!A$14:A$154,0)) &lt;&gt; 0, "Loan","Loan"),"Cash")))</f>
        <v>Cash</v>
      </c>
      <c r="M2891">
        <f>IF(ISTEXT(E2891),IF(E2891="Amount",M$14,""),IF(ISBLANK(E2891),"",IF(ISTEXT(D2891),"",IF(A2886="Invoice No. : ",INDEX(Sheet2!D$14:D$154,MATCH(B2886,Sheet2!A$14:A$154,0)),M2890))))</f>
        <v>2</v>
      </c>
      <c r="N2891" t="str">
        <f>IF(ISTEXT(E2891),IF(E2891="Amount",N$14,""),IF(ISBLANK(E2891),"",IF(ISTEXT(D2891),"",IF(A2886="Invoice No. : ",INDEX(Sheet2!E$14:E$154,MATCH(B2886,Sheet2!A$14:A$154,0)),N2890))))</f>
        <v>RUBY</v>
      </c>
      <c r="O2891" t="str">
        <f>IF(ISTEXT(E2891),IF(E2891="Amount",O$14,""),IF(ISBLANK(E2891),"",IF(ISTEXT(D2891),"",IF(A2886="Invoice No. : ",INDEX(Sheet2!G$14:G$154,MATCH(B2886,Sheet2!A$14:A$154,0)),O2890))))</f>
        <v>NERONA, RUBYLYN BARLAAN</v>
      </c>
      <c r="P2891">
        <f t="shared" si="182"/>
        <v>2819.75</v>
      </c>
      <c r="Q2891">
        <f t="shared" si="183"/>
        <v>195197.25</v>
      </c>
    </row>
    <row r="2892" spans="1:17" x14ac:dyDescent="0.25">
      <c r="A2892" s="10" t="s">
        <v>1786</v>
      </c>
      <c r="B2892" s="10" t="s">
        <v>1787</v>
      </c>
      <c r="C2892" s="11">
        <v>2</v>
      </c>
      <c r="D2892" s="11">
        <v>25</v>
      </c>
      <c r="E2892" s="11">
        <v>50</v>
      </c>
      <c r="F2892">
        <f t="shared" si="180"/>
        <v>2144390</v>
      </c>
      <c r="G2892">
        <f>IF(ISTEXT(E2892),IF(E2892="Amount",G$14,""),IF(ISBLANK(E2892),"",IF(ISTEXT(D2892),"",IF(A2887="Invoice No. : ",INDEX(Sheet2!F$14:F$154,MATCH(B2887,Sheet2!A$14:A$154,0)),G2891))))</f>
        <v>13589</v>
      </c>
      <c r="H2892" t="str">
        <f t="shared" si="181"/>
        <v>01/05/2023</v>
      </c>
      <c r="I2892" t="str">
        <f>IF(ISTEXT(E2892),IF(E2892="Amount",I$14,""),IF(ISBLANK(E2892),"",IF(ISTEXT(D2892),"",IF(A2887="Invoice No. : ",TEXT(INDEX(Sheet2!C$14:C$154,MATCH(B2887,Sheet2!A$14:A$154,0)),"hh:mm:ss"),I2891))))</f>
        <v>16:22:59</v>
      </c>
      <c r="J2892">
        <f>IF(ISBLANK(G2892),"",IF(ISTEXT(G2892),IF(E2892="Amount",J$14,""),INDEX(Sheet2!H$14:H$154,MATCH(F2892,Sheet2!A$14:A$154,0))))</f>
        <v>0</v>
      </c>
      <c r="K2892">
        <f>IF(ISBLANK(G2892),"",IF(ISTEXT(G2892),IF(E2892="Amount",K$14,""),INDEX(Sheet2!I$14:I$154,MATCH(F2892,Sheet2!A$14:A$154,0))))</f>
        <v>2819.75</v>
      </c>
      <c r="L2892" t="str">
        <f>IF(ISBLANK(G2892),"",IF(ISTEXT(G2892),IF(E2892="Amount",L$14,""),IF(INDEX(Sheet2!H$14:H$154,MATCH(F2892,Sheet2!A$14:A$154,0)) &lt;&gt; 0, IF(INDEX(Sheet2!I$14:I$154,MATCH(F2892,Sheet2!A$14:A$154,0)) &lt;&gt; 0, "Loan","Loan"),"Cash")))</f>
        <v>Cash</v>
      </c>
      <c r="M2892">
        <f>IF(ISTEXT(E2892),IF(E2892="Amount",M$14,""),IF(ISBLANK(E2892),"",IF(ISTEXT(D2892),"",IF(A2887="Invoice No. : ",INDEX(Sheet2!D$14:D$154,MATCH(B2887,Sheet2!A$14:A$154,0)),M2891))))</f>
        <v>2</v>
      </c>
      <c r="N2892" t="str">
        <f>IF(ISTEXT(E2892),IF(E2892="Amount",N$14,""),IF(ISBLANK(E2892),"",IF(ISTEXT(D2892),"",IF(A2887="Invoice No. : ",INDEX(Sheet2!E$14:E$154,MATCH(B2887,Sheet2!A$14:A$154,0)),N2891))))</f>
        <v>RUBY</v>
      </c>
      <c r="O2892" t="str">
        <f>IF(ISTEXT(E2892),IF(E2892="Amount",O$14,""),IF(ISBLANK(E2892),"",IF(ISTEXT(D2892),"",IF(A2887="Invoice No. : ",INDEX(Sheet2!G$14:G$154,MATCH(B2887,Sheet2!A$14:A$154,0)),O2891))))</f>
        <v>NERONA, RUBYLYN BARLAAN</v>
      </c>
      <c r="P2892">
        <f t="shared" si="182"/>
        <v>2819.75</v>
      </c>
      <c r="Q2892">
        <f t="shared" si="183"/>
        <v>195197.25</v>
      </c>
    </row>
    <row r="2893" spans="1:17" x14ac:dyDescent="0.25">
      <c r="A2893" s="10" t="s">
        <v>403</v>
      </c>
      <c r="B2893" s="10" t="s">
        <v>404</v>
      </c>
      <c r="C2893" s="11">
        <v>1</v>
      </c>
      <c r="D2893" s="11">
        <v>94</v>
      </c>
      <c r="E2893" s="11">
        <v>94</v>
      </c>
      <c r="F2893">
        <f t="shared" si="180"/>
        <v>2144390</v>
      </c>
      <c r="G2893">
        <f>IF(ISTEXT(E2893),IF(E2893="Amount",G$14,""),IF(ISBLANK(E2893),"",IF(ISTEXT(D2893),"",IF(A2888="Invoice No. : ",INDEX(Sheet2!F$14:F$154,MATCH(B2888,Sheet2!A$14:A$154,0)),G2892))))</f>
        <v>13589</v>
      </c>
      <c r="H2893" t="str">
        <f t="shared" si="181"/>
        <v>01/05/2023</v>
      </c>
      <c r="I2893" t="str">
        <f>IF(ISTEXT(E2893),IF(E2893="Amount",I$14,""),IF(ISBLANK(E2893),"",IF(ISTEXT(D2893),"",IF(A2888="Invoice No. : ",TEXT(INDEX(Sheet2!C$14:C$154,MATCH(B2888,Sheet2!A$14:A$154,0)),"hh:mm:ss"),I2892))))</f>
        <v>16:22:59</v>
      </c>
      <c r="J2893">
        <f>IF(ISBLANK(G2893),"",IF(ISTEXT(G2893),IF(E2893="Amount",J$14,""),INDEX(Sheet2!H$14:H$154,MATCH(F2893,Sheet2!A$14:A$154,0))))</f>
        <v>0</v>
      </c>
      <c r="K2893">
        <f>IF(ISBLANK(G2893),"",IF(ISTEXT(G2893),IF(E2893="Amount",K$14,""),INDEX(Sheet2!I$14:I$154,MATCH(F2893,Sheet2!A$14:A$154,0))))</f>
        <v>2819.75</v>
      </c>
      <c r="L2893" t="str">
        <f>IF(ISBLANK(G2893),"",IF(ISTEXT(G2893),IF(E2893="Amount",L$14,""),IF(INDEX(Sheet2!H$14:H$154,MATCH(F2893,Sheet2!A$14:A$154,0)) &lt;&gt; 0, IF(INDEX(Sheet2!I$14:I$154,MATCH(F2893,Sheet2!A$14:A$154,0)) &lt;&gt; 0, "Loan","Loan"),"Cash")))</f>
        <v>Cash</v>
      </c>
      <c r="M2893">
        <f>IF(ISTEXT(E2893),IF(E2893="Amount",M$14,""),IF(ISBLANK(E2893),"",IF(ISTEXT(D2893),"",IF(A2888="Invoice No. : ",INDEX(Sheet2!D$14:D$154,MATCH(B2888,Sheet2!A$14:A$154,0)),M2892))))</f>
        <v>2</v>
      </c>
      <c r="N2893" t="str">
        <f>IF(ISTEXT(E2893),IF(E2893="Amount",N$14,""),IF(ISBLANK(E2893),"",IF(ISTEXT(D2893),"",IF(A2888="Invoice No. : ",INDEX(Sheet2!E$14:E$154,MATCH(B2888,Sheet2!A$14:A$154,0)),N2892))))</f>
        <v>RUBY</v>
      </c>
      <c r="O2893" t="str">
        <f>IF(ISTEXT(E2893),IF(E2893="Amount",O$14,""),IF(ISBLANK(E2893),"",IF(ISTEXT(D2893),"",IF(A2888="Invoice No. : ",INDEX(Sheet2!G$14:G$154,MATCH(B2888,Sheet2!A$14:A$154,0)),O2892))))</f>
        <v>NERONA, RUBYLYN BARLAAN</v>
      </c>
      <c r="P2893">
        <f t="shared" si="182"/>
        <v>2819.75</v>
      </c>
      <c r="Q2893">
        <f t="shared" si="183"/>
        <v>195197.25</v>
      </c>
    </row>
    <row r="2894" spans="1:17" x14ac:dyDescent="0.25">
      <c r="A2894" s="10" t="s">
        <v>2129</v>
      </c>
      <c r="B2894" s="10" t="s">
        <v>2130</v>
      </c>
      <c r="C2894" s="11">
        <v>6</v>
      </c>
      <c r="D2894" s="11">
        <v>5.75</v>
      </c>
      <c r="E2894" s="11">
        <v>34.5</v>
      </c>
      <c r="F2894">
        <f t="shared" si="180"/>
        <v>2144390</v>
      </c>
      <c r="G2894">
        <f>IF(ISTEXT(E2894),IF(E2894="Amount",G$14,""),IF(ISBLANK(E2894),"",IF(ISTEXT(D2894),"",IF(A2889="Invoice No. : ",INDEX(Sheet2!F$14:F$154,MATCH(B2889,Sheet2!A$14:A$154,0)),G2893))))</f>
        <v>13589</v>
      </c>
      <c r="H2894" t="str">
        <f t="shared" si="181"/>
        <v>01/05/2023</v>
      </c>
      <c r="I2894" t="str">
        <f>IF(ISTEXT(E2894),IF(E2894="Amount",I$14,""),IF(ISBLANK(E2894),"",IF(ISTEXT(D2894),"",IF(A2889="Invoice No. : ",TEXT(INDEX(Sheet2!C$14:C$154,MATCH(B2889,Sheet2!A$14:A$154,0)),"hh:mm:ss"),I2893))))</f>
        <v>16:22:59</v>
      </c>
      <c r="J2894">
        <f>IF(ISBLANK(G2894),"",IF(ISTEXT(G2894),IF(E2894="Amount",J$14,""),INDEX(Sheet2!H$14:H$154,MATCH(F2894,Sheet2!A$14:A$154,0))))</f>
        <v>0</v>
      </c>
      <c r="K2894">
        <f>IF(ISBLANK(G2894),"",IF(ISTEXT(G2894),IF(E2894="Amount",K$14,""),INDEX(Sheet2!I$14:I$154,MATCH(F2894,Sheet2!A$14:A$154,0))))</f>
        <v>2819.75</v>
      </c>
      <c r="L2894" t="str">
        <f>IF(ISBLANK(G2894),"",IF(ISTEXT(G2894),IF(E2894="Amount",L$14,""),IF(INDEX(Sheet2!H$14:H$154,MATCH(F2894,Sheet2!A$14:A$154,0)) &lt;&gt; 0, IF(INDEX(Sheet2!I$14:I$154,MATCH(F2894,Sheet2!A$14:A$154,0)) &lt;&gt; 0, "Loan","Loan"),"Cash")))</f>
        <v>Cash</v>
      </c>
      <c r="M2894">
        <f>IF(ISTEXT(E2894),IF(E2894="Amount",M$14,""),IF(ISBLANK(E2894),"",IF(ISTEXT(D2894),"",IF(A2889="Invoice No. : ",INDEX(Sheet2!D$14:D$154,MATCH(B2889,Sheet2!A$14:A$154,0)),M2893))))</f>
        <v>2</v>
      </c>
      <c r="N2894" t="str">
        <f>IF(ISTEXT(E2894),IF(E2894="Amount",N$14,""),IF(ISBLANK(E2894),"",IF(ISTEXT(D2894),"",IF(A2889="Invoice No. : ",INDEX(Sheet2!E$14:E$154,MATCH(B2889,Sheet2!A$14:A$154,0)),N2893))))</f>
        <v>RUBY</v>
      </c>
      <c r="O2894" t="str">
        <f>IF(ISTEXT(E2894),IF(E2894="Amount",O$14,""),IF(ISBLANK(E2894),"",IF(ISTEXT(D2894),"",IF(A2889="Invoice No. : ",INDEX(Sheet2!G$14:G$154,MATCH(B2889,Sheet2!A$14:A$154,0)),O2893))))</f>
        <v>NERONA, RUBYLYN BARLAAN</v>
      </c>
      <c r="P2894">
        <f t="shared" si="182"/>
        <v>2819.75</v>
      </c>
      <c r="Q2894">
        <f t="shared" si="183"/>
        <v>195197.25</v>
      </c>
    </row>
    <row r="2895" spans="1:17" x14ac:dyDescent="0.25">
      <c r="A2895" s="10" t="s">
        <v>2131</v>
      </c>
      <c r="B2895" s="10" t="s">
        <v>2132</v>
      </c>
      <c r="C2895" s="11">
        <v>12</v>
      </c>
      <c r="D2895" s="11">
        <v>6.25</v>
      </c>
      <c r="E2895" s="11">
        <v>75</v>
      </c>
      <c r="F2895">
        <f t="shared" si="180"/>
        <v>2144390</v>
      </c>
      <c r="G2895">
        <f>IF(ISTEXT(E2895),IF(E2895="Amount",G$14,""),IF(ISBLANK(E2895),"",IF(ISTEXT(D2895),"",IF(A2890="Invoice No. : ",INDEX(Sheet2!F$14:F$154,MATCH(B2890,Sheet2!A$14:A$154,0)),G2894))))</f>
        <v>13589</v>
      </c>
      <c r="H2895" t="str">
        <f t="shared" si="181"/>
        <v>01/05/2023</v>
      </c>
      <c r="I2895" t="str">
        <f>IF(ISTEXT(E2895),IF(E2895="Amount",I$14,""),IF(ISBLANK(E2895),"",IF(ISTEXT(D2895),"",IF(A2890="Invoice No. : ",TEXT(INDEX(Sheet2!C$14:C$154,MATCH(B2890,Sheet2!A$14:A$154,0)),"hh:mm:ss"),I2894))))</f>
        <v>16:22:59</v>
      </c>
      <c r="J2895">
        <f>IF(ISBLANK(G2895),"",IF(ISTEXT(G2895),IF(E2895="Amount",J$14,""),INDEX(Sheet2!H$14:H$154,MATCH(F2895,Sheet2!A$14:A$154,0))))</f>
        <v>0</v>
      </c>
      <c r="K2895">
        <f>IF(ISBLANK(G2895),"",IF(ISTEXT(G2895),IF(E2895="Amount",K$14,""),INDEX(Sheet2!I$14:I$154,MATCH(F2895,Sheet2!A$14:A$154,0))))</f>
        <v>2819.75</v>
      </c>
      <c r="L2895" t="str">
        <f>IF(ISBLANK(G2895),"",IF(ISTEXT(G2895),IF(E2895="Amount",L$14,""),IF(INDEX(Sheet2!H$14:H$154,MATCH(F2895,Sheet2!A$14:A$154,0)) &lt;&gt; 0, IF(INDEX(Sheet2!I$14:I$154,MATCH(F2895,Sheet2!A$14:A$154,0)) &lt;&gt; 0, "Loan","Loan"),"Cash")))</f>
        <v>Cash</v>
      </c>
      <c r="M2895">
        <f>IF(ISTEXT(E2895),IF(E2895="Amount",M$14,""),IF(ISBLANK(E2895),"",IF(ISTEXT(D2895),"",IF(A2890="Invoice No. : ",INDEX(Sheet2!D$14:D$154,MATCH(B2890,Sheet2!A$14:A$154,0)),M2894))))</f>
        <v>2</v>
      </c>
      <c r="N2895" t="str">
        <f>IF(ISTEXT(E2895),IF(E2895="Amount",N$14,""),IF(ISBLANK(E2895),"",IF(ISTEXT(D2895),"",IF(A2890="Invoice No. : ",INDEX(Sheet2!E$14:E$154,MATCH(B2890,Sheet2!A$14:A$154,0)),N2894))))</f>
        <v>RUBY</v>
      </c>
      <c r="O2895" t="str">
        <f>IF(ISTEXT(E2895),IF(E2895="Amount",O$14,""),IF(ISBLANK(E2895),"",IF(ISTEXT(D2895),"",IF(A2890="Invoice No. : ",INDEX(Sheet2!G$14:G$154,MATCH(B2890,Sheet2!A$14:A$154,0)),O2894))))</f>
        <v>NERONA, RUBYLYN BARLAAN</v>
      </c>
      <c r="P2895">
        <f t="shared" si="182"/>
        <v>2819.75</v>
      </c>
      <c r="Q2895">
        <f t="shared" si="183"/>
        <v>195197.25</v>
      </c>
    </row>
    <row r="2896" spans="1:17" x14ac:dyDescent="0.25">
      <c r="A2896" s="10" t="s">
        <v>2133</v>
      </c>
      <c r="B2896" s="10" t="s">
        <v>2134</v>
      </c>
      <c r="C2896" s="11">
        <v>6</v>
      </c>
      <c r="D2896" s="11">
        <v>6.25</v>
      </c>
      <c r="E2896" s="11">
        <v>37.5</v>
      </c>
      <c r="F2896">
        <f t="shared" si="180"/>
        <v>2144390</v>
      </c>
      <c r="G2896">
        <f>IF(ISTEXT(E2896),IF(E2896="Amount",G$14,""),IF(ISBLANK(E2896),"",IF(ISTEXT(D2896),"",IF(A2891="Invoice No. : ",INDEX(Sheet2!F$14:F$154,MATCH(B2891,Sheet2!A$14:A$154,0)),G2895))))</f>
        <v>13589</v>
      </c>
      <c r="H2896" t="str">
        <f t="shared" si="181"/>
        <v>01/05/2023</v>
      </c>
      <c r="I2896" t="str">
        <f>IF(ISTEXT(E2896),IF(E2896="Amount",I$14,""),IF(ISBLANK(E2896),"",IF(ISTEXT(D2896),"",IF(A2891="Invoice No. : ",TEXT(INDEX(Sheet2!C$14:C$154,MATCH(B2891,Sheet2!A$14:A$154,0)),"hh:mm:ss"),I2895))))</f>
        <v>16:22:59</v>
      </c>
      <c r="J2896">
        <f>IF(ISBLANK(G2896),"",IF(ISTEXT(G2896),IF(E2896="Amount",J$14,""),INDEX(Sheet2!H$14:H$154,MATCH(F2896,Sheet2!A$14:A$154,0))))</f>
        <v>0</v>
      </c>
      <c r="K2896">
        <f>IF(ISBLANK(G2896),"",IF(ISTEXT(G2896),IF(E2896="Amount",K$14,""),INDEX(Sheet2!I$14:I$154,MATCH(F2896,Sheet2!A$14:A$154,0))))</f>
        <v>2819.75</v>
      </c>
      <c r="L2896" t="str">
        <f>IF(ISBLANK(G2896),"",IF(ISTEXT(G2896),IF(E2896="Amount",L$14,""),IF(INDEX(Sheet2!H$14:H$154,MATCH(F2896,Sheet2!A$14:A$154,0)) &lt;&gt; 0, IF(INDEX(Sheet2!I$14:I$154,MATCH(F2896,Sheet2!A$14:A$154,0)) &lt;&gt; 0, "Loan","Loan"),"Cash")))</f>
        <v>Cash</v>
      </c>
      <c r="M2896">
        <f>IF(ISTEXT(E2896),IF(E2896="Amount",M$14,""),IF(ISBLANK(E2896),"",IF(ISTEXT(D2896),"",IF(A2891="Invoice No. : ",INDEX(Sheet2!D$14:D$154,MATCH(B2891,Sheet2!A$14:A$154,0)),M2895))))</f>
        <v>2</v>
      </c>
      <c r="N2896" t="str">
        <f>IF(ISTEXT(E2896),IF(E2896="Amount",N$14,""),IF(ISBLANK(E2896),"",IF(ISTEXT(D2896),"",IF(A2891="Invoice No. : ",INDEX(Sheet2!E$14:E$154,MATCH(B2891,Sheet2!A$14:A$154,0)),N2895))))</f>
        <v>RUBY</v>
      </c>
      <c r="O2896" t="str">
        <f>IF(ISTEXT(E2896),IF(E2896="Amount",O$14,""),IF(ISBLANK(E2896),"",IF(ISTEXT(D2896),"",IF(A2891="Invoice No. : ",INDEX(Sheet2!G$14:G$154,MATCH(B2891,Sheet2!A$14:A$154,0)),O2895))))</f>
        <v>NERONA, RUBYLYN BARLAAN</v>
      </c>
      <c r="P2896">
        <f t="shared" si="182"/>
        <v>2819.75</v>
      </c>
      <c r="Q2896">
        <f t="shared" si="183"/>
        <v>195197.25</v>
      </c>
    </row>
    <row r="2897" spans="1:17" x14ac:dyDescent="0.25">
      <c r="A2897" s="10" t="s">
        <v>1842</v>
      </c>
      <c r="B2897" s="10" t="s">
        <v>1843</v>
      </c>
      <c r="C2897" s="11">
        <v>15</v>
      </c>
      <c r="D2897" s="11">
        <v>5.5</v>
      </c>
      <c r="E2897" s="11">
        <v>82.5</v>
      </c>
      <c r="F2897">
        <f t="shared" si="180"/>
        <v>2144390</v>
      </c>
      <c r="G2897">
        <f>IF(ISTEXT(E2897),IF(E2897="Amount",G$14,""),IF(ISBLANK(E2897),"",IF(ISTEXT(D2897),"",IF(A2892="Invoice No. : ",INDEX(Sheet2!F$14:F$154,MATCH(B2892,Sheet2!A$14:A$154,0)),G2896))))</f>
        <v>13589</v>
      </c>
      <c r="H2897" t="str">
        <f t="shared" si="181"/>
        <v>01/05/2023</v>
      </c>
      <c r="I2897" t="str">
        <f>IF(ISTEXT(E2897),IF(E2897="Amount",I$14,""),IF(ISBLANK(E2897),"",IF(ISTEXT(D2897),"",IF(A2892="Invoice No. : ",TEXT(INDEX(Sheet2!C$14:C$154,MATCH(B2892,Sheet2!A$14:A$154,0)),"hh:mm:ss"),I2896))))</f>
        <v>16:22:59</v>
      </c>
      <c r="J2897">
        <f>IF(ISBLANK(G2897),"",IF(ISTEXT(G2897),IF(E2897="Amount",J$14,""),INDEX(Sheet2!H$14:H$154,MATCH(F2897,Sheet2!A$14:A$154,0))))</f>
        <v>0</v>
      </c>
      <c r="K2897">
        <f>IF(ISBLANK(G2897),"",IF(ISTEXT(G2897),IF(E2897="Amount",K$14,""),INDEX(Sheet2!I$14:I$154,MATCH(F2897,Sheet2!A$14:A$154,0))))</f>
        <v>2819.75</v>
      </c>
      <c r="L2897" t="str">
        <f>IF(ISBLANK(G2897),"",IF(ISTEXT(G2897),IF(E2897="Amount",L$14,""),IF(INDEX(Sheet2!H$14:H$154,MATCH(F2897,Sheet2!A$14:A$154,0)) &lt;&gt; 0, IF(INDEX(Sheet2!I$14:I$154,MATCH(F2897,Sheet2!A$14:A$154,0)) &lt;&gt; 0, "Loan","Loan"),"Cash")))</f>
        <v>Cash</v>
      </c>
      <c r="M2897">
        <f>IF(ISTEXT(E2897),IF(E2897="Amount",M$14,""),IF(ISBLANK(E2897),"",IF(ISTEXT(D2897),"",IF(A2892="Invoice No. : ",INDEX(Sheet2!D$14:D$154,MATCH(B2892,Sheet2!A$14:A$154,0)),M2896))))</f>
        <v>2</v>
      </c>
      <c r="N2897" t="str">
        <f>IF(ISTEXT(E2897),IF(E2897="Amount",N$14,""),IF(ISBLANK(E2897),"",IF(ISTEXT(D2897),"",IF(A2892="Invoice No. : ",INDEX(Sheet2!E$14:E$154,MATCH(B2892,Sheet2!A$14:A$154,0)),N2896))))</f>
        <v>RUBY</v>
      </c>
      <c r="O2897" t="str">
        <f>IF(ISTEXT(E2897),IF(E2897="Amount",O$14,""),IF(ISBLANK(E2897),"",IF(ISTEXT(D2897),"",IF(A2892="Invoice No. : ",INDEX(Sheet2!G$14:G$154,MATCH(B2892,Sheet2!A$14:A$154,0)),O2896))))</f>
        <v>NERONA, RUBYLYN BARLAAN</v>
      </c>
      <c r="P2897">
        <f t="shared" si="182"/>
        <v>2819.75</v>
      </c>
      <c r="Q2897">
        <f t="shared" si="183"/>
        <v>195197.25</v>
      </c>
    </row>
    <row r="2898" spans="1:17" x14ac:dyDescent="0.25">
      <c r="A2898" s="10" t="s">
        <v>1968</v>
      </c>
      <c r="B2898" s="10" t="s">
        <v>1969</v>
      </c>
      <c r="C2898" s="11">
        <v>10</v>
      </c>
      <c r="D2898" s="11">
        <v>11.25</v>
      </c>
      <c r="E2898" s="11">
        <v>112.5</v>
      </c>
      <c r="F2898">
        <f t="shared" si="180"/>
        <v>2144390</v>
      </c>
      <c r="G2898">
        <f>IF(ISTEXT(E2898),IF(E2898="Amount",G$14,""),IF(ISBLANK(E2898),"",IF(ISTEXT(D2898),"",IF(A2893="Invoice No. : ",INDEX(Sheet2!F$14:F$154,MATCH(B2893,Sheet2!A$14:A$154,0)),G2897))))</f>
        <v>13589</v>
      </c>
      <c r="H2898" t="str">
        <f t="shared" si="181"/>
        <v>01/05/2023</v>
      </c>
      <c r="I2898" t="str">
        <f>IF(ISTEXT(E2898),IF(E2898="Amount",I$14,""),IF(ISBLANK(E2898),"",IF(ISTEXT(D2898),"",IF(A2893="Invoice No. : ",TEXT(INDEX(Sheet2!C$14:C$154,MATCH(B2893,Sheet2!A$14:A$154,0)),"hh:mm:ss"),I2897))))</f>
        <v>16:22:59</v>
      </c>
      <c r="J2898">
        <f>IF(ISBLANK(G2898),"",IF(ISTEXT(G2898),IF(E2898="Amount",J$14,""),INDEX(Sheet2!H$14:H$154,MATCH(F2898,Sheet2!A$14:A$154,0))))</f>
        <v>0</v>
      </c>
      <c r="K2898">
        <f>IF(ISBLANK(G2898),"",IF(ISTEXT(G2898),IF(E2898="Amount",K$14,""),INDEX(Sheet2!I$14:I$154,MATCH(F2898,Sheet2!A$14:A$154,0))))</f>
        <v>2819.75</v>
      </c>
      <c r="L2898" t="str">
        <f>IF(ISBLANK(G2898),"",IF(ISTEXT(G2898),IF(E2898="Amount",L$14,""),IF(INDEX(Sheet2!H$14:H$154,MATCH(F2898,Sheet2!A$14:A$154,0)) &lt;&gt; 0, IF(INDEX(Sheet2!I$14:I$154,MATCH(F2898,Sheet2!A$14:A$154,0)) &lt;&gt; 0, "Loan","Loan"),"Cash")))</f>
        <v>Cash</v>
      </c>
      <c r="M2898">
        <f>IF(ISTEXT(E2898),IF(E2898="Amount",M$14,""),IF(ISBLANK(E2898),"",IF(ISTEXT(D2898),"",IF(A2893="Invoice No. : ",INDEX(Sheet2!D$14:D$154,MATCH(B2893,Sheet2!A$14:A$154,0)),M2897))))</f>
        <v>2</v>
      </c>
      <c r="N2898" t="str">
        <f>IF(ISTEXT(E2898),IF(E2898="Amount",N$14,""),IF(ISBLANK(E2898),"",IF(ISTEXT(D2898),"",IF(A2893="Invoice No. : ",INDEX(Sheet2!E$14:E$154,MATCH(B2893,Sheet2!A$14:A$154,0)),N2897))))</f>
        <v>RUBY</v>
      </c>
      <c r="O2898" t="str">
        <f>IF(ISTEXT(E2898),IF(E2898="Amount",O$14,""),IF(ISBLANK(E2898),"",IF(ISTEXT(D2898),"",IF(A2893="Invoice No. : ",INDEX(Sheet2!G$14:G$154,MATCH(B2893,Sheet2!A$14:A$154,0)),O2897))))</f>
        <v>NERONA, RUBYLYN BARLAAN</v>
      </c>
      <c r="P2898">
        <f t="shared" si="182"/>
        <v>2819.75</v>
      </c>
      <c r="Q2898">
        <f t="shared" si="183"/>
        <v>195197.25</v>
      </c>
    </row>
    <row r="2899" spans="1:17" x14ac:dyDescent="0.25">
      <c r="A2899" s="10" t="s">
        <v>2135</v>
      </c>
      <c r="B2899" s="10" t="s">
        <v>2136</v>
      </c>
      <c r="C2899" s="11">
        <v>1</v>
      </c>
      <c r="D2899" s="11">
        <v>36.25</v>
      </c>
      <c r="E2899" s="11">
        <v>36.25</v>
      </c>
      <c r="F2899">
        <f t="shared" si="180"/>
        <v>2144390</v>
      </c>
      <c r="G2899">
        <f>IF(ISTEXT(E2899),IF(E2899="Amount",G$14,""),IF(ISBLANK(E2899),"",IF(ISTEXT(D2899),"",IF(A2894="Invoice No. : ",INDEX(Sheet2!F$14:F$154,MATCH(B2894,Sheet2!A$14:A$154,0)),G2898))))</f>
        <v>13589</v>
      </c>
      <c r="H2899" t="str">
        <f t="shared" si="181"/>
        <v>01/05/2023</v>
      </c>
      <c r="I2899" t="str">
        <f>IF(ISTEXT(E2899),IF(E2899="Amount",I$14,""),IF(ISBLANK(E2899),"",IF(ISTEXT(D2899),"",IF(A2894="Invoice No. : ",TEXT(INDEX(Sheet2!C$14:C$154,MATCH(B2894,Sheet2!A$14:A$154,0)),"hh:mm:ss"),I2898))))</f>
        <v>16:22:59</v>
      </c>
      <c r="J2899">
        <f>IF(ISBLANK(G2899),"",IF(ISTEXT(G2899),IF(E2899="Amount",J$14,""),INDEX(Sheet2!H$14:H$154,MATCH(F2899,Sheet2!A$14:A$154,0))))</f>
        <v>0</v>
      </c>
      <c r="K2899">
        <f>IF(ISBLANK(G2899),"",IF(ISTEXT(G2899),IF(E2899="Amount",K$14,""),INDEX(Sheet2!I$14:I$154,MATCH(F2899,Sheet2!A$14:A$154,0))))</f>
        <v>2819.75</v>
      </c>
      <c r="L2899" t="str">
        <f>IF(ISBLANK(G2899),"",IF(ISTEXT(G2899),IF(E2899="Amount",L$14,""),IF(INDEX(Sheet2!H$14:H$154,MATCH(F2899,Sheet2!A$14:A$154,0)) &lt;&gt; 0, IF(INDEX(Sheet2!I$14:I$154,MATCH(F2899,Sheet2!A$14:A$154,0)) &lt;&gt; 0, "Loan","Loan"),"Cash")))</f>
        <v>Cash</v>
      </c>
      <c r="M2899">
        <f>IF(ISTEXT(E2899),IF(E2899="Amount",M$14,""),IF(ISBLANK(E2899),"",IF(ISTEXT(D2899),"",IF(A2894="Invoice No. : ",INDEX(Sheet2!D$14:D$154,MATCH(B2894,Sheet2!A$14:A$154,0)),M2898))))</f>
        <v>2</v>
      </c>
      <c r="N2899" t="str">
        <f>IF(ISTEXT(E2899),IF(E2899="Amount",N$14,""),IF(ISBLANK(E2899),"",IF(ISTEXT(D2899),"",IF(A2894="Invoice No. : ",INDEX(Sheet2!E$14:E$154,MATCH(B2894,Sheet2!A$14:A$154,0)),N2898))))</f>
        <v>RUBY</v>
      </c>
      <c r="O2899" t="str">
        <f>IF(ISTEXT(E2899),IF(E2899="Amount",O$14,""),IF(ISBLANK(E2899),"",IF(ISTEXT(D2899),"",IF(A2894="Invoice No. : ",INDEX(Sheet2!G$14:G$154,MATCH(B2894,Sheet2!A$14:A$154,0)),O2898))))</f>
        <v>NERONA, RUBYLYN BARLAAN</v>
      </c>
      <c r="P2899">
        <f t="shared" si="182"/>
        <v>2819.75</v>
      </c>
      <c r="Q2899">
        <f t="shared" si="183"/>
        <v>195197.25</v>
      </c>
    </row>
    <row r="2900" spans="1:17" x14ac:dyDescent="0.25">
      <c r="A2900" s="10" t="s">
        <v>725</v>
      </c>
      <c r="B2900" s="10" t="s">
        <v>726</v>
      </c>
      <c r="C2900" s="11">
        <v>12</v>
      </c>
      <c r="D2900" s="11">
        <v>3.5</v>
      </c>
      <c r="E2900" s="11">
        <v>42</v>
      </c>
      <c r="F2900">
        <f t="shared" si="180"/>
        <v>2144390</v>
      </c>
      <c r="G2900">
        <f>IF(ISTEXT(E2900),IF(E2900="Amount",G$14,""),IF(ISBLANK(E2900),"",IF(ISTEXT(D2900),"",IF(A2895="Invoice No. : ",INDEX(Sheet2!F$14:F$154,MATCH(B2895,Sheet2!A$14:A$154,0)),G2899))))</f>
        <v>13589</v>
      </c>
      <c r="H2900" t="str">
        <f t="shared" si="181"/>
        <v>01/05/2023</v>
      </c>
      <c r="I2900" t="str">
        <f>IF(ISTEXT(E2900),IF(E2900="Amount",I$14,""),IF(ISBLANK(E2900),"",IF(ISTEXT(D2900),"",IF(A2895="Invoice No. : ",TEXT(INDEX(Sheet2!C$14:C$154,MATCH(B2895,Sheet2!A$14:A$154,0)),"hh:mm:ss"),I2899))))</f>
        <v>16:22:59</v>
      </c>
      <c r="J2900">
        <f>IF(ISBLANK(G2900),"",IF(ISTEXT(G2900),IF(E2900="Amount",J$14,""),INDEX(Sheet2!H$14:H$154,MATCH(F2900,Sheet2!A$14:A$154,0))))</f>
        <v>0</v>
      </c>
      <c r="K2900">
        <f>IF(ISBLANK(G2900),"",IF(ISTEXT(G2900),IF(E2900="Amount",K$14,""),INDEX(Sheet2!I$14:I$154,MATCH(F2900,Sheet2!A$14:A$154,0))))</f>
        <v>2819.75</v>
      </c>
      <c r="L2900" t="str">
        <f>IF(ISBLANK(G2900),"",IF(ISTEXT(G2900),IF(E2900="Amount",L$14,""),IF(INDEX(Sheet2!H$14:H$154,MATCH(F2900,Sheet2!A$14:A$154,0)) &lt;&gt; 0, IF(INDEX(Sheet2!I$14:I$154,MATCH(F2900,Sheet2!A$14:A$154,0)) &lt;&gt; 0, "Loan","Loan"),"Cash")))</f>
        <v>Cash</v>
      </c>
      <c r="M2900">
        <f>IF(ISTEXT(E2900),IF(E2900="Amount",M$14,""),IF(ISBLANK(E2900),"",IF(ISTEXT(D2900),"",IF(A2895="Invoice No. : ",INDEX(Sheet2!D$14:D$154,MATCH(B2895,Sheet2!A$14:A$154,0)),M2899))))</f>
        <v>2</v>
      </c>
      <c r="N2900" t="str">
        <f>IF(ISTEXT(E2900),IF(E2900="Amount",N$14,""),IF(ISBLANK(E2900),"",IF(ISTEXT(D2900),"",IF(A2895="Invoice No. : ",INDEX(Sheet2!E$14:E$154,MATCH(B2895,Sheet2!A$14:A$154,0)),N2899))))</f>
        <v>RUBY</v>
      </c>
      <c r="O2900" t="str">
        <f>IF(ISTEXT(E2900),IF(E2900="Amount",O$14,""),IF(ISBLANK(E2900),"",IF(ISTEXT(D2900),"",IF(A2895="Invoice No. : ",INDEX(Sheet2!G$14:G$154,MATCH(B2895,Sheet2!A$14:A$154,0)),O2899))))</f>
        <v>NERONA, RUBYLYN BARLAAN</v>
      </c>
      <c r="P2900">
        <f t="shared" si="182"/>
        <v>2819.75</v>
      </c>
      <c r="Q2900">
        <f t="shared" si="183"/>
        <v>195197.25</v>
      </c>
    </row>
    <row r="2901" spans="1:17" x14ac:dyDescent="0.25">
      <c r="D2901" s="12" t="s">
        <v>18</v>
      </c>
      <c r="E2901" s="13">
        <v>2819.75</v>
      </c>
      <c r="F2901" t="str">
        <f t="shared" si="180"/>
        <v/>
      </c>
      <c r="G2901" t="str">
        <f>IF(ISTEXT(E2901),IF(E2901="Amount",G$14,""),IF(ISBLANK(E2901),"",IF(ISTEXT(D2901),"",IF(A2896="Invoice No. : ",INDEX(Sheet2!F$14:F$154,MATCH(B2896,Sheet2!A$14:A$154,0)),G2900))))</f>
        <v/>
      </c>
      <c r="H2901" t="str">
        <f t="shared" si="181"/>
        <v/>
      </c>
      <c r="I2901" t="str">
        <f>IF(ISTEXT(E2901),IF(E2901="Amount",I$14,""),IF(ISBLANK(E2901),"",IF(ISTEXT(D2901),"",IF(A2896="Invoice No. : ",TEXT(INDEX(Sheet2!C$14:C$154,MATCH(B2896,Sheet2!A$14:A$154,0)),"hh:mm:ss"),I2900))))</f>
        <v/>
      </c>
      <c r="J2901" t="str">
        <f>IF(ISBLANK(G2901),"",IF(ISTEXT(G2901),IF(E2901="Amount",J$14,""),INDEX(Sheet2!H$14:H$154,MATCH(F2901,Sheet2!A$14:A$154,0))))</f>
        <v/>
      </c>
      <c r="K2901" t="str">
        <f>IF(ISBLANK(G2901),"",IF(ISTEXT(G2901),IF(E2901="Amount",K$14,""),INDEX(Sheet2!I$14:I$154,MATCH(F2901,Sheet2!A$14:A$154,0))))</f>
        <v/>
      </c>
      <c r="L2901" t="str">
        <f>IF(ISBLANK(G2901),"",IF(ISTEXT(G2901),IF(E2901="Amount",L$14,""),IF(INDEX(Sheet2!H$14:H$154,MATCH(F2901,Sheet2!A$14:A$154,0)) &lt;&gt; 0, IF(INDEX(Sheet2!I$14:I$154,MATCH(F2901,Sheet2!A$14:A$154,0)) &lt;&gt; 0, "Loan","Loan"),"Cash")))</f>
        <v/>
      </c>
      <c r="M2901" t="str">
        <f>IF(ISTEXT(E2901),IF(E2901="Amount",M$14,""),IF(ISBLANK(E2901),"",IF(ISTEXT(D2901),"",IF(A2896="Invoice No. : ",INDEX(Sheet2!D$14:D$154,MATCH(B2896,Sheet2!A$14:A$154,0)),M2900))))</f>
        <v/>
      </c>
      <c r="N2901" t="str">
        <f>IF(ISTEXT(E2901),IF(E2901="Amount",N$14,""),IF(ISBLANK(E2901),"",IF(ISTEXT(D2901),"",IF(A2896="Invoice No. : ",INDEX(Sheet2!E$14:E$154,MATCH(B2896,Sheet2!A$14:A$154,0)),N2900))))</f>
        <v/>
      </c>
      <c r="O2901" t="str">
        <f>IF(ISTEXT(E2901),IF(E2901="Amount",O$14,""),IF(ISBLANK(E2901),"",IF(ISTEXT(D2901),"",IF(A2896="Invoice No. : ",INDEX(Sheet2!G$14:G$154,MATCH(B2896,Sheet2!A$14:A$154,0)),O2900))))</f>
        <v/>
      </c>
      <c r="P2901" t="str">
        <f t="shared" si="182"/>
        <v/>
      </c>
      <c r="Q2901" t="str">
        <f t="shared" si="183"/>
        <v/>
      </c>
    </row>
    <row r="2902" spans="1:17" x14ac:dyDescent="0.25">
      <c r="F2902" t="str">
        <f t="shared" si="180"/>
        <v/>
      </c>
      <c r="G2902" t="str">
        <f>IF(ISTEXT(E2902),IF(E2902="Amount",G$14,""),IF(ISBLANK(E2902),"",IF(ISTEXT(D2902),"",IF(A2897="Invoice No. : ",INDEX(Sheet2!F$14:F$154,MATCH(B2897,Sheet2!A$14:A$154,0)),G2901))))</f>
        <v/>
      </c>
      <c r="H2902" t="str">
        <f t="shared" si="181"/>
        <v/>
      </c>
      <c r="I2902" t="str">
        <f>IF(ISTEXT(E2902),IF(E2902="Amount",I$14,""),IF(ISBLANK(E2902),"",IF(ISTEXT(D2902),"",IF(A2897="Invoice No. : ",TEXT(INDEX(Sheet2!C$14:C$154,MATCH(B2897,Sheet2!A$14:A$154,0)),"hh:mm:ss"),I2901))))</f>
        <v/>
      </c>
      <c r="J2902" t="str">
        <f>IF(ISBLANK(G2902),"",IF(ISTEXT(G2902),IF(E2902="Amount",J$14,""),INDEX(Sheet2!H$14:H$154,MATCH(F2902,Sheet2!A$14:A$154,0))))</f>
        <v/>
      </c>
      <c r="K2902" t="str">
        <f>IF(ISBLANK(G2902),"",IF(ISTEXT(G2902),IF(E2902="Amount",K$14,""),INDEX(Sheet2!I$14:I$154,MATCH(F2902,Sheet2!A$14:A$154,0))))</f>
        <v/>
      </c>
      <c r="L2902" t="str">
        <f>IF(ISBLANK(G2902),"",IF(ISTEXT(G2902),IF(E2902="Amount",L$14,""),IF(INDEX(Sheet2!H$14:H$154,MATCH(F2902,Sheet2!A$14:A$154,0)) &lt;&gt; 0, IF(INDEX(Sheet2!I$14:I$154,MATCH(F2902,Sheet2!A$14:A$154,0)) &lt;&gt; 0, "Loan","Loan"),"Cash")))</f>
        <v/>
      </c>
      <c r="M2902" t="str">
        <f>IF(ISTEXT(E2902),IF(E2902="Amount",M$14,""),IF(ISBLANK(E2902),"",IF(ISTEXT(D2902),"",IF(A2897="Invoice No. : ",INDEX(Sheet2!D$14:D$154,MATCH(B2897,Sheet2!A$14:A$154,0)),M2901))))</f>
        <v/>
      </c>
      <c r="N2902" t="str">
        <f>IF(ISTEXT(E2902),IF(E2902="Amount",N$14,""),IF(ISBLANK(E2902),"",IF(ISTEXT(D2902),"",IF(A2897="Invoice No. : ",INDEX(Sheet2!E$14:E$154,MATCH(B2897,Sheet2!A$14:A$154,0)),N2901))))</f>
        <v/>
      </c>
      <c r="O2902" t="str">
        <f>IF(ISTEXT(E2902),IF(E2902="Amount",O$14,""),IF(ISBLANK(E2902),"",IF(ISTEXT(D2902),"",IF(A2897="Invoice No. : ",INDEX(Sheet2!G$14:G$154,MATCH(B2897,Sheet2!A$14:A$154,0)),O2901))))</f>
        <v/>
      </c>
      <c r="P2902" t="str">
        <f t="shared" si="182"/>
        <v/>
      </c>
      <c r="Q2902" t="str">
        <f t="shared" si="183"/>
        <v/>
      </c>
    </row>
    <row r="2903" spans="1:17" x14ac:dyDescent="0.25">
      <c r="F2903" t="str">
        <f t="shared" si="180"/>
        <v/>
      </c>
      <c r="G2903" t="str">
        <f>IF(ISTEXT(E2903),IF(E2903="Amount",G$14,""),IF(ISBLANK(E2903),"",IF(ISTEXT(D2903),"",IF(A2898="Invoice No. : ",INDEX(Sheet2!F$14:F$154,MATCH(B2898,Sheet2!A$14:A$154,0)),G2902))))</f>
        <v/>
      </c>
      <c r="H2903" t="str">
        <f t="shared" si="181"/>
        <v/>
      </c>
      <c r="I2903" t="str">
        <f>IF(ISTEXT(E2903),IF(E2903="Amount",I$14,""),IF(ISBLANK(E2903),"",IF(ISTEXT(D2903),"",IF(A2898="Invoice No. : ",TEXT(INDEX(Sheet2!C$14:C$154,MATCH(B2898,Sheet2!A$14:A$154,0)),"hh:mm:ss"),I2902))))</f>
        <v/>
      </c>
      <c r="J2903" t="str">
        <f>IF(ISBLANK(G2903),"",IF(ISTEXT(G2903),IF(E2903="Amount",J$14,""),INDEX(Sheet2!H$14:H$154,MATCH(F2903,Sheet2!A$14:A$154,0))))</f>
        <v/>
      </c>
      <c r="K2903" t="str">
        <f>IF(ISBLANK(G2903),"",IF(ISTEXT(G2903),IF(E2903="Amount",K$14,""),INDEX(Sheet2!I$14:I$154,MATCH(F2903,Sheet2!A$14:A$154,0))))</f>
        <v/>
      </c>
      <c r="L2903" t="str">
        <f>IF(ISBLANK(G2903),"",IF(ISTEXT(G2903),IF(E2903="Amount",L$14,""),IF(INDEX(Sheet2!H$14:H$154,MATCH(F2903,Sheet2!A$14:A$154,0)) &lt;&gt; 0, IF(INDEX(Sheet2!I$14:I$154,MATCH(F2903,Sheet2!A$14:A$154,0)) &lt;&gt; 0, "Loan","Loan"),"Cash")))</f>
        <v/>
      </c>
      <c r="M2903" t="str">
        <f>IF(ISTEXT(E2903),IF(E2903="Amount",M$14,""),IF(ISBLANK(E2903),"",IF(ISTEXT(D2903),"",IF(A2898="Invoice No. : ",INDEX(Sheet2!D$14:D$154,MATCH(B2898,Sheet2!A$14:A$154,0)),M2902))))</f>
        <v/>
      </c>
      <c r="N2903" t="str">
        <f>IF(ISTEXT(E2903),IF(E2903="Amount",N$14,""),IF(ISBLANK(E2903),"",IF(ISTEXT(D2903),"",IF(A2898="Invoice No. : ",INDEX(Sheet2!E$14:E$154,MATCH(B2898,Sheet2!A$14:A$154,0)),N2902))))</f>
        <v/>
      </c>
      <c r="O2903" t="str">
        <f>IF(ISTEXT(E2903),IF(E2903="Amount",O$14,""),IF(ISBLANK(E2903),"",IF(ISTEXT(D2903),"",IF(A2898="Invoice No. : ",INDEX(Sheet2!G$14:G$154,MATCH(B2898,Sheet2!A$14:A$154,0)),O2902))))</f>
        <v/>
      </c>
      <c r="P2903" t="str">
        <f t="shared" si="182"/>
        <v/>
      </c>
      <c r="Q2903" t="str">
        <f t="shared" si="183"/>
        <v/>
      </c>
    </row>
    <row r="2904" spans="1:17" x14ac:dyDescent="0.25">
      <c r="A2904" s="3" t="s">
        <v>4</v>
      </c>
      <c r="B2904" s="4">
        <v>2144391</v>
      </c>
      <c r="C2904" s="3" t="s">
        <v>5</v>
      </c>
      <c r="D2904" s="5" t="s">
        <v>953</v>
      </c>
      <c r="F2904" t="str">
        <f t="shared" si="180"/>
        <v/>
      </c>
      <c r="G2904" t="str">
        <f>IF(ISTEXT(E2904),IF(E2904="Amount",G$14,""),IF(ISBLANK(E2904),"",IF(ISTEXT(D2904),"",IF(A2899="Invoice No. : ",INDEX(Sheet2!F$14:F$154,MATCH(B2899,Sheet2!A$14:A$154,0)),G2903))))</f>
        <v/>
      </c>
      <c r="H2904" t="str">
        <f t="shared" si="181"/>
        <v/>
      </c>
      <c r="I2904" t="str">
        <f>IF(ISTEXT(E2904),IF(E2904="Amount",I$14,""),IF(ISBLANK(E2904),"",IF(ISTEXT(D2904),"",IF(A2899="Invoice No. : ",TEXT(INDEX(Sheet2!C$14:C$154,MATCH(B2899,Sheet2!A$14:A$154,0)),"hh:mm:ss"),I2903))))</f>
        <v/>
      </c>
      <c r="J2904" t="str">
        <f>IF(ISBLANK(G2904),"",IF(ISTEXT(G2904),IF(E2904="Amount",J$14,""),INDEX(Sheet2!H$14:H$154,MATCH(F2904,Sheet2!A$14:A$154,0))))</f>
        <v/>
      </c>
      <c r="K2904" t="str">
        <f>IF(ISBLANK(G2904),"",IF(ISTEXT(G2904),IF(E2904="Amount",K$14,""),INDEX(Sheet2!I$14:I$154,MATCH(F2904,Sheet2!A$14:A$154,0))))</f>
        <v/>
      </c>
      <c r="L2904" t="str">
        <f>IF(ISBLANK(G2904),"",IF(ISTEXT(G2904),IF(E2904="Amount",L$14,""),IF(INDEX(Sheet2!H$14:H$154,MATCH(F2904,Sheet2!A$14:A$154,0)) &lt;&gt; 0, IF(INDEX(Sheet2!I$14:I$154,MATCH(F2904,Sheet2!A$14:A$154,0)) &lt;&gt; 0, "Loan","Loan"),"Cash")))</f>
        <v/>
      </c>
      <c r="M2904" t="str">
        <f>IF(ISTEXT(E2904),IF(E2904="Amount",M$14,""),IF(ISBLANK(E2904),"",IF(ISTEXT(D2904),"",IF(A2899="Invoice No. : ",INDEX(Sheet2!D$14:D$154,MATCH(B2899,Sheet2!A$14:A$154,0)),M2903))))</f>
        <v/>
      </c>
      <c r="N2904" t="str">
        <f>IF(ISTEXT(E2904),IF(E2904="Amount",N$14,""),IF(ISBLANK(E2904),"",IF(ISTEXT(D2904),"",IF(A2899="Invoice No. : ",INDEX(Sheet2!E$14:E$154,MATCH(B2899,Sheet2!A$14:A$154,0)),N2903))))</f>
        <v/>
      </c>
      <c r="O2904" t="str">
        <f>IF(ISTEXT(E2904),IF(E2904="Amount",O$14,""),IF(ISBLANK(E2904),"",IF(ISTEXT(D2904),"",IF(A2899="Invoice No. : ",INDEX(Sheet2!G$14:G$154,MATCH(B2899,Sheet2!A$14:A$154,0)),O2903))))</f>
        <v/>
      </c>
      <c r="P2904" t="str">
        <f t="shared" si="182"/>
        <v/>
      </c>
      <c r="Q2904" t="str">
        <f t="shared" si="183"/>
        <v/>
      </c>
    </row>
    <row r="2905" spans="1:17" x14ac:dyDescent="0.25">
      <c r="A2905" s="3" t="s">
        <v>7</v>
      </c>
      <c r="B2905" s="6">
        <v>44931</v>
      </c>
      <c r="C2905" s="3" t="s">
        <v>8</v>
      </c>
      <c r="D2905" s="7">
        <v>2</v>
      </c>
      <c r="F2905" t="str">
        <f t="shared" ref="F2905:F2968" si="184">IF(ISTEXT(E2905),IF(E2905="Amount",F$14,""),IF(ISBLANK(E2905),"",IF(ISTEXT(D2905),"",IF(A2900="Invoice No. : ",B2900,F2904))))</f>
        <v/>
      </c>
      <c r="G2905" t="str">
        <f>IF(ISTEXT(E2905),IF(E2905="Amount",G$14,""),IF(ISBLANK(E2905),"",IF(ISTEXT(D2905),"",IF(A2900="Invoice No. : ",INDEX(Sheet2!F$14:F$154,MATCH(B2900,Sheet2!A$14:A$154,0)),G2904))))</f>
        <v/>
      </c>
      <c r="H2905" t="str">
        <f t="shared" ref="H2905:H2968" si="185">IF(ISTEXT(E2905),IF(E2905="Amount",H$14,""),IF(ISBLANK(E2905),"",IF(ISTEXT(D2905),"",IF(A2900="Invoice No. : ",TEXT(B2901,"mm/dd/yyyy"),H2904))))</f>
        <v/>
      </c>
      <c r="I2905" t="str">
        <f>IF(ISTEXT(E2905),IF(E2905="Amount",I$14,""),IF(ISBLANK(E2905),"",IF(ISTEXT(D2905),"",IF(A2900="Invoice No. : ",TEXT(INDEX(Sheet2!C$14:C$154,MATCH(B2900,Sheet2!A$14:A$154,0)),"hh:mm:ss"),I2904))))</f>
        <v/>
      </c>
      <c r="J2905" t="str">
        <f>IF(ISBLANK(G2905),"",IF(ISTEXT(G2905),IF(E2905="Amount",J$14,""),INDEX(Sheet2!H$14:H$154,MATCH(F2905,Sheet2!A$14:A$154,0))))</f>
        <v/>
      </c>
      <c r="K2905" t="str">
        <f>IF(ISBLANK(G2905),"",IF(ISTEXT(G2905),IF(E2905="Amount",K$14,""),INDEX(Sheet2!I$14:I$154,MATCH(F2905,Sheet2!A$14:A$154,0))))</f>
        <v/>
      </c>
      <c r="L2905" t="str">
        <f>IF(ISBLANK(G2905),"",IF(ISTEXT(G2905),IF(E2905="Amount",L$14,""),IF(INDEX(Sheet2!H$14:H$154,MATCH(F2905,Sheet2!A$14:A$154,0)) &lt;&gt; 0, IF(INDEX(Sheet2!I$14:I$154,MATCH(F2905,Sheet2!A$14:A$154,0)) &lt;&gt; 0, "Loan","Loan"),"Cash")))</f>
        <v/>
      </c>
      <c r="M2905" t="str">
        <f>IF(ISTEXT(E2905),IF(E2905="Amount",M$14,""),IF(ISBLANK(E2905),"",IF(ISTEXT(D2905),"",IF(A2900="Invoice No. : ",INDEX(Sheet2!D$14:D$154,MATCH(B2900,Sheet2!A$14:A$154,0)),M2904))))</f>
        <v/>
      </c>
      <c r="N2905" t="str">
        <f>IF(ISTEXT(E2905),IF(E2905="Amount",N$14,""),IF(ISBLANK(E2905),"",IF(ISTEXT(D2905),"",IF(A2900="Invoice No. : ",INDEX(Sheet2!E$14:E$154,MATCH(B2900,Sheet2!A$14:A$154,0)),N2904))))</f>
        <v/>
      </c>
      <c r="O2905" t="str">
        <f>IF(ISTEXT(E2905),IF(E2905="Amount",O$14,""),IF(ISBLANK(E2905),"",IF(ISTEXT(D2905),"",IF(A2900="Invoice No. : ",INDEX(Sheet2!G$14:G$154,MATCH(B2900,Sheet2!A$14:A$154,0)),O2904))))</f>
        <v/>
      </c>
      <c r="P2905" t="str">
        <f t="shared" ref="P2905:P2968" si="186">IF(ISTEXT(E2905),IF(E2905="Amount",P$14,""),IF(D2906="Invoice Amount",E2906,IF(ISBLANK(D2905),"",P2906)))</f>
        <v/>
      </c>
      <c r="Q2905" t="str">
        <f t="shared" ref="Q2905:Q2968" si="187">IF(ISTEXT(E2905),IF(E2905="Amount",Q$14,""),IF(ISBLANK(C2905),"",IF(ISNUMBER(C2905),VLOOKUP("Grand Total : ",D:E,2,FALSE),"")))</f>
        <v/>
      </c>
    </row>
    <row r="2906" spans="1:17" x14ac:dyDescent="0.25">
      <c r="F2906" t="str">
        <f t="shared" si="184"/>
        <v/>
      </c>
      <c r="G2906" t="str">
        <f>IF(ISTEXT(E2906),IF(E2906="Amount",G$14,""),IF(ISBLANK(E2906),"",IF(ISTEXT(D2906),"",IF(A2901="Invoice No. : ",INDEX(Sheet2!F$14:F$154,MATCH(B2901,Sheet2!A$14:A$154,0)),G2905))))</f>
        <v/>
      </c>
      <c r="H2906" t="str">
        <f t="shared" si="185"/>
        <v/>
      </c>
      <c r="I2906" t="str">
        <f>IF(ISTEXT(E2906),IF(E2906="Amount",I$14,""),IF(ISBLANK(E2906),"",IF(ISTEXT(D2906),"",IF(A2901="Invoice No. : ",TEXT(INDEX(Sheet2!C$14:C$154,MATCH(B2901,Sheet2!A$14:A$154,0)),"hh:mm:ss"),I2905))))</f>
        <v/>
      </c>
      <c r="J2906" t="str">
        <f>IF(ISBLANK(G2906),"",IF(ISTEXT(G2906),IF(E2906="Amount",J$14,""),INDEX(Sheet2!H$14:H$154,MATCH(F2906,Sheet2!A$14:A$154,0))))</f>
        <v/>
      </c>
      <c r="K2906" t="str">
        <f>IF(ISBLANK(G2906),"",IF(ISTEXT(G2906),IF(E2906="Amount",K$14,""),INDEX(Sheet2!I$14:I$154,MATCH(F2906,Sheet2!A$14:A$154,0))))</f>
        <v/>
      </c>
      <c r="L2906" t="str">
        <f>IF(ISBLANK(G2906),"",IF(ISTEXT(G2906),IF(E2906="Amount",L$14,""),IF(INDEX(Sheet2!H$14:H$154,MATCH(F2906,Sheet2!A$14:A$154,0)) &lt;&gt; 0, IF(INDEX(Sheet2!I$14:I$154,MATCH(F2906,Sheet2!A$14:A$154,0)) &lt;&gt; 0, "Loan","Loan"),"Cash")))</f>
        <v/>
      </c>
      <c r="M2906" t="str">
        <f>IF(ISTEXT(E2906),IF(E2906="Amount",M$14,""),IF(ISBLANK(E2906),"",IF(ISTEXT(D2906),"",IF(A2901="Invoice No. : ",INDEX(Sheet2!D$14:D$154,MATCH(B2901,Sheet2!A$14:A$154,0)),M2905))))</f>
        <v/>
      </c>
      <c r="N2906" t="str">
        <f>IF(ISTEXT(E2906),IF(E2906="Amount",N$14,""),IF(ISBLANK(E2906),"",IF(ISTEXT(D2906),"",IF(A2901="Invoice No. : ",INDEX(Sheet2!E$14:E$154,MATCH(B2901,Sheet2!A$14:A$154,0)),N2905))))</f>
        <v/>
      </c>
      <c r="O2906" t="str">
        <f>IF(ISTEXT(E2906),IF(E2906="Amount",O$14,""),IF(ISBLANK(E2906),"",IF(ISTEXT(D2906),"",IF(A2901="Invoice No. : ",INDEX(Sheet2!G$14:G$154,MATCH(B2901,Sheet2!A$14:A$154,0)),O2905))))</f>
        <v/>
      </c>
      <c r="P2906" t="str">
        <f t="shared" si="186"/>
        <v/>
      </c>
      <c r="Q2906" t="str">
        <f t="shared" si="187"/>
        <v/>
      </c>
    </row>
    <row r="2907" spans="1:17" x14ac:dyDescent="0.25">
      <c r="A2907" s="8" t="s">
        <v>9</v>
      </c>
      <c r="B2907" s="8" t="s">
        <v>10</v>
      </c>
      <c r="C2907" s="9" t="s">
        <v>11</v>
      </c>
      <c r="D2907" s="9" t="s">
        <v>12</v>
      </c>
      <c r="E2907" s="9" t="s">
        <v>13</v>
      </c>
      <c r="F2907" t="str">
        <f t="shared" si="184"/>
        <v>Invoice No.</v>
      </c>
      <c r="G2907" t="str">
        <f>IF(ISTEXT(E2907),IF(E2907="Amount",G$14,""),IF(ISBLANK(E2907),"",IF(ISTEXT(D2907),"",IF(A2902="Invoice No. : ",INDEX(Sheet2!F$14:F$154,MATCH(B2902,Sheet2!A$14:A$154,0)),G2906))))</f>
        <v>Member ID</v>
      </c>
      <c r="H2907" t="str">
        <f t="shared" si="185"/>
        <v>Invoice Date</v>
      </c>
      <c r="I2907" t="str">
        <f>IF(ISTEXT(E2907),IF(E2907="Amount",I$14,""),IF(ISBLANK(E2907),"",IF(ISTEXT(D2907),"",IF(A2902="Invoice No. : ",TEXT(INDEX(Sheet2!C$14:C$154,MATCH(B2902,Sheet2!A$14:A$154,0)),"hh:mm:ss"),I2906))))</f>
        <v>Invoice Time</v>
      </c>
      <c r="J2907" t="str">
        <f>IF(ISBLANK(G2907),"",IF(ISTEXT(G2907),IF(E2907="Amount",J$14,""),INDEX(Sheet2!H$14:H$154,MATCH(F2907,Sheet2!A$14:A$154,0))))</f>
        <v>Loan Amount</v>
      </c>
      <c r="K2907" t="str">
        <f>IF(ISBLANK(G2907),"",IF(ISTEXT(G2907),IF(E2907="Amount",K$14,""),INDEX(Sheet2!I$14:I$154,MATCH(F2907,Sheet2!A$14:A$154,0))))</f>
        <v>Cash Amount</v>
      </c>
      <c r="L2907" t="str">
        <f>IF(ISBLANK(G2907),"",IF(ISTEXT(G2907),IF(E2907="Amount",L$14,""),IF(INDEX(Sheet2!H$14:H$154,MATCH(F2907,Sheet2!A$14:A$154,0)) &lt;&gt; 0, IF(INDEX(Sheet2!I$14:I$154,MATCH(F2907,Sheet2!A$14:A$154,0)) &lt;&gt; 0, "Loan","Loan"),"Cash")))</f>
        <v>Payment Mode</v>
      </c>
      <c r="M2907" t="str">
        <f>IF(ISTEXT(E2907),IF(E2907="Amount",M$14,""),IF(ISBLANK(E2907),"",IF(ISTEXT(D2907),"",IF(A2902="Invoice No. : ",INDEX(Sheet2!D$14:D$154,MATCH(B2902,Sheet2!A$14:A$154,0)),M2906))))</f>
        <v>Terminal</v>
      </c>
      <c r="N2907" t="str">
        <f>IF(ISTEXT(E2907),IF(E2907="Amount",N$14,""),IF(ISBLANK(E2907),"",IF(ISTEXT(D2907),"",IF(A2902="Invoice No. : ",INDEX(Sheet2!E$14:E$154,MATCH(B2902,Sheet2!A$14:A$154,0)),N2906))))</f>
        <v>Cashier</v>
      </c>
      <c r="O2907" t="str">
        <f>IF(ISTEXT(E2907),IF(E2907="Amount",O$14,""),IF(ISBLANK(E2907),"",IF(ISTEXT(D2907),"",IF(A2902="Invoice No. : ",INDEX(Sheet2!G$14:G$154,MATCH(B2902,Sheet2!A$14:A$154,0)),O2906))))</f>
        <v>Name</v>
      </c>
      <c r="P2907" t="str">
        <f t="shared" si="186"/>
        <v>Invoice Amount</v>
      </c>
      <c r="Q2907" t="str">
        <f t="shared" si="187"/>
        <v>Grand Total</v>
      </c>
    </row>
    <row r="2908" spans="1:17" x14ac:dyDescent="0.25">
      <c r="F2908" t="str">
        <f t="shared" si="184"/>
        <v/>
      </c>
      <c r="G2908" t="str">
        <f>IF(ISTEXT(E2908),IF(E2908="Amount",G$14,""),IF(ISBLANK(E2908),"",IF(ISTEXT(D2908),"",IF(A2903="Invoice No. : ",INDEX(Sheet2!F$14:F$154,MATCH(B2903,Sheet2!A$14:A$154,0)),G2907))))</f>
        <v/>
      </c>
      <c r="H2908" t="str">
        <f t="shared" si="185"/>
        <v/>
      </c>
      <c r="I2908" t="str">
        <f>IF(ISTEXT(E2908),IF(E2908="Amount",I$14,""),IF(ISBLANK(E2908),"",IF(ISTEXT(D2908),"",IF(A2903="Invoice No. : ",TEXT(INDEX(Sheet2!C$14:C$154,MATCH(B2903,Sheet2!A$14:A$154,0)),"hh:mm:ss"),I2907))))</f>
        <v/>
      </c>
      <c r="J2908" t="str">
        <f>IF(ISBLANK(G2908),"",IF(ISTEXT(G2908),IF(E2908="Amount",J$14,""),INDEX(Sheet2!H$14:H$154,MATCH(F2908,Sheet2!A$14:A$154,0))))</f>
        <v/>
      </c>
      <c r="K2908" t="str">
        <f>IF(ISBLANK(G2908),"",IF(ISTEXT(G2908),IF(E2908="Amount",K$14,""),INDEX(Sheet2!I$14:I$154,MATCH(F2908,Sheet2!A$14:A$154,0))))</f>
        <v/>
      </c>
      <c r="L2908" t="str">
        <f>IF(ISBLANK(G2908),"",IF(ISTEXT(G2908),IF(E2908="Amount",L$14,""),IF(INDEX(Sheet2!H$14:H$154,MATCH(F2908,Sheet2!A$14:A$154,0)) &lt;&gt; 0, IF(INDEX(Sheet2!I$14:I$154,MATCH(F2908,Sheet2!A$14:A$154,0)) &lt;&gt; 0, "Loan","Loan"),"Cash")))</f>
        <v/>
      </c>
      <c r="M2908" t="str">
        <f>IF(ISTEXT(E2908),IF(E2908="Amount",M$14,""),IF(ISBLANK(E2908),"",IF(ISTEXT(D2908),"",IF(A2903="Invoice No. : ",INDEX(Sheet2!D$14:D$154,MATCH(B2903,Sheet2!A$14:A$154,0)),M2907))))</f>
        <v/>
      </c>
      <c r="N2908" t="str">
        <f>IF(ISTEXT(E2908),IF(E2908="Amount",N$14,""),IF(ISBLANK(E2908),"",IF(ISTEXT(D2908),"",IF(A2903="Invoice No. : ",INDEX(Sheet2!E$14:E$154,MATCH(B2903,Sheet2!A$14:A$154,0)),N2907))))</f>
        <v/>
      </c>
      <c r="O2908" t="str">
        <f>IF(ISTEXT(E2908),IF(E2908="Amount",O$14,""),IF(ISBLANK(E2908),"",IF(ISTEXT(D2908),"",IF(A2903="Invoice No. : ",INDEX(Sheet2!G$14:G$154,MATCH(B2903,Sheet2!A$14:A$154,0)),O2907))))</f>
        <v/>
      </c>
      <c r="P2908" t="str">
        <f t="shared" si="186"/>
        <v/>
      </c>
      <c r="Q2908" t="str">
        <f t="shared" si="187"/>
        <v/>
      </c>
    </row>
    <row r="2909" spans="1:17" x14ac:dyDescent="0.25">
      <c r="A2909" s="10" t="s">
        <v>2137</v>
      </c>
      <c r="B2909" s="10" t="s">
        <v>2138</v>
      </c>
      <c r="C2909" s="11">
        <v>1</v>
      </c>
      <c r="D2909" s="11">
        <v>28</v>
      </c>
      <c r="E2909" s="11">
        <v>28</v>
      </c>
      <c r="F2909">
        <f t="shared" si="184"/>
        <v>2144391</v>
      </c>
      <c r="G2909">
        <f>IF(ISTEXT(E2909),IF(E2909="Amount",G$14,""),IF(ISBLANK(E2909),"",IF(ISTEXT(D2909),"",IF(A2904="Invoice No. : ",INDEX(Sheet2!F$14:F$154,MATCH(B2904,Sheet2!A$14:A$154,0)),G2908))))</f>
        <v>52476</v>
      </c>
      <c r="H2909" t="str">
        <f t="shared" si="185"/>
        <v>01/05/2023</v>
      </c>
      <c r="I2909" t="str">
        <f>IF(ISTEXT(E2909),IF(E2909="Amount",I$14,""),IF(ISBLANK(E2909),"",IF(ISTEXT(D2909),"",IF(A2904="Invoice No. : ",TEXT(INDEX(Sheet2!C$14:C$154,MATCH(B2904,Sheet2!A$14:A$154,0)),"hh:mm:ss"),I2908))))</f>
        <v>16:28:40</v>
      </c>
      <c r="J2909">
        <f>IF(ISBLANK(G2909),"",IF(ISTEXT(G2909),IF(E2909="Amount",J$14,""),INDEX(Sheet2!H$14:H$154,MATCH(F2909,Sheet2!A$14:A$154,0))))</f>
        <v>1500</v>
      </c>
      <c r="K2909">
        <f>IF(ISBLANK(G2909),"",IF(ISTEXT(G2909),IF(E2909="Amount",K$14,""),INDEX(Sheet2!I$14:I$154,MATCH(F2909,Sheet2!A$14:A$154,0))))</f>
        <v>27.5</v>
      </c>
      <c r="L2909" t="str">
        <f>IF(ISBLANK(G2909),"",IF(ISTEXT(G2909),IF(E2909="Amount",L$14,""),IF(INDEX(Sheet2!H$14:H$154,MATCH(F2909,Sheet2!A$14:A$154,0)) &lt;&gt; 0, IF(INDEX(Sheet2!I$14:I$154,MATCH(F2909,Sheet2!A$14:A$154,0)) &lt;&gt; 0, "Loan","Loan"),"Cash")))</f>
        <v>Loan</v>
      </c>
      <c r="M2909">
        <f>IF(ISTEXT(E2909),IF(E2909="Amount",M$14,""),IF(ISBLANK(E2909),"",IF(ISTEXT(D2909),"",IF(A2904="Invoice No. : ",INDEX(Sheet2!D$14:D$154,MATCH(B2904,Sheet2!A$14:A$154,0)),M2908))))</f>
        <v>2</v>
      </c>
      <c r="N2909" t="str">
        <f>IF(ISTEXT(E2909),IF(E2909="Amount",N$14,""),IF(ISBLANK(E2909),"",IF(ISTEXT(D2909),"",IF(A2904="Invoice No. : ",INDEX(Sheet2!E$14:E$154,MATCH(B2904,Sheet2!A$14:A$154,0)),N2908))))</f>
        <v>RUBY</v>
      </c>
      <c r="O2909" t="str">
        <f>IF(ISTEXT(E2909),IF(E2909="Amount",O$14,""),IF(ISBLANK(E2909),"",IF(ISTEXT(D2909),"",IF(A2904="Invoice No. : ",INDEX(Sheet2!G$14:G$154,MATCH(B2904,Sheet2!A$14:A$154,0)),O2908))))</f>
        <v>ANCHETA, REGENA JEAN GUNAYON</v>
      </c>
      <c r="P2909">
        <f t="shared" si="186"/>
        <v>1527.5</v>
      </c>
      <c r="Q2909">
        <f t="shared" si="187"/>
        <v>195197.25</v>
      </c>
    </row>
    <row r="2910" spans="1:17" x14ac:dyDescent="0.25">
      <c r="A2910" s="10" t="s">
        <v>289</v>
      </c>
      <c r="B2910" s="10" t="s">
        <v>290</v>
      </c>
      <c r="C2910" s="11">
        <v>1</v>
      </c>
      <c r="D2910" s="11">
        <v>75</v>
      </c>
      <c r="E2910" s="11">
        <v>75</v>
      </c>
      <c r="F2910">
        <f t="shared" si="184"/>
        <v>2144391</v>
      </c>
      <c r="G2910">
        <f>IF(ISTEXT(E2910),IF(E2910="Amount",G$14,""),IF(ISBLANK(E2910),"",IF(ISTEXT(D2910),"",IF(A2905="Invoice No. : ",INDEX(Sheet2!F$14:F$154,MATCH(B2905,Sheet2!A$14:A$154,0)),G2909))))</f>
        <v>52476</v>
      </c>
      <c r="H2910" t="str">
        <f t="shared" si="185"/>
        <v>01/05/2023</v>
      </c>
      <c r="I2910" t="str">
        <f>IF(ISTEXT(E2910),IF(E2910="Amount",I$14,""),IF(ISBLANK(E2910),"",IF(ISTEXT(D2910),"",IF(A2905="Invoice No. : ",TEXT(INDEX(Sheet2!C$14:C$154,MATCH(B2905,Sheet2!A$14:A$154,0)),"hh:mm:ss"),I2909))))</f>
        <v>16:28:40</v>
      </c>
      <c r="J2910">
        <f>IF(ISBLANK(G2910),"",IF(ISTEXT(G2910),IF(E2910="Amount",J$14,""),INDEX(Sheet2!H$14:H$154,MATCH(F2910,Sheet2!A$14:A$154,0))))</f>
        <v>1500</v>
      </c>
      <c r="K2910">
        <f>IF(ISBLANK(G2910),"",IF(ISTEXT(G2910),IF(E2910="Amount",K$14,""),INDEX(Sheet2!I$14:I$154,MATCH(F2910,Sheet2!A$14:A$154,0))))</f>
        <v>27.5</v>
      </c>
      <c r="L2910" t="str">
        <f>IF(ISBLANK(G2910),"",IF(ISTEXT(G2910),IF(E2910="Amount",L$14,""),IF(INDEX(Sheet2!H$14:H$154,MATCH(F2910,Sheet2!A$14:A$154,0)) &lt;&gt; 0, IF(INDEX(Sheet2!I$14:I$154,MATCH(F2910,Sheet2!A$14:A$154,0)) &lt;&gt; 0, "Loan","Loan"),"Cash")))</f>
        <v>Loan</v>
      </c>
      <c r="M2910">
        <f>IF(ISTEXT(E2910),IF(E2910="Amount",M$14,""),IF(ISBLANK(E2910),"",IF(ISTEXT(D2910),"",IF(A2905="Invoice No. : ",INDEX(Sheet2!D$14:D$154,MATCH(B2905,Sheet2!A$14:A$154,0)),M2909))))</f>
        <v>2</v>
      </c>
      <c r="N2910" t="str">
        <f>IF(ISTEXT(E2910),IF(E2910="Amount",N$14,""),IF(ISBLANK(E2910),"",IF(ISTEXT(D2910),"",IF(A2905="Invoice No. : ",INDEX(Sheet2!E$14:E$154,MATCH(B2905,Sheet2!A$14:A$154,0)),N2909))))</f>
        <v>RUBY</v>
      </c>
      <c r="O2910" t="str">
        <f>IF(ISTEXT(E2910),IF(E2910="Amount",O$14,""),IF(ISBLANK(E2910),"",IF(ISTEXT(D2910),"",IF(A2905="Invoice No. : ",INDEX(Sheet2!G$14:G$154,MATCH(B2905,Sheet2!A$14:A$154,0)),O2909))))</f>
        <v>ANCHETA, REGENA JEAN GUNAYON</v>
      </c>
      <c r="P2910">
        <f t="shared" si="186"/>
        <v>1527.5</v>
      </c>
      <c r="Q2910">
        <f t="shared" si="187"/>
        <v>195197.25</v>
      </c>
    </row>
    <row r="2911" spans="1:17" x14ac:dyDescent="0.25">
      <c r="A2911" s="10" t="s">
        <v>2139</v>
      </c>
      <c r="B2911" s="10" t="s">
        <v>2140</v>
      </c>
      <c r="C2911" s="11">
        <v>2</v>
      </c>
      <c r="D2911" s="11">
        <v>15.5</v>
      </c>
      <c r="E2911" s="11">
        <v>31</v>
      </c>
      <c r="F2911">
        <f t="shared" si="184"/>
        <v>2144391</v>
      </c>
      <c r="G2911">
        <f>IF(ISTEXT(E2911),IF(E2911="Amount",G$14,""),IF(ISBLANK(E2911),"",IF(ISTEXT(D2911),"",IF(A2906="Invoice No. : ",INDEX(Sheet2!F$14:F$154,MATCH(B2906,Sheet2!A$14:A$154,0)),G2910))))</f>
        <v>52476</v>
      </c>
      <c r="H2911" t="str">
        <f t="shared" si="185"/>
        <v>01/05/2023</v>
      </c>
      <c r="I2911" t="str">
        <f>IF(ISTEXT(E2911),IF(E2911="Amount",I$14,""),IF(ISBLANK(E2911),"",IF(ISTEXT(D2911),"",IF(A2906="Invoice No. : ",TEXT(INDEX(Sheet2!C$14:C$154,MATCH(B2906,Sheet2!A$14:A$154,0)),"hh:mm:ss"),I2910))))</f>
        <v>16:28:40</v>
      </c>
      <c r="J2911">
        <f>IF(ISBLANK(G2911),"",IF(ISTEXT(G2911),IF(E2911="Amount",J$14,""),INDEX(Sheet2!H$14:H$154,MATCH(F2911,Sheet2!A$14:A$154,0))))</f>
        <v>1500</v>
      </c>
      <c r="K2911">
        <f>IF(ISBLANK(G2911),"",IF(ISTEXT(G2911),IF(E2911="Amount",K$14,""),INDEX(Sheet2!I$14:I$154,MATCH(F2911,Sheet2!A$14:A$154,0))))</f>
        <v>27.5</v>
      </c>
      <c r="L2911" t="str">
        <f>IF(ISBLANK(G2911),"",IF(ISTEXT(G2911),IF(E2911="Amount",L$14,""),IF(INDEX(Sheet2!H$14:H$154,MATCH(F2911,Sheet2!A$14:A$154,0)) &lt;&gt; 0, IF(INDEX(Sheet2!I$14:I$154,MATCH(F2911,Sheet2!A$14:A$154,0)) &lt;&gt; 0, "Loan","Loan"),"Cash")))</f>
        <v>Loan</v>
      </c>
      <c r="M2911">
        <f>IF(ISTEXT(E2911),IF(E2911="Amount",M$14,""),IF(ISBLANK(E2911),"",IF(ISTEXT(D2911),"",IF(A2906="Invoice No. : ",INDEX(Sheet2!D$14:D$154,MATCH(B2906,Sheet2!A$14:A$154,0)),M2910))))</f>
        <v>2</v>
      </c>
      <c r="N2911" t="str">
        <f>IF(ISTEXT(E2911),IF(E2911="Amount",N$14,""),IF(ISBLANK(E2911),"",IF(ISTEXT(D2911),"",IF(A2906="Invoice No. : ",INDEX(Sheet2!E$14:E$154,MATCH(B2906,Sheet2!A$14:A$154,0)),N2910))))</f>
        <v>RUBY</v>
      </c>
      <c r="O2911" t="str">
        <f>IF(ISTEXT(E2911),IF(E2911="Amount",O$14,""),IF(ISBLANK(E2911),"",IF(ISTEXT(D2911),"",IF(A2906="Invoice No. : ",INDEX(Sheet2!G$14:G$154,MATCH(B2906,Sheet2!A$14:A$154,0)),O2910))))</f>
        <v>ANCHETA, REGENA JEAN GUNAYON</v>
      </c>
      <c r="P2911">
        <f t="shared" si="186"/>
        <v>1527.5</v>
      </c>
      <c r="Q2911">
        <f t="shared" si="187"/>
        <v>195197.25</v>
      </c>
    </row>
    <row r="2912" spans="1:17" x14ac:dyDescent="0.25">
      <c r="A2912" s="10" t="s">
        <v>2141</v>
      </c>
      <c r="B2912" s="10" t="s">
        <v>2142</v>
      </c>
      <c r="C2912" s="11">
        <v>1</v>
      </c>
      <c r="D2912" s="11">
        <v>29.5</v>
      </c>
      <c r="E2912" s="11">
        <v>29.5</v>
      </c>
      <c r="F2912">
        <f t="shared" si="184"/>
        <v>2144391</v>
      </c>
      <c r="G2912">
        <f>IF(ISTEXT(E2912),IF(E2912="Amount",G$14,""),IF(ISBLANK(E2912),"",IF(ISTEXT(D2912),"",IF(A2907="Invoice No. : ",INDEX(Sheet2!F$14:F$154,MATCH(B2907,Sheet2!A$14:A$154,0)),G2911))))</f>
        <v>52476</v>
      </c>
      <c r="H2912" t="str">
        <f t="shared" si="185"/>
        <v>01/05/2023</v>
      </c>
      <c r="I2912" t="str">
        <f>IF(ISTEXT(E2912),IF(E2912="Amount",I$14,""),IF(ISBLANK(E2912),"",IF(ISTEXT(D2912),"",IF(A2907="Invoice No. : ",TEXT(INDEX(Sheet2!C$14:C$154,MATCH(B2907,Sheet2!A$14:A$154,0)),"hh:mm:ss"),I2911))))</f>
        <v>16:28:40</v>
      </c>
      <c r="J2912">
        <f>IF(ISBLANK(G2912),"",IF(ISTEXT(G2912),IF(E2912="Amount",J$14,""),INDEX(Sheet2!H$14:H$154,MATCH(F2912,Sheet2!A$14:A$154,0))))</f>
        <v>1500</v>
      </c>
      <c r="K2912">
        <f>IF(ISBLANK(G2912),"",IF(ISTEXT(G2912),IF(E2912="Amount",K$14,""),INDEX(Sheet2!I$14:I$154,MATCH(F2912,Sheet2!A$14:A$154,0))))</f>
        <v>27.5</v>
      </c>
      <c r="L2912" t="str">
        <f>IF(ISBLANK(G2912),"",IF(ISTEXT(G2912),IF(E2912="Amount",L$14,""),IF(INDEX(Sheet2!H$14:H$154,MATCH(F2912,Sheet2!A$14:A$154,0)) &lt;&gt; 0, IF(INDEX(Sheet2!I$14:I$154,MATCH(F2912,Sheet2!A$14:A$154,0)) &lt;&gt; 0, "Loan","Loan"),"Cash")))</f>
        <v>Loan</v>
      </c>
      <c r="M2912">
        <f>IF(ISTEXT(E2912),IF(E2912="Amount",M$14,""),IF(ISBLANK(E2912),"",IF(ISTEXT(D2912),"",IF(A2907="Invoice No. : ",INDEX(Sheet2!D$14:D$154,MATCH(B2907,Sheet2!A$14:A$154,0)),M2911))))</f>
        <v>2</v>
      </c>
      <c r="N2912" t="str">
        <f>IF(ISTEXT(E2912),IF(E2912="Amount",N$14,""),IF(ISBLANK(E2912),"",IF(ISTEXT(D2912),"",IF(A2907="Invoice No. : ",INDEX(Sheet2!E$14:E$154,MATCH(B2907,Sheet2!A$14:A$154,0)),N2911))))</f>
        <v>RUBY</v>
      </c>
      <c r="O2912" t="str">
        <f>IF(ISTEXT(E2912),IF(E2912="Amount",O$14,""),IF(ISBLANK(E2912),"",IF(ISTEXT(D2912),"",IF(A2907="Invoice No. : ",INDEX(Sheet2!G$14:G$154,MATCH(B2907,Sheet2!A$14:A$154,0)),O2911))))</f>
        <v>ANCHETA, REGENA JEAN GUNAYON</v>
      </c>
      <c r="P2912">
        <f t="shared" si="186"/>
        <v>1527.5</v>
      </c>
      <c r="Q2912">
        <f t="shared" si="187"/>
        <v>195197.25</v>
      </c>
    </row>
    <row r="2913" spans="1:17" x14ac:dyDescent="0.25">
      <c r="A2913" s="10" t="s">
        <v>2143</v>
      </c>
      <c r="B2913" s="10" t="s">
        <v>2144</v>
      </c>
      <c r="C2913" s="11">
        <v>2</v>
      </c>
      <c r="D2913" s="11">
        <v>14.25</v>
      </c>
      <c r="E2913" s="11">
        <v>28.5</v>
      </c>
      <c r="F2913">
        <f t="shared" si="184"/>
        <v>2144391</v>
      </c>
      <c r="G2913">
        <f>IF(ISTEXT(E2913),IF(E2913="Amount",G$14,""),IF(ISBLANK(E2913),"",IF(ISTEXT(D2913),"",IF(A2908="Invoice No. : ",INDEX(Sheet2!F$14:F$154,MATCH(B2908,Sheet2!A$14:A$154,0)),G2912))))</f>
        <v>52476</v>
      </c>
      <c r="H2913" t="str">
        <f t="shared" si="185"/>
        <v>01/05/2023</v>
      </c>
      <c r="I2913" t="str">
        <f>IF(ISTEXT(E2913),IF(E2913="Amount",I$14,""),IF(ISBLANK(E2913),"",IF(ISTEXT(D2913),"",IF(A2908="Invoice No. : ",TEXT(INDEX(Sheet2!C$14:C$154,MATCH(B2908,Sheet2!A$14:A$154,0)),"hh:mm:ss"),I2912))))</f>
        <v>16:28:40</v>
      </c>
      <c r="J2913">
        <f>IF(ISBLANK(G2913),"",IF(ISTEXT(G2913),IF(E2913="Amount",J$14,""),INDEX(Sheet2!H$14:H$154,MATCH(F2913,Sheet2!A$14:A$154,0))))</f>
        <v>1500</v>
      </c>
      <c r="K2913">
        <f>IF(ISBLANK(G2913),"",IF(ISTEXT(G2913),IF(E2913="Amount",K$14,""),INDEX(Sheet2!I$14:I$154,MATCH(F2913,Sheet2!A$14:A$154,0))))</f>
        <v>27.5</v>
      </c>
      <c r="L2913" t="str">
        <f>IF(ISBLANK(G2913),"",IF(ISTEXT(G2913),IF(E2913="Amount",L$14,""),IF(INDEX(Sheet2!H$14:H$154,MATCH(F2913,Sheet2!A$14:A$154,0)) &lt;&gt; 0, IF(INDEX(Sheet2!I$14:I$154,MATCH(F2913,Sheet2!A$14:A$154,0)) &lt;&gt; 0, "Loan","Loan"),"Cash")))</f>
        <v>Loan</v>
      </c>
      <c r="M2913">
        <f>IF(ISTEXT(E2913),IF(E2913="Amount",M$14,""),IF(ISBLANK(E2913),"",IF(ISTEXT(D2913),"",IF(A2908="Invoice No. : ",INDEX(Sheet2!D$14:D$154,MATCH(B2908,Sheet2!A$14:A$154,0)),M2912))))</f>
        <v>2</v>
      </c>
      <c r="N2913" t="str">
        <f>IF(ISTEXT(E2913),IF(E2913="Amount",N$14,""),IF(ISBLANK(E2913),"",IF(ISTEXT(D2913),"",IF(A2908="Invoice No. : ",INDEX(Sheet2!E$14:E$154,MATCH(B2908,Sheet2!A$14:A$154,0)),N2912))))</f>
        <v>RUBY</v>
      </c>
      <c r="O2913" t="str">
        <f>IF(ISTEXT(E2913),IF(E2913="Amount",O$14,""),IF(ISBLANK(E2913),"",IF(ISTEXT(D2913),"",IF(A2908="Invoice No. : ",INDEX(Sheet2!G$14:G$154,MATCH(B2908,Sheet2!A$14:A$154,0)),O2912))))</f>
        <v>ANCHETA, REGENA JEAN GUNAYON</v>
      </c>
      <c r="P2913">
        <f t="shared" si="186"/>
        <v>1527.5</v>
      </c>
      <c r="Q2913">
        <f t="shared" si="187"/>
        <v>195197.25</v>
      </c>
    </row>
    <row r="2914" spans="1:17" x14ac:dyDescent="0.25">
      <c r="A2914" s="10" t="s">
        <v>523</v>
      </c>
      <c r="B2914" s="10" t="s">
        <v>524</v>
      </c>
      <c r="C2914" s="11">
        <v>1</v>
      </c>
      <c r="D2914" s="11">
        <v>53</v>
      </c>
      <c r="E2914" s="11">
        <v>53</v>
      </c>
      <c r="F2914">
        <f t="shared" si="184"/>
        <v>2144391</v>
      </c>
      <c r="G2914">
        <f>IF(ISTEXT(E2914),IF(E2914="Amount",G$14,""),IF(ISBLANK(E2914),"",IF(ISTEXT(D2914),"",IF(A2909="Invoice No. : ",INDEX(Sheet2!F$14:F$154,MATCH(B2909,Sheet2!A$14:A$154,0)),G2913))))</f>
        <v>52476</v>
      </c>
      <c r="H2914" t="str">
        <f t="shared" si="185"/>
        <v>01/05/2023</v>
      </c>
      <c r="I2914" t="str">
        <f>IF(ISTEXT(E2914),IF(E2914="Amount",I$14,""),IF(ISBLANK(E2914),"",IF(ISTEXT(D2914),"",IF(A2909="Invoice No. : ",TEXT(INDEX(Sheet2!C$14:C$154,MATCH(B2909,Sheet2!A$14:A$154,0)),"hh:mm:ss"),I2913))))</f>
        <v>16:28:40</v>
      </c>
      <c r="J2914">
        <f>IF(ISBLANK(G2914),"",IF(ISTEXT(G2914),IF(E2914="Amount",J$14,""),INDEX(Sheet2!H$14:H$154,MATCH(F2914,Sheet2!A$14:A$154,0))))</f>
        <v>1500</v>
      </c>
      <c r="K2914">
        <f>IF(ISBLANK(G2914),"",IF(ISTEXT(G2914),IF(E2914="Amount",K$14,""),INDEX(Sheet2!I$14:I$154,MATCH(F2914,Sheet2!A$14:A$154,0))))</f>
        <v>27.5</v>
      </c>
      <c r="L2914" t="str">
        <f>IF(ISBLANK(G2914),"",IF(ISTEXT(G2914),IF(E2914="Amount",L$14,""),IF(INDEX(Sheet2!H$14:H$154,MATCH(F2914,Sheet2!A$14:A$154,0)) &lt;&gt; 0, IF(INDEX(Sheet2!I$14:I$154,MATCH(F2914,Sheet2!A$14:A$154,0)) &lt;&gt; 0, "Loan","Loan"),"Cash")))</f>
        <v>Loan</v>
      </c>
      <c r="M2914">
        <f>IF(ISTEXT(E2914),IF(E2914="Amount",M$14,""),IF(ISBLANK(E2914),"",IF(ISTEXT(D2914),"",IF(A2909="Invoice No. : ",INDEX(Sheet2!D$14:D$154,MATCH(B2909,Sheet2!A$14:A$154,0)),M2913))))</f>
        <v>2</v>
      </c>
      <c r="N2914" t="str">
        <f>IF(ISTEXT(E2914),IF(E2914="Amount",N$14,""),IF(ISBLANK(E2914),"",IF(ISTEXT(D2914),"",IF(A2909="Invoice No. : ",INDEX(Sheet2!E$14:E$154,MATCH(B2909,Sheet2!A$14:A$154,0)),N2913))))</f>
        <v>RUBY</v>
      </c>
      <c r="O2914" t="str">
        <f>IF(ISTEXT(E2914),IF(E2914="Amount",O$14,""),IF(ISBLANK(E2914),"",IF(ISTEXT(D2914),"",IF(A2909="Invoice No. : ",INDEX(Sheet2!G$14:G$154,MATCH(B2909,Sheet2!A$14:A$154,0)),O2913))))</f>
        <v>ANCHETA, REGENA JEAN GUNAYON</v>
      </c>
      <c r="P2914">
        <f t="shared" si="186"/>
        <v>1527.5</v>
      </c>
      <c r="Q2914">
        <f t="shared" si="187"/>
        <v>195197.25</v>
      </c>
    </row>
    <row r="2915" spans="1:17" x14ac:dyDescent="0.25">
      <c r="A2915" s="10" t="s">
        <v>1703</v>
      </c>
      <c r="B2915" s="10" t="s">
        <v>1704</v>
      </c>
      <c r="C2915" s="11">
        <v>2</v>
      </c>
      <c r="D2915" s="11">
        <v>20.5</v>
      </c>
      <c r="E2915" s="11">
        <v>41</v>
      </c>
      <c r="F2915">
        <f t="shared" si="184"/>
        <v>2144391</v>
      </c>
      <c r="G2915">
        <f>IF(ISTEXT(E2915),IF(E2915="Amount",G$14,""),IF(ISBLANK(E2915),"",IF(ISTEXT(D2915),"",IF(A2910="Invoice No. : ",INDEX(Sheet2!F$14:F$154,MATCH(B2910,Sheet2!A$14:A$154,0)),G2914))))</f>
        <v>52476</v>
      </c>
      <c r="H2915" t="str">
        <f t="shared" si="185"/>
        <v>01/05/2023</v>
      </c>
      <c r="I2915" t="str">
        <f>IF(ISTEXT(E2915),IF(E2915="Amount",I$14,""),IF(ISBLANK(E2915),"",IF(ISTEXT(D2915),"",IF(A2910="Invoice No. : ",TEXT(INDEX(Sheet2!C$14:C$154,MATCH(B2910,Sheet2!A$14:A$154,0)),"hh:mm:ss"),I2914))))</f>
        <v>16:28:40</v>
      </c>
      <c r="J2915">
        <f>IF(ISBLANK(G2915),"",IF(ISTEXT(G2915),IF(E2915="Amount",J$14,""),INDEX(Sheet2!H$14:H$154,MATCH(F2915,Sheet2!A$14:A$154,0))))</f>
        <v>1500</v>
      </c>
      <c r="K2915">
        <f>IF(ISBLANK(G2915),"",IF(ISTEXT(G2915),IF(E2915="Amount",K$14,""),INDEX(Sheet2!I$14:I$154,MATCH(F2915,Sheet2!A$14:A$154,0))))</f>
        <v>27.5</v>
      </c>
      <c r="L2915" t="str">
        <f>IF(ISBLANK(G2915),"",IF(ISTEXT(G2915),IF(E2915="Amount",L$14,""),IF(INDEX(Sheet2!H$14:H$154,MATCH(F2915,Sheet2!A$14:A$154,0)) &lt;&gt; 0, IF(INDEX(Sheet2!I$14:I$154,MATCH(F2915,Sheet2!A$14:A$154,0)) &lt;&gt; 0, "Loan","Loan"),"Cash")))</f>
        <v>Loan</v>
      </c>
      <c r="M2915">
        <f>IF(ISTEXT(E2915),IF(E2915="Amount",M$14,""),IF(ISBLANK(E2915),"",IF(ISTEXT(D2915),"",IF(A2910="Invoice No. : ",INDEX(Sheet2!D$14:D$154,MATCH(B2910,Sheet2!A$14:A$154,0)),M2914))))</f>
        <v>2</v>
      </c>
      <c r="N2915" t="str">
        <f>IF(ISTEXT(E2915),IF(E2915="Amount",N$14,""),IF(ISBLANK(E2915),"",IF(ISTEXT(D2915),"",IF(A2910="Invoice No. : ",INDEX(Sheet2!E$14:E$154,MATCH(B2910,Sheet2!A$14:A$154,0)),N2914))))</f>
        <v>RUBY</v>
      </c>
      <c r="O2915" t="str">
        <f>IF(ISTEXT(E2915),IF(E2915="Amount",O$14,""),IF(ISBLANK(E2915),"",IF(ISTEXT(D2915),"",IF(A2910="Invoice No. : ",INDEX(Sheet2!G$14:G$154,MATCH(B2910,Sheet2!A$14:A$154,0)),O2914))))</f>
        <v>ANCHETA, REGENA JEAN GUNAYON</v>
      </c>
      <c r="P2915">
        <f t="shared" si="186"/>
        <v>1527.5</v>
      </c>
      <c r="Q2915">
        <f t="shared" si="187"/>
        <v>195197.25</v>
      </c>
    </row>
    <row r="2916" spans="1:17" x14ac:dyDescent="0.25">
      <c r="A2916" s="10" t="s">
        <v>1277</v>
      </c>
      <c r="B2916" s="10" t="s">
        <v>1278</v>
      </c>
      <c r="C2916" s="11">
        <v>1</v>
      </c>
      <c r="D2916" s="11">
        <v>82</v>
      </c>
      <c r="E2916" s="11">
        <v>82</v>
      </c>
      <c r="F2916">
        <f t="shared" si="184"/>
        <v>2144391</v>
      </c>
      <c r="G2916">
        <f>IF(ISTEXT(E2916),IF(E2916="Amount",G$14,""),IF(ISBLANK(E2916),"",IF(ISTEXT(D2916),"",IF(A2911="Invoice No. : ",INDEX(Sheet2!F$14:F$154,MATCH(B2911,Sheet2!A$14:A$154,0)),G2915))))</f>
        <v>52476</v>
      </c>
      <c r="H2916" t="str">
        <f t="shared" si="185"/>
        <v>01/05/2023</v>
      </c>
      <c r="I2916" t="str">
        <f>IF(ISTEXT(E2916),IF(E2916="Amount",I$14,""),IF(ISBLANK(E2916),"",IF(ISTEXT(D2916),"",IF(A2911="Invoice No. : ",TEXT(INDEX(Sheet2!C$14:C$154,MATCH(B2911,Sheet2!A$14:A$154,0)),"hh:mm:ss"),I2915))))</f>
        <v>16:28:40</v>
      </c>
      <c r="J2916">
        <f>IF(ISBLANK(G2916),"",IF(ISTEXT(G2916),IF(E2916="Amount",J$14,""),INDEX(Sheet2!H$14:H$154,MATCH(F2916,Sheet2!A$14:A$154,0))))</f>
        <v>1500</v>
      </c>
      <c r="K2916">
        <f>IF(ISBLANK(G2916),"",IF(ISTEXT(G2916),IF(E2916="Amount",K$14,""),INDEX(Sheet2!I$14:I$154,MATCH(F2916,Sheet2!A$14:A$154,0))))</f>
        <v>27.5</v>
      </c>
      <c r="L2916" t="str">
        <f>IF(ISBLANK(G2916),"",IF(ISTEXT(G2916),IF(E2916="Amount",L$14,""),IF(INDEX(Sheet2!H$14:H$154,MATCH(F2916,Sheet2!A$14:A$154,0)) &lt;&gt; 0, IF(INDEX(Sheet2!I$14:I$154,MATCH(F2916,Sheet2!A$14:A$154,0)) &lt;&gt; 0, "Loan","Loan"),"Cash")))</f>
        <v>Loan</v>
      </c>
      <c r="M2916">
        <f>IF(ISTEXT(E2916),IF(E2916="Amount",M$14,""),IF(ISBLANK(E2916),"",IF(ISTEXT(D2916),"",IF(A2911="Invoice No. : ",INDEX(Sheet2!D$14:D$154,MATCH(B2911,Sheet2!A$14:A$154,0)),M2915))))</f>
        <v>2</v>
      </c>
      <c r="N2916" t="str">
        <f>IF(ISTEXT(E2916),IF(E2916="Amount",N$14,""),IF(ISBLANK(E2916),"",IF(ISTEXT(D2916),"",IF(A2911="Invoice No. : ",INDEX(Sheet2!E$14:E$154,MATCH(B2911,Sheet2!A$14:A$154,0)),N2915))))</f>
        <v>RUBY</v>
      </c>
      <c r="O2916" t="str">
        <f>IF(ISTEXT(E2916),IF(E2916="Amount",O$14,""),IF(ISBLANK(E2916),"",IF(ISTEXT(D2916),"",IF(A2911="Invoice No. : ",INDEX(Sheet2!G$14:G$154,MATCH(B2911,Sheet2!A$14:A$154,0)),O2915))))</f>
        <v>ANCHETA, REGENA JEAN GUNAYON</v>
      </c>
      <c r="P2916">
        <f t="shared" si="186"/>
        <v>1527.5</v>
      </c>
      <c r="Q2916">
        <f t="shared" si="187"/>
        <v>195197.25</v>
      </c>
    </row>
    <row r="2917" spans="1:17" x14ac:dyDescent="0.25">
      <c r="A2917" s="10" t="s">
        <v>2145</v>
      </c>
      <c r="B2917" s="10" t="s">
        <v>2146</v>
      </c>
      <c r="C2917" s="11">
        <v>1</v>
      </c>
      <c r="D2917" s="11">
        <v>21</v>
      </c>
      <c r="E2917" s="11">
        <v>21</v>
      </c>
      <c r="F2917">
        <f t="shared" si="184"/>
        <v>2144391</v>
      </c>
      <c r="G2917">
        <f>IF(ISTEXT(E2917),IF(E2917="Amount",G$14,""),IF(ISBLANK(E2917),"",IF(ISTEXT(D2917),"",IF(A2912="Invoice No. : ",INDEX(Sheet2!F$14:F$154,MATCH(B2912,Sheet2!A$14:A$154,0)),G2916))))</f>
        <v>52476</v>
      </c>
      <c r="H2917" t="str">
        <f t="shared" si="185"/>
        <v>01/05/2023</v>
      </c>
      <c r="I2917" t="str">
        <f>IF(ISTEXT(E2917),IF(E2917="Amount",I$14,""),IF(ISBLANK(E2917),"",IF(ISTEXT(D2917),"",IF(A2912="Invoice No. : ",TEXT(INDEX(Sheet2!C$14:C$154,MATCH(B2912,Sheet2!A$14:A$154,0)),"hh:mm:ss"),I2916))))</f>
        <v>16:28:40</v>
      </c>
      <c r="J2917">
        <f>IF(ISBLANK(G2917),"",IF(ISTEXT(G2917),IF(E2917="Amount",J$14,""),INDEX(Sheet2!H$14:H$154,MATCH(F2917,Sheet2!A$14:A$154,0))))</f>
        <v>1500</v>
      </c>
      <c r="K2917">
        <f>IF(ISBLANK(G2917),"",IF(ISTEXT(G2917),IF(E2917="Amount",K$14,""),INDEX(Sheet2!I$14:I$154,MATCH(F2917,Sheet2!A$14:A$154,0))))</f>
        <v>27.5</v>
      </c>
      <c r="L2917" t="str">
        <f>IF(ISBLANK(G2917),"",IF(ISTEXT(G2917),IF(E2917="Amount",L$14,""),IF(INDEX(Sheet2!H$14:H$154,MATCH(F2917,Sheet2!A$14:A$154,0)) &lt;&gt; 0, IF(INDEX(Sheet2!I$14:I$154,MATCH(F2917,Sheet2!A$14:A$154,0)) &lt;&gt; 0, "Loan","Loan"),"Cash")))</f>
        <v>Loan</v>
      </c>
      <c r="M2917">
        <f>IF(ISTEXT(E2917),IF(E2917="Amount",M$14,""),IF(ISBLANK(E2917),"",IF(ISTEXT(D2917),"",IF(A2912="Invoice No. : ",INDEX(Sheet2!D$14:D$154,MATCH(B2912,Sheet2!A$14:A$154,0)),M2916))))</f>
        <v>2</v>
      </c>
      <c r="N2917" t="str">
        <f>IF(ISTEXT(E2917),IF(E2917="Amount",N$14,""),IF(ISBLANK(E2917),"",IF(ISTEXT(D2917),"",IF(A2912="Invoice No. : ",INDEX(Sheet2!E$14:E$154,MATCH(B2912,Sheet2!A$14:A$154,0)),N2916))))</f>
        <v>RUBY</v>
      </c>
      <c r="O2917" t="str">
        <f>IF(ISTEXT(E2917),IF(E2917="Amount",O$14,""),IF(ISBLANK(E2917),"",IF(ISTEXT(D2917),"",IF(A2912="Invoice No. : ",INDEX(Sheet2!G$14:G$154,MATCH(B2912,Sheet2!A$14:A$154,0)),O2916))))</f>
        <v>ANCHETA, REGENA JEAN GUNAYON</v>
      </c>
      <c r="P2917">
        <f t="shared" si="186"/>
        <v>1527.5</v>
      </c>
      <c r="Q2917">
        <f t="shared" si="187"/>
        <v>195197.25</v>
      </c>
    </row>
    <row r="2918" spans="1:17" x14ac:dyDescent="0.25">
      <c r="A2918" s="10" t="s">
        <v>2147</v>
      </c>
      <c r="B2918" s="10" t="s">
        <v>2148</v>
      </c>
      <c r="C2918" s="11">
        <v>12</v>
      </c>
      <c r="D2918" s="11">
        <v>6.25</v>
      </c>
      <c r="E2918" s="11">
        <v>75</v>
      </c>
      <c r="F2918">
        <f t="shared" si="184"/>
        <v>2144391</v>
      </c>
      <c r="G2918">
        <f>IF(ISTEXT(E2918),IF(E2918="Amount",G$14,""),IF(ISBLANK(E2918),"",IF(ISTEXT(D2918),"",IF(A2913="Invoice No. : ",INDEX(Sheet2!F$14:F$154,MATCH(B2913,Sheet2!A$14:A$154,0)),G2917))))</f>
        <v>52476</v>
      </c>
      <c r="H2918" t="str">
        <f t="shared" si="185"/>
        <v>01/05/2023</v>
      </c>
      <c r="I2918" t="str">
        <f>IF(ISTEXT(E2918),IF(E2918="Amount",I$14,""),IF(ISBLANK(E2918),"",IF(ISTEXT(D2918),"",IF(A2913="Invoice No. : ",TEXT(INDEX(Sheet2!C$14:C$154,MATCH(B2913,Sheet2!A$14:A$154,0)),"hh:mm:ss"),I2917))))</f>
        <v>16:28:40</v>
      </c>
      <c r="J2918">
        <f>IF(ISBLANK(G2918),"",IF(ISTEXT(G2918),IF(E2918="Amount",J$14,""),INDEX(Sheet2!H$14:H$154,MATCH(F2918,Sheet2!A$14:A$154,0))))</f>
        <v>1500</v>
      </c>
      <c r="K2918">
        <f>IF(ISBLANK(G2918),"",IF(ISTEXT(G2918),IF(E2918="Amount",K$14,""),INDEX(Sheet2!I$14:I$154,MATCH(F2918,Sheet2!A$14:A$154,0))))</f>
        <v>27.5</v>
      </c>
      <c r="L2918" t="str">
        <f>IF(ISBLANK(G2918),"",IF(ISTEXT(G2918),IF(E2918="Amount",L$14,""),IF(INDEX(Sheet2!H$14:H$154,MATCH(F2918,Sheet2!A$14:A$154,0)) &lt;&gt; 0, IF(INDEX(Sheet2!I$14:I$154,MATCH(F2918,Sheet2!A$14:A$154,0)) &lt;&gt; 0, "Loan","Loan"),"Cash")))</f>
        <v>Loan</v>
      </c>
      <c r="M2918">
        <f>IF(ISTEXT(E2918),IF(E2918="Amount",M$14,""),IF(ISBLANK(E2918),"",IF(ISTEXT(D2918),"",IF(A2913="Invoice No. : ",INDEX(Sheet2!D$14:D$154,MATCH(B2913,Sheet2!A$14:A$154,0)),M2917))))</f>
        <v>2</v>
      </c>
      <c r="N2918" t="str">
        <f>IF(ISTEXT(E2918),IF(E2918="Amount",N$14,""),IF(ISBLANK(E2918),"",IF(ISTEXT(D2918),"",IF(A2913="Invoice No. : ",INDEX(Sheet2!E$14:E$154,MATCH(B2913,Sheet2!A$14:A$154,0)),N2917))))</f>
        <v>RUBY</v>
      </c>
      <c r="O2918" t="str">
        <f>IF(ISTEXT(E2918),IF(E2918="Amount",O$14,""),IF(ISBLANK(E2918),"",IF(ISTEXT(D2918),"",IF(A2913="Invoice No. : ",INDEX(Sheet2!G$14:G$154,MATCH(B2913,Sheet2!A$14:A$154,0)),O2917))))</f>
        <v>ANCHETA, REGENA JEAN GUNAYON</v>
      </c>
      <c r="P2918">
        <f t="shared" si="186"/>
        <v>1527.5</v>
      </c>
      <c r="Q2918">
        <f t="shared" si="187"/>
        <v>195197.25</v>
      </c>
    </row>
    <row r="2919" spans="1:17" x14ac:dyDescent="0.25">
      <c r="A2919" s="10" t="s">
        <v>673</v>
      </c>
      <c r="B2919" s="10" t="s">
        <v>674</v>
      </c>
      <c r="C2919" s="11">
        <v>1</v>
      </c>
      <c r="D2919" s="11">
        <v>52</v>
      </c>
      <c r="E2919" s="11">
        <v>52</v>
      </c>
      <c r="F2919">
        <f t="shared" si="184"/>
        <v>2144391</v>
      </c>
      <c r="G2919">
        <f>IF(ISTEXT(E2919),IF(E2919="Amount",G$14,""),IF(ISBLANK(E2919),"",IF(ISTEXT(D2919),"",IF(A2914="Invoice No. : ",INDEX(Sheet2!F$14:F$154,MATCH(B2914,Sheet2!A$14:A$154,0)),G2918))))</f>
        <v>52476</v>
      </c>
      <c r="H2919" t="str">
        <f t="shared" si="185"/>
        <v>01/05/2023</v>
      </c>
      <c r="I2919" t="str">
        <f>IF(ISTEXT(E2919),IF(E2919="Amount",I$14,""),IF(ISBLANK(E2919),"",IF(ISTEXT(D2919),"",IF(A2914="Invoice No. : ",TEXT(INDEX(Sheet2!C$14:C$154,MATCH(B2914,Sheet2!A$14:A$154,0)),"hh:mm:ss"),I2918))))</f>
        <v>16:28:40</v>
      </c>
      <c r="J2919">
        <f>IF(ISBLANK(G2919),"",IF(ISTEXT(G2919),IF(E2919="Amount",J$14,""),INDEX(Sheet2!H$14:H$154,MATCH(F2919,Sheet2!A$14:A$154,0))))</f>
        <v>1500</v>
      </c>
      <c r="K2919">
        <f>IF(ISBLANK(G2919),"",IF(ISTEXT(G2919),IF(E2919="Amount",K$14,""),INDEX(Sheet2!I$14:I$154,MATCH(F2919,Sheet2!A$14:A$154,0))))</f>
        <v>27.5</v>
      </c>
      <c r="L2919" t="str">
        <f>IF(ISBLANK(G2919),"",IF(ISTEXT(G2919),IF(E2919="Amount",L$14,""),IF(INDEX(Sheet2!H$14:H$154,MATCH(F2919,Sheet2!A$14:A$154,0)) &lt;&gt; 0, IF(INDEX(Sheet2!I$14:I$154,MATCH(F2919,Sheet2!A$14:A$154,0)) &lt;&gt; 0, "Loan","Loan"),"Cash")))</f>
        <v>Loan</v>
      </c>
      <c r="M2919">
        <f>IF(ISTEXT(E2919),IF(E2919="Amount",M$14,""),IF(ISBLANK(E2919),"",IF(ISTEXT(D2919),"",IF(A2914="Invoice No. : ",INDEX(Sheet2!D$14:D$154,MATCH(B2914,Sheet2!A$14:A$154,0)),M2918))))</f>
        <v>2</v>
      </c>
      <c r="N2919" t="str">
        <f>IF(ISTEXT(E2919),IF(E2919="Amount",N$14,""),IF(ISBLANK(E2919),"",IF(ISTEXT(D2919),"",IF(A2914="Invoice No. : ",INDEX(Sheet2!E$14:E$154,MATCH(B2914,Sheet2!A$14:A$154,0)),N2918))))</f>
        <v>RUBY</v>
      </c>
      <c r="O2919" t="str">
        <f>IF(ISTEXT(E2919),IF(E2919="Amount",O$14,""),IF(ISBLANK(E2919),"",IF(ISTEXT(D2919),"",IF(A2914="Invoice No. : ",INDEX(Sheet2!G$14:G$154,MATCH(B2914,Sheet2!A$14:A$154,0)),O2918))))</f>
        <v>ANCHETA, REGENA JEAN GUNAYON</v>
      </c>
      <c r="P2919">
        <f t="shared" si="186"/>
        <v>1527.5</v>
      </c>
      <c r="Q2919">
        <f t="shared" si="187"/>
        <v>195197.25</v>
      </c>
    </row>
    <row r="2920" spans="1:17" x14ac:dyDescent="0.25">
      <c r="A2920" s="10" t="s">
        <v>555</v>
      </c>
      <c r="B2920" s="10" t="s">
        <v>556</v>
      </c>
      <c r="C2920" s="11">
        <v>1</v>
      </c>
      <c r="D2920" s="11">
        <v>53</v>
      </c>
      <c r="E2920" s="11">
        <v>53</v>
      </c>
      <c r="F2920">
        <f t="shared" si="184"/>
        <v>2144391</v>
      </c>
      <c r="G2920">
        <f>IF(ISTEXT(E2920),IF(E2920="Amount",G$14,""),IF(ISBLANK(E2920),"",IF(ISTEXT(D2920),"",IF(A2915="Invoice No. : ",INDEX(Sheet2!F$14:F$154,MATCH(B2915,Sheet2!A$14:A$154,0)),G2919))))</f>
        <v>52476</v>
      </c>
      <c r="H2920" t="str">
        <f t="shared" si="185"/>
        <v>01/05/2023</v>
      </c>
      <c r="I2920" t="str">
        <f>IF(ISTEXT(E2920),IF(E2920="Amount",I$14,""),IF(ISBLANK(E2920),"",IF(ISTEXT(D2920),"",IF(A2915="Invoice No. : ",TEXT(INDEX(Sheet2!C$14:C$154,MATCH(B2915,Sheet2!A$14:A$154,0)),"hh:mm:ss"),I2919))))</f>
        <v>16:28:40</v>
      </c>
      <c r="J2920">
        <f>IF(ISBLANK(G2920),"",IF(ISTEXT(G2920),IF(E2920="Amount",J$14,""),INDEX(Sheet2!H$14:H$154,MATCH(F2920,Sheet2!A$14:A$154,0))))</f>
        <v>1500</v>
      </c>
      <c r="K2920">
        <f>IF(ISBLANK(G2920),"",IF(ISTEXT(G2920),IF(E2920="Amount",K$14,""),INDEX(Sheet2!I$14:I$154,MATCH(F2920,Sheet2!A$14:A$154,0))))</f>
        <v>27.5</v>
      </c>
      <c r="L2920" t="str">
        <f>IF(ISBLANK(G2920),"",IF(ISTEXT(G2920),IF(E2920="Amount",L$14,""),IF(INDEX(Sheet2!H$14:H$154,MATCH(F2920,Sheet2!A$14:A$154,0)) &lt;&gt; 0, IF(INDEX(Sheet2!I$14:I$154,MATCH(F2920,Sheet2!A$14:A$154,0)) &lt;&gt; 0, "Loan","Loan"),"Cash")))</f>
        <v>Loan</v>
      </c>
      <c r="M2920">
        <f>IF(ISTEXT(E2920),IF(E2920="Amount",M$14,""),IF(ISBLANK(E2920),"",IF(ISTEXT(D2920),"",IF(A2915="Invoice No. : ",INDEX(Sheet2!D$14:D$154,MATCH(B2915,Sheet2!A$14:A$154,0)),M2919))))</f>
        <v>2</v>
      </c>
      <c r="N2920" t="str">
        <f>IF(ISTEXT(E2920),IF(E2920="Amount",N$14,""),IF(ISBLANK(E2920),"",IF(ISTEXT(D2920),"",IF(A2915="Invoice No. : ",INDEX(Sheet2!E$14:E$154,MATCH(B2915,Sheet2!A$14:A$154,0)),N2919))))</f>
        <v>RUBY</v>
      </c>
      <c r="O2920" t="str">
        <f>IF(ISTEXT(E2920),IF(E2920="Amount",O$14,""),IF(ISBLANK(E2920),"",IF(ISTEXT(D2920),"",IF(A2915="Invoice No. : ",INDEX(Sheet2!G$14:G$154,MATCH(B2915,Sheet2!A$14:A$154,0)),O2919))))</f>
        <v>ANCHETA, REGENA JEAN GUNAYON</v>
      </c>
      <c r="P2920">
        <f t="shared" si="186"/>
        <v>1527.5</v>
      </c>
      <c r="Q2920">
        <f t="shared" si="187"/>
        <v>195197.25</v>
      </c>
    </row>
    <row r="2921" spans="1:17" x14ac:dyDescent="0.25">
      <c r="A2921" s="10" t="s">
        <v>2149</v>
      </c>
      <c r="B2921" s="10" t="s">
        <v>2150</v>
      </c>
      <c r="C2921" s="11">
        <v>2</v>
      </c>
      <c r="D2921" s="11">
        <v>18.5</v>
      </c>
      <c r="E2921" s="11">
        <v>37</v>
      </c>
      <c r="F2921">
        <f t="shared" si="184"/>
        <v>2144391</v>
      </c>
      <c r="G2921">
        <f>IF(ISTEXT(E2921),IF(E2921="Amount",G$14,""),IF(ISBLANK(E2921),"",IF(ISTEXT(D2921),"",IF(A2916="Invoice No. : ",INDEX(Sheet2!F$14:F$154,MATCH(B2916,Sheet2!A$14:A$154,0)),G2920))))</f>
        <v>52476</v>
      </c>
      <c r="H2921" t="str">
        <f t="shared" si="185"/>
        <v>01/05/2023</v>
      </c>
      <c r="I2921" t="str">
        <f>IF(ISTEXT(E2921),IF(E2921="Amount",I$14,""),IF(ISBLANK(E2921),"",IF(ISTEXT(D2921),"",IF(A2916="Invoice No. : ",TEXT(INDEX(Sheet2!C$14:C$154,MATCH(B2916,Sheet2!A$14:A$154,0)),"hh:mm:ss"),I2920))))</f>
        <v>16:28:40</v>
      </c>
      <c r="J2921">
        <f>IF(ISBLANK(G2921),"",IF(ISTEXT(G2921),IF(E2921="Amount",J$14,""),INDEX(Sheet2!H$14:H$154,MATCH(F2921,Sheet2!A$14:A$154,0))))</f>
        <v>1500</v>
      </c>
      <c r="K2921">
        <f>IF(ISBLANK(G2921),"",IF(ISTEXT(G2921),IF(E2921="Amount",K$14,""),INDEX(Sheet2!I$14:I$154,MATCH(F2921,Sheet2!A$14:A$154,0))))</f>
        <v>27.5</v>
      </c>
      <c r="L2921" t="str">
        <f>IF(ISBLANK(G2921),"",IF(ISTEXT(G2921),IF(E2921="Amount",L$14,""),IF(INDEX(Sheet2!H$14:H$154,MATCH(F2921,Sheet2!A$14:A$154,0)) &lt;&gt; 0, IF(INDEX(Sheet2!I$14:I$154,MATCH(F2921,Sheet2!A$14:A$154,0)) &lt;&gt; 0, "Loan","Loan"),"Cash")))</f>
        <v>Loan</v>
      </c>
      <c r="M2921">
        <f>IF(ISTEXT(E2921),IF(E2921="Amount",M$14,""),IF(ISBLANK(E2921),"",IF(ISTEXT(D2921),"",IF(A2916="Invoice No. : ",INDEX(Sheet2!D$14:D$154,MATCH(B2916,Sheet2!A$14:A$154,0)),M2920))))</f>
        <v>2</v>
      </c>
      <c r="N2921" t="str">
        <f>IF(ISTEXT(E2921),IF(E2921="Amount",N$14,""),IF(ISBLANK(E2921),"",IF(ISTEXT(D2921),"",IF(A2916="Invoice No. : ",INDEX(Sheet2!E$14:E$154,MATCH(B2916,Sheet2!A$14:A$154,0)),N2920))))</f>
        <v>RUBY</v>
      </c>
      <c r="O2921" t="str">
        <f>IF(ISTEXT(E2921),IF(E2921="Amount",O$14,""),IF(ISBLANK(E2921),"",IF(ISTEXT(D2921),"",IF(A2916="Invoice No. : ",INDEX(Sheet2!G$14:G$154,MATCH(B2916,Sheet2!A$14:A$154,0)),O2920))))</f>
        <v>ANCHETA, REGENA JEAN GUNAYON</v>
      </c>
      <c r="P2921">
        <f t="shared" si="186"/>
        <v>1527.5</v>
      </c>
      <c r="Q2921">
        <f t="shared" si="187"/>
        <v>195197.25</v>
      </c>
    </row>
    <row r="2922" spans="1:17" x14ac:dyDescent="0.25">
      <c r="A2922" s="10" t="s">
        <v>749</v>
      </c>
      <c r="B2922" s="10" t="s">
        <v>750</v>
      </c>
      <c r="C2922" s="11">
        <v>1</v>
      </c>
      <c r="D2922" s="11">
        <v>78</v>
      </c>
      <c r="E2922" s="11">
        <v>78</v>
      </c>
      <c r="F2922">
        <f t="shared" si="184"/>
        <v>2144391</v>
      </c>
      <c r="G2922">
        <f>IF(ISTEXT(E2922),IF(E2922="Amount",G$14,""),IF(ISBLANK(E2922),"",IF(ISTEXT(D2922),"",IF(A2917="Invoice No. : ",INDEX(Sheet2!F$14:F$154,MATCH(B2917,Sheet2!A$14:A$154,0)),G2921))))</f>
        <v>52476</v>
      </c>
      <c r="H2922" t="str">
        <f t="shared" si="185"/>
        <v>01/05/2023</v>
      </c>
      <c r="I2922" t="str">
        <f>IF(ISTEXT(E2922),IF(E2922="Amount",I$14,""),IF(ISBLANK(E2922),"",IF(ISTEXT(D2922),"",IF(A2917="Invoice No. : ",TEXT(INDEX(Sheet2!C$14:C$154,MATCH(B2917,Sheet2!A$14:A$154,0)),"hh:mm:ss"),I2921))))</f>
        <v>16:28:40</v>
      </c>
      <c r="J2922">
        <f>IF(ISBLANK(G2922),"",IF(ISTEXT(G2922),IF(E2922="Amount",J$14,""),INDEX(Sheet2!H$14:H$154,MATCH(F2922,Sheet2!A$14:A$154,0))))</f>
        <v>1500</v>
      </c>
      <c r="K2922">
        <f>IF(ISBLANK(G2922),"",IF(ISTEXT(G2922),IF(E2922="Amount",K$14,""),INDEX(Sheet2!I$14:I$154,MATCH(F2922,Sheet2!A$14:A$154,0))))</f>
        <v>27.5</v>
      </c>
      <c r="L2922" t="str">
        <f>IF(ISBLANK(G2922),"",IF(ISTEXT(G2922),IF(E2922="Amount",L$14,""),IF(INDEX(Sheet2!H$14:H$154,MATCH(F2922,Sheet2!A$14:A$154,0)) &lt;&gt; 0, IF(INDEX(Sheet2!I$14:I$154,MATCH(F2922,Sheet2!A$14:A$154,0)) &lt;&gt; 0, "Loan","Loan"),"Cash")))</f>
        <v>Loan</v>
      </c>
      <c r="M2922">
        <f>IF(ISTEXT(E2922),IF(E2922="Amount",M$14,""),IF(ISBLANK(E2922),"",IF(ISTEXT(D2922),"",IF(A2917="Invoice No. : ",INDEX(Sheet2!D$14:D$154,MATCH(B2917,Sheet2!A$14:A$154,0)),M2921))))</f>
        <v>2</v>
      </c>
      <c r="N2922" t="str">
        <f>IF(ISTEXT(E2922),IF(E2922="Amount",N$14,""),IF(ISBLANK(E2922),"",IF(ISTEXT(D2922),"",IF(A2917="Invoice No. : ",INDEX(Sheet2!E$14:E$154,MATCH(B2917,Sheet2!A$14:A$154,0)),N2921))))</f>
        <v>RUBY</v>
      </c>
      <c r="O2922" t="str">
        <f>IF(ISTEXT(E2922),IF(E2922="Amount",O$14,""),IF(ISBLANK(E2922),"",IF(ISTEXT(D2922),"",IF(A2917="Invoice No. : ",INDEX(Sheet2!G$14:G$154,MATCH(B2917,Sheet2!A$14:A$154,0)),O2921))))</f>
        <v>ANCHETA, REGENA JEAN GUNAYON</v>
      </c>
      <c r="P2922">
        <f t="shared" si="186"/>
        <v>1527.5</v>
      </c>
      <c r="Q2922">
        <f t="shared" si="187"/>
        <v>195197.25</v>
      </c>
    </row>
    <row r="2923" spans="1:17" x14ac:dyDescent="0.25">
      <c r="A2923" s="10" t="s">
        <v>869</v>
      </c>
      <c r="B2923" s="10" t="s">
        <v>870</v>
      </c>
      <c r="C2923" s="11">
        <v>1</v>
      </c>
      <c r="D2923" s="11">
        <v>122.25</v>
      </c>
      <c r="E2923" s="11">
        <v>122.25</v>
      </c>
      <c r="F2923">
        <f t="shared" si="184"/>
        <v>2144391</v>
      </c>
      <c r="G2923">
        <f>IF(ISTEXT(E2923),IF(E2923="Amount",G$14,""),IF(ISBLANK(E2923),"",IF(ISTEXT(D2923),"",IF(A2918="Invoice No. : ",INDEX(Sheet2!F$14:F$154,MATCH(B2918,Sheet2!A$14:A$154,0)),G2922))))</f>
        <v>52476</v>
      </c>
      <c r="H2923" t="str">
        <f t="shared" si="185"/>
        <v>01/05/2023</v>
      </c>
      <c r="I2923" t="str">
        <f>IF(ISTEXT(E2923),IF(E2923="Amount",I$14,""),IF(ISBLANK(E2923),"",IF(ISTEXT(D2923),"",IF(A2918="Invoice No. : ",TEXT(INDEX(Sheet2!C$14:C$154,MATCH(B2918,Sheet2!A$14:A$154,0)),"hh:mm:ss"),I2922))))</f>
        <v>16:28:40</v>
      </c>
      <c r="J2923">
        <f>IF(ISBLANK(G2923),"",IF(ISTEXT(G2923),IF(E2923="Amount",J$14,""),INDEX(Sheet2!H$14:H$154,MATCH(F2923,Sheet2!A$14:A$154,0))))</f>
        <v>1500</v>
      </c>
      <c r="K2923">
        <f>IF(ISBLANK(G2923),"",IF(ISTEXT(G2923),IF(E2923="Amount",K$14,""),INDEX(Sheet2!I$14:I$154,MATCH(F2923,Sheet2!A$14:A$154,0))))</f>
        <v>27.5</v>
      </c>
      <c r="L2923" t="str">
        <f>IF(ISBLANK(G2923),"",IF(ISTEXT(G2923),IF(E2923="Amount",L$14,""),IF(INDEX(Sheet2!H$14:H$154,MATCH(F2923,Sheet2!A$14:A$154,0)) &lt;&gt; 0, IF(INDEX(Sheet2!I$14:I$154,MATCH(F2923,Sheet2!A$14:A$154,0)) &lt;&gt; 0, "Loan","Loan"),"Cash")))</f>
        <v>Loan</v>
      </c>
      <c r="M2923">
        <f>IF(ISTEXT(E2923),IF(E2923="Amount",M$14,""),IF(ISBLANK(E2923),"",IF(ISTEXT(D2923),"",IF(A2918="Invoice No. : ",INDEX(Sheet2!D$14:D$154,MATCH(B2918,Sheet2!A$14:A$154,0)),M2922))))</f>
        <v>2</v>
      </c>
      <c r="N2923" t="str">
        <f>IF(ISTEXT(E2923),IF(E2923="Amount",N$14,""),IF(ISBLANK(E2923),"",IF(ISTEXT(D2923),"",IF(A2918="Invoice No. : ",INDEX(Sheet2!E$14:E$154,MATCH(B2918,Sheet2!A$14:A$154,0)),N2922))))</f>
        <v>RUBY</v>
      </c>
      <c r="O2923" t="str">
        <f>IF(ISTEXT(E2923),IF(E2923="Amount",O$14,""),IF(ISBLANK(E2923),"",IF(ISTEXT(D2923),"",IF(A2918="Invoice No. : ",INDEX(Sheet2!G$14:G$154,MATCH(B2918,Sheet2!A$14:A$154,0)),O2922))))</f>
        <v>ANCHETA, REGENA JEAN GUNAYON</v>
      </c>
      <c r="P2923">
        <f t="shared" si="186"/>
        <v>1527.5</v>
      </c>
      <c r="Q2923">
        <f t="shared" si="187"/>
        <v>195197.25</v>
      </c>
    </row>
    <row r="2924" spans="1:17" x14ac:dyDescent="0.25">
      <c r="A2924" s="10" t="s">
        <v>829</v>
      </c>
      <c r="B2924" s="10" t="s">
        <v>830</v>
      </c>
      <c r="C2924" s="11">
        <v>1</v>
      </c>
      <c r="D2924" s="11">
        <v>10.5</v>
      </c>
      <c r="E2924" s="11">
        <v>10.5</v>
      </c>
      <c r="F2924">
        <f t="shared" si="184"/>
        <v>2144391</v>
      </c>
      <c r="G2924">
        <f>IF(ISTEXT(E2924),IF(E2924="Amount",G$14,""),IF(ISBLANK(E2924),"",IF(ISTEXT(D2924),"",IF(A2919="Invoice No. : ",INDEX(Sheet2!F$14:F$154,MATCH(B2919,Sheet2!A$14:A$154,0)),G2923))))</f>
        <v>52476</v>
      </c>
      <c r="H2924" t="str">
        <f t="shared" si="185"/>
        <v>01/05/2023</v>
      </c>
      <c r="I2924" t="str">
        <f>IF(ISTEXT(E2924),IF(E2924="Amount",I$14,""),IF(ISBLANK(E2924),"",IF(ISTEXT(D2924),"",IF(A2919="Invoice No. : ",TEXT(INDEX(Sheet2!C$14:C$154,MATCH(B2919,Sheet2!A$14:A$154,0)),"hh:mm:ss"),I2923))))</f>
        <v>16:28:40</v>
      </c>
      <c r="J2924">
        <f>IF(ISBLANK(G2924),"",IF(ISTEXT(G2924),IF(E2924="Amount",J$14,""),INDEX(Sheet2!H$14:H$154,MATCH(F2924,Sheet2!A$14:A$154,0))))</f>
        <v>1500</v>
      </c>
      <c r="K2924">
        <f>IF(ISBLANK(G2924),"",IF(ISTEXT(G2924),IF(E2924="Amount",K$14,""),INDEX(Sheet2!I$14:I$154,MATCH(F2924,Sheet2!A$14:A$154,0))))</f>
        <v>27.5</v>
      </c>
      <c r="L2924" t="str">
        <f>IF(ISBLANK(G2924),"",IF(ISTEXT(G2924),IF(E2924="Amount",L$14,""),IF(INDEX(Sheet2!H$14:H$154,MATCH(F2924,Sheet2!A$14:A$154,0)) &lt;&gt; 0, IF(INDEX(Sheet2!I$14:I$154,MATCH(F2924,Sheet2!A$14:A$154,0)) &lt;&gt; 0, "Loan","Loan"),"Cash")))</f>
        <v>Loan</v>
      </c>
      <c r="M2924">
        <f>IF(ISTEXT(E2924),IF(E2924="Amount",M$14,""),IF(ISBLANK(E2924),"",IF(ISTEXT(D2924),"",IF(A2919="Invoice No. : ",INDEX(Sheet2!D$14:D$154,MATCH(B2919,Sheet2!A$14:A$154,0)),M2923))))</f>
        <v>2</v>
      </c>
      <c r="N2924" t="str">
        <f>IF(ISTEXT(E2924),IF(E2924="Amount",N$14,""),IF(ISBLANK(E2924),"",IF(ISTEXT(D2924),"",IF(A2919="Invoice No. : ",INDEX(Sheet2!E$14:E$154,MATCH(B2919,Sheet2!A$14:A$154,0)),N2923))))</f>
        <v>RUBY</v>
      </c>
      <c r="O2924" t="str">
        <f>IF(ISTEXT(E2924),IF(E2924="Amount",O$14,""),IF(ISBLANK(E2924),"",IF(ISTEXT(D2924),"",IF(A2919="Invoice No. : ",INDEX(Sheet2!G$14:G$154,MATCH(B2919,Sheet2!A$14:A$154,0)),O2923))))</f>
        <v>ANCHETA, REGENA JEAN GUNAYON</v>
      </c>
      <c r="P2924">
        <f t="shared" si="186"/>
        <v>1527.5</v>
      </c>
      <c r="Q2924">
        <f t="shared" si="187"/>
        <v>195197.25</v>
      </c>
    </row>
    <row r="2925" spans="1:17" x14ac:dyDescent="0.25">
      <c r="A2925" s="10" t="s">
        <v>2151</v>
      </c>
      <c r="B2925" s="10" t="s">
        <v>2152</v>
      </c>
      <c r="C2925" s="11">
        <v>1</v>
      </c>
      <c r="D2925" s="11">
        <v>136</v>
      </c>
      <c r="E2925" s="11">
        <v>136</v>
      </c>
      <c r="F2925">
        <f t="shared" si="184"/>
        <v>2144391</v>
      </c>
      <c r="G2925">
        <f>IF(ISTEXT(E2925),IF(E2925="Amount",G$14,""),IF(ISBLANK(E2925),"",IF(ISTEXT(D2925),"",IF(A2920="Invoice No. : ",INDEX(Sheet2!F$14:F$154,MATCH(B2920,Sheet2!A$14:A$154,0)),G2924))))</f>
        <v>52476</v>
      </c>
      <c r="H2925" t="str">
        <f t="shared" si="185"/>
        <v>01/05/2023</v>
      </c>
      <c r="I2925" t="str">
        <f>IF(ISTEXT(E2925),IF(E2925="Amount",I$14,""),IF(ISBLANK(E2925),"",IF(ISTEXT(D2925),"",IF(A2920="Invoice No. : ",TEXT(INDEX(Sheet2!C$14:C$154,MATCH(B2920,Sheet2!A$14:A$154,0)),"hh:mm:ss"),I2924))))</f>
        <v>16:28:40</v>
      </c>
      <c r="J2925">
        <f>IF(ISBLANK(G2925),"",IF(ISTEXT(G2925),IF(E2925="Amount",J$14,""),INDEX(Sheet2!H$14:H$154,MATCH(F2925,Sheet2!A$14:A$154,0))))</f>
        <v>1500</v>
      </c>
      <c r="K2925">
        <f>IF(ISBLANK(G2925),"",IF(ISTEXT(G2925),IF(E2925="Amount",K$14,""),INDEX(Sheet2!I$14:I$154,MATCH(F2925,Sheet2!A$14:A$154,0))))</f>
        <v>27.5</v>
      </c>
      <c r="L2925" t="str">
        <f>IF(ISBLANK(G2925),"",IF(ISTEXT(G2925),IF(E2925="Amount",L$14,""),IF(INDEX(Sheet2!H$14:H$154,MATCH(F2925,Sheet2!A$14:A$154,0)) &lt;&gt; 0, IF(INDEX(Sheet2!I$14:I$154,MATCH(F2925,Sheet2!A$14:A$154,0)) &lt;&gt; 0, "Loan","Loan"),"Cash")))</f>
        <v>Loan</v>
      </c>
      <c r="M2925">
        <f>IF(ISTEXT(E2925),IF(E2925="Amount",M$14,""),IF(ISBLANK(E2925),"",IF(ISTEXT(D2925),"",IF(A2920="Invoice No. : ",INDEX(Sheet2!D$14:D$154,MATCH(B2920,Sheet2!A$14:A$154,0)),M2924))))</f>
        <v>2</v>
      </c>
      <c r="N2925" t="str">
        <f>IF(ISTEXT(E2925),IF(E2925="Amount",N$14,""),IF(ISBLANK(E2925),"",IF(ISTEXT(D2925),"",IF(A2920="Invoice No. : ",INDEX(Sheet2!E$14:E$154,MATCH(B2920,Sheet2!A$14:A$154,0)),N2924))))</f>
        <v>RUBY</v>
      </c>
      <c r="O2925" t="str">
        <f>IF(ISTEXT(E2925),IF(E2925="Amount",O$14,""),IF(ISBLANK(E2925),"",IF(ISTEXT(D2925),"",IF(A2920="Invoice No. : ",INDEX(Sheet2!G$14:G$154,MATCH(B2920,Sheet2!A$14:A$154,0)),O2924))))</f>
        <v>ANCHETA, REGENA JEAN GUNAYON</v>
      </c>
      <c r="P2925">
        <f t="shared" si="186"/>
        <v>1527.5</v>
      </c>
      <c r="Q2925">
        <f t="shared" si="187"/>
        <v>195197.25</v>
      </c>
    </row>
    <row r="2926" spans="1:17" x14ac:dyDescent="0.25">
      <c r="A2926" s="10" t="s">
        <v>1685</v>
      </c>
      <c r="B2926" s="10" t="s">
        <v>1686</v>
      </c>
      <c r="C2926" s="11">
        <v>2</v>
      </c>
      <c r="D2926" s="11">
        <v>14.5</v>
      </c>
      <c r="E2926" s="11">
        <v>29</v>
      </c>
      <c r="F2926">
        <f t="shared" si="184"/>
        <v>2144391</v>
      </c>
      <c r="G2926">
        <f>IF(ISTEXT(E2926),IF(E2926="Amount",G$14,""),IF(ISBLANK(E2926),"",IF(ISTEXT(D2926),"",IF(A2921="Invoice No. : ",INDEX(Sheet2!F$14:F$154,MATCH(B2921,Sheet2!A$14:A$154,0)),G2925))))</f>
        <v>52476</v>
      </c>
      <c r="H2926" t="str">
        <f t="shared" si="185"/>
        <v>01/05/2023</v>
      </c>
      <c r="I2926" t="str">
        <f>IF(ISTEXT(E2926),IF(E2926="Amount",I$14,""),IF(ISBLANK(E2926),"",IF(ISTEXT(D2926),"",IF(A2921="Invoice No. : ",TEXT(INDEX(Sheet2!C$14:C$154,MATCH(B2921,Sheet2!A$14:A$154,0)),"hh:mm:ss"),I2925))))</f>
        <v>16:28:40</v>
      </c>
      <c r="J2926">
        <f>IF(ISBLANK(G2926),"",IF(ISTEXT(G2926),IF(E2926="Amount",J$14,""),INDEX(Sheet2!H$14:H$154,MATCH(F2926,Sheet2!A$14:A$154,0))))</f>
        <v>1500</v>
      </c>
      <c r="K2926">
        <f>IF(ISBLANK(G2926),"",IF(ISTEXT(G2926),IF(E2926="Amount",K$14,""),INDEX(Sheet2!I$14:I$154,MATCH(F2926,Sheet2!A$14:A$154,0))))</f>
        <v>27.5</v>
      </c>
      <c r="L2926" t="str">
        <f>IF(ISBLANK(G2926),"",IF(ISTEXT(G2926),IF(E2926="Amount",L$14,""),IF(INDEX(Sheet2!H$14:H$154,MATCH(F2926,Sheet2!A$14:A$154,0)) &lt;&gt; 0, IF(INDEX(Sheet2!I$14:I$154,MATCH(F2926,Sheet2!A$14:A$154,0)) &lt;&gt; 0, "Loan","Loan"),"Cash")))</f>
        <v>Loan</v>
      </c>
      <c r="M2926">
        <f>IF(ISTEXT(E2926),IF(E2926="Amount",M$14,""),IF(ISBLANK(E2926),"",IF(ISTEXT(D2926),"",IF(A2921="Invoice No. : ",INDEX(Sheet2!D$14:D$154,MATCH(B2921,Sheet2!A$14:A$154,0)),M2925))))</f>
        <v>2</v>
      </c>
      <c r="N2926" t="str">
        <f>IF(ISTEXT(E2926),IF(E2926="Amount",N$14,""),IF(ISBLANK(E2926),"",IF(ISTEXT(D2926),"",IF(A2921="Invoice No. : ",INDEX(Sheet2!E$14:E$154,MATCH(B2921,Sheet2!A$14:A$154,0)),N2925))))</f>
        <v>RUBY</v>
      </c>
      <c r="O2926" t="str">
        <f>IF(ISTEXT(E2926),IF(E2926="Amount",O$14,""),IF(ISBLANK(E2926),"",IF(ISTEXT(D2926),"",IF(A2921="Invoice No. : ",INDEX(Sheet2!G$14:G$154,MATCH(B2921,Sheet2!A$14:A$154,0)),O2925))))</f>
        <v>ANCHETA, REGENA JEAN GUNAYON</v>
      </c>
      <c r="P2926">
        <f t="shared" si="186"/>
        <v>1527.5</v>
      </c>
      <c r="Q2926">
        <f t="shared" si="187"/>
        <v>195197.25</v>
      </c>
    </row>
    <row r="2927" spans="1:17" x14ac:dyDescent="0.25">
      <c r="A2927" s="10" t="s">
        <v>21</v>
      </c>
      <c r="B2927" s="10" t="s">
        <v>22</v>
      </c>
      <c r="C2927" s="11">
        <v>1</v>
      </c>
      <c r="D2927" s="11">
        <v>85</v>
      </c>
      <c r="E2927" s="11">
        <v>85</v>
      </c>
      <c r="F2927">
        <f t="shared" si="184"/>
        <v>2144391</v>
      </c>
      <c r="G2927">
        <f>IF(ISTEXT(E2927),IF(E2927="Amount",G$14,""),IF(ISBLANK(E2927),"",IF(ISTEXT(D2927),"",IF(A2922="Invoice No. : ",INDEX(Sheet2!F$14:F$154,MATCH(B2922,Sheet2!A$14:A$154,0)),G2926))))</f>
        <v>52476</v>
      </c>
      <c r="H2927" t="str">
        <f t="shared" si="185"/>
        <v>01/05/2023</v>
      </c>
      <c r="I2927" t="str">
        <f>IF(ISTEXT(E2927),IF(E2927="Amount",I$14,""),IF(ISBLANK(E2927),"",IF(ISTEXT(D2927),"",IF(A2922="Invoice No. : ",TEXT(INDEX(Sheet2!C$14:C$154,MATCH(B2922,Sheet2!A$14:A$154,0)),"hh:mm:ss"),I2926))))</f>
        <v>16:28:40</v>
      </c>
      <c r="J2927">
        <f>IF(ISBLANK(G2927),"",IF(ISTEXT(G2927),IF(E2927="Amount",J$14,""),INDEX(Sheet2!H$14:H$154,MATCH(F2927,Sheet2!A$14:A$154,0))))</f>
        <v>1500</v>
      </c>
      <c r="K2927">
        <f>IF(ISBLANK(G2927),"",IF(ISTEXT(G2927),IF(E2927="Amount",K$14,""),INDEX(Sheet2!I$14:I$154,MATCH(F2927,Sheet2!A$14:A$154,0))))</f>
        <v>27.5</v>
      </c>
      <c r="L2927" t="str">
        <f>IF(ISBLANK(G2927),"",IF(ISTEXT(G2927),IF(E2927="Amount",L$14,""),IF(INDEX(Sheet2!H$14:H$154,MATCH(F2927,Sheet2!A$14:A$154,0)) &lt;&gt; 0, IF(INDEX(Sheet2!I$14:I$154,MATCH(F2927,Sheet2!A$14:A$154,0)) &lt;&gt; 0, "Loan","Loan"),"Cash")))</f>
        <v>Loan</v>
      </c>
      <c r="M2927">
        <f>IF(ISTEXT(E2927),IF(E2927="Amount",M$14,""),IF(ISBLANK(E2927),"",IF(ISTEXT(D2927),"",IF(A2922="Invoice No. : ",INDEX(Sheet2!D$14:D$154,MATCH(B2922,Sheet2!A$14:A$154,0)),M2926))))</f>
        <v>2</v>
      </c>
      <c r="N2927" t="str">
        <f>IF(ISTEXT(E2927),IF(E2927="Amount",N$14,""),IF(ISBLANK(E2927),"",IF(ISTEXT(D2927),"",IF(A2922="Invoice No. : ",INDEX(Sheet2!E$14:E$154,MATCH(B2922,Sheet2!A$14:A$154,0)),N2926))))</f>
        <v>RUBY</v>
      </c>
      <c r="O2927" t="str">
        <f>IF(ISTEXT(E2927),IF(E2927="Amount",O$14,""),IF(ISBLANK(E2927),"",IF(ISTEXT(D2927),"",IF(A2922="Invoice No. : ",INDEX(Sheet2!G$14:G$154,MATCH(B2922,Sheet2!A$14:A$154,0)),O2926))))</f>
        <v>ANCHETA, REGENA JEAN GUNAYON</v>
      </c>
      <c r="P2927">
        <f t="shared" si="186"/>
        <v>1527.5</v>
      </c>
      <c r="Q2927">
        <f t="shared" si="187"/>
        <v>195197.25</v>
      </c>
    </row>
    <row r="2928" spans="1:17" x14ac:dyDescent="0.25">
      <c r="A2928" s="10" t="s">
        <v>2133</v>
      </c>
      <c r="B2928" s="10" t="s">
        <v>2134</v>
      </c>
      <c r="C2928" s="11">
        <v>12</v>
      </c>
      <c r="D2928" s="11">
        <v>6.25</v>
      </c>
      <c r="E2928" s="11">
        <v>75</v>
      </c>
      <c r="F2928">
        <f t="shared" si="184"/>
        <v>2144391</v>
      </c>
      <c r="G2928">
        <f>IF(ISTEXT(E2928),IF(E2928="Amount",G$14,""),IF(ISBLANK(E2928),"",IF(ISTEXT(D2928),"",IF(A2923="Invoice No. : ",INDEX(Sheet2!F$14:F$154,MATCH(B2923,Sheet2!A$14:A$154,0)),G2927))))</f>
        <v>52476</v>
      </c>
      <c r="H2928" t="str">
        <f t="shared" si="185"/>
        <v>01/05/2023</v>
      </c>
      <c r="I2928" t="str">
        <f>IF(ISTEXT(E2928),IF(E2928="Amount",I$14,""),IF(ISBLANK(E2928),"",IF(ISTEXT(D2928),"",IF(A2923="Invoice No. : ",TEXT(INDEX(Sheet2!C$14:C$154,MATCH(B2923,Sheet2!A$14:A$154,0)),"hh:mm:ss"),I2927))))</f>
        <v>16:28:40</v>
      </c>
      <c r="J2928">
        <f>IF(ISBLANK(G2928),"",IF(ISTEXT(G2928),IF(E2928="Amount",J$14,""),INDEX(Sheet2!H$14:H$154,MATCH(F2928,Sheet2!A$14:A$154,0))))</f>
        <v>1500</v>
      </c>
      <c r="K2928">
        <f>IF(ISBLANK(G2928),"",IF(ISTEXT(G2928),IF(E2928="Amount",K$14,""),INDEX(Sheet2!I$14:I$154,MATCH(F2928,Sheet2!A$14:A$154,0))))</f>
        <v>27.5</v>
      </c>
      <c r="L2928" t="str">
        <f>IF(ISBLANK(G2928),"",IF(ISTEXT(G2928),IF(E2928="Amount",L$14,""),IF(INDEX(Sheet2!H$14:H$154,MATCH(F2928,Sheet2!A$14:A$154,0)) &lt;&gt; 0, IF(INDEX(Sheet2!I$14:I$154,MATCH(F2928,Sheet2!A$14:A$154,0)) &lt;&gt; 0, "Loan","Loan"),"Cash")))</f>
        <v>Loan</v>
      </c>
      <c r="M2928">
        <f>IF(ISTEXT(E2928),IF(E2928="Amount",M$14,""),IF(ISBLANK(E2928),"",IF(ISTEXT(D2928),"",IF(A2923="Invoice No. : ",INDEX(Sheet2!D$14:D$154,MATCH(B2923,Sheet2!A$14:A$154,0)),M2927))))</f>
        <v>2</v>
      </c>
      <c r="N2928" t="str">
        <f>IF(ISTEXT(E2928),IF(E2928="Amount",N$14,""),IF(ISBLANK(E2928),"",IF(ISTEXT(D2928),"",IF(A2923="Invoice No. : ",INDEX(Sheet2!E$14:E$154,MATCH(B2923,Sheet2!A$14:A$154,0)),N2927))))</f>
        <v>RUBY</v>
      </c>
      <c r="O2928" t="str">
        <f>IF(ISTEXT(E2928),IF(E2928="Amount",O$14,""),IF(ISBLANK(E2928),"",IF(ISTEXT(D2928),"",IF(A2923="Invoice No. : ",INDEX(Sheet2!G$14:G$154,MATCH(B2923,Sheet2!A$14:A$154,0)),O2927))))</f>
        <v>ANCHETA, REGENA JEAN GUNAYON</v>
      </c>
      <c r="P2928">
        <f t="shared" si="186"/>
        <v>1527.5</v>
      </c>
      <c r="Q2928">
        <f t="shared" si="187"/>
        <v>195197.25</v>
      </c>
    </row>
    <row r="2929" spans="1:17" x14ac:dyDescent="0.25">
      <c r="A2929" s="10" t="s">
        <v>2153</v>
      </c>
      <c r="B2929" s="10" t="s">
        <v>2154</v>
      </c>
      <c r="C2929" s="11">
        <v>1</v>
      </c>
      <c r="D2929" s="11">
        <v>131.75</v>
      </c>
      <c r="E2929" s="11">
        <v>131.75</v>
      </c>
      <c r="F2929">
        <f t="shared" si="184"/>
        <v>2144391</v>
      </c>
      <c r="G2929">
        <f>IF(ISTEXT(E2929),IF(E2929="Amount",G$14,""),IF(ISBLANK(E2929),"",IF(ISTEXT(D2929),"",IF(A2924="Invoice No. : ",INDEX(Sheet2!F$14:F$154,MATCH(B2924,Sheet2!A$14:A$154,0)),G2928))))</f>
        <v>52476</v>
      </c>
      <c r="H2929" t="str">
        <f t="shared" si="185"/>
        <v>01/05/2023</v>
      </c>
      <c r="I2929" t="str">
        <f>IF(ISTEXT(E2929),IF(E2929="Amount",I$14,""),IF(ISBLANK(E2929),"",IF(ISTEXT(D2929),"",IF(A2924="Invoice No. : ",TEXT(INDEX(Sheet2!C$14:C$154,MATCH(B2924,Sheet2!A$14:A$154,0)),"hh:mm:ss"),I2928))))</f>
        <v>16:28:40</v>
      </c>
      <c r="J2929">
        <f>IF(ISBLANK(G2929),"",IF(ISTEXT(G2929),IF(E2929="Amount",J$14,""),INDEX(Sheet2!H$14:H$154,MATCH(F2929,Sheet2!A$14:A$154,0))))</f>
        <v>1500</v>
      </c>
      <c r="K2929">
        <f>IF(ISBLANK(G2929),"",IF(ISTEXT(G2929),IF(E2929="Amount",K$14,""),INDEX(Sheet2!I$14:I$154,MATCH(F2929,Sheet2!A$14:A$154,0))))</f>
        <v>27.5</v>
      </c>
      <c r="L2929" t="str">
        <f>IF(ISBLANK(G2929),"",IF(ISTEXT(G2929),IF(E2929="Amount",L$14,""),IF(INDEX(Sheet2!H$14:H$154,MATCH(F2929,Sheet2!A$14:A$154,0)) &lt;&gt; 0, IF(INDEX(Sheet2!I$14:I$154,MATCH(F2929,Sheet2!A$14:A$154,0)) &lt;&gt; 0, "Loan","Loan"),"Cash")))</f>
        <v>Loan</v>
      </c>
      <c r="M2929">
        <f>IF(ISTEXT(E2929),IF(E2929="Amount",M$14,""),IF(ISBLANK(E2929),"",IF(ISTEXT(D2929),"",IF(A2924="Invoice No. : ",INDEX(Sheet2!D$14:D$154,MATCH(B2924,Sheet2!A$14:A$154,0)),M2928))))</f>
        <v>2</v>
      </c>
      <c r="N2929" t="str">
        <f>IF(ISTEXT(E2929),IF(E2929="Amount",N$14,""),IF(ISBLANK(E2929),"",IF(ISTEXT(D2929),"",IF(A2924="Invoice No. : ",INDEX(Sheet2!E$14:E$154,MATCH(B2924,Sheet2!A$14:A$154,0)),N2928))))</f>
        <v>RUBY</v>
      </c>
      <c r="O2929" t="str">
        <f>IF(ISTEXT(E2929),IF(E2929="Amount",O$14,""),IF(ISBLANK(E2929),"",IF(ISTEXT(D2929),"",IF(A2924="Invoice No. : ",INDEX(Sheet2!G$14:G$154,MATCH(B2924,Sheet2!A$14:A$154,0)),O2928))))</f>
        <v>ANCHETA, REGENA JEAN GUNAYON</v>
      </c>
      <c r="P2929">
        <f t="shared" si="186"/>
        <v>1527.5</v>
      </c>
      <c r="Q2929">
        <f t="shared" si="187"/>
        <v>195197.25</v>
      </c>
    </row>
    <row r="2930" spans="1:17" x14ac:dyDescent="0.25">
      <c r="A2930" s="10" t="s">
        <v>1333</v>
      </c>
      <c r="B2930" s="10" t="s">
        <v>1334</v>
      </c>
      <c r="C2930" s="11">
        <v>1</v>
      </c>
      <c r="D2930" s="11">
        <v>50</v>
      </c>
      <c r="E2930" s="11">
        <v>50</v>
      </c>
      <c r="F2930">
        <f t="shared" si="184"/>
        <v>2144391</v>
      </c>
      <c r="G2930">
        <f>IF(ISTEXT(E2930),IF(E2930="Amount",G$14,""),IF(ISBLANK(E2930),"",IF(ISTEXT(D2930),"",IF(A2925="Invoice No. : ",INDEX(Sheet2!F$14:F$154,MATCH(B2925,Sheet2!A$14:A$154,0)),G2929))))</f>
        <v>52476</v>
      </c>
      <c r="H2930" t="str">
        <f t="shared" si="185"/>
        <v>01/05/2023</v>
      </c>
      <c r="I2930" t="str">
        <f>IF(ISTEXT(E2930),IF(E2930="Amount",I$14,""),IF(ISBLANK(E2930),"",IF(ISTEXT(D2930),"",IF(A2925="Invoice No. : ",TEXT(INDEX(Sheet2!C$14:C$154,MATCH(B2925,Sheet2!A$14:A$154,0)),"hh:mm:ss"),I2929))))</f>
        <v>16:28:40</v>
      </c>
      <c r="J2930">
        <f>IF(ISBLANK(G2930),"",IF(ISTEXT(G2930),IF(E2930="Amount",J$14,""),INDEX(Sheet2!H$14:H$154,MATCH(F2930,Sheet2!A$14:A$154,0))))</f>
        <v>1500</v>
      </c>
      <c r="K2930">
        <f>IF(ISBLANK(G2930),"",IF(ISTEXT(G2930),IF(E2930="Amount",K$14,""),INDEX(Sheet2!I$14:I$154,MATCH(F2930,Sheet2!A$14:A$154,0))))</f>
        <v>27.5</v>
      </c>
      <c r="L2930" t="str">
        <f>IF(ISBLANK(G2930),"",IF(ISTEXT(G2930),IF(E2930="Amount",L$14,""),IF(INDEX(Sheet2!H$14:H$154,MATCH(F2930,Sheet2!A$14:A$154,0)) &lt;&gt; 0, IF(INDEX(Sheet2!I$14:I$154,MATCH(F2930,Sheet2!A$14:A$154,0)) &lt;&gt; 0, "Loan","Loan"),"Cash")))</f>
        <v>Loan</v>
      </c>
      <c r="M2930">
        <f>IF(ISTEXT(E2930),IF(E2930="Amount",M$14,""),IF(ISBLANK(E2930),"",IF(ISTEXT(D2930),"",IF(A2925="Invoice No. : ",INDEX(Sheet2!D$14:D$154,MATCH(B2925,Sheet2!A$14:A$154,0)),M2929))))</f>
        <v>2</v>
      </c>
      <c r="N2930" t="str">
        <f>IF(ISTEXT(E2930),IF(E2930="Amount",N$14,""),IF(ISBLANK(E2930),"",IF(ISTEXT(D2930),"",IF(A2925="Invoice No. : ",INDEX(Sheet2!E$14:E$154,MATCH(B2925,Sheet2!A$14:A$154,0)),N2929))))</f>
        <v>RUBY</v>
      </c>
      <c r="O2930" t="str">
        <f>IF(ISTEXT(E2930),IF(E2930="Amount",O$14,""),IF(ISBLANK(E2930),"",IF(ISTEXT(D2930),"",IF(A2925="Invoice No. : ",INDEX(Sheet2!G$14:G$154,MATCH(B2925,Sheet2!A$14:A$154,0)),O2929))))</f>
        <v>ANCHETA, REGENA JEAN GUNAYON</v>
      </c>
      <c r="P2930">
        <f t="shared" si="186"/>
        <v>1527.5</v>
      </c>
      <c r="Q2930">
        <f t="shared" si="187"/>
        <v>195197.25</v>
      </c>
    </row>
    <row r="2931" spans="1:17" x14ac:dyDescent="0.25">
      <c r="A2931" s="10" t="s">
        <v>2155</v>
      </c>
      <c r="B2931" s="10" t="s">
        <v>2156</v>
      </c>
      <c r="C2931" s="11">
        <v>2</v>
      </c>
      <c r="D2931" s="11">
        <v>50.5</v>
      </c>
      <c r="E2931" s="11">
        <v>101</v>
      </c>
      <c r="F2931">
        <f t="shared" si="184"/>
        <v>2144391</v>
      </c>
      <c r="G2931">
        <f>IF(ISTEXT(E2931),IF(E2931="Amount",G$14,""),IF(ISBLANK(E2931),"",IF(ISTEXT(D2931),"",IF(A2926="Invoice No. : ",INDEX(Sheet2!F$14:F$154,MATCH(B2926,Sheet2!A$14:A$154,0)),G2930))))</f>
        <v>52476</v>
      </c>
      <c r="H2931" t="str">
        <f t="shared" si="185"/>
        <v>01/05/2023</v>
      </c>
      <c r="I2931" t="str">
        <f>IF(ISTEXT(E2931),IF(E2931="Amount",I$14,""),IF(ISBLANK(E2931),"",IF(ISTEXT(D2931),"",IF(A2926="Invoice No. : ",TEXT(INDEX(Sheet2!C$14:C$154,MATCH(B2926,Sheet2!A$14:A$154,0)),"hh:mm:ss"),I2930))))</f>
        <v>16:28:40</v>
      </c>
      <c r="J2931">
        <f>IF(ISBLANK(G2931),"",IF(ISTEXT(G2931),IF(E2931="Amount",J$14,""),INDEX(Sheet2!H$14:H$154,MATCH(F2931,Sheet2!A$14:A$154,0))))</f>
        <v>1500</v>
      </c>
      <c r="K2931">
        <f>IF(ISBLANK(G2931),"",IF(ISTEXT(G2931),IF(E2931="Amount",K$14,""),INDEX(Sheet2!I$14:I$154,MATCH(F2931,Sheet2!A$14:A$154,0))))</f>
        <v>27.5</v>
      </c>
      <c r="L2931" t="str">
        <f>IF(ISBLANK(G2931),"",IF(ISTEXT(G2931),IF(E2931="Amount",L$14,""),IF(INDEX(Sheet2!H$14:H$154,MATCH(F2931,Sheet2!A$14:A$154,0)) &lt;&gt; 0, IF(INDEX(Sheet2!I$14:I$154,MATCH(F2931,Sheet2!A$14:A$154,0)) &lt;&gt; 0, "Loan","Loan"),"Cash")))</f>
        <v>Loan</v>
      </c>
      <c r="M2931">
        <f>IF(ISTEXT(E2931),IF(E2931="Amount",M$14,""),IF(ISBLANK(E2931),"",IF(ISTEXT(D2931),"",IF(A2926="Invoice No. : ",INDEX(Sheet2!D$14:D$154,MATCH(B2926,Sheet2!A$14:A$154,0)),M2930))))</f>
        <v>2</v>
      </c>
      <c r="N2931" t="str">
        <f>IF(ISTEXT(E2931),IF(E2931="Amount",N$14,""),IF(ISBLANK(E2931),"",IF(ISTEXT(D2931),"",IF(A2926="Invoice No. : ",INDEX(Sheet2!E$14:E$154,MATCH(B2926,Sheet2!A$14:A$154,0)),N2930))))</f>
        <v>RUBY</v>
      </c>
      <c r="O2931" t="str">
        <f>IF(ISTEXT(E2931),IF(E2931="Amount",O$14,""),IF(ISBLANK(E2931),"",IF(ISTEXT(D2931),"",IF(A2926="Invoice No. : ",INDEX(Sheet2!G$14:G$154,MATCH(B2926,Sheet2!A$14:A$154,0)),O2930))))</f>
        <v>ANCHETA, REGENA JEAN GUNAYON</v>
      </c>
      <c r="P2931">
        <f t="shared" si="186"/>
        <v>1527.5</v>
      </c>
      <c r="Q2931">
        <f t="shared" si="187"/>
        <v>195197.25</v>
      </c>
    </row>
    <row r="2932" spans="1:17" x14ac:dyDescent="0.25">
      <c r="A2932" s="10" t="s">
        <v>1188</v>
      </c>
      <c r="B2932" s="10" t="s">
        <v>692</v>
      </c>
      <c r="C2932" s="11">
        <v>2</v>
      </c>
      <c r="D2932" s="11">
        <v>8.75</v>
      </c>
      <c r="E2932" s="11">
        <v>17.5</v>
      </c>
      <c r="F2932">
        <f t="shared" si="184"/>
        <v>2144391</v>
      </c>
      <c r="G2932">
        <f>IF(ISTEXT(E2932),IF(E2932="Amount",G$14,""),IF(ISBLANK(E2932),"",IF(ISTEXT(D2932),"",IF(A2927="Invoice No. : ",INDEX(Sheet2!F$14:F$154,MATCH(B2927,Sheet2!A$14:A$154,0)),G2931))))</f>
        <v>52476</v>
      </c>
      <c r="H2932" t="str">
        <f t="shared" si="185"/>
        <v>01/05/2023</v>
      </c>
      <c r="I2932" t="str">
        <f>IF(ISTEXT(E2932),IF(E2932="Amount",I$14,""),IF(ISBLANK(E2932),"",IF(ISTEXT(D2932),"",IF(A2927="Invoice No. : ",TEXT(INDEX(Sheet2!C$14:C$154,MATCH(B2927,Sheet2!A$14:A$154,0)),"hh:mm:ss"),I2931))))</f>
        <v>16:28:40</v>
      </c>
      <c r="J2932">
        <f>IF(ISBLANK(G2932),"",IF(ISTEXT(G2932),IF(E2932="Amount",J$14,""),INDEX(Sheet2!H$14:H$154,MATCH(F2932,Sheet2!A$14:A$154,0))))</f>
        <v>1500</v>
      </c>
      <c r="K2932">
        <f>IF(ISBLANK(G2932),"",IF(ISTEXT(G2932),IF(E2932="Amount",K$14,""),INDEX(Sheet2!I$14:I$154,MATCH(F2932,Sheet2!A$14:A$154,0))))</f>
        <v>27.5</v>
      </c>
      <c r="L2932" t="str">
        <f>IF(ISBLANK(G2932),"",IF(ISTEXT(G2932),IF(E2932="Amount",L$14,""),IF(INDEX(Sheet2!H$14:H$154,MATCH(F2932,Sheet2!A$14:A$154,0)) &lt;&gt; 0, IF(INDEX(Sheet2!I$14:I$154,MATCH(F2932,Sheet2!A$14:A$154,0)) &lt;&gt; 0, "Loan","Loan"),"Cash")))</f>
        <v>Loan</v>
      </c>
      <c r="M2932">
        <f>IF(ISTEXT(E2932),IF(E2932="Amount",M$14,""),IF(ISBLANK(E2932),"",IF(ISTEXT(D2932),"",IF(A2927="Invoice No. : ",INDEX(Sheet2!D$14:D$154,MATCH(B2927,Sheet2!A$14:A$154,0)),M2931))))</f>
        <v>2</v>
      </c>
      <c r="N2932" t="str">
        <f>IF(ISTEXT(E2932),IF(E2932="Amount",N$14,""),IF(ISBLANK(E2932),"",IF(ISTEXT(D2932),"",IF(A2927="Invoice No. : ",INDEX(Sheet2!E$14:E$154,MATCH(B2927,Sheet2!A$14:A$154,0)),N2931))))</f>
        <v>RUBY</v>
      </c>
      <c r="O2932" t="str">
        <f>IF(ISTEXT(E2932),IF(E2932="Amount",O$14,""),IF(ISBLANK(E2932),"",IF(ISTEXT(D2932),"",IF(A2927="Invoice No. : ",INDEX(Sheet2!G$14:G$154,MATCH(B2927,Sheet2!A$14:A$154,0)),O2931))))</f>
        <v>ANCHETA, REGENA JEAN GUNAYON</v>
      </c>
      <c r="P2932">
        <f t="shared" si="186"/>
        <v>1527.5</v>
      </c>
      <c r="Q2932">
        <f t="shared" si="187"/>
        <v>195197.25</v>
      </c>
    </row>
    <row r="2933" spans="1:17" x14ac:dyDescent="0.25">
      <c r="A2933" s="10" t="s">
        <v>2157</v>
      </c>
      <c r="B2933" s="10" t="s">
        <v>2158</v>
      </c>
      <c r="C2933" s="11">
        <v>1</v>
      </c>
      <c r="D2933" s="11">
        <v>8.75</v>
      </c>
      <c r="E2933" s="11">
        <v>8.75</v>
      </c>
      <c r="F2933">
        <f t="shared" si="184"/>
        <v>2144391</v>
      </c>
      <c r="G2933">
        <f>IF(ISTEXT(E2933),IF(E2933="Amount",G$14,""),IF(ISBLANK(E2933),"",IF(ISTEXT(D2933),"",IF(A2928="Invoice No. : ",INDEX(Sheet2!F$14:F$154,MATCH(B2928,Sheet2!A$14:A$154,0)),G2932))))</f>
        <v>52476</v>
      </c>
      <c r="H2933" t="str">
        <f t="shared" si="185"/>
        <v>01/05/2023</v>
      </c>
      <c r="I2933" t="str">
        <f>IF(ISTEXT(E2933),IF(E2933="Amount",I$14,""),IF(ISBLANK(E2933),"",IF(ISTEXT(D2933),"",IF(A2928="Invoice No. : ",TEXT(INDEX(Sheet2!C$14:C$154,MATCH(B2928,Sheet2!A$14:A$154,0)),"hh:mm:ss"),I2932))))</f>
        <v>16:28:40</v>
      </c>
      <c r="J2933">
        <f>IF(ISBLANK(G2933),"",IF(ISTEXT(G2933),IF(E2933="Amount",J$14,""),INDEX(Sheet2!H$14:H$154,MATCH(F2933,Sheet2!A$14:A$154,0))))</f>
        <v>1500</v>
      </c>
      <c r="K2933">
        <f>IF(ISBLANK(G2933),"",IF(ISTEXT(G2933),IF(E2933="Amount",K$14,""),INDEX(Sheet2!I$14:I$154,MATCH(F2933,Sheet2!A$14:A$154,0))))</f>
        <v>27.5</v>
      </c>
      <c r="L2933" t="str">
        <f>IF(ISBLANK(G2933),"",IF(ISTEXT(G2933),IF(E2933="Amount",L$14,""),IF(INDEX(Sheet2!H$14:H$154,MATCH(F2933,Sheet2!A$14:A$154,0)) &lt;&gt; 0, IF(INDEX(Sheet2!I$14:I$154,MATCH(F2933,Sheet2!A$14:A$154,0)) &lt;&gt; 0, "Loan","Loan"),"Cash")))</f>
        <v>Loan</v>
      </c>
      <c r="M2933">
        <f>IF(ISTEXT(E2933),IF(E2933="Amount",M$14,""),IF(ISBLANK(E2933),"",IF(ISTEXT(D2933),"",IF(A2928="Invoice No. : ",INDEX(Sheet2!D$14:D$154,MATCH(B2928,Sheet2!A$14:A$154,0)),M2932))))</f>
        <v>2</v>
      </c>
      <c r="N2933" t="str">
        <f>IF(ISTEXT(E2933),IF(E2933="Amount",N$14,""),IF(ISBLANK(E2933),"",IF(ISTEXT(D2933),"",IF(A2928="Invoice No. : ",INDEX(Sheet2!E$14:E$154,MATCH(B2928,Sheet2!A$14:A$154,0)),N2932))))</f>
        <v>RUBY</v>
      </c>
      <c r="O2933" t="str">
        <f>IF(ISTEXT(E2933),IF(E2933="Amount",O$14,""),IF(ISBLANK(E2933),"",IF(ISTEXT(D2933),"",IF(A2928="Invoice No. : ",INDEX(Sheet2!G$14:G$154,MATCH(B2928,Sheet2!A$14:A$154,0)),O2932))))</f>
        <v>ANCHETA, REGENA JEAN GUNAYON</v>
      </c>
      <c r="P2933">
        <f t="shared" si="186"/>
        <v>1527.5</v>
      </c>
      <c r="Q2933">
        <f t="shared" si="187"/>
        <v>195197.25</v>
      </c>
    </row>
    <row r="2934" spans="1:17" x14ac:dyDescent="0.25">
      <c r="A2934" s="10" t="s">
        <v>2159</v>
      </c>
      <c r="B2934" s="10" t="s">
        <v>2160</v>
      </c>
      <c r="C2934" s="11">
        <v>1</v>
      </c>
      <c r="D2934" s="11">
        <v>13</v>
      </c>
      <c r="E2934" s="11">
        <v>13</v>
      </c>
      <c r="F2934">
        <f t="shared" si="184"/>
        <v>2144391</v>
      </c>
      <c r="G2934">
        <f>IF(ISTEXT(E2934),IF(E2934="Amount",G$14,""),IF(ISBLANK(E2934),"",IF(ISTEXT(D2934),"",IF(A2929="Invoice No. : ",INDEX(Sheet2!F$14:F$154,MATCH(B2929,Sheet2!A$14:A$154,0)),G2933))))</f>
        <v>52476</v>
      </c>
      <c r="H2934" t="str">
        <f t="shared" si="185"/>
        <v>01/05/2023</v>
      </c>
      <c r="I2934" t="str">
        <f>IF(ISTEXT(E2934),IF(E2934="Amount",I$14,""),IF(ISBLANK(E2934),"",IF(ISTEXT(D2934),"",IF(A2929="Invoice No. : ",TEXT(INDEX(Sheet2!C$14:C$154,MATCH(B2929,Sheet2!A$14:A$154,0)),"hh:mm:ss"),I2933))))</f>
        <v>16:28:40</v>
      </c>
      <c r="J2934">
        <f>IF(ISBLANK(G2934),"",IF(ISTEXT(G2934),IF(E2934="Amount",J$14,""),INDEX(Sheet2!H$14:H$154,MATCH(F2934,Sheet2!A$14:A$154,0))))</f>
        <v>1500</v>
      </c>
      <c r="K2934">
        <f>IF(ISBLANK(G2934),"",IF(ISTEXT(G2934),IF(E2934="Amount",K$14,""),INDEX(Sheet2!I$14:I$154,MATCH(F2934,Sheet2!A$14:A$154,0))))</f>
        <v>27.5</v>
      </c>
      <c r="L2934" t="str">
        <f>IF(ISBLANK(G2934),"",IF(ISTEXT(G2934),IF(E2934="Amount",L$14,""),IF(INDEX(Sheet2!H$14:H$154,MATCH(F2934,Sheet2!A$14:A$154,0)) &lt;&gt; 0, IF(INDEX(Sheet2!I$14:I$154,MATCH(F2934,Sheet2!A$14:A$154,0)) &lt;&gt; 0, "Loan","Loan"),"Cash")))</f>
        <v>Loan</v>
      </c>
      <c r="M2934">
        <f>IF(ISTEXT(E2934),IF(E2934="Amount",M$14,""),IF(ISBLANK(E2934),"",IF(ISTEXT(D2934),"",IF(A2929="Invoice No. : ",INDEX(Sheet2!D$14:D$154,MATCH(B2929,Sheet2!A$14:A$154,0)),M2933))))</f>
        <v>2</v>
      </c>
      <c r="N2934" t="str">
        <f>IF(ISTEXT(E2934),IF(E2934="Amount",N$14,""),IF(ISBLANK(E2934),"",IF(ISTEXT(D2934),"",IF(A2929="Invoice No. : ",INDEX(Sheet2!E$14:E$154,MATCH(B2929,Sheet2!A$14:A$154,0)),N2933))))</f>
        <v>RUBY</v>
      </c>
      <c r="O2934" t="str">
        <f>IF(ISTEXT(E2934),IF(E2934="Amount",O$14,""),IF(ISBLANK(E2934),"",IF(ISTEXT(D2934),"",IF(A2929="Invoice No. : ",INDEX(Sheet2!G$14:G$154,MATCH(B2929,Sheet2!A$14:A$154,0)),O2933))))</f>
        <v>ANCHETA, REGENA JEAN GUNAYON</v>
      </c>
      <c r="P2934">
        <f t="shared" si="186"/>
        <v>1527.5</v>
      </c>
      <c r="Q2934">
        <f t="shared" si="187"/>
        <v>195197.25</v>
      </c>
    </row>
    <row r="2935" spans="1:17" x14ac:dyDescent="0.25">
      <c r="A2935" s="10" t="s">
        <v>1044</v>
      </c>
      <c r="B2935" s="10" t="s">
        <v>1045</v>
      </c>
      <c r="C2935" s="11">
        <v>1</v>
      </c>
      <c r="D2935" s="11">
        <v>8.75</v>
      </c>
      <c r="E2935" s="11">
        <v>8.75</v>
      </c>
      <c r="F2935">
        <f t="shared" si="184"/>
        <v>2144391</v>
      </c>
      <c r="G2935">
        <f>IF(ISTEXT(E2935),IF(E2935="Amount",G$14,""),IF(ISBLANK(E2935),"",IF(ISTEXT(D2935),"",IF(A2930="Invoice No. : ",INDEX(Sheet2!F$14:F$154,MATCH(B2930,Sheet2!A$14:A$154,0)),G2934))))</f>
        <v>52476</v>
      </c>
      <c r="H2935" t="str">
        <f t="shared" si="185"/>
        <v>01/05/2023</v>
      </c>
      <c r="I2935" t="str">
        <f>IF(ISTEXT(E2935),IF(E2935="Amount",I$14,""),IF(ISBLANK(E2935),"",IF(ISTEXT(D2935),"",IF(A2930="Invoice No. : ",TEXT(INDEX(Sheet2!C$14:C$154,MATCH(B2930,Sheet2!A$14:A$154,0)),"hh:mm:ss"),I2934))))</f>
        <v>16:28:40</v>
      </c>
      <c r="J2935">
        <f>IF(ISBLANK(G2935),"",IF(ISTEXT(G2935),IF(E2935="Amount",J$14,""),INDEX(Sheet2!H$14:H$154,MATCH(F2935,Sheet2!A$14:A$154,0))))</f>
        <v>1500</v>
      </c>
      <c r="K2935">
        <f>IF(ISBLANK(G2935),"",IF(ISTEXT(G2935),IF(E2935="Amount",K$14,""),INDEX(Sheet2!I$14:I$154,MATCH(F2935,Sheet2!A$14:A$154,0))))</f>
        <v>27.5</v>
      </c>
      <c r="L2935" t="str">
        <f>IF(ISBLANK(G2935),"",IF(ISTEXT(G2935),IF(E2935="Amount",L$14,""),IF(INDEX(Sheet2!H$14:H$154,MATCH(F2935,Sheet2!A$14:A$154,0)) &lt;&gt; 0, IF(INDEX(Sheet2!I$14:I$154,MATCH(F2935,Sheet2!A$14:A$154,0)) &lt;&gt; 0, "Loan","Loan"),"Cash")))</f>
        <v>Loan</v>
      </c>
      <c r="M2935">
        <f>IF(ISTEXT(E2935),IF(E2935="Amount",M$14,""),IF(ISBLANK(E2935),"",IF(ISTEXT(D2935),"",IF(A2930="Invoice No. : ",INDEX(Sheet2!D$14:D$154,MATCH(B2930,Sheet2!A$14:A$154,0)),M2934))))</f>
        <v>2</v>
      </c>
      <c r="N2935" t="str">
        <f>IF(ISTEXT(E2935),IF(E2935="Amount",N$14,""),IF(ISBLANK(E2935),"",IF(ISTEXT(D2935),"",IF(A2930="Invoice No. : ",INDEX(Sheet2!E$14:E$154,MATCH(B2930,Sheet2!A$14:A$154,0)),N2934))))</f>
        <v>RUBY</v>
      </c>
      <c r="O2935" t="str">
        <f>IF(ISTEXT(E2935),IF(E2935="Amount",O$14,""),IF(ISBLANK(E2935),"",IF(ISTEXT(D2935),"",IF(A2930="Invoice No. : ",INDEX(Sheet2!G$14:G$154,MATCH(B2930,Sheet2!A$14:A$154,0)),O2934))))</f>
        <v>ANCHETA, REGENA JEAN GUNAYON</v>
      </c>
      <c r="P2935">
        <f t="shared" si="186"/>
        <v>1527.5</v>
      </c>
      <c r="Q2935">
        <f t="shared" si="187"/>
        <v>195197.25</v>
      </c>
    </row>
    <row r="2936" spans="1:17" x14ac:dyDescent="0.25">
      <c r="A2936" s="10" t="s">
        <v>2161</v>
      </c>
      <c r="B2936" s="10" t="s">
        <v>2162</v>
      </c>
      <c r="C2936" s="11">
        <v>1</v>
      </c>
      <c r="D2936" s="11">
        <v>11</v>
      </c>
      <c r="E2936" s="11">
        <v>11</v>
      </c>
      <c r="F2936">
        <f t="shared" si="184"/>
        <v>2144391</v>
      </c>
      <c r="G2936">
        <f>IF(ISTEXT(E2936),IF(E2936="Amount",G$14,""),IF(ISBLANK(E2936),"",IF(ISTEXT(D2936),"",IF(A2931="Invoice No. : ",INDEX(Sheet2!F$14:F$154,MATCH(B2931,Sheet2!A$14:A$154,0)),G2935))))</f>
        <v>52476</v>
      </c>
      <c r="H2936" t="str">
        <f t="shared" si="185"/>
        <v>01/05/2023</v>
      </c>
      <c r="I2936" t="str">
        <f>IF(ISTEXT(E2936),IF(E2936="Amount",I$14,""),IF(ISBLANK(E2936),"",IF(ISTEXT(D2936),"",IF(A2931="Invoice No. : ",TEXT(INDEX(Sheet2!C$14:C$154,MATCH(B2931,Sheet2!A$14:A$154,0)),"hh:mm:ss"),I2935))))</f>
        <v>16:28:40</v>
      </c>
      <c r="J2936">
        <f>IF(ISBLANK(G2936),"",IF(ISTEXT(G2936),IF(E2936="Amount",J$14,""),INDEX(Sheet2!H$14:H$154,MATCH(F2936,Sheet2!A$14:A$154,0))))</f>
        <v>1500</v>
      </c>
      <c r="K2936">
        <f>IF(ISBLANK(G2936),"",IF(ISTEXT(G2936),IF(E2936="Amount",K$14,""),INDEX(Sheet2!I$14:I$154,MATCH(F2936,Sheet2!A$14:A$154,0))))</f>
        <v>27.5</v>
      </c>
      <c r="L2936" t="str">
        <f>IF(ISBLANK(G2936),"",IF(ISTEXT(G2936),IF(E2936="Amount",L$14,""),IF(INDEX(Sheet2!H$14:H$154,MATCH(F2936,Sheet2!A$14:A$154,0)) &lt;&gt; 0, IF(INDEX(Sheet2!I$14:I$154,MATCH(F2936,Sheet2!A$14:A$154,0)) &lt;&gt; 0, "Loan","Loan"),"Cash")))</f>
        <v>Loan</v>
      </c>
      <c r="M2936">
        <f>IF(ISTEXT(E2936),IF(E2936="Amount",M$14,""),IF(ISBLANK(E2936),"",IF(ISTEXT(D2936),"",IF(A2931="Invoice No. : ",INDEX(Sheet2!D$14:D$154,MATCH(B2931,Sheet2!A$14:A$154,0)),M2935))))</f>
        <v>2</v>
      </c>
      <c r="N2936" t="str">
        <f>IF(ISTEXT(E2936),IF(E2936="Amount",N$14,""),IF(ISBLANK(E2936),"",IF(ISTEXT(D2936),"",IF(A2931="Invoice No. : ",INDEX(Sheet2!E$14:E$154,MATCH(B2931,Sheet2!A$14:A$154,0)),N2935))))</f>
        <v>RUBY</v>
      </c>
      <c r="O2936" t="str">
        <f>IF(ISTEXT(E2936),IF(E2936="Amount",O$14,""),IF(ISBLANK(E2936),"",IF(ISTEXT(D2936),"",IF(A2931="Invoice No. : ",INDEX(Sheet2!G$14:G$154,MATCH(B2931,Sheet2!A$14:A$154,0)),O2935))))</f>
        <v>ANCHETA, REGENA JEAN GUNAYON</v>
      </c>
      <c r="P2936">
        <f t="shared" si="186"/>
        <v>1527.5</v>
      </c>
      <c r="Q2936">
        <f t="shared" si="187"/>
        <v>195197.25</v>
      </c>
    </row>
    <row r="2937" spans="1:17" x14ac:dyDescent="0.25">
      <c r="A2937" s="10" t="s">
        <v>2163</v>
      </c>
      <c r="B2937" s="10" t="s">
        <v>100</v>
      </c>
      <c r="C2937" s="11">
        <v>1</v>
      </c>
      <c r="D2937" s="11">
        <v>9.75</v>
      </c>
      <c r="E2937" s="11">
        <v>9.75</v>
      </c>
      <c r="F2937">
        <f t="shared" si="184"/>
        <v>2144391</v>
      </c>
      <c r="G2937">
        <f>IF(ISTEXT(E2937),IF(E2937="Amount",G$14,""),IF(ISBLANK(E2937),"",IF(ISTEXT(D2937),"",IF(A2932="Invoice No. : ",INDEX(Sheet2!F$14:F$154,MATCH(B2932,Sheet2!A$14:A$154,0)),G2936))))</f>
        <v>52476</v>
      </c>
      <c r="H2937" t="str">
        <f t="shared" si="185"/>
        <v>01/05/2023</v>
      </c>
      <c r="I2937" t="str">
        <f>IF(ISTEXT(E2937),IF(E2937="Amount",I$14,""),IF(ISBLANK(E2937),"",IF(ISTEXT(D2937),"",IF(A2932="Invoice No. : ",TEXT(INDEX(Sheet2!C$14:C$154,MATCH(B2932,Sheet2!A$14:A$154,0)),"hh:mm:ss"),I2936))))</f>
        <v>16:28:40</v>
      </c>
      <c r="J2937">
        <f>IF(ISBLANK(G2937),"",IF(ISTEXT(G2937),IF(E2937="Amount",J$14,""),INDEX(Sheet2!H$14:H$154,MATCH(F2937,Sheet2!A$14:A$154,0))))</f>
        <v>1500</v>
      </c>
      <c r="K2937">
        <f>IF(ISBLANK(G2937),"",IF(ISTEXT(G2937),IF(E2937="Amount",K$14,""),INDEX(Sheet2!I$14:I$154,MATCH(F2937,Sheet2!A$14:A$154,0))))</f>
        <v>27.5</v>
      </c>
      <c r="L2937" t="str">
        <f>IF(ISBLANK(G2937),"",IF(ISTEXT(G2937),IF(E2937="Amount",L$14,""),IF(INDEX(Sheet2!H$14:H$154,MATCH(F2937,Sheet2!A$14:A$154,0)) &lt;&gt; 0, IF(INDEX(Sheet2!I$14:I$154,MATCH(F2937,Sheet2!A$14:A$154,0)) &lt;&gt; 0, "Loan","Loan"),"Cash")))</f>
        <v>Loan</v>
      </c>
      <c r="M2937">
        <f>IF(ISTEXT(E2937),IF(E2937="Amount",M$14,""),IF(ISBLANK(E2937),"",IF(ISTEXT(D2937),"",IF(A2932="Invoice No. : ",INDEX(Sheet2!D$14:D$154,MATCH(B2932,Sheet2!A$14:A$154,0)),M2936))))</f>
        <v>2</v>
      </c>
      <c r="N2937" t="str">
        <f>IF(ISTEXT(E2937),IF(E2937="Amount",N$14,""),IF(ISBLANK(E2937),"",IF(ISTEXT(D2937),"",IF(A2932="Invoice No. : ",INDEX(Sheet2!E$14:E$154,MATCH(B2932,Sheet2!A$14:A$154,0)),N2936))))</f>
        <v>RUBY</v>
      </c>
      <c r="O2937" t="str">
        <f>IF(ISTEXT(E2937),IF(E2937="Amount",O$14,""),IF(ISBLANK(E2937),"",IF(ISTEXT(D2937),"",IF(A2932="Invoice No. : ",INDEX(Sheet2!G$14:G$154,MATCH(B2932,Sheet2!A$14:A$154,0)),O2936))))</f>
        <v>ANCHETA, REGENA JEAN GUNAYON</v>
      </c>
      <c r="P2937">
        <f t="shared" si="186"/>
        <v>1527.5</v>
      </c>
      <c r="Q2937">
        <f t="shared" si="187"/>
        <v>195197.25</v>
      </c>
    </row>
    <row r="2938" spans="1:17" x14ac:dyDescent="0.25">
      <c r="A2938" s="10" t="s">
        <v>2164</v>
      </c>
      <c r="B2938" s="10" t="s">
        <v>2165</v>
      </c>
      <c r="C2938" s="11">
        <v>1</v>
      </c>
      <c r="D2938" s="11">
        <v>13</v>
      </c>
      <c r="E2938" s="11">
        <v>13</v>
      </c>
      <c r="F2938">
        <f t="shared" si="184"/>
        <v>2144391</v>
      </c>
      <c r="G2938">
        <f>IF(ISTEXT(E2938),IF(E2938="Amount",G$14,""),IF(ISBLANK(E2938),"",IF(ISTEXT(D2938),"",IF(A2933="Invoice No. : ",INDEX(Sheet2!F$14:F$154,MATCH(B2933,Sheet2!A$14:A$154,0)),G2937))))</f>
        <v>52476</v>
      </c>
      <c r="H2938" t="str">
        <f t="shared" si="185"/>
        <v>01/05/2023</v>
      </c>
      <c r="I2938" t="str">
        <f>IF(ISTEXT(E2938),IF(E2938="Amount",I$14,""),IF(ISBLANK(E2938),"",IF(ISTEXT(D2938),"",IF(A2933="Invoice No. : ",TEXT(INDEX(Sheet2!C$14:C$154,MATCH(B2933,Sheet2!A$14:A$154,0)),"hh:mm:ss"),I2937))))</f>
        <v>16:28:40</v>
      </c>
      <c r="J2938">
        <f>IF(ISBLANK(G2938),"",IF(ISTEXT(G2938),IF(E2938="Amount",J$14,""),INDEX(Sheet2!H$14:H$154,MATCH(F2938,Sheet2!A$14:A$154,0))))</f>
        <v>1500</v>
      </c>
      <c r="K2938">
        <f>IF(ISBLANK(G2938),"",IF(ISTEXT(G2938),IF(E2938="Amount",K$14,""),INDEX(Sheet2!I$14:I$154,MATCH(F2938,Sheet2!A$14:A$154,0))))</f>
        <v>27.5</v>
      </c>
      <c r="L2938" t="str">
        <f>IF(ISBLANK(G2938),"",IF(ISTEXT(G2938),IF(E2938="Amount",L$14,""),IF(INDEX(Sheet2!H$14:H$154,MATCH(F2938,Sheet2!A$14:A$154,0)) &lt;&gt; 0, IF(INDEX(Sheet2!I$14:I$154,MATCH(F2938,Sheet2!A$14:A$154,0)) &lt;&gt; 0, "Loan","Loan"),"Cash")))</f>
        <v>Loan</v>
      </c>
      <c r="M2938">
        <f>IF(ISTEXT(E2938),IF(E2938="Amount",M$14,""),IF(ISBLANK(E2938),"",IF(ISTEXT(D2938),"",IF(A2933="Invoice No. : ",INDEX(Sheet2!D$14:D$154,MATCH(B2933,Sheet2!A$14:A$154,0)),M2937))))</f>
        <v>2</v>
      </c>
      <c r="N2938" t="str">
        <f>IF(ISTEXT(E2938),IF(E2938="Amount",N$14,""),IF(ISBLANK(E2938),"",IF(ISTEXT(D2938),"",IF(A2933="Invoice No. : ",INDEX(Sheet2!E$14:E$154,MATCH(B2933,Sheet2!A$14:A$154,0)),N2937))))</f>
        <v>RUBY</v>
      </c>
      <c r="O2938" t="str">
        <f>IF(ISTEXT(E2938),IF(E2938="Amount",O$14,""),IF(ISBLANK(E2938),"",IF(ISTEXT(D2938),"",IF(A2933="Invoice No. : ",INDEX(Sheet2!G$14:G$154,MATCH(B2933,Sheet2!A$14:A$154,0)),O2937))))</f>
        <v>ANCHETA, REGENA JEAN GUNAYON</v>
      </c>
      <c r="P2938">
        <f t="shared" si="186"/>
        <v>1527.5</v>
      </c>
      <c r="Q2938">
        <f t="shared" si="187"/>
        <v>195197.25</v>
      </c>
    </row>
    <row r="2939" spans="1:17" x14ac:dyDescent="0.25">
      <c r="A2939" s="10" t="s">
        <v>745</v>
      </c>
      <c r="B2939" s="10" t="s">
        <v>746</v>
      </c>
      <c r="C2939" s="11">
        <v>2</v>
      </c>
      <c r="D2939" s="11">
        <v>21.25</v>
      </c>
      <c r="E2939" s="11">
        <v>21.25</v>
      </c>
      <c r="F2939">
        <f t="shared" si="184"/>
        <v>2144391</v>
      </c>
      <c r="G2939">
        <f>IF(ISTEXT(E2939),IF(E2939="Amount",G$14,""),IF(ISBLANK(E2939),"",IF(ISTEXT(D2939),"",IF(A2934="Invoice No. : ",INDEX(Sheet2!F$14:F$154,MATCH(B2934,Sheet2!A$14:A$154,0)),G2938))))</f>
        <v>52476</v>
      </c>
      <c r="H2939" t="str">
        <f t="shared" si="185"/>
        <v>01/05/2023</v>
      </c>
      <c r="I2939" t="str">
        <f>IF(ISTEXT(E2939),IF(E2939="Amount",I$14,""),IF(ISBLANK(E2939),"",IF(ISTEXT(D2939),"",IF(A2934="Invoice No. : ",TEXT(INDEX(Sheet2!C$14:C$154,MATCH(B2934,Sheet2!A$14:A$154,0)),"hh:mm:ss"),I2938))))</f>
        <v>16:28:40</v>
      </c>
      <c r="J2939">
        <f>IF(ISBLANK(G2939),"",IF(ISTEXT(G2939),IF(E2939="Amount",J$14,""),INDEX(Sheet2!H$14:H$154,MATCH(F2939,Sheet2!A$14:A$154,0))))</f>
        <v>1500</v>
      </c>
      <c r="K2939">
        <f>IF(ISBLANK(G2939),"",IF(ISTEXT(G2939),IF(E2939="Amount",K$14,""),INDEX(Sheet2!I$14:I$154,MATCH(F2939,Sheet2!A$14:A$154,0))))</f>
        <v>27.5</v>
      </c>
      <c r="L2939" t="str">
        <f>IF(ISBLANK(G2939),"",IF(ISTEXT(G2939),IF(E2939="Amount",L$14,""),IF(INDEX(Sheet2!H$14:H$154,MATCH(F2939,Sheet2!A$14:A$154,0)) &lt;&gt; 0, IF(INDEX(Sheet2!I$14:I$154,MATCH(F2939,Sheet2!A$14:A$154,0)) &lt;&gt; 0, "Loan","Loan"),"Cash")))</f>
        <v>Loan</v>
      </c>
      <c r="M2939">
        <f>IF(ISTEXT(E2939),IF(E2939="Amount",M$14,""),IF(ISBLANK(E2939),"",IF(ISTEXT(D2939),"",IF(A2934="Invoice No. : ",INDEX(Sheet2!D$14:D$154,MATCH(B2934,Sheet2!A$14:A$154,0)),M2938))))</f>
        <v>2</v>
      </c>
      <c r="N2939" t="str">
        <f>IF(ISTEXT(E2939),IF(E2939="Amount",N$14,""),IF(ISBLANK(E2939),"",IF(ISTEXT(D2939),"",IF(A2934="Invoice No. : ",INDEX(Sheet2!E$14:E$154,MATCH(B2934,Sheet2!A$14:A$154,0)),N2938))))</f>
        <v>RUBY</v>
      </c>
      <c r="O2939" t="str">
        <f>IF(ISTEXT(E2939),IF(E2939="Amount",O$14,""),IF(ISBLANK(E2939),"",IF(ISTEXT(D2939),"",IF(A2934="Invoice No. : ",INDEX(Sheet2!G$14:G$154,MATCH(B2934,Sheet2!A$14:A$154,0)),O2938))))</f>
        <v>ANCHETA, REGENA JEAN GUNAYON</v>
      </c>
      <c r="P2939">
        <f t="shared" si="186"/>
        <v>1527.5</v>
      </c>
      <c r="Q2939">
        <f t="shared" si="187"/>
        <v>195197.25</v>
      </c>
    </row>
    <row r="2940" spans="1:17" x14ac:dyDescent="0.25">
      <c r="D2940" s="12" t="s">
        <v>18</v>
      </c>
      <c r="E2940" s="13">
        <v>1527.5</v>
      </c>
      <c r="F2940" t="str">
        <f t="shared" si="184"/>
        <v/>
      </c>
      <c r="G2940" t="str">
        <f>IF(ISTEXT(E2940),IF(E2940="Amount",G$14,""),IF(ISBLANK(E2940),"",IF(ISTEXT(D2940),"",IF(A2935="Invoice No. : ",INDEX(Sheet2!F$14:F$154,MATCH(B2935,Sheet2!A$14:A$154,0)),G2939))))</f>
        <v/>
      </c>
      <c r="H2940" t="str">
        <f t="shared" si="185"/>
        <v/>
      </c>
      <c r="I2940" t="str">
        <f>IF(ISTEXT(E2940),IF(E2940="Amount",I$14,""),IF(ISBLANK(E2940),"",IF(ISTEXT(D2940),"",IF(A2935="Invoice No. : ",TEXT(INDEX(Sheet2!C$14:C$154,MATCH(B2935,Sheet2!A$14:A$154,0)),"hh:mm:ss"),I2939))))</f>
        <v/>
      </c>
      <c r="J2940" t="str">
        <f>IF(ISBLANK(G2940),"",IF(ISTEXT(G2940),IF(E2940="Amount",J$14,""),INDEX(Sheet2!H$14:H$154,MATCH(F2940,Sheet2!A$14:A$154,0))))</f>
        <v/>
      </c>
      <c r="K2940" t="str">
        <f>IF(ISBLANK(G2940),"",IF(ISTEXT(G2940),IF(E2940="Amount",K$14,""),INDEX(Sheet2!I$14:I$154,MATCH(F2940,Sheet2!A$14:A$154,0))))</f>
        <v/>
      </c>
      <c r="L2940" t="str">
        <f>IF(ISBLANK(G2940),"",IF(ISTEXT(G2940),IF(E2940="Amount",L$14,""),IF(INDEX(Sheet2!H$14:H$154,MATCH(F2940,Sheet2!A$14:A$154,0)) &lt;&gt; 0, IF(INDEX(Sheet2!I$14:I$154,MATCH(F2940,Sheet2!A$14:A$154,0)) &lt;&gt; 0, "Loan","Loan"),"Cash")))</f>
        <v/>
      </c>
      <c r="M2940" t="str">
        <f>IF(ISTEXT(E2940),IF(E2940="Amount",M$14,""),IF(ISBLANK(E2940),"",IF(ISTEXT(D2940),"",IF(A2935="Invoice No. : ",INDEX(Sheet2!D$14:D$154,MATCH(B2935,Sheet2!A$14:A$154,0)),M2939))))</f>
        <v/>
      </c>
      <c r="N2940" t="str">
        <f>IF(ISTEXT(E2940),IF(E2940="Amount",N$14,""),IF(ISBLANK(E2940),"",IF(ISTEXT(D2940),"",IF(A2935="Invoice No. : ",INDEX(Sheet2!E$14:E$154,MATCH(B2935,Sheet2!A$14:A$154,0)),N2939))))</f>
        <v/>
      </c>
      <c r="O2940" t="str">
        <f>IF(ISTEXT(E2940),IF(E2940="Amount",O$14,""),IF(ISBLANK(E2940),"",IF(ISTEXT(D2940),"",IF(A2935="Invoice No. : ",INDEX(Sheet2!G$14:G$154,MATCH(B2935,Sheet2!A$14:A$154,0)),O2939))))</f>
        <v/>
      </c>
      <c r="P2940" t="str">
        <f t="shared" si="186"/>
        <v/>
      </c>
      <c r="Q2940" t="str">
        <f t="shared" si="187"/>
        <v/>
      </c>
    </row>
    <row r="2941" spans="1:17" x14ac:dyDescent="0.25">
      <c r="F2941" t="str">
        <f t="shared" si="184"/>
        <v/>
      </c>
      <c r="G2941" t="str">
        <f>IF(ISTEXT(E2941),IF(E2941="Amount",G$14,""),IF(ISBLANK(E2941),"",IF(ISTEXT(D2941),"",IF(A2936="Invoice No. : ",INDEX(Sheet2!F$14:F$154,MATCH(B2936,Sheet2!A$14:A$154,0)),G2940))))</f>
        <v/>
      </c>
      <c r="H2941" t="str">
        <f t="shared" si="185"/>
        <v/>
      </c>
      <c r="I2941" t="str">
        <f>IF(ISTEXT(E2941),IF(E2941="Amount",I$14,""),IF(ISBLANK(E2941),"",IF(ISTEXT(D2941),"",IF(A2936="Invoice No. : ",TEXT(INDEX(Sheet2!C$14:C$154,MATCH(B2936,Sheet2!A$14:A$154,0)),"hh:mm:ss"),I2940))))</f>
        <v/>
      </c>
      <c r="J2941" t="str">
        <f>IF(ISBLANK(G2941),"",IF(ISTEXT(G2941),IF(E2941="Amount",J$14,""),INDEX(Sheet2!H$14:H$154,MATCH(F2941,Sheet2!A$14:A$154,0))))</f>
        <v/>
      </c>
      <c r="K2941" t="str">
        <f>IF(ISBLANK(G2941),"",IF(ISTEXT(G2941),IF(E2941="Amount",K$14,""),INDEX(Sheet2!I$14:I$154,MATCH(F2941,Sheet2!A$14:A$154,0))))</f>
        <v/>
      </c>
      <c r="L2941" t="str">
        <f>IF(ISBLANK(G2941),"",IF(ISTEXT(G2941),IF(E2941="Amount",L$14,""),IF(INDEX(Sheet2!H$14:H$154,MATCH(F2941,Sheet2!A$14:A$154,0)) &lt;&gt; 0, IF(INDEX(Sheet2!I$14:I$154,MATCH(F2941,Sheet2!A$14:A$154,0)) &lt;&gt; 0, "Loan","Loan"),"Cash")))</f>
        <v/>
      </c>
      <c r="M2941" t="str">
        <f>IF(ISTEXT(E2941),IF(E2941="Amount",M$14,""),IF(ISBLANK(E2941),"",IF(ISTEXT(D2941),"",IF(A2936="Invoice No. : ",INDEX(Sheet2!D$14:D$154,MATCH(B2936,Sheet2!A$14:A$154,0)),M2940))))</f>
        <v/>
      </c>
      <c r="N2941" t="str">
        <f>IF(ISTEXT(E2941),IF(E2941="Amount",N$14,""),IF(ISBLANK(E2941),"",IF(ISTEXT(D2941),"",IF(A2936="Invoice No. : ",INDEX(Sheet2!E$14:E$154,MATCH(B2936,Sheet2!A$14:A$154,0)),N2940))))</f>
        <v/>
      </c>
      <c r="O2941" t="str">
        <f>IF(ISTEXT(E2941),IF(E2941="Amount",O$14,""),IF(ISBLANK(E2941),"",IF(ISTEXT(D2941),"",IF(A2936="Invoice No. : ",INDEX(Sheet2!G$14:G$154,MATCH(B2936,Sheet2!A$14:A$154,0)),O2940))))</f>
        <v/>
      </c>
      <c r="P2941" t="str">
        <f t="shared" si="186"/>
        <v/>
      </c>
      <c r="Q2941" t="str">
        <f t="shared" si="187"/>
        <v/>
      </c>
    </row>
    <row r="2942" spans="1:17" x14ac:dyDescent="0.25">
      <c r="F2942" t="str">
        <f t="shared" si="184"/>
        <v/>
      </c>
      <c r="G2942" t="str">
        <f>IF(ISTEXT(E2942),IF(E2942="Amount",G$14,""),IF(ISBLANK(E2942),"",IF(ISTEXT(D2942),"",IF(A2937="Invoice No. : ",INDEX(Sheet2!F$14:F$154,MATCH(B2937,Sheet2!A$14:A$154,0)),G2941))))</f>
        <v/>
      </c>
      <c r="H2942" t="str">
        <f t="shared" si="185"/>
        <v/>
      </c>
      <c r="I2942" t="str">
        <f>IF(ISTEXT(E2942),IF(E2942="Amount",I$14,""),IF(ISBLANK(E2942),"",IF(ISTEXT(D2942),"",IF(A2937="Invoice No. : ",TEXT(INDEX(Sheet2!C$14:C$154,MATCH(B2937,Sheet2!A$14:A$154,0)),"hh:mm:ss"),I2941))))</f>
        <v/>
      </c>
      <c r="J2942" t="str">
        <f>IF(ISBLANK(G2942),"",IF(ISTEXT(G2942),IF(E2942="Amount",J$14,""),INDEX(Sheet2!H$14:H$154,MATCH(F2942,Sheet2!A$14:A$154,0))))</f>
        <v/>
      </c>
      <c r="K2942" t="str">
        <f>IF(ISBLANK(G2942),"",IF(ISTEXT(G2942),IF(E2942="Amount",K$14,""),INDEX(Sheet2!I$14:I$154,MATCH(F2942,Sheet2!A$14:A$154,0))))</f>
        <v/>
      </c>
      <c r="L2942" t="str">
        <f>IF(ISBLANK(G2942),"",IF(ISTEXT(G2942),IF(E2942="Amount",L$14,""),IF(INDEX(Sheet2!H$14:H$154,MATCH(F2942,Sheet2!A$14:A$154,0)) &lt;&gt; 0, IF(INDEX(Sheet2!I$14:I$154,MATCH(F2942,Sheet2!A$14:A$154,0)) &lt;&gt; 0, "Loan","Loan"),"Cash")))</f>
        <v/>
      </c>
      <c r="M2942" t="str">
        <f>IF(ISTEXT(E2942),IF(E2942="Amount",M$14,""),IF(ISBLANK(E2942),"",IF(ISTEXT(D2942),"",IF(A2937="Invoice No. : ",INDEX(Sheet2!D$14:D$154,MATCH(B2937,Sheet2!A$14:A$154,0)),M2941))))</f>
        <v/>
      </c>
      <c r="N2942" t="str">
        <f>IF(ISTEXT(E2942),IF(E2942="Amount",N$14,""),IF(ISBLANK(E2942),"",IF(ISTEXT(D2942),"",IF(A2937="Invoice No. : ",INDEX(Sheet2!E$14:E$154,MATCH(B2937,Sheet2!A$14:A$154,0)),N2941))))</f>
        <v/>
      </c>
      <c r="O2942" t="str">
        <f>IF(ISTEXT(E2942),IF(E2942="Amount",O$14,""),IF(ISBLANK(E2942),"",IF(ISTEXT(D2942),"",IF(A2937="Invoice No. : ",INDEX(Sheet2!G$14:G$154,MATCH(B2937,Sheet2!A$14:A$154,0)),O2941))))</f>
        <v/>
      </c>
      <c r="P2942" t="str">
        <f t="shared" si="186"/>
        <v/>
      </c>
      <c r="Q2942" t="str">
        <f t="shared" si="187"/>
        <v/>
      </c>
    </row>
    <row r="2943" spans="1:17" x14ac:dyDescent="0.25">
      <c r="A2943" s="3" t="s">
        <v>4</v>
      </c>
      <c r="B2943" s="4">
        <v>2144392</v>
      </c>
      <c r="C2943" s="3" t="s">
        <v>5</v>
      </c>
      <c r="D2943" s="5" t="s">
        <v>953</v>
      </c>
      <c r="F2943" t="str">
        <f t="shared" si="184"/>
        <v/>
      </c>
      <c r="G2943" t="str">
        <f>IF(ISTEXT(E2943),IF(E2943="Amount",G$14,""),IF(ISBLANK(E2943),"",IF(ISTEXT(D2943),"",IF(A2938="Invoice No. : ",INDEX(Sheet2!F$14:F$154,MATCH(B2938,Sheet2!A$14:A$154,0)),G2942))))</f>
        <v/>
      </c>
      <c r="H2943" t="str">
        <f t="shared" si="185"/>
        <v/>
      </c>
      <c r="I2943" t="str">
        <f>IF(ISTEXT(E2943),IF(E2943="Amount",I$14,""),IF(ISBLANK(E2943),"",IF(ISTEXT(D2943),"",IF(A2938="Invoice No. : ",TEXT(INDEX(Sheet2!C$14:C$154,MATCH(B2938,Sheet2!A$14:A$154,0)),"hh:mm:ss"),I2942))))</f>
        <v/>
      </c>
      <c r="J2943" t="str">
        <f>IF(ISBLANK(G2943),"",IF(ISTEXT(G2943),IF(E2943="Amount",J$14,""),INDEX(Sheet2!H$14:H$154,MATCH(F2943,Sheet2!A$14:A$154,0))))</f>
        <v/>
      </c>
      <c r="K2943" t="str">
        <f>IF(ISBLANK(G2943),"",IF(ISTEXT(G2943),IF(E2943="Amount",K$14,""),INDEX(Sheet2!I$14:I$154,MATCH(F2943,Sheet2!A$14:A$154,0))))</f>
        <v/>
      </c>
      <c r="L2943" t="str">
        <f>IF(ISBLANK(G2943),"",IF(ISTEXT(G2943),IF(E2943="Amount",L$14,""),IF(INDEX(Sheet2!H$14:H$154,MATCH(F2943,Sheet2!A$14:A$154,0)) &lt;&gt; 0, IF(INDEX(Sheet2!I$14:I$154,MATCH(F2943,Sheet2!A$14:A$154,0)) &lt;&gt; 0, "Loan","Loan"),"Cash")))</f>
        <v/>
      </c>
      <c r="M2943" t="str">
        <f>IF(ISTEXT(E2943),IF(E2943="Amount",M$14,""),IF(ISBLANK(E2943),"",IF(ISTEXT(D2943),"",IF(A2938="Invoice No. : ",INDEX(Sheet2!D$14:D$154,MATCH(B2938,Sheet2!A$14:A$154,0)),M2942))))</f>
        <v/>
      </c>
      <c r="N2943" t="str">
        <f>IF(ISTEXT(E2943),IF(E2943="Amount",N$14,""),IF(ISBLANK(E2943),"",IF(ISTEXT(D2943),"",IF(A2938="Invoice No. : ",INDEX(Sheet2!E$14:E$154,MATCH(B2938,Sheet2!A$14:A$154,0)),N2942))))</f>
        <v/>
      </c>
      <c r="O2943" t="str">
        <f>IF(ISTEXT(E2943),IF(E2943="Amount",O$14,""),IF(ISBLANK(E2943),"",IF(ISTEXT(D2943),"",IF(A2938="Invoice No. : ",INDEX(Sheet2!G$14:G$154,MATCH(B2938,Sheet2!A$14:A$154,0)),O2942))))</f>
        <v/>
      </c>
      <c r="P2943" t="str">
        <f t="shared" si="186"/>
        <v/>
      </c>
      <c r="Q2943" t="str">
        <f t="shared" si="187"/>
        <v/>
      </c>
    </row>
    <row r="2944" spans="1:17" x14ac:dyDescent="0.25">
      <c r="A2944" s="3" t="s">
        <v>7</v>
      </c>
      <c r="B2944" s="6">
        <v>44931</v>
      </c>
      <c r="C2944" s="3" t="s">
        <v>8</v>
      </c>
      <c r="D2944" s="7">
        <v>2</v>
      </c>
      <c r="F2944" t="str">
        <f t="shared" si="184"/>
        <v/>
      </c>
      <c r="G2944" t="str">
        <f>IF(ISTEXT(E2944),IF(E2944="Amount",G$14,""),IF(ISBLANK(E2944),"",IF(ISTEXT(D2944),"",IF(A2939="Invoice No. : ",INDEX(Sheet2!F$14:F$154,MATCH(B2939,Sheet2!A$14:A$154,0)),G2943))))</f>
        <v/>
      </c>
      <c r="H2944" t="str">
        <f t="shared" si="185"/>
        <v/>
      </c>
      <c r="I2944" t="str">
        <f>IF(ISTEXT(E2944),IF(E2944="Amount",I$14,""),IF(ISBLANK(E2944),"",IF(ISTEXT(D2944),"",IF(A2939="Invoice No. : ",TEXT(INDEX(Sheet2!C$14:C$154,MATCH(B2939,Sheet2!A$14:A$154,0)),"hh:mm:ss"),I2943))))</f>
        <v/>
      </c>
      <c r="J2944" t="str">
        <f>IF(ISBLANK(G2944),"",IF(ISTEXT(G2944),IF(E2944="Amount",J$14,""),INDEX(Sheet2!H$14:H$154,MATCH(F2944,Sheet2!A$14:A$154,0))))</f>
        <v/>
      </c>
      <c r="K2944" t="str">
        <f>IF(ISBLANK(G2944),"",IF(ISTEXT(G2944),IF(E2944="Amount",K$14,""),INDEX(Sheet2!I$14:I$154,MATCH(F2944,Sheet2!A$14:A$154,0))))</f>
        <v/>
      </c>
      <c r="L2944" t="str">
        <f>IF(ISBLANK(G2944),"",IF(ISTEXT(G2944),IF(E2944="Amount",L$14,""),IF(INDEX(Sheet2!H$14:H$154,MATCH(F2944,Sheet2!A$14:A$154,0)) &lt;&gt; 0, IF(INDEX(Sheet2!I$14:I$154,MATCH(F2944,Sheet2!A$14:A$154,0)) &lt;&gt; 0, "Loan","Loan"),"Cash")))</f>
        <v/>
      </c>
      <c r="M2944" t="str">
        <f>IF(ISTEXT(E2944),IF(E2944="Amount",M$14,""),IF(ISBLANK(E2944),"",IF(ISTEXT(D2944),"",IF(A2939="Invoice No. : ",INDEX(Sheet2!D$14:D$154,MATCH(B2939,Sheet2!A$14:A$154,0)),M2943))))</f>
        <v/>
      </c>
      <c r="N2944" t="str">
        <f>IF(ISTEXT(E2944),IF(E2944="Amount",N$14,""),IF(ISBLANK(E2944),"",IF(ISTEXT(D2944),"",IF(A2939="Invoice No. : ",INDEX(Sheet2!E$14:E$154,MATCH(B2939,Sheet2!A$14:A$154,0)),N2943))))</f>
        <v/>
      </c>
      <c r="O2944" t="str">
        <f>IF(ISTEXT(E2944),IF(E2944="Amount",O$14,""),IF(ISBLANK(E2944),"",IF(ISTEXT(D2944),"",IF(A2939="Invoice No. : ",INDEX(Sheet2!G$14:G$154,MATCH(B2939,Sheet2!A$14:A$154,0)),O2943))))</f>
        <v/>
      </c>
      <c r="P2944" t="str">
        <f t="shared" si="186"/>
        <v/>
      </c>
      <c r="Q2944" t="str">
        <f t="shared" si="187"/>
        <v/>
      </c>
    </row>
    <row r="2945" spans="1:17" x14ac:dyDescent="0.25">
      <c r="F2945" t="str">
        <f t="shared" si="184"/>
        <v/>
      </c>
      <c r="G2945" t="str">
        <f>IF(ISTEXT(E2945),IF(E2945="Amount",G$14,""),IF(ISBLANK(E2945),"",IF(ISTEXT(D2945),"",IF(A2940="Invoice No. : ",INDEX(Sheet2!F$14:F$154,MATCH(B2940,Sheet2!A$14:A$154,0)),G2944))))</f>
        <v/>
      </c>
      <c r="H2945" t="str">
        <f t="shared" si="185"/>
        <v/>
      </c>
      <c r="I2945" t="str">
        <f>IF(ISTEXT(E2945),IF(E2945="Amount",I$14,""),IF(ISBLANK(E2945),"",IF(ISTEXT(D2945),"",IF(A2940="Invoice No. : ",TEXT(INDEX(Sheet2!C$14:C$154,MATCH(B2940,Sheet2!A$14:A$154,0)),"hh:mm:ss"),I2944))))</f>
        <v/>
      </c>
      <c r="J2945" t="str">
        <f>IF(ISBLANK(G2945),"",IF(ISTEXT(G2945),IF(E2945="Amount",J$14,""),INDEX(Sheet2!H$14:H$154,MATCH(F2945,Sheet2!A$14:A$154,0))))</f>
        <v/>
      </c>
      <c r="K2945" t="str">
        <f>IF(ISBLANK(G2945),"",IF(ISTEXT(G2945),IF(E2945="Amount",K$14,""),INDEX(Sheet2!I$14:I$154,MATCH(F2945,Sheet2!A$14:A$154,0))))</f>
        <v/>
      </c>
      <c r="L2945" t="str">
        <f>IF(ISBLANK(G2945),"",IF(ISTEXT(G2945),IF(E2945="Amount",L$14,""),IF(INDEX(Sheet2!H$14:H$154,MATCH(F2945,Sheet2!A$14:A$154,0)) &lt;&gt; 0, IF(INDEX(Sheet2!I$14:I$154,MATCH(F2945,Sheet2!A$14:A$154,0)) &lt;&gt; 0, "Loan","Loan"),"Cash")))</f>
        <v/>
      </c>
      <c r="M2945" t="str">
        <f>IF(ISTEXT(E2945),IF(E2945="Amount",M$14,""),IF(ISBLANK(E2945),"",IF(ISTEXT(D2945),"",IF(A2940="Invoice No. : ",INDEX(Sheet2!D$14:D$154,MATCH(B2940,Sheet2!A$14:A$154,0)),M2944))))</f>
        <v/>
      </c>
      <c r="N2945" t="str">
        <f>IF(ISTEXT(E2945),IF(E2945="Amount",N$14,""),IF(ISBLANK(E2945),"",IF(ISTEXT(D2945),"",IF(A2940="Invoice No. : ",INDEX(Sheet2!E$14:E$154,MATCH(B2940,Sheet2!A$14:A$154,0)),N2944))))</f>
        <v/>
      </c>
      <c r="O2945" t="str">
        <f>IF(ISTEXT(E2945),IF(E2945="Amount",O$14,""),IF(ISBLANK(E2945),"",IF(ISTEXT(D2945),"",IF(A2940="Invoice No. : ",INDEX(Sheet2!G$14:G$154,MATCH(B2940,Sheet2!A$14:A$154,0)),O2944))))</f>
        <v/>
      </c>
      <c r="P2945" t="str">
        <f t="shared" si="186"/>
        <v/>
      </c>
      <c r="Q2945" t="str">
        <f t="shared" si="187"/>
        <v/>
      </c>
    </row>
    <row r="2946" spans="1:17" x14ac:dyDescent="0.25">
      <c r="A2946" s="8" t="s">
        <v>9</v>
      </c>
      <c r="B2946" s="8" t="s">
        <v>10</v>
      </c>
      <c r="C2946" s="9" t="s">
        <v>11</v>
      </c>
      <c r="D2946" s="9" t="s">
        <v>12</v>
      </c>
      <c r="E2946" s="9" t="s">
        <v>13</v>
      </c>
      <c r="F2946" t="str">
        <f t="shared" si="184"/>
        <v>Invoice No.</v>
      </c>
      <c r="G2946" t="str">
        <f>IF(ISTEXT(E2946),IF(E2946="Amount",G$14,""),IF(ISBLANK(E2946),"",IF(ISTEXT(D2946),"",IF(A2941="Invoice No. : ",INDEX(Sheet2!F$14:F$154,MATCH(B2941,Sheet2!A$14:A$154,0)),G2945))))</f>
        <v>Member ID</v>
      </c>
      <c r="H2946" t="str">
        <f t="shared" si="185"/>
        <v>Invoice Date</v>
      </c>
      <c r="I2946" t="str">
        <f>IF(ISTEXT(E2946),IF(E2946="Amount",I$14,""),IF(ISBLANK(E2946),"",IF(ISTEXT(D2946),"",IF(A2941="Invoice No. : ",TEXT(INDEX(Sheet2!C$14:C$154,MATCH(B2941,Sheet2!A$14:A$154,0)),"hh:mm:ss"),I2945))))</f>
        <v>Invoice Time</v>
      </c>
      <c r="J2946" t="str">
        <f>IF(ISBLANK(G2946),"",IF(ISTEXT(G2946),IF(E2946="Amount",J$14,""),INDEX(Sheet2!H$14:H$154,MATCH(F2946,Sheet2!A$14:A$154,0))))</f>
        <v>Loan Amount</v>
      </c>
      <c r="K2946" t="str">
        <f>IF(ISBLANK(G2946),"",IF(ISTEXT(G2946),IF(E2946="Amount",K$14,""),INDEX(Sheet2!I$14:I$154,MATCH(F2946,Sheet2!A$14:A$154,0))))</f>
        <v>Cash Amount</v>
      </c>
      <c r="L2946" t="str">
        <f>IF(ISBLANK(G2946),"",IF(ISTEXT(G2946),IF(E2946="Amount",L$14,""),IF(INDEX(Sheet2!H$14:H$154,MATCH(F2946,Sheet2!A$14:A$154,0)) &lt;&gt; 0, IF(INDEX(Sheet2!I$14:I$154,MATCH(F2946,Sheet2!A$14:A$154,0)) &lt;&gt; 0, "Loan","Loan"),"Cash")))</f>
        <v>Payment Mode</v>
      </c>
      <c r="M2946" t="str">
        <f>IF(ISTEXT(E2946),IF(E2946="Amount",M$14,""),IF(ISBLANK(E2946),"",IF(ISTEXT(D2946),"",IF(A2941="Invoice No. : ",INDEX(Sheet2!D$14:D$154,MATCH(B2941,Sheet2!A$14:A$154,0)),M2945))))</f>
        <v>Terminal</v>
      </c>
      <c r="N2946" t="str">
        <f>IF(ISTEXT(E2946),IF(E2946="Amount",N$14,""),IF(ISBLANK(E2946),"",IF(ISTEXT(D2946),"",IF(A2941="Invoice No. : ",INDEX(Sheet2!E$14:E$154,MATCH(B2941,Sheet2!A$14:A$154,0)),N2945))))</f>
        <v>Cashier</v>
      </c>
      <c r="O2946" t="str">
        <f>IF(ISTEXT(E2946),IF(E2946="Amount",O$14,""),IF(ISBLANK(E2946),"",IF(ISTEXT(D2946),"",IF(A2941="Invoice No. : ",INDEX(Sheet2!G$14:G$154,MATCH(B2941,Sheet2!A$14:A$154,0)),O2945))))</f>
        <v>Name</v>
      </c>
      <c r="P2946" t="str">
        <f t="shared" si="186"/>
        <v>Invoice Amount</v>
      </c>
      <c r="Q2946" t="str">
        <f t="shared" si="187"/>
        <v>Grand Total</v>
      </c>
    </row>
    <row r="2947" spans="1:17" x14ac:dyDescent="0.25">
      <c r="F2947" t="str">
        <f t="shared" si="184"/>
        <v/>
      </c>
      <c r="G2947" t="str">
        <f>IF(ISTEXT(E2947),IF(E2947="Amount",G$14,""),IF(ISBLANK(E2947),"",IF(ISTEXT(D2947),"",IF(A2942="Invoice No. : ",INDEX(Sheet2!F$14:F$154,MATCH(B2942,Sheet2!A$14:A$154,0)),G2946))))</f>
        <v/>
      </c>
      <c r="H2947" t="str">
        <f t="shared" si="185"/>
        <v/>
      </c>
      <c r="I2947" t="str">
        <f>IF(ISTEXT(E2947),IF(E2947="Amount",I$14,""),IF(ISBLANK(E2947),"",IF(ISTEXT(D2947),"",IF(A2942="Invoice No. : ",TEXT(INDEX(Sheet2!C$14:C$154,MATCH(B2942,Sheet2!A$14:A$154,0)),"hh:mm:ss"),I2946))))</f>
        <v/>
      </c>
      <c r="J2947" t="str">
        <f>IF(ISBLANK(G2947),"",IF(ISTEXT(G2947),IF(E2947="Amount",J$14,""),INDEX(Sheet2!H$14:H$154,MATCH(F2947,Sheet2!A$14:A$154,0))))</f>
        <v/>
      </c>
      <c r="K2947" t="str">
        <f>IF(ISBLANK(G2947),"",IF(ISTEXT(G2947),IF(E2947="Amount",K$14,""),INDEX(Sheet2!I$14:I$154,MATCH(F2947,Sheet2!A$14:A$154,0))))</f>
        <v/>
      </c>
      <c r="L2947" t="str">
        <f>IF(ISBLANK(G2947),"",IF(ISTEXT(G2947),IF(E2947="Amount",L$14,""),IF(INDEX(Sheet2!H$14:H$154,MATCH(F2947,Sheet2!A$14:A$154,0)) &lt;&gt; 0, IF(INDEX(Sheet2!I$14:I$154,MATCH(F2947,Sheet2!A$14:A$154,0)) &lt;&gt; 0, "Loan","Loan"),"Cash")))</f>
        <v/>
      </c>
      <c r="M2947" t="str">
        <f>IF(ISTEXT(E2947),IF(E2947="Amount",M$14,""),IF(ISBLANK(E2947),"",IF(ISTEXT(D2947),"",IF(A2942="Invoice No. : ",INDEX(Sheet2!D$14:D$154,MATCH(B2942,Sheet2!A$14:A$154,0)),M2946))))</f>
        <v/>
      </c>
      <c r="N2947" t="str">
        <f>IF(ISTEXT(E2947),IF(E2947="Amount",N$14,""),IF(ISBLANK(E2947),"",IF(ISTEXT(D2947),"",IF(A2942="Invoice No. : ",INDEX(Sheet2!E$14:E$154,MATCH(B2942,Sheet2!A$14:A$154,0)),N2946))))</f>
        <v/>
      </c>
      <c r="O2947" t="str">
        <f>IF(ISTEXT(E2947),IF(E2947="Amount",O$14,""),IF(ISBLANK(E2947),"",IF(ISTEXT(D2947),"",IF(A2942="Invoice No. : ",INDEX(Sheet2!G$14:G$154,MATCH(B2942,Sheet2!A$14:A$154,0)),O2946))))</f>
        <v/>
      </c>
      <c r="P2947" t="str">
        <f t="shared" si="186"/>
        <v/>
      </c>
      <c r="Q2947" t="str">
        <f t="shared" si="187"/>
        <v/>
      </c>
    </row>
    <row r="2948" spans="1:17" x14ac:dyDescent="0.25">
      <c r="A2948" s="10" t="s">
        <v>393</v>
      </c>
      <c r="B2948" s="10" t="s">
        <v>394</v>
      </c>
      <c r="C2948" s="11">
        <v>1</v>
      </c>
      <c r="D2948" s="11">
        <v>70.75</v>
      </c>
      <c r="E2948" s="11">
        <v>70.75</v>
      </c>
      <c r="F2948">
        <f t="shared" si="184"/>
        <v>2144392</v>
      </c>
      <c r="G2948">
        <f>IF(ISTEXT(E2948),IF(E2948="Amount",G$14,""),IF(ISBLANK(E2948),"",IF(ISTEXT(D2948),"",IF(A2943="Invoice No. : ",INDEX(Sheet2!F$14:F$154,MATCH(B2943,Sheet2!A$14:A$154,0)),G2947))))</f>
        <v>17645</v>
      </c>
      <c r="H2948" t="str">
        <f t="shared" si="185"/>
        <v>01/05/2023</v>
      </c>
      <c r="I2948" t="str">
        <f>IF(ISTEXT(E2948),IF(E2948="Amount",I$14,""),IF(ISBLANK(E2948),"",IF(ISTEXT(D2948),"",IF(A2943="Invoice No. : ",TEXT(INDEX(Sheet2!C$14:C$154,MATCH(B2943,Sheet2!A$14:A$154,0)),"hh:mm:ss"),I2947))))</f>
        <v>16:31:54</v>
      </c>
      <c r="J2948">
        <f>IF(ISBLANK(G2948),"",IF(ISTEXT(G2948),IF(E2948="Amount",J$14,""),INDEX(Sheet2!H$14:H$154,MATCH(F2948,Sheet2!A$14:A$154,0))))</f>
        <v>0</v>
      </c>
      <c r="K2948">
        <f>IF(ISBLANK(G2948),"",IF(ISTEXT(G2948),IF(E2948="Amount",K$14,""),INDEX(Sheet2!I$14:I$154,MATCH(F2948,Sheet2!A$14:A$154,0))))</f>
        <v>706.5</v>
      </c>
      <c r="L2948" t="str">
        <f>IF(ISBLANK(G2948),"",IF(ISTEXT(G2948),IF(E2948="Amount",L$14,""),IF(INDEX(Sheet2!H$14:H$154,MATCH(F2948,Sheet2!A$14:A$154,0)) &lt;&gt; 0, IF(INDEX(Sheet2!I$14:I$154,MATCH(F2948,Sheet2!A$14:A$154,0)) &lt;&gt; 0, "Loan","Loan"),"Cash")))</f>
        <v>Cash</v>
      </c>
      <c r="M2948">
        <f>IF(ISTEXT(E2948),IF(E2948="Amount",M$14,""),IF(ISBLANK(E2948),"",IF(ISTEXT(D2948),"",IF(A2943="Invoice No. : ",INDEX(Sheet2!D$14:D$154,MATCH(B2943,Sheet2!A$14:A$154,0)),M2947))))</f>
        <v>2</v>
      </c>
      <c r="N2948" t="str">
        <f>IF(ISTEXT(E2948),IF(E2948="Amount",N$14,""),IF(ISBLANK(E2948),"",IF(ISTEXT(D2948),"",IF(A2943="Invoice No. : ",INDEX(Sheet2!E$14:E$154,MATCH(B2943,Sheet2!A$14:A$154,0)),N2947))))</f>
        <v>RUBY</v>
      </c>
      <c r="O2948" t="str">
        <f>IF(ISTEXT(E2948),IF(E2948="Amount",O$14,""),IF(ISBLANK(E2948),"",IF(ISTEXT(D2948),"",IF(A2943="Invoice No. : ",INDEX(Sheet2!G$14:G$154,MATCH(B2943,Sheet2!A$14:A$154,0)),O2947))))</f>
        <v>CABANILLA, RENATO RINGOR</v>
      </c>
      <c r="P2948">
        <f t="shared" si="186"/>
        <v>706.5</v>
      </c>
      <c r="Q2948">
        <f t="shared" si="187"/>
        <v>195197.25</v>
      </c>
    </row>
    <row r="2949" spans="1:17" x14ac:dyDescent="0.25">
      <c r="A2949" s="10" t="s">
        <v>397</v>
      </c>
      <c r="B2949" s="10" t="s">
        <v>398</v>
      </c>
      <c r="C2949" s="11">
        <v>10</v>
      </c>
      <c r="D2949" s="11">
        <v>12</v>
      </c>
      <c r="E2949" s="11">
        <v>120</v>
      </c>
      <c r="F2949">
        <f t="shared" si="184"/>
        <v>2144392</v>
      </c>
      <c r="G2949">
        <f>IF(ISTEXT(E2949),IF(E2949="Amount",G$14,""),IF(ISBLANK(E2949),"",IF(ISTEXT(D2949),"",IF(A2944="Invoice No. : ",INDEX(Sheet2!F$14:F$154,MATCH(B2944,Sheet2!A$14:A$154,0)),G2948))))</f>
        <v>17645</v>
      </c>
      <c r="H2949" t="str">
        <f t="shared" si="185"/>
        <v>01/05/2023</v>
      </c>
      <c r="I2949" t="str">
        <f>IF(ISTEXT(E2949),IF(E2949="Amount",I$14,""),IF(ISBLANK(E2949),"",IF(ISTEXT(D2949),"",IF(A2944="Invoice No. : ",TEXT(INDEX(Sheet2!C$14:C$154,MATCH(B2944,Sheet2!A$14:A$154,0)),"hh:mm:ss"),I2948))))</f>
        <v>16:31:54</v>
      </c>
      <c r="J2949">
        <f>IF(ISBLANK(G2949),"",IF(ISTEXT(G2949),IF(E2949="Amount",J$14,""),INDEX(Sheet2!H$14:H$154,MATCH(F2949,Sheet2!A$14:A$154,0))))</f>
        <v>0</v>
      </c>
      <c r="K2949">
        <f>IF(ISBLANK(G2949),"",IF(ISTEXT(G2949),IF(E2949="Amount",K$14,""),INDEX(Sheet2!I$14:I$154,MATCH(F2949,Sheet2!A$14:A$154,0))))</f>
        <v>706.5</v>
      </c>
      <c r="L2949" t="str">
        <f>IF(ISBLANK(G2949),"",IF(ISTEXT(G2949),IF(E2949="Amount",L$14,""),IF(INDEX(Sheet2!H$14:H$154,MATCH(F2949,Sheet2!A$14:A$154,0)) &lt;&gt; 0, IF(INDEX(Sheet2!I$14:I$154,MATCH(F2949,Sheet2!A$14:A$154,0)) &lt;&gt; 0, "Loan","Loan"),"Cash")))</f>
        <v>Cash</v>
      </c>
      <c r="M2949">
        <f>IF(ISTEXT(E2949),IF(E2949="Amount",M$14,""),IF(ISBLANK(E2949),"",IF(ISTEXT(D2949),"",IF(A2944="Invoice No. : ",INDEX(Sheet2!D$14:D$154,MATCH(B2944,Sheet2!A$14:A$154,0)),M2948))))</f>
        <v>2</v>
      </c>
      <c r="N2949" t="str">
        <f>IF(ISTEXT(E2949),IF(E2949="Amount",N$14,""),IF(ISBLANK(E2949),"",IF(ISTEXT(D2949),"",IF(A2944="Invoice No. : ",INDEX(Sheet2!E$14:E$154,MATCH(B2944,Sheet2!A$14:A$154,0)),N2948))))</f>
        <v>RUBY</v>
      </c>
      <c r="O2949" t="str">
        <f>IF(ISTEXT(E2949),IF(E2949="Amount",O$14,""),IF(ISBLANK(E2949),"",IF(ISTEXT(D2949),"",IF(A2944="Invoice No. : ",INDEX(Sheet2!G$14:G$154,MATCH(B2944,Sheet2!A$14:A$154,0)),O2948))))</f>
        <v>CABANILLA, RENATO RINGOR</v>
      </c>
      <c r="P2949">
        <f t="shared" si="186"/>
        <v>706.5</v>
      </c>
      <c r="Q2949">
        <f t="shared" si="187"/>
        <v>195197.25</v>
      </c>
    </row>
    <row r="2950" spans="1:17" x14ac:dyDescent="0.25">
      <c r="A2950" s="10" t="s">
        <v>933</v>
      </c>
      <c r="B2950" s="10" t="s">
        <v>934</v>
      </c>
      <c r="C2950" s="11">
        <v>3</v>
      </c>
      <c r="D2950" s="11">
        <v>30.75</v>
      </c>
      <c r="E2950" s="11">
        <v>92.25</v>
      </c>
      <c r="F2950">
        <f t="shared" si="184"/>
        <v>2144392</v>
      </c>
      <c r="G2950">
        <f>IF(ISTEXT(E2950),IF(E2950="Amount",G$14,""),IF(ISBLANK(E2950),"",IF(ISTEXT(D2950),"",IF(A2945="Invoice No. : ",INDEX(Sheet2!F$14:F$154,MATCH(B2945,Sheet2!A$14:A$154,0)),G2949))))</f>
        <v>17645</v>
      </c>
      <c r="H2950" t="str">
        <f t="shared" si="185"/>
        <v>01/05/2023</v>
      </c>
      <c r="I2950" t="str">
        <f>IF(ISTEXT(E2950),IF(E2950="Amount",I$14,""),IF(ISBLANK(E2950),"",IF(ISTEXT(D2950),"",IF(A2945="Invoice No. : ",TEXT(INDEX(Sheet2!C$14:C$154,MATCH(B2945,Sheet2!A$14:A$154,0)),"hh:mm:ss"),I2949))))</f>
        <v>16:31:54</v>
      </c>
      <c r="J2950">
        <f>IF(ISBLANK(G2950),"",IF(ISTEXT(G2950),IF(E2950="Amount",J$14,""),INDEX(Sheet2!H$14:H$154,MATCH(F2950,Sheet2!A$14:A$154,0))))</f>
        <v>0</v>
      </c>
      <c r="K2950">
        <f>IF(ISBLANK(G2950),"",IF(ISTEXT(G2950),IF(E2950="Amount",K$14,""),INDEX(Sheet2!I$14:I$154,MATCH(F2950,Sheet2!A$14:A$154,0))))</f>
        <v>706.5</v>
      </c>
      <c r="L2950" t="str">
        <f>IF(ISBLANK(G2950),"",IF(ISTEXT(G2950),IF(E2950="Amount",L$14,""),IF(INDEX(Sheet2!H$14:H$154,MATCH(F2950,Sheet2!A$14:A$154,0)) &lt;&gt; 0, IF(INDEX(Sheet2!I$14:I$154,MATCH(F2950,Sheet2!A$14:A$154,0)) &lt;&gt; 0, "Loan","Loan"),"Cash")))</f>
        <v>Cash</v>
      </c>
      <c r="M2950">
        <f>IF(ISTEXT(E2950),IF(E2950="Amount",M$14,""),IF(ISBLANK(E2950),"",IF(ISTEXT(D2950),"",IF(A2945="Invoice No. : ",INDEX(Sheet2!D$14:D$154,MATCH(B2945,Sheet2!A$14:A$154,0)),M2949))))</f>
        <v>2</v>
      </c>
      <c r="N2950" t="str">
        <f>IF(ISTEXT(E2950),IF(E2950="Amount",N$14,""),IF(ISBLANK(E2950),"",IF(ISTEXT(D2950),"",IF(A2945="Invoice No. : ",INDEX(Sheet2!E$14:E$154,MATCH(B2945,Sheet2!A$14:A$154,0)),N2949))))</f>
        <v>RUBY</v>
      </c>
      <c r="O2950" t="str">
        <f>IF(ISTEXT(E2950),IF(E2950="Amount",O$14,""),IF(ISBLANK(E2950),"",IF(ISTEXT(D2950),"",IF(A2945="Invoice No. : ",INDEX(Sheet2!G$14:G$154,MATCH(B2945,Sheet2!A$14:A$154,0)),O2949))))</f>
        <v>CABANILLA, RENATO RINGOR</v>
      </c>
      <c r="P2950">
        <f t="shared" si="186"/>
        <v>706.5</v>
      </c>
      <c r="Q2950">
        <f t="shared" si="187"/>
        <v>195197.25</v>
      </c>
    </row>
    <row r="2951" spans="1:17" x14ac:dyDescent="0.25">
      <c r="A2951" s="10" t="s">
        <v>1683</v>
      </c>
      <c r="B2951" s="10" t="s">
        <v>1684</v>
      </c>
      <c r="C2951" s="11">
        <v>3</v>
      </c>
      <c r="D2951" s="11">
        <v>30.75</v>
      </c>
      <c r="E2951" s="11">
        <v>92.25</v>
      </c>
      <c r="F2951">
        <f t="shared" si="184"/>
        <v>2144392</v>
      </c>
      <c r="G2951">
        <f>IF(ISTEXT(E2951),IF(E2951="Amount",G$14,""),IF(ISBLANK(E2951),"",IF(ISTEXT(D2951),"",IF(A2946="Invoice No. : ",INDEX(Sheet2!F$14:F$154,MATCH(B2946,Sheet2!A$14:A$154,0)),G2950))))</f>
        <v>17645</v>
      </c>
      <c r="H2951" t="str">
        <f t="shared" si="185"/>
        <v>01/05/2023</v>
      </c>
      <c r="I2951" t="str">
        <f>IF(ISTEXT(E2951),IF(E2951="Amount",I$14,""),IF(ISBLANK(E2951),"",IF(ISTEXT(D2951),"",IF(A2946="Invoice No. : ",TEXT(INDEX(Sheet2!C$14:C$154,MATCH(B2946,Sheet2!A$14:A$154,0)),"hh:mm:ss"),I2950))))</f>
        <v>16:31:54</v>
      </c>
      <c r="J2951">
        <f>IF(ISBLANK(G2951),"",IF(ISTEXT(G2951),IF(E2951="Amount",J$14,""),INDEX(Sheet2!H$14:H$154,MATCH(F2951,Sheet2!A$14:A$154,0))))</f>
        <v>0</v>
      </c>
      <c r="K2951">
        <f>IF(ISBLANK(G2951),"",IF(ISTEXT(G2951),IF(E2951="Amount",K$14,""),INDEX(Sheet2!I$14:I$154,MATCH(F2951,Sheet2!A$14:A$154,0))))</f>
        <v>706.5</v>
      </c>
      <c r="L2951" t="str">
        <f>IF(ISBLANK(G2951),"",IF(ISTEXT(G2951),IF(E2951="Amount",L$14,""),IF(INDEX(Sheet2!H$14:H$154,MATCH(F2951,Sheet2!A$14:A$154,0)) &lt;&gt; 0, IF(INDEX(Sheet2!I$14:I$154,MATCH(F2951,Sheet2!A$14:A$154,0)) &lt;&gt; 0, "Loan","Loan"),"Cash")))</f>
        <v>Cash</v>
      </c>
      <c r="M2951">
        <f>IF(ISTEXT(E2951),IF(E2951="Amount",M$14,""),IF(ISBLANK(E2951),"",IF(ISTEXT(D2951),"",IF(A2946="Invoice No. : ",INDEX(Sheet2!D$14:D$154,MATCH(B2946,Sheet2!A$14:A$154,0)),M2950))))</f>
        <v>2</v>
      </c>
      <c r="N2951" t="str">
        <f>IF(ISTEXT(E2951),IF(E2951="Amount",N$14,""),IF(ISBLANK(E2951),"",IF(ISTEXT(D2951),"",IF(A2946="Invoice No. : ",INDEX(Sheet2!E$14:E$154,MATCH(B2946,Sheet2!A$14:A$154,0)),N2950))))</f>
        <v>RUBY</v>
      </c>
      <c r="O2951" t="str">
        <f>IF(ISTEXT(E2951),IF(E2951="Amount",O$14,""),IF(ISBLANK(E2951),"",IF(ISTEXT(D2951),"",IF(A2946="Invoice No. : ",INDEX(Sheet2!G$14:G$154,MATCH(B2946,Sheet2!A$14:A$154,0)),O2950))))</f>
        <v>CABANILLA, RENATO RINGOR</v>
      </c>
      <c r="P2951">
        <f t="shared" si="186"/>
        <v>706.5</v>
      </c>
      <c r="Q2951">
        <f t="shared" si="187"/>
        <v>195197.25</v>
      </c>
    </row>
    <row r="2952" spans="1:17" x14ac:dyDescent="0.25">
      <c r="A2952" s="10" t="s">
        <v>968</v>
      </c>
      <c r="B2952" s="10" t="s">
        <v>969</v>
      </c>
      <c r="C2952" s="11">
        <v>2</v>
      </c>
      <c r="D2952" s="11">
        <v>30</v>
      </c>
      <c r="E2952" s="11">
        <v>60</v>
      </c>
      <c r="F2952">
        <f t="shared" si="184"/>
        <v>2144392</v>
      </c>
      <c r="G2952">
        <f>IF(ISTEXT(E2952),IF(E2952="Amount",G$14,""),IF(ISBLANK(E2952),"",IF(ISTEXT(D2952),"",IF(A2947="Invoice No. : ",INDEX(Sheet2!F$14:F$154,MATCH(B2947,Sheet2!A$14:A$154,0)),G2951))))</f>
        <v>17645</v>
      </c>
      <c r="H2952" t="str">
        <f t="shared" si="185"/>
        <v>01/05/2023</v>
      </c>
      <c r="I2952" t="str">
        <f>IF(ISTEXT(E2952),IF(E2952="Amount",I$14,""),IF(ISBLANK(E2952),"",IF(ISTEXT(D2952),"",IF(A2947="Invoice No. : ",TEXT(INDEX(Sheet2!C$14:C$154,MATCH(B2947,Sheet2!A$14:A$154,0)),"hh:mm:ss"),I2951))))</f>
        <v>16:31:54</v>
      </c>
      <c r="J2952">
        <f>IF(ISBLANK(G2952),"",IF(ISTEXT(G2952),IF(E2952="Amount",J$14,""),INDEX(Sheet2!H$14:H$154,MATCH(F2952,Sheet2!A$14:A$154,0))))</f>
        <v>0</v>
      </c>
      <c r="K2952">
        <f>IF(ISBLANK(G2952),"",IF(ISTEXT(G2952),IF(E2952="Amount",K$14,""),INDEX(Sheet2!I$14:I$154,MATCH(F2952,Sheet2!A$14:A$154,0))))</f>
        <v>706.5</v>
      </c>
      <c r="L2952" t="str">
        <f>IF(ISBLANK(G2952),"",IF(ISTEXT(G2952),IF(E2952="Amount",L$14,""),IF(INDEX(Sheet2!H$14:H$154,MATCH(F2952,Sheet2!A$14:A$154,0)) &lt;&gt; 0, IF(INDEX(Sheet2!I$14:I$154,MATCH(F2952,Sheet2!A$14:A$154,0)) &lt;&gt; 0, "Loan","Loan"),"Cash")))</f>
        <v>Cash</v>
      </c>
      <c r="M2952">
        <f>IF(ISTEXT(E2952),IF(E2952="Amount",M$14,""),IF(ISBLANK(E2952),"",IF(ISTEXT(D2952),"",IF(A2947="Invoice No. : ",INDEX(Sheet2!D$14:D$154,MATCH(B2947,Sheet2!A$14:A$154,0)),M2951))))</f>
        <v>2</v>
      </c>
      <c r="N2952" t="str">
        <f>IF(ISTEXT(E2952),IF(E2952="Amount",N$14,""),IF(ISBLANK(E2952),"",IF(ISTEXT(D2952),"",IF(A2947="Invoice No. : ",INDEX(Sheet2!E$14:E$154,MATCH(B2947,Sheet2!A$14:A$154,0)),N2951))))</f>
        <v>RUBY</v>
      </c>
      <c r="O2952" t="str">
        <f>IF(ISTEXT(E2952),IF(E2952="Amount",O$14,""),IF(ISBLANK(E2952),"",IF(ISTEXT(D2952),"",IF(A2947="Invoice No. : ",INDEX(Sheet2!G$14:G$154,MATCH(B2947,Sheet2!A$14:A$154,0)),O2951))))</f>
        <v>CABANILLA, RENATO RINGOR</v>
      </c>
      <c r="P2952">
        <f t="shared" si="186"/>
        <v>706.5</v>
      </c>
      <c r="Q2952">
        <f t="shared" si="187"/>
        <v>195197.25</v>
      </c>
    </row>
    <row r="2953" spans="1:17" x14ac:dyDescent="0.25">
      <c r="A2953" s="10" t="s">
        <v>2166</v>
      </c>
      <c r="B2953" s="10" t="s">
        <v>2167</v>
      </c>
      <c r="C2953" s="11">
        <v>1</v>
      </c>
      <c r="D2953" s="11">
        <v>56.5</v>
      </c>
      <c r="E2953" s="11">
        <v>56.5</v>
      </c>
      <c r="F2953">
        <f t="shared" si="184"/>
        <v>2144392</v>
      </c>
      <c r="G2953">
        <f>IF(ISTEXT(E2953),IF(E2953="Amount",G$14,""),IF(ISBLANK(E2953),"",IF(ISTEXT(D2953),"",IF(A2948="Invoice No. : ",INDEX(Sheet2!F$14:F$154,MATCH(B2948,Sheet2!A$14:A$154,0)),G2952))))</f>
        <v>17645</v>
      </c>
      <c r="H2953" t="str">
        <f t="shared" si="185"/>
        <v>01/05/2023</v>
      </c>
      <c r="I2953" t="str">
        <f>IF(ISTEXT(E2953),IF(E2953="Amount",I$14,""),IF(ISBLANK(E2953),"",IF(ISTEXT(D2953),"",IF(A2948="Invoice No. : ",TEXT(INDEX(Sheet2!C$14:C$154,MATCH(B2948,Sheet2!A$14:A$154,0)),"hh:mm:ss"),I2952))))</f>
        <v>16:31:54</v>
      </c>
      <c r="J2953">
        <f>IF(ISBLANK(G2953),"",IF(ISTEXT(G2953),IF(E2953="Amount",J$14,""),INDEX(Sheet2!H$14:H$154,MATCH(F2953,Sheet2!A$14:A$154,0))))</f>
        <v>0</v>
      </c>
      <c r="K2953">
        <f>IF(ISBLANK(G2953),"",IF(ISTEXT(G2953),IF(E2953="Amount",K$14,""),INDEX(Sheet2!I$14:I$154,MATCH(F2953,Sheet2!A$14:A$154,0))))</f>
        <v>706.5</v>
      </c>
      <c r="L2953" t="str">
        <f>IF(ISBLANK(G2953),"",IF(ISTEXT(G2953),IF(E2953="Amount",L$14,""),IF(INDEX(Sheet2!H$14:H$154,MATCH(F2953,Sheet2!A$14:A$154,0)) &lt;&gt; 0, IF(INDEX(Sheet2!I$14:I$154,MATCH(F2953,Sheet2!A$14:A$154,0)) &lt;&gt; 0, "Loan","Loan"),"Cash")))</f>
        <v>Cash</v>
      </c>
      <c r="M2953">
        <f>IF(ISTEXT(E2953),IF(E2953="Amount",M$14,""),IF(ISBLANK(E2953),"",IF(ISTEXT(D2953),"",IF(A2948="Invoice No. : ",INDEX(Sheet2!D$14:D$154,MATCH(B2948,Sheet2!A$14:A$154,0)),M2952))))</f>
        <v>2</v>
      </c>
      <c r="N2953" t="str">
        <f>IF(ISTEXT(E2953),IF(E2953="Amount",N$14,""),IF(ISBLANK(E2953),"",IF(ISTEXT(D2953),"",IF(A2948="Invoice No. : ",INDEX(Sheet2!E$14:E$154,MATCH(B2948,Sheet2!A$14:A$154,0)),N2952))))</f>
        <v>RUBY</v>
      </c>
      <c r="O2953" t="str">
        <f>IF(ISTEXT(E2953),IF(E2953="Amount",O$14,""),IF(ISBLANK(E2953),"",IF(ISTEXT(D2953),"",IF(A2948="Invoice No. : ",INDEX(Sheet2!G$14:G$154,MATCH(B2948,Sheet2!A$14:A$154,0)),O2952))))</f>
        <v>CABANILLA, RENATO RINGOR</v>
      </c>
      <c r="P2953">
        <f t="shared" si="186"/>
        <v>706.5</v>
      </c>
      <c r="Q2953">
        <f t="shared" si="187"/>
        <v>195197.25</v>
      </c>
    </row>
    <row r="2954" spans="1:17" x14ac:dyDescent="0.25">
      <c r="A2954" s="10" t="s">
        <v>1066</v>
      </c>
      <c r="B2954" s="10" t="s">
        <v>1067</v>
      </c>
      <c r="C2954" s="11">
        <v>3</v>
      </c>
      <c r="D2954" s="11">
        <v>28</v>
      </c>
      <c r="E2954" s="11">
        <v>84</v>
      </c>
      <c r="F2954">
        <f t="shared" si="184"/>
        <v>2144392</v>
      </c>
      <c r="G2954">
        <f>IF(ISTEXT(E2954),IF(E2954="Amount",G$14,""),IF(ISBLANK(E2954),"",IF(ISTEXT(D2954),"",IF(A2949="Invoice No. : ",INDEX(Sheet2!F$14:F$154,MATCH(B2949,Sheet2!A$14:A$154,0)),G2953))))</f>
        <v>17645</v>
      </c>
      <c r="H2954" t="str">
        <f t="shared" si="185"/>
        <v>01/05/2023</v>
      </c>
      <c r="I2954" t="str">
        <f>IF(ISTEXT(E2954),IF(E2954="Amount",I$14,""),IF(ISBLANK(E2954),"",IF(ISTEXT(D2954),"",IF(A2949="Invoice No. : ",TEXT(INDEX(Sheet2!C$14:C$154,MATCH(B2949,Sheet2!A$14:A$154,0)),"hh:mm:ss"),I2953))))</f>
        <v>16:31:54</v>
      </c>
      <c r="J2954">
        <f>IF(ISBLANK(G2954),"",IF(ISTEXT(G2954),IF(E2954="Amount",J$14,""),INDEX(Sheet2!H$14:H$154,MATCH(F2954,Sheet2!A$14:A$154,0))))</f>
        <v>0</v>
      </c>
      <c r="K2954">
        <f>IF(ISBLANK(G2954),"",IF(ISTEXT(G2954),IF(E2954="Amount",K$14,""),INDEX(Sheet2!I$14:I$154,MATCH(F2954,Sheet2!A$14:A$154,0))))</f>
        <v>706.5</v>
      </c>
      <c r="L2954" t="str">
        <f>IF(ISBLANK(G2954),"",IF(ISTEXT(G2954),IF(E2954="Amount",L$14,""),IF(INDEX(Sheet2!H$14:H$154,MATCH(F2954,Sheet2!A$14:A$154,0)) &lt;&gt; 0, IF(INDEX(Sheet2!I$14:I$154,MATCH(F2954,Sheet2!A$14:A$154,0)) &lt;&gt; 0, "Loan","Loan"),"Cash")))</f>
        <v>Cash</v>
      </c>
      <c r="M2954">
        <f>IF(ISTEXT(E2954),IF(E2954="Amount",M$14,""),IF(ISBLANK(E2954),"",IF(ISTEXT(D2954),"",IF(A2949="Invoice No. : ",INDEX(Sheet2!D$14:D$154,MATCH(B2949,Sheet2!A$14:A$154,0)),M2953))))</f>
        <v>2</v>
      </c>
      <c r="N2954" t="str">
        <f>IF(ISTEXT(E2954),IF(E2954="Amount",N$14,""),IF(ISBLANK(E2954),"",IF(ISTEXT(D2954),"",IF(A2949="Invoice No. : ",INDEX(Sheet2!E$14:E$154,MATCH(B2949,Sheet2!A$14:A$154,0)),N2953))))</f>
        <v>RUBY</v>
      </c>
      <c r="O2954" t="str">
        <f>IF(ISTEXT(E2954),IF(E2954="Amount",O$14,""),IF(ISBLANK(E2954),"",IF(ISTEXT(D2954),"",IF(A2949="Invoice No. : ",INDEX(Sheet2!G$14:G$154,MATCH(B2949,Sheet2!A$14:A$154,0)),O2953))))</f>
        <v>CABANILLA, RENATO RINGOR</v>
      </c>
      <c r="P2954">
        <f t="shared" si="186"/>
        <v>706.5</v>
      </c>
      <c r="Q2954">
        <f t="shared" si="187"/>
        <v>195197.25</v>
      </c>
    </row>
    <row r="2955" spans="1:17" x14ac:dyDescent="0.25">
      <c r="A2955" s="10" t="s">
        <v>721</v>
      </c>
      <c r="B2955" s="10" t="s">
        <v>722</v>
      </c>
      <c r="C2955" s="11">
        <v>3</v>
      </c>
      <c r="D2955" s="11">
        <v>12.25</v>
      </c>
      <c r="E2955" s="11">
        <v>36.75</v>
      </c>
      <c r="F2955">
        <f t="shared" si="184"/>
        <v>2144392</v>
      </c>
      <c r="G2955">
        <f>IF(ISTEXT(E2955),IF(E2955="Amount",G$14,""),IF(ISBLANK(E2955),"",IF(ISTEXT(D2955),"",IF(A2950="Invoice No. : ",INDEX(Sheet2!F$14:F$154,MATCH(B2950,Sheet2!A$14:A$154,0)),G2954))))</f>
        <v>17645</v>
      </c>
      <c r="H2955" t="str">
        <f t="shared" si="185"/>
        <v>01/05/2023</v>
      </c>
      <c r="I2955" t="str">
        <f>IF(ISTEXT(E2955),IF(E2955="Amount",I$14,""),IF(ISBLANK(E2955),"",IF(ISTEXT(D2955),"",IF(A2950="Invoice No. : ",TEXT(INDEX(Sheet2!C$14:C$154,MATCH(B2950,Sheet2!A$14:A$154,0)),"hh:mm:ss"),I2954))))</f>
        <v>16:31:54</v>
      </c>
      <c r="J2955">
        <f>IF(ISBLANK(G2955),"",IF(ISTEXT(G2955),IF(E2955="Amount",J$14,""),INDEX(Sheet2!H$14:H$154,MATCH(F2955,Sheet2!A$14:A$154,0))))</f>
        <v>0</v>
      </c>
      <c r="K2955">
        <f>IF(ISBLANK(G2955),"",IF(ISTEXT(G2955),IF(E2955="Amount",K$14,""),INDEX(Sheet2!I$14:I$154,MATCH(F2955,Sheet2!A$14:A$154,0))))</f>
        <v>706.5</v>
      </c>
      <c r="L2955" t="str">
        <f>IF(ISBLANK(G2955),"",IF(ISTEXT(G2955),IF(E2955="Amount",L$14,""),IF(INDEX(Sheet2!H$14:H$154,MATCH(F2955,Sheet2!A$14:A$154,0)) &lt;&gt; 0, IF(INDEX(Sheet2!I$14:I$154,MATCH(F2955,Sheet2!A$14:A$154,0)) &lt;&gt; 0, "Loan","Loan"),"Cash")))</f>
        <v>Cash</v>
      </c>
      <c r="M2955">
        <f>IF(ISTEXT(E2955),IF(E2955="Amount",M$14,""),IF(ISBLANK(E2955),"",IF(ISTEXT(D2955),"",IF(A2950="Invoice No. : ",INDEX(Sheet2!D$14:D$154,MATCH(B2950,Sheet2!A$14:A$154,0)),M2954))))</f>
        <v>2</v>
      </c>
      <c r="N2955" t="str">
        <f>IF(ISTEXT(E2955),IF(E2955="Amount",N$14,""),IF(ISBLANK(E2955),"",IF(ISTEXT(D2955),"",IF(A2950="Invoice No. : ",INDEX(Sheet2!E$14:E$154,MATCH(B2950,Sheet2!A$14:A$154,0)),N2954))))</f>
        <v>RUBY</v>
      </c>
      <c r="O2955" t="str">
        <f>IF(ISTEXT(E2955),IF(E2955="Amount",O$14,""),IF(ISBLANK(E2955),"",IF(ISTEXT(D2955),"",IF(A2950="Invoice No. : ",INDEX(Sheet2!G$14:G$154,MATCH(B2950,Sheet2!A$14:A$154,0)),O2954))))</f>
        <v>CABANILLA, RENATO RINGOR</v>
      </c>
      <c r="P2955">
        <f t="shared" si="186"/>
        <v>706.5</v>
      </c>
      <c r="Q2955">
        <f t="shared" si="187"/>
        <v>195197.25</v>
      </c>
    </row>
    <row r="2956" spans="1:17" x14ac:dyDescent="0.25">
      <c r="A2956" s="10" t="s">
        <v>379</v>
      </c>
      <c r="B2956" s="10" t="s">
        <v>380</v>
      </c>
      <c r="C2956" s="11">
        <v>2</v>
      </c>
      <c r="D2956" s="11">
        <v>47</v>
      </c>
      <c r="E2956" s="11">
        <v>94</v>
      </c>
      <c r="F2956">
        <f t="shared" si="184"/>
        <v>2144392</v>
      </c>
      <c r="G2956">
        <f>IF(ISTEXT(E2956),IF(E2956="Amount",G$14,""),IF(ISBLANK(E2956),"",IF(ISTEXT(D2956),"",IF(A2951="Invoice No. : ",INDEX(Sheet2!F$14:F$154,MATCH(B2951,Sheet2!A$14:A$154,0)),G2955))))</f>
        <v>17645</v>
      </c>
      <c r="H2956" t="str">
        <f t="shared" si="185"/>
        <v>01/05/2023</v>
      </c>
      <c r="I2956" t="str">
        <f>IF(ISTEXT(E2956),IF(E2956="Amount",I$14,""),IF(ISBLANK(E2956),"",IF(ISTEXT(D2956),"",IF(A2951="Invoice No. : ",TEXT(INDEX(Sheet2!C$14:C$154,MATCH(B2951,Sheet2!A$14:A$154,0)),"hh:mm:ss"),I2955))))</f>
        <v>16:31:54</v>
      </c>
      <c r="J2956">
        <f>IF(ISBLANK(G2956),"",IF(ISTEXT(G2956),IF(E2956="Amount",J$14,""),INDEX(Sheet2!H$14:H$154,MATCH(F2956,Sheet2!A$14:A$154,0))))</f>
        <v>0</v>
      </c>
      <c r="K2956">
        <f>IF(ISBLANK(G2956),"",IF(ISTEXT(G2956),IF(E2956="Amount",K$14,""),INDEX(Sheet2!I$14:I$154,MATCH(F2956,Sheet2!A$14:A$154,0))))</f>
        <v>706.5</v>
      </c>
      <c r="L2956" t="str">
        <f>IF(ISBLANK(G2956),"",IF(ISTEXT(G2956),IF(E2956="Amount",L$14,""),IF(INDEX(Sheet2!H$14:H$154,MATCH(F2956,Sheet2!A$14:A$154,0)) &lt;&gt; 0, IF(INDEX(Sheet2!I$14:I$154,MATCH(F2956,Sheet2!A$14:A$154,0)) &lt;&gt; 0, "Loan","Loan"),"Cash")))</f>
        <v>Cash</v>
      </c>
      <c r="M2956">
        <f>IF(ISTEXT(E2956),IF(E2956="Amount",M$14,""),IF(ISBLANK(E2956),"",IF(ISTEXT(D2956),"",IF(A2951="Invoice No. : ",INDEX(Sheet2!D$14:D$154,MATCH(B2951,Sheet2!A$14:A$154,0)),M2955))))</f>
        <v>2</v>
      </c>
      <c r="N2956" t="str">
        <f>IF(ISTEXT(E2956),IF(E2956="Amount",N$14,""),IF(ISBLANK(E2956),"",IF(ISTEXT(D2956),"",IF(A2951="Invoice No. : ",INDEX(Sheet2!E$14:E$154,MATCH(B2951,Sheet2!A$14:A$154,0)),N2955))))</f>
        <v>RUBY</v>
      </c>
      <c r="O2956" t="str">
        <f>IF(ISTEXT(E2956),IF(E2956="Amount",O$14,""),IF(ISBLANK(E2956),"",IF(ISTEXT(D2956),"",IF(A2951="Invoice No. : ",INDEX(Sheet2!G$14:G$154,MATCH(B2951,Sheet2!A$14:A$154,0)),O2955))))</f>
        <v>CABANILLA, RENATO RINGOR</v>
      </c>
      <c r="P2956">
        <f t="shared" si="186"/>
        <v>706.5</v>
      </c>
      <c r="Q2956">
        <f t="shared" si="187"/>
        <v>195197.25</v>
      </c>
    </row>
    <row r="2957" spans="1:17" x14ac:dyDescent="0.25">
      <c r="D2957" s="12" t="s">
        <v>18</v>
      </c>
      <c r="E2957" s="13">
        <v>706.5</v>
      </c>
      <c r="F2957" t="str">
        <f t="shared" si="184"/>
        <v/>
      </c>
      <c r="G2957" t="str">
        <f>IF(ISTEXT(E2957),IF(E2957="Amount",G$14,""),IF(ISBLANK(E2957),"",IF(ISTEXT(D2957),"",IF(A2952="Invoice No. : ",INDEX(Sheet2!F$14:F$154,MATCH(B2952,Sheet2!A$14:A$154,0)),G2956))))</f>
        <v/>
      </c>
      <c r="H2957" t="str">
        <f t="shared" si="185"/>
        <v/>
      </c>
      <c r="I2957" t="str">
        <f>IF(ISTEXT(E2957),IF(E2957="Amount",I$14,""),IF(ISBLANK(E2957),"",IF(ISTEXT(D2957),"",IF(A2952="Invoice No. : ",TEXT(INDEX(Sheet2!C$14:C$154,MATCH(B2952,Sheet2!A$14:A$154,0)),"hh:mm:ss"),I2956))))</f>
        <v/>
      </c>
      <c r="J2957" t="str">
        <f>IF(ISBLANK(G2957),"",IF(ISTEXT(G2957),IF(E2957="Amount",J$14,""),INDEX(Sheet2!H$14:H$154,MATCH(F2957,Sheet2!A$14:A$154,0))))</f>
        <v/>
      </c>
      <c r="K2957" t="str">
        <f>IF(ISBLANK(G2957),"",IF(ISTEXT(G2957),IF(E2957="Amount",K$14,""),INDEX(Sheet2!I$14:I$154,MATCH(F2957,Sheet2!A$14:A$154,0))))</f>
        <v/>
      </c>
      <c r="L2957" t="str">
        <f>IF(ISBLANK(G2957),"",IF(ISTEXT(G2957),IF(E2957="Amount",L$14,""),IF(INDEX(Sheet2!H$14:H$154,MATCH(F2957,Sheet2!A$14:A$154,0)) &lt;&gt; 0, IF(INDEX(Sheet2!I$14:I$154,MATCH(F2957,Sheet2!A$14:A$154,0)) &lt;&gt; 0, "Loan","Loan"),"Cash")))</f>
        <v/>
      </c>
      <c r="M2957" t="str">
        <f>IF(ISTEXT(E2957),IF(E2957="Amount",M$14,""),IF(ISBLANK(E2957),"",IF(ISTEXT(D2957),"",IF(A2952="Invoice No. : ",INDEX(Sheet2!D$14:D$154,MATCH(B2952,Sheet2!A$14:A$154,0)),M2956))))</f>
        <v/>
      </c>
      <c r="N2957" t="str">
        <f>IF(ISTEXT(E2957),IF(E2957="Amount",N$14,""),IF(ISBLANK(E2957),"",IF(ISTEXT(D2957),"",IF(A2952="Invoice No. : ",INDEX(Sheet2!E$14:E$154,MATCH(B2952,Sheet2!A$14:A$154,0)),N2956))))</f>
        <v/>
      </c>
      <c r="O2957" t="str">
        <f>IF(ISTEXT(E2957),IF(E2957="Amount",O$14,""),IF(ISBLANK(E2957),"",IF(ISTEXT(D2957),"",IF(A2952="Invoice No. : ",INDEX(Sheet2!G$14:G$154,MATCH(B2952,Sheet2!A$14:A$154,0)),O2956))))</f>
        <v/>
      </c>
      <c r="P2957" t="str">
        <f t="shared" si="186"/>
        <v/>
      </c>
      <c r="Q2957" t="str">
        <f t="shared" si="187"/>
        <v/>
      </c>
    </row>
    <row r="2958" spans="1:17" x14ac:dyDescent="0.25">
      <c r="F2958" t="str">
        <f t="shared" si="184"/>
        <v/>
      </c>
      <c r="G2958" t="str">
        <f>IF(ISTEXT(E2958),IF(E2958="Amount",G$14,""),IF(ISBLANK(E2958),"",IF(ISTEXT(D2958),"",IF(A2953="Invoice No. : ",INDEX(Sheet2!F$14:F$154,MATCH(B2953,Sheet2!A$14:A$154,0)),G2957))))</f>
        <v/>
      </c>
      <c r="H2958" t="str">
        <f t="shared" si="185"/>
        <v/>
      </c>
      <c r="I2958" t="str">
        <f>IF(ISTEXT(E2958),IF(E2958="Amount",I$14,""),IF(ISBLANK(E2958),"",IF(ISTEXT(D2958),"",IF(A2953="Invoice No. : ",TEXT(INDEX(Sheet2!C$14:C$154,MATCH(B2953,Sheet2!A$14:A$154,0)),"hh:mm:ss"),I2957))))</f>
        <v/>
      </c>
      <c r="J2958" t="str">
        <f>IF(ISBLANK(G2958),"",IF(ISTEXT(G2958),IF(E2958="Amount",J$14,""),INDEX(Sheet2!H$14:H$154,MATCH(F2958,Sheet2!A$14:A$154,0))))</f>
        <v/>
      </c>
      <c r="K2958" t="str">
        <f>IF(ISBLANK(G2958),"",IF(ISTEXT(G2958),IF(E2958="Amount",K$14,""),INDEX(Sheet2!I$14:I$154,MATCH(F2958,Sheet2!A$14:A$154,0))))</f>
        <v/>
      </c>
      <c r="L2958" t="str">
        <f>IF(ISBLANK(G2958),"",IF(ISTEXT(G2958),IF(E2958="Amount",L$14,""),IF(INDEX(Sheet2!H$14:H$154,MATCH(F2958,Sheet2!A$14:A$154,0)) &lt;&gt; 0, IF(INDEX(Sheet2!I$14:I$154,MATCH(F2958,Sheet2!A$14:A$154,0)) &lt;&gt; 0, "Loan","Loan"),"Cash")))</f>
        <v/>
      </c>
      <c r="M2958" t="str">
        <f>IF(ISTEXT(E2958),IF(E2958="Amount",M$14,""),IF(ISBLANK(E2958),"",IF(ISTEXT(D2958),"",IF(A2953="Invoice No. : ",INDEX(Sheet2!D$14:D$154,MATCH(B2953,Sheet2!A$14:A$154,0)),M2957))))</f>
        <v/>
      </c>
      <c r="N2958" t="str">
        <f>IF(ISTEXT(E2958),IF(E2958="Amount",N$14,""),IF(ISBLANK(E2958),"",IF(ISTEXT(D2958),"",IF(A2953="Invoice No. : ",INDEX(Sheet2!E$14:E$154,MATCH(B2953,Sheet2!A$14:A$154,0)),N2957))))</f>
        <v/>
      </c>
      <c r="O2958" t="str">
        <f>IF(ISTEXT(E2958),IF(E2958="Amount",O$14,""),IF(ISBLANK(E2958),"",IF(ISTEXT(D2958),"",IF(A2953="Invoice No. : ",INDEX(Sheet2!G$14:G$154,MATCH(B2953,Sheet2!A$14:A$154,0)),O2957))))</f>
        <v/>
      </c>
      <c r="P2958" t="str">
        <f t="shared" si="186"/>
        <v/>
      </c>
      <c r="Q2958" t="str">
        <f t="shared" si="187"/>
        <v/>
      </c>
    </row>
    <row r="2959" spans="1:17" x14ac:dyDescent="0.25">
      <c r="F2959" t="str">
        <f t="shared" si="184"/>
        <v/>
      </c>
      <c r="G2959" t="str">
        <f>IF(ISTEXT(E2959),IF(E2959="Amount",G$14,""),IF(ISBLANK(E2959),"",IF(ISTEXT(D2959),"",IF(A2954="Invoice No. : ",INDEX(Sheet2!F$14:F$154,MATCH(B2954,Sheet2!A$14:A$154,0)),G2958))))</f>
        <v/>
      </c>
      <c r="H2959" t="str">
        <f t="shared" si="185"/>
        <v/>
      </c>
      <c r="I2959" t="str">
        <f>IF(ISTEXT(E2959),IF(E2959="Amount",I$14,""),IF(ISBLANK(E2959),"",IF(ISTEXT(D2959),"",IF(A2954="Invoice No. : ",TEXT(INDEX(Sheet2!C$14:C$154,MATCH(B2954,Sheet2!A$14:A$154,0)),"hh:mm:ss"),I2958))))</f>
        <v/>
      </c>
      <c r="J2959" t="str">
        <f>IF(ISBLANK(G2959),"",IF(ISTEXT(G2959),IF(E2959="Amount",J$14,""),INDEX(Sheet2!H$14:H$154,MATCH(F2959,Sheet2!A$14:A$154,0))))</f>
        <v/>
      </c>
      <c r="K2959" t="str">
        <f>IF(ISBLANK(G2959),"",IF(ISTEXT(G2959),IF(E2959="Amount",K$14,""),INDEX(Sheet2!I$14:I$154,MATCH(F2959,Sheet2!A$14:A$154,0))))</f>
        <v/>
      </c>
      <c r="L2959" t="str">
        <f>IF(ISBLANK(G2959),"",IF(ISTEXT(G2959),IF(E2959="Amount",L$14,""),IF(INDEX(Sheet2!H$14:H$154,MATCH(F2959,Sheet2!A$14:A$154,0)) &lt;&gt; 0, IF(INDEX(Sheet2!I$14:I$154,MATCH(F2959,Sheet2!A$14:A$154,0)) &lt;&gt; 0, "Loan","Loan"),"Cash")))</f>
        <v/>
      </c>
      <c r="M2959" t="str">
        <f>IF(ISTEXT(E2959),IF(E2959="Amount",M$14,""),IF(ISBLANK(E2959),"",IF(ISTEXT(D2959),"",IF(A2954="Invoice No. : ",INDEX(Sheet2!D$14:D$154,MATCH(B2954,Sheet2!A$14:A$154,0)),M2958))))</f>
        <v/>
      </c>
      <c r="N2959" t="str">
        <f>IF(ISTEXT(E2959),IF(E2959="Amount",N$14,""),IF(ISBLANK(E2959),"",IF(ISTEXT(D2959),"",IF(A2954="Invoice No. : ",INDEX(Sheet2!E$14:E$154,MATCH(B2954,Sheet2!A$14:A$154,0)),N2958))))</f>
        <v/>
      </c>
      <c r="O2959" t="str">
        <f>IF(ISTEXT(E2959),IF(E2959="Amount",O$14,""),IF(ISBLANK(E2959),"",IF(ISTEXT(D2959),"",IF(A2954="Invoice No. : ",INDEX(Sheet2!G$14:G$154,MATCH(B2954,Sheet2!A$14:A$154,0)),O2958))))</f>
        <v/>
      </c>
      <c r="P2959" t="str">
        <f t="shared" si="186"/>
        <v/>
      </c>
      <c r="Q2959" t="str">
        <f t="shared" si="187"/>
        <v/>
      </c>
    </row>
    <row r="2960" spans="1:17" x14ac:dyDescent="0.25">
      <c r="A2960" s="3" t="s">
        <v>4</v>
      </c>
      <c r="B2960" s="4">
        <v>2144393</v>
      </c>
      <c r="C2960" s="3" t="s">
        <v>5</v>
      </c>
      <c r="D2960" s="5" t="s">
        <v>953</v>
      </c>
      <c r="F2960" t="str">
        <f t="shared" si="184"/>
        <v/>
      </c>
      <c r="G2960" t="str">
        <f>IF(ISTEXT(E2960),IF(E2960="Amount",G$14,""),IF(ISBLANK(E2960),"",IF(ISTEXT(D2960),"",IF(A2955="Invoice No. : ",INDEX(Sheet2!F$14:F$154,MATCH(B2955,Sheet2!A$14:A$154,0)),G2959))))</f>
        <v/>
      </c>
      <c r="H2960" t="str">
        <f t="shared" si="185"/>
        <v/>
      </c>
      <c r="I2960" t="str">
        <f>IF(ISTEXT(E2960),IF(E2960="Amount",I$14,""),IF(ISBLANK(E2960),"",IF(ISTEXT(D2960),"",IF(A2955="Invoice No. : ",TEXT(INDEX(Sheet2!C$14:C$154,MATCH(B2955,Sheet2!A$14:A$154,0)),"hh:mm:ss"),I2959))))</f>
        <v/>
      </c>
      <c r="J2960" t="str">
        <f>IF(ISBLANK(G2960),"",IF(ISTEXT(G2960),IF(E2960="Amount",J$14,""),INDEX(Sheet2!H$14:H$154,MATCH(F2960,Sheet2!A$14:A$154,0))))</f>
        <v/>
      </c>
      <c r="K2960" t="str">
        <f>IF(ISBLANK(G2960),"",IF(ISTEXT(G2960),IF(E2960="Amount",K$14,""),INDEX(Sheet2!I$14:I$154,MATCH(F2960,Sheet2!A$14:A$154,0))))</f>
        <v/>
      </c>
      <c r="L2960" t="str">
        <f>IF(ISBLANK(G2960),"",IF(ISTEXT(G2960),IF(E2960="Amount",L$14,""),IF(INDEX(Sheet2!H$14:H$154,MATCH(F2960,Sheet2!A$14:A$154,0)) &lt;&gt; 0, IF(INDEX(Sheet2!I$14:I$154,MATCH(F2960,Sheet2!A$14:A$154,0)) &lt;&gt; 0, "Loan","Loan"),"Cash")))</f>
        <v/>
      </c>
      <c r="M2960" t="str">
        <f>IF(ISTEXT(E2960),IF(E2960="Amount",M$14,""),IF(ISBLANK(E2960),"",IF(ISTEXT(D2960),"",IF(A2955="Invoice No. : ",INDEX(Sheet2!D$14:D$154,MATCH(B2955,Sheet2!A$14:A$154,0)),M2959))))</f>
        <v/>
      </c>
      <c r="N2960" t="str">
        <f>IF(ISTEXT(E2960),IF(E2960="Amount",N$14,""),IF(ISBLANK(E2960),"",IF(ISTEXT(D2960),"",IF(A2955="Invoice No. : ",INDEX(Sheet2!E$14:E$154,MATCH(B2955,Sheet2!A$14:A$154,0)),N2959))))</f>
        <v/>
      </c>
      <c r="O2960" t="str">
        <f>IF(ISTEXT(E2960),IF(E2960="Amount",O$14,""),IF(ISBLANK(E2960),"",IF(ISTEXT(D2960),"",IF(A2955="Invoice No. : ",INDEX(Sheet2!G$14:G$154,MATCH(B2955,Sheet2!A$14:A$154,0)),O2959))))</f>
        <v/>
      </c>
      <c r="P2960" t="str">
        <f t="shared" si="186"/>
        <v/>
      </c>
      <c r="Q2960" t="str">
        <f t="shared" si="187"/>
        <v/>
      </c>
    </row>
    <row r="2961" spans="1:17" x14ac:dyDescent="0.25">
      <c r="A2961" s="3" t="s">
        <v>7</v>
      </c>
      <c r="B2961" s="6">
        <v>44931</v>
      </c>
      <c r="C2961" s="3" t="s">
        <v>8</v>
      </c>
      <c r="D2961" s="7">
        <v>2</v>
      </c>
      <c r="F2961" t="str">
        <f t="shared" si="184"/>
        <v/>
      </c>
      <c r="G2961" t="str">
        <f>IF(ISTEXT(E2961),IF(E2961="Amount",G$14,""),IF(ISBLANK(E2961),"",IF(ISTEXT(D2961),"",IF(A2956="Invoice No. : ",INDEX(Sheet2!F$14:F$154,MATCH(B2956,Sheet2!A$14:A$154,0)),G2960))))</f>
        <v/>
      </c>
      <c r="H2961" t="str">
        <f t="shared" si="185"/>
        <v/>
      </c>
      <c r="I2961" t="str">
        <f>IF(ISTEXT(E2961),IF(E2961="Amount",I$14,""),IF(ISBLANK(E2961),"",IF(ISTEXT(D2961),"",IF(A2956="Invoice No. : ",TEXT(INDEX(Sheet2!C$14:C$154,MATCH(B2956,Sheet2!A$14:A$154,0)),"hh:mm:ss"),I2960))))</f>
        <v/>
      </c>
      <c r="J2961" t="str">
        <f>IF(ISBLANK(G2961),"",IF(ISTEXT(G2961),IF(E2961="Amount",J$14,""),INDEX(Sheet2!H$14:H$154,MATCH(F2961,Sheet2!A$14:A$154,0))))</f>
        <v/>
      </c>
      <c r="K2961" t="str">
        <f>IF(ISBLANK(G2961),"",IF(ISTEXT(G2961),IF(E2961="Amount",K$14,""),INDEX(Sheet2!I$14:I$154,MATCH(F2961,Sheet2!A$14:A$154,0))))</f>
        <v/>
      </c>
      <c r="L2961" t="str">
        <f>IF(ISBLANK(G2961),"",IF(ISTEXT(G2961),IF(E2961="Amount",L$14,""),IF(INDEX(Sheet2!H$14:H$154,MATCH(F2961,Sheet2!A$14:A$154,0)) &lt;&gt; 0, IF(INDEX(Sheet2!I$14:I$154,MATCH(F2961,Sheet2!A$14:A$154,0)) &lt;&gt; 0, "Loan","Loan"),"Cash")))</f>
        <v/>
      </c>
      <c r="M2961" t="str">
        <f>IF(ISTEXT(E2961),IF(E2961="Amount",M$14,""),IF(ISBLANK(E2961),"",IF(ISTEXT(D2961),"",IF(A2956="Invoice No. : ",INDEX(Sheet2!D$14:D$154,MATCH(B2956,Sheet2!A$14:A$154,0)),M2960))))</f>
        <v/>
      </c>
      <c r="N2961" t="str">
        <f>IF(ISTEXT(E2961),IF(E2961="Amount",N$14,""),IF(ISBLANK(E2961),"",IF(ISTEXT(D2961),"",IF(A2956="Invoice No. : ",INDEX(Sheet2!E$14:E$154,MATCH(B2956,Sheet2!A$14:A$154,0)),N2960))))</f>
        <v/>
      </c>
      <c r="O2961" t="str">
        <f>IF(ISTEXT(E2961),IF(E2961="Amount",O$14,""),IF(ISBLANK(E2961),"",IF(ISTEXT(D2961),"",IF(A2956="Invoice No. : ",INDEX(Sheet2!G$14:G$154,MATCH(B2956,Sheet2!A$14:A$154,0)),O2960))))</f>
        <v/>
      </c>
      <c r="P2961" t="str">
        <f t="shared" si="186"/>
        <v/>
      </c>
      <c r="Q2961" t="str">
        <f t="shared" si="187"/>
        <v/>
      </c>
    </row>
    <row r="2962" spans="1:17" x14ac:dyDescent="0.25">
      <c r="F2962" t="str">
        <f t="shared" si="184"/>
        <v/>
      </c>
      <c r="G2962" t="str">
        <f>IF(ISTEXT(E2962),IF(E2962="Amount",G$14,""),IF(ISBLANK(E2962),"",IF(ISTEXT(D2962),"",IF(A2957="Invoice No. : ",INDEX(Sheet2!F$14:F$154,MATCH(B2957,Sheet2!A$14:A$154,0)),G2961))))</f>
        <v/>
      </c>
      <c r="H2962" t="str">
        <f t="shared" si="185"/>
        <v/>
      </c>
      <c r="I2962" t="str">
        <f>IF(ISTEXT(E2962),IF(E2962="Amount",I$14,""),IF(ISBLANK(E2962),"",IF(ISTEXT(D2962),"",IF(A2957="Invoice No. : ",TEXT(INDEX(Sheet2!C$14:C$154,MATCH(B2957,Sheet2!A$14:A$154,0)),"hh:mm:ss"),I2961))))</f>
        <v/>
      </c>
      <c r="J2962" t="str">
        <f>IF(ISBLANK(G2962),"",IF(ISTEXT(G2962),IF(E2962="Amount",J$14,""),INDEX(Sheet2!H$14:H$154,MATCH(F2962,Sheet2!A$14:A$154,0))))</f>
        <v/>
      </c>
      <c r="K2962" t="str">
        <f>IF(ISBLANK(G2962),"",IF(ISTEXT(G2962),IF(E2962="Amount",K$14,""),INDEX(Sheet2!I$14:I$154,MATCH(F2962,Sheet2!A$14:A$154,0))))</f>
        <v/>
      </c>
      <c r="L2962" t="str">
        <f>IF(ISBLANK(G2962),"",IF(ISTEXT(G2962),IF(E2962="Amount",L$14,""),IF(INDEX(Sheet2!H$14:H$154,MATCH(F2962,Sheet2!A$14:A$154,0)) &lt;&gt; 0, IF(INDEX(Sheet2!I$14:I$154,MATCH(F2962,Sheet2!A$14:A$154,0)) &lt;&gt; 0, "Loan","Loan"),"Cash")))</f>
        <v/>
      </c>
      <c r="M2962" t="str">
        <f>IF(ISTEXT(E2962),IF(E2962="Amount",M$14,""),IF(ISBLANK(E2962),"",IF(ISTEXT(D2962),"",IF(A2957="Invoice No. : ",INDEX(Sheet2!D$14:D$154,MATCH(B2957,Sheet2!A$14:A$154,0)),M2961))))</f>
        <v/>
      </c>
      <c r="N2962" t="str">
        <f>IF(ISTEXT(E2962),IF(E2962="Amount",N$14,""),IF(ISBLANK(E2962),"",IF(ISTEXT(D2962),"",IF(A2957="Invoice No. : ",INDEX(Sheet2!E$14:E$154,MATCH(B2957,Sheet2!A$14:A$154,0)),N2961))))</f>
        <v/>
      </c>
      <c r="O2962" t="str">
        <f>IF(ISTEXT(E2962),IF(E2962="Amount",O$14,""),IF(ISBLANK(E2962),"",IF(ISTEXT(D2962),"",IF(A2957="Invoice No. : ",INDEX(Sheet2!G$14:G$154,MATCH(B2957,Sheet2!A$14:A$154,0)),O2961))))</f>
        <v/>
      </c>
      <c r="P2962" t="str">
        <f t="shared" si="186"/>
        <v/>
      </c>
      <c r="Q2962" t="str">
        <f t="shared" si="187"/>
        <v/>
      </c>
    </row>
    <row r="2963" spans="1:17" x14ac:dyDescent="0.25">
      <c r="A2963" s="8" t="s">
        <v>9</v>
      </c>
      <c r="B2963" s="8" t="s">
        <v>10</v>
      </c>
      <c r="C2963" s="9" t="s">
        <v>11</v>
      </c>
      <c r="D2963" s="9" t="s">
        <v>12</v>
      </c>
      <c r="E2963" s="9" t="s">
        <v>13</v>
      </c>
      <c r="F2963" t="str">
        <f t="shared" si="184"/>
        <v>Invoice No.</v>
      </c>
      <c r="G2963" t="str">
        <f>IF(ISTEXT(E2963),IF(E2963="Amount",G$14,""),IF(ISBLANK(E2963),"",IF(ISTEXT(D2963),"",IF(A2958="Invoice No. : ",INDEX(Sheet2!F$14:F$154,MATCH(B2958,Sheet2!A$14:A$154,0)),G2962))))</f>
        <v>Member ID</v>
      </c>
      <c r="H2963" t="str">
        <f t="shared" si="185"/>
        <v>Invoice Date</v>
      </c>
      <c r="I2963" t="str">
        <f>IF(ISTEXT(E2963),IF(E2963="Amount",I$14,""),IF(ISBLANK(E2963),"",IF(ISTEXT(D2963),"",IF(A2958="Invoice No. : ",TEXT(INDEX(Sheet2!C$14:C$154,MATCH(B2958,Sheet2!A$14:A$154,0)),"hh:mm:ss"),I2962))))</f>
        <v>Invoice Time</v>
      </c>
      <c r="J2963" t="str">
        <f>IF(ISBLANK(G2963),"",IF(ISTEXT(G2963),IF(E2963="Amount",J$14,""),INDEX(Sheet2!H$14:H$154,MATCH(F2963,Sheet2!A$14:A$154,0))))</f>
        <v>Loan Amount</v>
      </c>
      <c r="K2963" t="str">
        <f>IF(ISBLANK(G2963),"",IF(ISTEXT(G2963),IF(E2963="Amount",K$14,""),INDEX(Sheet2!I$14:I$154,MATCH(F2963,Sheet2!A$14:A$154,0))))</f>
        <v>Cash Amount</v>
      </c>
      <c r="L2963" t="str">
        <f>IF(ISBLANK(G2963),"",IF(ISTEXT(G2963),IF(E2963="Amount",L$14,""),IF(INDEX(Sheet2!H$14:H$154,MATCH(F2963,Sheet2!A$14:A$154,0)) &lt;&gt; 0, IF(INDEX(Sheet2!I$14:I$154,MATCH(F2963,Sheet2!A$14:A$154,0)) &lt;&gt; 0, "Loan","Loan"),"Cash")))</f>
        <v>Payment Mode</v>
      </c>
      <c r="M2963" t="str">
        <f>IF(ISTEXT(E2963),IF(E2963="Amount",M$14,""),IF(ISBLANK(E2963),"",IF(ISTEXT(D2963),"",IF(A2958="Invoice No. : ",INDEX(Sheet2!D$14:D$154,MATCH(B2958,Sheet2!A$14:A$154,0)),M2962))))</f>
        <v>Terminal</v>
      </c>
      <c r="N2963" t="str">
        <f>IF(ISTEXT(E2963),IF(E2963="Amount",N$14,""),IF(ISBLANK(E2963),"",IF(ISTEXT(D2963),"",IF(A2958="Invoice No. : ",INDEX(Sheet2!E$14:E$154,MATCH(B2958,Sheet2!A$14:A$154,0)),N2962))))</f>
        <v>Cashier</v>
      </c>
      <c r="O2963" t="str">
        <f>IF(ISTEXT(E2963),IF(E2963="Amount",O$14,""),IF(ISBLANK(E2963),"",IF(ISTEXT(D2963),"",IF(A2958="Invoice No. : ",INDEX(Sheet2!G$14:G$154,MATCH(B2958,Sheet2!A$14:A$154,0)),O2962))))</f>
        <v>Name</v>
      </c>
      <c r="P2963" t="str">
        <f t="shared" si="186"/>
        <v>Invoice Amount</v>
      </c>
      <c r="Q2963" t="str">
        <f t="shared" si="187"/>
        <v>Grand Total</v>
      </c>
    </row>
    <row r="2964" spans="1:17" x14ac:dyDescent="0.25">
      <c r="F2964" t="str">
        <f t="shared" si="184"/>
        <v/>
      </c>
      <c r="G2964" t="str">
        <f>IF(ISTEXT(E2964),IF(E2964="Amount",G$14,""),IF(ISBLANK(E2964),"",IF(ISTEXT(D2964),"",IF(A2959="Invoice No. : ",INDEX(Sheet2!F$14:F$154,MATCH(B2959,Sheet2!A$14:A$154,0)),G2963))))</f>
        <v/>
      </c>
      <c r="H2964" t="str">
        <f t="shared" si="185"/>
        <v/>
      </c>
      <c r="I2964" t="str">
        <f>IF(ISTEXT(E2964),IF(E2964="Amount",I$14,""),IF(ISBLANK(E2964),"",IF(ISTEXT(D2964),"",IF(A2959="Invoice No. : ",TEXT(INDEX(Sheet2!C$14:C$154,MATCH(B2959,Sheet2!A$14:A$154,0)),"hh:mm:ss"),I2963))))</f>
        <v/>
      </c>
      <c r="J2964" t="str">
        <f>IF(ISBLANK(G2964),"",IF(ISTEXT(G2964),IF(E2964="Amount",J$14,""),INDEX(Sheet2!H$14:H$154,MATCH(F2964,Sheet2!A$14:A$154,0))))</f>
        <v/>
      </c>
      <c r="K2964" t="str">
        <f>IF(ISBLANK(G2964),"",IF(ISTEXT(G2964),IF(E2964="Amount",K$14,""),INDEX(Sheet2!I$14:I$154,MATCH(F2964,Sheet2!A$14:A$154,0))))</f>
        <v/>
      </c>
      <c r="L2964" t="str">
        <f>IF(ISBLANK(G2964),"",IF(ISTEXT(G2964),IF(E2964="Amount",L$14,""),IF(INDEX(Sheet2!H$14:H$154,MATCH(F2964,Sheet2!A$14:A$154,0)) &lt;&gt; 0, IF(INDEX(Sheet2!I$14:I$154,MATCH(F2964,Sheet2!A$14:A$154,0)) &lt;&gt; 0, "Loan","Loan"),"Cash")))</f>
        <v/>
      </c>
      <c r="M2964" t="str">
        <f>IF(ISTEXT(E2964),IF(E2964="Amount",M$14,""),IF(ISBLANK(E2964),"",IF(ISTEXT(D2964),"",IF(A2959="Invoice No. : ",INDEX(Sheet2!D$14:D$154,MATCH(B2959,Sheet2!A$14:A$154,0)),M2963))))</f>
        <v/>
      </c>
      <c r="N2964" t="str">
        <f>IF(ISTEXT(E2964),IF(E2964="Amount",N$14,""),IF(ISBLANK(E2964),"",IF(ISTEXT(D2964),"",IF(A2959="Invoice No. : ",INDEX(Sheet2!E$14:E$154,MATCH(B2959,Sheet2!A$14:A$154,0)),N2963))))</f>
        <v/>
      </c>
      <c r="O2964" t="str">
        <f>IF(ISTEXT(E2964),IF(E2964="Amount",O$14,""),IF(ISBLANK(E2964),"",IF(ISTEXT(D2964),"",IF(A2959="Invoice No. : ",INDEX(Sheet2!G$14:G$154,MATCH(B2959,Sheet2!A$14:A$154,0)),O2963))))</f>
        <v/>
      </c>
      <c r="P2964" t="str">
        <f t="shared" si="186"/>
        <v/>
      </c>
      <c r="Q2964" t="str">
        <f t="shared" si="187"/>
        <v/>
      </c>
    </row>
    <row r="2965" spans="1:17" x14ac:dyDescent="0.25">
      <c r="A2965" s="10" t="s">
        <v>2168</v>
      </c>
      <c r="B2965" s="10" t="s">
        <v>2169</v>
      </c>
      <c r="C2965" s="11">
        <v>1</v>
      </c>
      <c r="D2965" s="11">
        <v>39.25</v>
      </c>
      <c r="E2965" s="11">
        <v>39.25</v>
      </c>
      <c r="F2965">
        <f t="shared" si="184"/>
        <v>2144393</v>
      </c>
      <c r="G2965">
        <f>IF(ISTEXT(E2965),IF(E2965="Amount",G$14,""),IF(ISBLANK(E2965),"",IF(ISTEXT(D2965),"",IF(A2960="Invoice No. : ",INDEX(Sheet2!F$14:F$154,MATCH(B2960,Sheet2!A$14:A$154,0)),G2964))))</f>
        <v>21398</v>
      </c>
      <c r="H2965" t="str">
        <f t="shared" si="185"/>
        <v>01/05/2023</v>
      </c>
      <c r="I2965" t="str">
        <f>IF(ISTEXT(E2965),IF(E2965="Amount",I$14,""),IF(ISBLANK(E2965),"",IF(ISTEXT(D2965),"",IF(A2960="Invoice No. : ",TEXT(INDEX(Sheet2!C$14:C$154,MATCH(B2960,Sheet2!A$14:A$154,0)),"hh:mm:ss"),I2964))))</f>
        <v>16:35:32</v>
      </c>
      <c r="J2965">
        <f>IF(ISBLANK(G2965),"",IF(ISTEXT(G2965),IF(E2965="Amount",J$14,""),INDEX(Sheet2!H$14:H$154,MATCH(F2965,Sheet2!A$14:A$154,0))))</f>
        <v>0</v>
      </c>
      <c r="K2965">
        <f>IF(ISBLANK(G2965),"",IF(ISTEXT(G2965),IF(E2965="Amount",K$14,""),INDEX(Sheet2!I$14:I$154,MATCH(F2965,Sheet2!A$14:A$154,0))))</f>
        <v>450</v>
      </c>
      <c r="L2965" t="str">
        <f>IF(ISBLANK(G2965),"",IF(ISTEXT(G2965),IF(E2965="Amount",L$14,""),IF(INDEX(Sheet2!H$14:H$154,MATCH(F2965,Sheet2!A$14:A$154,0)) &lt;&gt; 0, IF(INDEX(Sheet2!I$14:I$154,MATCH(F2965,Sheet2!A$14:A$154,0)) &lt;&gt; 0, "Loan","Loan"),"Cash")))</f>
        <v>Cash</v>
      </c>
      <c r="M2965">
        <f>IF(ISTEXT(E2965),IF(E2965="Amount",M$14,""),IF(ISBLANK(E2965),"",IF(ISTEXT(D2965),"",IF(A2960="Invoice No. : ",INDEX(Sheet2!D$14:D$154,MATCH(B2960,Sheet2!A$14:A$154,0)),M2964))))</f>
        <v>2</v>
      </c>
      <c r="N2965" t="str">
        <f>IF(ISTEXT(E2965),IF(E2965="Amount",N$14,""),IF(ISBLANK(E2965),"",IF(ISTEXT(D2965),"",IF(A2960="Invoice No. : ",INDEX(Sheet2!E$14:E$154,MATCH(B2960,Sheet2!A$14:A$154,0)),N2964))))</f>
        <v>RUBY</v>
      </c>
      <c r="O2965" t="str">
        <f>IF(ISTEXT(E2965),IF(E2965="Amount",O$14,""),IF(ISBLANK(E2965),"",IF(ISTEXT(D2965),"",IF(A2960="Invoice No. : ",INDEX(Sheet2!G$14:G$154,MATCH(B2960,Sheet2!A$14:A$154,0)),O2964))))</f>
        <v>KALASKAS, EDNA DAMPASO</v>
      </c>
      <c r="P2965">
        <f t="shared" si="186"/>
        <v>450</v>
      </c>
      <c r="Q2965">
        <f t="shared" si="187"/>
        <v>195197.25</v>
      </c>
    </row>
    <row r="2966" spans="1:17" x14ac:dyDescent="0.25">
      <c r="A2966" s="10" t="s">
        <v>1056</v>
      </c>
      <c r="B2966" s="10" t="s">
        <v>1057</v>
      </c>
      <c r="C2966" s="11">
        <v>1</v>
      </c>
      <c r="D2966" s="11">
        <v>303.75</v>
      </c>
      <c r="E2966" s="11">
        <v>303.75</v>
      </c>
      <c r="F2966">
        <f t="shared" si="184"/>
        <v>2144393</v>
      </c>
      <c r="G2966">
        <f>IF(ISTEXT(E2966),IF(E2966="Amount",G$14,""),IF(ISBLANK(E2966),"",IF(ISTEXT(D2966),"",IF(A2961="Invoice No. : ",INDEX(Sheet2!F$14:F$154,MATCH(B2961,Sheet2!A$14:A$154,0)),G2965))))</f>
        <v>21398</v>
      </c>
      <c r="H2966" t="str">
        <f t="shared" si="185"/>
        <v>01/05/2023</v>
      </c>
      <c r="I2966" t="str">
        <f>IF(ISTEXT(E2966),IF(E2966="Amount",I$14,""),IF(ISBLANK(E2966),"",IF(ISTEXT(D2966),"",IF(A2961="Invoice No. : ",TEXT(INDEX(Sheet2!C$14:C$154,MATCH(B2961,Sheet2!A$14:A$154,0)),"hh:mm:ss"),I2965))))</f>
        <v>16:35:32</v>
      </c>
      <c r="J2966">
        <f>IF(ISBLANK(G2966),"",IF(ISTEXT(G2966),IF(E2966="Amount",J$14,""),INDEX(Sheet2!H$14:H$154,MATCH(F2966,Sheet2!A$14:A$154,0))))</f>
        <v>0</v>
      </c>
      <c r="K2966">
        <f>IF(ISBLANK(G2966),"",IF(ISTEXT(G2966),IF(E2966="Amount",K$14,""),INDEX(Sheet2!I$14:I$154,MATCH(F2966,Sheet2!A$14:A$154,0))))</f>
        <v>450</v>
      </c>
      <c r="L2966" t="str">
        <f>IF(ISBLANK(G2966),"",IF(ISTEXT(G2966),IF(E2966="Amount",L$14,""),IF(INDEX(Sheet2!H$14:H$154,MATCH(F2966,Sheet2!A$14:A$154,0)) &lt;&gt; 0, IF(INDEX(Sheet2!I$14:I$154,MATCH(F2966,Sheet2!A$14:A$154,0)) &lt;&gt; 0, "Loan","Loan"),"Cash")))</f>
        <v>Cash</v>
      </c>
      <c r="M2966">
        <f>IF(ISTEXT(E2966),IF(E2966="Amount",M$14,""),IF(ISBLANK(E2966),"",IF(ISTEXT(D2966),"",IF(A2961="Invoice No. : ",INDEX(Sheet2!D$14:D$154,MATCH(B2961,Sheet2!A$14:A$154,0)),M2965))))</f>
        <v>2</v>
      </c>
      <c r="N2966" t="str">
        <f>IF(ISTEXT(E2966),IF(E2966="Amount",N$14,""),IF(ISBLANK(E2966),"",IF(ISTEXT(D2966),"",IF(A2961="Invoice No. : ",INDEX(Sheet2!E$14:E$154,MATCH(B2961,Sheet2!A$14:A$154,0)),N2965))))</f>
        <v>RUBY</v>
      </c>
      <c r="O2966" t="str">
        <f>IF(ISTEXT(E2966),IF(E2966="Amount",O$14,""),IF(ISBLANK(E2966),"",IF(ISTEXT(D2966),"",IF(A2961="Invoice No. : ",INDEX(Sheet2!G$14:G$154,MATCH(B2961,Sheet2!A$14:A$154,0)),O2965))))</f>
        <v>KALASKAS, EDNA DAMPASO</v>
      </c>
      <c r="P2966">
        <f t="shared" si="186"/>
        <v>450</v>
      </c>
      <c r="Q2966">
        <f t="shared" si="187"/>
        <v>195197.25</v>
      </c>
    </row>
    <row r="2967" spans="1:17" x14ac:dyDescent="0.25">
      <c r="A2967" s="10" t="s">
        <v>2170</v>
      </c>
      <c r="B2967" s="10" t="s">
        <v>2171</v>
      </c>
      <c r="C2967" s="11">
        <v>1</v>
      </c>
      <c r="D2967" s="11">
        <v>107</v>
      </c>
      <c r="E2967" s="11">
        <v>107</v>
      </c>
      <c r="F2967">
        <f t="shared" si="184"/>
        <v>2144393</v>
      </c>
      <c r="G2967">
        <f>IF(ISTEXT(E2967),IF(E2967="Amount",G$14,""),IF(ISBLANK(E2967),"",IF(ISTEXT(D2967),"",IF(A2962="Invoice No. : ",INDEX(Sheet2!F$14:F$154,MATCH(B2962,Sheet2!A$14:A$154,0)),G2966))))</f>
        <v>21398</v>
      </c>
      <c r="H2967" t="str">
        <f t="shared" si="185"/>
        <v>01/05/2023</v>
      </c>
      <c r="I2967" t="str">
        <f>IF(ISTEXT(E2967),IF(E2967="Amount",I$14,""),IF(ISBLANK(E2967),"",IF(ISTEXT(D2967),"",IF(A2962="Invoice No. : ",TEXT(INDEX(Sheet2!C$14:C$154,MATCH(B2962,Sheet2!A$14:A$154,0)),"hh:mm:ss"),I2966))))</f>
        <v>16:35:32</v>
      </c>
      <c r="J2967">
        <f>IF(ISBLANK(G2967),"",IF(ISTEXT(G2967),IF(E2967="Amount",J$14,""),INDEX(Sheet2!H$14:H$154,MATCH(F2967,Sheet2!A$14:A$154,0))))</f>
        <v>0</v>
      </c>
      <c r="K2967">
        <f>IF(ISBLANK(G2967),"",IF(ISTEXT(G2967),IF(E2967="Amount",K$14,""),INDEX(Sheet2!I$14:I$154,MATCH(F2967,Sheet2!A$14:A$154,0))))</f>
        <v>450</v>
      </c>
      <c r="L2967" t="str">
        <f>IF(ISBLANK(G2967),"",IF(ISTEXT(G2967),IF(E2967="Amount",L$14,""),IF(INDEX(Sheet2!H$14:H$154,MATCH(F2967,Sheet2!A$14:A$154,0)) &lt;&gt; 0, IF(INDEX(Sheet2!I$14:I$154,MATCH(F2967,Sheet2!A$14:A$154,0)) &lt;&gt; 0, "Loan","Loan"),"Cash")))</f>
        <v>Cash</v>
      </c>
      <c r="M2967">
        <f>IF(ISTEXT(E2967),IF(E2967="Amount",M$14,""),IF(ISBLANK(E2967),"",IF(ISTEXT(D2967),"",IF(A2962="Invoice No. : ",INDEX(Sheet2!D$14:D$154,MATCH(B2962,Sheet2!A$14:A$154,0)),M2966))))</f>
        <v>2</v>
      </c>
      <c r="N2967" t="str">
        <f>IF(ISTEXT(E2967),IF(E2967="Amount",N$14,""),IF(ISBLANK(E2967),"",IF(ISTEXT(D2967),"",IF(A2962="Invoice No. : ",INDEX(Sheet2!E$14:E$154,MATCH(B2962,Sheet2!A$14:A$154,0)),N2966))))</f>
        <v>RUBY</v>
      </c>
      <c r="O2967" t="str">
        <f>IF(ISTEXT(E2967),IF(E2967="Amount",O$14,""),IF(ISBLANK(E2967),"",IF(ISTEXT(D2967),"",IF(A2962="Invoice No. : ",INDEX(Sheet2!G$14:G$154,MATCH(B2962,Sheet2!A$14:A$154,0)),O2966))))</f>
        <v>KALASKAS, EDNA DAMPASO</v>
      </c>
      <c r="P2967">
        <f t="shared" si="186"/>
        <v>450</v>
      </c>
      <c r="Q2967">
        <f t="shared" si="187"/>
        <v>195197.25</v>
      </c>
    </row>
    <row r="2968" spans="1:17" x14ac:dyDescent="0.25">
      <c r="D2968" s="12" t="s">
        <v>18</v>
      </c>
      <c r="E2968" s="13">
        <v>450</v>
      </c>
      <c r="F2968" t="str">
        <f t="shared" si="184"/>
        <v/>
      </c>
      <c r="G2968" t="str">
        <f>IF(ISTEXT(E2968),IF(E2968="Amount",G$14,""),IF(ISBLANK(E2968),"",IF(ISTEXT(D2968),"",IF(A2963="Invoice No. : ",INDEX(Sheet2!F$14:F$154,MATCH(B2963,Sheet2!A$14:A$154,0)),G2967))))</f>
        <v/>
      </c>
      <c r="H2968" t="str">
        <f t="shared" si="185"/>
        <v/>
      </c>
      <c r="I2968" t="str">
        <f>IF(ISTEXT(E2968),IF(E2968="Amount",I$14,""),IF(ISBLANK(E2968),"",IF(ISTEXT(D2968),"",IF(A2963="Invoice No. : ",TEXT(INDEX(Sheet2!C$14:C$154,MATCH(B2963,Sheet2!A$14:A$154,0)),"hh:mm:ss"),I2967))))</f>
        <v/>
      </c>
      <c r="J2968" t="str">
        <f>IF(ISBLANK(G2968),"",IF(ISTEXT(G2968),IF(E2968="Amount",J$14,""),INDEX(Sheet2!H$14:H$154,MATCH(F2968,Sheet2!A$14:A$154,0))))</f>
        <v/>
      </c>
      <c r="K2968" t="str">
        <f>IF(ISBLANK(G2968),"",IF(ISTEXT(G2968),IF(E2968="Amount",K$14,""),INDEX(Sheet2!I$14:I$154,MATCH(F2968,Sheet2!A$14:A$154,0))))</f>
        <v/>
      </c>
      <c r="L2968" t="str">
        <f>IF(ISBLANK(G2968),"",IF(ISTEXT(G2968),IF(E2968="Amount",L$14,""),IF(INDEX(Sheet2!H$14:H$154,MATCH(F2968,Sheet2!A$14:A$154,0)) &lt;&gt; 0, IF(INDEX(Sheet2!I$14:I$154,MATCH(F2968,Sheet2!A$14:A$154,0)) &lt;&gt; 0, "Loan","Loan"),"Cash")))</f>
        <v/>
      </c>
      <c r="M2968" t="str">
        <f>IF(ISTEXT(E2968),IF(E2968="Amount",M$14,""),IF(ISBLANK(E2968),"",IF(ISTEXT(D2968),"",IF(A2963="Invoice No. : ",INDEX(Sheet2!D$14:D$154,MATCH(B2963,Sheet2!A$14:A$154,0)),M2967))))</f>
        <v/>
      </c>
      <c r="N2968" t="str">
        <f>IF(ISTEXT(E2968),IF(E2968="Amount",N$14,""),IF(ISBLANK(E2968),"",IF(ISTEXT(D2968),"",IF(A2963="Invoice No. : ",INDEX(Sheet2!E$14:E$154,MATCH(B2963,Sheet2!A$14:A$154,0)),N2967))))</f>
        <v/>
      </c>
      <c r="O2968" t="str">
        <f>IF(ISTEXT(E2968),IF(E2968="Amount",O$14,""),IF(ISBLANK(E2968),"",IF(ISTEXT(D2968),"",IF(A2963="Invoice No. : ",INDEX(Sheet2!G$14:G$154,MATCH(B2963,Sheet2!A$14:A$154,0)),O2967))))</f>
        <v/>
      </c>
      <c r="P2968" t="str">
        <f t="shared" si="186"/>
        <v/>
      </c>
      <c r="Q2968" t="str">
        <f t="shared" si="187"/>
        <v/>
      </c>
    </row>
    <row r="2969" spans="1:17" x14ac:dyDescent="0.25">
      <c r="F2969" t="str">
        <f t="shared" ref="F2969:F3003" si="188">IF(ISTEXT(E2969),IF(E2969="Amount",F$14,""),IF(ISBLANK(E2969),"",IF(ISTEXT(D2969),"",IF(A2964="Invoice No. : ",B2964,F2968))))</f>
        <v/>
      </c>
      <c r="G2969" t="str">
        <f>IF(ISTEXT(E2969),IF(E2969="Amount",G$14,""),IF(ISBLANK(E2969),"",IF(ISTEXT(D2969),"",IF(A2964="Invoice No. : ",INDEX(Sheet2!F$14:F$154,MATCH(B2964,Sheet2!A$14:A$154,0)),G2968))))</f>
        <v/>
      </c>
      <c r="H2969" t="str">
        <f t="shared" ref="H2969:H3003" si="189">IF(ISTEXT(E2969),IF(E2969="Amount",H$14,""),IF(ISBLANK(E2969),"",IF(ISTEXT(D2969),"",IF(A2964="Invoice No. : ",TEXT(B2965,"mm/dd/yyyy"),H2968))))</f>
        <v/>
      </c>
      <c r="I2969" t="str">
        <f>IF(ISTEXT(E2969),IF(E2969="Amount",I$14,""),IF(ISBLANK(E2969),"",IF(ISTEXT(D2969),"",IF(A2964="Invoice No. : ",TEXT(INDEX(Sheet2!C$14:C$154,MATCH(B2964,Sheet2!A$14:A$154,0)),"hh:mm:ss"),I2968))))</f>
        <v/>
      </c>
      <c r="J2969" t="str">
        <f>IF(ISBLANK(G2969),"",IF(ISTEXT(G2969),IF(E2969="Amount",J$14,""),INDEX(Sheet2!H$14:H$154,MATCH(F2969,Sheet2!A$14:A$154,0))))</f>
        <v/>
      </c>
      <c r="K2969" t="str">
        <f>IF(ISBLANK(G2969),"",IF(ISTEXT(G2969),IF(E2969="Amount",K$14,""),INDEX(Sheet2!I$14:I$154,MATCH(F2969,Sheet2!A$14:A$154,0))))</f>
        <v/>
      </c>
      <c r="L2969" t="str">
        <f>IF(ISBLANK(G2969),"",IF(ISTEXT(G2969),IF(E2969="Amount",L$14,""),IF(INDEX(Sheet2!H$14:H$154,MATCH(F2969,Sheet2!A$14:A$154,0)) &lt;&gt; 0, IF(INDEX(Sheet2!I$14:I$154,MATCH(F2969,Sheet2!A$14:A$154,0)) &lt;&gt; 0, "Loan","Loan"),"Cash")))</f>
        <v/>
      </c>
      <c r="M2969" t="str">
        <f>IF(ISTEXT(E2969),IF(E2969="Amount",M$14,""),IF(ISBLANK(E2969),"",IF(ISTEXT(D2969),"",IF(A2964="Invoice No. : ",INDEX(Sheet2!D$14:D$154,MATCH(B2964,Sheet2!A$14:A$154,0)),M2968))))</f>
        <v/>
      </c>
      <c r="N2969" t="str">
        <f>IF(ISTEXT(E2969),IF(E2969="Amount",N$14,""),IF(ISBLANK(E2969),"",IF(ISTEXT(D2969),"",IF(A2964="Invoice No. : ",INDEX(Sheet2!E$14:E$154,MATCH(B2964,Sheet2!A$14:A$154,0)),N2968))))</f>
        <v/>
      </c>
      <c r="O2969" t="str">
        <f>IF(ISTEXT(E2969),IF(E2969="Amount",O$14,""),IF(ISBLANK(E2969),"",IF(ISTEXT(D2969),"",IF(A2964="Invoice No. : ",INDEX(Sheet2!G$14:G$154,MATCH(B2964,Sheet2!A$14:A$154,0)),O2968))))</f>
        <v/>
      </c>
      <c r="P2969" t="str">
        <f t="shared" ref="P2969:P3001" si="190">IF(ISTEXT(E2969),IF(E2969="Amount",P$14,""),IF(D2970="Invoice Amount",E2970,IF(ISBLANK(D2969),"",P2970)))</f>
        <v/>
      </c>
      <c r="Q2969" t="str">
        <f t="shared" ref="Q2969:Q3004" si="191">IF(ISTEXT(E2969),IF(E2969="Amount",Q$14,""),IF(ISBLANK(C2969),"",IF(ISNUMBER(C2969),VLOOKUP("Grand Total : ",D:E,2,FALSE),"")))</f>
        <v/>
      </c>
    </row>
    <row r="2970" spans="1:17" x14ac:dyDescent="0.25">
      <c r="F2970" t="str">
        <f t="shared" si="188"/>
        <v/>
      </c>
      <c r="G2970" t="str">
        <f>IF(ISTEXT(E2970),IF(E2970="Amount",G$14,""),IF(ISBLANK(E2970),"",IF(ISTEXT(D2970),"",IF(A2965="Invoice No. : ",INDEX(Sheet2!F$14:F$154,MATCH(B2965,Sheet2!A$14:A$154,0)),G2969))))</f>
        <v/>
      </c>
      <c r="H2970" t="str">
        <f t="shared" si="189"/>
        <v/>
      </c>
      <c r="I2970" t="str">
        <f>IF(ISTEXT(E2970),IF(E2970="Amount",I$14,""),IF(ISBLANK(E2970),"",IF(ISTEXT(D2970),"",IF(A2965="Invoice No. : ",TEXT(INDEX(Sheet2!C$14:C$154,MATCH(B2965,Sheet2!A$14:A$154,0)),"hh:mm:ss"),I2969))))</f>
        <v/>
      </c>
      <c r="J2970" t="str">
        <f>IF(ISBLANK(G2970),"",IF(ISTEXT(G2970),IF(E2970="Amount",J$14,""),INDEX(Sheet2!H$14:H$154,MATCH(F2970,Sheet2!A$14:A$154,0))))</f>
        <v/>
      </c>
      <c r="K2970" t="str">
        <f>IF(ISBLANK(G2970),"",IF(ISTEXT(G2970),IF(E2970="Amount",K$14,""),INDEX(Sheet2!I$14:I$154,MATCH(F2970,Sheet2!A$14:A$154,0))))</f>
        <v/>
      </c>
      <c r="L2970" t="str">
        <f>IF(ISBLANK(G2970),"",IF(ISTEXT(G2970),IF(E2970="Amount",L$14,""),IF(INDEX(Sheet2!H$14:H$154,MATCH(F2970,Sheet2!A$14:A$154,0)) &lt;&gt; 0, IF(INDEX(Sheet2!I$14:I$154,MATCH(F2970,Sheet2!A$14:A$154,0)) &lt;&gt; 0, "Loan","Loan"),"Cash")))</f>
        <v/>
      </c>
      <c r="M2970" t="str">
        <f>IF(ISTEXT(E2970),IF(E2970="Amount",M$14,""),IF(ISBLANK(E2970),"",IF(ISTEXT(D2970),"",IF(A2965="Invoice No. : ",INDEX(Sheet2!D$14:D$154,MATCH(B2965,Sheet2!A$14:A$154,0)),M2969))))</f>
        <v/>
      </c>
      <c r="N2970" t="str">
        <f>IF(ISTEXT(E2970),IF(E2970="Amount",N$14,""),IF(ISBLANK(E2970),"",IF(ISTEXT(D2970),"",IF(A2965="Invoice No. : ",INDEX(Sheet2!E$14:E$154,MATCH(B2965,Sheet2!A$14:A$154,0)),N2969))))</f>
        <v/>
      </c>
      <c r="O2970" t="str">
        <f>IF(ISTEXT(E2970),IF(E2970="Amount",O$14,""),IF(ISBLANK(E2970),"",IF(ISTEXT(D2970),"",IF(A2965="Invoice No. : ",INDEX(Sheet2!G$14:G$154,MATCH(B2965,Sheet2!A$14:A$154,0)),O2969))))</f>
        <v/>
      </c>
      <c r="P2970" t="str">
        <f t="shared" si="190"/>
        <v/>
      </c>
      <c r="Q2970" t="str">
        <f t="shared" si="191"/>
        <v/>
      </c>
    </row>
    <row r="2971" spans="1:17" x14ac:dyDescent="0.25">
      <c r="A2971" s="3" t="s">
        <v>4</v>
      </c>
      <c r="B2971" s="4">
        <v>2144394</v>
      </c>
      <c r="C2971" s="3" t="s">
        <v>5</v>
      </c>
      <c r="D2971" s="5" t="s">
        <v>953</v>
      </c>
      <c r="F2971" t="str">
        <f t="shared" si="188"/>
        <v/>
      </c>
      <c r="G2971" t="str">
        <f>IF(ISTEXT(E2971),IF(E2971="Amount",G$14,""),IF(ISBLANK(E2971),"",IF(ISTEXT(D2971),"",IF(A2966="Invoice No. : ",INDEX(Sheet2!F$14:F$154,MATCH(B2966,Sheet2!A$14:A$154,0)),G2970))))</f>
        <v/>
      </c>
      <c r="H2971" t="str">
        <f t="shared" si="189"/>
        <v/>
      </c>
      <c r="I2971" t="str">
        <f>IF(ISTEXT(E2971),IF(E2971="Amount",I$14,""),IF(ISBLANK(E2971),"",IF(ISTEXT(D2971),"",IF(A2966="Invoice No. : ",TEXT(INDEX(Sheet2!C$14:C$154,MATCH(B2966,Sheet2!A$14:A$154,0)),"hh:mm:ss"),I2970))))</f>
        <v/>
      </c>
      <c r="J2971" t="str">
        <f>IF(ISBLANK(G2971),"",IF(ISTEXT(G2971),IF(E2971="Amount",J$14,""),INDEX(Sheet2!H$14:H$154,MATCH(F2971,Sheet2!A$14:A$154,0))))</f>
        <v/>
      </c>
      <c r="K2971" t="str">
        <f>IF(ISBLANK(G2971),"",IF(ISTEXT(G2971),IF(E2971="Amount",K$14,""),INDEX(Sheet2!I$14:I$154,MATCH(F2971,Sheet2!A$14:A$154,0))))</f>
        <v/>
      </c>
      <c r="L2971" t="str">
        <f>IF(ISBLANK(G2971),"",IF(ISTEXT(G2971),IF(E2971="Amount",L$14,""),IF(INDEX(Sheet2!H$14:H$154,MATCH(F2971,Sheet2!A$14:A$154,0)) &lt;&gt; 0, IF(INDEX(Sheet2!I$14:I$154,MATCH(F2971,Sheet2!A$14:A$154,0)) &lt;&gt; 0, "Loan","Loan"),"Cash")))</f>
        <v/>
      </c>
      <c r="M2971" t="str">
        <f>IF(ISTEXT(E2971),IF(E2971="Amount",M$14,""),IF(ISBLANK(E2971),"",IF(ISTEXT(D2971),"",IF(A2966="Invoice No. : ",INDEX(Sheet2!D$14:D$154,MATCH(B2966,Sheet2!A$14:A$154,0)),M2970))))</f>
        <v/>
      </c>
      <c r="N2971" t="str">
        <f>IF(ISTEXT(E2971),IF(E2971="Amount",N$14,""),IF(ISBLANK(E2971),"",IF(ISTEXT(D2971),"",IF(A2966="Invoice No. : ",INDEX(Sheet2!E$14:E$154,MATCH(B2966,Sheet2!A$14:A$154,0)),N2970))))</f>
        <v/>
      </c>
      <c r="O2971" t="str">
        <f>IF(ISTEXT(E2971),IF(E2971="Amount",O$14,""),IF(ISBLANK(E2971),"",IF(ISTEXT(D2971),"",IF(A2966="Invoice No. : ",INDEX(Sheet2!G$14:G$154,MATCH(B2966,Sheet2!A$14:A$154,0)),O2970))))</f>
        <v/>
      </c>
      <c r="P2971" t="str">
        <f t="shared" si="190"/>
        <v/>
      </c>
      <c r="Q2971" t="str">
        <f t="shared" si="191"/>
        <v/>
      </c>
    </row>
    <row r="2972" spans="1:17" x14ac:dyDescent="0.25">
      <c r="A2972" s="3" t="s">
        <v>7</v>
      </c>
      <c r="B2972" s="6">
        <v>44931</v>
      </c>
      <c r="C2972" s="3" t="s">
        <v>8</v>
      </c>
      <c r="D2972" s="7">
        <v>2</v>
      </c>
      <c r="F2972" t="str">
        <f t="shared" si="188"/>
        <v/>
      </c>
      <c r="G2972" t="str">
        <f>IF(ISTEXT(E2972),IF(E2972="Amount",G$14,""),IF(ISBLANK(E2972),"",IF(ISTEXT(D2972),"",IF(A2967="Invoice No. : ",INDEX(Sheet2!F$14:F$154,MATCH(B2967,Sheet2!A$14:A$154,0)),G2971))))</f>
        <v/>
      </c>
      <c r="H2972" t="str">
        <f t="shared" si="189"/>
        <v/>
      </c>
      <c r="I2972" t="str">
        <f>IF(ISTEXT(E2972),IF(E2972="Amount",I$14,""),IF(ISBLANK(E2972),"",IF(ISTEXT(D2972),"",IF(A2967="Invoice No. : ",TEXT(INDEX(Sheet2!C$14:C$154,MATCH(B2967,Sheet2!A$14:A$154,0)),"hh:mm:ss"),I2971))))</f>
        <v/>
      </c>
      <c r="J2972" t="str">
        <f>IF(ISBLANK(G2972),"",IF(ISTEXT(G2972),IF(E2972="Amount",J$14,""),INDEX(Sheet2!H$14:H$154,MATCH(F2972,Sheet2!A$14:A$154,0))))</f>
        <v/>
      </c>
      <c r="K2972" t="str">
        <f>IF(ISBLANK(G2972),"",IF(ISTEXT(G2972),IF(E2972="Amount",K$14,""),INDEX(Sheet2!I$14:I$154,MATCH(F2972,Sheet2!A$14:A$154,0))))</f>
        <v/>
      </c>
      <c r="L2972" t="str">
        <f>IF(ISBLANK(G2972),"",IF(ISTEXT(G2972),IF(E2972="Amount",L$14,""),IF(INDEX(Sheet2!H$14:H$154,MATCH(F2972,Sheet2!A$14:A$154,0)) &lt;&gt; 0, IF(INDEX(Sheet2!I$14:I$154,MATCH(F2972,Sheet2!A$14:A$154,0)) &lt;&gt; 0, "Loan","Loan"),"Cash")))</f>
        <v/>
      </c>
      <c r="M2972" t="str">
        <f>IF(ISTEXT(E2972),IF(E2972="Amount",M$14,""),IF(ISBLANK(E2972),"",IF(ISTEXT(D2972),"",IF(A2967="Invoice No. : ",INDEX(Sheet2!D$14:D$154,MATCH(B2967,Sheet2!A$14:A$154,0)),M2971))))</f>
        <v/>
      </c>
      <c r="N2972" t="str">
        <f>IF(ISTEXT(E2972),IF(E2972="Amount",N$14,""),IF(ISBLANK(E2972),"",IF(ISTEXT(D2972),"",IF(A2967="Invoice No. : ",INDEX(Sheet2!E$14:E$154,MATCH(B2967,Sheet2!A$14:A$154,0)),N2971))))</f>
        <v/>
      </c>
      <c r="O2972" t="str">
        <f>IF(ISTEXT(E2972),IF(E2972="Amount",O$14,""),IF(ISBLANK(E2972),"",IF(ISTEXT(D2972),"",IF(A2967="Invoice No. : ",INDEX(Sheet2!G$14:G$154,MATCH(B2967,Sheet2!A$14:A$154,0)),O2971))))</f>
        <v/>
      </c>
      <c r="P2972" t="str">
        <f t="shared" si="190"/>
        <v/>
      </c>
      <c r="Q2972" t="str">
        <f t="shared" si="191"/>
        <v/>
      </c>
    </row>
    <row r="2973" spans="1:17" x14ac:dyDescent="0.25">
      <c r="F2973" t="str">
        <f t="shared" si="188"/>
        <v/>
      </c>
      <c r="G2973" t="str">
        <f>IF(ISTEXT(E2973),IF(E2973="Amount",G$14,""),IF(ISBLANK(E2973),"",IF(ISTEXT(D2973),"",IF(A2968="Invoice No. : ",INDEX(Sheet2!F$14:F$154,MATCH(B2968,Sheet2!A$14:A$154,0)),G2972))))</f>
        <v/>
      </c>
      <c r="H2973" t="str">
        <f t="shared" si="189"/>
        <v/>
      </c>
      <c r="I2973" t="str">
        <f>IF(ISTEXT(E2973),IF(E2973="Amount",I$14,""),IF(ISBLANK(E2973),"",IF(ISTEXT(D2973),"",IF(A2968="Invoice No. : ",TEXT(INDEX(Sheet2!C$14:C$154,MATCH(B2968,Sheet2!A$14:A$154,0)),"hh:mm:ss"),I2972))))</f>
        <v/>
      </c>
      <c r="J2973" t="str">
        <f>IF(ISBLANK(G2973),"",IF(ISTEXT(G2973),IF(E2973="Amount",J$14,""),INDEX(Sheet2!H$14:H$154,MATCH(F2973,Sheet2!A$14:A$154,0))))</f>
        <v/>
      </c>
      <c r="K2973" t="str">
        <f>IF(ISBLANK(G2973),"",IF(ISTEXT(G2973),IF(E2973="Amount",K$14,""),INDEX(Sheet2!I$14:I$154,MATCH(F2973,Sheet2!A$14:A$154,0))))</f>
        <v/>
      </c>
      <c r="L2973" t="str">
        <f>IF(ISBLANK(G2973),"",IF(ISTEXT(G2973),IF(E2973="Amount",L$14,""),IF(INDEX(Sheet2!H$14:H$154,MATCH(F2973,Sheet2!A$14:A$154,0)) &lt;&gt; 0, IF(INDEX(Sheet2!I$14:I$154,MATCH(F2973,Sheet2!A$14:A$154,0)) &lt;&gt; 0, "Loan","Loan"),"Cash")))</f>
        <v/>
      </c>
      <c r="M2973" t="str">
        <f>IF(ISTEXT(E2973),IF(E2973="Amount",M$14,""),IF(ISBLANK(E2973),"",IF(ISTEXT(D2973),"",IF(A2968="Invoice No. : ",INDEX(Sheet2!D$14:D$154,MATCH(B2968,Sheet2!A$14:A$154,0)),M2972))))</f>
        <v/>
      </c>
      <c r="N2973" t="str">
        <f>IF(ISTEXT(E2973),IF(E2973="Amount",N$14,""),IF(ISBLANK(E2973),"",IF(ISTEXT(D2973),"",IF(A2968="Invoice No. : ",INDEX(Sheet2!E$14:E$154,MATCH(B2968,Sheet2!A$14:A$154,0)),N2972))))</f>
        <v/>
      </c>
      <c r="O2973" t="str">
        <f>IF(ISTEXT(E2973),IF(E2973="Amount",O$14,""),IF(ISBLANK(E2973),"",IF(ISTEXT(D2973),"",IF(A2968="Invoice No. : ",INDEX(Sheet2!G$14:G$154,MATCH(B2968,Sheet2!A$14:A$154,0)),O2972))))</f>
        <v/>
      </c>
      <c r="P2973" t="str">
        <f t="shared" si="190"/>
        <v/>
      </c>
      <c r="Q2973" t="str">
        <f t="shared" si="191"/>
        <v/>
      </c>
    </row>
    <row r="2974" spans="1:17" x14ac:dyDescent="0.25">
      <c r="A2974" s="8" t="s">
        <v>9</v>
      </c>
      <c r="B2974" s="8" t="s">
        <v>10</v>
      </c>
      <c r="C2974" s="9" t="s">
        <v>11</v>
      </c>
      <c r="D2974" s="9" t="s">
        <v>12</v>
      </c>
      <c r="E2974" s="9" t="s">
        <v>13</v>
      </c>
      <c r="F2974" t="str">
        <f t="shared" si="188"/>
        <v>Invoice No.</v>
      </c>
      <c r="G2974" t="str">
        <f>IF(ISTEXT(E2974),IF(E2974="Amount",G$14,""),IF(ISBLANK(E2974),"",IF(ISTEXT(D2974),"",IF(A2969="Invoice No. : ",INDEX(Sheet2!F$14:F$154,MATCH(B2969,Sheet2!A$14:A$154,0)),G2973))))</f>
        <v>Member ID</v>
      </c>
      <c r="H2974" t="str">
        <f t="shared" si="189"/>
        <v>Invoice Date</v>
      </c>
      <c r="I2974" t="str">
        <f>IF(ISTEXT(E2974),IF(E2974="Amount",I$14,""),IF(ISBLANK(E2974),"",IF(ISTEXT(D2974),"",IF(A2969="Invoice No. : ",TEXT(INDEX(Sheet2!C$14:C$154,MATCH(B2969,Sheet2!A$14:A$154,0)),"hh:mm:ss"),I2973))))</f>
        <v>Invoice Time</v>
      </c>
      <c r="J2974" t="str">
        <f>IF(ISBLANK(G2974),"",IF(ISTEXT(G2974),IF(E2974="Amount",J$14,""),INDEX(Sheet2!H$14:H$154,MATCH(F2974,Sheet2!A$14:A$154,0))))</f>
        <v>Loan Amount</v>
      </c>
      <c r="K2974" t="str">
        <f>IF(ISBLANK(G2974),"",IF(ISTEXT(G2974),IF(E2974="Amount",K$14,""),INDEX(Sheet2!I$14:I$154,MATCH(F2974,Sheet2!A$14:A$154,0))))</f>
        <v>Cash Amount</v>
      </c>
      <c r="L2974" t="str">
        <f>IF(ISBLANK(G2974),"",IF(ISTEXT(G2974),IF(E2974="Amount",L$14,""),IF(INDEX(Sheet2!H$14:H$154,MATCH(F2974,Sheet2!A$14:A$154,0)) &lt;&gt; 0, IF(INDEX(Sheet2!I$14:I$154,MATCH(F2974,Sheet2!A$14:A$154,0)) &lt;&gt; 0, "Loan","Loan"),"Cash")))</f>
        <v>Payment Mode</v>
      </c>
      <c r="M2974" t="str">
        <f>IF(ISTEXT(E2974),IF(E2974="Amount",M$14,""),IF(ISBLANK(E2974),"",IF(ISTEXT(D2974),"",IF(A2969="Invoice No. : ",INDEX(Sheet2!D$14:D$154,MATCH(B2969,Sheet2!A$14:A$154,0)),M2973))))</f>
        <v>Terminal</v>
      </c>
      <c r="N2974" t="str">
        <f>IF(ISTEXT(E2974),IF(E2974="Amount",N$14,""),IF(ISBLANK(E2974),"",IF(ISTEXT(D2974),"",IF(A2969="Invoice No. : ",INDEX(Sheet2!E$14:E$154,MATCH(B2969,Sheet2!A$14:A$154,0)),N2973))))</f>
        <v>Cashier</v>
      </c>
      <c r="O2974" t="str">
        <f>IF(ISTEXT(E2974),IF(E2974="Amount",O$14,""),IF(ISBLANK(E2974),"",IF(ISTEXT(D2974),"",IF(A2969="Invoice No. : ",INDEX(Sheet2!G$14:G$154,MATCH(B2969,Sheet2!A$14:A$154,0)),O2973))))</f>
        <v>Name</v>
      </c>
      <c r="P2974" t="str">
        <f t="shared" si="190"/>
        <v>Invoice Amount</v>
      </c>
      <c r="Q2974" t="str">
        <f t="shared" si="191"/>
        <v>Grand Total</v>
      </c>
    </row>
    <row r="2975" spans="1:17" x14ac:dyDescent="0.25">
      <c r="F2975" t="str">
        <f t="shared" si="188"/>
        <v/>
      </c>
      <c r="G2975" t="str">
        <f>IF(ISTEXT(E2975),IF(E2975="Amount",G$14,""),IF(ISBLANK(E2975),"",IF(ISTEXT(D2975),"",IF(A2970="Invoice No. : ",INDEX(Sheet2!F$14:F$154,MATCH(B2970,Sheet2!A$14:A$154,0)),G2974))))</f>
        <v/>
      </c>
      <c r="H2975" t="str">
        <f t="shared" si="189"/>
        <v/>
      </c>
      <c r="I2975" t="str">
        <f>IF(ISTEXT(E2975),IF(E2975="Amount",I$14,""),IF(ISBLANK(E2975),"",IF(ISTEXT(D2975),"",IF(A2970="Invoice No. : ",TEXT(INDEX(Sheet2!C$14:C$154,MATCH(B2970,Sheet2!A$14:A$154,0)),"hh:mm:ss"),I2974))))</f>
        <v/>
      </c>
      <c r="J2975" t="str">
        <f>IF(ISBLANK(G2975),"",IF(ISTEXT(G2975),IF(E2975="Amount",J$14,""),INDEX(Sheet2!H$14:H$154,MATCH(F2975,Sheet2!A$14:A$154,0))))</f>
        <v/>
      </c>
      <c r="K2975" t="str">
        <f>IF(ISBLANK(G2975),"",IF(ISTEXT(G2975),IF(E2975="Amount",K$14,""),INDEX(Sheet2!I$14:I$154,MATCH(F2975,Sheet2!A$14:A$154,0))))</f>
        <v/>
      </c>
      <c r="L2975" t="str">
        <f>IF(ISBLANK(G2975),"",IF(ISTEXT(G2975),IF(E2975="Amount",L$14,""),IF(INDEX(Sheet2!H$14:H$154,MATCH(F2975,Sheet2!A$14:A$154,0)) &lt;&gt; 0, IF(INDEX(Sheet2!I$14:I$154,MATCH(F2975,Sheet2!A$14:A$154,0)) &lt;&gt; 0, "Loan","Loan"),"Cash")))</f>
        <v/>
      </c>
      <c r="M2975" t="str">
        <f>IF(ISTEXT(E2975),IF(E2975="Amount",M$14,""),IF(ISBLANK(E2975),"",IF(ISTEXT(D2975),"",IF(A2970="Invoice No. : ",INDEX(Sheet2!D$14:D$154,MATCH(B2970,Sheet2!A$14:A$154,0)),M2974))))</f>
        <v/>
      </c>
      <c r="N2975" t="str">
        <f>IF(ISTEXT(E2975),IF(E2975="Amount",N$14,""),IF(ISBLANK(E2975),"",IF(ISTEXT(D2975),"",IF(A2970="Invoice No. : ",INDEX(Sheet2!E$14:E$154,MATCH(B2970,Sheet2!A$14:A$154,0)),N2974))))</f>
        <v/>
      </c>
      <c r="O2975" t="str">
        <f>IF(ISTEXT(E2975),IF(E2975="Amount",O$14,""),IF(ISBLANK(E2975),"",IF(ISTEXT(D2975),"",IF(A2970="Invoice No. : ",INDEX(Sheet2!G$14:G$154,MATCH(B2970,Sheet2!A$14:A$154,0)),O2974))))</f>
        <v/>
      </c>
      <c r="P2975" t="str">
        <f t="shared" si="190"/>
        <v/>
      </c>
      <c r="Q2975" t="str">
        <f t="shared" si="191"/>
        <v/>
      </c>
    </row>
    <row r="2976" spans="1:17" x14ac:dyDescent="0.25">
      <c r="A2976" s="10" t="s">
        <v>273</v>
      </c>
      <c r="B2976" s="10" t="s">
        <v>274</v>
      </c>
      <c r="C2976" s="11">
        <v>2</v>
      </c>
      <c r="D2976" s="11">
        <v>16</v>
      </c>
      <c r="E2976" s="11">
        <v>32</v>
      </c>
      <c r="F2976">
        <f t="shared" si="188"/>
        <v>2144394</v>
      </c>
      <c r="G2976">
        <f>IF(ISTEXT(E2976),IF(E2976="Amount",G$14,""),IF(ISBLANK(E2976),"",IF(ISTEXT(D2976),"",IF(A2971="Invoice No. : ",INDEX(Sheet2!F$14:F$154,MATCH(B2971,Sheet2!A$14:A$154,0)),G2975))))</f>
        <v>24135</v>
      </c>
      <c r="H2976" t="str">
        <f t="shared" si="189"/>
        <v>01/05/2023</v>
      </c>
      <c r="I2976" t="str">
        <f>IF(ISTEXT(E2976),IF(E2976="Amount",I$14,""),IF(ISBLANK(E2976),"",IF(ISTEXT(D2976),"",IF(A2971="Invoice No. : ",TEXT(INDEX(Sheet2!C$14:C$154,MATCH(B2971,Sheet2!A$14:A$154,0)),"hh:mm:ss"),I2975))))</f>
        <v>16:36:43</v>
      </c>
      <c r="J2976">
        <f>IF(ISBLANK(G2976),"",IF(ISTEXT(G2976),IF(E2976="Amount",J$14,""),INDEX(Sheet2!H$14:H$154,MATCH(F2976,Sheet2!A$14:A$154,0))))</f>
        <v>0</v>
      </c>
      <c r="K2976">
        <f>IF(ISBLANK(G2976),"",IF(ISTEXT(G2976),IF(E2976="Amount",K$14,""),INDEX(Sheet2!I$14:I$154,MATCH(F2976,Sheet2!A$14:A$154,0))))</f>
        <v>132.25</v>
      </c>
      <c r="L2976" t="str">
        <f>IF(ISBLANK(G2976),"",IF(ISTEXT(G2976),IF(E2976="Amount",L$14,""),IF(INDEX(Sheet2!H$14:H$154,MATCH(F2976,Sheet2!A$14:A$154,0)) &lt;&gt; 0, IF(INDEX(Sheet2!I$14:I$154,MATCH(F2976,Sheet2!A$14:A$154,0)) &lt;&gt; 0, "Loan","Loan"),"Cash")))</f>
        <v>Cash</v>
      </c>
      <c r="M2976">
        <f>IF(ISTEXT(E2976),IF(E2976="Amount",M$14,""),IF(ISBLANK(E2976),"",IF(ISTEXT(D2976),"",IF(A2971="Invoice No. : ",INDEX(Sheet2!D$14:D$154,MATCH(B2971,Sheet2!A$14:A$154,0)),M2975))))</f>
        <v>2</v>
      </c>
      <c r="N2976" t="str">
        <f>IF(ISTEXT(E2976),IF(E2976="Amount",N$14,""),IF(ISBLANK(E2976),"",IF(ISTEXT(D2976),"",IF(A2971="Invoice No. : ",INDEX(Sheet2!E$14:E$154,MATCH(B2971,Sheet2!A$14:A$154,0)),N2975))))</f>
        <v>RUBY</v>
      </c>
      <c r="O2976" t="str">
        <f>IF(ISTEXT(E2976),IF(E2976="Amount",O$14,""),IF(ISBLANK(E2976),"",IF(ISTEXT(D2976),"",IF(A2971="Invoice No. : ",INDEX(Sheet2!G$14:G$154,MATCH(B2971,Sheet2!A$14:A$154,0)),O2975))))</f>
        <v>VALENCIA, JOCELYN PERALTA</v>
      </c>
      <c r="P2976">
        <f t="shared" si="190"/>
        <v>132.25</v>
      </c>
      <c r="Q2976">
        <f t="shared" si="191"/>
        <v>195197.25</v>
      </c>
    </row>
    <row r="2977" spans="1:17" x14ac:dyDescent="0.25">
      <c r="A2977" s="10" t="s">
        <v>2172</v>
      </c>
      <c r="B2977" s="10" t="s">
        <v>2173</v>
      </c>
      <c r="C2977" s="11">
        <v>1</v>
      </c>
      <c r="D2977" s="11">
        <v>53.5</v>
      </c>
      <c r="E2977" s="11">
        <v>53.5</v>
      </c>
      <c r="F2977">
        <f t="shared" si="188"/>
        <v>2144394</v>
      </c>
      <c r="G2977">
        <f>IF(ISTEXT(E2977),IF(E2977="Amount",G$14,""),IF(ISBLANK(E2977),"",IF(ISTEXT(D2977),"",IF(A2972="Invoice No. : ",INDEX(Sheet2!F$14:F$154,MATCH(B2972,Sheet2!A$14:A$154,0)),G2976))))</f>
        <v>24135</v>
      </c>
      <c r="H2977" t="str">
        <f t="shared" si="189"/>
        <v>01/05/2023</v>
      </c>
      <c r="I2977" t="str">
        <f>IF(ISTEXT(E2977),IF(E2977="Amount",I$14,""),IF(ISBLANK(E2977),"",IF(ISTEXT(D2977),"",IF(A2972="Invoice No. : ",TEXT(INDEX(Sheet2!C$14:C$154,MATCH(B2972,Sheet2!A$14:A$154,0)),"hh:mm:ss"),I2976))))</f>
        <v>16:36:43</v>
      </c>
      <c r="J2977">
        <f>IF(ISBLANK(G2977),"",IF(ISTEXT(G2977),IF(E2977="Amount",J$14,""),INDEX(Sheet2!H$14:H$154,MATCH(F2977,Sheet2!A$14:A$154,0))))</f>
        <v>0</v>
      </c>
      <c r="K2977">
        <f>IF(ISBLANK(G2977),"",IF(ISTEXT(G2977),IF(E2977="Amount",K$14,""),INDEX(Sheet2!I$14:I$154,MATCH(F2977,Sheet2!A$14:A$154,0))))</f>
        <v>132.25</v>
      </c>
      <c r="L2977" t="str">
        <f>IF(ISBLANK(G2977),"",IF(ISTEXT(G2977),IF(E2977="Amount",L$14,""),IF(INDEX(Sheet2!H$14:H$154,MATCH(F2977,Sheet2!A$14:A$154,0)) &lt;&gt; 0, IF(INDEX(Sheet2!I$14:I$154,MATCH(F2977,Sheet2!A$14:A$154,0)) &lt;&gt; 0, "Loan","Loan"),"Cash")))</f>
        <v>Cash</v>
      </c>
      <c r="M2977">
        <f>IF(ISTEXT(E2977),IF(E2977="Amount",M$14,""),IF(ISBLANK(E2977),"",IF(ISTEXT(D2977),"",IF(A2972="Invoice No. : ",INDEX(Sheet2!D$14:D$154,MATCH(B2972,Sheet2!A$14:A$154,0)),M2976))))</f>
        <v>2</v>
      </c>
      <c r="N2977" t="str">
        <f>IF(ISTEXT(E2977),IF(E2977="Amount",N$14,""),IF(ISBLANK(E2977),"",IF(ISTEXT(D2977),"",IF(A2972="Invoice No. : ",INDEX(Sheet2!E$14:E$154,MATCH(B2972,Sheet2!A$14:A$154,0)),N2976))))</f>
        <v>RUBY</v>
      </c>
      <c r="O2977" t="str">
        <f>IF(ISTEXT(E2977),IF(E2977="Amount",O$14,""),IF(ISBLANK(E2977),"",IF(ISTEXT(D2977),"",IF(A2972="Invoice No. : ",INDEX(Sheet2!G$14:G$154,MATCH(B2972,Sheet2!A$14:A$154,0)),O2976))))</f>
        <v>VALENCIA, JOCELYN PERALTA</v>
      </c>
      <c r="P2977">
        <f t="shared" si="190"/>
        <v>132.25</v>
      </c>
      <c r="Q2977">
        <f t="shared" si="191"/>
        <v>195197.25</v>
      </c>
    </row>
    <row r="2978" spans="1:17" x14ac:dyDescent="0.25">
      <c r="A2978" s="10" t="s">
        <v>625</v>
      </c>
      <c r="B2978" s="10" t="s">
        <v>626</v>
      </c>
      <c r="C2978" s="11">
        <v>1</v>
      </c>
      <c r="D2978" s="11">
        <v>46.75</v>
      </c>
      <c r="E2978" s="11">
        <v>46.75</v>
      </c>
      <c r="F2978">
        <f t="shared" si="188"/>
        <v>2144394</v>
      </c>
      <c r="G2978">
        <f>IF(ISTEXT(E2978),IF(E2978="Amount",G$14,""),IF(ISBLANK(E2978),"",IF(ISTEXT(D2978),"",IF(A2973="Invoice No. : ",INDEX(Sheet2!F$14:F$154,MATCH(B2973,Sheet2!A$14:A$154,0)),G2977))))</f>
        <v>24135</v>
      </c>
      <c r="H2978" t="str">
        <f t="shared" si="189"/>
        <v>01/05/2023</v>
      </c>
      <c r="I2978" t="str">
        <f>IF(ISTEXT(E2978),IF(E2978="Amount",I$14,""),IF(ISBLANK(E2978),"",IF(ISTEXT(D2978),"",IF(A2973="Invoice No. : ",TEXT(INDEX(Sheet2!C$14:C$154,MATCH(B2973,Sheet2!A$14:A$154,0)),"hh:mm:ss"),I2977))))</f>
        <v>16:36:43</v>
      </c>
      <c r="J2978">
        <f>IF(ISBLANK(G2978),"",IF(ISTEXT(G2978),IF(E2978="Amount",J$14,""),INDEX(Sheet2!H$14:H$154,MATCH(F2978,Sheet2!A$14:A$154,0))))</f>
        <v>0</v>
      </c>
      <c r="K2978">
        <f>IF(ISBLANK(G2978),"",IF(ISTEXT(G2978),IF(E2978="Amount",K$14,""),INDEX(Sheet2!I$14:I$154,MATCH(F2978,Sheet2!A$14:A$154,0))))</f>
        <v>132.25</v>
      </c>
      <c r="L2978" t="str">
        <f>IF(ISBLANK(G2978),"",IF(ISTEXT(G2978),IF(E2978="Amount",L$14,""),IF(INDEX(Sheet2!H$14:H$154,MATCH(F2978,Sheet2!A$14:A$154,0)) &lt;&gt; 0, IF(INDEX(Sheet2!I$14:I$154,MATCH(F2978,Sheet2!A$14:A$154,0)) &lt;&gt; 0, "Loan","Loan"),"Cash")))</f>
        <v>Cash</v>
      </c>
      <c r="M2978">
        <f>IF(ISTEXT(E2978),IF(E2978="Amount",M$14,""),IF(ISBLANK(E2978),"",IF(ISTEXT(D2978),"",IF(A2973="Invoice No. : ",INDEX(Sheet2!D$14:D$154,MATCH(B2973,Sheet2!A$14:A$154,0)),M2977))))</f>
        <v>2</v>
      </c>
      <c r="N2978" t="str">
        <f>IF(ISTEXT(E2978),IF(E2978="Amount",N$14,""),IF(ISBLANK(E2978),"",IF(ISTEXT(D2978),"",IF(A2973="Invoice No. : ",INDEX(Sheet2!E$14:E$154,MATCH(B2973,Sheet2!A$14:A$154,0)),N2977))))</f>
        <v>RUBY</v>
      </c>
      <c r="O2978" t="str">
        <f>IF(ISTEXT(E2978),IF(E2978="Amount",O$14,""),IF(ISBLANK(E2978),"",IF(ISTEXT(D2978),"",IF(A2973="Invoice No. : ",INDEX(Sheet2!G$14:G$154,MATCH(B2973,Sheet2!A$14:A$154,0)),O2977))))</f>
        <v>VALENCIA, JOCELYN PERALTA</v>
      </c>
      <c r="P2978">
        <f t="shared" si="190"/>
        <v>132.25</v>
      </c>
      <c r="Q2978">
        <f t="shared" si="191"/>
        <v>195197.25</v>
      </c>
    </row>
    <row r="2979" spans="1:17" x14ac:dyDescent="0.25">
      <c r="D2979" s="12" t="s">
        <v>18</v>
      </c>
      <c r="E2979" s="13">
        <v>132.25</v>
      </c>
      <c r="F2979" t="str">
        <f t="shared" si="188"/>
        <v/>
      </c>
      <c r="G2979" t="str">
        <f>IF(ISTEXT(E2979),IF(E2979="Amount",G$14,""),IF(ISBLANK(E2979),"",IF(ISTEXT(D2979),"",IF(A2974="Invoice No. : ",INDEX(Sheet2!F$14:F$154,MATCH(B2974,Sheet2!A$14:A$154,0)),G2978))))</f>
        <v/>
      </c>
      <c r="H2979" t="str">
        <f t="shared" si="189"/>
        <v/>
      </c>
      <c r="I2979" t="str">
        <f>IF(ISTEXT(E2979),IF(E2979="Amount",I$14,""),IF(ISBLANK(E2979),"",IF(ISTEXT(D2979),"",IF(A2974="Invoice No. : ",TEXT(INDEX(Sheet2!C$14:C$154,MATCH(B2974,Sheet2!A$14:A$154,0)),"hh:mm:ss"),I2978))))</f>
        <v/>
      </c>
      <c r="J2979" t="str">
        <f>IF(ISBLANK(G2979),"",IF(ISTEXT(G2979),IF(E2979="Amount",J$14,""),INDEX(Sheet2!H$14:H$154,MATCH(F2979,Sheet2!A$14:A$154,0))))</f>
        <v/>
      </c>
      <c r="K2979" t="str">
        <f>IF(ISBLANK(G2979),"",IF(ISTEXT(G2979),IF(E2979="Amount",K$14,""),INDEX(Sheet2!I$14:I$154,MATCH(F2979,Sheet2!A$14:A$154,0))))</f>
        <v/>
      </c>
      <c r="L2979" t="str">
        <f>IF(ISBLANK(G2979),"",IF(ISTEXT(G2979),IF(E2979="Amount",L$14,""),IF(INDEX(Sheet2!H$14:H$154,MATCH(F2979,Sheet2!A$14:A$154,0)) &lt;&gt; 0, IF(INDEX(Sheet2!I$14:I$154,MATCH(F2979,Sheet2!A$14:A$154,0)) &lt;&gt; 0, "Loan","Loan"),"Cash")))</f>
        <v/>
      </c>
      <c r="M2979" t="str">
        <f>IF(ISTEXT(E2979),IF(E2979="Amount",M$14,""),IF(ISBLANK(E2979),"",IF(ISTEXT(D2979),"",IF(A2974="Invoice No. : ",INDEX(Sheet2!D$14:D$154,MATCH(B2974,Sheet2!A$14:A$154,0)),M2978))))</f>
        <v/>
      </c>
      <c r="N2979" t="str">
        <f>IF(ISTEXT(E2979),IF(E2979="Amount",N$14,""),IF(ISBLANK(E2979),"",IF(ISTEXT(D2979),"",IF(A2974="Invoice No. : ",INDEX(Sheet2!E$14:E$154,MATCH(B2974,Sheet2!A$14:A$154,0)),N2978))))</f>
        <v/>
      </c>
      <c r="O2979" t="str">
        <f>IF(ISTEXT(E2979),IF(E2979="Amount",O$14,""),IF(ISBLANK(E2979),"",IF(ISTEXT(D2979),"",IF(A2974="Invoice No. : ",INDEX(Sheet2!G$14:G$154,MATCH(B2974,Sheet2!A$14:A$154,0)),O2978))))</f>
        <v/>
      </c>
      <c r="P2979" t="str">
        <f t="shared" si="190"/>
        <v/>
      </c>
      <c r="Q2979" t="str">
        <f t="shared" si="191"/>
        <v/>
      </c>
    </row>
    <row r="2980" spans="1:17" x14ac:dyDescent="0.25">
      <c r="F2980" t="str">
        <f t="shared" si="188"/>
        <v/>
      </c>
      <c r="G2980" t="str">
        <f>IF(ISTEXT(E2980),IF(E2980="Amount",G$14,""),IF(ISBLANK(E2980),"",IF(ISTEXT(D2980),"",IF(A2975="Invoice No. : ",INDEX(Sheet2!F$14:F$154,MATCH(B2975,Sheet2!A$14:A$154,0)),G2979))))</f>
        <v/>
      </c>
      <c r="H2980" t="str">
        <f t="shared" si="189"/>
        <v/>
      </c>
      <c r="I2980" t="str">
        <f>IF(ISTEXT(E2980),IF(E2980="Amount",I$14,""),IF(ISBLANK(E2980),"",IF(ISTEXT(D2980),"",IF(A2975="Invoice No. : ",TEXT(INDEX(Sheet2!C$14:C$154,MATCH(B2975,Sheet2!A$14:A$154,0)),"hh:mm:ss"),I2979))))</f>
        <v/>
      </c>
      <c r="J2980" t="str">
        <f>IF(ISBLANK(G2980),"",IF(ISTEXT(G2980),IF(E2980="Amount",J$14,""),INDEX(Sheet2!H$14:H$154,MATCH(F2980,Sheet2!A$14:A$154,0))))</f>
        <v/>
      </c>
      <c r="K2980" t="str">
        <f>IF(ISBLANK(G2980),"",IF(ISTEXT(G2980),IF(E2980="Amount",K$14,""),INDEX(Sheet2!I$14:I$154,MATCH(F2980,Sheet2!A$14:A$154,0))))</f>
        <v/>
      </c>
      <c r="L2980" t="str">
        <f>IF(ISBLANK(G2980),"",IF(ISTEXT(G2980),IF(E2980="Amount",L$14,""),IF(INDEX(Sheet2!H$14:H$154,MATCH(F2980,Sheet2!A$14:A$154,0)) &lt;&gt; 0, IF(INDEX(Sheet2!I$14:I$154,MATCH(F2980,Sheet2!A$14:A$154,0)) &lt;&gt; 0, "Loan","Loan"),"Cash")))</f>
        <v/>
      </c>
      <c r="M2980" t="str">
        <f>IF(ISTEXT(E2980),IF(E2980="Amount",M$14,""),IF(ISBLANK(E2980),"",IF(ISTEXT(D2980),"",IF(A2975="Invoice No. : ",INDEX(Sheet2!D$14:D$154,MATCH(B2975,Sheet2!A$14:A$154,0)),M2979))))</f>
        <v/>
      </c>
      <c r="N2980" t="str">
        <f>IF(ISTEXT(E2980),IF(E2980="Amount",N$14,""),IF(ISBLANK(E2980),"",IF(ISTEXT(D2980),"",IF(A2975="Invoice No. : ",INDEX(Sheet2!E$14:E$154,MATCH(B2975,Sheet2!A$14:A$154,0)),N2979))))</f>
        <v/>
      </c>
      <c r="O2980" t="str">
        <f>IF(ISTEXT(E2980),IF(E2980="Amount",O$14,""),IF(ISBLANK(E2980),"",IF(ISTEXT(D2980),"",IF(A2975="Invoice No. : ",INDEX(Sheet2!G$14:G$154,MATCH(B2975,Sheet2!A$14:A$154,0)),O2979))))</f>
        <v/>
      </c>
      <c r="P2980" t="str">
        <f t="shared" si="190"/>
        <v/>
      </c>
      <c r="Q2980" t="str">
        <f t="shared" si="191"/>
        <v/>
      </c>
    </row>
    <row r="2981" spans="1:17" x14ac:dyDescent="0.25">
      <c r="F2981" t="str">
        <f t="shared" si="188"/>
        <v/>
      </c>
      <c r="G2981" t="str">
        <f>IF(ISTEXT(E2981),IF(E2981="Amount",G$14,""),IF(ISBLANK(E2981),"",IF(ISTEXT(D2981),"",IF(A2976="Invoice No. : ",INDEX(Sheet2!F$14:F$154,MATCH(B2976,Sheet2!A$14:A$154,0)),G2980))))</f>
        <v/>
      </c>
      <c r="H2981" t="str">
        <f t="shared" si="189"/>
        <v/>
      </c>
      <c r="I2981" t="str">
        <f>IF(ISTEXT(E2981),IF(E2981="Amount",I$14,""),IF(ISBLANK(E2981),"",IF(ISTEXT(D2981),"",IF(A2976="Invoice No. : ",TEXT(INDEX(Sheet2!C$14:C$154,MATCH(B2976,Sheet2!A$14:A$154,0)),"hh:mm:ss"),I2980))))</f>
        <v/>
      </c>
      <c r="J2981" t="str">
        <f>IF(ISBLANK(G2981),"",IF(ISTEXT(G2981),IF(E2981="Amount",J$14,""),INDEX(Sheet2!H$14:H$154,MATCH(F2981,Sheet2!A$14:A$154,0))))</f>
        <v/>
      </c>
      <c r="K2981" t="str">
        <f>IF(ISBLANK(G2981),"",IF(ISTEXT(G2981),IF(E2981="Amount",K$14,""),INDEX(Sheet2!I$14:I$154,MATCH(F2981,Sheet2!A$14:A$154,0))))</f>
        <v/>
      </c>
      <c r="L2981" t="str">
        <f>IF(ISBLANK(G2981),"",IF(ISTEXT(G2981),IF(E2981="Amount",L$14,""),IF(INDEX(Sheet2!H$14:H$154,MATCH(F2981,Sheet2!A$14:A$154,0)) &lt;&gt; 0, IF(INDEX(Sheet2!I$14:I$154,MATCH(F2981,Sheet2!A$14:A$154,0)) &lt;&gt; 0, "Loan","Loan"),"Cash")))</f>
        <v/>
      </c>
      <c r="M2981" t="str">
        <f>IF(ISTEXT(E2981),IF(E2981="Amount",M$14,""),IF(ISBLANK(E2981),"",IF(ISTEXT(D2981),"",IF(A2976="Invoice No. : ",INDEX(Sheet2!D$14:D$154,MATCH(B2976,Sheet2!A$14:A$154,0)),M2980))))</f>
        <v/>
      </c>
      <c r="N2981" t="str">
        <f>IF(ISTEXT(E2981),IF(E2981="Amount",N$14,""),IF(ISBLANK(E2981),"",IF(ISTEXT(D2981),"",IF(A2976="Invoice No. : ",INDEX(Sheet2!E$14:E$154,MATCH(B2976,Sheet2!A$14:A$154,0)),N2980))))</f>
        <v/>
      </c>
      <c r="O2981" t="str">
        <f>IF(ISTEXT(E2981),IF(E2981="Amount",O$14,""),IF(ISBLANK(E2981),"",IF(ISTEXT(D2981),"",IF(A2976="Invoice No. : ",INDEX(Sheet2!G$14:G$154,MATCH(B2976,Sheet2!A$14:A$154,0)),O2980))))</f>
        <v/>
      </c>
      <c r="P2981" t="str">
        <f t="shared" si="190"/>
        <v/>
      </c>
      <c r="Q2981" t="str">
        <f t="shared" si="191"/>
        <v/>
      </c>
    </row>
    <row r="2982" spans="1:17" x14ac:dyDescent="0.25">
      <c r="A2982" s="3" t="s">
        <v>4</v>
      </c>
      <c r="B2982" s="4">
        <v>2144395</v>
      </c>
      <c r="C2982" s="3" t="s">
        <v>5</v>
      </c>
      <c r="D2982" s="5" t="s">
        <v>953</v>
      </c>
      <c r="F2982" t="str">
        <f t="shared" si="188"/>
        <v/>
      </c>
      <c r="G2982" t="str">
        <f>IF(ISTEXT(E2982),IF(E2982="Amount",G$14,""),IF(ISBLANK(E2982),"",IF(ISTEXT(D2982),"",IF(A2977="Invoice No. : ",INDEX(Sheet2!F$14:F$154,MATCH(B2977,Sheet2!A$14:A$154,0)),G2981))))</f>
        <v/>
      </c>
      <c r="H2982" t="str">
        <f t="shared" si="189"/>
        <v/>
      </c>
      <c r="I2982" t="str">
        <f>IF(ISTEXT(E2982),IF(E2982="Amount",I$14,""),IF(ISBLANK(E2982),"",IF(ISTEXT(D2982),"",IF(A2977="Invoice No. : ",TEXT(INDEX(Sheet2!C$14:C$154,MATCH(B2977,Sheet2!A$14:A$154,0)),"hh:mm:ss"),I2981))))</f>
        <v/>
      </c>
      <c r="J2982" t="str">
        <f>IF(ISBLANK(G2982),"",IF(ISTEXT(G2982),IF(E2982="Amount",J$14,""),INDEX(Sheet2!H$14:H$154,MATCH(F2982,Sheet2!A$14:A$154,0))))</f>
        <v/>
      </c>
      <c r="K2982" t="str">
        <f>IF(ISBLANK(G2982),"",IF(ISTEXT(G2982),IF(E2982="Amount",K$14,""),INDEX(Sheet2!I$14:I$154,MATCH(F2982,Sheet2!A$14:A$154,0))))</f>
        <v/>
      </c>
      <c r="L2982" t="str">
        <f>IF(ISBLANK(G2982),"",IF(ISTEXT(G2982),IF(E2982="Amount",L$14,""),IF(INDEX(Sheet2!H$14:H$154,MATCH(F2982,Sheet2!A$14:A$154,0)) &lt;&gt; 0, IF(INDEX(Sheet2!I$14:I$154,MATCH(F2982,Sheet2!A$14:A$154,0)) &lt;&gt; 0, "Loan","Loan"),"Cash")))</f>
        <v/>
      </c>
      <c r="M2982" t="str">
        <f>IF(ISTEXT(E2982),IF(E2982="Amount",M$14,""),IF(ISBLANK(E2982),"",IF(ISTEXT(D2982),"",IF(A2977="Invoice No. : ",INDEX(Sheet2!D$14:D$154,MATCH(B2977,Sheet2!A$14:A$154,0)),M2981))))</f>
        <v/>
      </c>
      <c r="N2982" t="str">
        <f>IF(ISTEXT(E2982),IF(E2982="Amount",N$14,""),IF(ISBLANK(E2982),"",IF(ISTEXT(D2982),"",IF(A2977="Invoice No. : ",INDEX(Sheet2!E$14:E$154,MATCH(B2977,Sheet2!A$14:A$154,0)),N2981))))</f>
        <v/>
      </c>
      <c r="O2982" t="str">
        <f>IF(ISTEXT(E2982),IF(E2982="Amount",O$14,""),IF(ISBLANK(E2982),"",IF(ISTEXT(D2982),"",IF(A2977="Invoice No. : ",INDEX(Sheet2!G$14:G$154,MATCH(B2977,Sheet2!A$14:A$154,0)),O2981))))</f>
        <v/>
      </c>
      <c r="P2982" t="str">
        <f t="shared" si="190"/>
        <v/>
      </c>
      <c r="Q2982" t="str">
        <f t="shared" si="191"/>
        <v/>
      </c>
    </row>
    <row r="2983" spans="1:17" x14ac:dyDescent="0.25">
      <c r="A2983" s="3" t="s">
        <v>7</v>
      </c>
      <c r="B2983" s="6">
        <v>44931</v>
      </c>
      <c r="C2983" s="3" t="s">
        <v>8</v>
      </c>
      <c r="D2983" s="7">
        <v>2</v>
      </c>
      <c r="F2983" t="str">
        <f t="shared" si="188"/>
        <v/>
      </c>
      <c r="G2983" t="str">
        <f>IF(ISTEXT(E2983),IF(E2983="Amount",G$14,""),IF(ISBLANK(E2983),"",IF(ISTEXT(D2983),"",IF(A2978="Invoice No. : ",INDEX(Sheet2!F$14:F$154,MATCH(B2978,Sheet2!A$14:A$154,0)),G2982))))</f>
        <v/>
      </c>
      <c r="H2983" t="str">
        <f t="shared" si="189"/>
        <v/>
      </c>
      <c r="I2983" t="str">
        <f>IF(ISTEXT(E2983),IF(E2983="Amount",I$14,""),IF(ISBLANK(E2983),"",IF(ISTEXT(D2983),"",IF(A2978="Invoice No. : ",TEXT(INDEX(Sheet2!C$14:C$154,MATCH(B2978,Sheet2!A$14:A$154,0)),"hh:mm:ss"),I2982))))</f>
        <v/>
      </c>
      <c r="J2983" t="str">
        <f>IF(ISBLANK(G2983),"",IF(ISTEXT(G2983),IF(E2983="Amount",J$14,""),INDEX(Sheet2!H$14:H$154,MATCH(F2983,Sheet2!A$14:A$154,0))))</f>
        <v/>
      </c>
      <c r="K2983" t="str">
        <f>IF(ISBLANK(G2983),"",IF(ISTEXT(G2983),IF(E2983="Amount",K$14,""),INDEX(Sheet2!I$14:I$154,MATCH(F2983,Sheet2!A$14:A$154,0))))</f>
        <v/>
      </c>
      <c r="L2983" t="str">
        <f>IF(ISBLANK(G2983),"",IF(ISTEXT(G2983),IF(E2983="Amount",L$14,""),IF(INDEX(Sheet2!H$14:H$154,MATCH(F2983,Sheet2!A$14:A$154,0)) &lt;&gt; 0, IF(INDEX(Sheet2!I$14:I$154,MATCH(F2983,Sheet2!A$14:A$154,0)) &lt;&gt; 0, "Loan","Loan"),"Cash")))</f>
        <v/>
      </c>
      <c r="M2983" t="str">
        <f>IF(ISTEXT(E2983),IF(E2983="Amount",M$14,""),IF(ISBLANK(E2983),"",IF(ISTEXT(D2983),"",IF(A2978="Invoice No. : ",INDEX(Sheet2!D$14:D$154,MATCH(B2978,Sheet2!A$14:A$154,0)),M2982))))</f>
        <v/>
      </c>
      <c r="N2983" t="str">
        <f>IF(ISTEXT(E2983),IF(E2983="Amount",N$14,""),IF(ISBLANK(E2983),"",IF(ISTEXT(D2983),"",IF(A2978="Invoice No. : ",INDEX(Sheet2!E$14:E$154,MATCH(B2978,Sheet2!A$14:A$154,0)),N2982))))</f>
        <v/>
      </c>
      <c r="O2983" t="str">
        <f>IF(ISTEXT(E2983),IF(E2983="Amount",O$14,""),IF(ISBLANK(E2983),"",IF(ISTEXT(D2983),"",IF(A2978="Invoice No. : ",INDEX(Sheet2!G$14:G$154,MATCH(B2978,Sheet2!A$14:A$154,0)),O2982))))</f>
        <v/>
      </c>
      <c r="P2983" t="str">
        <f t="shared" si="190"/>
        <v/>
      </c>
      <c r="Q2983" t="str">
        <f t="shared" si="191"/>
        <v/>
      </c>
    </row>
    <row r="2984" spans="1:17" x14ac:dyDescent="0.25">
      <c r="F2984" t="str">
        <f t="shared" si="188"/>
        <v/>
      </c>
      <c r="G2984" t="str">
        <f>IF(ISTEXT(E2984),IF(E2984="Amount",G$14,""),IF(ISBLANK(E2984),"",IF(ISTEXT(D2984),"",IF(A2979="Invoice No. : ",INDEX(Sheet2!F$14:F$154,MATCH(B2979,Sheet2!A$14:A$154,0)),G2983))))</f>
        <v/>
      </c>
      <c r="H2984" t="str">
        <f t="shared" si="189"/>
        <v/>
      </c>
      <c r="I2984" t="str">
        <f>IF(ISTEXT(E2984),IF(E2984="Amount",I$14,""),IF(ISBLANK(E2984),"",IF(ISTEXT(D2984),"",IF(A2979="Invoice No. : ",TEXT(INDEX(Sheet2!C$14:C$154,MATCH(B2979,Sheet2!A$14:A$154,0)),"hh:mm:ss"),I2983))))</f>
        <v/>
      </c>
      <c r="J2984" t="str">
        <f>IF(ISBLANK(G2984),"",IF(ISTEXT(G2984),IF(E2984="Amount",J$14,""),INDEX(Sheet2!H$14:H$154,MATCH(F2984,Sheet2!A$14:A$154,0))))</f>
        <v/>
      </c>
      <c r="K2984" t="str">
        <f>IF(ISBLANK(G2984),"",IF(ISTEXT(G2984),IF(E2984="Amount",K$14,""),INDEX(Sheet2!I$14:I$154,MATCH(F2984,Sheet2!A$14:A$154,0))))</f>
        <v/>
      </c>
      <c r="L2984" t="str">
        <f>IF(ISBLANK(G2984),"",IF(ISTEXT(G2984),IF(E2984="Amount",L$14,""),IF(INDEX(Sheet2!H$14:H$154,MATCH(F2984,Sheet2!A$14:A$154,0)) &lt;&gt; 0, IF(INDEX(Sheet2!I$14:I$154,MATCH(F2984,Sheet2!A$14:A$154,0)) &lt;&gt; 0, "Loan","Loan"),"Cash")))</f>
        <v/>
      </c>
      <c r="M2984" t="str">
        <f>IF(ISTEXT(E2984),IF(E2984="Amount",M$14,""),IF(ISBLANK(E2984),"",IF(ISTEXT(D2984),"",IF(A2979="Invoice No. : ",INDEX(Sheet2!D$14:D$154,MATCH(B2979,Sheet2!A$14:A$154,0)),M2983))))</f>
        <v/>
      </c>
      <c r="N2984" t="str">
        <f>IF(ISTEXT(E2984),IF(E2984="Amount",N$14,""),IF(ISBLANK(E2984),"",IF(ISTEXT(D2984),"",IF(A2979="Invoice No. : ",INDEX(Sheet2!E$14:E$154,MATCH(B2979,Sheet2!A$14:A$154,0)),N2983))))</f>
        <v/>
      </c>
      <c r="O2984" t="str">
        <f>IF(ISTEXT(E2984),IF(E2984="Amount",O$14,""),IF(ISBLANK(E2984),"",IF(ISTEXT(D2984),"",IF(A2979="Invoice No. : ",INDEX(Sheet2!G$14:G$154,MATCH(B2979,Sheet2!A$14:A$154,0)),O2983))))</f>
        <v/>
      </c>
      <c r="P2984" t="str">
        <f t="shared" si="190"/>
        <v/>
      </c>
      <c r="Q2984" t="str">
        <f t="shared" si="191"/>
        <v/>
      </c>
    </row>
    <row r="2985" spans="1:17" x14ac:dyDescent="0.25">
      <c r="A2985" s="8" t="s">
        <v>9</v>
      </c>
      <c r="B2985" s="8" t="s">
        <v>10</v>
      </c>
      <c r="C2985" s="9" t="s">
        <v>11</v>
      </c>
      <c r="D2985" s="9" t="s">
        <v>12</v>
      </c>
      <c r="E2985" s="9" t="s">
        <v>13</v>
      </c>
      <c r="F2985" t="str">
        <f t="shared" si="188"/>
        <v>Invoice No.</v>
      </c>
      <c r="G2985" t="str">
        <f>IF(ISTEXT(E2985),IF(E2985="Amount",G$14,""),IF(ISBLANK(E2985),"",IF(ISTEXT(D2985),"",IF(A2980="Invoice No. : ",INDEX(Sheet2!F$14:F$154,MATCH(B2980,Sheet2!A$14:A$154,0)),G2984))))</f>
        <v>Member ID</v>
      </c>
      <c r="H2985" t="str">
        <f t="shared" si="189"/>
        <v>Invoice Date</v>
      </c>
      <c r="I2985" t="str">
        <f>IF(ISTEXT(E2985),IF(E2985="Amount",I$14,""),IF(ISBLANK(E2985),"",IF(ISTEXT(D2985),"",IF(A2980="Invoice No. : ",TEXT(INDEX(Sheet2!C$14:C$154,MATCH(B2980,Sheet2!A$14:A$154,0)),"hh:mm:ss"),I2984))))</f>
        <v>Invoice Time</v>
      </c>
      <c r="J2985" t="str">
        <f>IF(ISBLANK(G2985),"",IF(ISTEXT(G2985),IF(E2985="Amount",J$14,""),INDEX(Sheet2!H$14:H$154,MATCH(F2985,Sheet2!A$14:A$154,0))))</f>
        <v>Loan Amount</v>
      </c>
      <c r="K2985" t="str">
        <f>IF(ISBLANK(G2985),"",IF(ISTEXT(G2985),IF(E2985="Amount",K$14,""),INDEX(Sheet2!I$14:I$154,MATCH(F2985,Sheet2!A$14:A$154,0))))</f>
        <v>Cash Amount</v>
      </c>
      <c r="L2985" t="str">
        <f>IF(ISBLANK(G2985),"",IF(ISTEXT(G2985),IF(E2985="Amount",L$14,""),IF(INDEX(Sheet2!H$14:H$154,MATCH(F2985,Sheet2!A$14:A$154,0)) &lt;&gt; 0, IF(INDEX(Sheet2!I$14:I$154,MATCH(F2985,Sheet2!A$14:A$154,0)) &lt;&gt; 0, "Loan","Loan"),"Cash")))</f>
        <v>Payment Mode</v>
      </c>
      <c r="M2985" t="str">
        <f>IF(ISTEXT(E2985),IF(E2985="Amount",M$14,""),IF(ISBLANK(E2985),"",IF(ISTEXT(D2985),"",IF(A2980="Invoice No. : ",INDEX(Sheet2!D$14:D$154,MATCH(B2980,Sheet2!A$14:A$154,0)),M2984))))</f>
        <v>Terminal</v>
      </c>
      <c r="N2985" t="str">
        <f>IF(ISTEXT(E2985),IF(E2985="Amount",N$14,""),IF(ISBLANK(E2985),"",IF(ISTEXT(D2985),"",IF(A2980="Invoice No. : ",INDEX(Sheet2!E$14:E$154,MATCH(B2980,Sheet2!A$14:A$154,0)),N2984))))</f>
        <v>Cashier</v>
      </c>
      <c r="O2985" t="str">
        <f>IF(ISTEXT(E2985),IF(E2985="Amount",O$14,""),IF(ISBLANK(E2985),"",IF(ISTEXT(D2985),"",IF(A2980="Invoice No. : ",INDEX(Sheet2!G$14:G$154,MATCH(B2980,Sheet2!A$14:A$154,0)),O2984))))</f>
        <v>Name</v>
      </c>
      <c r="P2985" t="str">
        <f t="shared" si="190"/>
        <v>Invoice Amount</v>
      </c>
      <c r="Q2985" t="str">
        <f t="shared" si="191"/>
        <v>Grand Total</v>
      </c>
    </row>
    <row r="2986" spans="1:17" x14ac:dyDescent="0.25">
      <c r="F2986" t="str">
        <f t="shared" si="188"/>
        <v/>
      </c>
      <c r="G2986" t="str">
        <f>IF(ISTEXT(E2986),IF(E2986="Amount",G$14,""),IF(ISBLANK(E2986),"",IF(ISTEXT(D2986),"",IF(A2981="Invoice No. : ",INDEX(Sheet2!F$14:F$154,MATCH(B2981,Sheet2!A$14:A$154,0)),G2985))))</f>
        <v/>
      </c>
      <c r="H2986" t="str">
        <f t="shared" si="189"/>
        <v/>
      </c>
      <c r="I2986" t="str">
        <f>IF(ISTEXT(E2986),IF(E2986="Amount",I$14,""),IF(ISBLANK(E2986),"",IF(ISTEXT(D2986),"",IF(A2981="Invoice No. : ",TEXT(INDEX(Sheet2!C$14:C$154,MATCH(B2981,Sheet2!A$14:A$154,0)),"hh:mm:ss"),I2985))))</f>
        <v/>
      </c>
      <c r="J2986" t="str">
        <f>IF(ISBLANK(G2986),"",IF(ISTEXT(G2986),IF(E2986="Amount",J$14,""),INDEX(Sheet2!H$14:H$154,MATCH(F2986,Sheet2!A$14:A$154,0))))</f>
        <v/>
      </c>
      <c r="K2986" t="str">
        <f>IF(ISBLANK(G2986),"",IF(ISTEXT(G2986),IF(E2986="Amount",K$14,""),INDEX(Sheet2!I$14:I$154,MATCH(F2986,Sheet2!A$14:A$154,0))))</f>
        <v/>
      </c>
      <c r="L2986" t="str">
        <f>IF(ISBLANK(G2986),"",IF(ISTEXT(G2986),IF(E2986="Amount",L$14,""),IF(INDEX(Sheet2!H$14:H$154,MATCH(F2986,Sheet2!A$14:A$154,0)) &lt;&gt; 0, IF(INDEX(Sheet2!I$14:I$154,MATCH(F2986,Sheet2!A$14:A$154,0)) &lt;&gt; 0, "Loan","Loan"),"Cash")))</f>
        <v/>
      </c>
      <c r="M2986" t="str">
        <f>IF(ISTEXT(E2986),IF(E2986="Amount",M$14,""),IF(ISBLANK(E2986),"",IF(ISTEXT(D2986),"",IF(A2981="Invoice No. : ",INDEX(Sheet2!D$14:D$154,MATCH(B2981,Sheet2!A$14:A$154,0)),M2985))))</f>
        <v/>
      </c>
      <c r="N2986" t="str">
        <f>IF(ISTEXT(E2986),IF(E2986="Amount",N$14,""),IF(ISBLANK(E2986),"",IF(ISTEXT(D2986),"",IF(A2981="Invoice No. : ",INDEX(Sheet2!E$14:E$154,MATCH(B2981,Sheet2!A$14:A$154,0)),N2985))))</f>
        <v/>
      </c>
      <c r="O2986" t="str">
        <f>IF(ISTEXT(E2986),IF(E2986="Amount",O$14,""),IF(ISBLANK(E2986),"",IF(ISTEXT(D2986),"",IF(A2981="Invoice No. : ",INDEX(Sheet2!G$14:G$154,MATCH(B2981,Sheet2!A$14:A$154,0)),O2985))))</f>
        <v/>
      </c>
      <c r="P2986" t="str">
        <f t="shared" si="190"/>
        <v/>
      </c>
      <c r="Q2986" t="str">
        <f t="shared" si="191"/>
        <v/>
      </c>
    </row>
    <row r="2987" spans="1:17" x14ac:dyDescent="0.25">
      <c r="A2987" s="10" t="s">
        <v>2174</v>
      </c>
      <c r="B2987" s="10" t="s">
        <v>2175</v>
      </c>
      <c r="C2987" s="11">
        <v>1</v>
      </c>
      <c r="D2987" s="11">
        <v>21.25</v>
      </c>
      <c r="E2987" s="11">
        <v>21.25</v>
      </c>
      <c r="F2987">
        <f t="shared" si="188"/>
        <v>2144395</v>
      </c>
      <c r="G2987">
        <f>IF(ISTEXT(E2987),IF(E2987="Amount",G$14,""),IF(ISBLANK(E2987),"",IF(ISTEXT(D2987),"",IF(A2982="Invoice No. : ",INDEX(Sheet2!F$14:F$154,MATCH(B2982,Sheet2!A$14:A$154,0)),G2986))))</f>
        <v>41299</v>
      </c>
      <c r="H2987" t="str">
        <f t="shared" si="189"/>
        <v>01/05/2023</v>
      </c>
      <c r="I2987" t="str">
        <f>IF(ISTEXT(E2987),IF(E2987="Amount",I$14,""),IF(ISBLANK(E2987),"",IF(ISTEXT(D2987),"",IF(A2982="Invoice No. : ",TEXT(INDEX(Sheet2!C$14:C$154,MATCH(B2982,Sheet2!A$14:A$154,0)),"hh:mm:ss"),I2986))))</f>
        <v>16:39:09</v>
      </c>
      <c r="J2987">
        <f>IF(ISBLANK(G2987),"",IF(ISTEXT(G2987),IF(E2987="Amount",J$14,""),INDEX(Sheet2!H$14:H$154,MATCH(F2987,Sheet2!A$14:A$154,0))))</f>
        <v>0</v>
      </c>
      <c r="K2987">
        <f>IF(ISBLANK(G2987),"",IF(ISTEXT(G2987),IF(E2987="Amount",K$14,""),INDEX(Sheet2!I$14:I$154,MATCH(F2987,Sheet2!A$14:A$154,0))))</f>
        <v>63.75</v>
      </c>
      <c r="L2987" t="str">
        <f>IF(ISBLANK(G2987),"",IF(ISTEXT(G2987),IF(E2987="Amount",L$14,""),IF(INDEX(Sheet2!H$14:H$154,MATCH(F2987,Sheet2!A$14:A$154,0)) &lt;&gt; 0, IF(INDEX(Sheet2!I$14:I$154,MATCH(F2987,Sheet2!A$14:A$154,0)) &lt;&gt; 0, "Loan","Loan"),"Cash")))</f>
        <v>Cash</v>
      </c>
      <c r="M2987">
        <f>IF(ISTEXT(E2987),IF(E2987="Amount",M$14,""),IF(ISBLANK(E2987),"",IF(ISTEXT(D2987),"",IF(A2982="Invoice No. : ",INDEX(Sheet2!D$14:D$154,MATCH(B2982,Sheet2!A$14:A$154,0)),M2986))))</f>
        <v>2</v>
      </c>
      <c r="N2987" t="str">
        <f>IF(ISTEXT(E2987),IF(E2987="Amount",N$14,""),IF(ISBLANK(E2987),"",IF(ISTEXT(D2987),"",IF(A2982="Invoice No. : ",INDEX(Sheet2!E$14:E$154,MATCH(B2982,Sheet2!A$14:A$154,0)),N2986))))</f>
        <v>RUBY</v>
      </c>
      <c r="O2987" t="str">
        <f>IF(ISTEXT(E2987),IF(E2987="Amount",O$14,""),IF(ISBLANK(E2987),"",IF(ISTEXT(D2987),"",IF(A2982="Invoice No. : ",INDEX(Sheet2!G$14:G$154,MATCH(B2982,Sheet2!A$14:A$154,0)),O2986))))</f>
        <v>GALLETES, WILSON DELOS SANTOS</v>
      </c>
      <c r="P2987">
        <f t="shared" si="190"/>
        <v>63.75</v>
      </c>
      <c r="Q2987">
        <f t="shared" si="191"/>
        <v>195197.25</v>
      </c>
    </row>
    <row r="2988" spans="1:17" x14ac:dyDescent="0.25">
      <c r="A2988" s="10" t="s">
        <v>1986</v>
      </c>
      <c r="B2988" s="10" t="s">
        <v>1987</v>
      </c>
      <c r="C2988" s="11">
        <v>1</v>
      </c>
      <c r="D2988" s="11">
        <v>17</v>
      </c>
      <c r="E2988" s="11">
        <v>17</v>
      </c>
      <c r="F2988">
        <f t="shared" si="188"/>
        <v>2144395</v>
      </c>
      <c r="G2988">
        <f>IF(ISTEXT(E2988),IF(E2988="Amount",G$14,""),IF(ISBLANK(E2988),"",IF(ISTEXT(D2988),"",IF(A2983="Invoice No. : ",INDEX(Sheet2!F$14:F$154,MATCH(B2983,Sheet2!A$14:A$154,0)),G2987))))</f>
        <v>41299</v>
      </c>
      <c r="H2988" t="str">
        <f t="shared" si="189"/>
        <v>01/05/2023</v>
      </c>
      <c r="I2988" t="str">
        <f>IF(ISTEXT(E2988),IF(E2988="Amount",I$14,""),IF(ISBLANK(E2988),"",IF(ISTEXT(D2988),"",IF(A2983="Invoice No. : ",TEXT(INDEX(Sheet2!C$14:C$154,MATCH(B2983,Sheet2!A$14:A$154,0)),"hh:mm:ss"),I2987))))</f>
        <v>16:39:09</v>
      </c>
      <c r="J2988">
        <f>IF(ISBLANK(G2988),"",IF(ISTEXT(G2988),IF(E2988="Amount",J$14,""),INDEX(Sheet2!H$14:H$154,MATCH(F2988,Sheet2!A$14:A$154,0))))</f>
        <v>0</v>
      </c>
      <c r="K2988">
        <f>IF(ISBLANK(G2988),"",IF(ISTEXT(G2988),IF(E2988="Amount",K$14,""),INDEX(Sheet2!I$14:I$154,MATCH(F2988,Sheet2!A$14:A$154,0))))</f>
        <v>63.75</v>
      </c>
      <c r="L2988" t="str">
        <f>IF(ISBLANK(G2988),"",IF(ISTEXT(G2988),IF(E2988="Amount",L$14,""),IF(INDEX(Sheet2!H$14:H$154,MATCH(F2988,Sheet2!A$14:A$154,0)) &lt;&gt; 0, IF(INDEX(Sheet2!I$14:I$154,MATCH(F2988,Sheet2!A$14:A$154,0)) &lt;&gt; 0, "Loan","Loan"),"Cash")))</f>
        <v>Cash</v>
      </c>
      <c r="M2988">
        <f>IF(ISTEXT(E2988),IF(E2988="Amount",M$14,""),IF(ISBLANK(E2988),"",IF(ISTEXT(D2988),"",IF(A2983="Invoice No. : ",INDEX(Sheet2!D$14:D$154,MATCH(B2983,Sheet2!A$14:A$154,0)),M2987))))</f>
        <v>2</v>
      </c>
      <c r="N2988" t="str">
        <f>IF(ISTEXT(E2988),IF(E2988="Amount",N$14,""),IF(ISBLANK(E2988),"",IF(ISTEXT(D2988),"",IF(A2983="Invoice No. : ",INDEX(Sheet2!E$14:E$154,MATCH(B2983,Sheet2!A$14:A$154,0)),N2987))))</f>
        <v>RUBY</v>
      </c>
      <c r="O2988" t="str">
        <f>IF(ISTEXT(E2988),IF(E2988="Amount",O$14,""),IF(ISBLANK(E2988),"",IF(ISTEXT(D2988),"",IF(A2983="Invoice No. : ",INDEX(Sheet2!G$14:G$154,MATCH(B2983,Sheet2!A$14:A$154,0)),O2987))))</f>
        <v>GALLETES, WILSON DELOS SANTOS</v>
      </c>
      <c r="P2988">
        <f t="shared" si="190"/>
        <v>63.75</v>
      </c>
      <c r="Q2988">
        <f t="shared" si="191"/>
        <v>195197.25</v>
      </c>
    </row>
    <row r="2989" spans="1:17" x14ac:dyDescent="0.25">
      <c r="A2989" s="10" t="s">
        <v>535</v>
      </c>
      <c r="B2989" s="10" t="s">
        <v>536</v>
      </c>
      <c r="C2989" s="11">
        <v>3</v>
      </c>
      <c r="D2989" s="11">
        <v>8.5</v>
      </c>
      <c r="E2989" s="11">
        <v>25.5</v>
      </c>
      <c r="F2989">
        <f t="shared" si="188"/>
        <v>2144395</v>
      </c>
      <c r="G2989">
        <f>IF(ISTEXT(E2989),IF(E2989="Amount",G$14,""),IF(ISBLANK(E2989),"",IF(ISTEXT(D2989),"",IF(A2984="Invoice No. : ",INDEX(Sheet2!F$14:F$154,MATCH(B2984,Sheet2!A$14:A$154,0)),G2988))))</f>
        <v>41299</v>
      </c>
      <c r="H2989" t="str">
        <f t="shared" si="189"/>
        <v>01/05/2023</v>
      </c>
      <c r="I2989" t="str">
        <f>IF(ISTEXT(E2989),IF(E2989="Amount",I$14,""),IF(ISBLANK(E2989),"",IF(ISTEXT(D2989),"",IF(A2984="Invoice No. : ",TEXT(INDEX(Sheet2!C$14:C$154,MATCH(B2984,Sheet2!A$14:A$154,0)),"hh:mm:ss"),I2988))))</f>
        <v>16:39:09</v>
      </c>
      <c r="J2989">
        <f>IF(ISBLANK(G2989),"",IF(ISTEXT(G2989),IF(E2989="Amount",J$14,""),INDEX(Sheet2!H$14:H$154,MATCH(F2989,Sheet2!A$14:A$154,0))))</f>
        <v>0</v>
      </c>
      <c r="K2989">
        <f>IF(ISBLANK(G2989),"",IF(ISTEXT(G2989),IF(E2989="Amount",K$14,""),INDEX(Sheet2!I$14:I$154,MATCH(F2989,Sheet2!A$14:A$154,0))))</f>
        <v>63.75</v>
      </c>
      <c r="L2989" t="str">
        <f>IF(ISBLANK(G2989),"",IF(ISTEXT(G2989),IF(E2989="Amount",L$14,""),IF(INDEX(Sheet2!H$14:H$154,MATCH(F2989,Sheet2!A$14:A$154,0)) &lt;&gt; 0, IF(INDEX(Sheet2!I$14:I$154,MATCH(F2989,Sheet2!A$14:A$154,0)) &lt;&gt; 0, "Loan","Loan"),"Cash")))</f>
        <v>Cash</v>
      </c>
      <c r="M2989">
        <f>IF(ISTEXT(E2989),IF(E2989="Amount",M$14,""),IF(ISBLANK(E2989),"",IF(ISTEXT(D2989),"",IF(A2984="Invoice No. : ",INDEX(Sheet2!D$14:D$154,MATCH(B2984,Sheet2!A$14:A$154,0)),M2988))))</f>
        <v>2</v>
      </c>
      <c r="N2989" t="str">
        <f>IF(ISTEXT(E2989),IF(E2989="Amount",N$14,""),IF(ISBLANK(E2989),"",IF(ISTEXT(D2989),"",IF(A2984="Invoice No. : ",INDEX(Sheet2!E$14:E$154,MATCH(B2984,Sheet2!A$14:A$154,0)),N2988))))</f>
        <v>RUBY</v>
      </c>
      <c r="O2989" t="str">
        <f>IF(ISTEXT(E2989),IF(E2989="Amount",O$14,""),IF(ISBLANK(E2989),"",IF(ISTEXT(D2989),"",IF(A2984="Invoice No. : ",INDEX(Sheet2!G$14:G$154,MATCH(B2984,Sheet2!A$14:A$154,0)),O2988))))</f>
        <v>GALLETES, WILSON DELOS SANTOS</v>
      </c>
      <c r="P2989">
        <f t="shared" si="190"/>
        <v>63.75</v>
      </c>
      <c r="Q2989">
        <f t="shared" si="191"/>
        <v>195197.25</v>
      </c>
    </row>
    <row r="2990" spans="1:17" x14ac:dyDescent="0.25">
      <c r="D2990" s="12" t="s">
        <v>18</v>
      </c>
      <c r="E2990" s="13">
        <v>63.75</v>
      </c>
      <c r="F2990" t="str">
        <f t="shared" si="188"/>
        <v/>
      </c>
      <c r="G2990" t="str">
        <f>IF(ISTEXT(E2990),IF(E2990="Amount",G$14,""),IF(ISBLANK(E2990),"",IF(ISTEXT(D2990),"",IF(A2985="Invoice No. : ",INDEX(Sheet2!F$14:F$154,MATCH(B2985,Sheet2!A$14:A$154,0)),G2989))))</f>
        <v/>
      </c>
      <c r="H2990" t="str">
        <f t="shared" si="189"/>
        <v/>
      </c>
      <c r="I2990" t="str">
        <f>IF(ISTEXT(E2990),IF(E2990="Amount",I$14,""),IF(ISBLANK(E2990),"",IF(ISTEXT(D2990),"",IF(A2985="Invoice No. : ",TEXT(INDEX(Sheet2!C$14:C$154,MATCH(B2985,Sheet2!A$14:A$154,0)),"hh:mm:ss"),I2989))))</f>
        <v/>
      </c>
      <c r="J2990" t="str">
        <f>IF(ISBLANK(G2990),"",IF(ISTEXT(G2990),IF(E2990="Amount",J$14,""),INDEX(Sheet2!H$14:H$154,MATCH(F2990,Sheet2!A$14:A$154,0))))</f>
        <v/>
      </c>
      <c r="K2990" t="str">
        <f>IF(ISBLANK(G2990),"",IF(ISTEXT(G2990),IF(E2990="Amount",K$14,""),INDEX(Sheet2!I$14:I$154,MATCH(F2990,Sheet2!A$14:A$154,0))))</f>
        <v/>
      </c>
      <c r="L2990" t="str">
        <f>IF(ISBLANK(G2990),"",IF(ISTEXT(G2990),IF(E2990="Amount",L$14,""),IF(INDEX(Sheet2!H$14:H$154,MATCH(F2990,Sheet2!A$14:A$154,0)) &lt;&gt; 0, IF(INDEX(Sheet2!I$14:I$154,MATCH(F2990,Sheet2!A$14:A$154,0)) &lt;&gt; 0, "Loan","Loan"),"Cash")))</f>
        <v/>
      </c>
      <c r="M2990" t="str">
        <f>IF(ISTEXT(E2990),IF(E2990="Amount",M$14,""),IF(ISBLANK(E2990),"",IF(ISTEXT(D2990),"",IF(A2985="Invoice No. : ",INDEX(Sheet2!D$14:D$154,MATCH(B2985,Sheet2!A$14:A$154,0)),M2989))))</f>
        <v/>
      </c>
      <c r="N2990" t="str">
        <f>IF(ISTEXT(E2990),IF(E2990="Amount",N$14,""),IF(ISBLANK(E2990),"",IF(ISTEXT(D2990),"",IF(A2985="Invoice No. : ",INDEX(Sheet2!E$14:E$154,MATCH(B2985,Sheet2!A$14:A$154,0)),N2989))))</f>
        <v/>
      </c>
      <c r="O2990" t="str">
        <f>IF(ISTEXT(E2990),IF(E2990="Amount",O$14,""),IF(ISBLANK(E2990),"",IF(ISTEXT(D2990),"",IF(A2985="Invoice No. : ",INDEX(Sheet2!G$14:G$154,MATCH(B2985,Sheet2!A$14:A$154,0)),O2989))))</f>
        <v/>
      </c>
      <c r="P2990" t="str">
        <f t="shared" si="190"/>
        <v/>
      </c>
      <c r="Q2990" t="str">
        <f t="shared" si="191"/>
        <v/>
      </c>
    </row>
    <row r="2991" spans="1:17" x14ac:dyDescent="0.25">
      <c r="F2991" t="str">
        <f t="shared" si="188"/>
        <v/>
      </c>
      <c r="G2991" t="str">
        <f>IF(ISTEXT(E2991),IF(E2991="Amount",G$14,""),IF(ISBLANK(E2991),"",IF(ISTEXT(D2991),"",IF(A2986="Invoice No. : ",INDEX(Sheet2!F$14:F$154,MATCH(B2986,Sheet2!A$14:A$154,0)),G2990))))</f>
        <v/>
      </c>
      <c r="H2991" t="str">
        <f t="shared" si="189"/>
        <v/>
      </c>
      <c r="I2991" t="str">
        <f>IF(ISTEXT(E2991),IF(E2991="Amount",I$14,""),IF(ISBLANK(E2991),"",IF(ISTEXT(D2991),"",IF(A2986="Invoice No. : ",TEXT(INDEX(Sheet2!C$14:C$154,MATCH(B2986,Sheet2!A$14:A$154,0)),"hh:mm:ss"),I2990))))</f>
        <v/>
      </c>
      <c r="J2991" t="str">
        <f>IF(ISBLANK(G2991),"",IF(ISTEXT(G2991),IF(E2991="Amount",J$14,""),INDEX(Sheet2!H$14:H$154,MATCH(F2991,Sheet2!A$14:A$154,0))))</f>
        <v/>
      </c>
      <c r="K2991" t="str">
        <f>IF(ISBLANK(G2991),"",IF(ISTEXT(G2991),IF(E2991="Amount",K$14,""),INDEX(Sheet2!I$14:I$154,MATCH(F2991,Sheet2!A$14:A$154,0))))</f>
        <v/>
      </c>
      <c r="L2991" t="str">
        <f>IF(ISBLANK(G2991),"",IF(ISTEXT(G2991),IF(E2991="Amount",L$14,""),IF(INDEX(Sheet2!H$14:H$154,MATCH(F2991,Sheet2!A$14:A$154,0)) &lt;&gt; 0, IF(INDEX(Sheet2!I$14:I$154,MATCH(F2991,Sheet2!A$14:A$154,0)) &lt;&gt; 0, "Loan","Loan"),"Cash")))</f>
        <v/>
      </c>
      <c r="M2991" t="str">
        <f>IF(ISTEXT(E2991),IF(E2991="Amount",M$14,""),IF(ISBLANK(E2991),"",IF(ISTEXT(D2991),"",IF(A2986="Invoice No. : ",INDEX(Sheet2!D$14:D$154,MATCH(B2986,Sheet2!A$14:A$154,0)),M2990))))</f>
        <v/>
      </c>
      <c r="N2991" t="str">
        <f>IF(ISTEXT(E2991),IF(E2991="Amount",N$14,""),IF(ISBLANK(E2991),"",IF(ISTEXT(D2991),"",IF(A2986="Invoice No. : ",INDEX(Sheet2!E$14:E$154,MATCH(B2986,Sheet2!A$14:A$154,0)),N2990))))</f>
        <v/>
      </c>
      <c r="O2991" t="str">
        <f>IF(ISTEXT(E2991),IF(E2991="Amount",O$14,""),IF(ISBLANK(E2991),"",IF(ISTEXT(D2991),"",IF(A2986="Invoice No. : ",INDEX(Sheet2!G$14:G$154,MATCH(B2986,Sheet2!A$14:A$154,0)),O2990))))</f>
        <v/>
      </c>
      <c r="P2991" t="str">
        <f t="shared" si="190"/>
        <v/>
      </c>
      <c r="Q2991" t="str">
        <f t="shared" si="191"/>
        <v/>
      </c>
    </row>
    <row r="2992" spans="1:17" x14ac:dyDescent="0.25">
      <c r="F2992" t="str">
        <f t="shared" si="188"/>
        <v/>
      </c>
      <c r="G2992" t="str">
        <f>IF(ISTEXT(E2992),IF(E2992="Amount",G$14,""),IF(ISBLANK(E2992),"",IF(ISTEXT(D2992),"",IF(A2987="Invoice No. : ",INDEX(Sheet2!F$14:F$154,MATCH(B2987,Sheet2!A$14:A$154,0)),G2991))))</f>
        <v/>
      </c>
      <c r="H2992" t="str">
        <f t="shared" si="189"/>
        <v/>
      </c>
      <c r="I2992" t="str">
        <f>IF(ISTEXT(E2992),IF(E2992="Amount",I$14,""),IF(ISBLANK(E2992),"",IF(ISTEXT(D2992),"",IF(A2987="Invoice No. : ",TEXT(INDEX(Sheet2!C$14:C$154,MATCH(B2987,Sheet2!A$14:A$154,0)),"hh:mm:ss"),I2991))))</f>
        <v/>
      </c>
      <c r="J2992" t="str">
        <f>IF(ISBLANK(G2992),"",IF(ISTEXT(G2992),IF(E2992="Amount",J$14,""),INDEX(Sheet2!H$14:H$154,MATCH(F2992,Sheet2!A$14:A$154,0))))</f>
        <v/>
      </c>
      <c r="K2992" t="str">
        <f>IF(ISBLANK(G2992),"",IF(ISTEXT(G2992),IF(E2992="Amount",K$14,""),INDEX(Sheet2!I$14:I$154,MATCH(F2992,Sheet2!A$14:A$154,0))))</f>
        <v/>
      </c>
      <c r="L2992" t="str">
        <f>IF(ISBLANK(G2992),"",IF(ISTEXT(G2992),IF(E2992="Amount",L$14,""),IF(INDEX(Sheet2!H$14:H$154,MATCH(F2992,Sheet2!A$14:A$154,0)) &lt;&gt; 0, IF(INDEX(Sheet2!I$14:I$154,MATCH(F2992,Sheet2!A$14:A$154,0)) &lt;&gt; 0, "Loan","Loan"),"Cash")))</f>
        <v/>
      </c>
      <c r="M2992" t="str">
        <f>IF(ISTEXT(E2992),IF(E2992="Amount",M$14,""),IF(ISBLANK(E2992),"",IF(ISTEXT(D2992),"",IF(A2987="Invoice No. : ",INDEX(Sheet2!D$14:D$154,MATCH(B2987,Sheet2!A$14:A$154,0)),M2991))))</f>
        <v/>
      </c>
      <c r="N2992" t="str">
        <f>IF(ISTEXT(E2992),IF(E2992="Amount",N$14,""),IF(ISBLANK(E2992),"",IF(ISTEXT(D2992),"",IF(A2987="Invoice No. : ",INDEX(Sheet2!E$14:E$154,MATCH(B2987,Sheet2!A$14:A$154,0)),N2991))))</f>
        <v/>
      </c>
      <c r="O2992" t="str">
        <f>IF(ISTEXT(E2992),IF(E2992="Amount",O$14,""),IF(ISBLANK(E2992),"",IF(ISTEXT(D2992),"",IF(A2987="Invoice No. : ",INDEX(Sheet2!G$14:G$154,MATCH(B2987,Sheet2!A$14:A$154,0)),O2991))))</f>
        <v/>
      </c>
      <c r="P2992" t="str">
        <f t="shared" si="190"/>
        <v/>
      </c>
      <c r="Q2992" t="str">
        <f t="shared" si="191"/>
        <v/>
      </c>
    </row>
    <row r="2993" spans="1:17" x14ac:dyDescent="0.25">
      <c r="A2993" s="3" t="s">
        <v>4</v>
      </c>
      <c r="B2993" s="4">
        <v>2144396</v>
      </c>
      <c r="C2993" s="3" t="s">
        <v>5</v>
      </c>
      <c r="D2993" s="5" t="s">
        <v>953</v>
      </c>
      <c r="F2993" t="str">
        <f t="shared" si="188"/>
        <v/>
      </c>
      <c r="G2993" t="str">
        <f>IF(ISTEXT(E2993),IF(E2993="Amount",G$14,""),IF(ISBLANK(E2993),"",IF(ISTEXT(D2993),"",IF(A2988="Invoice No. : ",INDEX(Sheet2!F$14:F$154,MATCH(B2988,Sheet2!A$14:A$154,0)),G2992))))</f>
        <v/>
      </c>
      <c r="H2993" t="str">
        <f t="shared" si="189"/>
        <v/>
      </c>
      <c r="I2993" t="str">
        <f>IF(ISTEXT(E2993),IF(E2993="Amount",I$14,""),IF(ISBLANK(E2993),"",IF(ISTEXT(D2993),"",IF(A2988="Invoice No. : ",TEXT(INDEX(Sheet2!C$14:C$154,MATCH(B2988,Sheet2!A$14:A$154,0)),"hh:mm:ss"),I2992))))</f>
        <v/>
      </c>
      <c r="J2993" t="str">
        <f>IF(ISBLANK(G2993),"",IF(ISTEXT(G2993),IF(E2993="Amount",J$14,""),INDEX(Sheet2!H$14:H$154,MATCH(F2993,Sheet2!A$14:A$154,0))))</f>
        <v/>
      </c>
      <c r="K2993" t="str">
        <f>IF(ISBLANK(G2993),"",IF(ISTEXT(G2993),IF(E2993="Amount",K$14,""),INDEX(Sheet2!I$14:I$154,MATCH(F2993,Sheet2!A$14:A$154,0))))</f>
        <v/>
      </c>
      <c r="L2993" t="str">
        <f>IF(ISBLANK(G2993),"",IF(ISTEXT(G2993),IF(E2993="Amount",L$14,""),IF(INDEX(Sheet2!H$14:H$154,MATCH(F2993,Sheet2!A$14:A$154,0)) &lt;&gt; 0, IF(INDEX(Sheet2!I$14:I$154,MATCH(F2993,Sheet2!A$14:A$154,0)) &lt;&gt; 0, "Loan","Loan"),"Cash")))</f>
        <v/>
      </c>
      <c r="M2993" t="str">
        <f>IF(ISTEXT(E2993),IF(E2993="Amount",M$14,""),IF(ISBLANK(E2993),"",IF(ISTEXT(D2993),"",IF(A2988="Invoice No. : ",INDEX(Sheet2!D$14:D$154,MATCH(B2988,Sheet2!A$14:A$154,0)),M2992))))</f>
        <v/>
      </c>
      <c r="N2993" t="str">
        <f>IF(ISTEXT(E2993),IF(E2993="Amount",N$14,""),IF(ISBLANK(E2993),"",IF(ISTEXT(D2993),"",IF(A2988="Invoice No. : ",INDEX(Sheet2!E$14:E$154,MATCH(B2988,Sheet2!A$14:A$154,0)),N2992))))</f>
        <v/>
      </c>
      <c r="O2993" t="str">
        <f>IF(ISTEXT(E2993),IF(E2993="Amount",O$14,""),IF(ISBLANK(E2993),"",IF(ISTEXT(D2993),"",IF(A2988="Invoice No. : ",INDEX(Sheet2!G$14:G$154,MATCH(B2988,Sheet2!A$14:A$154,0)),O2992))))</f>
        <v/>
      </c>
      <c r="P2993" t="str">
        <f t="shared" si="190"/>
        <v/>
      </c>
      <c r="Q2993" t="str">
        <f t="shared" si="191"/>
        <v/>
      </c>
    </row>
    <row r="2994" spans="1:17" x14ac:dyDescent="0.25">
      <c r="A2994" s="3" t="s">
        <v>7</v>
      </c>
      <c r="B2994" s="6">
        <v>44931</v>
      </c>
      <c r="C2994" s="3" t="s">
        <v>8</v>
      </c>
      <c r="D2994" s="7">
        <v>2</v>
      </c>
      <c r="F2994" t="str">
        <f t="shared" si="188"/>
        <v/>
      </c>
      <c r="G2994" t="str">
        <f>IF(ISTEXT(E2994),IF(E2994="Amount",G$14,""),IF(ISBLANK(E2994),"",IF(ISTEXT(D2994),"",IF(A2989="Invoice No. : ",INDEX(Sheet2!F$14:F$154,MATCH(B2989,Sheet2!A$14:A$154,0)),G2993))))</f>
        <v/>
      </c>
      <c r="H2994" t="str">
        <f t="shared" si="189"/>
        <v/>
      </c>
      <c r="I2994" t="str">
        <f>IF(ISTEXT(E2994),IF(E2994="Amount",I$14,""),IF(ISBLANK(E2994),"",IF(ISTEXT(D2994),"",IF(A2989="Invoice No. : ",TEXT(INDEX(Sheet2!C$14:C$154,MATCH(B2989,Sheet2!A$14:A$154,0)),"hh:mm:ss"),I2993))))</f>
        <v/>
      </c>
      <c r="J2994" t="str">
        <f>IF(ISBLANK(G2994),"",IF(ISTEXT(G2994),IF(E2994="Amount",J$14,""),INDEX(Sheet2!H$14:H$154,MATCH(F2994,Sheet2!A$14:A$154,0))))</f>
        <v/>
      </c>
      <c r="K2994" t="str">
        <f>IF(ISBLANK(G2994),"",IF(ISTEXT(G2994),IF(E2994="Amount",K$14,""),INDEX(Sheet2!I$14:I$154,MATCH(F2994,Sheet2!A$14:A$154,0))))</f>
        <v/>
      </c>
      <c r="L2994" t="str">
        <f>IF(ISBLANK(G2994),"",IF(ISTEXT(G2994),IF(E2994="Amount",L$14,""),IF(INDEX(Sheet2!H$14:H$154,MATCH(F2994,Sheet2!A$14:A$154,0)) &lt;&gt; 0, IF(INDEX(Sheet2!I$14:I$154,MATCH(F2994,Sheet2!A$14:A$154,0)) &lt;&gt; 0, "Loan","Loan"),"Cash")))</f>
        <v/>
      </c>
      <c r="M2994" t="str">
        <f>IF(ISTEXT(E2994),IF(E2994="Amount",M$14,""),IF(ISBLANK(E2994),"",IF(ISTEXT(D2994),"",IF(A2989="Invoice No. : ",INDEX(Sheet2!D$14:D$154,MATCH(B2989,Sheet2!A$14:A$154,0)),M2993))))</f>
        <v/>
      </c>
      <c r="N2994" t="str">
        <f>IF(ISTEXT(E2994),IF(E2994="Amount",N$14,""),IF(ISBLANK(E2994),"",IF(ISTEXT(D2994),"",IF(A2989="Invoice No. : ",INDEX(Sheet2!E$14:E$154,MATCH(B2989,Sheet2!A$14:A$154,0)),N2993))))</f>
        <v/>
      </c>
      <c r="O2994" t="str">
        <f>IF(ISTEXT(E2994),IF(E2994="Amount",O$14,""),IF(ISBLANK(E2994),"",IF(ISTEXT(D2994),"",IF(A2989="Invoice No. : ",INDEX(Sheet2!G$14:G$154,MATCH(B2989,Sheet2!A$14:A$154,0)),O2993))))</f>
        <v/>
      </c>
      <c r="P2994" t="str">
        <f t="shared" si="190"/>
        <v/>
      </c>
      <c r="Q2994" t="str">
        <f t="shared" si="191"/>
        <v/>
      </c>
    </row>
    <row r="2995" spans="1:17" x14ac:dyDescent="0.25">
      <c r="F2995" t="str">
        <f t="shared" si="188"/>
        <v/>
      </c>
      <c r="G2995" t="str">
        <f>IF(ISTEXT(E2995),IF(E2995="Amount",G$14,""),IF(ISBLANK(E2995),"",IF(ISTEXT(D2995),"",IF(A2990="Invoice No. : ",INDEX(Sheet2!F$14:F$154,MATCH(B2990,Sheet2!A$14:A$154,0)),G2994))))</f>
        <v/>
      </c>
      <c r="H2995" t="str">
        <f t="shared" si="189"/>
        <v/>
      </c>
      <c r="I2995" t="str">
        <f>IF(ISTEXT(E2995),IF(E2995="Amount",I$14,""),IF(ISBLANK(E2995),"",IF(ISTEXT(D2995),"",IF(A2990="Invoice No. : ",TEXT(INDEX(Sheet2!C$14:C$154,MATCH(B2990,Sheet2!A$14:A$154,0)),"hh:mm:ss"),I2994))))</f>
        <v/>
      </c>
      <c r="J2995" t="str">
        <f>IF(ISBLANK(G2995),"",IF(ISTEXT(G2995),IF(E2995="Amount",J$14,""),INDEX(Sheet2!H$14:H$154,MATCH(F2995,Sheet2!A$14:A$154,0))))</f>
        <v/>
      </c>
      <c r="K2995" t="str">
        <f>IF(ISBLANK(G2995),"",IF(ISTEXT(G2995),IF(E2995="Amount",K$14,""),INDEX(Sheet2!I$14:I$154,MATCH(F2995,Sheet2!A$14:A$154,0))))</f>
        <v/>
      </c>
      <c r="L2995" t="str">
        <f>IF(ISBLANK(G2995),"",IF(ISTEXT(G2995),IF(E2995="Amount",L$14,""),IF(INDEX(Sheet2!H$14:H$154,MATCH(F2995,Sheet2!A$14:A$154,0)) &lt;&gt; 0, IF(INDEX(Sheet2!I$14:I$154,MATCH(F2995,Sheet2!A$14:A$154,0)) &lt;&gt; 0, "Loan","Loan"),"Cash")))</f>
        <v/>
      </c>
      <c r="M2995" t="str">
        <f>IF(ISTEXT(E2995),IF(E2995="Amount",M$14,""),IF(ISBLANK(E2995),"",IF(ISTEXT(D2995),"",IF(A2990="Invoice No. : ",INDEX(Sheet2!D$14:D$154,MATCH(B2990,Sheet2!A$14:A$154,0)),M2994))))</f>
        <v/>
      </c>
      <c r="N2995" t="str">
        <f>IF(ISTEXT(E2995),IF(E2995="Amount",N$14,""),IF(ISBLANK(E2995),"",IF(ISTEXT(D2995),"",IF(A2990="Invoice No. : ",INDEX(Sheet2!E$14:E$154,MATCH(B2990,Sheet2!A$14:A$154,0)),N2994))))</f>
        <v/>
      </c>
      <c r="O2995" t="str">
        <f>IF(ISTEXT(E2995),IF(E2995="Amount",O$14,""),IF(ISBLANK(E2995),"",IF(ISTEXT(D2995),"",IF(A2990="Invoice No. : ",INDEX(Sheet2!G$14:G$154,MATCH(B2990,Sheet2!A$14:A$154,0)),O2994))))</f>
        <v/>
      </c>
      <c r="P2995" t="str">
        <f t="shared" si="190"/>
        <v/>
      </c>
      <c r="Q2995" t="str">
        <f t="shared" si="191"/>
        <v/>
      </c>
    </row>
    <row r="2996" spans="1:17" x14ac:dyDescent="0.25">
      <c r="A2996" s="8" t="s">
        <v>9</v>
      </c>
      <c r="B2996" s="8" t="s">
        <v>10</v>
      </c>
      <c r="C2996" s="9" t="s">
        <v>11</v>
      </c>
      <c r="D2996" s="9" t="s">
        <v>12</v>
      </c>
      <c r="E2996" s="9" t="s">
        <v>13</v>
      </c>
      <c r="F2996" t="str">
        <f t="shared" si="188"/>
        <v>Invoice No.</v>
      </c>
      <c r="G2996" t="str">
        <f>IF(ISTEXT(E2996),IF(E2996="Amount",G$14,""),IF(ISBLANK(E2996),"",IF(ISTEXT(D2996),"",IF(A2991="Invoice No. : ",INDEX(Sheet2!F$14:F$154,MATCH(B2991,Sheet2!A$14:A$154,0)),G2995))))</f>
        <v>Member ID</v>
      </c>
      <c r="H2996" t="str">
        <f t="shared" si="189"/>
        <v>Invoice Date</v>
      </c>
      <c r="I2996" t="str">
        <f>IF(ISTEXT(E2996),IF(E2996="Amount",I$14,""),IF(ISBLANK(E2996),"",IF(ISTEXT(D2996),"",IF(A2991="Invoice No. : ",TEXT(INDEX(Sheet2!C$14:C$154,MATCH(B2991,Sheet2!A$14:A$154,0)),"hh:mm:ss"),I2995))))</f>
        <v>Invoice Time</v>
      </c>
      <c r="J2996" t="str">
        <f>IF(ISBLANK(G2996),"",IF(ISTEXT(G2996),IF(E2996="Amount",J$14,""),INDEX(Sheet2!H$14:H$154,MATCH(F2996,Sheet2!A$14:A$154,0))))</f>
        <v>Loan Amount</v>
      </c>
      <c r="K2996" t="str">
        <f>IF(ISBLANK(G2996),"",IF(ISTEXT(G2996),IF(E2996="Amount",K$14,""),INDEX(Sheet2!I$14:I$154,MATCH(F2996,Sheet2!A$14:A$154,0))))</f>
        <v>Cash Amount</v>
      </c>
      <c r="L2996" t="str">
        <f>IF(ISBLANK(G2996),"",IF(ISTEXT(G2996),IF(E2996="Amount",L$14,""),IF(INDEX(Sheet2!H$14:H$154,MATCH(F2996,Sheet2!A$14:A$154,0)) &lt;&gt; 0, IF(INDEX(Sheet2!I$14:I$154,MATCH(F2996,Sheet2!A$14:A$154,0)) &lt;&gt; 0, "Loan","Loan"),"Cash")))</f>
        <v>Payment Mode</v>
      </c>
      <c r="M2996" t="str">
        <f>IF(ISTEXT(E2996),IF(E2996="Amount",M$14,""),IF(ISBLANK(E2996),"",IF(ISTEXT(D2996),"",IF(A2991="Invoice No. : ",INDEX(Sheet2!D$14:D$154,MATCH(B2991,Sheet2!A$14:A$154,0)),M2995))))</f>
        <v>Terminal</v>
      </c>
      <c r="N2996" t="str">
        <f>IF(ISTEXT(E2996),IF(E2996="Amount",N$14,""),IF(ISBLANK(E2996),"",IF(ISTEXT(D2996),"",IF(A2991="Invoice No. : ",INDEX(Sheet2!E$14:E$154,MATCH(B2991,Sheet2!A$14:A$154,0)),N2995))))</f>
        <v>Cashier</v>
      </c>
      <c r="O2996" t="str">
        <f>IF(ISTEXT(E2996),IF(E2996="Amount",O$14,""),IF(ISBLANK(E2996),"",IF(ISTEXT(D2996),"",IF(A2991="Invoice No. : ",INDEX(Sheet2!G$14:G$154,MATCH(B2991,Sheet2!A$14:A$154,0)),O2995))))</f>
        <v>Name</v>
      </c>
      <c r="P2996" t="str">
        <f t="shared" si="190"/>
        <v>Invoice Amount</v>
      </c>
      <c r="Q2996" t="str">
        <f t="shared" si="191"/>
        <v>Grand Total</v>
      </c>
    </row>
    <row r="2997" spans="1:17" x14ac:dyDescent="0.25">
      <c r="F2997" t="str">
        <f t="shared" si="188"/>
        <v/>
      </c>
      <c r="G2997" t="str">
        <f>IF(ISTEXT(E2997),IF(E2997="Amount",G$14,""),IF(ISBLANK(E2997),"",IF(ISTEXT(D2997),"",IF(A2992="Invoice No. : ",INDEX(Sheet2!F$14:F$154,MATCH(B2992,Sheet2!A$14:A$154,0)),G2996))))</f>
        <v/>
      </c>
      <c r="H2997" t="str">
        <f t="shared" si="189"/>
        <v/>
      </c>
      <c r="I2997" t="str">
        <f>IF(ISTEXT(E2997),IF(E2997="Amount",I$14,""),IF(ISBLANK(E2997),"",IF(ISTEXT(D2997),"",IF(A2992="Invoice No. : ",TEXT(INDEX(Sheet2!C$14:C$154,MATCH(B2992,Sheet2!A$14:A$154,0)),"hh:mm:ss"),I2996))))</f>
        <v/>
      </c>
      <c r="J2997" t="str">
        <f>IF(ISBLANK(G2997),"",IF(ISTEXT(G2997),IF(E2997="Amount",J$14,""),INDEX(Sheet2!H$14:H$154,MATCH(F2997,Sheet2!A$14:A$154,0))))</f>
        <v/>
      </c>
      <c r="K2997" t="str">
        <f>IF(ISBLANK(G2997),"",IF(ISTEXT(G2997),IF(E2997="Amount",K$14,""),INDEX(Sheet2!I$14:I$154,MATCH(F2997,Sheet2!A$14:A$154,0))))</f>
        <v/>
      </c>
      <c r="L2997" t="str">
        <f>IF(ISBLANK(G2997),"",IF(ISTEXT(G2997),IF(E2997="Amount",L$14,""),IF(INDEX(Sheet2!H$14:H$154,MATCH(F2997,Sheet2!A$14:A$154,0)) &lt;&gt; 0, IF(INDEX(Sheet2!I$14:I$154,MATCH(F2997,Sheet2!A$14:A$154,0)) &lt;&gt; 0, "Loan","Loan"),"Cash")))</f>
        <v/>
      </c>
      <c r="M2997" t="str">
        <f>IF(ISTEXT(E2997),IF(E2997="Amount",M$14,""),IF(ISBLANK(E2997),"",IF(ISTEXT(D2997),"",IF(A2992="Invoice No. : ",INDEX(Sheet2!D$14:D$154,MATCH(B2992,Sheet2!A$14:A$154,0)),M2996))))</f>
        <v/>
      </c>
      <c r="N2997" t="str">
        <f>IF(ISTEXT(E2997),IF(E2997="Amount",N$14,""),IF(ISBLANK(E2997),"",IF(ISTEXT(D2997),"",IF(A2992="Invoice No. : ",INDEX(Sheet2!E$14:E$154,MATCH(B2992,Sheet2!A$14:A$154,0)),N2996))))</f>
        <v/>
      </c>
      <c r="O2997" t="str">
        <f>IF(ISTEXT(E2997),IF(E2997="Amount",O$14,""),IF(ISBLANK(E2997),"",IF(ISTEXT(D2997),"",IF(A2992="Invoice No. : ",INDEX(Sheet2!G$14:G$154,MATCH(B2992,Sheet2!A$14:A$154,0)),O2996))))</f>
        <v/>
      </c>
      <c r="P2997" t="str">
        <f t="shared" si="190"/>
        <v/>
      </c>
      <c r="Q2997" t="str">
        <f t="shared" si="191"/>
        <v/>
      </c>
    </row>
    <row r="2998" spans="1:17" x14ac:dyDescent="0.25">
      <c r="A2998" s="10" t="s">
        <v>2176</v>
      </c>
      <c r="B2998" s="10" t="s">
        <v>2177</v>
      </c>
      <c r="C2998" s="11">
        <v>1</v>
      </c>
      <c r="D2998" s="11">
        <v>18.5</v>
      </c>
      <c r="E2998" s="11">
        <v>18.5</v>
      </c>
      <c r="F2998">
        <f t="shared" si="188"/>
        <v>2144396</v>
      </c>
      <c r="G2998">
        <f>IF(ISTEXT(E2998),IF(E2998="Amount",G$14,""),IF(ISBLANK(E2998),"",IF(ISTEXT(D2998),"",IF(A2993="Invoice No. : ",INDEX(Sheet2!F$14:F$154,MATCH(B2993,Sheet2!A$14:A$154,0)),G2997))))</f>
        <v>34380</v>
      </c>
      <c r="H2998" t="str">
        <f t="shared" si="189"/>
        <v>01/05/2023</v>
      </c>
      <c r="I2998" t="str">
        <f>IF(ISTEXT(E2998),IF(E2998="Amount",I$14,""),IF(ISBLANK(E2998),"",IF(ISTEXT(D2998),"",IF(A2993="Invoice No. : ",TEXT(INDEX(Sheet2!C$14:C$154,MATCH(B2993,Sheet2!A$14:A$154,0)),"hh:mm:ss"),I2997))))</f>
        <v>16:42:53</v>
      </c>
      <c r="J2998">
        <f>IF(ISBLANK(G2998),"",IF(ISTEXT(G2998),IF(E2998="Amount",J$14,""),INDEX(Sheet2!H$14:H$154,MATCH(F2998,Sheet2!A$14:A$154,0))))</f>
        <v>0</v>
      </c>
      <c r="K2998">
        <f>IF(ISBLANK(G2998),"",IF(ISTEXT(G2998),IF(E2998="Amount",K$14,""),INDEX(Sheet2!I$14:I$154,MATCH(F2998,Sheet2!A$14:A$154,0))))</f>
        <v>133</v>
      </c>
      <c r="L2998" t="str">
        <f>IF(ISBLANK(G2998),"",IF(ISTEXT(G2998),IF(E2998="Amount",L$14,""),IF(INDEX(Sheet2!H$14:H$154,MATCH(F2998,Sheet2!A$14:A$154,0)) &lt;&gt; 0, IF(INDEX(Sheet2!I$14:I$154,MATCH(F2998,Sheet2!A$14:A$154,0)) &lt;&gt; 0, "Loan","Loan"),"Cash")))</f>
        <v>Cash</v>
      </c>
      <c r="M2998">
        <f>IF(ISTEXT(E2998),IF(E2998="Amount",M$14,""),IF(ISBLANK(E2998),"",IF(ISTEXT(D2998),"",IF(A2993="Invoice No. : ",INDEX(Sheet2!D$14:D$154,MATCH(B2993,Sheet2!A$14:A$154,0)),M2997))))</f>
        <v>2</v>
      </c>
      <c r="N2998" t="str">
        <f>IF(ISTEXT(E2998),IF(E2998="Amount",N$14,""),IF(ISBLANK(E2998),"",IF(ISTEXT(D2998),"",IF(A2993="Invoice No. : ",INDEX(Sheet2!E$14:E$154,MATCH(B2993,Sheet2!A$14:A$154,0)),N2997))))</f>
        <v>RUBY</v>
      </c>
      <c r="O2998" t="str">
        <f>IF(ISTEXT(E2998),IF(E2998="Amount",O$14,""),IF(ISBLANK(E2998),"",IF(ISTEXT(D2998),"",IF(A2993="Invoice No. : ",INDEX(Sheet2!G$14:G$154,MATCH(B2993,Sheet2!A$14:A$154,0)),O2997))))</f>
        <v>GALLETES, WILLIE DELOS SANTOS</v>
      </c>
      <c r="P2998">
        <f t="shared" si="190"/>
        <v>133</v>
      </c>
      <c r="Q2998">
        <f t="shared" si="191"/>
        <v>195197.25</v>
      </c>
    </row>
    <row r="2999" spans="1:17" x14ac:dyDescent="0.25">
      <c r="A2999" s="10" t="s">
        <v>51</v>
      </c>
      <c r="B2999" s="10" t="s">
        <v>52</v>
      </c>
      <c r="C2999" s="11">
        <v>5</v>
      </c>
      <c r="D2999" s="11">
        <v>8.25</v>
      </c>
      <c r="E2999" s="11">
        <v>41.25</v>
      </c>
      <c r="F2999">
        <f t="shared" si="188"/>
        <v>2144396</v>
      </c>
      <c r="G2999">
        <f>IF(ISTEXT(E2999),IF(E2999="Amount",G$14,""),IF(ISBLANK(E2999),"",IF(ISTEXT(D2999),"",IF(A2994="Invoice No. : ",INDEX(Sheet2!F$14:F$154,MATCH(B2994,Sheet2!A$14:A$154,0)),G2998))))</f>
        <v>34380</v>
      </c>
      <c r="H2999" t="str">
        <f t="shared" si="189"/>
        <v>01/05/2023</v>
      </c>
      <c r="I2999" t="str">
        <f>IF(ISTEXT(E2999),IF(E2999="Amount",I$14,""),IF(ISBLANK(E2999),"",IF(ISTEXT(D2999),"",IF(A2994="Invoice No. : ",TEXT(INDEX(Sheet2!C$14:C$154,MATCH(B2994,Sheet2!A$14:A$154,0)),"hh:mm:ss"),I2998))))</f>
        <v>16:42:53</v>
      </c>
      <c r="J2999">
        <f>IF(ISBLANK(G2999),"",IF(ISTEXT(G2999),IF(E2999="Amount",J$14,""),INDEX(Sheet2!H$14:H$154,MATCH(F2999,Sheet2!A$14:A$154,0))))</f>
        <v>0</v>
      </c>
      <c r="K2999">
        <f>IF(ISBLANK(G2999),"",IF(ISTEXT(G2999),IF(E2999="Amount",K$14,""),INDEX(Sheet2!I$14:I$154,MATCH(F2999,Sheet2!A$14:A$154,0))))</f>
        <v>133</v>
      </c>
      <c r="L2999" t="str">
        <f>IF(ISBLANK(G2999),"",IF(ISTEXT(G2999),IF(E2999="Amount",L$14,""),IF(INDEX(Sheet2!H$14:H$154,MATCH(F2999,Sheet2!A$14:A$154,0)) &lt;&gt; 0, IF(INDEX(Sheet2!I$14:I$154,MATCH(F2999,Sheet2!A$14:A$154,0)) &lt;&gt; 0, "Loan","Loan"),"Cash")))</f>
        <v>Cash</v>
      </c>
      <c r="M2999">
        <f>IF(ISTEXT(E2999),IF(E2999="Amount",M$14,""),IF(ISBLANK(E2999),"",IF(ISTEXT(D2999),"",IF(A2994="Invoice No. : ",INDEX(Sheet2!D$14:D$154,MATCH(B2994,Sheet2!A$14:A$154,0)),M2998))))</f>
        <v>2</v>
      </c>
      <c r="N2999" t="str">
        <f>IF(ISTEXT(E2999),IF(E2999="Amount",N$14,""),IF(ISBLANK(E2999),"",IF(ISTEXT(D2999),"",IF(A2994="Invoice No. : ",INDEX(Sheet2!E$14:E$154,MATCH(B2994,Sheet2!A$14:A$154,0)),N2998))))</f>
        <v>RUBY</v>
      </c>
      <c r="O2999" t="str">
        <f>IF(ISTEXT(E2999),IF(E2999="Amount",O$14,""),IF(ISBLANK(E2999),"",IF(ISTEXT(D2999),"",IF(A2994="Invoice No. : ",INDEX(Sheet2!G$14:G$154,MATCH(B2994,Sheet2!A$14:A$154,0)),O2998))))</f>
        <v>GALLETES, WILLIE DELOS SANTOS</v>
      </c>
      <c r="P2999">
        <f t="shared" si="190"/>
        <v>133</v>
      </c>
      <c r="Q2999">
        <f t="shared" si="191"/>
        <v>195197.25</v>
      </c>
    </row>
    <row r="3000" spans="1:17" x14ac:dyDescent="0.25">
      <c r="A3000" s="10" t="s">
        <v>119</v>
      </c>
      <c r="B3000" s="10" t="s">
        <v>120</v>
      </c>
      <c r="C3000" s="11">
        <v>5</v>
      </c>
      <c r="D3000" s="11">
        <v>13.25</v>
      </c>
      <c r="E3000" s="11">
        <v>66.25</v>
      </c>
      <c r="F3000">
        <f t="shared" si="188"/>
        <v>2144396</v>
      </c>
      <c r="G3000">
        <f>IF(ISTEXT(E3000),IF(E3000="Amount",G$14,""),IF(ISBLANK(E3000),"",IF(ISTEXT(D3000),"",IF(A2995="Invoice No. : ",INDEX(Sheet2!F$14:F$154,MATCH(B2995,Sheet2!A$14:A$154,0)),G2999))))</f>
        <v>34380</v>
      </c>
      <c r="H3000" t="str">
        <f t="shared" si="189"/>
        <v>01/05/2023</v>
      </c>
      <c r="I3000" t="str">
        <f>IF(ISTEXT(E3000),IF(E3000="Amount",I$14,""),IF(ISBLANK(E3000),"",IF(ISTEXT(D3000),"",IF(A2995="Invoice No. : ",TEXT(INDEX(Sheet2!C$14:C$154,MATCH(B2995,Sheet2!A$14:A$154,0)),"hh:mm:ss"),I2999))))</f>
        <v>16:42:53</v>
      </c>
      <c r="J3000">
        <f>IF(ISBLANK(G3000),"",IF(ISTEXT(G3000),IF(E3000="Amount",J$14,""),INDEX(Sheet2!H$14:H$154,MATCH(F3000,Sheet2!A$14:A$154,0))))</f>
        <v>0</v>
      </c>
      <c r="K3000">
        <f>IF(ISBLANK(G3000),"",IF(ISTEXT(G3000),IF(E3000="Amount",K$14,""),INDEX(Sheet2!I$14:I$154,MATCH(F3000,Sheet2!A$14:A$154,0))))</f>
        <v>133</v>
      </c>
      <c r="L3000" t="str">
        <f>IF(ISBLANK(G3000),"",IF(ISTEXT(G3000),IF(E3000="Amount",L$14,""),IF(INDEX(Sheet2!H$14:H$154,MATCH(F3000,Sheet2!A$14:A$154,0)) &lt;&gt; 0, IF(INDEX(Sheet2!I$14:I$154,MATCH(F3000,Sheet2!A$14:A$154,0)) &lt;&gt; 0, "Loan","Loan"),"Cash")))</f>
        <v>Cash</v>
      </c>
      <c r="M3000">
        <f>IF(ISTEXT(E3000),IF(E3000="Amount",M$14,""),IF(ISBLANK(E3000),"",IF(ISTEXT(D3000),"",IF(A2995="Invoice No. : ",INDEX(Sheet2!D$14:D$154,MATCH(B2995,Sheet2!A$14:A$154,0)),M2999))))</f>
        <v>2</v>
      </c>
      <c r="N3000" t="str">
        <f>IF(ISTEXT(E3000),IF(E3000="Amount",N$14,""),IF(ISBLANK(E3000),"",IF(ISTEXT(D3000),"",IF(A2995="Invoice No. : ",INDEX(Sheet2!E$14:E$154,MATCH(B2995,Sheet2!A$14:A$154,0)),N2999))))</f>
        <v>RUBY</v>
      </c>
      <c r="O3000" t="str">
        <f>IF(ISTEXT(E3000),IF(E3000="Amount",O$14,""),IF(ISBLANK(E3000),"",IF(ISTEXT(D3000),"",IF(A2995="Invoice No. : ",INDEX(Sheet2!G$14:G$154,MATCH(B2995,Sheet2!A$14:A$154,0)),O2999))))</f>
        <v>GALLETES, WILLIE DELOS SANTOS</v>
      </c>
      <c r="P3000">
        <f t="shared" si="190"/>
        <v>133</v>
      </c>
      <c r="Q3000">
        <f t="shared" si="191"/>
        <v>195197.25</v>
      </c>
    </row>
    <row r="3001" spans="1:17" x14ac:dyDescent="0.25">
      <c r="A3001" s="10" t="s">
        <v>1838</v>
      </c>
      <c r="B3001" s="10" t="s">
        <v>1839</v>
      </c>
      <c r="C3001" s="11">
        <v>1</v>
      </c>
      <c r="D3001" s="11">
        <v>7</v>
      </c>
      <c r="E3001" s="11">
        <v>7</v>
      </c>
      <c r="F3001">
        <f t="shared" si="188"/>
        <v>2144396</v>
      </c>
      <c r="G3001">
        <f>IF(ISTEXT(E3001),IF(E3001="Amount",G$14,""),IF(ISBLANK(E3001),"",IF(ISTEXT(D3001),"",IF(A2996="Invoice No. : ",INDEX(Sheet2!F$14:F$154,MATCH(B2996,Sheet2!A$14:A$154,0)),G3000))))</f>
        <v>34380</v>
      </c>
      <c r="H3001" t="str">
        <f t="shared" si="189"/>
        <v>01/05/2023</v>
      </c>
      <c r="I3001" t="str">
        <f>IF(ISTEXT(E3001),IF(E3001="Amount",I$14,""),IF(ISBLANK(E3001),"",IF(ISTEXT(D3001),"",IF(A2996="Invoice No. : ",TEXT(INDEX(Sheet2!C$14:C$154,MATCH(B2996,Sheet2!A$14:A$154,0)),"hh:mm:ss"),I3000))))</f>
        <v>16:42:53</v>
      </c>
      <c r="J3001">
        <f>IF(ISBLANK(G3001),"",IF(ISTEXT(G3001),IF(E3001="Amount",J$14,""),INDEX(Sheet2!H$14:H$154,MATCH(F3001,Sheet2!A$14:A$154,0))))</f>
        <v>0</v>
      </c>
      <c r="K3001">
        <f>IF(ISBLANK(G3001),"",IF(ISTEXT(G3001),IF(E3001="Amount",K$14,""),INDEX(Sheet2!I$14:I$154,MATCH(F3001,Sheet2!A$14:A$154,0))))</f>
        <v>133</v>
      </c>
      <c r="L3001" t="str">
        <f>IF(ISBLANK(G3001),"",IF(ISTEXT(G3001),IF(E3001="Amount",L$14,""),IF(INDEX(Sheet2!H$14:H$154,MATCH(F3001,Sheet2!A$14:A$154,0)) &lt;&gt; 0, IF(INDEX(Sheet2!I$14:I$154,MATCH(F3001,Sheet2!A$14:A$154,0)) &lt;&gt; 0, "Loan","Loan"),"Cash")))</f>
        <v>Cash</v>
      </c>
      <c r="M3001">
        <f>IF(ISTEXT(E3001),IF(E3001="Amount",M$14,""),IF(ISBLANK(E3001),"",IF(ISTEXT(D3001),"",IF(A2996="Invoice No. : ",INDEX(Sheet2!D$14:D$154,MATCH(B2996,Sheet2!A$14:A$154,0)),M3000))))</f>
        <v>2</v>
      </c>
      <c r="N3001" t="str">
        <f>IF(ISTEXT(E3001),IF(E3001="Amount",N$14,""),IF(ISBLANK(E3001),"",IF(ISTEXT(D3001),"",IF(A2996="Invoice No. : ",INDEX(Sheet2!E$14:E$154,MATCH(B2996,Sheet2!A$14:A$154,0)),N3000))))</f>
        <v>RUBY</v>
      </c>
      <c r="O3001" t="str">
        <f>IF(ISTEXT(E3001),IF(E3001="Amount",O$14,""),IF(ISBLANK(E3001),"",IF(ISTEXT(D3001),"",IF(A2996="Invoice No. : ",INDEX(Sheet2!G$14:G$154,MATCH(B2996,Sheet2!A$14:A$154,0)),O3000))))</f>
        <v>GALLETES, WILLIE DELOS SANTOS</v>
      </c>
      <c r="P3001">
        <f t="shared" si="190"/>
        <v>133</v>
      </c>
      <c r="Q3001">
        <f t="shared" si="191"/>
        <v>195197.25</v>
      </c>
    </row>
    <row r="3002" spans="1:17" x14ac:dyDescent="0.25">
      <c r="D3002" s="12" t="s">
        <v>18</v>
      </c>
      <c r="E3002" s="13">
        <v>133</v>
      </c>
      <c r="F3002" t="str">
        <f t="shared" si="188"/>
        <v/>
      </c>
      <c r="G3002" t="str">
        <f>IF(ISTEXT(E3002),IF(E3002="Amount",G$14,""),IF(ISBLANK(E3002),"",IF(ISTEXT(D3002),"",IF(A2997="Invoice No. : ",INDEX(Sheet2!F$14:F$154,MATCH(B2997,Sheet2!A$14:A$154,0)),G3001))))</f>
        <v/>
      </c>
      <c r="H3002" t="str">
        <f t="shared" si="189"/>
        <v/>
      </c>
      <c r="I3002" t="str">
        <f>IF(ISTEXT(E3002),IF(E3002="Amount",I$14,""),IF(ISBLANK(E3002),"",IF(ISTEXT(D3002),"",IF(A2997="Invoice No. : ",TEXT(INDEX(Sheet2!C$14:C$154,MATCH(B2997,Sheet2!A$14:A$154,0)),"hh:mm:ss"),I3001))))</f>
        <v/>
      </c>
      <c r="J3002" t="str">
        <f>IF(ISBLANK(G3002),"",IF(ISTEXT(G3002),IF(E3002="Amount",J$14,""),INDEX(Sheet2!H$14:H$154,MATCH(F3002,Sheet2!A$14:A$154,0))))</f>
        <v/>
      </c>
      <c r="K3002" t="str">
        <f>IF(ISBLANK(G3002),"",IF(ISTEXT(G3002),IF(E3002="Amount",K$14,""),INDEX(Sheet2!I$14:I$154,MATCH(F3002,Sheet2!A$14:A$154,0))))</f>
        <v/>
      </c>
      <c r="L3002" t="str">
        <f>IF(ISBLANK(G3002),"",IF(ISTEXT(G3002),IF(E3002="Amount",L$14,""),IF(INDEX(Sheet2!H$14:H$154,MATCH(F3002,Sheet2!A$14:A$154,0)) &lt;&gt; 0, IF(INDEX(Sheet2!I$14:I$154,MATCH(F3002,Sheet2!A$14:A$154,0)) &lt;&gt; 0, "Loan","Loan"),"Cash")))</f>
        <v/>
      </c>
      <c r="M3002" t="str">
        <f>IF(ISTEXT(E3002),IF(E3002="Amount",M$14,""),IF(ISBLANK(E3002),"",IF(ISTEXT(D3002),"",IF(A2997="Invoice No. : ",INDEX(Sheet2!D$14:D$154,MATCH(B2997,Sheet2!A$14:A$154,0)),M3001))))</f>
        <v/>
      </c>
      <c r="N3002" t="str">
        <f>IF(ISTEXT(E3002),IF(E3002="Amount",N$14,""),IF(ISBLANK(E3002),"",IF(ISTEXT(D3002),"",IF(A2997="Invoice No. : ",INDEX(Sheet2!E$14:E$154,MATCH(B2997,Sheet2!A$14:A$154,0)),N3001))))</f>
        <v/>
      </c>
      <c r="O3002" t="str">
        <f>IF(ISTEXT(E3002),IF(E3002="Amount",O$14,""),IF(ISBLANK(E3002),"",IF(ISTEXT(D3002),"",IF(A2997="Invoice No. : ",INDEX(Sheet2!G$14:G$154,MATCH(B2997,Sheet2!A$14:A$154,0)),O3001))))</f>
        <v/>
      </c>
      <c r="Q3002" t="str">
        <f t="shared" si="191"/>
        <v/>
      </c>
    </row>
    <row r="3003" spans="1:17" x14ac:dyDescent="0.25">
      <c r="D3003" s="12" t="s">
        <v>2178</v>
      </c>
      <c r="E3003" s="13">
        <v>195197.25</v>
      </c>
      <c r="F3003" t="str">
        <f t="shared" si="188"/>
        <v/>
      </c>
      <c r="G3003" t="str">
        <f>IF(ISTEXT(E3003),IF(E3003="Amount",G$14,""),IF(ISBLANK(E3003),"",IF(ISTEXT(D3003),"",IF(A2998="Invoice No. : ",INDEX(Sheet2!F$14:F$154,MATCH(B2998,Sheet2!A$14:A$154,0)),G3002))))</f>
        <v/>
      </c>
      <c r="H3003" t="str">
        <f t="shared" si="189"/>
        <v/>
      </c>
      <c r="I3003" t="str">
        <f>IF(ISTEXT(E3003),IF(E3003="Amount",I$14,""),IF(ISBLANK(E3003),"",IF(ISTEXT(D3003),"",IF(A2998="Invoice No. : ",TEXT(INDEX(Sheet2!C$14:C$154,MATCH(B2998,Sheet2!A$14:A$154,0)),"hh:mm:ss"),I3002))))</f>
        <v/>
      </c>
      <c r="J3003" t="str">
        <f>IF(ISBLANK(G3003),"",IF(ISTEXT(G3003),IF(E3003="Amount",J$14,""),INDEX(Sheet2!H$14:H$154,MATCH(F3003,Sheet2!A$14:A$154,0))))</f>
        <v/>
      </c>
      <c r="K3003" t="str">
        <f>IF(ISBLANK(G3003),"",IF(ISTEXT(G3003),IF(E3003="Amount",K$14,""),INDEX(Sheet2!I$14:I$154,MATCH(F3003,Sheet2!A$14:A$154,0))))</f>
        <v/>
      </c>
      <c r="L3003" t="str">
        <f>IF(ISBLANK(G3003),"",IF(ISTEXT(G3003),IF(E3003="Amount",L$14,""),IF(INDEX(Sheet2!H$14:H$154,MATCH(F3003,Sheet2!A$14:A$154,0)) &lt;&gt; 0, IF(INDEX(Sheet2!I$14:I$154,MATCH(F3003,Sheet2!A$14:A$154,0)) &lt;&gt; 0, "Loan","Loan"),"Cash")))</f>
        <v/>
      </c>
      <c r="M3003" t="str">
        <f>IF(ISTEXT(E3003),IF(E3003="Amount",M$14,""),IF(ISBLANK(E3003),"",IF(ISTEXT(D3003),"",IF(A2998="Invoice No. : ",INDEX(Sheet2!D$14:D$154,MATCH(B2998,Sheet2!A$14:A$154,0)),M3002))))</f>
        <v/>
      </c>
      <c r="N3003" t="str">
        <f>IF(ISTEXT(E3003),IF(E3003="Amount",N$14,""),IF(ISBLANK(E3003),"",IF(ISTEXT(D3003),"",IF(A2998="Invoice No. : ",INDEX(Sheet2!E$14:E$154,MATCH(B2998,Sheet2!A$14:A$154,0)),N3002))))</f>
        <v/>
      </c>
      <c r="O3003" t="str">
        <f>IF(ISTEXT(E3003),IF(E3003="Amount",O$14,""),IF(ISBLANK(E3003),"",IF(ISTEXT(D3003),"",IF(A2998="Invoice No. : ",INDEX(Sheet2!G$14:G$154,MATCH(B2998,Sheet2!A$14:A$154,0)),O3002))))</f>
        <v/>
      </c>
      <c r="Q3003" t="str">
        <f t="shared" si="191"/>
        <v/>
      </c>
    </row>
    <row r="3004" spans="1:17" x14ac:dyDescent="0.25">
      <c r="I3004" t="str">
        <f>IF(ISTEXT(E3004),IF(E3004="Amount",I$14,""),IF(ISBLANK(E3004),"",IF(ISTEXT(D3004),"",IF(A2999="Invoice No. : ",TEXT(INDEX(Sheet2!C$14:C$154,MATCH(B2999,Sheet2!A$14:A$154,0)),"hh:mm:ss"),I3003))))</f>
        <v/>
      </c>
      <c r="K3004" t="str">
        <f>IF(ISBLANK(G3004),"",IF(ISTEXT(G3004),IF(E3004="Amount",K$14,""),INDEX(Sheet2!I$14:I$154,MATCH(F3004,Sheet2!A$14:A$154,0))))</f>
        <v/>
      </c>
      <c r="L3004" t="str">
        <f>IF(ISBLANK(G3004),"",IF(ISTEXT(G3004),IF(E3004="Amount",L$14,""),IF(INDEX(Sheet2!H$14:H$154,MATCH(F3004,Sheet2!A$14:A$154,0)) &lt;&gt; 0, IF(INDEX(Sheet2!I$14:I$154,MATCH(F3004,Sheet2!A$14:A$154,0)) &lt;&gt; 0, "Loan","Loan"),"Cash")))</f>
        <v/>
      </c>
      <c r="M3004" t="str">
        <f>IF(ISTEXT(E3004),IF(E3004="Amount",M$14,""),IF(ISBLANK(E3004),"",IF(ISTEXT(D3004),"",IF(A2999="Invoice No. : ",INDEX(Sheet2!D$14:D$154,MATCH(B2999,Sheet2!A$14:A$154,0)),M3003))))</f>
        <v/>
      </c>
      <c r="N3004" t="str">
        <f>IF(ISTEXT(E3004),IF(E3004="Amount",N$14,""),IF(ISBLANK(E3004),"",IF(ISTEXT(D3004),"",IF(A2999="Invoice No. : ",INDEX(Sheet2!E$14:E$154,MATCH(B2999,Sheet2!A$14:A$154,0)),N3003))))</f>
        <v/>
      </c>
      <c r="O3004" t="str">
        <f>IF(ISTEXT(E3004),IF(E3004="Amount",O$14,""),IF(ISBLANK(E3004),"",IF(ISTEXT(D3004),"",IF(A2999="Invoice No. : ",INDEX(Sheet2!G$14:G$154,MATCH(B2999,Sheet2!A$14:A$154,0)),O3003))))</f>
        <v/>
      </c>
      <c r="Q3004" t="str">
        <f t="shared" si="19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7827-F7A5-4ABC-8B6C-55B6F5341D5B}">
  <dimension ref="A4:J159"/>
  <sheetViews>
    <sheetView topLeftCell="A123" workbookViewId="0">
      <selection activeCell="G12" sqref="G12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2179</v>
      </c>
    </row>
    <row r="8" spans="1:10" x14ac:dyDescent="0.25">
      <c r="G8" s="2" t="s">
        <v>3</v>
      </c>
    </row>
    <row r="12" spans="1:10" x14ac:dyDescent="0.25">
      <c r="A12" s="14" t="s">
        <v>2180</v>
      </c>
      <c r="B12" s="15" t="s">
        <v>2181</v>
      </c>
      <c r="C12" s="15" t="s">
        <v>2182</v>
      </c>
      <c r="D12" s="15" t="s">
        <v>2183</v>
      </c>
      <c r="E12" s="15" t="s">
        <v>2184</v>
      </c>
      <c r="F12" s="14" t="s">
        <v>2185</v>
      </c>
      <c r="G12" s="14" t="s">
        <v>2186</v>
      </c>
      <c r="H12" s="16" t="s">
        <v>2187</v>
      </c>
      <c r="I12" s="16" t="s">
        <v>2188</v>
      </c>
      <c r="J12" s="16" t="s">
        <v>13</v>
      </c>
    </row>
    <row r="14" spans="1:10" x14ac:dyDescent="0.25">
      <c r="A14" s="17">
        <v>925018</v>
      </c>
      <c r="B14" s="18">
        <v>44931</v>
      </c>
      <c r="C14" s="19">
        <v>0.40045138888888887</v>
      </c>
      <c r="D14" s="20">
        <v>1</v>
      </c>
      <c r="E14" s="21" t="s">
        <v>6</v>
      </c>
      <c r="F14" s="17">
        <v>999999998</v>
      </c>
      <c r="G14" s="22" t="s">
        <v>2189</v>
      </c>
      <c r="H14" s="11">
        <v>415</v>
      </c>
      <c r="I14" s="11">
        <v>0</v>
      </c>
      <c r="J14" s="11">
        <v>415</v>
      </c>
    </row>
    <row r="15" spans="1:10" x14ac:dyDescent="0.25">
      <c r="A15" s="17">
        <v>925019</v>
      </c>
      <c r="B15" s="18">
        <v>44931</v>
      </c>
      <c r="C15" s="19">
        <v>0.40530092592592593</v>
      </c>
      <c r="D15" s="20">
        <v>1</v>
      </c>
      <c r="E15" s="21" t="s">
        <v>6</v>
      </c>
      <c r="F15" s="17">
        <v>999999998</v>
      </c>
      <c r="G15" s="22" t="s">
        <v>2189</v>
      </c>
      <c r="H15" s="11">
        <v>200</v>
      </c>
      <c r="I15" s="11">
        <v>45</v>
      </c>
      <c r="J15" s="11">
        <v>245</v>
      </c>
    </row>
    <row r="16" spans="1:10" x14ac:dyDescent="0.25">
      <c r="A16" s="17">
        <v>925020</v>
      </c>
      <c r="B16" s="18">
        <v>44931</v>
      </c>
      <c r="C16" s="19">
        <v>0.44946759259259261</v>
      </c>
      <c r="D16" s="20">
        <v>1</v>
      </c>
      <c r="E16" s="21" t="s">
        <v>6</v>
      </c>
      <c r="F16" s="17">
        <v>999999998</v>
      </c>
      <c r="G16" s="22" t="s">
        <v>2189</v>
      </c>
      <c r="H16" s="11">
        <v>200</v>
      </c>
      <c r="I16" s="11">
        <v>8.5</v>
      </c>
      <c r="J16" s="11">
        <v>208.5</v>
      </c>
    </row>
    <row r="17" spans="1:10" x14ac:dyDescent="0.25">
      <c r="A17" s="17">
        <v>925021</v>
      </c>
      <c r="B17" s="18">
        <v>44931</v>
      </c>
      <c r="C17" s="19">
        <v>0.45285879629629627</v>
      </c>
      <c r="D17" s="20">
        <v>1</v>
      </c>
      <c r="E17" s="21" t="s">
        <v>6</v>
      </c>
      <c r="F17" s="17">
        <v>41127</v>
      </c>
      <c r="G17" s="22" t="s">
        <v>2190</v>
      </c>
      <c r="H17" s="11">
        <v>0</v>
      </c>
      <c r="I17" s="11">
        <v>50.25</v>
      </c>
      <c r="J17" s="11">
        <v>50.25</v>
      </c>
    </row>
    <row r="18" spans="1:10" x14ac:dyDescent="0.25">
      <c r="A18" s="17">
        <v>925022</v>
      </c>
      <c r="B18" s="18">
        <v>44931</v>
      </c>
      <c r="C18" s="19">
        <v>0.46109953703703704</v>
      </c>
      <c r="D18" s="20">
        <v>1</v>
      </c>
      <c r="E18" s="21" t="s">
        <v>6</v>
      </c>
      <c r="F18" s="17">
        <v>49950</v>
      </c>
      <c r="G18" s="22" t="s">
        <v>2191</v>
      </c>
      <c r="H18" s="11">
        <v>1030</v>
      </c>
      <c r="I18" s="11">
        <v>0</v>
      </c>
      <c r="J18" s="11">
        <v>1030</v>
      </c>
    </row>
    <row r="19" spans="1:10" x14ac:dyDescent="0.25">
      <c r="A19" s="17">
        <v>925023</v>
      </c>
      <c r="B19" s="18">
        <v>44931</v>
      </c>
      <c r="C19" s="19">
        <v>0.4642013888888889</v>
      </c>
      <c r="D19" s="20">
        <v>1</v>
      </c>
      <c r="E19" s="21" t="s">
        <v>6</v>
      </c>
      <c r="F19" s="17">
        <v>49950</v>
      </c>
      <c r="G19" s="22" t="s">
        <v>2191</v>
      </c>
      <c r="H19" s="11">
        <v>3500</v>
      </c>
      <c r="I19" s="11">
        <v>1248</v>
      </c>
      <c r="J19" s="11">
        <v>4748</v>
      </c>
    </row>
    <row r="20" spans="1:10" x14ac:dyDescent="0.25">
      <c r="A20" s="17">
        <v>925024</v>
      </c>
      <c r="B20" s="18">
        <v>44931</v>
      </c>
      <c r="C20" s="19">
        <v>0.46614583333333331</v>
      </c>
      <c r="D20" s="20">
        <v>1</v>
      </c>
      <c r="E20" s="21" t="s">
        <v>6</v>
      </c>
      <c r="F20" s="17">
        <v>47179</v>
      </c>
      <c r="G20" s="22" t="s">
        <v>2192</v>
      </c>
      <c r="H20" s="11">
        <v>0</v>
      </c>
      <c r="I20" s="11">
        <v>179</v>
      </c>
      <c r="J20" s="11">
        <v>179</v>
      </c>
    </row>
    <row r="21" spans="1:10" x14ac:dyDescent="0.25">
      <c r="A21" s="17">
        <v>925025</v>
      </c>
      <c r="B21" s="18">
        <v>44931</v>
      </c>
      <c r="C21" s="19">
        <v>0.48056712962962961</v>
      </c>
      <c r="D21" s="20">
        <v>1</v>
      </c>
      <c r="E21" s="21" t="s">
        <v>6</v>
      </c>
      <c r="F21" s="17">
        <v>999999998</v>
      </c>
      <c r="G21" s="22" t="s">
        <v>2189</v>
      </c>
      <c r="H21" s="11">
        <v>270</v>
      </c>
      <c r="I21" s="11">
        <v>0</v>
      </c>
      <c r="J21" s="11">
        <v>270</v>
      </c>
    </row>
    <row r="22" spans="1:10" x14ac:dyDescent="0.25">
      <c r="A22" s="17">
        <v>925026</v>
      </c>
      <c r="B22" s="18">
        <v>44931</v>
      </c>
      <c r="C22" s="19">
        <v>0.4942361111111111</v>
      </c>
      <c r="D22" s="20">
        <v>1</v>
      </c>
      <c r="E22" s="21" t="s">
        <v>6</v>
      </c>
      <c r="F22" s="17">
        <v>999999999</v>
      </c>
      <c r="G22" s="22" t="s">
        <v>2193</v>
      </c>
      <c r="H22" s="11">
        <v>0</v>
      </c>
      <c r="I22" s="11">
        <v>191.5</v>
      </c>
      <c r="J22" s="11">
        <v>191.5</v>
      </c>
    </row>
    <row r="23" spans="1:10" x14ac:dyDescent="0.25">
      <c r="A23" s="17">
        <v>925027</v>
      </c>
      <c r="B23" s="18">
        <v>44931</v>
      </c>
      <c r="C23" s="19">
        <v>0.52232638888888894</v>
      </c>
      <c r="D23" s="20">
        <v>1</v>
      </c>
      <c r="E23" s="21" t="s">
        <v>6</v>
      </c>
      <c r="F23" s="17">
        <v>54553</v>
      </c>
      <c r="G23" s="22" t="s">
        <v>2194</v>
      </c>
      <c r="H23" s="11">
        <v>0</v>
      </c>
      <c r="I23" s="11">
        <v>39.25</v>
      </c>
      <c r="J23" s="11">
        <v>39.25</v>
      </c>
    </row>
    <row r="24" spans="1:10" x14ac:dyDescent="0.25">
      <c r="A24" s="17">
        <v>925028</v>
      </c>
      <c r="B24" s="18">
        <v>44931</v>
      </c>
      <c r="C24" s="19">
        <v>0.53240740740740744</v>
      </c>
      <c r="D24" s="20">
        <v>1</v>
      </c>
      <c r="E24" s="21" t="s">
        <v>6</v>
      </c>
      <c r="F24" s="17">
        <v>37645</v>
      </c>
      <c r="G24" s="22" t="s">
        <v>2195</v>
      </c>
      <c r="H24" s="11">
        <v>3500</v>
      </c>
      <c r="I24" s="11">
        <v>2128.75</v>
      </c>
      <c r="J24" s="11">
        <v>5628.75</v>
      </c>
    </row>
    <row r="25" spans="1:10" x14ac:dyDescent="0.25">
      <c r="A25" s="17">
        <v>925029</v>
      </c>
      <c r="B25" s="18">
        <v>44931</v>
      </c>
      <c r="C25" s="19">
        <v>0.53407407407407403</v>
      </c>
      <c r="D25" s="20">
        <v>1</v>
      </c>
      <c r="E25" s="21" t="s">
        <v>6</v>
      </c>
      <c r="F25" s="17">
        <v>41554</v>
      </c>
      <c r="G25" s="22" t="s">
        <v>2196</v>
      </c>
      <c r="H25" s="11">
        <v>1030</v>
      </c>
      <c r="I25" s="11">
        <v>0</v>
      </c>
      <c r="J25" s="11">
        <v>1030</v>
      </c>
    </row>
    <row r="26" spans="1:10" x14ac:dyDescent="0.25">
      <c r="A26" s="17">
        <v>925030</v>
      </c>
      <c r="B26" s="18">
        <v>44931</v>
      </c>
      <c r="C26" s="19">
        <v>0.53947916666666662</v>
      </c>
      <c r="D26" s="20">
        <v>1</v>
      </c>
      <c r="E26" s="21" t="s">
        <v>6</v>
      </c>
      <c r="F26" s="17">
        <v>41554</v>
      </c>
      <c r="G26" s="22" t="s">
        <v>2196</v>
      </c>
      <c r="H26" s="11">
        <v>3500</v>
      </c>
      <c r="I26" s="11">
        <v>1414.25</v>
      </c>
      <c r="J26" s="11">
        <v>4914.25</v>
      </c>
    </row>
    <row r="27" spans="1:10" x14ac:dyDescent="0.25">
      <c r="A27" s="17">
        <v>925031</v>
      </c>
      <c r="B27" s="18">
        <v>44931</v>
      </c>
      <c r="C27" s="19">
        <v>0.54091435185185188</v>
      </c>
      <c r="D27" s="20">
        <v>1</v>
      </c>
      <c r="E27" s="21" t="s">
        <v>6</v>
      </c>
      <c r="F27" s="17">
        <v>45689</v>
      </c>
      <c r="G27" s="22" t="s">
        <v>2197</v>
      </c>
      <c r="H27" s="11">
        <v>1030</v>
      </c>
      <c r="I27" s="11">
        <v>0</v>
      </c>
      <c r="J27" s="11">
        <v>1030</v>
      </c>
    </row>
    <row r="28" spans="1:10" x14ac:dyDescent="0.25">
      <c r="A28" s="17">
        <v>925032</v>
      </c>
      <c r="B28" s="18">
        <v>44931</v>
      </c>
      <c r="C28" s="19">
        <v>0.54353009259259255</v>
      </c>
      <c r="D28" s="20">
        <v>1</v>
      </c>
      <c r="E28" s="21" t="s">
        <v>6</v>
      </c>
      <c r="F28" s="17">
        <v>45689</v>
      </c>
      <c r="G28" s="22" t="s">
        <v>2197</v>
      </c>
      <c r="H28" s="11">
        <v>2787.75</v>
      </c>
      <c r="I28" s="11">
        <v>0</v>
      </c>
      <c r="J28" s="11">
        <v>2787.75</v>
      </c>
    </row>
    <row r="29" spans="1:10" x14ac:dyDescent="0.25">
      <c r="A29" s="17">
        <v>925033</v>
      </c>
      <c r="B29" s="18">
        <v>44931</v>
      </c>
      <c r="C29" s="19">
        <v>0.5451273148148148</v>
      </c>
      <c r="D29" s="20">
        <v>1</v>
      </c>
      <c r="E29" s="21" t="s">
        <v>6</v>
      </c>
      <c r="F29" s="17">
        <v>41409</v>
      </c>
      <c r="G29" s="22" t="s">
        <v>2198</v>
      </c>
      <c r="H29" s="11">
        <v>0</v>
      </c>
      <c r="I29" s="11">
        <v>83.25</v>
      </c>
      <c r="J29" s="11">
        <v>83.25</v>
      </c>
    </row>
    <row r="30" spans="1:10" x14ac:dyDescent="0.25">
      <c r="A30" s="17">
        <v>925034</v>
      </c>
      <c r="B30" s="18">
        <v>44931</v>
      </c>
      <c r="C30" s="19">
        <v>0.54836805555555557</v>
      </c>
      <c r="D30" s="20">
        <v>1</v>
      </c>
      <c r="E30" s="21" t="s">
        <v>6</v>
      </c>
      <c r="F30" s="17">
        <v>49504</v>
      </c>
      <c r="G30" s="22" t="s">
        <v>2199</v>
      </c>
      <c r="H30" s="11">
        <v>0</v>
      </c>
      <c r="I30" s="11">
        <v>55.25</v>
      </c>
      <c r="J30" s="11">
        <v>55.25</v>
      </c>
    </row>
    <row r="31" spans="1:10" x14ac:dyDescent="0.25">
      <c r="A31" s="17">
        <v>925035</v>
      </c>
      <c r="B31" s="18">
        <v>44931</v>
      </c>
      <c r="C31" s="19">
        <v>0.54902777777777778</v>
      </c>
      <c r="D31" s="20">
        <v>1</v>
      </c>
      <c r="E31" s="21" t="s">
        <v>6</v>
      </c>
      <c r="F31" s="17">
        <v>45689</v>
      </c>
      <c r="G31" s="22" t="s">
        <v>2197</v>
      </c>
      <c r="H31" s="11">
        <v>0</v>
      </c>
      <c r="I31" s="11">
        <v>23</v>
      </c>
      <c r="J31" s="11">
        <v>23</v>
      </c>
    </row>
    <row r="32" spans="1:10" x14ac:dyDescent="0.25">
      <c r="A32" s="17">
        <v>925036</v>
      </c>
      <c r="B32" s="18">
        <v>44931</v>
      </c>
      <c r="C32" s="19">
        <v>0.58099537037037041</v>
      </c>
      <c r="D32" s="20">
        <v>1</v>
      </c>
      <c r="E32" s="21" t="s">
        <v>6</v>
      </c>
      <c r="F32" s="17">
        <v>999999998</v>
      </c>
      <c r="G32" s="22" t="s">
        <v>2189</v>
      </c>
      <c r="H32" s="11">
        <v>102</v>
      </c>
      <c r="I32" s="11">
        <v>0</v>
      </c>
      <c r="J32" s="11">
        <v>102</v>
      </c>
    </row>
    <row r="33" spans="1:10" x14ac:dyDescent="0.25">
      <c r="A33" s="17">
        <v>925037</v>
      </c>
      <c r="B33" s="18">
        <v>44931</v>
      </c>
      <c r="C33" s="19">
        <v>0.61174768518518519</v>
      </c>
      <c r="D33" s="20">
        <v>1</v>
      </c>
      <c r="E33" s="21" t="s">
        <v>6</v>
      </c>
      <c r="F33" s="17">
        <v>34549</v>
      </c>
      <c r="G33" s="22" t="s">
        <v>2200</v>
      </c>
      <c r="H33" s="11">
        <v>1030.25</v>
      </c>
      <c r="I33" s="11">
        <v>0</v>
      </c>
      <c r="J33" s="11">
        <v>1030.25</v>
      </c>
    </row>
    <row r="34" spans="1:10" x14ac:dyDescent="0.25">
      <c r="A34" s="17">
        <v>925038</v>
      </c>
      <c r="B34" s="18">
        <v>44931</v>
      </c>
      <c r="C34" s="19">
        <v>0.61478009259259259</v>
      </c>
      <c r="D34" s="20">
        <v>1</v>
      </c>
      <c r="E34" s="21" t="s">
        <v>6</v>
      </c>
      <c r="F34" s="17">
        <v>54210</v>
      </c>
      <c r="G34" s="22" t="s">
        <v>2201</v>
      </c>
      <c r="H34" s="11">
        <v>806.5</v>
      </c>
      <c r="I34" s="11">
        <v>0</v>
      </c>
      <c r="J34" s="11">
        <v>806.5</v>
      </c>
    </row>
    <row r="35" spans="1:10" x14ac:dyDescent="0.25">
      <c r="A35" s="17">
        <v>925039</v>
      </c>
      <c r="B35" s="18">
        <v>44931</v>
      </c>
      <c r="C35" s="19">
        <v>0.62689814814814815</v>
      </c>
      <c r="D35" s="20">
        <v>1</v>
      </c>
      <c r="E35" s="21" t="s">
        <v>6</v>
      </c>
      <c r="F35" s="17">
        <v>46164</v>
      </c>
      <c r="G35" s="22" t="s">
        <v>2202</v>
      </c>
      <c r="H35" s="11">
        <v>3500</v>
      </c>
      <c r="I35" s="11">
        <v>407.75</v>
      </c>
      <c r="J35" s="11">
        <v>3907.75</v>
      </c>
    </row>
    <row r="36" spans="1:10" x14ac:dyDescent="0.25">
      <c r="A36" s="17">
        <v>925040</v>
      </c>
      <c r="B36" s="18">
        <v>44931</v>
      </c>
      <c r="C36" s="19">
        <v>0.62814814814814812</v>
      </c>
      <c r="D36" s="20">
        <v>1</v>
      </c>
      <c r="E36" s="21" t="s">
        <v>6</v>
      </c>
      <c r="F36" s="17">
        <v>46164</v>
      </c>
      <c r="G36" s="22" t="s">
        <v>2202</v>
      </c>
      <c r="H36" s="11">
        <v>1030</v>
      </c>
      <c r="I36" s="11">
        <v>0</v>
      </c>
      <c r="J36" s="11">
        <v>1030</v>
      </c>
    </row>
    <row r="37" spans="1:10" x14ac:dyDescent="0.25">
      <c r="A37" s="17">
        <v>925041</v>
      </c>
      <c r="B37" s="18">
        <v>44931</v>
      </c>
      <c r="C37" s="19">
        <v>0.62988425925925928</v>
      </c>
      <c r="D37" s="20">
        <v>1</v>
      </c>
      <c r="E37" s="21" t="s">
        <v>6</v>
      </c>
      <c r="F37" s="17">
        <v>47217</v>
      </c>
      <c r="G37" s="22" t="s">
        <v>2203</v>
      </c>
      <c r="H37" s="11">
        <v>1030</v>
      </c>
      <c r="I37" s="11">
        <v>0</v>
      </c>
      <c r="J37" s="11">
        <v>1030</v>
      </c>
    </row>
    <row r="38" spans="1:10" x14ac:dyDescent="0.25">
      <c r="A38" s="17">
        <v>925042</v>
      </c>
      <c r="B38" s="18">
        <v>44931</v>
      </c>
      <c r="C38" s="19">
        <v>0.63415509259259262</v>
      </c>
      <c r="D38" s="20">
        <v>1</v>
      </c>
      <c r="E38" s="21" t="s">
        <v>6</v>
      </c>
      <c r="F38" s="17">
        <v>20662</v>
      </c>
      <c r="G38" s="22" t="s">
        <v>2204</v>
      </c>
      <c r="H38" s="11">
        <v>1489</v>
      </c>
      <c r="I38" s="11">
        <v>0</v>
      </c>
      <c r="J38" s="11">
        <v>1489</v>
      </c>
    </row>
    <row r="39" spans="1:10" x14ac:dyDescent="0.25">
      <c r="A39" s="17">
        <v>925043</v>
      </c>
      <c r="B39" s="18">
        <v>44931</v>
      </c>
      <c r="C39" s="19">
        <v>0.63472222222222219</v>
      </c>
      <c r="D39" s="20">
        <v>1</v>
      </c>
      <c r="E39" s="21" t="s">
        <v>6</v>
      </c>
      <c r="F39" s="17">
        <v>20662</v>
      </c>
      <c r="G39" s="22" t="s">
        <v>2204</v>
      </c>
      <c r="H39" s="11">
        <v>2060</v>
      </c>
      <c r="I39" s="11">
        <v>0</v>
      </c>
      <c r="J39" s="11">
        <v>2060</v>
      </c>
    </row>
    <row r="40" spans="1:10" x14ac:dyDescent="0.25">
      <c r="A40" s="17">
        <v>925044</v>
      </c>
      <c r="B40" s="18">
        <v>44931</v>
      </c>
      <c r="C40" s="19">
        <v>0.6393402777777778</v>
      </c>
      <c r="D40" s="20">
        <v>1</v>
      </c>
      <c r="E40" s="21" t="s">
        <v>6</v>
      </c>
      <c r="F40" s="17">
        <v>2289</v>
      </c>
      <c r="G40" s="22" t="s">
        <v>2205</v>
      </c>
      <c r="H40" s="11">
        <v>2844.5</v>
      </c>
      <c r="I40" s="11">
        <v>0</v>
      </c>
      <c r="J40" s="11">
        <v>2844.5</v>
      </c>
    </row>
    <row r="41" spans="1:10" x14ac:dyDescent="0.25">
      <c r="A41" s="17">
        <v>925045</v>
      </c>
      <c r="B41" s="18">
        <v>44931</v>
      </c>
      <c r="C41" s="19">
        <v>0.64204861111111111</v>
      </c>
      <c r="D41" s="20">
        <v>1</v>
      </c>
      <c r="E41" s="21" t="s">
        <v>6</v>
      </c>
      <c r="F41" s="17">
        <v>21531</v>
      </c>
      <c r="G41" s="22" t="s">
        <v>2206</v>
      </c>
      <c r="H41" s="11">
        <v>0</v>
      </c>
      <c r="I41" s="11">
        <v>420.75</v>
      </c>
      <c r="J41" s="11">
        <v>420.75</v>
      </c>
    </row>
    <row r="42" spans="1:10" x14ac:dyDescent="0.25">
      <c r="A42" s="17">
        <v>925046</v>
      </c>
      <c r="B42" s="18">
        <v>44931</v>
      </c>
      <c r="C42" s="19">
        <v>0.64753472222222219</v>
      </c>
      <c r="D42" s="20">
        <v>1</v>
      </c>
      <c r="E42" s="21" t="s">
        <v>6</v>
      </c>
      <c r="F42" s="17">
        <v>53229</v>
      </c>
      <c r="G42" s="22" t="s">
        <v>2207</v>
      </c>
      <c r="H42" s="11">
        <v>1500</v>
      </c>
      <c r="I42" s="11">
        <v>4</v>
      </c>
      <c r="J42" s="11">
        <v>1504</v>
      </c>
    </row>
    <row r="43" spans="1:10" x14ac:dyDescent="0.25">
      <c r="A43" s="17">
        <v>925047</v>
      </c>
      <c r="B43" s="18">
        <v>44931</v>
      </c>
      <c r="C43" s="19">
        <v>0.65082175925925922</v>
      </c>
      <c r="D43" s="20">
        <v>1</v>
      </c>
      <c r="E43" s="21" t="s">
        <v>6</v>
      </c>
      <c r="F43" s="17">
        <v>47200</v>
      </c>
      <c r="G43" s="22" t="s">
        <v>2208</v>
      </c>
      <c r="H43" s="11">
        <v>600</v>
      </c>
      <c r="I43" s="11">
        <v>10</v>
      </c>
      <c r="J43" s="11">
        <v>610</v>
      </c>
    </row>
    <row r="44" spans="1:10" x14ac:dyDescent="0.25">
      <c r="A44" s="17">
        <v>925048</v>
      </c>
      <c r="B44" s="18">
        <v>44931</v>
      </c>
      <c r="C44" s="19">
        <v>0.65340277777777778</v>
      </c>
      <c r="D44" s="20">
        <v>1</v>
      </c>
      <c r="E44" s="21" t="s">
        <v>6</v>
      </c>
      <c r="F44" s="17">
        <v>47182</v>
      </c>
      <c r="G44" s="22" t="s">
        <v>2209</v>
      </c>
      <c r="H44" s="11">
        <v>260</v>
      </c>
      <c r="I44" s="11">
        <v>0.75</v>
      </c>
      <c r="J44" s="11">
        <v>260.75</v>
      </c>
    </row>
    <row r="45" spans="1:10" x14ac:dyDescent="0.25">
      <c r="A45" s="17">
        <v>925049</v>
      </c>
      <c r="B45" s="18">
        <v>44931</v>
      </c>
      <c r="C45" s="19">
        <v>0.66456018518518523</v>
      </c>
      <c r="D45" s="20">
        <v>1</v>
      </c>
      <c r="E45" s="21" t="s">
        <v>6</v>
      </c>
      <c r="F45" s="17">
        <v>28062</v>
      </c>
      <c r="G45" s="22" t="s">
        <v>2210</v>
      </c>
      <c r="H45" s="11">
        <v>331.25</v>
      </c>
      <c r="I45" s="11">
        <v>0</v>
      </c>
      <c r="J45" s="11">
        <v>331.25</v>
      </c>
    </row>
    <row r="46" spans="1:10" x14ac:dyDescent="0.25">
      <c r="A46" s="17">
        <v>925050</v>
      </c>
      <c r="B46" s="18">
        <v>44931</v>
      </c>
      <c r="C46" s="19">
        <v>0.66538194444444443</v>
      </c>
      <c r="D46" s="20">
        <v>1</v>
      </c>
      <c r="E46" s="21" t="s">
        <v>6</v>
      </c>
      <c r="F46" s="17">
        <v>47179</v>
      </c>
      <c r="G46" s="22" t="s">
        <v>2192</v>
      </c>
      <c r="H46" s="11">
        <v>0</v>
      </c>
      <c r="I46" s="11">
        <v>199.25</v>
      </c>
      <c r="J46" s="11">
        <v>199.25</v>
      </c>
    </row>
    <row r="47" spans="1:10" x14ac:dyDescent="0.25">
      <c r="A47" s="17">
        <v>925051</v>
      </c>
      <c r="B47" s="18">
        <v>44931</v>
      </c>
      <c r="C47" s="19">
        <v>0.66653935185185187</v>
      </c>
      <c r="D47" s="20">
        <v>1</v>
      </c>
      <c r="E47" s="21" t="s">
        <v>6</v>
      </c>
      <c r="F47" s="17">
        <v>49546</v>
      </c>
      <c r="G47" s="22" t="s">
        <v>2211</v>
      </c>
      <c r="H47" s="11">
        <v>2060</v>
      </c>
      <c r="I47" s="11">
        <v>0</v>
      </c>
      <c r="J47" s="11">
        <v>2060</v>
      </c>
    </row>
    <row r="48" spans="1:10" x14ac:dyDescent="0.25">
      <c r="A48" s="17">
        <v>925052</v>
      </c>
      <c r="B48" s="18">
        <v>44931</v>
      </c>
      <c r="C48" s="19">
        <v>0.67663194444444441</v>
      </c>
      <c r="D48" s="20">
        <v>1</v>
      </c>
      <c r="E48" s="21" t="s">
        <v>6</v>
      </c>
      <c r="F48" s="17">
        <v>49546</v>
      </c>
      <c r="G48" s="22" t="s">
        <v>2211</v>
      </c>
      <c r="H48" s="11">
        <v>3500</v>
      </c>
      <c r="I48" s="11">
        <v>8.25</v>
      </c>
      <c r="J48" s="11">
        <v>3508.25</v>
      </c>
    </row>
    <row r="49" spans="1:10" x14ac:dyDescent="0.25">
      <c r="A49" s="17">
        <v>925053</v>
      </c>
      <c r="B49" s="18">
        <v>44931</v>
      </c>
      <c r="C49" s="19">
        <v>0.68104166666666666</v>
      </c>
      <c r="D49" s="20">
        <v>1</v>
      </c>
      <c r="E49" s="21" t="s">
        <v>6</v>
      </c>
      <c r="F49" s="17">
        <v>29950</v>
      </c>
      <c r="G49" s="22" t="s">
        <v>2212</v>
      </c>
      <c r="H49" s="11">
        <v>3384</v>
      </c>
      <c r="I49" s="11">
        <v>0</v>
      </c>
      <c r="J49" s="11">
        <v>3384</v>
      </c>
    </row>
    <row r="50" spans="1:10" x14ac:dyDescent="0.25">
      <c r="A50" s="17">
        <v>925054</v>
      </c>
      <c r="B50" s="18">
        <v>44931</v>
      </c>
      <c r="C50" s="19">
        <v>0.68341435185185184</v>
      </c>
      <c r="D50" s="20">
        <v>1</v>
      </c>
      <c r="E50" s="21" t="s">
        <v>6</v>
      </c>
      <c r="F50" s="17">
        <v>46211</v>
      </c>
      <c r="G50" s="22" t="s">
        <v>2213</v>
      </c>
      <c r="H50" s="11">
        <v>2354.25</v>
      </c>
      <c r="I50" s="11">
        <v>0</v>
      </c>
      <c r="J50" s="11">
        <v>2354.25</v>
      </c>
    </row>
    <row r="51" spans="1:10" x14ac:dyDescent="0.25">
      <c r="A51" s="17">
        <v>925055</v>
      </c>
      <c r="B51" s="18">
        <v>44931</v>
      </c>
      <c r="C51" s="19">
        <v>0.68401620370370375</v>
      </c>
      <c r="D51" s="20">
        <v>1</v>
      </c>
      <c r="E51" s="21" t="s">
        <v>6</v>
      </c>
      <c r="F51" s="17">
        <v>48004</v>
      </c>
      <c r="G51" s="22" t="s">
        <v>2214</v>
      </c>
      <c r="H51" s="11">
        <v>0</v>
      </c>
      <c r="I51" s="11">
        <v>17</v>
      </c>
      <c r="J51" s="11">
        <v>17</v>
      </c>
    </row>
    <row r="52" spans="1:10" x14ac:dyDescent="0.25">
      <c r="A52" s="17">
        <v>925056</v>
      </c>
      <c r="B52" s="18">
        <v>44931</v>
      </c>
      <c r="C52" s="19">
        <v>0.68751157407407404</v>
      </c>
      <c r="D52" s="20">
        <v>1</v>
      </c>
      <c r="E52" s="21" t="s">
        <v>6</v>
      </c>
      <c r="F52" s="17">
        <v>999999998</v>
      </c>
      <c r="G52" s="22" t="s">
        <v>2189</v>
      </c>
      <c r="H52" s="11">
        <v>87.5</v>
      </c>
      <c r="I52" s="11">
        <v>0</v>
      </c>
      <c r="J52" s="11">
        <v>87.5</v>
      </c>
    </row>
    <row r="53" spans="1:10" x14ac:dyDescent="0.25">
      <c r="A53" s="17">
        <v>925057</v>
      </c>
      <c r="B53" s="18">
        <v>44931</v>
      </c>
      <c r="C53" s="19">
        <v>0.69146990740740744</v>
      </c>
      <c r="D53" s="20">
        <v>1</v>
      </c>
      <c r="E53" s="21" t="s">
        <v>6</v>
      </c>
      <c r="F53" s="17">
        <v>999999998</v>
      </c>
      <c r="G53" s="22" t="s">
        <v>2189</v>
      </c>
      <c r="H53" s="11">
        <v>163.75</v>
      </c>
      <c r="I53" s="11">
        <v>0</v>
      </c>
      <c r="J53" s="11">
        <v>163.75</v>
      </c>
    </row>
    <row r="54" spans="1:10" x14ac:dyDescent="0.25">
      <c r="A54" s="17">
        <v>925058</v>
      </c>
      <c r="B54" s="18">
        <v>44931</v>
      </c>
      <c r="C54" s="19">
        <v>0.6945486111111111</v>
      </c>
      <c r="D54" s="20">
        <v>1</v>
      </c>
      <c r="E54" s="21" t="s">
        <v>6</v>
      </c>
      <c r="F54" s="17">
        <v>999999999</v>
      </c>
      <c r="G54" s="22" t="s">
        <v>2193</v>
      </c>
      <c r="H54" s="11">
        <v>0</v>
      </c>
      <c r="I54" s="11">
        <v>198.75</v>
      </c>
      <c r="J54" s="11">
        <v>198.75</v>
      </c>
    </row>
    <row r="55" spans="1:10" x14ac:dyDescent="0.25">
      <c r="A55" s="17">
        <v>925059</v>
      </c>
      <c r="B55" s="18">
        <v>44931</v>
      </c>
      <c r="C55" s="19">
        <v>0.69655092592592593</v>
      </c>
      <c r="D55" s="20">
        <v>1</v>
      </c>
      <c r="E55" s="21" t="s">
        <v>6</v>
      </c>
      <c r="F55" s="17">
        <v>999999998</v>
      </c>
      <c r="G55" s="22" t="s">
        <v>2189</v>
      </c>
      <c r="H55" s="11">
        <v>715</v>
      </c>
      <c r="I55" s="11">
        <v>0</v>
      </c>
      <c r="J55" s="11">
        <v>715</v>
      </c>
    </row>
    <row r="56" spans="1:10" x14ac:dyDescent="0.25">
      <c r="A56" s="17">
        <v>925060</v>
      </c>
      <c r="B56" s="18">
        <v>44931</v>
      </c>
      <c r="C56" s="19">
        <v>0.70086805555555554</v>
      </c>
      <c r="D56" s="20">
        <v>1</v>
      </c>
      <c r="E56" s="21" t="s">
        <v>6</v>
      </c>
      <c r="F56" s="17">
        <v>46844</v>
      </c>
      <c r="G56" s="22" t="s">
        <v>2215</v>
      </c>
      <c r="H56" s="11">
        <v>0</v>
      </c>
      <c r="I56" s="11">
        <v>13</v>
      </c>
      <c r="J56" s="11">
        <v>13</v>
      </c>
    </row>
    <row r="57" spans="1:10" x14ac:dyDescent="0.25">
      <c r="A57" s="17">
        <v>2144299</v>
      </c>
      <c r="B57" s="18">
        <v>44931</v>
      </c>
      <c r="C57" s="19">
        <v>0.35702546296296295</v>
      </c>
      <c r="D57" s="20">
        <v>2</v>
      </c>
      <c r="E57" s="21" t="s">
        <v>953</v>
      </c>
      <c r="F57" s="17">
        <v>12952</v>
      </c>
      <c r="G57" s="22" t="s">
        <v>2216</v>
      </c>
      <c r="H57" s="11">
        <v>0</v>
      </c>
      <c r="I57" s="11">
        <v>21.5</v>
      </c>
      <c r="J57" s="11">
        <v>21.5</v>
      </c>
    </row>
    <row r="58" spans="1:10" x14ac:dyDescent="0.25">
      <c r="A58" s="17">
        <v>2144300</v>
      </c>
      <c r="B58" s="18">
        <v>44931</v>
      </c>
      <c r="C58" s="19">
        <v>0.35826388888888888</v>
      </c>
      <c r="D58" s="20">
        <v>2</v>
      </c>
      <c r="E58" s="21" t="s">
        <v>953</v>
      </c>
      <c r="F58" s="17">
        <v>34866</v>
      </c>
      <c r="G58" s="22" t="s">
        <v>2217</v>
      </c>
      <c r="H58" s="11">
        <v>0</v>
      </c>
      <c r="I58" s="11">
        <v>52.5</v>
      </c>
      <c r="J58" s="11">
        <v>52.5</v>
      </c>
    </row>
    <row r="59" spans="1:10" x14ac:dyDescent="0.25">
      <c r="A59" s="17">
        <v>2144301</v>
      </c>
      <c r="B59" s="18">
        <v>44931</v>
      </c>
      <c r="C59" s="19">
        <v>0.35916666666666669</v>
      </c>
      <c r="D59" s="20">
        <v>2</v>
      </c>
      <c r="E59" s="21" t="s">
        <v>953</v>
      </c>
      <c r="F59" s="17">
        <v>51732</v>
      </c>
      <c r="G59" s="22" t="s">
        <v>2218</v>
      </c>
      <c r="H59" s="11">
        <v>370.5</v>
      </c>
      <c r="I59" s="11">
        <v>195.5</v>
      </c>
      <c r="J59" s="11">
        <v>566</v>
      </c>
    </row>
    <row r="60" spans="1:10" x14ac:dyDescent="0.25">
      <c r="A60" s="17">
        <v>2144302</v>
      </c>
      <c r="B60" s="18">
        <v>44931</v>
      </c>
      <c r="C60" s="19">
        <v>0.37210648148148145</v>
      </c>
      <c r="D60" s="20">
        <v>2</v>
      </c>
      <c r="E60" s="21" t="s">
        <v>953</v>
      </c>
      <c r="F60" s="17">
        <v>48769</v>
      </c>
      <c r="G60" s="22" t="s">
        <v>2219</v>
      </c>
      <c r="H60" s="11">
        <v>0</v>
      </c>
      <c r="I60" s="11">
        <v>70</v>
      </c>
      <c r="J60" s="11">
        <v>70</v>
      </c>
    </row>
    <row r="61" spans="1:10" x14ac:dyDescent="0.25">
      <c r="A61" s="17">
        <v>2144303</v>
      </c>
      <c r="B61" s="18">
        <v>44931</v>
      </c>
      <c r="C61" s="19">
        <v>0.3742476851851852</v>
      </c>
      <c r="D61" s="20">
        <v>2</v>
      </c>
      <c r="E61" s="21" t="s">
        <v>953</v>
      </c>
      <c r="F61" s="17">
        <v>16148</v>
      </c>
      <c r="G61" s="22" t="s">
        <v>2220</v>
      </c>
      <c r="H61" s="11">
        <v>1252.75</v>
      </c>
      <c r="I61" s="11">
        <v>0</v>
      </c>
      <c r="J61" s="11">
        <v>1252.75</v>
      </c>
    </row>
    <row r="62" spans="1:10" x14ac:dyDescent="0.25">
      <c r="A62" s="17">
        <v>2144304</v>
      </c>
      <c r="B62" s="18">
        <v>44931</v>
      </c>
      <c r="C62" s="19">
        <v>0.37600694444444444</v>
      </c>
      <c r="D62" s="20">
        <v>2</v>
      </c>
      <c r="E62" s="21" t="s">
        <v>953</v>
      </c>
      <c r="F62" s="17">
        <v>42143</v>
      </c>
      <c r="G62" s="22" t="s">
        <v>2221</v>
      </c>
      <c r="H62" s="11">
        <v>0</v>
      </c>
      <c r="I62" s="11">
        <v>842.75</v>
      </c>
      <c r="J62" s="11">
        <v>842.75</v>
      </c>
    </row>
    <row r="63" spans="1:10" x14ac:dyDescent="0.25">
      <c r="A63" s="17">
        <v>2144305</v>
      </c>
      <c r="B63" s="18">
        <v>44931</v>
      </c>
      <c r="C63" s="19">
        <v>0.37687500000000002</v>
      </c>
      <c r="D63" s="20">
        <v>2</v>
      </c>
      <c r="E63" s="21" t="s">
        <v>953</v>
      </c>
      <c r="F63" s="17">
        <v>12365</v>
      </c>
      <c r="G63" s="22" t="s">
        <v>2222</v>
      </c>
      <c r="H63" s="11">
        <v>1030</v>
      </c>
      <c r="I63" s="11">
        <v>0</v>
      </c>
      <c r="J63" s="11">
        <v>1030</v>
      </c>
    </row>
    <row r="64" spans="1:10" x14ac:dyDescent="0.25">
      <c r="A64" s="17">
        <v>2144306</v>
      </c>
      <c r="B64" s="18">
        <v>44931</v>
      </c>
      <c r="C64" s="19">
        <v>0.38488425925925923</v>
      </c>
      <c r="D64" s="20">
        <v>2</v>
      </c>
      <c r="E64" s="21" t="s">
        <v>953</v>
      </c>
      <c r="F64" s="17">
        <v>39892</v>
      </c>
      <c r="G64" s="22" t="s">
        <v>2223</v>
      </c>
      <c r="H64" s="11">
        <v>2060</v>
      </c>
      <c r="I64" s="11">
        <v>0</v>
      </c>
      <c r="J64" s="11">
        <v>2060</v>
      </c>
    </row>
    <row r="65" spans="1:10" x14ac:dyDescent="0.25">
      <c r="A65" s="17">
        <v>2144307</v>
      </c>
      <c r="B65" s="18">
        <v>44931</v>
      </c>
      <c r="C65" s="19">
        <v>0.39245370370370369</v>
      </c>
      <c r="D65" s="20">
        <v>2</v>
      </c>
      <c r="E65" s="21" t="s">
        <v>953</v>
      </c>
      <c r="F65" s="17">
        <v>39892</v>
      </c>
      <c r="G65" s="22" t="s">
        <v>2223</v>
      </c>
      <c r="H65" s="11">
        <v>1758</v>
      </c>
      <c r="I65" s="11">
        <v>0</v>
      </c>
      <c r="J65" s="11">
        <v>1758</v>
      </c>
    </row>
    <row r="66" spans="1:10" x14ac:dyDescent="0.25">
      <c r="A66" s="17">
        <v>2144308</v>
      </c>
      <c r="B66" s="18">
        <v>44931</v>
      </c>
      <c r="C66" s="19">
        <v>0.39370370370370372</v>
      </c>
      <c r="D66" s="20">
        <v>2</v>
      </c>
      <c r="E66" s="21" t="s">
        <v>953</v>
      </c>
      <c r="F66" s="17">
        <v>46955</v>
      </c>
      <c r="G66" s="22" t="s">
        <v>2224</v>
      </c>
      <c r="H66" s="11">
        <v>0</v>
      </c>
      <c r="I66" s="11">
        <v>30</v>
      </c>
      <c r="J66" s="11">
        <v>30</v>
      </c>
    </row>
    <row r="67" spans="1:10" x14ac:dyDescent="0.25">
      <c r="A67" s="17">
        <v>2144309</v>
      </c>
      <c r="B67" s="18">
        <v>44931</v>
      </c>
      <c r="C67" s="19">
        <v>0.39665509259259257</v>
      </c>
      <c r="D67" s="20">
        <v>2</v>
      </c>
      <c r="E67" s="21" t="s">
        <v>953</v>
      </c>
      <c r="F67" s="17">
        <v>11386</v>
      </c>
      <c r="G67" s="22" t="s">
        <v>2225</v>
      </c>
      <c r="H67" s="11">
        <v>0</v>
      </c>
      <c r="I67" s="11">
        <v>346.75</v>
      </c>
      <c r="J67" s="11">
        <v>346.75</v>
      </c>
    </row>
    <row r="68" spans="1:10" x14ac:dyDescent="0.25">
      <c r="A68" s="17">
        <v>2144310</v>
      </c>
      <c r="B68" s="18">
        <v>44931</v>
      </c>
      <c r="C68" s="19">
        <v>0.40446759259259257</v>
      </c>
      <c r="D68" s="20">
        <v>2</v>
      </c>
      <c r="E68" s="21" t="s">
        <v>953</v>
      </c>
      <c r="F68" s="17">
        <v>10050</v>
      </c>
      <c r="G68" s="22" t="s">
        <v>2226</v>
      </c>
      <c r="H68" s="11">
        <v>777.5</v>
      </c>
      <c r="I68" s="11">
        <v>0</v>
      </c>
      <c r="J68" s="11">
        <v>777.5</v>
      </c>
    </row>
    <row r="69" spans="1:10" x14ac:dyDescent="0.25">
      <c r="A69" s="17">
        <v>2144311</v>
      </c>
      <c r="B69" s="18">
        <v>44931</v>
      </c>
      <c r="C69" s="19">
        <v>0.41083333333333333</v>
      </c>
      <c r="D69" s="20">
        <v>2</v>
      </c>
      <c r="E69" s="21" t="s">
        <v>953</v>
      </c>
      <c r="F69" s="17">
        <v>21032</v>
      </c>
      <c r="G69" s="22" t="s">
        <v>2227</v>
      </c>
      <c r="H69" s="11">
        <v>0</v>
      </c>
      <c r="I69" s="11">
        <v>39</v>
      </c>
      <c r="J69" s="11">
        <v>39</v>
      </c>
    </row>
    <row r="70" spans="1:10" x14ac:dyDescent="0.25">
      <c r="A70" s="17">
        <v>2144312</v>
      </c>
      <c r="B70" s="18">
        <v>44931</v>
      </c>
      <c r="C70" s="19">
        <v>0.41366898148148146</v>
      </c>
      <c r="D70" s="20">
        <v>2</v>
      </c>
      <c r="E70" s="21" t="s">
        <v>953</v>
      </c>
      <c r="F70" s="17">
        <v>42143</v>
      </c>
      <c r="G70" s="22" t="s">
        <v>2221</v>
      </c>
      <c r="H70" s="11">
        <v>0</v>
      </c>
      <c r="I70" s="11">
        <v>194.25</v>
      </c>
      <c r="J70" s="11">
        <v>194.25</v>
      </c>
    </row>
    <row r="71" spans="1:10" x14ac:dyDescent="0.25">
      <c r="A71" s="17">
        <v>2144313</v>
      </c>
      <c r="B71" s="18">
        <v>44931</v>
      </c>
      <c r="C71" s="19">
        <v>0.41472222222222221</v>
      </c>
      <c r="D71" s="20">
        <v>2</v>
      </c>
      <c r="E71" s="21" t="s">
        <v>953</v>
      </c>
      <c r="F71" s="17">
        <v>31142</v>
      </c>
      <c r="G71" s="22" t="s">
        <v>2228</v>
      </c>
      <c r="H71" s="11">
        <v>0</v>
      </c>
      <c r="I71" s="11">
        <v>418</v>
      </c>
      <c r="J71" s="11">
        <v>418</v>
      </c>
    </row>
    <row r="72" spans="1:10" x14ac:dyDescent="0.25">
      <c r="A72" s="17">
        <v>2144314</v>
      </c>
      <c r="B72" s="18">
        <v>44931</v>
      </c>
      <c r="C72" s="19">
        <v>0.41718749999999999</v>
      </c>
      <c r="D72" s="20">
        <v>2</v>
      </c>
      <c r="E72" s="21" t="s">
        <v>953</v>
      </c>
      <c r="F72" s="17">
        <v>13891</v>
      </c>
      <c r="G72" s="22" t="s">
        <v>2229</v>
      </c>
      <c r="H72" s="11">
        <v>2746.75</v>
      </c>
      <c r="I72" s="11">
        <v>0</v>
      </c>
      <c r="J72" s="11">
        <v>2746.75</v>
      </c>
    </row>
    <row r="73" spans="1:10" x14ac:dyDescent="0.25">
      <c r="A73" s="17">
        <v>2144315</v>
      </c>
      <c r="B73" s="18">
        <v>44931</v>
      </c>
      <c r="C73" s="19">
        <v>0.41847222222222225</v>
      </c>
      <c r="D73" s="20">
        <v>2</v>
      </c>
      <c r="E73" s="21" t="s">
        <v>953</v>
      </c>
      <c r="F73" s="17">
        <v>5358</v>
      </c>
      <c r="G73" s="22" t="s">
        <v>2230</v>
      </c>
      <c r="H73" s="11">
        <v>0</v>
      </c>
      <c r="I73" s="11">
        <v>129.5</v>
      </c>
      <c r="J73" s="11">
        <v>129.5</v>
      </c>
    </row>
    <row r="74" spans="1:10" x14ac:dyDescent="0.25">
      <c r="A74" s="17">
        <v>2144316</v>
      </c>
      <c r="B74" s="18">
        <v>44931</v>
      </c>
      <c r="C74" s="19">
        <v>0.42581018518518521</v>
      </c>
      <c r="D74" s="20">
        <v>2</v>
      </c>
      <c r="E74" s="21" t="s">
        <v>953</v>
      </c>
      <c r="F74" s="17">
        <v>33349</v>
      </c>
      <c r="G74" s="22" t="s">
        <v>2231</v>
      </c>
      <c r="H74" s="11">
        <v>1030</v>
      </c>
      <c r="I74" s="11">
        <v>0</v>
      </c>
      <c r="J74" s="11">
        <v>1030</v>
      </c>
    </row>
    <row r="75" spans="1:10" x14ac:dyDescent="0.25">
      <c r="A75" s="17">
        <v>2144317</v>
      </c>
      <c r="B75" s="18">
        <v>44931</v>
      </c>
      <c r="C75" s="19">
        <v>0.4292361111111111</v>
      </c>
      <c r="D75" s="20">
        <v>2</v>
      </c>
      <c r="E75" s="21" t="s">
        <v>953</v>
      </c>
      <c r="F75" s="17">
        <v>33349</v>
      </c>
      <c r="G75" s="22" t="s">
        <v>2231</v>
      </c>
      <c r="H75" s="11">
        <v>3500</v>
      </c>
      <c r="I75" s="11">
        <v>67</v>
      </c>
      <c r="J75" s="11">
        <v>3567</v>
      </c>
    </row>
    <row r="76" spans="1:10" x14ac:dyDescent="0.25">
      <c r="A76" s="17">
        <v>2144318</v>
      </c>
      <c r="B76" s="18">
        <v>44931</v>
      </c>
      <c r="C76" s="19">
        <v>0.43472222222222223</v>
      </c>
      <c r="D76" s="20">
        <v>2</v>
      </c>
      <c r="E76" s="21" t="s">
        <v>953</v>
      </c>
      <c r="F76" s="17">
        <v>28071</v>
      </c>
      <c r="G76" s="22" t="s">
        <v>2232</v>
      </c>
      <c r="H76" s="11">
        <v>0</v>
      </c>
      <c r="I76" s="11">
        <v>86.25</v>
      </c>
      <c r="J76" s="11">
        <v>86.25</v>
      </c>
    </row>
    <row r="77" spans="1:10" x14ac:dyDescent="0.25">
      <c r="A77" s="17">
        <v>2144319</v>
      </c>
      <c r="B77" s="18">
        <v>44931</v>
      </c>
      <c r="C77" s="19">
        <v>0.43546296296296294</v>
      </c>
      <c r="D77" s="20">
        <v>2</v>
      </c>
      <c r="E77" s="21" t="s">
        <v>953</v>
      </c>
      <c r="F77" s="17">
        <v>53148</v>
      </c>
      <c r="G77" s="22" t="s">
        <v>2233</v>
      </c>
      <c r="H77" s="11">
        <v>0</v>
      </c>
      <c r="I77" s="11">
        <v>41.75</v>
      </c>
      <c r="J77" s="11">
        <v>41.75</v>
      </c>
    </row>
    <row r="78" spans="1:10" x14ac:dyDescent="0.25">
      <c r="A78" s="17">
        <v>2144320</v>
      </c>
      <c r="B78" s="18">
        <v>44931</v>
      </c>
      <c r="C78" s="19">
        <v>0.4387962962962963</v>
      </c>
      <c r="D78" s="20">
        <v>2</v>
      </c>
      <c r="E78" s="21" t="s">
        <v>953</v>
      </c>
      <c r="F78" s="17">
        <v>14612</v>
      </c>
      <c r="G78" s="22" t="s">
        <v>2234</v>
      </c>
      <c r="H78" s="11">
        <v>998.25</v>
      </c>
      <c r="I78" s="11">
        <v>0</v>
      </c>
      <c r="J78" s="11">
        <v>998.25</v>
      </c>
    </row>
    <row r="79" spans="1:10" x14ac:dyDescent="0.25">
      <c r="A79" s="17">
        <v>2144321</v>
      </c>
      <c r="B79" s="18">
        <v>44931</v>
      </c>
      <c r="C79" s="19">
        <v>0.44144675925925925</v>
      </c>
      <c r="D79" s="20">
        <v>2</v>
      </c>
      <c r="E79" s="21" t="s">
        <v>953</v>
      </c>
      <c r="F79" s="17">
        <v>8481</v>
      </c>
      <c r="G79" s="22" t="s">
        <v>2235</v>
      </c>
      <c r="H79" s="11">
        <v>0</v>
      </c>
      <c r="I79" s="11">
        <v>10300</v>
      </c>
      <c r="J79" s="11">
        <v>10300</v>
      </c>
    </row>
    <row r="80" spans="1:10" x14ac:dyDescent="0.25">
      <c r="A80" s="17">
        <v>2144322</v>
      </c>
      <c r="B80" s="18">
        <v>44931</v>
      </c>
      <c r="C80" s="19">
        <v>0.44324074074074077</v>
      </c>
      <c r="D80" s="20">
        <v>2</v>
      </c>
      <c r="E80" s="21" t="s">
        <v>953</v>
      </c>
      <c r="F80" s="17">
        <v>8481</v>
      </c>
      <c r="G80" s="22" t="s">
        <v>2235</v>
      </c>
      <c r="H80" s="11">
        <v>0</v>
      </c>
      <c r="I80" s="11">
        <v>1407</v>
      </c>
      <c r="J80" s="11">
        <v>1407</v>
      </c>
    </row>
    <row r="81" spans="1:10" x14ac:dyDescent="0.25">
      <c r="A81" s="17">
        <v>2144323</v>
      </c>
      <c r="B81" s="18">
        <v>44931</v>
      </c>
      <c r="C81" s="19">
        <v>0.44434027777777779</v>
      </c>
      <c r="D81" s="20">
        <v>2</v>
      </c>
      <c r="E81" s="21" t="s">
        <v>953</v>
      </c>
      <c r="F81" s="17">
        <v>8481</v>
      </c>
      <c r="G81" s="22" t="s">
        <v>2235</v>
      </c>
      <c r="H81" s="11">
        <v>0</v>
      </c>
      <c r="I81" s="11">
        <v>463.75</v>
      </c>
      <c r="J81" s="11">
        <v>463.75</v>
      </c>
    </row>
    <row r="82" spans="1:10" x14ac:dyDescent="0.25">
      <c r="A82" s="17">
        <v>2144324</v>
      </c>
      <c r="B82" s="18">
        <v>44931</v>
      </c>
      <c r="C82" s="19">
        <v>0.44525462962962964</v>
      </c>
      <c r="D82" s="20">
        <v>2</v>
      </c>
      <c r="E82" s="21" t="s">
        <v>953</v>
      </c>
      <c r="F82" s="17">
        <v>8481</v>
      </c>
      <c r="G82" s="22" t="s">
        <v>2235</v>
      </c>
      <c r="H82" s="11">
        <v>0</v>
      </c>
      <c r="I82" s="11">
        <v>1030</v>
      </c>
      <c r="J82" s="11">
        <v>1030</v>
      </c>
    </row>
    <row r="83" spans="1:10" x14ac:dyDescent="0.25">
      <c r="A83" s="17">
        <v>2144325</v>
      </c>
      <c r="B83" s="18">
        <v>44931</v>
      </c>
      <c r="C83" s="19">
        <v>0.44601851851851854</v>
      </c>
      <c r="D83" s="20">
        <v>2</v>
      </c>
      <c r="E83" s="21" t="s">
        <v>953</v>
      </c>
      <c r="F83" s="17">
        <v>48769</v>
      </c>
      <c r="G83" s="22" t="s">
        <v>2219</v>
      </c>
      <c r="H83" s="11">
        <v>0</v>
      </c>
      <c r="I83" s="11">
        <v>300.25</v>
      </c>
      <c r="J83" s="11">
        <v>300.25</v>
      </c>
    </row>
    <row r="84" spans="1:10" x14ac:dyDescent="0.25">
      <c r="A84" s="17">
        <v>2144326</v>
      </c>
      <c r="B84" s="18">
        <v>44931</v>
      </c>
      <c r="C84" s="19">
        <v>0.44664351851851852</v>
      </c>
      <c r="D84" s="20">
        <v>2</v>
      </c>
      <c r="E84" s="21" t="s">
        <v>953</v>
      </c>
      <c r="F84" s="17">
        <v>9403</v>
      </c>
      <c r="G84" s="22" t="s">
        <v>2236</v>
      </c>
      <c r="H84" s="11">
        <v>0</v>
      </c>
      <c r="I84" s="11">
        <v>55.5</v>
      </c>
      <c r="J84" s="11">
        <v>55.5</v>
      </c>
    </row>
    <row r="85" spans="1:10" x14ac:dyDescent="0.25">
      <c r="A85" s="17">
        <v>2144327</v>
      </c>
      <c r="B85" s="18">
        <v>44931</v>
      </c>
      <c r="C85" s="19">
        <v>0.44858796296296294</v>
      </c>
      <c r="D85" s="20">
        <v>2</v>
      </c>
      <c r="E85" s="21" t="s">
        <v>953</v>
      </c>
      <c r="F85" s="17">
        <v>2108</v>
      </c>
      <c r="G85" s="22" t="s">
        <v>2237</v>
      </c>
      <c r="H85" s="11">
        <v>966.25</v>
      </c>
      <c r="I85" s="11">
        <v>0</v>
      </c>
      <c r="J85" s="11">
        <v>966.25</v>
      </c>
    </row>
    <row r="86" spans="1:10" x14ac:dyDescent="0.25">
      <c r="A86" s="17">
        <v>2144328</v>
      </c>
      <c r="B86" s="18">
        <v>44931</v>
      </c>
      <c r="C86" s="19">
        <v>0.44993055555555556</v>
      </c>
      <c r="D86" s="20">
        <v>2</v>
      </c>
      <c r="E86" s="21" t="s">
        <v>953</v>
      </c>
      <c r="F86" s="17">
        <v>34527</v>
      </c>
      <c r="G86" s="22" t="s">
        <v>2238</v>
      </c>
      <c r="H86" s="11">
        <v>0</v>
      </c>
      <c r="I86" s="11">
        <v>83.25</v>
      </c>
      <c r="J86" s="11">
        <v>83.25</v>
      </c>
    </row>
    <row r="87" spans="1:10" x14ac:dyDescent="0.25">
      <c r="A87" s="17">
        <v>2144329</v>
      </c>
      <c r="B87" s="18">
        <v>44931</v>
      </c>
      <c r="C87" s="19">
        <v>0.45120370370370372</v>
      </c>
      <c r="D87" s="20">
        <v>2</v>
      </c>
      <c r="E87" s="21" t="s">
        <v>953</v>
      </c>
      <c r="F87" s="17">
        <v>50905</v>
      </c>
      <c r="G87" s="22" t="s">
        <v>2239</v>
      </c>
      <c r="H87" s="11">
        <v>0</v>
      </c>
      <c r="I87" s="11">
        <v>69</v>
      </c>
      <c r="J87" s="11">
        <v>69</v>
      </c>
    </row>
    <row r="88" spans="1:10" x14ac:dyDescent="0.25">
      <c r="A88" s="17">
        <v>2144330</v>
      </c>
      <c r="B88" s="18">
        <v>44931</v>
      </c>
      <c r="C88" s="19">
        <v>0.45637731481481481</v>
      </c>
      <c r="D88" s="20">
        <v>2</v>
      </c>
      <c r="E88" s="21" t="s">
        <v>953</v>
      </c>
      <c r="F88" s="17">
        <v>29436</v>
      </c>
      <c r="G88" s="22" t="s">
        <v>2240</v>
      </c>
      <c r="H88" s="11">
        <v>3417</v>
      </c>
      <c r="I88" s="11">
        <v>776.5</v>
      </c>
      <c r="J88" s="11">
        <v>4193.5</v>
      </c>
    </row>
    <row r="89" spans="1:10" x14ac:dyDescent="0.25">
      <c r="A89" s="17">
        <v>2144331</v>
      </c>
      <c r="B89" s="18">
        <v>44931</v>
      </c>
      <c r="C89" s="19">
        <v>0.45898148148148149</v>
      </c>
      <c r="D89" s="20">
        <v>2</v>
      </c>
      <c r="E89" s="21" t="s">
        <v>953</v>
      </c>
      <c r="F89" s="17">
        <v>34866</v>
      </c>
      <c r="G89" s="22" t="s">
        <v>2217</v>
      </c>
      <c r="H89" s="11">
        <v>0</v>
      </c>
      <c r="I89" s="11">
        <v>110.25</v>
      </c>
      <c r="J89" s="11">
        <v>110.25</v>
      </c>
    </row>
    <row r="90" spans="1:10" x14ac:dyDescent="0.25">
      <c r="A90" s="17">
        <v>2144332</v>
      </c>
      <c r="B90" s="18">
        <v>44931</v>
      </c>
      <c r="C90" s="19">
        <v>0.46552083333333333</v>
      </c>
      <c r="D90" s="20">
        <v>2</v>
      </c>
      <c r="E90" s="21" t="s">
        <v>953</v>
      </c>
      <c r="F90" s="17">
        <v>19942</v>
      </c>
      <c r="G90" s="22" t="s">
        <v>2241</v>
      </c>
      <c r="H90" s="11">
        <v>2404.5</v>
      </c>
      <c r="I90" s="11">
        <v>0</v>
      </c>
      <c r="J90" s="11">
        <v>2404.5</v>
      </c>
    </row>
    <row r="91" spans="1:10" x14ac:dyDescent="0.25">
      <c r="A91" s="17">
        <v>2144333</v>
      </c>
      <c r="B91" s="18">
        <v>44931</v>
      </c>
      <c r="C91" s="19">
        <v>0.46621527777777777</v>
      </c>
      <c r="D91" s="20">
        <v>2</v>
      </c>
      <c r="E91" s="21" t="s">
        <v>953</v>
      </c>
      <c r="F91" s="17">
        <v>25799</v>
      </c>
      <c r="G91" s="22" t="s">
        <v>2242</v>
      </c>
      <c r="H91" s="11">
        <v>0</v>
      </c>
      <c r="I91" s="11">
        <v>148.5</v>
      </c>
      <c r="J91" s="11">
        <v>148.5</v>
      </c>
    </row>
    <row r="92" spans="1:10" x14ac:dyDescent="0.25">
      <c r="A92" s="17">
        <v>2144334</v>
      </c>
      <c r="B92" s="18">
        <v>44931</v>
      </c>
      <c r="C92" s="19">
        <v>0.46681712962962962</v>
      </c>
      <c r="D92" s="20">
        <v>2</v>
      </c>
      <c r="E92" s="21" t="s">
        <v>953</v>
      </c>
      <c r="F92" s="17">
        <v>11547</v>
      </c>
      <c r="G92" s="22" t="s">
        <v>2243</v>
      </c>
      <c r="H92" s="11">
        <v>0</v>
      </c>
      <c r="I92" s="11">
        <v>60</v>
      </c>
      <c r="J92" s="11">
        <v>60</v>
      </c>
    </row>
    <row r="93" spans="1:10" x14ac:dyDescent="0.25">
      <c r="A93" s="17">
        <v>2144335</v>
      </c>
      <c r="B93" s="18">
        <v>44931</v>
      </c>
      <c r="C93" s="19">
        <v>0.47300925925925924</v>
      </c>
      <c r="D93" s="20">
        <v>2</v>
      </c>
      <c r="E93" s="21" t="s">
        <v>953</v>
      </c>
      <c r="F93" s="17">
        <v>49824</v>
      </c>
      <c r="G93" s="22" t="s">
        <v>2244</v>
      </c>
      <c r="H93" s="11">
        <v>0</v>
      </c>
      <c r="I93" s="11">
        <v>1026</v>
      </c>
      <c r="J93" s="11">
        <v>1026</v>
      </c>
    </row>
    <row r="94" spans="1:10" x14ac:dyDescent="0.25">
      <c r="A94" s="17">
        <v>2144336</v>
      </c>
      <c r="B94" s="18">
        <v>44931</v>
      </c>
      <c r="C94" s="19">
        <v>0.47430555555555554</v>
      </c>
      <c r="D94" s="20">
        <v>2</v>
      </c>
      <c r="E94" s="21" t="s">
        <v>953</v>
      </c>
      <c r="F94" s="17">
        <v>12410</v>
      </c>
      <c r="G94" s="22" t="s">
        <v>2245</v>
      </c>
      <c r="H94" s="11">
        <v>2060</v>
      </c>
      <c r="I94" s="11">
        <v>0</v>
      </c>
      <c r="J94" s="11">
        <v>2060</v>
      </c>
    </row>
    <row r="95" spans="1:10" x14ac:dyDescent="0.25">
      <c r="A95" s="17">
        <v>2144337</v>
      </c>
      <c r="B95" s="18">
        <v>44931</v>
      </c>
      <c r="C95" s="19">
        <v>0.47706018518518517</v>
      </c>
      <c r="D95" s="20">
        <v>2</v>
      </c>
      <c r="E95" s="21" t="s">
        <v>953</v>
      </c>
      <c r="F95" s="17">
        <v>12410</v>
      </c>
      <c r="G95" s="22" t="s">
        <v>2245</v>
      </c>
      <c r="H95" s="11">
        <v>3454</v>
      </c>
      <c r="I95" s="11">
        <v>0</v>
      </c>
      <c r="J95" s="11">
        <v>3454</v>
      </c>
    </row>
    <row r="96" spans="1:10" x14ac:dyDescent="0.25">
      <c r="A96" s="17">
        <v>2144338</v>
      </c>
      <c r="B96" s="18">
        <v>44931</v>
      </c>
      <c r="C96" s="19">
        <v>0.48042824074074075</v>
      </c>
      <c r="D96" s="20">
        <v>2</v>
      </c>
      <c r="E96" s="21" t="s">
        <v>953</v>
      </c>
      <c r="F96" s="17">
        <v>38856</v>
      </c>
      <c r="G96" s="22" t="s">
        <v>2246</v>
      </c>
      <c r="H96" s="11">
        <v>2206.75</v>
      </c>
      <c r="I96" s="11">
        <v>0</v>
      </c>
      <c r="J96" s="11">
        <v>2206.75</v>
      </c>
    </row>
    <row r="97" spans="1:10" x14ac:dyDescent="0.25">
      <c r="A97" s="17">
        <v>2144339</v>
      </c>
      <c r="B97" s="18">
        <v>44931</v>
      </c>
      <c r="C97" s="19">
        <v>0.48577546296296298</v>
      </c>
      <c r="D97" s="20">
        <v>2</v>
      </c>
      <c r="E97" s="21" t="s">
        <v>953</v>
      </c>
      <c r="F97" s="17">
        <v>52217</v>
      </c>
      <c r="G97" s="22" t="s">
        <v>2247</v>
      </c>
      <c r="H97" s="11">
        <v>1500</v>
      </c>
      <c r="I97" s="11">
        <v>634.25</v>
      </c>
      <c r="J97" s="11">
        <v>2134.25</v>
      </c>
    </row>
    <row r="98" spans="1:10" x14ac:dyDescent="0.25">
      <c r="A98" s="17">
        <v>2144340</v>
      </c>
      <c r="B98" s="18">
        <v>44931</v>
      </c>
      <c r="C98" s="19">
        <v>0.48636574074074074</v>
      </c>
      <c r="D98" s="20">
        <v>2</v>
      </c>
      <c r="E98" s="21" t="s">
        <v>953</v>
      </c>
      <c r="F98" s="17">
        <v>52217</v>
      </c>
      <c r="G98" s="22" t="s">
        <v>2247</v>
      </c>
      <c r="H98" s="11">
        <v>1030</v>
      </c>
      <c r="I98" s="11">
        <v>0</v>
      </c>
      <c r="J98" s="11">
        <v>1030</v>
      </c>
    </row>
    <row r="99" spans="1:10" x14ac:dyDescent="0.25">
      <c r="A99" s="17">
        <v>2144341</v>
      </c>
      <c r="B99" s="18">
        <v>44931</v>
      </c>
      <c r="C99" s="19">
        <v>0.49450231481481483</v>
      </c>
      <c r="D99" s="20">
        <v>2</v>
      </c>
      <c r="E99" s="21" t="s">
        <v>953</v>
      </c>
      <c r="F99" s="17">
        <v>21929</v>
      </c>
      <c r="G99" s="22" t="s">
        <v>2248</v>
      </c>
      <c r="H99" s="11">
        <v>3500</v>
      </c>
      <c r="I99" s="11">
        <v>0.75</v>
      </c>
      <c r="J99" s="11">
        <v>3500.75</v>
      </c>
    </row>
    <row r="100" spans="1:10" x14ac:dyDescent="0.25">
      <c r="A100" s="17">
        <v>2144342</v>
      </c>
      <c r="B100" s="18">
        <v>44931</v>
      </c>
      <c r="C100" s="19">
        <v>0.50394675925925925</v>
      </c>
      <c r="D100" s="20">
        <v>2</v>
      </c>
      <c r="E100" s="21" t="s">
        <v>953</v>
      </c>
      <c r="F100" s="17">
        <v>31422</v>
      </c>
      <c r="G100" s="22" t="s">
        <v>2249</v>
      </c>
      <c r="H100" s="11">
        <v>3500</v>
      </c>
      <c r="I100" s="11">
        <v>4072.75</v>
      </c>
      <c r="J100" s="11">
        <v>7572.75</v>
      </c>
    </row>
    <row r="101" spans="1:10" x14ac:dyDescent="0.25">
      <c r="A101" s="17">
        <v>2144343</v>
      </c>
      <c r="B101" s="18">
        <v>44931</v>
      </c>
      <c r="C101" s="19">
        <v>0.50706018518518514</v>
      </c>
      <c r="D101" s="20">
        <v>2</v>
      </c>
      <c r="E101" s="21" t="s">
        <v>953</v>
      </c>
      <c r="F101" s="17">
        <v>2809</v>
      </c>
      <c r="G101" s="22" t="s">
        <v>2250</v>
      </c>
      <c r="H101" s="11">
        <v>4120</v>
      </c>
      <c r="I101" s="11">
        <v>0</v>
      </c>
      <c r="J101" s="11">
        <v>4120</v>
      </c>
    </row>
    <row r="102" spans="1:10" x14ac:dyDescent="0.25">
      <c r="A102" s="17">
        <v>2144344</v>
      </c>
      <c r="B102" s="18">
        <v>44931</v>
      </c>
      <c r="C102" s="19">
        <v>0.51040509259259259</v>
      </c>
      <c r="D102" s="20">
        <v>2</v>
      </c>
      <c r="E102" s="21" t="s">
        <v>953</v>
      </c>
      <c r="F102" s="17">
        <v>30649</v>
      </c>
      <c r="G102" s="22" t="s">
        <v>2251</v>
      </c>
      <c r="H102" s="11">
        <v>2254.75</v>
      </c>
      <c r="I102" s="11">
        <v>0</v>
      </c>
      <c r="J102" s="11">
        <v>2254.75</v>
      </c>
    </row>
    <row r="103" spans="1:10" x14ac:dyDescent="0.25">
      <c r="A103" s="17">
        <v>2144345</v>
      </c>
      <c r="B103" s="18">
        <v>44931</v>
      </c>
      <c r="C103" s="19">
        <v>0.51554398148148151</v>
      </c>
      <c r="D103" s="20">
        <v>2</v>
      </c>
      <c r="E103" s="21" t="s">
        <v>953</v>
      </c>
      <c r="F103" s="17">
        <v>22906</v>
      </c>
      <c r="G103" s="22" t="s">
        <v>2252</v>
      </c>
      <c r="H103" s="11">
        <v>3486.5</v>
      </c>
      <c r="I103" s="11">
        <v>0</v>
      </c>
      <c r="J103" s="11">
        <v>3486.5</v>
      </c>
    </row>
    <row r="104" spans="1:10" x14ac:dyDescent="0.25">
      <c r="A104" s="17">
        <v>2144346</v>
      </c>
      <c r="B104" s="18">
        <v>44931</v>
      </c>
      <c r="C104" s="19">
        <v>0.52706018518518516</v>
      </c>
      <c r="D104" s="20">
        <v>2</v>
      </c>
      <c r="E104" s="21" t="s">
        <v>953</v>
      </c>
      <c r="F104" s="17">
        <v>41808</v>
      </c>
      <c r="G104" s="22" t="s">
        <v>2253</v>
      </c>
      <c r="H104" s="11">
        <v>3500</v>
      </c>
      <c r="I104" s="11">
        <v>827.5</v>
      </c>
      <c r="J104" s="11">
        <v>4327.5</v>
      </c>
    </row>
    <row r="105" spans="1:10" x14ac:dyDescent="0.25">
      <c r="A105" s="17">
        <v>2144347</v>
      </c>
      <c r="B105" s="18">
        <v>44931</v>
      </c>
      <c r="C105" s="19">
        <v>0.53053240740740737</v>
      </c>
      <c r="D105" s="20">
        <v>2</v>
      </c>
      <c r="E105" s="21" t="s">
        <v>953</v>
      </c>
      <c r="F105" s="17">
        <v>54553</v>
      </c>
      <c r="G105" s="22" t="s">
        <v>2194</v>
      </c>
      <c r="H105" s="11">
        <v>1119.25</v>
      </c>
      <c r="I105" s="11">
        <v>0</v>
      </c>
      <c r="J105" s="11">
        <v>1119.25</v>
      </c>
    </row>
    <row r="106" spans="1:10" x14ac:dyDescent="0.25">
      <c r="A106" s="17">
        <v>2144348</v>
      </c>
      <c r="B106" s="18">
        <v>44931</v>
      </c>
      <c r="C106" s="19">
        <v>0.53126157407407404</v>
      </c>
      <c r="D106" s="20">
        <v>2</v>
      </c>
      <c r="E106" s="21" t="s">
        <v>953</v>
      </c>
      <c r="F106" s="17">
        <v>54553</v>
      </c>
      <c r="G106" s="22" t="s">
        <v>2194</v>
      </c>
      <c r="H106" s="11">
        <v>1030</v>
      </c>
      <c r="I106" s="11">
        <v>0</v>
      </c>
      <c r="J106" s="11">
        <v>1030</v>
      </c>
    </row>
    <row r="107" spans="1:10" x14ac:dyDescent="0.25">
      <c r="A107" s="17">
        <v>2144349</v>
      </c>
      <c r="B107" s="18">
        <v>44931</v>
      </c>
      <c r="C107" s="19">
        <v>0.53225694444444449</v>
      </c>
      <c r="D107" s="20">
        <v>2</v>
      </c>
      <c r="E107" s="21" t="s">
        <v>953</v>
      </c>
      <c r="F107" s="17">
        <v>2833</v>
      </c>
      <c r="G107" s="22" t="s">
        <v>2254</v>
      </c>
      <c r="H107" s="11">
        <v>0</v>
      </c>
      <c r="I107" s="11">
        <v>82</v>
      </c>
      <c r="J107" s="11">
        <v>82</v>
      </c>
    </row>
    <row r="108" spans="1:10" x14ac:dyDescent="0.25">
      <c r="A108" s="17">
        <v>2144350</v>
      </c>
      <c r="B108" s="18">
        <v>44931</v>
      </c>
      <c r="C108" s="19">
        <v>0.5443634259259259</v>
      </c>
      <c r="D108" s="20">
        <v>2</v>
      </c>
      <c r="E108" s="21" t="s">
        <v>953</v>
      </c>
      <c r="F108" s="17">
        <v>47981</v>
      </c>
      <c r="G108" s="22" t="s">
        <v>2255</v>
      </c>
      <c r="H108" s="11">
        <v>3500</v>
      </c>
      <c r="I108" s="11">
        <v>1380</v>
      </c>
      <c r="J108" s="11">
        <v>4880</v>
      </c>
    </row>
    <row r="109" spans="1:10" x14ac:dyDescent="0.25">
      <c r="A109" s="17">
        <v>2144351</v>
      </c>
      <c r="B109" s="18">
        <v>44931</v>
      </c>
      <c r="C109" s="19">
        <v>0.55439814814814814</v>
      </c>
      <c r="D109" s="20">
        <v>2</v>
      </c>
      <c r="E109" s="21" t="s">
        <v>953</v>
      </c>
      <c r="F109" s="17">
        <v>31958</v>
      </c>
      <c r="G109" s="22" t="s">
        <v>2256</v>
      </c>
      <c r="H109" s="11">
        <v>195.75</v>
      </c>
      <c r="I109" s="11">
        <v>0</v>
      </c>
      <c r="J109" s="11">
        <v>195.75</v>
      </c>
    </row>
    <row r="110" spans="1:10" x14ac:dyDescent="0.25">
      <c r="A110" s="17">
        <v>2144352</v>
      </c>
      <c r="B110" s="18">
        <v>44931</v>
      </c>
      <c r="C110" s="19">
        <v>0.55723379629629632</v>
      </c>
      <c r="D110" s="20">
        <v>2</v>
      </c>
      <c r="E110" s="21" t="s">
        <v>953</v>
      </c>
      <c r="F110" s="17">
        <v>42150</v>
      </c>
      <c r="G110" s="22" t="s">
        <v>2257</v>
      </c>
      <c r="H110" s="11">
        <v>2060</v>
      </c>
      <c r="I110" s="11">
        <v>0</v>
      </c>
      <c r="J110" s="11">
        <v>2060</v>
      </c>
    </row>
    <row r="111" spans="1:10" x14ac:dyDescent="0.25">
      <c r="A111" s="17">
        <v>2144353</v>
      </c>
      <c r="B111" s="18">
        <v>44931</v>
      </c>
      <c r="C111" s="19">
        <v>0.55806712962962968</v>
      </c>
      <c r="D111" s="20">
        <v>2</v>
      </c>
      <c r="E111" s="21" t="s">
        <v>953</v>
      </c>
      <c r="F111" s="17">
        <v>7174</v>
      </c>
      <c r="G111" s="22" t="s">
        <v>2258</v>
      </c>
      <c r="H111" s="11">
        <v>0</v>
      </c>
      <c r="I111" s="11">
        <v>22.75</v>
      </c>
      <c r="J111" s="11">
        <v>22.75</v>
      </c>
    </row>
    <row r="112" spans="1:10" x14ac:dyDescent="0.25">
      <c r="A112" s="17">
        <v>2144354</v>
      </c>
      <c r="B112" s="18">
        <v>44931</v>
      </c>
      <c r="C112" s="19">
        <v>0.57571759259259259</v>
      </c>
      <c r="D112" s="20">
        <v>2</v>
      </c>
      <c r="E112" s="21" t="s">
        <v>953</v>
      </c>
      <c r="F112" s="17">
        <v>45495</v>
      </c>
      <c r="G112" s="22" t="s">
        <v>2259</v>
      </c>
      <c r="H112" s="11">
        <v>2992.75</v>
      </c>
      <c r="I112" s="11">
        <v>0</v>
      </c>
      <c r="J112" s="11">
        <v>2992.75</v>
      </c>
    </row>
    <row r="113" spans="1:10" x14ac:dyDescent="0.25">
      <c r="A113" s="17">
        <v>2144355</v>
      </c>
      <c r="B113" s="18">
        <v>44931</v>
      </c>
      <c r="C113" s="19">
        <v>0.58682870370370366</v>
      </c>
      <c r="D113" s="20">
        <v>2</v>
      </c>
      <c r="E113" s="21" t="s">
        <v>953</v>
      </c>
      <c r="F113" s="17">
        <v>47287</v>
      </c>
      <c r="G113" s="22" t="s">
        <v>2260</v>
      </c>
      <c r="H113" s="11">
        <v>2558</v>
      </c>
      <c r="I113" s="11">
        <v>0</v>
      </c>
      <c r="J113" s="11">
        <v>2558</v>
      </c>
    </row>
    <row r="114" spans="1:10" x14ac:dyDescent="0.25">
      <c r="A114" s="17">
        <v>2144356</v>
      </c>
      <c r="B114" s="18">
        <v>44931</v>
      </c>
      <c r="C114" s="19">
        <v>0.58782407407407411</v>
      </c>
      <c r="D114" s="20">
        <v>2</v>
      </c>
      <c r="E114" s="21" t="s">
        <v>953</v>
      </c>
      <c r="F114" s="17">
        <v>23403</v>
      </c>
      <c r="G114" s="22" t="s">
        <v>2261</v>
      </c>
      <c r="H114" s="11">
        <v>0</v>
      </c>
      <c r="I114" s="11">
        <v>134.75</v>
      </c>
      <c r="J114" s="11">
        <v>134.75</v>
      </c>
    </row>
    <row r="115" spans="1:10" x14ac:dyDescent="0.25">
      <c r="A115" s="17">
        <v>2144357</v>
      </c>
      <c r="B115" s="18">
        <v>44931</v>
      </c>
      <c r="C115" s="19">
        <v>0.58865740740740746</v>
      </c>
      <c r="D115" s="20">
        <v>2</v>
      </c>
      <c r="E115" s="21" t="s">
        <v>953</v>
      </c>
      <c r="F115" s="17">
        <v>23403</v>
      </c>
      <c r="G115" s="22" t="s">
        <v>2261</v>
      </c>
      <c r="H115" s="11">
        <v>0</v>
      </c>
      <c r="I115" s="11">
        <v>1030</v>
      </c>
      <c r="J115" s="11">
        <v>1030</v>
      </c>
    </row>
    <row r="116" spans="1:10" x14ac:dyDescent="0.25">
      <c r="A116" s="17">
        <v>2144358</v>
      </c>
      <c r="B116" s="18">
        <v>44931</v>
      </c>
      <c r="C116" s="19">
        <v>0.58908564814814812</v>
      </c>
      <c r="D116" s="20">
        <v>2</v>
      </c>
      <c r="E116" s="21" t="s">
        <v>953</v>
      </c>
      <c r="F116" s="17">
        <v>23403</v>
      </c>
      <c r="G116" s="22" t="s">
        <v>2261</v>
      </c>
      <c r="H116" s="11">
        <v>0</v>
      </c>
      <c r="I116" s="11">
        <v>1030</v>
      </c>
      <c r="J116" s="11">
        <v>1030</v>
      </c>
    </row>
    <row r="117" spans="1:10" x14ac:dyDescent="0.25">
      <c r="A117" s="17">
        <v>2144359</v>
      </c>
      <c r="B117" s="18">
        <v>44931</v>
      </c>
      <c r="C117" s="19">
        <v>0.59228009259259262</v>
      </c>
      <c r="D117" s="20">
        <v>2</v>
      </c>
      <c r="E117" s="21" t="s">
        <v>953</v>
      </c>
      <c r="F117" s="17">
        <v>32224</v>
      </c>
      <c r="G117" s="22" t="s">
        <v>2262</v>
      </c>
      <c r="H117" s="11">
        <v>1577</v>
      </c>
      <c r="I117" s="11">
        <v>0</v>
      </c>
      <c r="J117" s="11">
        <v>1577</v>
      </c>
    </row>
    <row r="118" spans="1:10" x14ac:dyDescent="0.25">
      <c r="A118" s="17">
        <v>2144360</v>
      </c>
      <c r="B118" s="18">
        <v>44931</v>
      </c>
      <c r="C118" s="19">
        <v>0.59372685185185181</v>
      </c>
      <c r="D118" s="20">
        <v>2</v>
      </c>
      <c r="E118" s="21" t="s">
        <v>953</v>
      </c>
      <c r="F118" s="17">
        <v>32224</v>
      </c>
      <c r="G118" s="22" t="s">
        <v>2262</v>
      </c>
      <c r="H118" s="11">
        <v>1030</v>
      </c>
      <c r="I118" s="11">
        <v>0</v>
      </c>
      <c r="J118" s="11">
        <v>1030</v>
      </c>
    </row>
    <row r="119" spans="1:10" x14ac:dyDescent="0.25">
      <c r="A119" s="17">
        <v>2144361</v>
      </c>
      <c r="B119" s="18">
        <v>44931</v>
      </c>
      <c r="C119" s="19">
        <v>0.59717592592592594</v>
      </c>
      <c r="D119" s="20">
        <v>2</v>
      </c>
      <c r="E119" s="21" t="s">
        <v>953</v>
      </c>
      <c r="F119" s="17">
        <v>50522</v>
      </c>
      <c r="G119" s="22" t="s">
        <v>2263</v>
      </c>
      <c r="H119" s="11">
        <v>1380.25</v>
      </c>
      <c r="I119" s="11">
        <v>0</v>
      </c>
      <c r="J119" s="11">
        <v>1380.25</v>
      </c>
    </row>
    <row r="120" spans="1:10" x14ac:dyDescent="0.25">
      <c r="A120" s="17">
        <v>2144362</v>
      </c>
      <c r="B120" s="18">
        <v>44931</v>
      </c>
      <c r="C120" s="19">
        <v>0.60024305555555557</v>
      </c>
      <c r="D120" s="20">
        <v>2</v>
      </c>
      <c r="E120" s="21" t="s">
        <v>953</v>
      </c>
      <c r="F120" s="17">
        <v>34894</v>
      </c>
      <c r="G120" s="22" t="s">
        <v>2264</v>
      </c>
      <c r="H120" s="11">
        <v>0</v>
      </c>
      <c r="I120" s="11">
        <v>272.25</v>
      </c>
      <c r="J120" s="11">
        <v>272.25</v>
      </c>
    </row>
    <row r="121" spans="1:10" x14ac:dyDescent="0.25">
      <c r="A121" s="17">
        <v>2144363</v>
      </c>
      <c r="B121" s="18">
        <v>44931</v>
      </c>
      <c r="C121" s="19">
        <v>0.6039930555555556</v>
      </c>
      <c r="D121" s="20">
        <v>2</v>
      </c>
      <c r="E121" s="21" t="s">
        <v>953</v>
      </c>
      <c r="F121" s="17">
        <v>49504</v>
      </c>
      <c r="G121" s="22" t="s">
        <v>2199</v>
      </c>
      <c r="H121" s="11">
        <v>0</v>
      </c>
      <c r="I121" s="11">
        <v>1366.75</v>
      </c>
      <c r="J121" s="11">
        <v>1366.75</v>
      </c>
    </row>
    <row r="122" spans="1:10" x14ac:dyDescent="0.25">
      <c r="A122" s="17">
        <v>2144364</v>
      </c>
      <c r="B122" s="18">
        <v>44931</v>
      </c>
      <c r="C122" s="19">
        <v>0.60599537037037032</v>
      </c>
      <c r="D122" s="20">
        <v>2</v>
      </c>
      <c r="E122" s="21" t="s">
        <v>953</v>
      </c>
      <c r="F122" s="17">
        <v>53628</v>
      </c>
      <c r="G122" s="22" t="s">
        <v>2265</v>
      </c>
      <c r="H122" s="11">
        <v>2060</v>
      </c>
      <c r="I122" s="11">
        <v>0</v>
      </c>
      <c r="J122" s="11">
        <v>2060</v>
      </c>
    </row>
    <row r="123" spans="1:10" x14ac:dyDescent="0.25">
      <c r="A123" s="17">
        <v>2144365</v>
      </c>
      <c r="B123" s="18">
        <v>44931</v>
      </c>
      <c r="C123" s="19">
        <v>0.61037037037037034</v>
      </c>
      <c r="D123" s="20">
        <v>2</v>
      </c>
      <c r="E123" s="21" t="s">
        <v>953</v>
      </c>
      <c r="F123" s="17">
        <v>53628</v>
      </c>
      <c r="G123" s="22" t="s">
        <v>2265</v>
      </c>
      <c r="H123" s="11">
        <v>1500</v>
      </c>
      <c r="I123" s="11">
        <v>1908.25</v>
      </c>
      <c r="J123" s="11">
        <v>3408.25</v>
      </c>
    </row>
    <row r="124" spans="1:10" x14ac:dyDescent="0.25">
      <c r="A124" s="17">
        <v>2144366</v>
      </c>
      <c r="B124" s="18">
        <v>44931</v>
      </c>
      <c r="C124" s="19">
        <v>0.61695601851851856</v>
      </c>
      <c r="D124" s="20">
        <v>2</v>
      </c>
      <c r="E124" s="21" t="s">
        <v>953</v>
      </c>
      <c r="F124" s="17">
        <v>12311</v>
      </c>
      <c r="G124" s="22" t="s">
        <v>2266</v>
      </c>
      <c r="H124" s="11">
        <v>3375.5</v>
      </c>
      <c r="I124" s="11">
        <v>0</v>
      </c>
      <c r="J124" s="11">
        <v>3375.5</v>
      </c>
    </row>
    <row r="125" spans="1:10" x14ac:dyDescent="0.25">
      <c r="A125" s="17">
        <v>2144367</v>
      </c>
      <c r="B125" s="18">
        <v>44931</v>
      </c>
      <c r="C125" s="19">
        <v>0.6177893518518518</v>
      </c>
      <c r="D125" s="20">
        <v>2</v>
      </c>
      <c r="E125" s="21" t="s">
        <v>953</v>
      </c>
      <c r="F125" s="17">
        <v>50905</v>
      </c>
      <c r="G125" s="22" t="s">
        <v>2239</v>
      </c>
      <c r="H125" s="11">
        <v>0</v>
      </c>
      <c r="I125" s="11">
        <v>48</v>
      </c>
      <c r="J125" s="11">
        <v>48</v>
      </c>
    </row>
    <row r="126" spans="1:10" x14ac:dyDescent="0.25">
      <c r="A126" s="17">
        <v>2144368</v>
      </c>
      <c r="B126" s="18">
        <v>44931</v>
      </c>
      <c r="C126" s="19">
        <v>0.62473379629629633</v>
      </c>
      <c r="D126" s="20">
        <v>2</v>
      </c>
      <c r="E126" s="21" t="s">
        <v>953</v>
      </c>
      <c r="F126" s="17">
        <v>41807</v>
      </c>
      <c r="G126" s="22" t="s">
        <v>2267</v>
      </c>
      <c r="H126" s="11">
        <v>3500</v>
      </c>
      <c r="I126" s="11">
        <v>476.75</v>
      </c>
      <c r="J126" s="11">
        <v>3976.75</v>
      </c>
    </row>
    <row r="127" spans="1:10" x14ac:dyDescent="0.25">
      <c r="A127" s="17">
        <v>2144369</v>
      </c>
      <c r="B127" s="18">
        <v>44931</v>
      </c>
      <c r="C127" s="19">
        <v>0.62784722222222222</v>
      </c>
      <c r="D127" s="20">
        <v>2</v>
      </c>
      <c r="E127" s="21" t="s">
        <v>953</v>
      </c>
      <c r="F127" s="17">
        <v>41807</v>
      </c>
      <c r="G127" s="22" t="s">
        <v>2267</v>
      </c>
      <c r="H127" s="11">
        <v>2060</v>
      </c>
      <c r="I127" s="11">
        <v>0</v>
      </c>
      <c r="J127" s="11">
        <v>2060</v>
      </c>
    </row>
    <row r="128" spans="1:10" x14ac:dyDescent="0.25">
      <c r="A128" s="17">
        <v>2144370</v>
      </c>
      <c r="B128" s="18">
        <v>44931</v>
      </c>
      <c r="C128" s="19">
        <v>0.62954861111111116</v>
      </c>
      <c r="D128" s="20">
        <v>2</v>
      </c>
      <c r="E128" s="21" t="s">
        <v>953</v>
      </c>
      <c r="F128" s="17">
        <v>20262</v>
      </c>
      <c r="G128" s="22" t="s">
        <v>2268</v>
      </c>
      <c r="H128" s="11">
        <v>2060</v>
      </c>
      <c r="I128" s="11">
        <v>0</v>
      </c>
      <c r="J128" s="11">
        <v>2060</v>
      </c>
    </row>
    <row r="129" spans="1:10" x14ac:dyDescent="0.25">
      <c r="A129" s="17">
        <v>2144371</v>
      </c>
      <c r="B129" s="18">
        <v>44931</v>
      </c>
      <c r="C129" s="19">
        <v>0.63414351851851847</v>
      </c>
      <c r="D129" s="20">
        <v>2</v>
      </c>
      <c r="E129" s="21" t="s">
        <v>953</v>
      </c>
      <c r="F129" s="17">
        <v>20262</v>
      </c>
      <c r="G129" s="22" t="s">
        <v>2268</v>
      </c>
      <c r="H129" s="11">
        <v>3500</v>
      </c>
      <c r="I129" s="11">
        <v>17.5</v>
      </c>
      <c r="J129" s="11">
        <v>3517.5</v>
      </c>
    </row>
    <row r="130" spans="1:10" x14ac:dyDescent="0.25">
      <c r="A130" s="17">
        <v>2144372</v>
      </c>
      <c r="B130" s="18">
        <v>44931</v>
      </c>
      <c r="C130" s="19">
        <v>0.63533564814814814</v>
      </c>
      <c r="D130" s="20">
        <v>2</v>
      </c>
      <c r="E130" s="21" t="s">
        <v>953</v>
      </c>
      <c r="F130" s="17">
        <v>53148</v>
      </c>
      <c r="G130" s="22" t="s">
        <v>2233</v>
      </c>
      <c r="H130" s="11">
        <v>0</v>
      </c>
      <c r="I130" s="11">
        <v>22.5</v>
      </c>
      <c r="J130" s="11">
        <v>22.5</v>
      </c>
    </row>
    <row r="131" spans="1:10" x14ac:dyDescent="0.25">
      <c r="A131" s="17">
        <v>2144373</v>
      </c>
      <c r="B131" s="18">
        <v>44931</v>
      </c>
      <c r="C131" s="19">
        <v>0.63674768518518521</v>
      </c>
      <c r="D131" s="20">
        <v>2</v>
      </c>
      <c r="E131" s="21" t="s">
        <v>953</v>
      </c>
      <c r="F131" s="17">
        <v>26000</v>
      </c>
      <c r="G131" s="22" t="s">
        <v>2269</v>
      </c>
      <c r="H131" s="11">
        <v>0</v>
      </c>
      <c r="I131" s="11">
        <v>915.75</v>
      </c>
      <c r="J131" s="11">
        <v>915.75</v>
      </c>
    </row>
    <row r="132" spans="1:10" x14ac:dyDescent="0.25">
      <c r="A132" s="17">
        <v>2144374</v>
      </c>
      <c r="B132" s="18">
        <v>44931</v>
      </c>
      <c r="C132" s="19">
        <v>0.63888888888888884</v>
      </c>
      <c r="D132" s="20">
        <v>2</v>
      </c>
      <c r="E132" s="21" t="s">
        <v>953</v>
      </c>
      <c r="F132" s="17">
        <v>17135</v>
      </c>
      <c r="G132" s="22" t="s">
        <v>2270</v>
      </c>
      <c r="H132" s="11">
        <v>0</v>
      </c>
      <c r="I132" s="11">
        <v>20</v>
      </c>
      <c r="J132" s="11">
        <v>20</v>
      </c>
    </row>
    <row r="133" spans="1:10" x14ac:dyDescent="0.25">
      <c r="A133" s="17">
        <v>2144375</v>
      </c>
      <c r="B133" s="18">
        <v>44931</v>
      </c>
      <c r="C133" s="19">
        <v>0.64230324074074074</v>
      </c>
      <c r="D133" s="20">
        <v>2</v>
      </c>
      <c r="E133" s="21" t="s">
        <v>953</v>
      </c>
      <c r="F133" s="17">
        <v>41299</v>
      </c>
      <c r="G133" s="22" t="s">
        <v>2271</v>
      </c>
      <c r="H133" s="11">
        <v>0</v>
      </c>
      <c r="I133" s="11">
        <v>115.75</v>
      </c>
      <c r="J133" s="11">
        <v>115.75</v>
      </c>
    </row>
    <row r="134" spans="1:10" x14ac:dyDescent="0.25">
      <c r="A134" s="17">
        <v>2144376</v>
      </c>
      <c r="B134" s="18">
        <v>44931</v>
      </c>
      <c r="C134" s="19">
        <v>0.64420138888888889</v>
      </c>
      <c r="D134" s="20">
        <v>2</v>
      </c>
      <c r="E134" s="21" t="s">
        <v>953</v>
      </c>
      <c r="F134" s="17">
        <v>46353</v>
      </c>
      <c r="G134" s="22" t="s">
        <v>2272</v>
      </c>
      <c r="H134" s="11">
        <v>0</v>
      </c>
      <c r="I134" s="11">
        <v>32.25</v>
      </c>
      <c r="J134" s="11">
        <v>32.25</v>
      </c>
    </row>
    <row r="135" spans="1:10" x14ac:dyDescent="0.25">
      <c r="A135" s="17">
        <v>2144377</v>
      </c>
      <c r="B135" s="18">
        <v>44931</v>
      </c>
      <c r="C135" s="19">
        <v>0.64829861111111109</v>
      </c>
      <c r="D135" s="20">
        <v>2</v>
      </c>
      <c r="E135" s="21" t="s">
        <v>953</v>
      </c>
      <c r="F135" s="17">
        <v>24419</v>
      </c>
      <c r="G135" s="22" t="s">
        <v>2273</v>
      </c>
      <c r="H135" s="11">
        <v>3500</v>
      </c>
      <c r="I135" s="11">
        <v>1185.5</v>
      </c>
      <c r="J135" s="11">
        <v>4685.5</v>
      </c>
    </row>
    <row r="136" spans="1:10" x14ac:dyDescent="0.25">
      <c r="A136" s="17">
        <v>2144378</v>
      </c>
      <c r="B136" s="18">
        <v>44931</v>
      </c>
      <c r="C136" s="19">
        <v>0.65003472222222225</v>
      </c>
      <c r="D136" s="20">
        <v>2</v>
      </c>
      <c r="E136" s="21" t="s">
        <v>953</v>
      </c>
      <c r="F136" s="17">
        <v>28071</v>
      </c>
      <c r="G136" s="22" t="s">
        <v>2232</v>
      </c>
      <c r="H136" s="11">
        <v>0</v>
      </c>
      <c r="I136" s="11">
        <v>314.25</v>
      </c>
      <c r="J136" s="11">
        <v>314.25</v>
      </c>
    </row>
    <row r="137" spans="1:10" x14ac:dyDescent="0.25">
      <c r="A137" s="17">
        <v>2144379</v>
      </c>
      <c r="B137" s="18">
        <v>44931</v>
      </c>
      <c r="C137" s="19">
        <v>0.65099537037037036</v>
      </c>
      <c r="D137" s="20">
        <v>2</v>
      </c>
      <c r="E137" s="21" t="s">
        <v>953</v>
      </c>
      <c r="F137" s="17">
        <v>22747</v>
      </c>
      <c r="G137" s="22" t="s">
        <v>2274</v>
      </c>
      <c r="H137" s="11">
        <v>0</v>
      </c>
      <c r="I137" s="11">
        <v>74.5</v>
      </c>
      <c r="J137" s="11">
        <v>74.5</v>
      </c>
    </row>
    <row r="138" spans="1:10" x14ac:dyDescent="0.25">
      <c r="A138" s="17">
        <v>2144380</v>
      </c>
      <c r="B138" s="18">
        <v>44931</v>
      </c>
      <c r="C138" s="19">
        <v>0.65329861111111109</v>
      </c>
      <c r="D138" s="20">
        <v>2</v>
      </c>
      <c r="E138" s="21" t="s">
        <v>953</v>
      </c>
      <c r="F138" s="17">
        <v>51766</v>
      </c>
      <c r="G138" s="22" t="s">
        <v>2275</v>
      </c>
      <c r="H138" s="11">
        <v>0</v>
      </c>
      <c r="I138" s="11">
        <v>444.75</v>
      </c>
      <c r="J138" s="11">
        <v>444.75</v>
      </c>
    </row>
    <row r="139" spans="1:10" x14ac:dyDescent="0.25">
      <c r="A139" s="17">
        <v>2144381</v>
      </c>
      <c r="B139" s="18">
        <v>44931</v>
      </c>
      <c r="C139" s="19">
        <v>0.65473379629629624</v>
      </c>
      <c r="D139" s="20">
        <v>2</v>
      </c>
      <c r="E139" s="21" t="s">
        <v>953</v>
      </c>
      <c r="F139" s="17">
        <v>49546</v>
      </c>
      <c r="G139" s="22" t="s">
        <v>2211</v>
      </c>
      <c r="H139" s="11">
        <v>0</v>
      </c>
      <c r="I139" s="11">
        <v>72.75</v>
      </c>
      <c r="J139" s="11">
        <v>72.75</v>
      </c>
    </row>
    <row r="140" spans="1:10" x14ac:dyDescent="0.25">
      <c r="A140" s="17">
        <v>2144382</v>
      </c>
      <c r="B140" s="18">
        <v>44931</v>
      </c>
      <c r="C140" s="19">
        <v>0.65568287037037032</v>
      </c>
      <c r="D140" s="20">
        <v>2</v>
      </c>
      <c r="E140" s="21" t="s">
        <v>953</v>
      </c>
      <c r="F140" s="17">
        <v>35082</v>
      </c>
      <c r="G140" s="22" t="s">
        <v>2276</v>
      </c>
      <c r="H140" s="11">
        <v>0</v>
      </c>
      <c r="I140" s="11">
        <v>111</v>
      </c>
      <c r="J140" s="11">
        <v>111</v>
      </c>
    </row>
    <row r="141" spans="1:10" x14ac:dyDescent="0.25">
      <c r="A141" s="17">
        <v>2144383</v>
      </c>
      <c r="B141" s="18">
        <v>44931</v>
      </c>
      <c r="C141" s="19">
        <v>0.65666666666666662</v>
      </c>
      <c r="D141" s="20">
        <v>2</v>
      </c>
      <c r="E141" s="21" t="s">
        <v>953</v>
      </c>
      <c r="F141" s="17">
        <v>20322</v>
      </c>
      <c r="G141" s="22" t="s">
        <v>2277</v>
      </c>
      <c r="H141" s="11">
        <v>0</v>
      </c>
      <c r="I141" s="11">
        <v>14.75</v>
      </c>
      <c r="J141" s="11">
        <v>14.75</v>
      </c>
    </row>
    <row r="142" spans="1:10" x14ac:dyDescent="0.25">
      <c r="A142" s="17">
        <v>2144384</v>
      </c>
      <c r="B142" s="18">
        <v>44931</v>
      </c>
      <c r="C142" s="19">
        <v>0.65803240740740743</v>
      </c>
      <c r="D142" s="20">
        <v>2</v>
      </c>
      <c r="E142" s="21" t="s">
        <v>953</v>
      </c>
      <c r="F142" s="17">
        <v>4341</v>
      </c>
      <c r="G142" s="22" t="s">
        <v>2278</v>
      </c>
      <c r="H142" s="11">
        <v>0</v>
      </c>
      <c r="I142" s="11">
        <v>558</v>
      </c>
      <c r="J142" s="11">
        <v>558</v>
      </c>
    </row>
    <row r="143" spans="1:10" x14ac:dyDescent="0.25">
      <c r="A143" s="17">
        <v>2144385</v>
      </c>
      <c r="B143" s="18">
        <v>44931</v>
      </c>
      <c r="C143" s="19">
        <v>0.65900462962962958</v>
      </c>
      <c r="D143" s="20">
        <v>2</v>
      </c>
      <c r="E143" s="21" t="s">
        <v>953</v>
      </c>
      <c r="F143" s="17">
        <v>22746</v>
      </c>
      <c r="G143" s="22" t="s">
        <v>2279</v>
      </c>
      <c r="H143" s="11">
        <v>1030</v>
      </c>
      <c r="I143" s="11">
        <v>0</v>
      </c>
      <c r="J143" s="11">
        <v>1030</v>
      </c>
    </row>
    <row r="144" spans="1:10" x14ac:dyDescent="0.25">
      <c r="A144" s="17">
        <v>2144386</v>
      </c>
      <c r="B144" s="18">
        <v>44931</v>
      </c>
      <c r="C144" s="19">
        <v>0.6605671296296296</v>
      </c>
      <c r="D144" s="20">
        <v>2</v>
      </c>
      <c r="E144" s="21" t="s">
        <v>953</v>
      </c>
      <c r="F144" s="17">
        <v>22746</v>
      </c>
      <c r="G144" s="22" t="s">
        <v>2279</v>
      </c>
      <c r="H144" s="11">
        <v>968.75</v>
      </c>
      <c r="I144" s="11">
        <v>0</v>
      </c>
      <c r="J144" s="11">
        <v>968.75</v>
      </c>
    </row>
    <row r="145" spans="1:10" x14ac:dyDescent="0.25">
      <c r="A145" s="17">
        <v>2144387</v>
      </c>
      <c r="B145" s="18">
        <v>44931</v>
      </c>
      <c r="C145" s="19">
        <v>0.66724537037037035</v>
      </c>
      <c r="D145" s="20">
        <v>2</v>
      </c>
      <c r="E145" s="21" t="s">
        <v>953</v>
      </c>
      <c r="F145" s="17">
        <v>52656</v>
      </c>
      <c r="G145" s="22" t="s">
        <v>2280</v>
      </c>
      <c r="H145" s="11">
        <v>1052.75</v>
      </c>
      <c r="I145" s="11">
        <v>0</v>
      </c>
      <c r="J145" s="11">
        <v>1052.75</v>
      </c>
    </row>
    <row r="146" spans="1:10" x14ac:dyDescent="0.25">
      <c r="A146" s="17">
        <v>2144388</v>
      </c>
      <c r="B146" s="18">
        <v>44931</v>
      </c>
      <c r="C146" s="19">
        <v>0.67458333333333331</v>
      </c>
      <c r="D146" s="20">
        <v>2</v>
      </c>
      <c r="E146" s="21" t="s">
        <v>953</v>
      </c>
      <c r="F146" s="17">
        <v>13589</v>
      </c>
      <c r="G146" s="22" t="s">
        <v>2281</v>
      </c>
      <c r="H146" s="11">
        <v>3500</v>
      </c>
      <c r="I146" s="11">
        <v>224</v>
      </c>
      <c r="J146" s="11">
        <v>3724</v>
      </c>
    </row>
    <row r="147" spans="1:10" x14ac:dyDescent="0.25">
      <c r="A147" s="17">
        <v>2144389</v>
      </c>
      <c r="B147" s="18">
        <v>44931</v>
      </c>
      <c r="C147" s="19">
        <v>0.67534722222222221</v>
      </c>
      <c r="D147" s="20">
        <v>2</v>
      </c>
      <c r="E147" s="21" t="s">
        <v>953</v>
      </c>
      <c r="F147" s="17">
        <v>13589</v>
      </c>
      <c r="G147" s="22" t="s">
        <v>2281</v>
      </c>
      <c r="H147" s="11">
        <v>2060</v>
      </c>
      <c r="I147" s="11">
        <v>0</v>
      </c>
      <c r="J147" s="11">
        <v>2060</v>
      </c>
    </row>
    <row r="148" spans="1:10" x14ac:dyDescent="0.25">
      <c r="A148" s="17">
        <v>2144390</v>
      </c>
      <c r="B148" s="18">
        <v>44931</v>
      </c>
      <c r="C148" s="19">
        <v>0.68262731481481487</v>
      </c>
      <c r="D148" s="20">
        <v>2</v>
      </c>
      <c r="E148" s="21" t="s">
        <v>953</v>
      </c>
      <c r="F148" s="17">
        <v>13589</v>
      </c>
      <c r="G148" s="22" t="s">
        <v>2281</v>
      </c>
      <c r="H148" s="11">
        <v>0</v>
      </c>
      <c r="I148" s="11">
        <v>2819.75</v>
      </c>
      <c r="J148" s="11">
        <v>2819.75</v>
      </c>
    </row>
    <row r="149" spans="1:10" x14ac:dyDescent="0.25">
      <c r="A149" s="17">
        <v>2144391</v>
      </c>
      <c r="B149" s="18">
        <v>44931</v>
      </c>
      <c r="C149" s="19">
        <v>0.68657407407407411</v>
      </c>
      <c r="D149" s="20">
        <v>2</v>
      </c>
      <c r="E149" s="21" t="s">
        <v>953</v>
      </c>
      <c r="F149" s="17">
        <v>52476</v>
      </c>
      <c r="G149" s="22" t="s">
        <v>2282</v>
      </c>
      <c r="H149" s="11">
        <v>1500</v>
      </c>
      <c r="I149" s="11">
        <v>27.5</v>
      </c>
      <c r="J149" s="11">
        <v>1527.5</v>
      </c>
    </row>
    <row r="150" spans="1:10" x14ac:dyDescent="0.25">
      <c r="A150" s="17">
        <v>2144392</v>
      </c>
      <c r="B150" s="18">
        <v>44931</v>
      </c>
      <c r="C150" s="19">
        <v>0.68881944444444443</v>
      </c>
      <c r="D150" s="20">
        <v>2</v>
      </c>
      <c r="E150" s="21" t="s">
        <v>953</v>
      </c>
      <c r="F150" s="17">
        <v>17645</v>
      </c>
      <c r="G150" s="22" t="s">
        <v>2283</v>
      </c>
      <c r="H150" s="11">
        <v>0</v>
      </c>
      <c r="I150" s="11">
        <v>706.5</v>
      </c>
      <c r="J150" s="11">
        <v>706.5</v>
      </c>
    </row>
    <row r="151" spans="1:10" x14ac:dyDescent="0.25">
      <c r="A151" s="17">
        <v>2144393</v>
      </c>
      <c r="B151" s="18">
        <v>44931</v>
      </c>
      <c r="C151" s="19">
        <v>0.69134259259259256</v>
      </c>
      <c r="D151" s="20">
        <v>2</v>
      </c>
      <c r="E151" s="21" t="s">
        <v>953</v>
      </c>
      <c r="F151" s="17">
        <v>21398</v>
      </c>
      <c r="G151" s="22" t="s">
        <v>2284</v>
      </c>
      <c r="H151" s="11">
        <v>0</v>
      </c>
      <c r="I151" s="11">
        <v>450</v>
      </c>
      <c r="J151" s="11">
        <v>450</v>
      </c>
    </row>
    <row r="152" spans="1:10" x14ac:dyDescent="0.25">
      <c r="A152" s="17">
        <v>2144394</v>
      </c>
      <c r="B152" s="18">
        <v>44931</v>
      </c>
      <c r="C152" s="19">
        <v>0.69216435185185188</v>
      </c>
      <c r="D152" s="20">
        <v>2</v>
      </c>
      <c r="E152" s="21" t="s">
        <v>953</v>
      </c>
      <c r="F152" s="17">
        <v>24135</v>
      </c>
      <c r="G152" s="22" t="s">
        <v>2285</v>
      </c>
      <c r="H152" s="11">
        <v>0</v>
      </c>
      <c r="I152" s="11">
        <v>132.25</v>
      </c>
      <c r="J152" s="11">
        <v>132.25</v>
      </c>
    </row>
    <row r="153" spans="1:10" x14ac:dyDescent="0.25">
      <c r="A153" s="17">
        <v>2144395</v>
      </c>
      <c r="B153" s="18">
        <v>44931</v>
      </c>
      <c r="C153" s="19">
        <v>0.69385416666666666</v>
      </c>
      <c r="D153" s="20">
        <v>2</v>
      </c>
      <c r="E153" s="21" t="s">
        <v>953</v>
      </c>
      <c r="F153" s="17">
        <v>41299</v>
      </c>
      <c r="G153" s="22" t="s">
        <v>2271</v>
      </c>
      <c r="H153" s="11">
        <v>0</v>
      </c>
      <c r="I153" s="11">
        <v>63.75</v>
      </c>
      <c r="J153" s="11">
        <v>63.75</v>
      </c>
    </row>
    <row r="154" spans="1:10" x14ac:dyDescent="0.25">
      <c r="A154" s="17">
        <v>2144396</v>
      </c>
      <c r="B154" s="18">
        <v>44931</v>
      </c>
      <c r="C154" s="19">
        <v>0.69644675925925925</v>
      </c>
      <c r="D154" s="20">
        <v>2</v>
      </c>
      <c r="E154" s="21" t="s">
        <v>953</v>
      </c>
      <c r="F154" s="17">
        <v>34380</v>
      </c>
      <c r="G154" s="22" t="s">
        <v>2286</v>
      </c>
      <c r="H154" s="11">
        <v>0</v>
      </c>
      <c r="I154" s="11">
        <v>133</v>
      </c>
      <c r="J154" s="11">
        <v>133</v>
      </c>
    </row>
    <row r="156" spans="1:10" x14ac:dyDescent="0.25">
      <c r="H156" s="12" t="s">
        <v>2287</v>
      </c>
      <c r="I156" s="23">
        <f>SUBTOTAL(9,H1:H155)</f>
        <v>148344.25</v>
      </c>
    </row>
    <row r="157" spans="1:10" x14ac:dyDescent="0.25">
      <c r="H157" s="12" t="s">
        <v>2288</v>
      </c>
      <c r="I157" s="23">
        <f>SUBTOTAL(9,I1:I156)</f>
        <v>46853</v>
      </c>
    </row>
    <row r="159" spans="1:10" x14ac:dyDescent="0.25">
      <c r="H159" s="12" t="s">
        <v>2289</v>
      </c>
      <c r="I159" s="23">
        <f>SUBTOTAL(9,J1:J158)</f>
        <v>195197.25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edria</cp:lastModifiedBy>
  <dcterms:created xsi:type="dcterms:W3CDTF">2023-01-27T01:16:51Z</dcterms:created>
  <dcterms:modified xsi:type="dcterms:W3CDTF">2023-02-06T08:36:15Z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2023-01-27T01:20:08Z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e51c084c-9551-4ab2-a55d-56c0a2ce8ff2</vt:lpwstr>
  </property>
  <property fmtid="{D5CDD505-2E9C-101B-9397-08002B2CF9AE}" pid="8" name="MSIP_Label_defa4170-0d19-0005-0004-bc88714345d2_ContentBits">
    <vt:lpwstr>0</vt:lpwstr>
  </property>
</Properties>
</file>