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19416" windowHeight="10296" activeTab="2"/>
  </bookViews>
  <sheets>
    <sheet name="Question 1" sheetId="1" r:id="rId1"/>
    <sheet name="Question 2" sheetId="2" r:id="rId2"/>
    <sheet name="Question 3" sheetId="3" r:id="rId3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2" i="2"/>
  <c r="U54" i="3" l="1"/>
  <c r="W54"/>
  <c r="U53"/>
  <c r="V53"/>
  <c r="AA45"/>
  <c r="U47"/>
  <c r="T55" s="1"/>
  <c r="V47"/>
  <c r="W47"/>
  <c r="W55" s="1"/>
  <c r="W63" s="1"/>
  <c r="X47"/>
  <c r="X55" s="1"/>
  <c r="X63" s="1"/>
  <c r="Y47"/>
  <c r="Y55" s="1"/>
  <c r="Z47"/>
  <c r="Z55" s="1"/>
  <c r="T47"/>
  <c r="U46"/>
  <c r="V46"/>
  <c r="V54" s="1"/>
  <c r="W46"/>
  <c r="X46"/>
  <c r="X53" s="1"/>
  <c r="Y46"/>
  <c r="Y54" s="1"/>
  <c r="Y62" s="1"/>
  <c r="Z46"/>
  <c r="AA46" s="1"/>
  <c r="T46"/>
  <c r="T54" s="1"/>
  <c r="U45"/>
  <c r="V45"/>
  <c r="V48" s="1"/>
  <c r="W45"/>
  <c r="W53" s="1"/>
  <c r="X45"/>
  <c r="X48" s="1"/>
  <c r="Y45"/>
  <c r="Y53" s="1"/>
  <c r="Z45"/>
  <c r="Z53" s="1"/>
  <c r="T45"/>
  <c r="T53" s="1"/>
  <c r="AA37"/>
  <c r="AA36"/>
  <c r="U39"/>
  <c r="V39"/>
  <c r="W39"/>
  <c r="X39"/>
  <c r="Y39"/>
  <c r="T39"/>
  <c r="V61" l="1"/>
  <c r="Z61"/>
  <c r="AA53"/>
  <c r="Y61"/>
  <c r="Y56"/>
  <c r="X61"/>
  <c r="X64" s="1"/>
  <c r="X56"/>
  <c r="W56"/>
  <c r="U61"/>
  <c r="W61"/>
  <c r="V62"/>
  <c r="T63"/>
  <c r="T62"/>
  <c r="AA55"/>
  <c r="Z63"/>
  <c r="U56"/>
  <c r="T61"/>
  <c r="T56"/>
  <c r="Y63"/>
  <c r="W62"/>
  <c r="U62"/>
  <c r="T48"/>
  <c r="Y48"/>
  <c r="V56"/>
  <c r="U48"/>
  <c r="Z54"/>
  <c r="Z62" s="1"/>
  <c r="X54"/>
  <c r="X62" s="1"/>
  <c r="W48"/>
  <c r="V55"/>
  <c r="V63" s="1"/>
  <c r="U55"/>
  <c r="U63" s="1"/>
  <c r="AA47"/>
  <c r="X31" i="2"/>
  <c r="X26"/>
  <c r="AE22"/>
  <c r="AF22"/>
  <c r="AG22"/>
  <c r="AF21"/>
  <c r="AG21"/>
  <c r="AG29" s="1"/>
  <c r="AH21"/>
  <c r="AH29" s="1"/>
  <c r="AE20"/>
  <c r="AF20"/>
  <c r="AF23" s="1"/>
  <c r="AG20"/>
  <c r="AG23" s="1"/>
  <c r="AH20"/>
  <c r="AI20"/>
  <c r="AI28" s="1"/>
  <c r="AE15"/>
  <c r="AF15"/>
  <c r="AG15"/>
  <c r="AE14"/>
  <c r="AF14"/>
  <c r="AK14" s="1"/>
  <c r="AG14"/>
  <c r="AH14"/>
  <c r="AH22" s="1"/>
  <c r="AI14"/>
  <c r="AI22" s="1"/>
  <c r="AJ14"/>
  <c r="AD14"/>
  <c r="AE13"/>
  <c r="AE21" s="1"/>
  <c r="AF13"/>
  <c r="AG13"/>
  <c r="AH13"/>
  <c r="AI13"/>
  <c r="AI21" s="1"/>
  <c r="AJ13"/>
  <c r="AJ21" s="1"/>
  <c r="AD13"/>
  <c r="AE12"/>
  <c r="AG12"/>
  <c r="AH12"/>
  <c r="AH15" s="1"/>
  <c r="AI12"/>
  <c r="AI15" s="1"/>
  <c r="AJ12"/>
  <c r="AJ20" s="1"/>
  <c r="AD12"/>
  <c r="AD15" s="1"/>
  <c r="AK5"/>
  <c r="AK6"/>
  <c r="AK4"/>
  <c r="AE7"/>
  <c r="AF7"/>
  <c r="AG7"/>
  <c r="AH7"/>
  <c r="AI7"/>
  <c r="AD7"/>
  <c r="AI31" l="1"/>
  <c r="AK21"/>
  <c r="AG30"/>
  <c r="AH30"/>
  <c r="AF30"/>
  <c r="AE29"/>
  <c r="AE23"/>
  <c r="AE30"/>
  <c r="AI30"/>
  <c r="AI29"/>
  <c r="AF29"/>
  <c r="AH28"/>
  <c r="AH31" s="1"/>
  <c r="AJ28"/>
  <c r="AK20"/>
  <c r="AK12"/>
  <c r="AD22"/>
  <c r="AD30" s="1"/>
  <c r="AI23"/>
  <c r="Y64" i="3"/>
  <c r="AE28" i="2"/>
  <c r="AG28"/>
  <c r="AG31" s="1"/>
  <c r="AF28"/>
  <c r="AF31" s="1"/>
  <c r="AK13"/>
  <c r="AD21"/>
  <c r="AD29" s="1"/>
  <c r="AJ22"/>
  <c r="AJ29" s="1"/>
  <c r="AD20"/>
  <c r="W64" i="3"/>
  <c r="AH23" i="2"/>
  <c r="T64" i="3"/>
  <c r="U64"/>
  <c r="V64"/>
  <c r="D49" i="1"/>
  <c r="D44"/>
  <c r="L46"/>
  <c r="Q46"/>
  <c r="L45"/>
  <c r="M45"/>
  <c r="N45"/>
  <c r="K53" s="1"/>
  <c r="O45"/>
  <c r="P45"/>
  <c r="Q45"/>
  <c r="R45"/>
  <c r="K45"/>
  <c r="L44"/>
  <c r="M44"/>
  <c r="N44"/>
  <c r="O44"/>
  <c r="P44"/>
  <c r="Q44"/>
  <c r="R44"/>
  <c r="K44"/>
  <c r="L43"/>
  <c r="M43"/>
  <c r="M46" s="1"/>
  <c r="N43"/>
  <c r="N51" s="1"/>
  <c r="O43"/>
  <c r="O46" s="1"/>
  <c r="P43"/>
  <c r="P46" s="1"/>
  <c r="Q43"/>
  <c r="R43"/>
  <c r="K43"/>
  <c r="K46" s="1"/>
  <c r="S37"/>
  <c r="S35"/>
  <c r="L38"/>
  <c r="M38"/>
  <c r="N38"/>
  <c r="O38"/>
  <c r="P38"/>
  <c r="Q38"/>
  <c r="K38"/>
  <c r="K61" l="1"/>
  <c r="L51"/>
  <c r="L53"/>
  <c r="L61" s="1"/>
  <c r="AE31" i="2"/>
  <c r="M52" i="1"/>
  <c r="S44"/>
  <c r="S45"/>
  <c r="O52"/>
  <c r="M53"/>
  <c r="R51"/>
  <c r="Q51"/>
  <c r="Q59" s="1"/>
  <c r="Q52"/>
  <c r="Q54" s="1"/>
  <c r="Q53"/>
  <c r="AD23" i="2"/>
  <c r="AD28"/>
  <c r="AD31" s="1"/>
  <c r="P51" i="1"/>
  <c r="P54" s="1"/>
  <c r="P52"/>
  <c r="P53"/>
  <c r="AK22" i="2"/>
  <c r="AJ30"/>
  <c r="Q60" i="1"/>
  <c r="M60"/>
  <c r="Q61"/>
  <c r="M61"/>
  <c r="S51"/>
  <c r="L59"/>
  <c r="P60"/>
  <c r="O53"/>
  <c r="O61" s="1"/>
  <c r="K51"/>
  <c r="O51"/>
  <c r="K52"/>
  <c r="L52"/>
  <c r="L60" s="1"/>
  <c r="N46"/>
  <c r="R53"/>
  <c r="N53"/>
  <c r="N61" s="1"/>
  <c r="R52"/>
  <c r="N52"/>
  <c r="M51"/>
  <c r="P59" l="1"/>
  <c r="K60"/>
  <c r="M69"/>
  <c r="N69"/>
  <c r="P61"/>
  <c r="L62"/>
  <c r="L67"/>
  <c r="K69"/>
  <c r="M59"/>
  <c r="M54"/>
  <c r="S53"/>
  <c r="R61"/>
  <c r="O54"/>
  <c r="O59"/>
  <c r="O67" s="1"/>
  <c r="R59"/>
  <c r="N60"/>
  <c r="N68" s="1"/>
  <c r="K54"/>
  <c r="K59"/>
  <c r="L54"/>
  <c r="Q62"/>
  <c r="N59"/>
  <c r="R60"/>
  <c r="P62"/>
  <c r="O60"/>
  <c r="O68" s="1"/>
  <c r="N54"/>
  <c r="L70" l="1"/>
  <c r="L69"/>
  <c r="N67"/>
  <c r="N70" s="1"/>
  <c r="P68"/>
  <c r="K68"/>
  <c r="M68"/>
  <c r="S59"/>
  <c r="R67"/>
  <c r="R68"/>
  <c r="R69"/>
  <c r="P69"/>
  <c r="P67"/>
  <c r="P70" s="1"/>
  <c r="L68"/>
  <c r="K62"/>
  <c r="K67"/>
  <c r="K70" s="1"/>
  <c r="Q68"/>
  <c r="O69"/>
  <c r="O70" s="1"/>
  <c r="M62"/>
  <c r="M67"/>
  <c r="Q69"/>
  <c r="Q67"/>
  <c r="S60"/>
  <c r="O62"/>
  <c r="N62"/>
  <c r="Q70" l="1"/>
  <c r="M70"/>
</calcChain>
</file>

<file path=xl/sharedStrings.xml><?xml version="1.0" encoding="utf-8"?>
<sst xmlns="http://schemas.openxmlformats.org/spreadsheetml/2006/main" count="434" uniqueCount="128">
  <si>
    <r>
      <t xml:space="preserve">                  </t>
    </r>
    <r>
      <rPr>
        <b/>
        <sz val="11"/>
        <color theme="1"/>
        <rFont val="Calibri"/>
        <family val="2"/>
        <scheme val="minor"/>
      </rPr>
      <t xml:space="preserve">   Player 2</t>
    </r>
  </si>
  <si>
    <t>Strategy</t>
  </si>
  <si>
    <t>Player 1</t>
  </si>
  <si>
    <t>value of the game is =-1</t>
  </si>
  <si>
    <t>the position of the saddle point is the optimal strategy and is given by (3,2)</t>
  </si>
  <si>
    <t xml:space="preserve">since,minimax(columns) = maximin(rows)=-1,  there exist a saddle point </t>
  </si>
  <si>
    <t>minimax(columns) = maximin(rows)!=0 ,this game is not stable</t>
  </si>
  <si>
    <t xml:space="preserve">             maximin</t>
  </si>
  <si>
    <t>minimax</t>
  </si>
  <si>
    <t>Let C = 4, add this value to all the elements of the matrix. The resultant matrix is</t>
  </si>
  <si>
    <t>LPP</t>
  </si>
  <si>
    <t xml:space="preserve">Subject to </t>
  </si>
  <si>
    <t xml:space="preserve"> 7Y1 +Y2 + 2Y3 ≤ 1</t>
  </si>
  <si>
    <t xml:space="preserve"> 2Y2 + 3Y3+5Y4 ≤ 1</t>
  </si>
  <si>
    <t xml:space="preserve"> 5Y1 + 3Y2 + 6Y3+4Y4 ≤ 1</t>
  </si>
  <si>
    <t>Y1, Y2, Y3,Y4 ≥ 0</t>
  </si>
  <si>
    <t>player 2's problem is to minimize the V</t>
  </si>
  <si>
    <t>Max Z= Max 1/V = Y1 + Y2 + Y3 +Y4</t>
  </si>
  <si>
    <t xml:space="preserve"> 7Y1 +Y2 + 2Y3+S1 =1</t>
  </si>
  <si>
    <t xml:space="preserve"> 2Y2 + 3Y3+5Y4 +S2= 1</t>
  </si>
  <si>
    <t xml:space="preserve"> 5Y1 + 3Y2 + 6Y3+4Y4+S3 = 1</t>
  </si>
  <si>
    <t>Y1, Y2, Y3,Y4,S1,S2,S3,S4 ≥ 0</t>
  </si>
  <si>
    <t>Max Z= Max 1/V = Y1 + Y2 + Y3 +Y4+0S1+0S2+0S3+0S4</t>
  </si>
  <si>
    <t>Standard LPP</t>
  </si>
  <si>
    <t>cij</t>
  </si>
  <si>
    <t>BV</t>
  </si>
  <si>
    <t>CB</t>
  </si>
  <si>
    <t>Y1</t>
  </si>
  <si>
    <t>Y2</t>
  </si>
  <si>
    <t>Y3</t>
  </si>
  <si>
    <t>Y4</t>
  </si>
  <si>
    <t>S1</t>
  </si>
  <si>
    <t>S2</t>
  </si>
  <si>
    <t>S3</t>
  </si>
  <si>
    <t>B-1b</t>
  </si>
  <si>
    <t>min ratio</t>
  </si>
  <si>
    <t xml:space="preserve">                zj-cj</t>
  </si>
  <si>
    <t xml:space="preserve">     ---</t>
  </si>
  <si>
    <t>minratio</t>
  </si>
  <si>
    <t xml:space="preserve">       ----</t>
  </si>
  <si>
    <t xml:space="preserve">       ---</t>
  </si>
  <si>
    <t>Dominance rule to reduce the size of the payoff matrix</t>
  </si>
  <si>
    <t>Using dominance property</t>
  </si>
  <si>
    <t>1/V=0.3333</t>
  </si>
  <si>
    <t>y1=Y1*V</t>
  </si>
  <si>
    <t>y2=Y2*V</t>
  </si>
  <si>
    <t>y3=Y3*V</t>
  </si>
  <si>
    <t>y4=Y4*V</t>
  </si>
  <si>
    <t>x3=X3*V</t>
  </si>
  <si>
    <t>x2=X2*V</t>
  </si>
  <si>
    <t>x1=X1*V</t>
  </si>
  <si>
    <t xml:space="preserve">optimal strategy for </t>
  </si>
  <si>
    <t>Player 2</t>
  </si>
  <si>
    <t>[0,0,1]</t>
  </si>
  <si>
    <t>[0,0,1,0]</t>
  </si>
  <si>
    <t>Value of original game is V-C</t>
  </si>
  <si>
    <t xml:space="preserve">i.e </t>
  </si>
  <si>
    <t>player 1's problem is to minimize the V</t>
  </si>
  <si>
    <t>X1+2X2+3X3 ≥ 1</t>
  </si>
  <si>
    <t xml:space="preserve"> 2X1+3X2+6X3≥ 1</t>
  </si>
  <si>
    <t>5X2+4X3 ≥ 1</t>
  </si>
  <si>
    <t>X1,X2,X3 ≥ 0</t>
  </si>
  <si>
    <t xml:space="preserve">since,minimax(columns) = maximin(rows)=1,  there exist a saddle point </t>
  </si>
  <si>
    <t>value of the game is =1</t>
  </si>
  <si>
    <t>a)</t>
  </si>
  <si>
    <t>b)</t>
  </si>
  <si>
    <t> 2 </t>
  </si>
  <si>
    <t> 3 </t>
  </si>
  <si>
    <t> 1 </t>
  </si>
  <si>
    <t> 4 </t>
  </si>
  <si>
    <t> 0 </t>
  </si>
  <si>
    <t> -2 </t>
  </si>
  <si>
    <t> -1 </t>
  </si>
  <si>
    <t>Player 1</t>
  </si>
  <si>
    <t>Player 2</t>
  </si>
  <si>
    <r>
      <t>column-1 is dominated by column-3 (column-1 </t>
    </r>
    <r>
      <rPr>
        <sz val="11"/>
        <color theme="1"/>
        <rFont val="Times New Roman"/>
        <family val="1"/>
      </rPr>
      <t>≥</t>
    </r>
    <r>
      <rPr>
        <sz val="11"/>
        <color theme="1"/>
        <rFont val="Calibri"/>
        <family val="2"/>
        <scheme val="minor"/>
      </rPr>
      <t> column-3), so column-1 is deleted. </t>
    </r>
    <r>
      <rPr>
        <sz val="21.75"/>
        <color theme="1"/>
        <rFont val="Times New Roman"/>
        <family val="1"/>
      </rPr>
      <t/>
    </r>
  </si>
  <si>
    <r>
      <t>row-3 is dominated by row-2 (row-3 </t>
    </r>
    <r>
      <rPr>
        <sz val="11"/>
        <color theme="1"/>
        <rFont val="Times New Roman"/>
        <family val="1"/>
      </rPr>
      <t>≤</t>
    </r>
    <r>
      <rPr>
        <sz val="11"/>
        <color theme="1"/>
        <rFont val="Calibri"/>
        <family val="2"/>
        <scheme val="minor"/>
      </rPr>
      <t> row-2), so row-3 is deleted, </t>
    </r>
    <r>
      <rPr>
        <sz val="21.75"/>
        <color theme="1"/>
        <rFont val="Times New Roman"/>
        <family val="1"/>
      </rPr>
      <t/>
    </r>
  </si>
  <si>
    <r>
      <t xml:space="preserve"> 7X1 +5X3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1</t>
    </r>
  </si>
  <si>
    <t>Let C = 2, add this value to all the elements of the matrix. The resultant matrix is</t>
  </si>
  <si>
    <t xml:space="preserve">MIN Z= MIN 1/U= X1 + X2 + X3 </t>
  </si>
  <si>
    <t>Y1, Y2, Y3≥ 0</t>
  </si>
  <si>
    <t xml:space="preserve">Max Z= Max 1/V = Y1 + Y2 + Y3 </t>
  </si>
  <si>
    <r>
      <t xml:space="preserve"> 4X1+3X2+5X3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1</t>
    </r>
  </si>
  <si>
    <t>5X1+6X2 ≥ 1</t>
  </si>
  <si>
    <t xml:space="preserve"> 3X1+2X2+X3≥ 1</t>
  </si>
  <si>
    <t xml:space="preserve"> 4Y1 +5Y2 + 3Y3 ≤ 1</t>
  </si>
  <si>
    <t xml:space="preserve"> 3Y1+ 6Y2+2Y3≤ 1</t>
  </si>
  <si>
    <t xml:space="preserve"> 5Y1 +Y3≤ 1</t>
  </si>
  <si>
    <t>Standered LPP</t>
  </si>
  <si>
    <t> -3 </t>
  </si>
  <si>
    <t> -4 </t>
  </si>
  <si>
    <r>
      <t>column-3 is dominated by column-2 (column-3 </t>
    </r>
    <r>
      <rPr>
        <sz val="11"/>
        <color theme="1"/>
        <rFont val="Times New Roman"/>
        <family val="1"/>
      </rPr>
      <t>≥</t>
    </r>
    <r>
      <rPr>
        <sz val="11"/>
        <color theme="1"/>
        <rFont val="Calibri"/>
        <family val="2"/>
        <scheme val="minor"/>
      </rPr>
      <t> column-2), so column-3 is deleted. </t>
    </r>
    <r>
      <rPr>
        <sz val="21.75"/>
        <color theme="1"/>
        <rFont val="Times New Roman"/>
        <family val="1"/>
      </rPr>
      <t>(</t>
    </r>
    <r>
      <rPr>
        <i/>
        <sz val="11"/>
        <color theme="1"/>
        <rFont val="Times New Roman"/>
        <family val="1"/>
      </rPr>
      <t>B</t>
    </r>
    <r>
      <rPr>
        <sz val="8.8000000000000007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≥</t>
    </r>
    <r>
      <rPr>
        <i/>
        <sz val="11"/>
        <color theme="1"/>
        <rFont val="Times New Roman"/>
        <family val="1"/>
      </rPr>
      <t>B</t>
    </r>
    <r>
      <rPr>
        <sz val="8.8000000000000007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:-2≥-3,-1≥-2,2≥-1</t>
    </r>
    <r>
      <rPr>
        <sz val="21.75"/>
        <color theme="1"/>
        <rFont val="Times New Roman"/>
        <family val="1"/>
      </rPr>
      <t>)</t>
    </r>
  </si>
  <si>
    <t xml:space="preserve">                                                                                                                                     Player 2</t>
  </si>
  <si>
    <t>Matrix size must be either 2x2 or 3x3, so further solution is not possible.</t>
  </si>
  <si>
    <t>a).</t>
  </si>
  <si>
    <r>
      <t xml:space="preserve">                  </t>
    </r>
    <r>
      <rPr>
        <b/>
        <sz val="11"/>
        <color theme="1"/>
        <rFont val="Calibri"/>
        <family val="2"/>
        <scheme val="minor"/>
      </rPr>
      <t xml:space="preserve">   issue for politician 2</t>
    </r>
  </si>
  <si>
    <t>issue for</t>
  </si>
  <si>
    <t>politician</t>
  </si>
  <si>
    <t xml:space="preserve">since,minimax(columns) = maximin(rows)=0,  there exist a saddle point </t>
  </si>
  <si>
    <t>value of the game is =0</t>
  </si>
  <si>
    <t>minimax(columns) = maximin(rows)=0 ,this game is  stable</t>
  </si>
  <si>
    <t>the position of the saddle point is the optimal strategy and is given by (2,2)</t>
  </si>
  <si>
    <t>b).</t>
  </si>
  <si>
    <r>
      <t>row-3 is dominated by row-2 (row-3 </t>
    </r>
    <r>
      <rPr>
        <sz val="12"/>
        <color rgb="FF000000"/>
        <rFont val="Times New Roman"/>
        <family val="1"/>
      </rPr>
      <t>≤</t>
    </r>
    <r>
      <rPr>
        <sz val="12"/>
        <color rgb="FF000000"/>
        <rFont val="Arial"/>
        <family val="2"/>
      </rPr>
      <t> row-2), so row-3 is deleted</t>
    </r>
  </si>
  <si>
    <r>
      <t>column-1 is dominated by column-2 (column-1 </t>
    </r>
    <r>
      <rPr>
        <sz val="12"/>
        <color rgb="FF000000"/>
        <rFont val="Times New Roman"/>
        <family val="1"/>
      </rPr>
      <t>≥</t>
    </r>
    <r>
      <rPr>
        <sz val="12"/>
        <color rgb="FF000000"/>
        <rFont val="Arial"/>
        <family val="2"/>
      </rPr>
      <t> column-2), so column-1 is deleted. </t>
    </r>
  </si>
  <si>
    <r>
      <t>row-2 is dominated by row-1 (row-2 </t>
    </r>
    <r>
      <rPr>
        <sz val="12"/>
        <color theme="1"/>
        <rFont val="Times New Roman"/>
        <family val="1"/>
      </rPr>
      <t>≤</t>
    </r>
    <r>
      <rPr>
        <sz val="12"/>
        <color theme="1"/>
        <rFont val="Calibri"/>
        <family val="2"/>
        <scheme val="minor"/>
      </rPr>
      <t> row-1), so row-2 is deleted, </t>
    </r>
  </si>
  <si>
    <r>
      <t>column-3 is dominated by column-2 (column-3 </t>
    </r>
    <r>
      <rPr>
        <sz val="12"/>
        <color rgb="FF000000"/>
        <rFont val="Times New Roman"/>
        <family val="1"/>
      </rPr>
      <t>≥</t>
    </r>
    <r>
      <rPr>
        <sz val="12"/>
        <color rgb="FF000000"/>
        <rFont val="Arial"/>
        <family val="2"/>
      </rPr>
      <t> column-2), so column-3 is deleted. </t>
    </r>
  </si>
  <si>
    <r>
      <t>row-1 is dominated by row-2 (row-1 </t>
    </r>
    <r>
      <rPr>
        <sz val="12"/>
        <color rgb="FF000000"/>
        <rFont val="Times New Roman"/>
        <family val="1"/>
      </rPr>
      <t>≤</t>
    </r>
    <r>
      <rPr>
        <sz val="12"/>
        <color rgb="FF000000"/>
        <rFont val="Arial"/>
        <family val="2"/>
      </rPr>
      <t> row-2), so row-1 is deleted,</t>
    </r>
  </si>
  <si>
    <t>c).</t>
  </si>
  <si>
    <t>Let C = 5, add this value to all the elements of the matrix. The resultant matrix is</t>
  </si>
  <si>
    <r>
      <t xml:space="preserve"> 12X1+6X2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1</t>
    </r>
  </si>
  <si>
    <t>4X1+5X2 +2X3≥ 1</t>
  </si>
  <si>
    <t xml:space="preserve"> 8X1+7X2+4X3≥ 1</t>
  </si>
  <si>
    <t xml:space="preserve"> 12Y1 +4Y2 + 8Y3 ≤ 1</t>
  </si>
  <si>
    <t xml:space="preserve"> 6Y1+ 5Y2+7Y3≤ 1</t>
  </si>
  <si>
    <t xml:space="preserve"> 2Y2 +4Y3≤ 1</t>
  </si>
  <si>
    <t xml:space="preserve"> 12Y1 +4Y2 + 8Y3+S1=1</t>
  </si>
  <si>
    <t xml:space="preserve"> 6Y1+ 5Y2+7Y3+S2= 1</t>
  </si>
  <si>
    <t xml:space="preserve"> 2Y2 +4Y3+S3= 1</t>
  </si>
  <si>
    <t>Standared LPP</t>
  </si>
  <si>
    <t xml:space="preserve">      ----</t>
  </si>
  <si>
    <t>1/V=0.2</t>
  </si>
  <si>
    <t>V=5</t>
  </si>
  <si>
    <t>[0,1,0]</t>
  </si>
  <si>
    <t>V=100/33</t>
  </si>
  <si>
    <t>[0,1,0,0]</t>
  </si>
  <si>
    <t>`-32/33</t>
  </si>
  <si>
    <t>34/33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</si>
</sst>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Arial"/>
      <family val="2"/>
    </font>
    <font>
      <i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21.75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8.8000000000000007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8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/>
    <xf numFmtId="0" fontId="1" fillId="0" borderId="0" xfId="0" applyFont="1"/>
    <xf numFmtId="0" fontId="1" fillId="0" borderId="7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0" fillId="0" borderId="11" xfId="0" applyBorder="1"/>
    <xf numFmtId="0" fontId="1" fillId="0" borderId="8" xfId="0" applyFont="1" applyBorder="1"/>
    <xf numFmtId="0" fontId="0" fillId="2" borderId="1" xfId="0" applyFill="1" applyBorder="1"/>
    <xf numFmtId="0" fontId="1" fillId="0" borderId="12" xfId="0" applyFont="1" applyBorder="1"/>
    <xf numFmtId="0" fontId="0" fillId="0" borderId="2" xfId="0" applyBorder="1"/>
    <xf numFmtId="0" fontId="0" fillId="0" borderId="13" xfId="0" applyBorder="1"/>
    <xf numFmtId="0" fontId="0" fillId="0" borderId="8" xfId="0" applyBorder="1"/>
    <xf numFmtId="0" fontId="1" fillId="0" borderId="14" xfId="0" applyFont="1" applyBorder="1"/>
    <xf numFmtId="0" fontId="0" fillId="0" borderId="3" xfId="0" applyBorder="1"/>
    <xf numFmtId="0" fontId="1" fillId="0" borderId="1" xfId="0" applyFont="1" applyBorder="1"/>
    <xf numFmtId="0" fontId="0" fillId="0" borderId="15" xfId="0" applyBorder="1"/>
    <xf numFmtId="0" fontId="0" fillId="2" borderId="15" xfId="0" applyFill="1" applyBorder="1"/>
    <xf numFmtId="0" fontId="3" fillId="0" borderId="0" xfId="0" applyFont="1"/>
    <xf numFmtId="0" fontId="0" fillId="3" borderId="0" xfId="0" applyFill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9" fillId="0" borderId="1" xfId="0" applyFont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 wrapText="1"/>
    </xf>
    <xf numFmtId="0" fontId="14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1" fillId="0" borderId="24" xfId="0" applyFont="1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0</xdr:rowOff>
    </xdr:from>
    <xdr:to>
      <xdr:col>5</xdr:col>
      <xdr:colOff>95249</xdr:colOff>
      <xdr:row>9</xdr:row>
      <xdr:rowOff>333375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0"/>
          <a:ext cx="3133725" cy="20669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438150</xdr:colOff>
      <xdr:row>23</xdr:row>
      <xdr:rowOff>104775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86150" cy="47053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333375</xdr:colOff>
      <xdr:row>22</xdr:row>
      <xdr:rowOff>123825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71775" cy="44291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70"/>
  <sheetViews>
    <sheetView workbookViewId="0">
      <selection activeCell="B13" sqref="B13:G17"/>
    </sheetView>
  </sheetViews>
  <sheetFormatPr defaultRowHeight="14.4"/>
  <sheetData>
    <row r="1" spans="2:19">
      <c r="K1" t="s">
        <v>41</v>
      </c>
    </row>
    <row r="2" spans="2:19" ht="15" thickBot="1">
      <c r="K2" t="s">
        <v>42</v>
      </c>
    </row>
    <row r="3" spans="2:19">
      <c r="K3" s="50"/>
      <c r="L3" s="51"/>
      <c r="M3" s="51"/>
      <c r="N3" s="80" t="s">
        <v>74</v>
      </c>
      <c r="O3" s="80"/>
      <c r="P3" s="80"/>
      <c r="Q3" s="81"/>
      <c r="R3" s="36"/>
      <c r="S3" s="36"/>
    </row>
    <row r="4" spans="2:19">
      <c r="K4" s="52"/>
      <c r="L4" s="36"/>
      <c r="M4" s="36"/>
      <c r="N4" s="53">
        <v>1</v>
      </c>
      <c r="O4" s="53">
        <v>2</v>
      </c>
      <c r="P4" s="53">
        <v>3</v>
      </c>
      <c r="Q4" s="54">
        <v>4</v>
      </c>
      <c r="R4" s="36"/>
      <c r="S4" s="36"/>
    </row>
    <row r="5" spans="2:19">
      <c r="K5" s="82" t="s">
        <v>73</v>
      </c>
      <c r="L5" s="53">
        <v>1</v>
      </c>
      <c r="M5" s="38"/>
      <c r="N5" s="36" t="s">
        <v>67</v>
      </c>
      <c r="O5" s="36" t="s">
        <v>89</v>
      </c>
      <c r="P5" s="36" t="s">
        <v>71</v>
      </c>
      <c r="Q5" s="55" t="s">
        <v>90</v>
      </c>
      <c r="R5" s="38"/>
      <c r="S5" s="36"/>
    </row>
    <row r="6" spans="2:19">
      <c r="K6" s="82"/>
      <c r="L6" s="53">
        <v>2</v>
      </c>
      <c r="M6" s="38"/>
      <c r="N6" s="36" t="s">
        <v>90</v>
      </c>
      <c r="O6" s="36" t="s">
        <v>71</v>
      </c>
      <c r="P6" s="36" t="s">
        <v>72</v>
      </c>
      <c r="Q6" s="55" t="s">
        <v>68</v>
      </c>
      <c r="R6" s="38"/>
      <c r="S6" s="36"/>
    </row>
    <row r="7" spans="2:19" ht="15" thickBot="1">
      <c r="K7" s="83"/>
      <c r="L7" s="56">
        <v>3</v>
      </c>
      <c r="M7" s="57"/>
      <c r="N7" s="58" t="s">
        <v>68</v>
      </c>
      <c r="O7" s="58" t="s">
        <v>72</v>
      </c>
      <c r="P7" s="58" t="s">
        <v>66</v>
      </c>
      <c r="Q7" s="59" t="s">
        <v>70</v>
      </c>
      <c r="R7" s="38"/>
      <c r="S7" s="36"/>
    </row>
    <row r="10" spans="2:19" ht="27.6">
      <c r="K10" t="s">
        <v>91</v>
      </c>
    </row>
    <row r="11" spans="2:19" ht="15" thickBot="1"/>
    <row r="12" spans="2:19" ht="15" thickBot="1">
      <c r="L12" s="25"/>
      <c r="M12" s="26"/>
      <c r="N12" s="26"/>
      <c r="O12" s="26"/>
      <c r="P12" s="26"/>
      <c r="Q12" s="27"/>
    </row>
    <row r="13" spans="2:19" ht="15" thickBot="1">
      <c r="B13" s="8"/>
      <c r="C13" s="3"/>
      <c r="D13" s="3" t="s">
        <v>0</v>
      </c>
      <c r="E13" s="3"/>
      <c r="F13" s="3"/>
      <c r="G13" s="4"/>
      <c r="K13" s="36"/>
      <c r="L13" s="52"/>
      <c r="M13" s="36"/>
      <c r="N13" s="84" t="s">
        <v>74</v>
      </c>
      <c r="O13" s="84"/>
      <c r="P13" s="84"/>
      <c r="Q13" s="85"/>
      <c r="R13" s="36"/>
    </row>
    <row r="14" spans="2:19" ht="15" thickBot="1">
      <c r="B14" s="9"/>
      <c r="C14" s="7" t="s">
        <v>1</v>
      </c>
      <c r="D14" s="5">
        <v>1</v>
      </c>
      <c r="E14" s="5">
        <v>2</v>
      </c>
      <c r="F14" s="5">
        <v>3</v>
      </c>
      <c r="G14" s="14">
        <v>4</v>
      </c>
      <c r="H14" s="16" t="s">
        <v>7</v>
      </c>
      <c r="I14" s="4"/>
      <c r="K14" s="36"/>
      <c r="L14" s="52"/>
      <c r="M14" s="36"/>
      <c r="N14" s="63">
        <v>1</v>
      </c>
      <c r="O14" s="63">
        <v>2</v>
      </c>
      <c r="P14" s="63">
        <v>3</v>
      </c>
      <c r="Q14" s="54"/>
      <c r="R14" s="36"/>
    </row>
    <row r="15" spans="2:19" ht="15" thickBot="1">
      <c r="B15" s="10" t="s">
        <v>2</v>
      </c>
      <c r="C15" s="12">
        <v>1</v>
      </c>
      <c r="D15" s="1">
        <v>3</v>
      </c>
      <c r="E15" s="1">
        <v>-3</v>
      </c>
      <c r="F15" s="1">
        <v>-2</v>
      </c>
      <c r="G15" s="1">
        <v>-4</v>
      </c>
      <c r="H15" s="15">
        <v>-4</v>
      </c>
      <c r="K15" s="84" t="s">
        <v>73</v>
      </c>
      <c r="L15" s="64">
        <v>1</v>
      </c>
      <c r="M15" s="38"/>
      <c r="N15" s="36" t="s">
        <v>67</v>
      </c>
      <c r="O15" s="36" t="s">
        <v>89</v>
      </c>
      <c r="P15" s="36" t="s">
        <v>90</v>
      </c>
      <c r="Q15" s="60"/>
      <c r="R15" s="36"/>
    </row>
    <row r="16" spans="2:19" ht="15" thickBot="1">
      <c r="B16" s="9"/>
      <c r="C16" s="12">
        <v>2</v>
      </c>
      <c r="D16" s="1">
        <v>-4</v>
      </c>
      <c r="E16" s="1">
        <v>-2</v>
      </c>
      <c r="F16" s="1">
        <v>-1</v>
      </c>
      <c r="G16" s="1">
        <v>1</v>
      </c>
      <c r="H16" s="1">
        <v>-4</v>
      </c>
      <c r="I16" s="4">
        <v>-1</v>
      </c>
      <c r="K16" s="84"/>
      <c r="L16" s="64">
        <v>2</v>
      </c>
      <c r="M16" s="38"/>
      <c r="N16" s="36" t="s">
        <v>90</v>
      </c>
      <c r="O16" s="36" t="s">
        <v>71</v>
      </c>
      <c r="P16" s="36" t="s">
        <v>68</v>
      </c>
      <c r="Q16" s="60"/>
      <c r="R16" s="36"/>
    </row>
    <row r="17" spans="2:21" ht="15.6" thickBot="1">
      <c r="B17" s="11"/>
      <c r="C17" s="18">
        <v>3</v>
      </c>
      <c r="D17" s="1">
        <v>1</v>
      </c>
      <c r="E17" s="13">
        <v>-1</v>
      </c>
      <c r="F17" s="1">
        <v>2</v>
      </c>
      <c r="G17" s="1">
        <v>0</v>
      </c>
      <c r="H17" s="1">
        <v>-1</v>
      </c>
      <c r="K17" s="84"/>
      <c r="L17" s="65">
        <v>3</v>
      </c>
      <c r="M17" s="61"/>
      <c r="N17" s="62" t="s">
        <v>68</v>
      </c>
      <c r="O17" s="62" t="s">
        <v>72</v>
      </c>
      <c r="P17" s="62" t="s">
        <v>70</v>
      </c>
      <c r="Q17" s="32"/>
    </row>
    <row r="18" spans="2:21" ht="15" thickBot="1">
      <c r="C18" s="19" t="s">
        <v>8</v>
      </c>
      <c r="D18" s="17">
        <v>3</v>
      </c>
      <c r="E18" s="1">
        <v>-1</v>
      </c>
      <c r="F18" s="1">
        <v>2</v>
      </c>
      <c r="G18" s="1">
        <v>1</v>
      </c>
    </row>
    <row r="19" spans="2:21" ht="15" thickBot="1">
      <c r="E19" s="11">
        <v>-1</v>
      </c>
    </row>
    <row r="20" spans="2:21">
      <c r="C20" t="s">
        <v>5</v>
      </c>
      <c r="L20" s="25" t="s">
        <v>57</v>
      </c>
      <c r="M20" s="26"/>
      <c r="N20" s="26"/>
      <c r="O20" s="27"/>
      <c r="R20" s="25" t="s">
        <v>16</v>
      </c>
      <c r="S20" s="26"/>
      <c r="T20" s="26"/>
      <c r="U20" s="27"/>
    </row>
    <row r="21" spans="2:21">
      <c r="C21" t="s">
        <v>3</v>
      </c>
      <c r="L21" s="28"/>
      <c r="O21" s="29"/>
      <c r="R21" s="28"/>
      <c r="U21" s="29"/>
    </row>
    <row r="22" spans="2:21">
      <c r="C22" t="s">
        <v>6</v>
      </c>
      <c r="L22" s="28" t="s">
        <v>10</v>
      </c>
      <c r="O22" s="29"/>
      <c r="R22" s="28" t="s">
        <v>10</v>
      </c>
      <c r="U22" s="29"/>
    </row>
    <row r="23" spans="2:21">
      <c r="C23" t="s">
        <v>4</v>
      </c>
      <c r="L23" s="28" t="s">
        <v>79</v>
      </c>
      <c r="O23" s="29"/>
      <c r="R23" s="28" t="s">
        <v>17</v>
      </c>
      <c r="U23" s="29"/>
    </row>
    <row r="24" spans="2:21">
      <c r="L24" s="28" t="s">
        <v>11</v>
      </c>
      <c r="O24" s="29"/>
      <c r="R24" s="28" t="s">
        <v>11</v>
      </c>
      <c r="U24" s="29"/>
    </row>
    <row r="25" spans="2:21">
      <c r="C25" t="s">
        <v>9</v>
      </c>
      <c r="L25" s="28" t="s">
        <v>77</v>
      </c>
      <c r="O25" s="29"/>
      <c r="R25" s="28" t="s">
        <v>12</v>
      </c>
      <c r="U25" s="29"/>
    </row>
    <row r="26" spans="2:21">
      <c r="L26" s="28" t="s">
        <v>58</v>
      </c>
      <c r="O26" s="29"/>
      <c r="R26" s="28" t="s">
        <v>13</v>
      </c>
      <c r="U26" s="29"/>
    </row>
    <row r="27" spans="2:21">
      <c r="D27" s="20" t="s">
        <v>1</v>
      </c>
      <c r="E27" s="20">
        <v>1</v>
      </c>
      <c r="F27" s="20">
        <v>2</v>
      </c>
      <c r="G27" s="20">
        <v>3</v>
      </c>
      <c r="H27" s="20">
        <v>4</v>
      </c>
      <c r="L27" s="28" t="s">
        <v>59</v>
      </c>
      <c r="O27" s="29"/>
      <c r="R27" s="28" t="s">
        <v>14</v>
      </c>
      <c r="U27" s="29"/>
    </row>
    <row r="28" spans="2:21" ht="15" thickBot="1">
      <c r="D28" s="20">
        <v>1</v>
      </c>
      <c r="E28" s="1">
        <v>7</v>
      </c>
      <c r="F28" s="1">
        <v>1</v>
      </c>
      <c r="G28" s="1">
        <v>2</v>
      </c>
      <c r="H28" s="1">
        <v>0</v>
      </c>
      <c r="L28" s="28" t="s">
        <v>60</v>
      </c>
      <c r="O28" s="29"/>
      <c r="R28" s="30" t="s">
        <v>15</v>
      </c>
      <c r="S28" s="31"/>
      <c r="T28" s="31"/>
      <c r="U28" s="32"/>
    </row>
    <row r="29" spans="2:21" ht="15" thickBot="1">
      <c r="D29" s="20">
        <v>2</v>
      </c>
      <c r="E29" s="1">
        <v>0</v>
      </c>
      <c r="F29" s="1">
        <v>2</v>
      </c>
      <c r="G29" s="1">
        <v>3</v>
      </c>
      <c r="H29" s="1">
        <v>5</v>
      </c>
      <c r="L29" s="30" t="s">
        <v>61</v>
      </c>
      <c r="M29" s="31"/>
      <c r="N29" s="31"/>
      <c r="O29" s="32"/>
    </row>
    <row r="30" spans="2:21">
      <c r="D30" s="20">
        <v>3</v>
      </c>
      <c r="E30" s="1">
        <v>5</v>
      </c>
      <c r="F30" s="1">
        <v>3</v>
      </c>
      <c r="G30" s="1">
        <v>6</v>
      </c>
      <c r="H30" s="1">
        <v>4</v>
      </c>
    </row>
    <row r="33" spans="3:19">
      <c r="C33" t="s">
        <v>23</v>
      </c>
      <c r="I33" s="1" t="s">
        <v>24</v>
      </c>
      <c r="J33" s="1"/>
      <c r="K33" s="1">
        <v>1</v>
      </c>
      <c r="L33" s="1">
        <v>1</v>
      </c>
      <c r="M33" s="1">
        <v>1</v>
      </c>
      <c r="N33" s="1">
        <v>1</v>
      </c>
      <c r="O33" s="1">
        <v>0</v>
      </c>
      <c r="P33" s="1">
        <v>0</v>
      </c>
      <c r="Q33" s="1">
        <v>0</v>
      </c>
      <c r="R33" s="1"/>
    </row>
    <row r="34" spans="3:19">
      <c r="C34" t="s">
        <v>22</v>
      </c>
      <c r="I34" s="1" t="s">
        <v>25</v>
      </c>
      <c r="J34" s="1" t="s">
        <v>26</v>
      </c>
      <c r="K34" s="13" t="s">
        <v>27</v>
      </c>
      <c r="L34" s="1" t="s">
        <v>28</v>
      </c>
      <c r="M34" s="1" t="s">
        <v>29</v>
      </c>
      <c r="N34" s="1" t="s">
        <v>30</v>
      </c>
      <c r="O34" s="1" t="s">
        <v>31</v>
      </c>
      <c r="P34" s="1" t="s">
        <v>32</v>
      </c>
      <c r="Q34" s="1" t="s">
        <v>33</v>
      </c>
      <c r="R34" s="1" t="s">
        <v>34</v>
      </c>
      <c r="S34" s="21" t="s">
        <v>35</v>
      </c>
    </row>
    <row r="35" spans="3:19">
      <c r="C35" t="s">
        <v>11</v>
      </c>
      <c r="I35" s="13" t="s">
        <v>31</v>
      </c>
      <c r="J35" s="13">
        <v>0</v>
      </c>
      <c r="K35" s="13">
        <v>7</v>
      </c>
      <c r="L35" s="13">
        <v>1</v>
      </c>
      <c r="M35" s="13">
        <v>2</v>
      </c>
      <c r="N35" s="13">
        <v>0</v>
      </c>
      <c r="O35" s="13">
        <v>1</v>
      </c>
      <c r="P35" s="13">
        <v>0</v>
      </c>
      <c r="Q35" s="13">
        <v>0</v>
      </c>
      <c r="R35" s="13">
        <v>1</v>
      </c>
      <c r="S35">
        <f>R35/K35</f>
        <v>0.14285714285714285</v>
      </c>
    </row>
    <row r="36" spans="3:19">
      <c r="C36" t="s">
        <v>18</v>
      </c>
      <c r="I36" s="1" t="s">
        <v>32</v>
      </c>
      <c r="J36" s="1">
        <v>0</v>
      </c>
      <c r="K36" s="13">
        <v>0</v>
      </c>
      <c r="L36" s="1">
        <v>2</v>
      </c>
      <c r="M36" s="1">
        <v>3</v>
      </c>
      <c r="N36" s="1">
        <v>5</v>
      </c>
      <c r="O36" s="1">
        <v>0</v>
      </c>
      <c r="P36" s="1">
        <v>1</v>
      </c>
      <c r="Q36" s="1">
        <v>0</v>
      </c>
      <c r="R36" s="1">
        <v>1</v>
      </c>
      <c r="S36" t="s">
        <v>37</v>
      </c>
    </row>
    <row r="37" spans="3:19">
      <c r="C37" t="s">
        <v>19</v>
      </c>
      <c r="I37" s="1" t="s">
        <v>33</v>
      </c>
      <c r="J37" s="1">
        <v>0</v>
      </c>
      <c r="K37" s="13">
        <v>5</v>
      </c>
      <c r="L37" s="1">
        <v>3</v>
      </c>
      <c r="M37" s="1">
        <v>6</v>
      </c>
      <c r="N37" s="1">
        <v>4</v>
      </c>
      <c r="O37" s="1">
        <v>0</v>
      </c>
      <c r="P37" s="1">
        <v>0</v>
      </c>
      <c r="Q37" s="1">
        <v>1</v>
      </c>
      <c r="R37" s="1">
        <v>1</v>
      </c>
      <c r="S37">
        <f t="shared" ref="S37" si="0">R37/K37</f>
        <v>0.2</v>
      </c>
    </row>
    <row r="38" spans="3:19">
      <c r="C38" t="s">
        <v>20</v>
      </c>
      <c r="I38" s="1" t="s">
        <v>36</v>
      </c>
      <c r="J38" s="1"/>
      <c r="K38" s="13">
        <f>SUMPRODUCT($J$35:$J$37,K35:K37)-K33</f>
        <v>-1</v>
      </c>
      <c r="L38" s="1">
        <f t="shared" ref="L38:Q38" si="1">SUMPRODUCT($J$35:$J$37,L35:L37)-L33</f>
        <v>-1</v>
      </c>
      <c r="M38" s="1">
        <f t="shared" si="1"/>
        <v>-1</v>
      </c>
      <c r="N38" s="1">
        <f t="shared" si="1"/>
        <v>-1</v>
      </c>
      <c r="O38" s="1">
        <f t="shared" si="1"/>
        <v>0</v>
      </c>
      <c r="P38" s="1">
        <f t="shared" si="1"/>
        <v>0</v>
      </c>
      <c r="Q38" s="1">
        <f t="shared" si="1"/>
        <v>0</v>
      </c>
      <c r="R38" s="1"/>
    </row>
    <row r="39" spans="3:19">
      <c r="C39" t="s">
        <v>21</v>
      </c>
    </row>
    <row r="41" spans="3:19">
      <c r="C41" t="s">
        <v>43</v>
      </c>
      <c r="I41" s="1" t="s">
        <v>24</v>
      </c>
      <c r="J41" s="1"/>
      <c r="K41" s="1">
        <v>1</v>
      </c>
      <c r="L41" s="1">
        <v>1</v>
      </c>
      <c r="M41" s="1">
        <v>1</v>
      </c>
      <c r="N41" s="1">
        <v>1</v>
      </c>
      <c r="O41" s="1">
        <v>0</v>
      </c>
      <c r="P41" s="1">
        <v>0</v>
      </c>
      <c r="Q41" s="1">
        <v>0</v>
      </c>
      <c r="R41" s="1"/>
    </row>
    <row r="42" spans="3:19">
      <c r="C42" t="s">
        <v>124</v>
      </c>
      <c r="I42" s="1" t="s">
        <v>25</v>
      </c>
      <c r="J42" s="1" t="s">
        <v>26</v>
      </c>
      <c r="K42" s="1" t="s">
        <v>27</v>
      </c>
      <c r="L42" s="1" t="s">
        <v>28</v>
      </c>
      <c r="M42" s="1" t="s">
        <v>29</v>
      </c>
      <c r="N42" s="13" t="s">
        <v>30</v>
      </c>
      <c r="O42" s="1" t="s">
        <v>31</v>
      </c>
      <c r="P42" s="1" t="s">
        <v>32</v>
      </c>
      <c r="Q42" s="1" t="s">
        <v>33</v>
      </c>
      <c r="R42" s="1" t="s">
        <v>34</v>
      </c>
      <c r="S42" s="21" t="s">
        <v>38</v>
      </c>
    </row>
    <row r="43" spans="3:19" ht="15" thickBot="1">
      <c r="I43" s="1" t="s">
        <v>27</v>
      </c>
      <c r="J43" s="1">
        <v>1</v>
      </c>
      <c r="K43" s="1">
        <f>K35/$K$35</f>
        <v>1</v>
      </c>
      <c r="L43" s="1">
        <f t="shared" ref="L43:R43" si="2">L35/$K$35</f>
        <v>0.14285714285714285</v>
      </c>
      <c r="M43" s="1">
        <f t="shared" si="2"/>
        <v>0.2857142857142857</v>
      </c>
      <c r="N43" s="13">
        <f t="shared" si="2"/>
        <v>0</v>
      </c>
      <c r="O43" s="1">
        <f t="shared" si="2"/>
        <v>0.14285714285714285</v>
      </c>
      <c r="P43" s="1">
        <f t="shared" si="2"/>
        <v>0</v>
      </c>
      <c r="Q43" s="1">
        <f t="shared" si="2"/>
        <v>0</v>
      </c>
      <c r="R43" s="1">
        <f t="shared" si="2"/>
        <v>0.14285714285714285</v>
      </c>
      <c r="S43" s="21" t="s">
        <v>39</v>
      </c>
    </row>
    <row r="44" spans="3:19">
      <c r="C44" s="8" t="s">
        <v>44</v>
      </c>
      <c r="D44" s="24">
        <f>0</f>
        <v>0</v>
      </c>
      <c r="I44" s="1" t="s">
        <v>32</v>
      </c>
      <c r="J44" s="1">
        <v>0</v>
      </c>
      <c r="K44" s="1">
        <f>K36-(($K$36*K35)/$K$35)</f>
        <v>0</v>
      </c>
      <c r="L44" s="1">
        <f t="shared" ref="L44:R44" si="3">L36-(($K$36*L35)/$K$35)</f>
        <v>2</v>
      </c>
      <c r="M44" s="1">
        <f t="shared" si="3"/>
        <v>3</v>
      </c>
      <c r="N44" s="13">
        <f t="shared" si="3"/>
        <v>5</v>
      </c>
      <c r="O44" s="1">
        <f t="shared" si="3"/>
        <v>0</v>
      </c>
      <c r="P44" s="1">
        <f t="shared" si="3"/>
        <v>1</v>
      </c>
      <c r="Q44" s="1">
        <f t="shared" si="3"/>
        <v>0</v>
      </c>
      <c r="R44" s="1">
        <f t="shared" si="3"/>
        <v>1</v>
      </c>
      <c r="S44" s="21">
        <f t="shared" ref="S44:S45" si="4">R44/N44</f>
        <v>0.2</v>
      </c>
    </row>
    <row r="45" spans="3:19">
      <c r="C45" s="9" t="s">
        <v>45</v>
      </c>
      <c r="D45" s="24">
        <v>1</v>
      </c>
      <c r="I45" s="13" t="s">
        <v>33</v>
      </c>
      <c r="J45" s="13">
        <v>0</v>
      </c>
      <c r="K45" s="13">
        <f>K37-(($K$37*K35)/$K$35)</f>
        <v>0</v>
      </c>
      <c r="L45" s="13">
        <f t="shared" ref="L45:R45" si="5">L37-(($K$37*L35)/$K$35)</f>
        <v>2.2857142857142856</v>
      </c>
      <c r="M45" s="13">
        <f t="shared" si="5"/>
        <v>4.5714285714285712</v>
      </c>
      <c r="N45" s="13">
        <f t="shared" si="5"/>
        <v>4</v>
      </c>
      <c r="O45" s="13">
        <f t="shared" si="5"/>
        <v>-0.7142857142857143</v>
      </c>
      <c r="P45" s="13">
        <f t="shared" si="5"/>
        <v>0</v>
      </c>
      <c r="Q45" s="13">
        <f t="shared" si="5"/>
        <v>1</v>
      </c>
      <c r="R45" s="13">
        <f t="shared" si="5"/>
        <v>0.2857142857142857</v>
      </c>
      <c r="S45" s="21">
        <f t="shared" si="4"/>
        <v>7.1428571428571425E-2</v>
      </c>
    </row>
    <row r="46" spans="3:19">
      <c r="C46" s="9" t="s">
        <v>46</v>
      </c>
      <c r="D46" s="24">
        <v>0</v>
      </c>
      <c r="I46" s="1" t="s">
        <v>36</v>
      </c>
      <c r="J46" s="1"/>
      <c r="K46" s="1">
        <f>SUMPRODUCT($J$43:$J$45,K43:K45)-K41</f>
        <v>0</v>
      </c>
      <c r="L46" s="1">
        <f t="shared" ref="L46:Q46" si="6">SUMPRODUCT($J$43:$J$45,L43:L45)-L41</f>
        <v>-0.85714285714285721</v>
      </c>
      <c r="M46" s="1">
        <f t="shared" si="6"/>
        <v>-0.7142857142857143</v>
      </c>
      <c r="N46" s="13">
        <f>SUMPRODUCT($J$43:$J$45,N43:N45)-N41</f>
        <v>-1</v>
      </c>
      <c r="O46" s="1">
        <f t="shared" si="6"/>
        <v>0.14285714285714285</v>
      </c>
      <c r="P46" s="1">
        <f t="shared" si="6"/>
        <v>0</v>
      </c>
      <c r="Q46" s="1">
        <f t="shared" si="6"/>
        <v>0</v>
      </c>
      <c r="R46" s="1"/>
    </row>
    <row r="47" spans="3:19" ht="15" thickBot="1">
      <c r="C47" s="11" t="s">
        <v>47</v>
      </c>
      <c r="D47" s="24">
        <v>0</v>
      </c>
    </row>
    <row r="48" spans="3:19" ht="15" thickBot="1"/>
    <row r="49" spans="3:19">
      <c r="C49" s="8" t="s">
        <v>50</v>
      </c>
      <c r="D49" s="24">
        <f>0</f>
        <v>0</v>
      </c>
      <c r="I49" s="1" t="s">
        <v>24</v>
      </c>
      <c r="J49" s="1"/>
      <c r="K49" s="1">
        <v>1</v>
      </c>
      <c r="L49" s="1">
        <v>1</v>
      </c>
      <c r="M49" s="1">
        <v>1</v>
      </c>
      <c r="N49" s="1">
        <v>1</v>
      </c>
      <c r="O49" s="1">
        <v>0</v>
      </c>
      <c r="P49" s="1">
        <v>0</v>
      </c>
      <c r="Q49" s="1">
        <v>0</v>
      </c>
      <c r="R49" s="1"/>
    </row>
    <row r="50" spans="3:19">
      <c r="C50" s="9" t="s">
        <v>49</v>
      </c>
      <c r="D50" s="24">
        <v>1</v>
      </c>
      <c r="I50" s="1" t="s">
        <v>25</v>
      </c>
      <c r="J50" s="1" t="s">
        <v>26</v>
      </c>
      <c r="K50" s="1" t="s">
        <v>27</v>
      </c>
      <c r="L50" s="13" t="s">
        <v>28</v>
      </c>
      <c r="M50" s="1" t="s">
        <v>29</v>
      </c>
      <c r="N50" s="1" t="s">
        <v>30</v>
      </c>
      <c r="O50" s="1" t="s">
        <v>31</v>
      </c>
      <c r="P50" s="1" t="s">
        <v>32</v>
      </c>
      <c r="Q50" s="1" t="s">
        <v>33</v>
      </c>
      <c r="R50" s="1" t="s">
        <v>34</v>
      </c>
      <c r="S50" s="21" t="s">
        <v>38</v>
      </c>
    </row>
    <row r="51" spans="3:19" ht="15" thickBot="1">
      <c r="C51" s="11" t="s">
        <v>48</v>
      </c>
      <c r="D51" s="24">
        <v>0</v>
      </c>
      <c r="I51" s="1" t="s">
        <v>27</v>
      </c>
      <c r="J51" s="1">
        <v>1</v>
      </c>
      <c r="K51" s="1">
        <f>K43-(($N$43*K45)/$N$45)</f>
        <v>1</v>
      </c>
      <c r="L51" s="13">
        <f t="shared" ref="L51:R51" si="7">L43-(($N$43*L45)/$N$45)</f>
        <v>0.14285714285714285</v>
      </c>
      <c r="M51" s="1">
        <f t="shared" si="7"/>
        <v>0.2857142857142857</v>
      </c>
      <c r="N51" s="1">
        <f t="shared" si="7"/>
        <v>0</v>
      </c>
      <c r="O51" s="1">
        <f t="shared" si="7"/>
        <v>0.14285714285714285</v>
      </c>
      <c r="P51" s="1">
        <f t="shared" si="7"/>
        <v>0</v>
      </c>
      <c r="Q51" s="1">
        <f t="shared" si="7"/>
        <v>0</v>
      </c>
      <c r="R51" s="1">
        <f t="shared" si="7"/>
        <v>0.14285714285714285</v>
      </c>
      <c r="S51" s="21">
        <f>R51/L51</f>
        <v>1</v>
      </c>
    </row>
    <row r="52" spans="3:19">
      <c r="I52" s="1" t="s">
        <v>32</v>
      </c>
      <c r="J52" s="1">
        <v>0</v>
      </c>
      <c r="K52" s="1">
        <f>K44-(($N$44*K45)/$N$45)</f>
        <v>0</v>
      </c>
      <c r="L52" s="13">
        <f>L44-(($N$44*L45)/$N$45)</f>
        <v>-0.85714285714285676</v>
      </c>
      <c r="M52" s="1">
        <f t="shared" ref="M52:R52" si="8">M44-(($N$44*M45)/$N$45)</f>
        <v>-2.7142857142857135</v>
      </c>
      <c r="N52" s="1">
        <f t="shared" si="8"/>
        <v>0</v>
      </c>
      <c r="O52" s="1">
        <f t="shared" si="8"/>
        <v>0.8928571428571429</v>
      </c>
      <c r="P52" s="1">
        <f t="shared" si="8"/>
        <v>1</v>
      </c>
      <c r="Q52" s="1">
        <f t="shared" si="8"/>
        <v>-1.25</v>
      </c>
      <c r="R52" s="1">
        <f t="shared" si="8"/>
        <v>0.6428571428571429</v>
      </c>
      <c r="S52" s="21" t="s">
        <v>40</v>
      </c>
    </row>
    <row r="53" spans="3:19">
      <c r="C53" t="s">
        <v>51</v>
      </c>
      <c r="I53" s="13" t="s">
        <v>30</v>
      </c>
      <c r="J53" s="13">
        <v>1</v>
      </c>
      <c r="K53" s="13">
        <f>K45/$N$45</f>
        <v>0</v>
      </c>
      <c r="L53" s="13">
        <f t="shared" ref="L53:R53" si="9">L45/$N$45</f>
        <v>0.5714285714285714</v>
      </c>
      <c r="M53" s="13">
        <f t="shared" si="9"/>
        <v>1.1428571428571428</v>
      </c>
      <c r="N53" s="13">
        <f t="shared" si="9"/>
        <v>1</v>
      </c>
      <c r="O53" s="13">
        <f t="shared" si="9"/>
        <v>-0.17857142857142858</v>
      </c>
      <c r="P53" s="13">
        <f t="shared" si="9"/>
        <v>0</v>
      </c>
      <c r="Q53" s="13">
        <f t="shared" si="9"/>
        <v>0.25</v>
      </c>
      <c r="R53" s="13">
        <f t="shared" si="9"/>
        <v>7.1428571428571425E-2</v>
      </c>
      <c r="S53" s="22">
        <f t="shared" ref="S53" si="10">R53/L53</f>
        <v>0.125</v>
      </c>
    </row>
    <row r="54" spans="3:19">
      <c r="C54" t="s">
        <v>2</v>
      </c>
      <c r="D54" t="s">
        <v>123</v>
      </c>
      <c r="I54" s="1" t="s">
        <v>36</v>
      </c>
      <c r="J54" s="1"/>
      <c r="K54" s="1">
        <f>SUMPRODUCT($J$51:$J$53,K51:K53)-K49</f>
        <v>0</v>
      </c>
      <c r="L54" s="13">
        <f t="shared" ref="L54:Q54" si="11">SUMPRODUCT($J$51:$J$53,L51:L53)-L49</f>
        <v>-0.28571428571428581</v>
      </c>
      <c r="M54" s="1">
        <f t="shared" si="11"/>
        <v>0.42857142857142838</v>
      </c>
      <c r="N54" s="1">
        <f t="shared" si="11"/>
        <v>0</v>
      </c>
      <c r="O54" s="1">
        <f t="shared" si="11"/>
        <v>-3.5714285714285726E-2</v>
      </c>
      <c r="P54" s="1">
        <f t="shared" si="11"/>
        <v>0</v>
      </c>
      <c r="Q54" s="1">
        <f t="shared" si="11"/>
        <v>0.25</v>
      </c>
      <c r="R54" s="1"/>
    </row>
    <row r="55" spans="3:19">
      <c r="C55" t="s">
        <v>52</v>
      </c>
      <c r="D55" t="s">
        <v>125</v>
      </c>
    </row>
    <row r="56" spans="3:19">
      <c r="C56" t="s">
        <v>55</v>
      </c>
    </row>
    <row r="57" spans="3:19">
      <c r="C57" t="s">
        <v>56</v>
      </c>
      <c r="D57" s="24" t="s">
        <v>126</v>
      </c>
      <c r="I57" s="1" t="s">
        <v>24</v>
      </c>
      <c r="J57" s="1"/>
      <c r="K57" s="1">
        <v>1</v>
      </c>
      <c r="L57" s="1">
        <v>1</v>
      </c>
      <c r="M57" s="1">
        <v>1</v>
      </c>
      <c r="N57" s="1">
        <v>1</v>
      </c>
      <c r="O57" s="1">
        <v>0</v>
      </c>
      <c r="P57" s="1">
        <v>0</v>
      </c>
      <c r="Q57" s="1">
        <v>0</v>
      </c>
      <c r="R57" s="1"/>
    </row>
    <row r="58" spans="3:19">
      <c r="I58" s="1" t="s">
        <v>25</v>
      </c>
      <c r="J58" s="1" t="s">
        <v>26</v>
      </c>
      <c r="K58" s="1" t="s">
        <v>27</v>
      </c>
      <c r="L58" s="1" t="s">
        <v>28</v>
      </c>
      <c r="M58" s="1" t="s">
        <v>29</v>
      </c>
      <c r="N58" s="1" t="s">
        <v>30</v>
      </c>
      <c r="O58" s="13" t="s">
        <v>31</v>
      </c>
      <c r="P58" s="1" t="s">
        <v>32</v>
      </c>
      <c r="Q58" s="1" t="s">
        <v>33</v>
      </c>
      <c r="R58" s="1" t="s">
        <v>34</v>
      </c>
      <c r="S58" s="21" t="s">
        <v>38</v>
      </c>
    </row>
    <row r="59" spans="3:19">
      <c r="I59" s="13" t="s">
        <v>27</v>
      </c>
      <c r="J59" s="13">
        <v>1</v>
      </c>
      <c r="K59" s="13">
        <f>K51-(($L$51*K53)/$L$53)</f>
        <v>1</v>
      </c>
      <c r="L59" s="13">
        <f t="shared" ref="L59:R59" si="12">L51-(($L$51*L53)/$L$53)</f>
        <v>0</v>
      </c>
      <c r="M59" s="13">
        <f t="shared" si="12"/>
        <v>0</v>
      </c>
      <c r="N59" s="13">
        <f t="shared" si="12"/>
        <v>-0.25</v>
      </c>
      <c r="O59" s="13">
        <f t="shared" si="12"/>
        <v>0.1875</v>
      </c>
      <c r="P59" s="13">
        <f t="shared" si="12"/>
        <v>0</v>
      </c>
      <c r="Q59" s="13">
        <f t="shared" si="12"/>
        <v>-6.25E-2</v>
      </c>
      <c r="R59" s="13">
        <f t="shared" si="12"/>
        <v>0.125</v>
      </c>
      <c r="S59" s="22">
        <f>R59/O59</f>
        <v>0.66666666666666663</v>
      </c>
    </row>
    <row r="60" spans="3:19">
      <c r="I60" s="1" t="s">
        <v>32</v>
      </c>
      <c r="J60" s="1">
        <v>0</v>
      </c>
      <c r="K60" s="1">
        <f>K52-(($L$52*K53)/$L$53)</f>
        <v>0</v>
      </c>
      <c r="L60" s="1">
        <f t="shared" ref="L60:R60" si="13">L52-(($L$52*L53)/$L$53)</f>
        <v>0</v>
      </c>
      <c r="M60" s="1">
        <f t="shared" si="13"/>
        <v>-1</v>
      </c>
      <c r="N60" s="1">
        <f t="shared" si="13"/>
        <v>1.4999999999999993</v>
      </c>
      <c r="O60" s="13">
        <f t="shared" si="13"/>
        <v>0.62500000000000011</v>
      </c>
      <c r="P60" s="1">
        <f t="shared" si="13"/>
        <v>1</v>
      </c>
      <c r="Q60" s="1">
        <f t="shared" si="13"/>
        <v>-0.87500000000000022</v>
      </c>
      <c r="R60" s="1">
        <f t="shared" si="13"/>
        <v>0.75</v>
      </c>
      <c r="S60" s="21">
        <f t="shared" ref="S60" si="14">R60/O60</f>
        <v>1.1999999999999997</v>
      </c>
    </row>
    <row r="61" spans="3:19">
      <c r="I61" s="1" t="s">
        <v>28</v>
      </c>
      <c r="J61" s="1">
        <v>1</v>
      </c>
      <c r="K61" s="1">
        <f>K53/$L$53</f>
        <v>0</v>
      </c>
      <c r="L61" s="1">
        <f t="shared" ref="L61:R61" si="15">L53/$L$53</f>
        <v>1</v>
      </c>
      <c r="M61" s="1">
        <f t="shared" si="15"/>
        <v>2</v>
      </c>
      <c r="N61" s="1">
        <f t="shared" si="15"/>
        <v>1.75</v>
      </c>
      <c r="O61" s="13">
        <f t="shared" si="15"/>
        <v>-0.3125</v>
      </c>
      <c r="P61" s="1">
        <f t="shared" si="15"/>
        <v>0</v>
      </c>
      <c r="Q61" s="1">
        <f t="shared" si="15"/>
        <v>0.4375</v>
      </c>
      <c r="R61" s="1">
        <f t="shared" si="15"/>
        <v>0.125</v>
      </c>
      <c r="S61" s="21" t="s">
        <v>39</v>
      </c>
    </row>
    <row r="62" spans="3:19">
      <c r="I62" s="1" t="s">
        <v>36</v>
      </c>
      <c r="J62" s="1"/>
      <c r="K62" s="1">
        <f>SUMPRODUCT($J$59:$J$61,K59:K61)-K57</f>
        <v>0</v>
      </c>
      <c r="L62" s="1">
        <f t="shared" ref="L62:Q62" si="16">SUMPRODUCT($J$59:$J$61,L59:L61)-L57</f>
        <v>0</v>
      </c>
      <c r="M62" s="1">
        <f t="shared" si="16"/>
        <v>1</v>
      </c>
      <c r="N62" s="1">
        <f t="shared" si="16"/>
        <v>0.5</v>
      </c>
      <c r="O62" s="13">
        <f>SUMPRODUCT($J$59:$J$61,O59:O61)-O57</f>
        <v>-0.125</v>
      </c>
      <c r="P62" s="1">
        <f t="shared" si="16"/>
        <v>0</v>
      </c>
      <c r="Q62" s="1">
        <f t="shared" si="16"/>
        <v>0.375</v>
      </c>
      <c r="R62" s="1"/>
    </row>
    <row r="65" spans="9:19">
      <c r="I65" s="1" t="s">
        <v>24</v>
      </c>
      <c r="J65" s="1"/>
      <c r="K65" s="1">
        <v>1</v>
      </c>
      <c r="L65" s="1">
        <v>1</v>
      </c>
      <c r="M65" s="1">
        <v>1</v>
      </c>
      <c r="N65" s="1">
        <v>1</v>
      </c>
      <c r="O65" s="1">
        <v>0</v>
      </c>
      <c r="P65" s="1">
        <v>0</v>
      </c>
      <c r="Q65" s="1">
        <v>0</v>
      </c>
      <c r="R65" s="1"/>
    </row>
    <row r="66" spans="9:19">
      <c r="I66" s="1" t="s">
        <v>25</v>
      </c>
      <c r="J66" s="1" t="s">
        <v>26</v>
      </c>
      <c r="K66" s="1" t="s">
        <v>27</v>
      </c>
      <c r="L66" s="1" t="s">
        <v>28</v>
      </c>
      <c r="M66" s="1" t="s">
        <v>29</v>
      </c>
      <c r="N66" s="1" t="s">
        <v>30</v>
      </c>
      <c r="O66" s="1" t="s">
        <v>31</v>
      </c>
      <c r="P66" s="1" t="s">
        <v>32</v>
      </c>
      <c r="Q66" s="1" t="s">
        <v>33</v>
      </c>
      <c r="R66" s="1" t="s">
        <v>34</v>
      </c>
      <c r="S66" s="21"/>
    </row>
    <row r="67" spans="9:19">
      <c r="I67" s="1" t="s">
        <v>31</v>
      </c>
      <c r="J67" s="1">
        <v>0</v>
      </c>
      <c r="K67" s="1">
        <f>K59/$O$59</f>
        <v>5.333333333333333</v>
      </c>
      <c r="L67" s="1">
        <f t="shared" ref="L67:R67" si="17">L59/$O$59</f>
        <v>0</v>
      </c>
      <c r="M67" s="1">
        <f t="shared" si="17"/>
        <v>0</v>
      </c>
      <c r="N67" s="1">
        <f t="shared" si="17"/>
        <v>-1.3333333333333333</v>
      </c>
      <c r="O67" s="1">
        <f t="shared" si="17"/>
        <v>1</v>
      </c>
      <c r="P67" s="1">
        <f t="shared" si="17"/>
        <v>0</v>
      </c>
      <c r="Q67" s="1">
        <f t="shared" si="17"/>
        <v>-0.33333333333333331</v>
      </c>
      <c r="R67" s="1">
        <f t="shared" si="17"/>
        <v>0.66666666666666663</v>
      </c>
      <c r="S67" s="21"/>
    </row>
    <row r="68" spans="9:19">
      <c r="I68" s="1" t="s">
        <v>32</v>
      </c>
      <c r="J68" s="1">
        <v>0</v>
      </c>
      <c r="K68" s="1">
        <f>K60-(($O$60*K59)/$O$59)</f>
        <v>-3.3333333333333339</v>
      </c>
      <c r="L68" s="1">
        <f t="shared" ref="L68:R68" si="18">L60-(($O$60*L59)/$O$59)</f>
        <v>0</v>
      </c>
      <c r="M68" s="1">
        <f t="shared" si="18"/>
        <v>-1</v>
      </c>
      <c r="N68" s="1">
        <f t="shared" si="18"/>
        <v>2.333333333333333</v>
      </c>
      <c r="O68" s="1">
        <f t="shared" si="18"/>
        <v>0</v>
      </c>
      <c r="P68" s="1">
        <f t="shared" si="18"/>
        <v>1</v>
      </c>
      <c r="Q68" s="1">
        <f t="shared" si="18"/>
        <v>-0.66666666666666685</v>
      </c>
      <c r="R68" s="1">
        <f t="shared" si="18"/>
        <v>0.33333333333333326</v>
      </c>
      <c r="S68" s="21"/>
    </row>
    <row r="69" spans="9:19">
      <c r="I69" s="1" t="s">
        <v>28</v>
      </c>
      <c r="J69" s="1">
        <v>1</v>
      </c>
      <c r="K69" s="1">
        <f>K61-(($O$61*K59)/$O$59)</f>
        <v>1.6666666666666667</v>
      </c>
      <c r="L69" s="1">
        <f t="shared" ref="L69:R69" si="19">L61-(($O$61*L59)/$O$59)</f>
        <v>1</v>
      </c>
      <c r="M69" s="1">
        <f t="shared" si="19"/>
        <v>2</v>
      </c>
      <c r="N69" s="1">
        <f t="shared" si="19"/>
        <v>1.3333333333333333</v>
      </c>
      <c r="O69" s="1">
        <f t="shared" si="19"/>
        <v>0</v>
      </c>
      <c r="P69" s="1">
        <f t="shared" si="19"/>
        <v>0</v>
      </c>
      <c r="Q69" s="1">
        <f t="shared" si="19"/>
        <v>0.33333333333333331</v>
      </c>
      <c r="R69" s="1">
        <f t="shared" si="19"/>
        <v>0.33333333333333337</v>
      </c>
      <c r="S69" s="21"/>
    </row>
    <row r="70" spans="9:19">
      <c r="I70" s="1" t="s">
        <v>36</v>
      </c>
      <c r="J70" s="1"/>
      <c r="K70" s="1">
        <f>SUMPRODUCT($J$67:$J$69,K67:K69)-K65</f>
        <v>0.66666666666666674</v>
      </c>
      <c r="L70" s="1">
        <f t="shared" ref="L70:Q70" si="20">SUMPRODUCT($J$67:$J$69,L67:L69)-L65</f>
        <v>0</v>
      </c>
      <c r="M70" s="1">
        <f t="shared" si="20"/>
        <v>1</v>
      </c>
      <c r="N70" s="1">
        <f t="shared" si="20"/>
        <v>0.33333333333333326</v>
      </c>
      <c r="O70" s="1">
        <f t="shared" si="20"/>
        <v>0</v>
      </c>
      <c r="P70" s="1">
        <f t="shared" si="20"/>
        <v>0</v>
      </c>
      <c r="Q70" s="1">
        <f t="shared" si="20"/>
        <v>0.33333333333333331</v>
      </c>
      <c r="R70" s="1"/>
    </row>
  </sheetData>
  <mergeCells count="4">
    <mergeCell ref="N3:Q3"/>
    <mergeCell ref="K5:K7"/>
    <mergeCell ref="K15:K17"/>
    <mergeCell ref="N13:Q1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K54"/>
  <sheetViews>
    <sheetView workbookViewId="0">
      <selection activeCell="G4" sqref="G4"/>
    </sheetView>
  </sheetViews>
  <sheetFormatPr defaultRowHeight="14.4"/>
  <sheetData>
    <row r="1" spans="8:37" ht="15" thickBot="1"/>
    <row r="2" spans="8:37" ht="15" thickBot="1">
      <c r="H2" s="6" t="s">
        <v>64</v>
      </c>
      <c r="I2" s="8"/>
      <c r="J2" s="3"/>
      <c r="K2" s="3" t="s">
        <v>0</v>
      </c>
      <c r="L2" s="3"/>
      <c r="M2" s="3"/>
      <c r="N2" s="4"/>
      <c r="Q2" t="s">
        <v>78</v>
      </c>
      <c r="AB2" s="1" t="s">
        <v>24</v>
      </c>
      <c r="AC2" s="1"/>
      <c r="AD2" s="1">
        <v>1</v>
      </c>
      <c r="AE2" s="1">
        <v>1</v>
      </c>
      <c r="AF2" s="1">
        <v>1</v>
      </c>
      <c r="AG2" s="1">
        <v>0</v>
      </c>
      <c r="AH2" s="1">
        <v>0</v>
      </c>
      <c r="AI2" s="1">
        <v>0</v>
      </c>
      <c r="AJ2" s="1"/>
      <c r="AK2" s="1"/>
    </row>
    <row r="3" spans="8:37" ht="15" thickBot="1">
      <c r="I3" s="9"/>
      <c r="J3" s="7" t="s">
        <v>1</v>
      </c>
      <c r="K3" s="5">
        <v>1</v>
      </c>
      <c r="L3" s="5">
        <v>2</v>
      </c>
      <c r="M3" s="5">
        <v>3</v>
      </c>
      <c r="N3" s="16" t="s">
        <v>7</v>
      </c>
      <c r="O3" s="4"/>
      <c r="AB3" s="1" t="s">
        <v>25</v>
      </c>
      <c r="AC3" s="1" t="s">
        <v>26</v>
      </c>
      <c r="AD3" s="13" t="s">
        <v>27</v>
      </c>
      <c r="AE3" s="1" t="s">
        <v>28</v>
      </c>
      <c r="AF3" s="1" t="s">
        <v>29</v>
      </c>
      <c r="AG3" s="1" t="s">
        <v>31</v>
      </c>
      <c r="AH3" s="1" t="s">
        <v>32</v>
      </c>
      <c r="AI3" s="1" t="s">
        <v>33</v>
      </c>
      <c r="AJ3" s="1" t="s">
        <v>34</v>
      </c>
      <c r="AK3" s="1" t="s">
        <v>35</v>
      </c>
    </row>
    <row r="4" spans="8:37" ht="16.2" thickBot="1">
      <c r="I4" s="10" t="s">
        <v>2</v>
      </c>
      <c r="J4" s="12">
        <v>1</v>
      </c>
      <c r="K4" s="1">
        <v>2</v>
      </c>
      <c r="L4" s="1">
        <v>3</v>
      </c>
      <c r="M4" s="1">
        <v>1</v>
      </c>
      <c r="N4" s="15">
        <v>1</v>
      </c>
      <c r="S4" s="87" t="s">
        <v>74</v>
      </c>
      <c r="T4" s="87"/>
      <c r="U4" s="87"/>
      <c r="AB4" s="1" t="s">
        <v>31</v>
      </c>
      <c r="AC4" s="1">
        <v>0</v>
      </c>
      <c r="AD4" s="46">
        <v>4</v>
      </c>
      <c r="AE4" s="45">
        <v>5</v>
      </c>
      <c r="AF4" s="45">
        <v>3</v>
      </c>
      <c r="AG4" s="1">
        <v>1</v>
      </c>
      <c r="AH4" s="1">
        <v>0</v>
      </c>
      <c r="AI4" s="1">
        <v>0</v>
      </c>
      <c r="AJ4" s="1">
        <v>1</v>
      </c>
      <c r="AK4" s="1">
        <f>AJ4/AD4</f>
        <v>0.25</v>
      </c>
    </row>
    <row r="5" spans="8:37" ht="16.2" thickBot="1">
      <c r="I5" s="9"/>
      <c r="J5" s="12">
        <v>2</v>
      </c>
      <c r="K5" s="1">
        <v>1</v>
      </c>
      <c r="L5" s="1">
        <v>4</v>
      </c>
      <c r="M5" s="1">
        <v>0</v>
      </c>
      <c r="N5" s="1">
        <v>0</v>
      </c>
      <c r="O5" s="4">
        <v>1</v>
      </c>
      <c r="R5" s="33"/>
      <c r="S5" s="34"/>
      <c r="T5" s="34"/>
      <c r="U5" s="34"/>
      <c r="AB5" s="1" t="s">
        <v>32</v>
      </c>
      <c r="AC5" s="1">
        <v>0</v>
      </c>
      <c r="AD5" s="46">
        <v>3</v>
      </c>
      <c r="AE5" s="45">
        <v>6</v>
      </c>
      <c r="AF5" s="45">
        <v>2</v>
      </c>
      <c r="AG5" s="1">
        <v>0</v>
      </c>
      <c r="AH5" s="1">
        <v>1</v>
      </c>
      <c r="AI5" s="1">
        <v>0</v>
      </c>
      <c r="AJ5" s="1">
        <v>1</v>
      </c>
      <c r="AK5" s="1">
        <f t="shared" ref="AK5:AK6" si="0">AJ5/AD5</f>
        <v>0.33333333333333331</v>
      </c>
    </row>
    <row r="6" spans="8:37" ht="16.2" thickBot="1">
      <c r="I6" s="11"/>
      <c r="J6" s="18">
        <v>3</v>
      </c>
      <c r="K6" s="1">
        <v>3</v>
      </c>
      <c r="L6" s="1">
        <v>-2</v>
      </c>
      <c r="M6" s="1">
        <v>-1</v>
      </c>
      <c r="N6" s="1">
        <v>-2</v>
      </c>
      <c r="R6" s="33" t="s">
        <v>73</v>
      </c>
      <c r="S6" s="43">
        <v>4</v>
      </c>
      <c r="T6" s="43">
        <v>5</v>
      </c>
      <c r="U6" s="43">
        <v>3</v>
      </c>
      <c r="AB6" s="13" t="s">
        <v>33</v>
      </c>
      <c r="AC6" s="13">
        <v>0</v>
      </c>
      <c r="AD6" s="46">
        <v>5</v>
      </c>
      <c r="AE6" s="46">
        <v>0</v>
      </c>
      <c r="AF6" s="46">
        <v>1</v>
      </c>
      <c r="AG6" s="13">
        <v>0</v>
      </c>
      <c r="AH6" s="13">
        <v>0</v>
      </c>
      <c r="AI6" s="13">
        <v>1</v>
      </c>
      <c r="AJ6" s="13">
        <v>1</v>
      </c>
      <c r="AK6" s="13">
        <f t="shared" si="0"/>
        <v>0.2</v>
      </c>
    </row>
    <row r="7" spans="8:37" ht="15.6" thickBot="1">
      <c r="J7" s="19" t="s">
        <v>8</v>
      </c>
      <c r="K7" s="17">
        <v>3</v>
      </c>
      <c r="L7" s="1">
        <v>4</v>
      </c>
      <c r="M7" s="13">
        <v>1</v>
      </c>
      <c r="N7" s="1"/>
      <c r="R7" s="33"/>
      <c r="S7" s="43">
        <v>3</v>
      </c>
      <c r="T7" s="43">
        <v>6</v>
      </c>
      <c r="U7" s="43">
        <v>2</v>
      </c>
      <c r="AB7" s="1" t="s">
        <v>36</v>
      </c>
      <c r="AC7" s="1"/>
      <c r="AD7" s="13">
        <f>SUMPRODUCT($AC$4:$AC$6,AD4:AD6)-AD2</f>
        <v>-1</v>
      </c>
      <c r="AE7" s="1">
        <f t="shared" ref="AE7:AI7" si="1">SUMPRODUCT($AC$4:$AC$6,AE4:AE6)-AE2</f>
        <v>-1</v>
      </c>
      <c r="AF7" s="1">
        <f t="shared" si="1"/>
        <v>-1</v>
      </c>
      <c r="AG7" s="1">
        <f t="shared" si="1"/>
        <v>0</v>
      </c>
      <c r="AH7" s="1">
        <f t="shared" si="1"/>
        <v>0</v>
      </c>
      <c r="AI7" s="1">
        <f t="shared" si="1"/>
        <v>0</v>
      </c>
      <c r="AJ7" s="1"/>
    </row>
    <row r="8" spans="8:37" ht="15.6" thickBot="1">
      <c r="L8" s="11">
        <v>1</v>
      </c>
      <c r="R8" s="33"/>
      <c r="S8" s="43">
        <v>5</v>
      </c>
      <c r="T8" s="43">
        <v>0</v>
      </c>
      <c r="U8" s="43">
        <v>1</v>
      </c>
    </row>
    <row r="10" spans="8:37">
      <c r="I10" t="s">
        <v>62</v>
      </c>
      <c r="AB10" s="1" t="s">
        <v>24</v>
      </c>
      <c r="AC10" s="1"/>
      <c r="AD10" s="1">
        <v>1</v>
      </c>
      <c r="AE10" s="1">
        <v>1</v>
      </c>
      <c r="AF10" s="1">
        <v>1</v>
      </c>
      <c r="AG10" s="1">
        <v>0</v>
      </c>
      <c r="AH10" s="1">
        <v>0</v>
      </c>
      <c r="AI10" s="1">
        <v>0</v>
      </c>
      <c r="AJ10" s="1"/>
      <c r="AK10" s="1"/>
    </row>
    <row r="11" spans="8:37" ht="15" thickBot="1">
      <c r="I11" t="s">
        <v>63</v>
      </c>
      <c r="AB11" s="1" t="s">
        <v>25</v>
      </c>
      <c r="AC11" s="1" t="s">
        <v>26</v>
      </c>
      <c r="AD11" s="1" t="s">
        <v>27</v>
      </c>
      <c r="AE11" s="1" t="s">
        <v>28</v>
      </c>
      <c r="AF11" s="13" t="s">
        <v>29</v>
      </c>
      <c r="AG11" s="1" t="s">
        <v>31</v>
      </c>
      <c r="AH11" s="1" t="s">
        <v>32</v>
      </c>
      <c r="AI11" s="1" t="s">
        <v>33</v>
      </c>
      <c r="AJ11" s="1" t="s">
        <v>34</v>
      </c>
      <c r="AK11" s="1" t="s">
        <v>35</v>
      </c>
    </row>
    <row r="12" spans="8:37" ht="15">
      <c r="Q12" s="25" t="s">
        <v>57</v>
      </c>
      <c r="R12" s="26"/>
      <c r="S12" s="26"/>
      <c r="T12" s="27"/>
      <c r="W12" s="25" t="s">
        <v>16</v>
      </c>
      <c r="X12" s="26"/>
      <c r="Y12" s="26"/>
      <c r="Z12" s="27"/>
      <c r="AB12" s="13" t="s">
        <v>31</v>
      </c>
      <c r="AC12" s="13">
        <v>0</v>
      </c>
      <c r="AD12" s="47">
        <f>AD4-(($AD$4*AD6)/$AD$6)</f>
        <v>0</v>
      </c>
      <c r="AE12" s="47">
        <f t="shared" ref="AE12:AJ12" si="2">AE4-(($AD$4*AE6)/$AD$6)</f>
        <v>5</v>
      </c>
      <c r="AF12" s="47">
        <f>AF4-(($AD$4*AF6)/$AD$6)</f>
        <v>2.2000000000000002</v>
      </c>
      <c r="AG12" s="47">
        <f t="shared" si="2"/>
        <v>1</v>
      </c>
      <c r="AH12" s="47">
        <f t="shared" si="2"/>
        <v>0</v>
      </c>
      <c r="AI12" s="47">
        <f t="shared" si="2"/>
        <v>-0.8</v>
      </c>
      <c r="AJ12" s="47">
        <f t="shared" si="2"/>
        <v>0.19999999999999996</v>
      </c>
      <c r="AK12" s="13">
        <f>AJ12/AF12</f>
        <v>9.0909090909090884E-2</v>
      </c>
    </row>
    <row r="13" spans="8:37" ht="15.6">
      <c r="Q13" s="28"/>
      <c r="T13" s="29"/>
      <c r="W13" s="28"/>
      <c r="Z13" s="29"/>
      <c r="AB13" s="1" t="s">
        <v>32</v>
      </c>
      <c r="AC13" s="1">
        <v>0</v>
      </c>
      <c r="AD13" s="45">
        <f>AD5-(($AD$5*AD6)/$AD$6)</f>
        <v>0</v>
      </c>
      <c r="AE13" s="45">
        <f t="shared" ref="AE13:AJ13" si="3">AE5-(($AD$5*AE6)/$AD$6)</f>
        <v>6</v>
      </c>
      <c r="AF13" s="46">
        <f t="shared" si="3"/>
        <v>1.4</v>
      </c>
      <c r="AG13" s="45">
        <f t="shared" si="3"/>
        <v>0</v>
      </c>
      <c r="AH13" s="45">
        <f t="shared" si="3"/>
        <v>1</v>
      </c>
      <c r="AI13" s="45">
        <f t="shared" si="3"/>
        <v>-0.6</v>
      </c>
      <c r="AJ13" s="45">
        <f t="shared" si="3"/>
        <v>0.4</v>
      </c>
      <c r="AK13" s="1">
        <f t="shared" ref="AK13:AK14" si="4">AJ13/AF13</f>
        <v>0.28571428571428575</v>
      </c>
    </row>
    <row r="14" spans="8:37" ht="15.6">
      <c r="H14" s="6" t="s">
        <v>65</v>
      </c>
      <c r="I14" s="23" t="s">
        <v>41</v>
      </c>
      <c r="Q14" s="28" t="s">
        <v>10</v>
      </c>
      <c r="T14" s="29"/>
      <c r="W14" s="28" t="s">
        <v>10</v>
      </c>
      <c r="Z14" s="29"/>
      <c r="AB14" s="1" t="s">
        <v>27</v>
      </c>
      <c r="AC14" s="1">
        <v>1</v>
      </c>
      <c r="AD14" s="45">
        <f>AD6/$AD$6</f>
        <v>1</v>
      </c>
      <c r="AE14" s="45">
        <f t="shared" ref="AE14:AJ14" si="5">AE6/$AD$6</f>
        <v>0</v>
      </c>
      <c r="AF14" s="46">
        <f t="shared" si="5"/>
        <v>0.2</v>
      </c>
      <c r="AG14" s="45">
        <f t="shared" si="5"/>
        <v>0</v>
      </c>
      <c r="AH14" s="45">
        <f t="shared" si="5"/>
        <v>0</v>
      </c>
      <c r="AI14" s="45">
        <f t="shared" si="5"/>
        <v>0.2</v>
      </c>
      <c r="AJ14" s="45">
        <f t="shared" si="5"/>
        <v>0.2</v>
      </c>
      <c r="AK14" s="1">
        <f t="shared" si="4"/>
        <v>1</v>
      </c>
    </row>
    <row r="15" spans="8:37" ht="15.6">
      <c r="I15" s="23" t="s">
        <v>42</v>
      </c>
      <c r="Q15" s="28" t="s">
        <v>79</v>
      </c>
      <c r="T15" s="29"/>
      <c r="W15" s="28" t="s">
        <v>81</v>
      </c>
      <c r="Z15" s="29"/>
      <c r="AB15" s="1" t="s">
        <v>36</v>
      </c>
      <c r="AC15" s="1"/>
      <c r="AD15" s="1">
        <f>SUMPRODUCT(AD12:AD14,$AC$12:$AC$14)-AD10</f>
        <v>0</v>
      </c>
      <c r="AE15" s="1">
        <f t="shared" ref="AE15:AI15" si="6">SUMPRODUCT(AE12:AE14,$AC$12:$AC$14)-AE10</f>
        <v>-1</v>
      </c>
      <c r="AF15" s="13">
        <f t="shared" si="6"/>
        <v>-0.8</v>
      </c>
      <c r="AG15" s="1">
        <f t="shared" si="6"/>
        <v>0</v>
      </c>
      <c r="AH15" s="1">
        <f t="shared" si="6"/>
        <v>0</v>
      </c>
      <c r="AI15" s="1">
        <f t="shared" si="6"/>
        <v>0.2</v>
      </c>
      <c r="AJ15" s="1"/>
    </row>
    <row r="16" spans="8:37">
      <c r="Q16" s="28" t="s">
        <v>11</v>
      </c>
      <c r="T16" s="29"/>
      <c r="W16" s="28" t="s">
        <v>11</v>
      </c>
      <c r="Z16" s="29"/>
    </row>
    <row r="17" spans="2:37" ht="15">
      <c r="L17" s="87" t="s">
        <v>74</v>
      </c>
      <c r="M17" s="87"/>
      <c r="N17" s="87"/>
      <c r="Q17" s="28" t="s">
        <v>82</v>
      </c>
      <c r="T17" s="29"/>
      <c r="W17" s="28" t="s">
        <v>85</v>
      </c>
      <c r="Z17" s="29"/>
    </row>
    <row r="18" spans="2:37" ht="15.6">
      <c r="I18" s="33"/>
      <c r="J18" s="33"/>
      <c r="K18" s="33"/>
      <c r="L18" s="34"/>
      <c r="M18" s="34"/>
      <c r="N18" s="34"/>
      <c r="O18" s="33"/>
      <c r="P18" s="33"/>
      <c r="Q18" s="28" t="s">
        <v>83</v>
      </c>
      <c r="T18" s="29"/>
      <c r="W18" s="28" t="s">
        <v>86</v>
      </c>
      <c r="Z18" s="29"/>
      <c r="AB18" s="1" t="s">
        <v>24</v>
      </c>
      <c r="AC18" s="1"/>
      <c r="AD18" s="1">
        <v>1</v>
      </c>
      <c r="AE18" s="1">
        <v>1</v>
      </c>
      <c r="AF18" s="1">
        <v>1</v>
      </c>
      <c r="AG18" s="1">
        <v>0</v>
      </c>
      <c r="AH18" s="1">
        <v>0</v>
      </c>
      <c r="AI18" s="1">
        <v>0</v>
      </c>
      <c r="AJ18" s="1"/>
      <c r="AK18" s="1"/>
    </row>
    <row r="19" spans="2:37" ht="15.6">
      <c r="J19" s="34"/>
      <c r="K19" s="33" t="s">
        <v>73</v>
      </c>
      <c r="L19" s="43" t="s">
        <v>66</v>
      </c>
      <c r="M19" s="43" t="s">
        <v>67</v>
      </c>
      <c r="N19" s="43" t="s">
        <v>68</v>
      </c>
      <c r="O19" s="35"/>
      <c r="P19" s="33"/>
      <c r="Q19" s="28" t="s">
        <v>84</v>
      </c>
      <c r="T19" s="29"/>
      <c r="W19" s="28" t="s">
        <v>87</v>
      </c>
      <c r="Z19" s="29"/>
      <c r="AB19" s="1" t="s">
        <v>25</v>
      </c>
      <c r="AC19" s="1" t="s">
        <v>26</v>
      </c>
      <c r="AD19" s="1" t="s">
        <v>27</v>
      </c>
      <c r="AE19" s="1" t="s">
        <v>28</v>
      </c>
      <c r="AF19" s="1" t="s">
        <v>29</v>
      </c>
      <c r="AG19" s="1" t="s">
        <v>31</v>
      </c>
      <c r="AH19" s="1" t="s">
        <v>32</v>
      </c>
      <c r="AI19" s="13" t="s">
        <v>33</v>
      </c>
      <c r="AJ19" s="1" t="s">
        <v>34</v>
      </c>
      <c r="AK19" s="1" t="s">
        <v>35</v>
      </c>
    </row>
    <row r="20" spans="2:37" ht="16.2" thickBot="1">
      <c r="J20" s="34"/>
      <c r="K20" s="33"/>
      <c r="L20" s="43" t="s">
        <v>68</v>
      </c>
      <c r="M20" s="43" t="s">
        <v>69</v>
      </c>
      <c r="N20" s="43" t="s">
        <v>70</v>
      </c>
      <c r="O20" s="35"/>
      <c r="P20" s="33"/>
      <c r="Q20" s="30" t="s">
        <v>61</v>
      </c>
      <c r="R20" s="31"/>
      <c r="S20" s="31"/>
      <c r="T20" s="32"/>
      <c r="W20" s="30" t="s">
        <v>80</v>
      </c>
      <c r="X20" s="31"/>
      <c r="Y20" s="31"/>
      <c r="Z20" s="32"/>
      <c r="AB20" s="1" t="s">
        <v>29</v>
      </c>
      <c r="AC20" s="1">
        <v>1</v>
      </c>
      <c r="AD20" s="44">
        <f>AD12/$AF$12</f>
        <v>0</v>
      </c>
      <c r="AE20" s="44">
        <f t="shared" ref="AE20:AJ20" si="7">AE12/$AF$12</f>
        <v>2.2727272727272725</v>
      </c>
      <c r="AF20" s="44">
        <f t="shared" si="7"/>
        <v>1</v>
      </c>
      <c r="AG20" s="44">
        <f t="shared" si="7"/>
        <v>0.45454545454545453</v>
      </c>
      <c r="AH20" s="44">
        <f t="shared" si="7"/>
        <v>0</v>
      </c>
      <c r="AI20" s="47">
        <f t="shared" si="7"/>
        <v>-0.36363636363636365</v>
      </c>
      <c r="AJ20" s="44">
        <f t="shared" si="7"/>
        <v>9.0909090909090884E-2</v>
      </c>
      <c r="AK20" s="1">
        <f>AJ20/AI20</f>
        <v>-0.24999999999999992</v>
      </c>
    </row>
    <row r="21" spans="2:37" ht="16.2" thickBot="1">
      <c r="J21" s="34"/>
      <c r="K21" s="33"/>
      <c r="L21" s="43" t="s">
        <v>67</v>
      </c>
      <c r="M21" s="43" t="s">
        <v>71</v>
      </c>
      <c r="N21" s="43" t="s">
        <v>72</v>
      </c>
      <c r="O21" s="35"/>
      <c r="P21" s="33"/>
      <c r="AB21" s="1" t="s">
        <v>32</v>
      </c>
      <c r="AC21" s="1">
        <v>0</v>
      </c>
      <c r="AD21" s="45">
        <f>AD13-((AD12*$AF$13)/$AF$12)</f>
        <v>0</v>
      </c>
      <c r="AE21" s="45">
        <f t="shared" ref="AE21:AJ21" si="8">AE13-((AE12*$AF$13)/$AF$12)</f>
        <v>2.8181818181818183</v>
      </c>
      <c r="AF21" s="45">
        <f t="shared" si="8"/>
        <v>0</v>
      </c>
      <c r="AG21" s="45">
        <f t="shared" si="8"/>
        <v>-0.63636363636363624</v>
      </c>
      <c r="AH21" s="45">
        <f t="shared" si="8"/>
        <v>1</v>
      </c>
      <c r="AI21" s="46">
        <f t="shared" si="8"/>
        <v>-9.0909090909090939E-2</v>
      </c>
      <c r="AJ21" s="45">
        <f t="shared" si="8"/>
        <v>0.27272727272727282</v>
      </c>
      <c r="AK21" s="1">
        <f t="shared" ref="AK21:AK22" si="9">AJ21/AI21</f>
        <v>-3</v>
      </c>
    </row>
    <row r="22" spans="2:37" ht="16.2" thickBot="1">
      <c r="Q22" s="2"/>
      <c r="R22" s="3"/>
      <c r="S22" s="3"/>
      <c r="T22" s="4"/>
      <c r="AB22" s="13" t="s">
        <v>27</v>
      </c>
      <c r="AC22" s="13">
        <v>1</v>
      </c>
      <c r="AD22" s="46">
        <f>AD14-((AD12*$AF$14)/$AF$12)</f>
        <v>1</v>
      </c>
      <c r="AE22" s="46">
        <f t="shared" ref="AE22:AJ22" si="10">AE14-((AE12*$AF$14)/$AF$12)</f>
        <v>-0.45454545454545453</v>
      </c>
      <c r="AF22" s="46">
        <f t="shared" si="10"/>
        <v>0</v>
      </c>
      <c r="AG22" s="46">
        <f t="shared" si="10"/>
        <v>-9.0909090909090912E-2</v>
      </c>
      <c r="AH22" s="46">
        <f t="shared" si="10"/>
        <v>0</v>
      </c>
      <c r="AI22" s="46">
        <f t="shared" si="10"/>
        <v>0.27272727272727276</v>
      </c>
      <c r="AJ22" s="46">
        <f t="shared" si="10"/>
        <v>0.18181818181818182</v>
      </c>
      <c r="AK22" s="13">
        <f t="shared" si="9"/>
        <v>0.66666666666666663</v>
      </c>
    </row>
    <row r="23" spans="2:37">
      <c r="Q23" s="25" t="s">
        <v>16</v>
      </c>
      <c r="R23" s="26"/>
      <c r="S23" s="26"/>
      <c r="T23" s="27"/>
      <c r="W23" t="s">
        <v>43</v>
      </c>
      <c r="AB23" s="1" t="s">
        <v>36</v>
      </c>
      <c r="AC23" s="1"/>
      <c r="AD23" s="1">
        <f>SUMPRODUCT($AC$20:$AC$22,AD20:AD22)-AD18</f>
        <v>0</v>
      </c>
      <c r="AE23" s="1">
        <f t="shared" ref="AE23:AI23" si="11">SUMPRODUCT($AC$20:$AC$22,AE20:AE22)-AE18</f>
        <v>0.8181818181818179</v>
      </c>
      <c r="AF23" s="1">
        <f t="shared" si="11"/>
        <v>0</v>
      </c>
      <c r="AG23" s="1">
        <f t="shared" si="11"/>
        <v>0.36363636363636365</v>
      </c>
      <c r="AH23" s="1">
        <f t="shared" si="11"/>
        <v>0</v>
      </c>
      <c r="AI23" s="13">
        <f t="shared" si="11"/>
        <v>-9.0909090909090884E-2</v>
      </c>
      <c r="AJ23" s="1"/>
    </row>
    <row r="24" spans="2:37" ht="27.6">
      <c r="I24" t="s">
        <v>75</v>
      </c>
      <c r="Q24" s="28"/>
      <c r="T24" s="29"/>
      <c r="W24" t="s">
        <v>124</v>
      </c>
    </row>
    <row r="25" spans="2:37" ht="15" thickBot="1">
      <c r="Q25" s="28" t="s">
        <v>88</v>
      </c>
      <c r="T25" s="29"/>
    </row>
    <row r="26" spans="2:37">
      <c r="I26" s="36"/>
      <c r="J26" s="36"/>
      <c r="K26" s="36"/>
      <c r="L26" s="84" t="s">
        <v>74</v>
      </c>
      <c r="M26" s="84"/>
      <c r="N26" s="36"/>
      <c r="O26" s="36"/>
      <c r="Q26" s="28" t="s">
        <v>81</v>
      </c>
      <c r="T26" s="29"/>
      <c r="W26" s="8" t="s">
        <v>44</v>
      </c>
      <c r="X26" s="24">
        <f>0</f>
        <v>0</v>
      </c>
      <c r="AB26" s="1" t="s">
        <v>24</v>
      </c>
      <c r="AC26" s="1"/>
      <c r="AD26" s="1">
        <v>1</v>
      </c>
      <c r="AE26" s="1">
        <v>1</v>
      </c>
      <c r="AF26" s="1">
        <v>1</v>
      </c>
      <c r="AG26" s="1">
        <v>0</v>
      </c>
      <c r="AH26" s="1">
        <v>0</v>
      </c>
      <c r="AI26" s="1">
        <v>0</v>
      </c>
      <c r="AJ26" s="1"/>
    </row>
    <row r="27" spans="2:37">
      <c r="B27" s="36"/>
      <c r="C27" s="84"/>
      <c r="D27" s="84"/>
      <c r="E27" s="36"/>
      <c r="I27" s="36"/>
      <c r="J27" s="36"/>
      <c r="K27" s="36"/>
      <c r="L27" s="37"/>
      <c r="M27" s="37"/>
      <c r="N27" s="36"/>
      <c r="O27" s="36"/>
      <c r="Q27" s="28" t="s">
        <v>11</v>
      </c>
      <c r="T27" s="29"/>
      <c r="W27" s="9" t="s">
        <v>45</v>
      </c>
      <c r="X27" s="24">
        <v>0</v>
      </c>
      <c r="AB27" s="1" t="s">
        <v>25</v>
      </c>
      <c r="AC27" s="1" t="s">
        <v>26</v>
      </c>
      <c r="AD27" s="1" t="s">
        <v>27</v>
      </c>
      <c r="AE27" s="1" t="s">
        <v>28</v>
      </c>
      <c r="AF27" s="1" t="s">
        <v>29</v>
      </c>
      <c r="AG27" s="1" t="s">
        <v>31</v>
      </c>
      <c r="AH27" s="1" t="s">
        <v>32</v>
      </c>
      <c r="AI27" s="1" t="s">
        <v>33</v>
      </c>
      <c r="AJ27" s="1" t="s">
        <v>34</v>
      </c>
    </row>
    <row r="28" spans="2:37" ht="15.6" thickBot="1">
      <c r="B28" s="36"/>
      <c r="C28" s="37"/>
      <c r="D28" s="37"/>
      <c r="E28" s="36"/>
      <c r="J28" s="37"/>
      <c r="K28" s="84" t="s">
        <v>73</v>
      </c>
      <c r="L28" s="41" t="s">
        <v>67</v>
      </c>
      <c r="M28" s="41" t="s">
        <v>68</v>
      </c>
      <c r="N28" s="38"/>
      <c r="O28" s="36"/>
      <c r="Q28" s="28" t="s">
        <v>85</v>
      </c>
      <c r="T28" s="29"/>
      <c r="W28" s="11" t="s">
        <v>46</v>
      </c>
      <c r="X28" s="24">
        <v>1</v>
      </c>
      <c r="AB28" s="1" t="s">
        <v>29</v>
      </c>
      <c r="AC28" s="1">
        <v>1</v>
      </c>
      <c r="AD28" s="44">
        <f>AD20-(($AI$20*AD22)/$AI$22)</f>
        <v>1.3333333333333333</v>
      </c>
      <c r="AE28" s="44">
        <f t="shared" ref="AE28:AJ28" si="12">AE20-(($AI$20*AE22)/$AI$22)</f>
        <v>1.6666666666666665</v>
      </c>
      <c r="AF28" s="44">
        <f t="shared" si="12"/>
        <v>1</v>
      </c>
      <c r="AG28" s="44">
        <f t="shared" si="12"/>
        <v>0.33333333333333331</v>
      </c>
      <c r="AH28" s="44">
        <f t="shared" si="12"/>
        <v>0</v>
      </c>
      <c r="AI28" s="44">
        <f t="shared" si="12"/>
        <v>0</v>
      </c>
      <c r="AJ28" s="44">
        <f t="shared" si="12"/>
        <v>0.33333333333333326</v>
      </c>
    </row>
    <row r="29" spans="2:37" ht="15.6">
      <c r="B29" s="86"/>
      <c r="C29" s="69"/>
      <c r="D29" s="69"/>
      <c r="E29" s="70"/>
      <c r="J29" s="37"/>
      <c r="K29" s="84"/>
      <c r="L29" s="41" t="s">
        <v>69</v>
      </c>
      <c r="M29" s="41" t="s">
        <v>70</v>
      </c>
      <c r="N29" s="38"/>
      <c r="O29" s="36"/>
      <c r="Q29" s="28" t="s">
        <v>86</v>
      </c>
      <c r="T29" s="29"/>
      <c r="AB29" s="1" t="s">
        <v>32</v>
      </c>
      <c r="AC29" s="1">
        <v>0</v>
      </c>
      <c r="AD29" s="45">
        <f>AD21-(($AI$21*AD22)/$AI$22)</f>
        <v>0.33333333333333343</v>
      </c>
      <c r="AE29" s="45">
        <f t="shared" ref="AE29:AJ29" si="13">AE21-(($AI$21*AE22)/$AI$22)</f>
        <v>2.666666666666667</v>
      </c>
      <c r="AF29" s="45">
        <f t="shared" si="13"/>
        <v>0</v>
      </c>
      <c r="AG29" s="45">
        <f t="shared" si="13"/>
        <v>-0.66666666666666652</v>
      </c>
      <c r="AH29" s="45">
        <f t="shared" si="13"/>
        <v>1</v>
      </c>
      <c r="AI29" s="45">
        <f t="shared" si="13"/>
        <v>0</v>
      </c>
      <c r="AJ29" s="45">
        <f t="shared" si="13"/>
        <v>0.33333333333333343</v>
      </c>
    </row>
    <row r="30" spans="2:37" ht="16.2" thickBot="1">
      <c r="B30" s="86"/>
      <c r="C30" s="71"/>
      <c r="D30" s="71"/>
      <c r="E30" s="72"/>
      <c r="J30" s="37"/>
      <c r="K30" s="84"/>
      <c r="L30" s="41" t="s">
        <v>71</v>
      </c>
      <c r="M30" s="41" t="s">
        <v>72</v>
      </c>
      <c r="N30" s="38"/>
      <c r="O30" s="36"/>
      <c r="Q30" s="28" t="s">
        <v>87</v>
      </c>
      <c r="T30" s="29"/>
      <c r="AB30" s="1" t="s">
        <v>33</v>
      </c>
      <c r="AC30" s="1">
        <v>0</v>
      </c>
      <c r="AD30" s="45">
        <f>AD22/$AI$22</f>
        <v>3.6666666666666661</v>
      </c>
      <c r="AE30" s="45">
        <f t="shared" ref="AE30:AJ30" si="14">AE22/$AI$22</f>
        <v>-1.6666666666666663</v>
      </c>
      <c r="AF30" s="45">
        <f t="shared" si="14"/>
        <v>0</v>
      </c>
      <c r="AG30" s="45">
        <f t="shared" si="14"/>
        <v>-0.33333333333333331</v>
      </c>
      <c r="AH30" s="45">
        <f t="shared" si="14"/>
        <v>0</v>
      </c>
      <c r="AI30" s="45">
        <f t="shared" si="14"/>
        <v>1</v>
      </c>
      <c r="AJ30" s="45">
        <f t="shared" si="14"/>
        <v>0.66666666666666663</v>
      </c>
    </row>
    <row r="31" spans="2:37" ht="18.600000000000001" thickBot="1">
      <c r="B31" s="69"/>
      <c r="C31" s="69"/>
      <c r="D31" s="69"/>
      <c r="E31" s="69"/>
      <c r="Q31" s="30" t="s">
        <v>80</v>
      </c>
      <c r="R31" s="31"/>
      <c r="S31" s="31"/>
      <c r="T31" s="32"/>
      <c r="W31" s="8" t="s">
        <v>50</v>
      </c>
      <c r="X31" s="24">
        <f>0</f>
        <v>0</v>
      </c>
      <c r="AB31" s="49" t="s">
        <v>36</v>
      </c>
      <c r="AC31" s="49"/>
      <c r="AD31" s="1">
        <f>SUMPRODUCT($AC$28:$AC$30,AD28:AD30)-AD26</f>
        <v>0.33333333333333326</v>
      </c>
      <c r="AE31" s="1">
        <f t="shared" ref="AE31:AI31" si="15">SUMPRODUCT($AC$28:$AC$30,AE28:AE30)-AE26</f>
        <v>0.66666666666666652</v>
      </c>
      <c r="AF31" s="1">
        <f t="shared" si="15"/>
        <v>0</v>
      </c>
      <c r="AG31" s="1">
        <f t="shared" si="15"/>
        <v>0.33333333333333331</v>
      </c>
      <c r="AH31" s="1">
        <f t="shared" si="15"/>
        <v>0</v>
      </c>
      <c r="AI31" s="1">
        <f t="shared" si="15"/>
        <v>0</v>
      </c>
      <c r="AJ31" s="1"/>
    </row>
    <row r="32" spans="2:37">
      <c r="W32" s="9" t="s">
        <v>49</v>
      </c>
      <c r="X32" s="24">
        <v>0</v>
      </c>
    </row>
    <row r="33" spans="9:32" ht="28.2" thickBot="1">
      <c r="I33" t="s">
        <v>76</v>
      </c>
      <c r="W33" s="11" t="s">
        <v>48</v>
      </c>
      <c r="X33" s="24">
        <v>1</v>
      </c>
    </row>
    <row r="35" spans="9:32">
      <c r="I35" s="36"/>
      <c r="J35" s="36"/>
      <c r="K35" s="36"/>
      <c r="L35" s="84" t="s">
        <v>74</v>
      </c>
      <c r="M35" s="84"/>
      <c r="N35" s="36"/>
      <c r="O35" s="36"/>
      <c r="W35" t="s">
        <v>51</v>
      </c>
      <c r="AF35" s="48"/>
    </row>
    <row r="36" spans="9:32">
      <c r="I36" s="36"/>
      <c r="J36" s="36"/>
      <c r="K36" s="36"/>
      <c r="L36" s="37"/>
      <c r="M36" s="37"/>
      <c r="N36" s="36"/>
      <c r="O36" s="36"/>
      <c r="W36" t="s">
        <v>2</v>
      </c>
      <c r="X36" t="s">
        <v>53</v>
      </c>
    </row>
    <row r="37" spans="9:32">
      <c r="J37" s="37"/>
      <c r="K37" s="84" t="s">
        <v>73</v>
      </c>
      <c r="L37" s="41" t="s">
        <v>67</v>
      </c>
      <c r="M37" s="41" t="s">
        <v>68</v>
      </c>
      <c r="N37" s="38"/>
      <c r="O37" s="36"/>
      <c r="W37" t="s">
        <v>52</v>
      </c>
      <c r="X37" t="s">
        <v>54</v>
      </c>
    </row>
    <row r="38" spans="9:32" ht="15.6">
      <c r="J38" s="39"/>
      <c r="K38" s="84"/>
      <c r="L38" s="42" t="s">
        <v>69</v>
      </c>
      <c r="M38" s="42" t="s">
        <v>70</v>
      </c>
      <c r="N38" s="40"/>
      <c r="W38" t="s">
        <v>55</v>
      </c>
    </row>
    <row r="39" spans="9:32">
      <c r="W39" t="s">
        <v>56</v>
      </c>
      <c r="X39" s="24" t="s">
        <v>127</v>
      </c>
    </row>
    <row r="40" spans="9:32" ht="15.6">
      <c r="I40" s="23" t="s">
        <v>104</v>
      </c>
    </row>
    <row r="42" spans="9:32">
      <c r="L42" s="36" t="s">
        <v>92</v>
      </c>
      <c r="M42" s="36"/>
      <c r="N42" s="36"/>
    </row>
    <row r="43" spans="9:32">
      <c r="L43" s="36"/>
      <c r="M43" s="36"/>
      <c r="N43" s="36"/>
      <c r="O43" s="53"/>
      <c r="P43" s="36"/>
      <c r="Q43" s="36"/>
    </row>
    <row r="44" spans="9:32">
      <c r="M44" s="53"/>
      <c r="N44" s="84" t="s">
        <v>73</v>
      </c>
      <c r="O44" s="41" t="s">
        <v>68</v>
      </c>
      <c r="P44" s="38"/>
      <c r="Q44" s="36"/>
    </row>
    <row r="45" spans="9:32">
      <c r="M45" s="53"/>
      <c r="N45" s="84"/>
      <c r="O45" s="41" t="s">
        <v>70</v>
      </c>
      <c r="P45" s="38"/>
      <c r="Q45" s="36"/>
    </row>
    <row r="48" spans="9:32" ht="15.6">
      <c r="L48" s="68" t="s">
        <v>105</v>
      </c>
      <c r="M48" s="68"/>
      <c r="N48" s="68"/>
      <c r="O48" s="68"/>
      <c r="P48" s="68"/>
      <c r="Q48" s="68"/>
      <c r="R48" s="68"/>
      <c r="S48" s="68"/>
    </row>
    <row r="50" spans="12:17">
      <c r="L50" s="36"/>
      <c r="M50" s="36"/>
      <c r="N50" s="36"/>
      <c r="O50" s="36" t="s">
        <v>74</v>
      </c>
      <c r="P50" s="36"/>
      <c r="Q50" s="36"/>
    </row>
    <row r="51" spans="12:17">
      <c r="L51" s="36"/>
      <c r="M51" s="36"/>
      <c r="N51" s="36"/>
      <c r="O51" s="37"/>
      <c r="P51" s="36"/>
      <c r="Q51" s="36"/>
    </row>
    <row r="52" spans="12:17" ht="15.6">
      <c r="N52" s="66" t="s">
        <v>73</v>
      </c>
      <c r="O52" s="42">
        <v>1</v>
      </c>
      <c r="P52" s="67"/>
    </row>
    <row r="54" spans="12:17" ht="15.6">
      <c r="L54" s="23" t="s">
        <v>93</v>
      </c>
    </row>
  </sheetData>
  <mergeCells count="9">
    <mergeCell ref="K37:K38"/>
    <mergeCell ref="C27:D27"/>
    <mergeCell ref="B29:B30"/>
    <mergeCell ref="N44:N45"/>
    <mergeCell ref="S4:U4"/>
    <mergeCell ref="L17:N17"/>
    <mergeCell ref="L26:M26"/>
    <mergeCell ref="K28:K30"/>
    <mergeCell ref="L35:M3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G1:AA64"/>
  <sheetViews>
    <sheetView tabSelected="1" workbookViewId="0">
      <selection activeCell="F5" sqref="F5"/>
    </sheetView>
  </sheetViews>
  <sheetFormatPr defaultRowHeight="14.4"/>
  <sheetData>
    <row r="1" spans="7:26" ht="15" thickBot="1"/>
    <row r="2" spans="7:26" ht="15" thickBot="1">
      <c r="G2" t="s">
        <v>94</v>
      </c>
      <c r="H2" s="8"/>
      <c r="I2" s="3"/>
      <c r="J2" s="3" t="s">
        <v>95</v>
      </c>
      <c r="K2" s="3"/>
      <c r="L2" s="3"/>
      <c r="M2" s="4"/>
      <c r="P2" t="s">
        <v>108</v>
      </c>
      <c r="Q2" t="s">
        <v>109</v>
      </c>
    </row>
    <row r="3" spans="7:26" ht="15" thickBot="1">
      <c r="H3" s="10" t="s">
        <v>96</v>
      </c>
      <c r="I3" s="7"/>
      <c r="J3" s="5">
        <v>1</v>
      </c>
      <c r="K3" s="5">
        <v>2</v>
      </c>
      <c r="L3" s="5">
        <v>3</v>
      </c>
      <c r="M3" s="16" t="s">
        <v>7</v>
      </c>
      <c r="N3" s="4"/>
    </row>
    <row r="4" spans="7:26" ht="15.6" thickBot="1">
      <c r="H4" s="10" t="s">
        <v>97</v>
      </c>
      <c r="I4" s="12">
        <v>1</v>
      </c>
      <c r="J4" s="1">
        <v>7</v>
      </c>
      <c r="K4" s="1">
        <v>-1</v>
      </c>
      <c r="L4" s="1">
        <v>3</v>
      </c>
      <c r="M4" s="15">
        <v>-1</v>
      </c>
      <c r="S4" s="87" t="s">
        <v>74</v>
      </c>
      <c r="T4" s="87"/>
      <c r="U4" s="87"/>
    </row>
    <row r="5" spans="7:26" ht="16.2" thickBot="1">
      <c r="H5" s="74">
        <v>1</v>
      </c>
      <c r="I5" s="12">
        <v>2</v>
      </c>
      <c r="J5" s="1">
        <v>1</v>
      </c>
      <c r="K5" s="13">
        <v>0</v>
      </c>
      <c r="L5" s="1">
        <v>2</v>
      </c>
      <c r="M5" s="1">
        <v>0</v>
      </c>
      <c r="N5" s="4">
        <v>0</v>
      </c>
      <c r="R5" s="33"/>
      <c r="S5" s="34"/>
      <c r="T5" s="34"/>
      <c r="U5" s="34"/>
    </row>
    <row r="6" spans="7:26" ht="15.6" thickBot="1">
      <c r="H6" s="9"/>
      <c r="I6" s="73">
        <v>3</v>
      </c>
      <c r="J6" s="1">
        <v>-5</v>
      </c>
      <c r="K6" s="1">
        <v>-3</v>
      </c>
      <c r="L6" s="1">
        <v>-1</v>
      </c>
      <c r="M6" s="1">
        <v>-5</v>
      </c>
      <c r="R6" s="33" t="s">
        <v>73</v>
      </c>
      <c r="S6" s="43">
        <v>12</v>
      </c>
      <c r="T6" s="43">
        <v>4</v>
      </c>
      <c r="U6" s="43">
        <v>8</v>
      </c>
    </row>
    <row r="7" spans="7:26" ht="15.6" thickBot="1">
      <c r="H7" s="11"/>
      <c r="I7" s="4" t="s">
        <v>8</v>
      </c>
      <c r="J7" s="17">
        <v>7</v>
      </c>
      <c r="K7" s="1">
        <v>0</v>
      </c>
      <c r="L7" s="1">
        <v>3</v>
      </c>
      <c r="M7" s="1"/>
      <c r="R7" s="33"/>
      <c r="S7" s="43">
        <v>6</v>
      </c>
      <c r="T7" s="43">
        <v>5</v>
      </c>
      <c r="U7" s="43">
        <v>7</v>
      </c>
    </row>
    <row r="8" spans="7:26" ht="15.6" thickBot="1">
      <c r="K8" s="11">
        <v>0</v>
      </c>
      <c r="R8" s="33"/>
      <c r="S8" s="43">
        <v>0</v>
      </c>
      <c r="T8" s="43">
        <v>2</v>
      </c>
      <c r="U8" s="43">
        <v>4</v>
      </c>
    </row>
    <row r="10" spans="7:26">
      <c r="H10" t="s">
        <v>98</v>
      </c>
    </row>
    <row r="11" spans="7:26" ht="15" thickBot="1">
      <c r="H11" t="s">
        <v>99</v>
      </c>
    </row>
    <row r="12" spans="7:26">
      <c r="H12" t="s">
        <v>100</v>
      </c>
      <c r="Q12" s="25" t="s">
        <v>57</v>
      </c>
      <c r="R12" s="26"/>
      <c r="S12" s="26"/>
      <c r="T12" s="27"/>
      <c r="W12" s="25" t="s">
        <v>16</v>
      </c>
      <c r="X12" s="26"/>
      <c r="Y12" s="26"/>
      <c r="Z12" s="27"/>
    </row>
    <row r="13" spans="7:26">
      <c r="H13" t="s">
        <v>101</v>
      </c>
      <c r="Q13" s="28"/>
      <c r="T13" s="29"/>
      <c r="W13" s="28"/>
      <c r="Z13" s="29"/>
    </row>
    <row r="14" spans="7:26">
      <c r="Q14" s="28" t="s">
        <v>10</v>
      </c>
      <c r="T14" s="29"/>
      <c r="W14" s="28" t="s">
        <v>10</v>
      </c>
      <c r="Z14" s="29"/>
    </row>
    <row r="15" spans="7:26">
      <c r="Q15" s="28" t="s">
        <v>79</v>
      </c>
      <c r="T15" s="29"/>
      <c r="W15" s="28" t="s">
        <v>81</v>
      </c>
      <c r="Z15" s="29"/>
    </row>
    <row r="16" spans="7:26">
      <c r="G16" t="s">
        <v>102</v>
      </c>
      <c r="H16" t="s">
        <v>41</v>
      </c>
      <c r="Q16" s="28" t="s">
        <v>11</v>
      </c>
      <c r="T16" s="29"/>
      <c r="W16" s="28" t="s">
        <v>11</v>
      </c>
      <c r="Z16" s="29"/>
    </row>
    <row r="17" spans="8:26">
      <c r="H17" t="s">
        <v>42</v>
      </c>
      <c r="Q17" s="28" t="s">
        <v>110</v>
      </c>
      <c r="T17" s="29"/>
      <c r="W17" s="28" t="s">
        <v>113</v>
      </c>
      <c r="Z17" s="29"/>
    </row>
    <row r="18" spans="8:26">
      <c r="Q18" s="28" t="s">
        <v>111</v>
      </c>
      <c r="T18" s="29"/>
      <c r="W18" s="28" t="s">
        <v>114</v>
      </c>
      <c r="Z18" s="29"/>
    </row>
    <row r="19" spans="8:26">
      <c r="H19" s="20"/>
      <c r="I19" s="20">
        <v>1</v>
      </c>
      <c r="J19" s="20">
        <v>2</v>
      </c>
      <c r="K19" s="20">
        <v>3</v>
      </c>
      <c r="Q19" s="28" t="s">
        <v>112</v>
      </c>
      <c r="T19" s="29"/>
      <c r="W19" s="28" t="s">
        <v>115</v>
      </c>
      <c r="Z19" s="29"/>
    </row>
    <row r="20" spans="8:26" ht="15" thickBot="1">
      <c r="H20" s="20">
        <v>1</v>
      </c>
      <c r="I20" s="1">
        <v>7</v>
      </c>
      <c r="J20" s="1">
        <v>-1</v>
      </c>
      <c r="K20" s="1">
        <v>3</v>
      </c>
      <c r="Q20" s="30" t="s">
        <v>61</v>
      </c>
      <c r="R20" s="31"/>
      <c r="S20" s="31"/>
      <c r="T20" s="32"/>
      <c r="W20" s="30" t="s">
        <v>80</v>
      </c>
      <c r="X20" s="31"/>
      <c r="Y20" s="31"/>
      <c r="Z20" s="32"/>
    </row>
    <row r="21" spans="8:26">
      <c r="H21" s="20">
        <v>2</v>
      </c>
      <c r="I21" s="1">
        <v>1</v>
      </c>
      <c r="J21" s="1">
        <v>0</v>
      </c>
      <c r="K21" s="1">
        <v>2</v>
      </c>
    </row>
    <row r="22" spans="8:26" ht="15" thickBot="1">
      <c r="H22" s="20">
        <v>3</v>
      </c>
      <c r="I22" s="1">
        <v>-5</v>
      </c>
      <c r="J22" s="1">
        <v>-3</v>
      </c>
      <c r="K22" s="1">
        <v>-1</v>
      </c>
    </row>
    <row r="23" spans="8:26">
      <c r="R23" s="25" t="s">
        <v>16</v>
      </c>
      <c r="S23" s="26"/>
      <c r="T23" s="26"/>
      <c r="U23" s="27"/>
    </row>
    <row r="24" spans="8:26">
      <c r="R24" s="28"/>
      <c r="U24" s="29"/>
    </row>
    <row r="25" spans="8:26" ht="15.6">
      <c r="H25" s="23" t="s">
        <v>103</v>
      </c>
      <c r="R25" s="28" t="s">
        <v>119</v>
      </c>
      <c r="U25" s="29"/>
    </row>
    <row r="26" spans="8:26">
      <c r="R26" s="28" t="s">
        <v>81</v>
      </c>
      <c r="U26" s="29"/>
    </row>
    <row r="27" spans="8:26">
      <c r="I27" s="1">
        <v>7</v>
      </c>
      <c r="J27" s="1">
        <v>-1</v>
      </c>
      <c r="K27" s="1">
        <v>3</v>
      </c>
      <c r="R27" s="28" t="s">
        <v>11</v>
      </c>
      <c r="U27" s="29"/>
    </row>
    <row r="28" spans="8:26">
      <c r="I28" s="1">
        <v>1</v>
      </c>
      <c r="J28" s="1">
        <v>0</v>
      </c>
      <c r="K28" s="1">
        <v>2</v>
      </c>
      <c r="R28" s="28" t="s">
        <v>116</v>
      </c>
      <c r="U28" s="29"/>
    </row>
    <row r="29" spans="8:26">
      <c r="R29" s="28" t="s">
        <v>117</v>
      </c>
      <c r="U29" s="29"/>
    </row>
    <row r="30" spans="8:26" ht="15.6">
      <c r="H30" s="23" t="s">
        <v>106</v>
      </c>
      <c r="R30" s="28" t="s">
        <v>118</v>
      </c>
      <c r="U30" s="29"/>
    </row>
    <row r="31" spans="8:26" ht="15" thickBot="1">
      <c r="R31" s="30" t="s">
        <v>80</v>
      </c>
      <c r="S31" s="31"/>
      <c r="T31" s="31"/>
      <c r="U31" s="32"/>
    </row>
    <row r="32" spans="8:26">
      <c r="I32" s="1">
        <v>7</v>
      </c>
      <c r="J32" s="1">
        <v>-1</v>
      </c>
    </row>
    <row r="33" spans="8:27">
      <c r="I33" s="1">
        <v>1</v>
      </c>
      <c r="J33" s="1">
        <v>0</v>
      </c>
      <c r="R33" s="75"/>
      <c r="S33" s="75"/>
      <c r="T33" s="75"/>
      <c r="U33" s="75"/>
      <c r="V33" s="75"/>
      <c r="W33" s="75"/>
      <c r="X33" s="75"/>
      <c r="Y33" s="75"/>
      <c r="Z33" s="75"/>
      <c r="AA33" s="75"/>
    </row>
    <row r="34" spans="8:27">
      <c r="R34" s="76" t="s">
        <v>24</v>
      </c>
      <c r="S34" s="76"/>
      <c r="T34" s="76">
        <v>1</v>
      </c>
      <c r="U34" s="76">
        <v>1</v>
      </c>
      <c r="V34" s="76">
        <v>1</v>
      </c>
      <c r="W34" s="76">
        <v>0</v>
      </c>
      <c r="X34" s="76">
        <v>0</v>
      </c>
      <c r="Y34" s="76">
        <v>0</v>
      </c>
      <c r="Z34" s="76"/>
      <c r="AA34" s="76"/>
    </row>
    <row r="35" spans="8:27" ht="15.6">
      <c r="H35" s="23" t="s">
        <v>104</v>
      </c>
      <c r="R35" s="76" t="s">
        <v>25</v>
      </c>
      <c r="S35" s="76" t="s">
        <v>26</v>
      </c>
      <c r="T35" s="77" t="s">
        <v>27</v>
      </c>
      <c r="U35" s="76" t="s">
        <v>28</v>
      </c>
      <c r="V35" s="76" t="s">
        <v>29</v>
      </c>
      <c r="W35" s="76" t="s">
        <v>31</v>
      </c>
      <c r="X35" s="76" t="s">
        <v>32</v>
      </c>
      <c r="Y35" s="76" t="s">
        <v>33</v>
      </c>
      <c r="Z35" s="76" t="s">
        <v>34</v>
      </c>
      <c r="AA35" s="76" t="s">
        <v>35</v>
      </c>
    </row>
    <row r="36" spans="8:27" ht="15">
      <c r="R36" s="77" t="s">
        <v>31</v>
      </c>
      <c r="S36" s="77">
        <v>0</v>
      </c>
      <c r="T36" s="78">
        <v>12</v>
      </c>
      <c r="U36" s="78">
        <v>4</v>
      </c>
      <c r="V36" s="78">
        <v>8</v>
      </c>
      <c r="W36" s="77">
        <v>1</v>
      </c>
      <c r="X36" s="77">
        <v>0</v>
      </c>
      <c r="Y36" s="77">
        <v>0</v>
      </c>
      <c r="Z36" s="77">
        <v>1</v>
      </c>
      <c r="AA36" s="77">
        <f>Z36/T36</f>
        <v>8.3333333333333329E-2</v>
      </c>
    </row>
    <row r="37" spans="8:27" ht="15">
      <c r="J37" s="1">
        <v>-1</v>
      </c>
      <c r="R37" s="76" t="s">
        <v>32</v>
      </c>
      <c r="S37" s="76">
        <v>0</v>
      </c>
      <c r="T37" s="78">
        <v>6</v>
      </c>
      <c r="U37" s="79">
        <v>5</v>
      </c>
      <c r="V37" s="79">
        <v>7</v>
      </c>
      <c r="W37" s="76">
        <v>0</v>
      </c>
      <c r="X37" s="76">
        <v>1</v>
      </c>
      <c r="Y37" s="76">
        <v>0</v>
      </c>
      <c r="Z37" s="76">
        <v>1</v>
      </c>
      <c r="AA37" s="76">
        <f t="shared" ref="AA37" si="0">Z37/T37</f>
        <v>0.16666666666666666</v>
      </c>
    </row>
    <row r="38" spans="8:27" ht="15">
      <c r="J38" s="1">
        <v>0</v>
      </c>
      <c r="R38" s="76" t="s">
        <v>33</v>
      </c>
      <c r="S38" s="76">
        <v>0</v>
      </c>
      <c r="T38" s="78">
        <v>0</v>
      </c>
      <c r="U38" s="79">
        <v>2</v>
      </c>
      <c r="V38" s="79">
        <v>4</v>
      </c>
      <c r="W38" s="76">
        <v>0</v>
      </c>
      <c r="X38" s="76">
        <v>0</v>
      </c>
      <c r="Y38" s="76">
        <v>1</v>
      </c>
      <c r="Z38" s="76">
        <v>1</v>
      </c>
      <c r="AA38" s="76" t="s">
        <v>120</v>
      </c>
    </row>
    <row r="39" spans="8:27">
      <c r="R39" s="76" t="s">
        <v>36</v>
      </c>
      <c r="S39" s="76"/>
      <c r="T39" s="77">
        <f>SUMPRODUCT($S$36:$S$38,T36:T38)-T34</f>
        <v>-1</v>
      </c>
      <c r="U39" s="76">
        <f t="shared" ref="U39:Y39" si="1">SUMPRODUCT($S$36:$S$38,U36:U38)-U34</f>
        <v>-1</v>
      </c>
      <c r="V39" s="76">
        <f t="shared" si="1"/>
        <v>-1</v>
      </c>
      <c r="W39" s="76">
        <f t="shared" si="1"/>
        <v>0</v>
      </c>
      <c r="X39" s="76">
        <f t="shared" si="1"/>
        <v>0</v>
      </c>
      <c r="Y39" s="76">
        <f t="shared" si="1"/>
        <v>0</v>
      </c>
      <c r="Z39" s="76"/>
      <c r="AA39" s="75"/>
    </row>
    <row r="40" spans="8:27" ht="15.6">
      <c r="I40" s="23" t="s">
        <v>107</v>
      </c>
      <c r="R40" s="75"/>
      <c r="S40" s="75"/>
      <c r="T40" s="75"/>
      <c r="U40" s="75"/>
      <c r="V40" s="75"/>
      <c r="W40" s="75"/>
      <c r="X40" s="75"/>
      <c r="Y40" s="75"/>
      <c r="Z40" s="75"/>
      <c r="AA40" s="75"/>
    </row>
    <row r="41" spans="8:27">
      <c r="R41" s="75"/>
      <c r="S41" s="75"/>
      <c r="T41" s="75"/>
      <c r="U41" s="75"/>
      <c r="V41" s="75"/>
      <c r="W41" s="75"/>
      <c r="X41" s="75"/>
      <c r="Y41" s="75"/>
      <c r="Z41" s="75"/>
      <c r="AA41" s="75"/>
    </row>
    <row r="42" spans="8:27">
      <c r="J42" s="1">
        <v>0</v>
      </c>
      <c r="R42" s="75"/>
      <c r="S42" s="75"/>
      <c r="T42" s="75"/>
      <c r="U42" s="75"/>
      <c r="V42" s="75"/>
      <c r="W42" s="75"/>
      <c r="X42" s="75"/>
      <c r="Y42" s="75"/>
      <c r="Z42" s="75"/>
      <c r="AA42" s="75"/>
    </row>
    <row r="43" spans="8:27">
      <c r="R43" s="76" t="s">
        <v>24</v>
      </c>
      <c r="S43" s="76"/>
      <c r="T43" s="76">
        <v>1</v>
      </c>
      <c r="U43" s="76">
        <v>1</v>
      </c>
      <c r="V43" s="76">
        <v>1</v>
      </c>
      <c r="W43" s="76">
        <v>0</v>
      </c>
      <c r="X43" s="76">
        <v>0</v>
      </c>
      <c r="Y43" s="76">
        <v>0</v>
      </c>
      <c r="Z43" s="76"/>
      <c r="AA43" s="76"/>
    </row>
    <row r="44" spans="8:27">
      <c r="N44" t="s">
        <v>121</v>
      </c>
      <c r="R44" s="76" t="s">
        <v>25</v>
      </c>
      <c r="S44" s="76" t="s">
        <v>26</v>
      </c>
      <c r="T44" s="76" t="s">
        <v>27</v>
      </c>
      <c r="U44" s="77" t="s">
        <v>28</v>
      </c>
      <c r="V44" s="76" t="s">
        <v>29</v>
      </c>
      <c r="W44" s="76" t="s">
        <v>31</v>
      </c>
      <c r="X44" s="76" t="s">
        <v>32</v>
      </c>
      <c r="Y44" s="76" t="s">
        <v>33</v>
      </c>
      <c r="Z44" s="76" t="s">
        <v>34</v>
      </c>
      <c r="AA44" s="76" t="s">
        <v>35</v>
      </c>
    </row>
    <row r="45" spans="8:27" ht="15">
      <c r="N45" t="s">
        <v>122</v>
      </c>
      <c r="R45" s="76" t="s">
        <v>27</v>
      </c>
      <c r="S45" s="76">
        <v>1</v>
      </c>
      <c r="T45" s="79">
        <f>T36/$T$36</f>
        <v>1</v>
      </c>
      <c r="U45" s="78">
        <f t="shared" ref="U45:Z45" si="2">U36/$T$36</f>
        <v>0.33333333333333331</v>
      </c>
      <c r="V45" s="79">
        <f t="shared" si="2"/>
        <v>0.66666666666666663</v>
      </c>
      <c r="W45" s="79">
        <f t="shared" si="2"/>
        <v>8.3333333333333329E-2</v>
      </c>
      <c r="X45" s="79">
        <f t="shared" si="2"/>
        <v>0</v>
      </c>
      <c r="Y45" s="79">
        <f t="shared" si="2"/>
        <v>0</v>
      </c>
      <c r="Z45" s="79">
        <f t="shared" si="2"/>
        <v>8.3333333333333329E-2</v>
      </c>
      <c r="AA45" s="76">
        <f>Z45/U45</f>
        <v>0.25</v>
      </c>
    </row>
    <row r="46" spans="8:27" ht="15.6" thickBot="1">
      <c r="R46" s="77" t="s">
        <v>32</v>
      </c>
      <c r="S46" s="77">
        <v>0</v>
      </c>
      <c r="T46" s="78">
        <f>T37-(($T$37*T36)/$T$36)</f>
        <v>0</v>
      </c>
      <c r="U46" s="78">
        <f t="shared" ref="U46:Z46" si="3">U37-(($T$37*U36)/$T$36)</f>
        <v>3</v>
      </c>
      <c r="V46" s="78">
        <f t="shared" si="3"/>
        <v>3</v>
      </c>
      <c r="W46" s="78">
        <f t="shared" si="3"/>
        <v>-0.5</v>
      </c>
      <c r="X46" s="78">
        <f t="shared" si="3"/>
        <v>1</v>
      </c>
      <c r="Y46" s="78">
        <f t="shared" si="3"/>
        <v>0</v>
      </c>
      <c r="Z46" s="78">
        <f t="shared" si="3"/>
        <v>0.5</v>
      </c>
      <c r="AA46" s="77">
        <f>Z46/U46</f>
        <v>0.16666666666666666</v>
      </c>
    </row>
    <row r="47" spans="8:27" ht="15">
      <c r="N47" s="8" t="s">
        <v>44</v>
      </c>
      <c r="O47" s="24">
        <v>0</v>
      </c>
      <c r="R47" s="76" t="s">
        <v>33</v>
      </c>
      <c r="S47" s="76">
        <v>0</v>
      </c>
      <c r="T47" s="79">
        <f>T38-(($T$38*T36)/$T$36)</f>
        <v>0</v>
      </c>
      <c r="U47" s="78">
        <f t="shared" ref="U47:Z47" si="4">U38-(($T$38*U36)/$T$36)</f>
        <v>2</v>
      </c>
      <c r="V47" s="79">
        <f t="shared" si="4"/>
        <v>4</v>
      </c>
      <c r="W47" s="79">
        <f t="shared" si="4"/>
        <v>0</v>
      </c>
      <c r="X47" s="79">
        <f t="shared" si="4"/>
        <v>0</v>
      </c>
      <c r="Y47" s="79">
        <f t="shared" si="4"/>
        <v>1</v>
      </c>
      <c r="Z47" s="79">
        <f t="shared" si="4"/>
        <v>1</v>
      </c>
      <c r="AA47" s="76">
        <f t="shared" ref="AA47" si="5">Z47/U47</f>
        <v>0.5</v>
      </c>
    </row>
    <row r="48" spans="8:27">
      <c r="N48" s="9" t="s">
        <v>45</v>
      </c>
      <c r="O48" s="24">
        <v>1</v>
      </c>
      <c r="R48" s="76" t="s">
        <v>36</v>
      </c>
      <c r="S48" s="76"/>
      <c r="T48" s="76">
        <f>SUMPRODUCT($S$45:$S$47,T45:T47)-T43</f>
        <v>0</v>
      </c>
      <c r="U48" s="77">
        <f t="shared" ref="U48:Y48" si="6">SUMPRODUCT($S$45:$S$47,U45:U47)-U43</f>
        <v>-0.66666666666666674</v>
      </c>
      <c r="V48" s="76">
        <f t="shared" si="6"/>
        <v>-0.33333333333333337</v>
      </c>
      <c r="W48" s="76">
        <f t="shared" si="6"/>
        <v>8.3333333333333329E-2</v>
      </c>
      <c r="X48" s="76">
        <f t="shared" si="6"/>
        <v>0</v>
      </c>
      <c r="Y48" s="76">
        <f t="shared" si="6"/>
        <v>0</v>
      </c>
      <c r="Z48" s="76"/>
      <c r="AA48" s="75"/>
    </row>
    <row r="49" spans="14:27" ht="15" thickBot="1">
      <c r="N49" s="11" t="s">
        <v>46</v>
      </c>
      <c r="O49" s="24">
        <v>0</v>
      </c>
      <c r="R49" s="75"/>
      <c r="S49" s="75"/>
      <c r="T49" s="75"/>
      <c r="U49" s="75"/>
      <c r="V49" s="75"/>
      <c r="W49" s="75"/>
      <c r="X49" s="75"/>
      <c r="Y49" s="75"/>
      <c r="Z49" s="75"/>
      <c r="AA49" s="75"/>
    </row>
    <row r="50" spans="14:27">
      <c r="R50" s="75"/>
      <c r="S50" s="75"/>
      <c r="T50" s="75"/>
      <c r="U50" s="75"/>
      <c r="V50" s="75"/>
      <c r="W50" s="75"/>
      <c r="X50" s="75"/>
      <c r="Y50" s="75"/>
      <c r="Z50" s="75"/>
      <c r="AA50" s="75"/>
    </row>
    <row r="51" spans="14:27" ht="15" thickBot="1">
      <c r="R51" s="76" t="s">
        <v>24</v>
      </c>
      <c r="S51" s="76"/>
      <c r="T51" s="76">
        <v>1</v>
      </c>
      <c r="U51" s="76">
        <v>1</v>
      </c>
      <c r="V51" s="76">
        <v>1</v>
      </c>
      <c r="W51" s="76">
        <v>0</v>
      </c>
      <c r="X51" s="76">
        <v>0</v>
      </c>
      <c r="Y51" s="76">
        <v>0</v>
      </c>
      <c r="Z51" s="76"/>
      <c r="AA51" s="76"/>
    </row>
    <row r="52" spans="14:27">
      <c r="N52" s="8" t="s">
        <v>50</v>
      </c>
      <c r="O52" s="24">
        <v>0</v>
      </c>
      <c r="R52" s="76" t="s">
        <v>25</v>
      </c>
      <c r="S52" s="76" t="s">
        <v>26</v>
      </c>
      <c r="T52" s="76" t="s">
        <v>27</v>
      </c>
      <c r="U52" s="76" t="s">
        <v>28</v>
      </c>
      <c r="V52" s="76" t="s">
        <v>29</v>
      </c>
      <c r="W52" s="77" t="s">
        <v>31</v>
      </c>
      <c r="X52" s="76" t="s">
        <v>32</v>
      </c>
      <c r="Y52" s="76" t="s">
        <v>33</v>
      </c>
      <c r="Z52" s="76" t="s">
        <v>34</v>
      </c>
      <c r="AA52" s="76" t="s">
        <v>35</v>
      </c>
    </row>
    <row r="53" spans="14:27" ht="15">
      <c r="N53" s="9" t="s">
        <v>49</v>
      </c>
      <c r="O53" s="24">
        <v>1</v>
      </c>
      <c r="R53" s="77" t="s">
        <v>27</v>
      </c>
      <c r="S53" s="77">
        <v>1</v>
      </c>
      <c r="T53" s="78">
        <f>T45-(($U$45*T46)/$U$46)</f>
        <v>1</v>
      </c>
      <c r="U53" s="78">
        <f t="shared" ref="U53:Z53" si="7">U45-(($U$45*U46)/$U$46)</f>
        <v>0</v>
      </c>
      <c r="V53" s="78">
        <f t="shared" si="7"/>
        <v>0.33333333333333331</v>
      </c>
      <c r="W53" s="78">
        <f t="shared" si="7"/>
        <v>0.1388888888888889</v>
      </c>
      <c r="X53" s="78">
        <f t="shared" si="7"/>
        <v>-0.1111111111111111</v>
      </c>
      <c r="Y53" s="78">
        <f t="shared" si="7"/>
        <v>0</v>
      </c>
      <c r="Z53" s="78">
        <f t="shared" si="7"/>
        <v>2.7777777777777776E-2</v>
      </c>
      <c r="AA53" s="77">
        <f>Z53/W53</f>
        <v>0.19999999999999998</v>
      </c>
    </row>
    <row r="54" spans="14:27" ht="15.6" thickBot="1">
      <c r="N54" s="11" t="s">
        <v>48</v>
      </c>
      <c r="O54" s="24">
        <v>0</v>
      </c>
      <c r="R54" s="76" t="s">
        <v>28</v>
      </c>
      <c r="S54" s="76">
        <v>1</v>
      </c>
      <c r="T54" s="79">
        <f>T46/$U$46</f>
        <v>0</v>
      </c>
      <c r="U54" s="79">
        <f t="shared" ref="U54:Z54" si="8">U46/$U$46</f>
        <v>1</v>
      </c>
      <c r="V54" s="79">
        <f t="shared" si="8"/>
        <v>1</v>
      </c>
      <c r="W54" s="78">
        <f t="shared" si="8"/>
        <v>-0.16666666666666666</v>
      </c>
      <c r="X54" s="79">
        <f t="shared" si="8"/>
        <v>0.33333333333333331</v>
      </c>
      <c r="Y54" s="79">
        <f t="shared" si="8"/>
        <v>0</v>
      </c>
      <c r="Z54" s="79">
        <f t="shared" si="8"/>
        <v>0.16666666666666666</v>
      </c>
      <c r="AA54" s="76" t="s">
        <v>40</v>
      </c>
    </row>
    <row r="55" spans="14:27" ht="15">
      <c r="R55" s="76" t="s">
        <v>33</v>
      </c>
      <c r="S55" s="76">
        <v>0</v>
      </c>
      <c r="T55" s="79">
        <f>T47-((T46*$U$47)/$U$46)</f>
        <v>0</v>
      </c>
      <c r="U55" s="79">
        <f t="shared" ref="U55:Z55" si="9">U47-((U46*$U$47)/$U$46)</f>
        <v>0</v>
      </c>
      <c r="V55" s="79">
        <f t="shared" si="9"/>
        <v>2</v>
      </c>
      <c r="W55" s="78">
        <f t="shared" si="9"/>
        <v>0.33333333333333331</v>
      </c>
      <c r="X55" s="79">
        <f t="shared" si="9"/>
        <v>-0.66666666666666663</v>
      </c>
      <c r="Y55" s="79">
        <f t="shared" si="9"/>
        <v>1</v>
      </c>
      <c r="Z55" s="79">
        <f t="shared" si="9"/>
        <v>0.66666666666666674</v>
      </c>
      <c r="AA55" s="76">
        <f t="shared" ref="AA55" si="10">Z55/W55</f>
        <v>2.0000000000000004</v>
      </c>
    </row>
    <row r="56" spans="14:27">
      <c r="N56" t="s">
        <v>51</v>
      </c>
      <c r="R56" s="76" t="s">
        <v>36</v>
      </c>
      <c r="S56" s="76"/>
      <c r="T56" s="76">
        <f>SUMPRODUCT($S$53:$S$55,T53:T55)-T51</f>
        <v>0</v>
      </c>
      <c r="U56" s="76">
        <f t="shared" ref="U56:Y56" si="11">SUMPRODUCT($S$53:$S$55,U53:U55)-U51</f>
        <v>0</v>
      </c>
      <c r="V56" s="76">
        <f t="shared" si="11"/>
        <v>0.33333333333333326</v>
      </c>
      <c r="W56" s="77">
        <f t="shared" si="11"/>
        <v>-2.7777777777777762E-2</v>
      </c>
      <c r="X56" s="76">
        <f t="shared" si="11"/>
        <v>0.22222222222222221</v>
      </c>
      <c r="Y56" s="76">
        <f t="shared" si="11"/>
        <v>0</v>
      </c>
      <c r="Z56" s="76"/>
      <c r="AA56" s="75"/>
    </row>
    <row r="57" spans="14:27">
      <c r="N57" t="s">
        <v>2</v>
      </c>
      <c r="O57" t="s">
        <v>123</v>
      </c>
      <c r="R57" s="75"/>
      <c r="S57" s="75"/>
      <c r="T57" s="75"/>
      <c r="U57" s="75"/>
      <c r="V57" s="75"/>
      <c r="W57" s="75"/>
      <c r="X57" s="75"/>
      <c r="Y57" s="75"/>
      <c r="Z57" s="75"/>
      <c r="AA57" s="75"/>
    </row>
    <row r="58" spans="14:27">
      <c r="N58" t="s">
        <v>52</v>
      </c>
      <c r="O58" t="s">
        <v>123</v>
      </c>
      <c r="R58" s="75"/>
      <c r="S58" s="75"/>
      <c r="T58" s="75"/>
      <c r="U58" s="75"/>
      <c r="V58" s="75"/>
      <c r="W58" s="75"/>
      <c r="X58" s="75"/>
      <c r="Y58" s="75"/>
      <c r="Z58" s="75"/>
      <c r="AA58" s="75"/>
    </row>
    <row r="59" spans="14:27">
      <c r="N59" t="s">
        <v>55</v>
      </c>
      <c r="R59" s="76" t="s">
        <v>24</v>
      </c>
      <c r="S59" s="76"/>
      <c r="T59" s="76">
        <v>1</v>
      </c>
      <c r="U59" s="76">
        <v>1</v>
      </c>
      <c r="V59" s="76">
        <v>1</v>
      </c>
      <c r="W59" s="76">
        <v>0</v>
      </c>
      <c r="X59" s="76">
        <v>0</v>
      </c>
      <c r="Y59" s="76">
        <v>0</v>
      </c>
      <c r="Z59" s="76"/>
      <c r="AA59" s="76"/>
    </row>
    <row r="60" spans="14:27">
      <c r="N60" t="s">
        <v>56</v>
      </c>
      <c r="O60" s="24">
        <v>0</v>
      </c>
      <c r="R60" s="76" t="s">
        <v>25</v>
      </c>
      <c r="S60" s="76" t="s">
        <v>26</v>
      </c>
      <c r="T60" s="76" t="s">
        <v>27</v>
      </c>
      <c r="U60" s="76" t="s">
        <v>28</v>
      </c>
      <c r="V60" s="76" t="s">
        <v>29</v>
      </c>
      <c r="W60" s="76" t="s">
        <v>31</v>
      </c>
      <c r="X60" s="76" t="s">
        <v>32</v>
      </c>
      <c r="Y60" s="76" t="s">
        <v>33</v>
      </c>
      <c r="Z60" s="76" t="s">
        <v>34</v>
      </c>
      <c r="AA60" s="76" t="s">
        <v>35</v>
      </c>
    </row>
    <row r="61" spans="14:27" ht="15">
      <c r="R61" s="76" t="s">
        <v>31</v>
      </c>
      <c r="S61" s="76">
        <v>0</v>
      </c>
      <c r="T61" s="79">
        <f>T53/$W$53</f>
        <v>7.1999999999999993</v>
      </c>
      <c r="U61" s="79">
        <f t="shared" ref="U61:Y61" si="12">U53/$W$53</f>
        <v>0</v>
      </c>
      <c r="V61" s="79">
        <f t="shared" si="12"/>
        <v>2.4</v>
      </c>
      <c r="W61" s="79">
        <f t="shared" si="12"/>
        <v>1</v>
      </c>
      <c r="X61" s="79">
        <f t="shared" si="12"/>
        <v>-0.79999999999999993</v>
      </c>
      <c r="Y61" s="79">
        <f t="shared" si="12"/>
        <v>0</v>
      </c>
      <c r="Z61" s="79">
        <f>Z53/$W$53</f>
        <v>0.19999999999999998</v>
      </c>
      <c r="AA61" s="76"/>
    </row>
    <row r="62" spans="14:27" ht="15">
      <c r="R62" s="76" t="s">
        <v>28</v>
      </c>
      <c r="S62" s="76">
        <v>1</v>
      </c>
      <c r="T62" s="79">
        <f>T54-(($W$54*T53)/$W$53)</f>
        <v>1.2</v>
      </c>
      <c r="U62" s="79">
        <f t="shared" ref="U62:Y62" si="13">U54-(($W$54*U53)/$W$53)</f>
        <v>1</v>
      </c>
      <c r="V62" s="79">
        <f t="shared" si="13"/>
        <v>1.4</v>
      </c>
      <c r="W62" s="79">
        <f t="shared" si="13"/>
        <v>0</v>
      </c>
      <c r="X62" s="79">
        <f t="shared" si="13"/>
        <v>0.19999999999999998</v>
      </c>
      <c r="Y62" s="79">
        <f t="shared" si="13"/>
        <v>0</v>
      </c>
      <c r="Z62" s="79">
        <f>Z54-(($W$54*Z53)/$W$53)</f>
        <v>0.19999999999999998</v>
      </c>
      <c r="AA62" s="76"/>
    </row>
    <row r="63" spans="14:27" ht="15">
      <c r="R63" s="76" t="s">
        <v>33</v>
      </c>
      <c r="S63" s="76">
        <v>0</v>
      </c>
      <c r="T63" s="79">
        <f>T55-(($W$55*T53)/$W$53)</f>
        <v>-2.4</v>
      </c>
      <c r="U63" s="79">
        <f t="shared" ref="U63:Z63" si="14">U55-(($W$55*U53)/$W$53)</f>
        <v>0</v>
      </c>
      <c r="V63" s="79">
        <f t="shared" si="14"/>
        <v>1.2000000000000002</v>
      </c>
      <c r="W63" s="79">
        <f t="shared" si="14"/>
        <v>0</v>
      </c>
      <c r="X63" s="79">
        <f t="shared" si="14"/>
        <v>-0.39999999999999997</v>
      </c>
      <c r="Y63" s="79">
        <f t="shared" si="14"/>
        <v>1</v>
      </c>
      <c r="Z63" s="79">
        <f t="shared" si="14"/>
        <v>0.60000000000000009</v>
      </c>
      <c r="AA63" s="76"/>
    </row>
    <row r="64" spans="14:27">
      <c r="R64" s="76" t="s">
        <v>36</v>
      </c>
      <c r="S64" s="76"/>
      <c r="T64" s="76">
        <f>SUMPRODUCT($S$61:$S$63,T61:T63)-T59</f>
        <v>0.19999999999999996</v>
      </c>
      <c r="U64" s="76">
        <f t="shared" ref="U64:Y64" si="15">SUMPRODUCT($S$61:$S$63,U61:U63)-U59</f>
        <v>0</v>
      </c>
      <c r="V64" s="76">
        <f t="shared" si="15"/>
        <v>0.39999999999999991</v>
      </c>
      <c r="W64" s="76">
        <f t="shared" si="15"/>
        <v>0</v>
      </c>
      <c r="X64" s="76">
        <f t="shared" si="15"/>
        <v>0.19999999999999998</v>
      </c>
      <c r="Y64" s="76">
        <f t="shared" si="15"/>
        <v>0</v>
      </c>
      <c r="Z64" s="76"/>
      <c r="AA64" s="75"/>
    </row>
  </sheetData>
  <mergeCells count="1">
    <mergeCell ref="S4:U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ASUS</cp:lastModifiedBy>
  <dcterms:created xsi:type="dcterms:W3CDTF">2024-03-20T08:58:11Z</dcterms:created>
  <dcterms:modified xsi:type="dcterms:W3CDTF">2024-05-19T17:20:35Z</dcterms:modified>
</cp:coreProperties>
</file>