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8" yWindow="-108" windowWidth="19416" windowHeight="10296"/>
  </bookViews>
  <sheets>
    <sheet name="Question 1" sheetId="1" r:id="rId1"/>
    <sheet name="Quest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7" i="1"/>
  <c r="K31" i="2" l="1"/>
  <c r="K30"/>
  <c r="K26"/>
  <c r="K25"/>
  <c r="K21"/>
  <c r="K20"/>
  <c r="K5"/>
  <c r="K6"/>
  <c r="K4"/>
  <c r="M5" s="1"/>
  <c r="J7"/>
  <c r="I7"/>
  <c r="K51" i="1"/>
  <c r="L48"/>
  <c r="L37"/>
  <c r="L36"/>
  <c r="H23"/>
  <c r="H33"/>
  <c r="H32"/>
  <c r="H28"/>
  <c r="H27"/>
  <c r="H22"/>
  <c r="L5"/>
  <c r="L4"/>
  <c r="O4" s="1"/>
  <c r="J6"/>
  <c r="K6"/>
  <c r="I6"/>
  <c r="J8" s="1"/>
  <c r="J8" i="2" l="1"/>
</calcChain>
</file>

<file path=xl/sharedStrings.xml><?xml version="1.0" encoding="utf-8"?>
<sst xmlns="http://schemas.openxmlformats.org/spreadsheetml/2006/main" count="124" uniqueCount="74">
  <si>
    <t>(a)</t>
  </si>
  <si>
    <t>B1</t>
  </si>
  <si>
    <t>B2</t>
  </si>
  <si>
    <t>B3</t>
  </si>
  <si>
    <t>A1</t>
  </si>
  <si>
    <t>A2</t>
  </si>
  <si>
    <t>(b)</t>
  </si>
  <si>
    <t>A3</t>
  </si>
  <si>
    <t>Min</t>
  </si>
  <si>
    <t>Max</t>
  </si>
  <si>
    <t>Maximin=</t>
  </si>
  <si>
    <t>Minimax=</t>
  </si>
  <si>
    <t>Since maximin is not equal to minimax.</t>
  </si>
  <si>
    <t>Hence the saddle point does not exist.</t>
  </si>
  <si>
    <t>Now we solve the problem by graphical method.</t>
  </si>
  <si>
    <t>Let x1 be the propbability of choosing the strategy A1</t>
  </si>
  <si>
    <t>and x2 be the propbability of choosing the strategy A2</t>
  </si>
  <si>
    <t>We have x1+x2=1.</t>
  </si>
  <si>
    <t>Expected payoff to the player B if he chooses strategy B1,</t>
  </si>
  <si>
    <t>E(B1)</t>
  </si>
  <si>
    <t>E(B1)=1x1+2x2</t>
  </si>
  <si>
    <t>=&gt;x1+2-2x1</t>
  </si>
  <si>
    <t>Expected payoff to the player B if he chooses strategy B2,</t>
  </si>
  <si>
    <t>E(B2)=-3x1+4x2</t>
  </si>
  <si>
    <t>=&gt;-3x1+4-4x1</t>
  </si>
  <si>
    <t>Expected payoff to the player B if he chooses strategy B3,</t>
  </si>
  <si>
    <t>E(B2)=7x1-6x2</t>
  </si>
  <si>
    <t>=&gt;7x1-6+6x1</t>
  </si>
  <si>
    <t>=&gt;13x1-6</t>
  </si>
  <si>
    <t>=&gt;-7x1+4</t>
  </si>
  <si>
    <t>x1</t>
  </si>
  <si>
    <t>=&gt;-x1+2</t>
  </si>
  <si>
    <t>This corresponds to strategies B2 and B3 of player B.</t>
  </si>
  <si>
    <t>=&gt;-7x1+4=13x1-6</t>
  </si>
  <si>
    <t>On solving,</t>
  </si>
  <si>
    <t>20x1=10</t>
  </si>
  <si>
    <t>x1=</t>
  </si>
  <si>
    <t>x2=</t>
  </si>
  <si>
    <t>Let y1 be the propbability of choosing the strategy b1</t>
  </si>
  <si>
    <t>and y2 be the propbability of choosing the strategy B2</t>
  </si>
  <si>
    <t>and y3 be the propbability of choosing the strategy B3</t>
  </si>
  <si>
    <t>y1=</t>
  </si>
  <si>
    <t>y2=</t>
  </si>
  <si>
    <t>y3=</t>
  </si>
  <si>
    <t>Value of the game=</t>
  </si>
  <si>
    <t>Solution:</t>
  </si>
  <si>
    <t>Let y1 be the propbability of choosing the strategy B1</t>
  </si>
  <si>
    <t>We have y1+y2=1.</t>
  </si>
  <si>
    <t>Expected payoff to the player A if he chooses strategy A1,</t>
  </si>
  <si>
    <t>E(A1)=5y1+8y1</t>
  </si>
  <si>
    <t>y1</t>
  </si>
  <si>
    <t>E(A1)</t>
  </si>
  <si>
    <t>=&gt;5y1+8-8y1</t>
  </si>
  <si>
    <t>=&gt;-3y1+8</t>
  </si>
  <si>
    <t>Expected payoff to the player A if he chooses strategy A2,</t>
  </si>
  <si>
    <t>E(A2)</t>
  </si>
  <si>
    <t>E(A3)</t>
  </si>
  <si>
    <t>Expected payoff to the player A if he chooses strategy A3,</t>
  </si>
  <si>
    <t>E(A2)=6y1+5y1</t>
  </si>
  <si>
    <t>E(A3)=5y1+7y1</t>
  </si>
  <si>
    <t>=&gt;6y1+5-5y1</t>
  </si>
  <si>
    <t>=&gt;y1+5</t>
  </si>
  <si>
    <t>=&gt;5y1+7-7y1</t>
  </si>
  <si>
    <t>=&gt;-2y1+7</t>
  </si>
  <si>
    <t>The player A has the objective to maximize his minimum expected payoff,</t>
  </si>
  <si>
    <t>From the graph this exists at point O,</t>
  </si>
  <si>
    <t>The player A has the objective to Maximize his minimum gain,</t>
  </si>
  <si>
    <t>This corresponds to strategies A1and A2 of player A.</t>
  </si>
  <si>
    <t>`-3y1+8=y1+5</t>
  </si>
  <si>
    <t>and x3 be the propbability of choosing the strategy A3</t>
  </si>
  <si>
    <t>y1=0.75</t>
  </si>
  <si>
    <t>y2=0.25</t>
  </si>
  <si>
    <t>x3=</t>
  </si>
  <si>
    <t>0. 25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</si>
</sst>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2" fontId="0" fillId="0" borderId="8" xfId="0" applyNumberFormat="1" applyBorder="1"/>
    <xf numFmtId="0" fontId="0" fillId="2" borderId="3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3" xfId="0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/>
    <xf numFmtId="0" fontId="0" fillId="2" borderId="1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E(B1)</c:v>
          </c:tx>
          <c:xVal>
            <c:numRef>
              <c:f>'Question 1'!$G$22:$G$23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'Question 1'!$H$22:$H$23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AC56-4840-B054-3CE04FADFD17}"/>
            </c:ext>
          </c:extLst>
        </c:ser>
        <c:ser>
          <c:idx val="1"/>
          <c:order val="1"/>
          <c:tx>
            <c:v>E(B2)</c:v>
          </c:tx>
          <c:xVal>
            <c:numRef>
              <c:f>'Question 1'!$G$27:$G$28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'Question 1'!$H$27:$H$28</c:f>
              <c:numCache>
                <c:formatCode>General</c:formatCode>
                <c:ptCount val="2"/>
                <c:pt idx="0">
                  <c:v>4</c:v>
                </c:pt>
                <c:pt idx="1">
                  <c:v>-3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AC56-4840-B054-3CE04FADFD17}"/>
            </c:ext>
          </c:extLst>
        </c:ser>
        <c:ser>
          <c:idx val="2"/>
          <c:order val="2"/>
          <c:tx>
            <c:v>E(B3)</c:v>
          </c:tx>
          <c:xVal>
            <c:numRef>
              <c:f>'Question 1'!$G$32:$G$33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'Question 1'!$H$32:$H$33</c:f>
              <c:numCache>
                <c:formatCode>0.00</c:formatCode>
                <c:ptCount val="2"/>
                <c:pt idx="0" formatCode="General">
                  <c:v>-6</c:v>
                </c:pt>
                <c:pt idx="1">
                  <c:v>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AC56-4840-B054-3CE04FADFD17}"/>
            </c:ext>
          </c:extLst>
        </c:ser>
        <c:axId val="148557184"/>
        <c:axId val="148563072"/>
      </c:scatterChart>
      <c:valAx>
        <c:axId val="148557184"/>
        <c:scaling>
          <c:orientation val="minMax"/>
          <c:max val="1"/>
        </c:scaling>
        <c:axPos val="b"/>
        <c:majorGridlines/>
        <c:numFmt formatCode="General" sourceLinked="1"/>
        <c:tickLblPos val="nextTo"/>
        <c:crossAx val="148563072"/>
        <c:crosses val="autoZero"/>
        <c:crossBetween val="midCat"/>
      </c:valAx>
      <c:valAx>
        <c:axId val="148563072"/>
        <c:scaling>
          <c:orientation val="minMax"/>
        </c:scaling>
        <c:axPos val="l"/>
        <c:majorGridlines/>
        <c:numFmt formatCode="General" sourceLinked="1"/>
        <c:tickLblPos val="nextTo"/>
        <c:crossAx val="14855718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E(A1)</c:v>
          </c:tx>
          <c:xVal>
            <c:numRef>
              <c:f>'Question 2'!$J$20:$J$21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'Question 2'!$K$20:$K$21</c:f>
              <c:numCache>
                <c:formatCode>General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A710-417E-A97C-397956A62D3D}"/>
            </c:ext>
          </c:extLst>
        </c:ser>
        <c:ser>
          <c:idx val="1"/>
          <c:order val="1"/>
          <c:tx>
            <c:v>E(A2)</c:v>
          </c:tx>
          <c:xVal>
            <c:numRef>
              <c:f>'Question 2'!$J$25:$J$26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'Question 2'!$K$25:$K$26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A710-417E-A97C-397956A62D3D}"/>
            </c:ext>
          </c:extLst>
        </c:ser>
        <c:ser>
          <c:idx val="2"/>
          <c:order val="2"/>
          <c:tx>
            <c:v>E(A3)</c:v>
          </c:tx>
          <c:xVal>
            <c:numRef>
              <c:f>'Question 2'!$J$30:$J$31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'Question 2'!$K$30:$K$31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A710-417E-A97C-397956A62D3D}"/>
            </c:ext>
          </c:extLst>
        </c:ser>
        <c:axId val="149205376"/>
        <c:axId val="149206912"/>
      </c:scatterChart>
      <c:valAx>
        <c:axId val="149205376"/>
        <c:scaling>
          <c:orientation val="minMax"/>
          <c:max val="1"/>
        </c:scaling>
        <c:axPos val="b"/>
        <c:majorGridlines/>
        <c:numFmt formatCode="General" sourceLinked="1"/>
        <c:tickLblPos val="nextTo"/>
        <c:crossAx val="149206912"/>
        <c:crosses val="autoZero"/>
        <c:crossBetween val="midCat"/>
      </c:valAx>
      <c:valAx>
        <c:axId val="149206912"/>
        <c:scaling>
          <c:orientation val="minMax"/>
        </c:scaling>
        <c:axPos val="l"/>
        <c:majorGridlines/>
        <c:numFmt formatCode="General" sourceLinked="1"/>
        <c:tickLblPos val="nextTo"/>
        <c:crossAx val="14920537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76201</xdr:rowOff>
    </xdr:from>
    <xdr:to>
      <xdr:col>6</xdr:col>
      <xdr:colOff>66675</xdr:colOff>
      <xdr:row>2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76201"/>
          <a:ext cx="36671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Q.1</a:t>
          </a:r>
          <a:r>
            <a:rPr lang="en-IN" sz="1100" baseline="0"/>
            <a:t> Solve the following games graphically.The payoff is for Player A.</a:t>
          </a:r>
        </a:p>
      </xdr:txBody>
    </xdr:sp>
    <xdr:clientData/>
  </xdr:twoCellAnchor>
  <xdr:twoCellAnchor>
    <xdr:from>
      <xdr:col>15</xdr:col>
      <xdr:colOff>552450</xdr:colOff>
      <xdr:row>15</xdr:row>
      <xdr:rowOff>19051</xdr:rowOff>
    </xdr:from>
    <xdr:to>
      <xdr:col>16</xdr:col>
      <xdr:colOff>257175</xdr:colOff>
      <xdr:row>16</xdr:row>
      <xdr:rowOff>123826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63125" y="2933701"/>
          <a:ext cx="3143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O</a:t>
          </a:r>
        </a:p>
      </xdr:txBody>
    </xdr:sp>
    <xdr:clientData/>
  </xdr:twoCellAnchor>
  <xdr:twoCellAnchor>
    <xdr:from>
      <xdr:col>18</xdr:col>
      <xdr:colOff>523875</xdr:colOff>
      <xdr:row>15</xdr:row>
      <xdr:rowOff>57151</xdr:rowOff>
    </xdr:from>
    <xdr:to>
      <xdr:col>19</xdr:col>
      <xdr:colOff>409575</xdr:colOff>
      <xdr:row>16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1563350" y="2971801"/>
          <a:ext cx="495300" cy="276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 b="1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238125</xdr:colOff>
      <xdr:row>26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17</xdr:row>
      <xdr:rowOff>133350</xdr:rowOff>
    </xdr:from>
    <xdr:to>
      <xdr:col>15</xdr:col>
      <xdr:colOff>533400</xdr:colOff>
      <xdr:row>25</xdr:row>
      <xdr:rowOff>38100</xdr:rowOff>
    </xdr:to>
    <xdr:sp macro="" textlink="">
      <xdr:nvSpPr>
        <xdr:cNvPr id="9" name="Freeform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6400800" y="3429000"/>
          <a:ext cx="3343275" cy="1457325"/>
        </a:xfrm>
        <a:custGeom>
          <a:avLst/>
          <a:gdLst>
            <a:gd name="connsiteX0" fmla="*/ 0 w 3343275"/>
            <a:gd name="connsiteY0" fmla="*/ 1162050 h 1457325"/>
            <a:gd name="connsiteX1" fmla="*/ 1685925 w 3343275"/>
            <a:gd name="connsiteY1" fmla="*/ 0 h 1457325"/>
            <a:gd name="connsiteX2" fmla="*/ 3333750 w 3343275"/>
            <a:gd name="connsiteY2" fmla="*/ 571500 h 1457325"/>
            <a:gd name="connsiteX3" fmla="*/ 3343275 w 3343275"/>
            <a:gd name="connsiteY3" fmla="*/ 1457325 h 1457325"/>
            <a:gd name="connsiteX4" fmla="*/ 9525 w 3343275"/>
            <a:gd name="connsiteY4" fmla="*/ 1428750 h 1457325"/>
            <a:gd name="connsiteX5" fmla="*/ 0 w 3343275"/>
            <a:gd name="connsiteY5" fmla="*/ 1162050 h 1457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343275" h="1457325">
              <a:moveTo>
                <a:pt x="0" y="1162050"/>
              </a:moveTo>
              <a:lnTo>
                <a:pt x="1685925" y="0"/>
              </a:lnTo>
              <a:lnTo>
                <a:pt x="3333750" y="571500"/>
              </a:lnTo>
              <a:lnTo>
                <a:pt x="3343275" y="1457325"/>
              </a:lnTo>
              <a:lnTo>
                <a:pt x="9525" y="1428750"/>
              </a:lnTo>
              <a:lnTo>
                <a:pt x="0" y="1162050"/>
              </a:lnTo>
              <a:close/>
            </a:path>
          </a:pathLst>
        </a:custGeom>
        <a:solidFill>
          <a:schemeClr val="accent1"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0.06667</cdr:x>
      <cdr:y>0.5</cdr:y>
    </cdr:from>
    <cdr:to>
      <cdr:x>0.83333</cdr:x>
      <cdr:y>0.50347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="" xmlns:a16="http://schemas.microsoft.com/office/drawing/2014/main" id="{4D26C6AD-61EA-5D7D-3A31-F41F9ECF857D}"/>
            </a:ext>
          </a:extLst>
        </cdr:cNvPr>
        <cdr:cNvCxnSpPr/>
      </cdr:nvCxnSpPr>
      <cdr:spPr>
        <a:xfrm xmlns:a="http://schemas.openxmlformats.org/drawingml/2006/main" flipV="1">
          <a:off x="304801" y="1371600"/>
          <a:ext cx="3505199" cy="9526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0.06667</cdr:x>
      <cdr:y>0.01042</cdr:y>
    </cdr:from>
    <cdr:to>
      <cdr:x>0.06667</cdr:x>
      <cdr:y>0.94444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="" xmlns:a16="http://schemas.microsoft.com/office/drawing/2014/main" id="{AE68D98E-65DF-420E-A18F-A91D8A226B93}"/>
            </a:ext>
          </a:extLst>
        </cdr:cNvPr>
        <cdr:cNvCxnSpPr/>
      </cdr:nvCxnSpPr>
      <cdr:spPr>
        <a:xfrm xmlns:a="http://schemas.openxmlformats.org/drawingml/2006/main" flipV="1">
          <a:off x="304800" y="32147"/>
          <a:ext cx="0" cy="2882503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0.80417</cdr:x>
      <cdr:y>0.00694</cdr:y>
    </cdr:from>
    <cdr:to>
      <cdr:x>0.80417</cdr:x>
      <cdr:y>0.94444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="" xmlns:a16="http://schemas.microsoft.com/office/drawing/2014/main" id="{310CBC7C-71D1-A121-1E88-616AAD57E8C6}"/>
            </a:ext>
          </a:extLst>
        </cdr:cNvPr>
        <cdr:cNvCxnSpPr/>
      </cdr:nvCxnSpPr>
      <cdr:spPr>
        <a:xfrm xmlns:a="http://schemas.openxmlformats.org/drawingml/2006/main" flipV="1">
          <a:off x="3676650" y="21431"/>
          <a:ext cx="0" cy="2893219"/>
        </a:xfrm>
        <a:prstGeom xmlns:a="http://schemas.openxmlformats.org/drawingml/2006/main" prst="straightConnector1">
          <a:avLst/>
        </a:prstGeom>
        <a:ln xmlns:a="http://schemas.openxmlformats.org/drawingml/2006/main" w="3492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0.05625</cdr:x>
      <cdr:y>0.07716</cdr:y>
    </cdr:from>
    <cdr:to>
      <cdr:x>0.17292</cdr:x>
      <cdr:y>0.17901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257175" y="238125"/>
          <a:ext cx="533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E(B)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0"/>
          <a:ext cx="36671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Q.1</a:t>
          </a:r>
          <a:r>
            <a:rPr lang="en-IN" sz="1100" baseline="0"/>
            <a:t> Solve the following games graphically.The payoff is for Player A.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22</xdr:col>
      <xdr:colOff>304800</xdr:colOff>
      <xdr:row>28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257175</xdr:colOff>
      <xdr:row>12</xdr:row>
      <xdr:rowOff>123825</xdr:rowOff>
    </xdr:from>
    <xdr:to>
      <xdr:col>20</xdr:col>
      <xdr:colOff>600075</xdr:colOff>
      <xdr:row>17</xdr:row>
      <xdr:rowOff>133350</xdr:rowOff>
    </xdr:to>
    <xdr:sp macro="" textlink="">
      <xdr:nvSpPr>
        <xdr:cNvPr id="5" name="Freeform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9401175" y="2447925"/>
          <a:ext cx="3390900" cy="962025"/>
        </a:xfrm>
        <a:custGeom>
          <a:avLst/>
          <a:gdLst>
            <a:gd name="connsiteX0" fmla="*/ 0 w 3390900"/>
            <a:gd name="connsiteY0" fmla="*/ 314325 h 962025"/>
            <a:gd name="connsiteX1" fmla="*/ 2543175 w 3390900"/>
            <a:gd name="connsiteY1" fmla="*/ 962025 h 962025"/>
            <a:gd name="connsiteX2" fmla="*/ 3381375 w 3390900"/>
            <a:gd name="connsiteY2" fmla="*/ 866775 h 962025"/>
            <a:gd name="connsiteX3" fmla="*/ 3390900 w 3390900"/>
            <a:gd name="connsiteY3" fmla="*/ 0 h 962025"/>
            <a:gd name="connsiteX4" fmla="*/ 9525 w 3390900"/>
            <a:gd name="connsiteY4" fmla="*/ 9525 h 962025"/>
            <a:gd name="connsiteX5" fmla="*/ 0 w 3390900"/>
            <a:gd name="connsiteY5" fmla="*/ 314325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390900" h="962025">
              <a:moveTo>
                <a:pt x="0" y="314325"/>
              </a:moveTo>
              <a:lnTo>
                <a:pt x="2543175" y="962025"/>
              </a:lnTo>
              <a:lnTo>
                <a:pt x="3381375" y="866775"/>
              </a:lnTo>
              <a:lnTo>
                <a:pt x="3390900" y="0"/>
              </a:lnTo>
              <a:lnTo>
                <a:pt x="9525" y="9525"/>
              </a:lnTo>
              <a:lnTo>
                <a:pt x="0" y="314325"/>
              </a:lnTo>
              <a:close/>
            </a:path>
          </a:pathLst>
        </a:custGeom>
        <a:solidFill>
          <a:schemeClr val="accent1">
            <a:alpha val="4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0.05208</cdr:x>
      <cdr:y>0.89297</cdr:y>
    </cdr:from>
    <cdr:to>
      <cdr:x>0.84792</cdr:x>
      <cdr:y>0.89602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="" xmlns:a16="http://schemas.microsoft.com/office/drawing/2014/main" id="{084C8C3C-CD9E-736F-679A-7104031C27D0}"/>
            </a:ext>
          </a:extLst>
        </cdr:cNvPr>
        <cdr:cNvCxnSpPr/>
      </cdr:nvCxnSpPr>
      <cdr:spPr>
        <a:xfrm xmlns:a="http://schemas.openxmlformats.org/drawingml/2006/main">
          <a:off x="238125" y="2781301"/>
          <a:ext cx="3638550" cy="9524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0.05625</cdr:x>
      <cdr:y>0.01654</cdr:y>
    </cdr:from>
    <cdr:to>
      <cdr:x>0.05625</cdr:x>
      <cdr:y>0.95056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="" xmlns:a16="http://schemas.microsoft.com/office/drawing/2014/main" id="{D695B669-3C71-D8CB-FB68-9B79E0116AE5}"/>
            </a:ext>
          </a:extLst>
        </cdr:cNvPr>
        <cdr:cNvCxnSpPr/>
      </cdr:nvCxnSpPr>
      <cdr:spPr>
        <a:xfrm xmlns:a="http://schemas.openxmlformats.org/drawingml/2006/main" flipV="1">
          <a:off x="257190" y="51505"/>
          <a:ext cx="0" cy="2909169"/>
        </a:xfrm>
        <a:prstGeom xmlns:a="http://schemas.openxmlformats.org/drawingml/2006/main" prst="straightConnector1">
          <a:avLst/>
        </a:prstGeom>
        <a:ln xmlns:a="http://schemas.openxmlformats.org/drawingml/2006/main" w="317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0.80417</cdr:x>
      <cdr:y>0</cdr:y>
    </cdr:from>
    <cdr:to>
      <cdr:x>0.80417</cdr:x>
      <cdr:y>0.89602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="" xmlns:a16="http://schemas.microsoft.com/office/drawing/2014/main" id="{6482018C-73CB-A7AD-B04B-4492987574A1}"/>
            </a:ext>
          </a:extLst>
        </cdr:cNvPr>
        <cdr:cNvCxnSpPr/>
      </cdr:nvCxnSpPr>
      <cdr:spPr>
        <a:xfrm xmlns:a="http://schemas.openxmlformats.org/drawingml/2006/main" flipV="1">
          <a:off x="3676665" y="0"/>
          <a:ext cx="0" cy="2790825"/>
        </a:xfrm>
        <a:prstGeom xmlns:a="http://schemas.openxmlformats.org/drawingml/2006/main" prst="straightConnector1">
          <a:avLst/>
        </a:prstGeom>
        <a:ln xmlns:a="http://schemas.openxmlformats.org/drawingml/2006/main" w="3492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0.05625</cdr:x>
      <cdr:y>0.07716</cdr:y>
    </cdr:from>
    <cdr:to>
      <cdr:x>0.17292</cdr:x>
      <cdr:y>0.17901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257175" y="238125"/>
          <a:ext cx="533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E(A)</a:t>
          </a:r>
        </a:p>
      </cdr:txBody>
    </cdr:sp>
  </cdr:relSizeAnchor>
  <cdr:relSizeAnchor xmlns:cdr="http://schemas.openxmlformats.org/drawingml/2006/chartDrawing">
    <cdr:from>
      <cdr:x>0.80625</cdr:x>
      <cdr:y>0.9052</cdr:y>
    </cdr:from>
    <cdr:to>
      <cdr:x>0.9375</cdr:x>
      <cdr:y>0.99388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686175" y="2819400"/>
          <a:ext cx="60007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y1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51"/>
  <sheetViews>
    <sheetView tabSelected="1" zoomScale="44" workbookViewId="0">
      <selection activeCell="I8" sqref="I8:J8"/>
    </sheetView>
  </sheetViews>
  <sheetFormatPr defaultRowHeight="14.4"/>
  <cols>
    <col min="14" max="14" width="10.21875" customWidth="1"/>
  </cols>
  <sheetData>
    <row r="2" spans="1:15" ht="15" thickBot="1"/>
    <row r="3" spans="1:15" ht="15" thickBot="1">
      <c r="H3" s="1" t="s">
        <v>0</v>
      </c>
      <c r="I3" s="2" t="s">
        <v>1</v>
      </c>
      <c r="J3" s="2" t="s">
        <v>2</v>
      </c>
      <c r="K3" s="3" t="s">
        <v>3</v>
      </c>
      <c r="L3" t="s">
        <v>8</v>
      </c>
    </row>
    <row r="4" spans="1:15" ht="15" thickBot="1">
      <c r="A4" s="1" t="s">
        <v>0</v>
      </c>
      <c r="B4" s="2" t="s">
        <v>1</v>
      </c>
      <c r="C4" s="2" t="s">
        <v>2</v>
      </c>
      <c r="D4" s="3" t="s">
        <v>3</v>
      </c>
      <c r="H4" s="4" t="s">
        <v>4</v>
      </c>
      <c r="I4">
        <v>1</v>
      </c>
      <c r="J4">
        <v>-3</v>
      </c>
      <c r="K4" s="5">
        <v>7</v>
      </c>
      <c r="L4">
        <f>MIN(I4:K4)</f>
        <v>-3</v>
      </c>
      <c r="N4" s="22" t="s">
        <v>10</v>
      </c>
      <c r="O4" s="23">
        <f>MAX(L4:L5)</f>
        <v>-3</v>
      </c>
    </row>
    <row r="5" spans="1:15" ht="15" thickBot="1">
      <c r="A5" s="4" t="s">
        <v>4</v>
      </c>
      <c r="B5">
        <v>1</v>
      </c>
      <c r="C5">
        <v>-3</v>
      </c>
      <c r="D5" s="5">
        <v>7</v>
      </c>
      <c r="H5" s="6" t="s">
        <v>5</v>
      </c>
      <c r="I5" s="7">
        <v>2</v>
      </c>
      <c r="J5" s="7">
        <v>4</v>
      </c>
      <c r="K5" s="8">
        <v>-6</v>
      </c>
      <c r="L5">
        <f>MIN(I5:K5)</f>
        <v>-6</v>
      </c>
    </row>
    <row r="6" spans="1:15" ht="15" thickBot="1">
      <c r="A6" s="6" t="s">
        <v>5</v>
      </c>
      <c r="B6" s="7">
        <v>2</v>
      </c>
      <c r="C6" s="7">
        <v>4</v>
      </c>
      <c r="D6" s="8">
        <v>-6</v>
      </c>
      <c r="H6" t="s">
        <v>9</v>
      </c>
      <c r="I6">
        <f>MAX(I4:I5)</f>
        <v>2</v>
      </c>
      <c r="J6">
        <f t="shared" ref="J6:K6" si="0">MAX(J4:J5)</f>
        <v>4</v>
      </c>
      <c r="K6">
        <f t="shared" si="0"/>
        <v>7</v>
      </c>
    </row>
    <row r="7" spans="1:15" ht="15" thickBot="1"/>
    <row r="8" spans="1:15" ht="15" thickBot="1">
      <c r="I8" s="22" t="s">
        <v>11</v>
      </c>
      <c r="J8" s="23">
        <f>MIN(I6:K6)</f>
        <v>2</v>
      </c>
    </row>
    <row r="9" spans="1:15">
      <c r="A9" s="1" t="s">
        <v>6</v>
      </c>
      <c r="B9" s="2" t="s">
        <v>1</v>
      </c>
      <c r="C9" s="3" t="s">
        <v>2</v>
      </c>
    </row>
    <row r="10" spans="1:15">
      <c r="A10" s="4" t="s">
        <v>4</v>
      </c>
      <c r="B10">
        <v>5</v>
      </c>
      <c r="C10" s="5">
        <v>8</v>
      </c>
    </row>
    <row r="11" spans="1:15">
      <c r="A11" s="4" t="s">
        <v>5</v>
      </c>
      <c r="B11">
        <v>6</v>
      </c>
      <c r="C11" s="5">
        <v>5</v>
      </c>
    </row>
    <row r="12" spans="1:15" ht="15" thickBot="1">
      <c r="A12" s="6" t="s">
        <v>7</v>
      </c>
      <c r="B12" s="7">
        <v>5</v>
      </c>
      <c r="C12" s="8">
        <v>7</v>
      </c>
      <c r="E12" t="s">
        <v>12</v>
      </c>
    </row>
    <row r="13" spans="1:15">
      <c r="E13" t="s">
        <v>13</v>
      </c>
    </row>
    <row r="15" spans="1:15">
      <c r="E15" t="s">
        <v>14</v>
      </c>
    </row>
    <row r="16" spans="1:15">
      <c r="E16" t="s">
        <v>15</v>
      </c>
    </row>
    <row r="17" spans="5:11">
      <c r="E17" t="s">
        <v>16</v>
      </c>
    </row>
    <row r="18" spans="5:11">
      <c r="E18" t="s">
        <v>17</v>
      </c>
    </row>
    <row r="20" spans="5:11" ht="15" thickBot="1">
      <c r="E20" t="s">
        <v>18</v>
      </c>
    </row>
    <row r="21" spans="5:11">
      <c r="E21" t="s">
        <v>20</v>
      </c>
      <c r="G21" s="1" t="s">
        <v>30</v>
      </c>
      <c r="H21" s="3" t="s">
        <v>19</v>
      </c>
    </row>
    <row r="22" spans="5:11">
      <c r="E22" s="9" t="s">
        <v>21</v>
      </c>
      <c r="G22" s="4">
        <v>0</v>
      </c>
      <c r="H22" s="5">
        <f>G22+2</f>
        <v>2</v>
      </c>
    </row>
    <row r="23" spans="5:11" ht="15" thickBot="1">
      <c r="E23" s="9" t="s">
        <v>31</v>
      </c>
      <c r="G23" s="6">
        <v>1</v>
      </c>
      <c r="H23" s="8">
        <f>G23*-1+2</f>
        <v>1</v>
      </c>
    </row>
    <row r="25" spans="5:11" ht="15" thickBot="1">
      <c r="E25" t="s">
        <v>22</v>
      </c>
    </row>
    <row r="26" spans="5:11">
      <c r="E26" t="s">
        <v>23</v>
      </c>
      <c r="G26" s="1" t="s">
        <v>30</v>
      </c>
      <c r="H26" s="3" t="s">
        <v>19</v>
      </c>
    </row>
    <row r="27" spans="5:11">
      <c r="E27" s="9" t="s">
        <v>24</v>
      </c>
      <c r="G27" s="4">
        <v>0</v>
      </c>
      <c r="H27" s="5">
        <f>-7*0+4</f>
        <v>4</v>
      </c>
    </row>
    <row r="28" spans="5:11" ht="15" thickBot="1">
      <c r="E28" s="9" t="s">
        <v>29</v>
      </c>
      <c r="G28" s="6">
        <v>1</v>
      </c>
      <c r="H28" s="8">
        <f>-7+4</f>
        <v>-3</v>
      </c>
    </row>
    <row r="30" spans="5:11" ht="15" thickBot="1">
      <c r="E30" t="s">
        <v>25</v>
      </c>
      <c r="K30" t="s">
        <v>64</v>
      </c>
    </row>
    <row r="31" spans="5:11">
      <c r="E31" t="s">
        <v>26</v>
      </c>
      <c r="G31" s="1" t="s">
        <v>30</v>
      </c>
      <c r="H31" s="3" t="s">
        <v>19</v>
      </c>
      <c r="K31" t="s">
        <v>65</v>
      </c>
    </row>
    <row r="32" spans="5:11">
      <c r="E32" s="9" t="s">
        <v>27</v>
      </c>
      <c r="G32" s="4">
        <v>0</v>
      </c>
      <c r="H32" s="5">
        <f>13*0-6</f>
        <v>-6</v>
      </c>
      <c r="K32" t="s">
        <v>32</v>
      </c>
    </row>
    <row r="33" spans="5:14" ht="15" thickBot="1">
      <c r="E33" s="9" t="s">
        <v>28</v>
      </c>
      <c r="G33" s="6">
        <v>1</v>
      </c>
      <c r="H33" s="10">
        <f>13-6</f>
        <v>7</v>
      </c>
      <c r="K33" s="9" t="s">
        <v>33</v>
      </c>
    </row>
    <row r="34" spans="5:14">
      <c r="K34" t="s">
        <v>34</v>
      </c>
    </row>
    <row r="35" spans="5:14" ht="15" thickBot="1">
      <c r="K35" t="s">
        <v>35</v>
      </c>
    </row>
    <row r="36" spans="5:14">
      <c r="K36" s="13" t="s">
        <v>36</v>
      </c>
      <c r="L36" s="11">
        <f>10/20</f>
        <v>0.5</v>
      </c>
    </row>
    <row r="37" spans="5:14" ht="15" thickBot="1">
      <c r="K37" s="14" t="s">
        <v>37</v>
      </c>
      <c r="L37" s="12">
        <f>1-L36</f>
        <v>0.5</v>
      </c>
    </row>
    <row r="38" spans="5:14" ht="15" thickBot="1"/>
    <row r="39" spans="5:14">
      <c r="K39" s="1" t="s">
        <v>0</v>
      </c>
      <c r="L39" s="2" t="s">
        <v>1</v>
      </c>
      <c r="M39" s="2" t="s">
        <v>2</v>
      </c>
      <c r="N39" s="3" t="s">
        <v>3</v>
      </c>
    </row>
    <row r="40" spans="5:14">
      <c r="K40" s="4" t="s">
        <v>4</v>
      </c>
      <c r="L40">
        <v>1</v>
      </c>
      <c r="M40">
        <v>-3</v>
      </c>
      <c r="N40" s="5">
        <v>7</v>
      </c>
    </row>
    <row r="41" spans="5:14" ht="15" thickBot="1">
      <c r="K41" s="6" t="s">
        <v>5</v>
      </c>
      <c r="L41" s="7">
        <v>2</v>
      </c>
      <c r="M41" s="7">
        <v>4</v>
      </c>
      <c r="N41" s="8">
        <v>-6</v>
      </c>
    </row>
    <row r="43" spans="5:14">
      <c r="K43" t="s">
        <v>38</v>
      </c>
    </row>
    <row r="44" spans="5:14">
      <c r="K44" t="s">
        <v>39</v>
      </c>
    </row>
    <row r="45" spans="5:14" ht="15" thickBot="1">
      <c r="K45" t="s">
        <v>40</v>
      </c>
    </row>
    <row r="46" spans="5:14">
      <c r="K46" s="18" t="s">
        <v>41</v>
      </c>
      <c r="L46" s="11">
        <v>0</v>
      </c>
    </row>
    <row r="47" spans="5:14">
      <c r="K47" s="19" t="s">
        <v>42</v>
      </c>
      <c r="L47" s="17">
        <f>(N41-N40)/((N41+M40)-(M41+N40))</f>
        <v>0.65</v>
      </c>
    </row>
    <row r="48" spans="5:14" ht="15" thickBot="1">
      <c r="K48" s="20" t="s">
        <v>43</v>
      </c>
      <c r="L48" s="12">
        <f>1-L47</f>
        <v>0.35</v>
      </c>
    </row>
    <row r="49" spans="11:12" ht="15" thickBot="1"/>
    <row r="50" spans="11:12">
      <c r="K50" s="15" t="s">
        <v>44</v>
      </c>
      <c r="L50" s="11"/>
    </row>
    <row r="51" spans="11:12" ht="15" thickBot="1">
      <c r="K51" s="16">
        <f>((N41*M40)-(M41*N40))/((N41+M40)-(M41+N40))</f>
        <v>0.5</v>
      </c>
      <c r="L51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9"/>
  <sheetViews>
    <sheetView zoomScale="83" workbookViewId="0">
      <selection activeCell="F23" sqref="F23"/>
    </sheetView>
  </sheetViews>
  <sheetFormatPr defaultRowHeight="14.4"/>
  <sheetData>
    <row r="2" spans="1:13" ht="15" thickBot="1">
      <c r="H2" t="s">
        <v>45</v>
      </c>
    </row>
    <row r="3" spans="1:13" ht="15" thickBot="1">
      <c r="H3" s="1" t="s">
        <v>6</v>
      </c>
      <c r="I3" s="2" t="s">
        <v>1</v>
      </c>
      <c r="J3" s="3" t="s">
        <v>2</v>
      </c>
      <c r="K3" t="s">
        <v>8</v>
      </c>
    </row>
    <row r="4" spans="1:13">
      <c r="A4" s="1" t="s">
        <v>6</v>
      </c>
      <c r="B4" s="2" t="s">
        <v>1</v>
      </c>
      <c r="C4" s="3" t="s">
        <v>2</v>
      </c>
      <c r="H4" s="4" t="s">
        <v>4</v>
      </c>
      <c r="I4">
        <v>5</v>
      </c>
      <c r="J4" s="5">
        <v>8</v>
      </c>
      <c r="K4">
        <f>MIN(I4:J4)</f>
        <v>5</v>
      </c>
    </row>
    <row r="5" spans="1:13">
      <c r="A5" s="4" t="s">
        <v>4</v>
      </c>
      <c r="B5">
        <v>5</v>
      </c>
      <c r="C5" s="5">
        <v>8</v>
      </c>
      <c r="H5" s="4" t="s">
        <v>5</v>
      </c>
      <c r="I5">
        <v>6</v>
      </c>
      <c r="J5" s="5">
        <v>5</v>
      </c>
      <c r="K5">
        <f t="shared" ref="K5:K6" si="0">MIN(I5:J5)</f>
        <v>5</v>
      </c>
      <c r="L5" t="s">
        <v>10</v>
      </c>
      <c r="M5">
        <f>MAX(K4:K6)</f>
        <v>5</v>
      </c>
    </row>
    <row r="6" spans="1:13" ht="15" thickBot="1">
      <c r="A6" s="4" t="s">
        <v>5</v>
      </c>
      <c r="B6">
        <v>6</v>
      </c>
      <c r="C6" s="5">
        <v>5</v>
      </c>
      <c r="H6" s="6" t="s">
        <v>7</v>
      </c>
      <c r="I6" s="7">
        <v>5</v>
      </c>
      <c r="J6" s="8">
        <v>7</v>
      </c>
      <c r="K6">
        <f t="shared" si="0"/>
        <v>5</v>
      </c>
    </row>
    <row r="7" spans="1:13" ht="15" thickBot="1">
      <c r="A7" s="6" t="s">
        <v>7</v>
      </c>
      <c r="B7" s="7">
        <v>5</v>
      </c>
      <c r="C7" s="8">
        <v>7</v>
      </c>
      <c r="H7" t="s">
        <v>9</v>
      </c>
      <c r="I7">
        <f>MAX(I4:I6)</f>
        <v>6</v>
      </c>
      <c r="J7">
        <f>MAX(J4:J6)</f>
        <v>8</v>
      </c>
    </row>
    <row r="8" spans="1:13">
      <c r="I8" t="s">
        <v>11</v>
      </c>
      <c r="J8">
        <f>MIN(I7:J7)</f>
        <v>6</v>
      </c>
    </row>
    <row r="10" spans="1:13">
      <c r="H10" t="s">
        <v>12</v>
      </c>
    </row>
    <row r="11" spans="1:13">
      <c r="H11" t="s">
        <v>13</v>
      </c>
    </row>
    <row r="13" spans="1:13">
      <c r="H13" t="s">
        <v>14</v>
      </c>
    </row>
    <row r="14" spans="1:13">
      <c r="H14" t="s">
        <v>46</v>
      </c>
    </row>
    <row r="15" spans="1:13">
      <c r="H15" t="s">
        <v>39</v>
      </c>
    </row>
    <row r="16" spans="1:13">
      <c r="H16" t="s">
        <v>47</v>
      </c>
    </row>
    <row r="18" spans="8:16">
      <c r="H18" t="s">
        <v>48</v>
      </c>
    </row>
    <row r="19" spans="8:16">
      <c r="H19" t="s">
        <v>49</v>
      </c>
      <c r="J19" t="s">
        <v>50</v>
      </c>
      <c r="K19" t="s">
        <v>51</v>
      </c>
    </row>
    <row r="20" spans="8:16">
      <c r="H20" s="9" t="s">
        <v>52</v>
      </c>
      <c r="J20">
        <v>0</v>
      </c>
      <c r="K20">
        <f>J20*-3+8</f>
        <v>8</v>
      </c>
    </row>
    <row r="21" spans="8:16">
      <c r="H21" s="9" t="s">
        <v>53</v>
      </c>
      <c r="J21">
        <v>1</v>
      </c>
      <c r="K21">
        <f>J21*-3+8</f>
        <v>5</v>
      </c>
    </row>
    <row r="23" spans="8:16">
      <c r="H23" t="s">
        <v>54</v>
      </c>
    </row>
    <row r="24" spans="8:16">
      <c r="H24" t="s">
        <v>58</v>
      </c>
      <c r="J24" t="s">
        <v>50</v>
      </c>
      <c r="K24" t="s">
        <v>55</v>
      </c>
    </row>
    <row r="25" spans="8:16">
      <c r="H25" s="9" t="s">
        <v>60</v>
      </c>
      <c r="J25">
        <v>0</v>
      </c>
      <c r="K25">
        <f>J25*1+5</f>
        <v>5</v>
      </c>
    </row>
    <row r="26" spans="8:16">
      <c r="H26" s="9" t="s">
        <v>61</v>
      </c>
      <c r="J26">
        <v>1</v>
      </c>
      <c r="K26">
        <f>J26*1+5</f>
        <v>6</v>
      </c>
    </row>
    <row r="28" spans="8:16">
      <c r="H28" t="s">
        <v>57</v>
      </c>
    </row>
    <row r="29" spans="8:16">
      <c r="H29" t="s">
        <v>59</v>
      </c>
      <c r="J29" t="s">
        <v>50</v>
      </c>
      <c r="K29" t="s">
        <v>56</v>
      </c>
    </row>
    <row r="30" spans="8:16">
      <c r="H30" s="9" t="s">
        <v>62</v>
      </c>
      <c r="J30">
        <v>0</v>
      </c>
      <c r="K30">
        <f>J30*-2+7</f>
        <v>7</v>
      </c>
    </row>
    <row r="31" spans="8:16">
      <c r="H31" s="9" t="s">
        <v>63</v>
      </c>
      <c r="J31">
        <v>1</v>
      </c>
      <c r="K31">
        <f>J31*-2+7</f>
        <v>5</v>
      </c>
      <c r="P31" t="s">
        <v>66</v>
      </c>
    </row>
    <row r="32" spans="8:16">
      <c r="P32" t="s">
        <v>65</v>
      </c>
    </row>
    <row r="33" spans="16:17">
      <c r="P33" t="s">
        <v>67</v>
      </c>
    </row>
    <row r="34" spans="16:17">
      <c r="P34" s="9" t="s">
        <v>68</v>
      </c>
    </row>
    <row r="35" spans="16:17">
      <c r="P35" t="s">
        <v>34</v>
      </c>
    </row>
    <row r="36" spans="16:17" ht="15" thickBot="1">
      <c r="P36" t="s">
        <v>35</v>
      </c>
    </row>
    <row r="37" spans="16:17">
      <c r="P37" s="24" t="s">
        <v>70</v>
      </c>
    </row>
    <row r="38" spans="16:17" ht="15" thickBot="1">
      <c r="P38" s="25" t="s">
        <v>71</v>
      </c>
    </row>
    <row r="40" spans="16:17">
      <c r="P40" t="s">
        <v>15</v>
      </c>
    </row>
    <row r="41" spans="16:17">
      <c r="P41" t="s">
        <v>16</v>
      </c>
    </row>
    <row r="42" spans="16:17">
      <c r="P42" t="s">
        <v>69</v>
      </c>
    </row>
    <row r="43" spans="16:17" ht="15" thickBot="1"/>
    <row r="44" spans="16:17">
      <c r="P44" s="18" t="s">
        <v>36</v>
      </c>
      <c r="Q44" s="21" t="s">
        <v>73</v>
      </c>
    </row>
    <row r="45" spans="16:17">
      <c r="P45" s="19" t="s">
        <v>37</v>
      </c>
      <c r="Q45" s="17">
        <v>0.75</v>
      </c>
    </row>
    <row r="46" spans="16:17" ht="15" thickBot="1">
      <c r="P46" s="20" t="s">
        <v>72</v>
      </c>
      <c r="Q46" s="12">
        <v>0</v>
      </c>
    </row>
    <row r="47" spans="16:17" ht="15" thickBot="1"/>
    <row r="48" spans="16:17" ht="15" thickBot="1">
      <c r="P48" s="15" t="s">
        <v>44</v>
      </c>
      <c r="Q48" s="11"/>
    </row>
    <row r="49" spans="16:17" ht="15" thickBot="1">
      <c r="P49" s="26">
        <v>5.75</v>
      </c>
      <c r="Q49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DDUC</dc:creator>
  <cp:lastModifiedBy>ASUS</cp:lastModifiedBy>
  <dcterms:created xsi:type="dcterms:W3CDTF">2024-04-10T05:37:46Z</dcterms:created>
  <dcterms:modified xsi:type="dcterms:W3CDTF">2024-05-19T16:41:45Z</dcterms:modified>
</cp:coreProperties>
</file>