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HYPERLINK("https://stackoverflow.com/q/359717", "359717")</f>
        <v/>
      </c>
      <c r="B2" t="n">
        <v>0.3235294117647059</v>
      </c>
    </row>
    <row r="3">
      <c r="A3">
        <f>HYPERLINK("https://stackoverflow.com/q/980932", "980932")</f>
        <v/>
      </c>
      <c r="B3" t="n">
        <v>0.362962962962963</v>
      </c>
    </row>
    <row r="4">
      <c r="A4">
        <f>HYPERLINK("https://stackoverflow.com/q/1258834", "1258834")</f>
        <v/>
      </c>
      <c r="B4" t="n">
        <v>0.3141289437585734</v>
      </c>
    </row>
    <row r="5">
      <c r="A5">
        <f>HYPERLINK("https://stackoverflow.com/q/3700594", "3700594")</f>
        <v/>
      </c>
      <c r="B5" t="n">
        <v>0.2759562841530054</v>
      </c>
    </row>
    <row r="6">
      <c r="A6">
        <f>HYPERLINK("https://stackoverflow.com/q/3906522", "3906522")</f>
        <v/>
      </c>
      <c r="B6" t="n">
        <v>0.3714517437145174</v>
      </c>
    </row>
    <row r="7">
      <c r="A7">
        <f>HYPERLINK("https://stackoverflow.com/q/3990732", "3990732")</f>
        <v/>
      </c>
      <c r="B7" t="n">
        <v>0.2369281045751634</v>
      </c>
    </row>
    <row r="8">
      <c r="A8">
        <f>HYPERLINK("https://stackoverflow.com/q/4556252", "4556252")</f>
        <v/>
      </c>
      <c r="B8" t="n">
        <v>0.2655826558265583</v>
      </c>
    </row>
    <row r="9">
      <c r="A9">
        <f>HYPERLINK("https://stackoverflow.com/q/4804623", "4804623")</f>
        <v/>
      </c>
      <c r="B9" t="n">
        <v>0.3</v>
      </c>
    </row>
    <row r="10">
      <c r="A10">
        <f>HYPERLINK("https://stackoverflow.com/q/5552901", "5552901")</f>
        <v/>
      </c>
      <c r="B10" t="n">
        <v>0.3478260869565217</v>
      </c>
    </row>
    <row r="11">
      <c r="A11">
        <f>HYPERLINK("https://stackoverflow.com/q/7304006", "7304006")</f>
        <v/>
      </c>
      <c r="B11" t="n">
        <v>0.3736263736263736</v>
      </c>
    </row>
    <row r="12">
      <c r="A12">
        <f>HYPERLINK("https://stackoverflow.com/q/7383641", "7383641")</f>
        <v/>
      </c>
      <c r="B12" t="n">
        <v>0.2761276127612761</v>
      </c>
    </row>
    <row r="13">
      <c r="A13">
        <f>HYPERLINK("https://stackoverflow.com/q/7679733", "7679733")</f>
        <v/>
      </c>
      <c r="B13" t="n">
        <v>0.2878306878306878</v>
      </c>
    </row>
    <row r="14">
      <c r="A14">
        <f>HYPERLINK("https://stackoverflow.com/q/7699717", "7699717")</f>
        <v/>
      </c>
      <c r="B14" t="n">
        <v>0.3448275862068966</v>
      </c>
    </row>
    <row r="15">
      <c r="A15">
        <f>HYPERLINK("https://stackoverflow.com/q/8005085", "8005085")</f>
        <v/>
      </c>
      <c r="B15" t="n">
        <v>0.3626984126984127</v>
      </c>
    </row>
    <row r="16">
      <c r="A16">
        <f>HYPERLINK("https://stackoverflow.com/q/8123314", "8123314")</f>
        <v/>
      </c>
      <c r="B16" t="n">
        <v>0.3116883116883117</v>
      </c>
    </row>
    <row r="17">
      <c r="A17">
        <f>HYPERLINK("https://stackoverflow.com/q/8522884", "8522884")</f>
        <v/>
      </c>
      <c r="B17" t="n">
        <v>0.4971098265895953</v>
      </c>
    </row>
    <row r="18">
      <c r="A18">
        <f>HYPERLINK("https://stackoverflow.com/q/8980486", "8980486")</f>
        <v/>
      </c>
      <c r="B18" t="n">
        <v>0.3705882352941177</v>
      </c>
    </row>
    <row r="19">
      <c r="A19">
        <f>HYPERLINK("https://stackoverflow.com/q/9041860", "9041860")</f>
        <v/>
      </c>
      <c r="B19" t="n">
        <v>0.263681592039801</v>
      </c>
    </row>
    <row r="20">
      <c r="A20">
        <f>HYPERLINK("https://stackoverflow.com/q/9054254", "9054254")</f>
        <v/>
      </c>
      <c r="B20" t="n">
        <v>0.2962962962962963</v>
      </c>
    </row>
    <row r="21">
      <c r="A21">
        <f>HYPERLINK("https://stackoverflow.com/q/9372228", "9372228")</f>
        <v/>
      </c>
      <c r="B21" t="n">
        <v>0.3128371089536138</v>
      </c>
    </row>
    <row r="22">
      <c r="A22">
        <f>HYPERLINK("https://stackoverflow.com/q/9391137", "9391137")</f>
        <v/>
      </c>
      <c r="B22" t="n">
        <v>0.3028919330289193</v>
      </c>
    </row>
    <row r="23">
      <c r="A23">
        <f>HYPERLINK("https://stackoverflow.com/q/9802779", "9802779")</f>
        <v/>
      </c>
      <c r="B23" t="n">
        <v>0.3569023569023569</v>
      </c>
    </row>
    <row r="24">
      <c r="A24">
        <f>HYPERLINK("https://stackoverflow.com/q/9959449", "9959449")</f>
        <v/>
      </c>
      <c r="B24" t="n">
        <v>0.2791327913279133</v>
      </c>
    </row>
    <row r="25">
      <c r="A25">
        <f>HYPERLINK("https://stackoverflow.com/q/9980294", "9980294")</f>
        <v/>
      </c>
      <c r="B25" t="n">
        <v>0.4081196581196581</v>
      </c>
    </row>
    <row r="26">
      <c r="A26">
        <f>HYPERLINK("https://stackoverflow.com/q/10152372", "10152372")</f>
        <v/>
      </c>
      <c r="B26" t="n">
        <v>0.2760416666666667</v>
      </c>
    </row>
    <row r="27">
      <c r="A27">
        <f>HYPERLINK("https://stackoverflow.com/q/10170940", "10170940")</f>
        <v/>
      </c>
      <c r="B27" t="n">
        <v>0.3652777777777778</v>
      </c>
    </row>
    <row r="28">
      <c r="A28">
        <f>HYPERLINK("https://stackoverflow.com/q/10476572", "10476572")</f>
        <v/>
      </c>
      <c r="B28" t="n">
        <v>0.2482638888888889</v>
      </c>
    </row>
    <row r="29">
      <c r="A29">
        <f>HYPERLINK("https://stackoverflow.com/q/10673123", "10673123")</f>
        <v/>
      </c>
      <c r="B29" t="n">
        <v>0.3767560664112388</v>
      </c>
    </row>
    <row r="30">
      <c r="A30">
        <f>HYPERLINK("https://stackoverflow.com/q/10690115", "10690115")</f>
        <v/>
      </c>
      <c r="B30" t="n">
        <v>0.3395061728395062</v>
      </c>
    </row>
    <row r="31">
      <c r="A31">
        <f>HYPERLINK("https://stackoverflow.com/q/10761717", "10761717")</f>
        <v/>
      </c>
      <c r="B31" t="n">
        <v>0.3466666666666667</v>
      </c>
    </row>
    <row r="32">
      <c r="A32">
        <f>HYPERLINK("https://stackoverflow.com/q/10784169", "10784169")</f>
        <v/>
      </c>
      <c r="B32" t="n">
        <v>0.2471443406022845</v>
      </c>
    </row>
    <row r="33">
      <c r="A33">
        <f>HYPERLINK("https://stackoverflow.com/q/10930561", "10930561")</f>
        <v/>
      </c>
      <c r="B33" t="n">
        <v>0.2597597597597597</v>
      </c>
    </row>
    <row r="34">
      <c r="A34">
        <f>HYPERLINK("https://stackoverflow.com/q/11064969", "11064969")</f>
        <v/>
      </c>
      <c r="B34" t="n">
        <v>0.3034825870646766</v>
      </c>
    </row>
    <row r="35">
      <c r="A35">
        <f>HYPERLINK("https://stackoverflow.com/q/11352675", "11352675")</f>
        <v/>
      </c>
      <c r="B35" t="n">
        <v>0.3333333333333333</v>
      </c>
    </row>
    <row r="36">
      <c r="A36">
        <f>HYPERLINK("https://stackoverflow.com/q/11698968", "11698968")</f>
        <v/>
      </c>
      <c r="B36" t="n">
        <v>0.2909356725146199</v>
      </c>
    </row>
    <row r="37">
      <c r="A37">
        <f>HYPERLINK("https://stackoverflow.com/q/11718933", "11718933")</f>
        <v/>
      </c>
      <c r="B37" t="n">
        <v>0.2696078431372549</v>
      </c>
    </row>
    <row r="38">
      <c r="A38">
        <f>HYPERLINK("https://stackoverflow.com/q/12004748", "12004748")</f>
        <v/>
      </c>
      <c r="B38" t="n">
        <v>0.3165137614678899</v>
      </c>
    </row>
    <row r="39">
      <c r="A39">
        <f>HYPERLINK("https://stackoverflow.com/q/12412269", "12412269")</f>
        <v/>
      </c>
      <c r="B39" t="n">
        <v>0.280045351473923</v>
      </c>
    </row>
    <row r="40">
      <c r="A40">
        <f>HYPERLINK("https://stackoverflow.com/q/12559029", "12559029")</f>
        <v/>
      </c>
      <c r="B40" t="n">
        <v>0.2160493827160494</v>
      </c>
    </row>
    <row r="41">
      <c r="A41">
        <f>HYPERLINK("https://stackoverflow.com/q/13393253", "13393253")</f>
        <v/>
      </c>
      <c r="B41" t="n">
        <v>0.3333333333333334</v>
      </c>
    </row>
    <row r="42">
      <c r="A42">
        <f>HYPERLINK("https://stackoverflow.com/q/13825378", "13825378")</f>
        <v/>
      </c>
      <c r="B42" t="n">
        <v>0.319268635724332</v>
      </c>
    </row>
    <row r="43">
      <c r="A43">
        <f>HYPERLINK("https://stackoverflow.com/q/13834716", "13834716")</f>
        <v/>
      </c>
      <c r="B43" t="n">
        <v>0.3266398929049532</v>
      </c>
    </row>
    <row r="44">
      <c r="A44">
        <f>HYPERLINK("https://stackoverflow.com/q/14475459", "14475459")</f>
        <v/>
      </c>
      <c r="B44" t="n">
        <v>0.2806026365348399</v>
      </c>
    </row>
    <row r="45">
      <c r="A45">
        <f>HYPERLINK("https://stackoverflow.com/q/14530767", "14530767")</f>
        <v/>
      </c>
      <c r="B45" t="n">
        <v>0.2852852852852853</v>
      </c>
    </row>
    <row r="46">
      <c r="A46">
        <f>HYPERLINK("https://stackoverflow.com/q/14634758", "14634758")</f>
        <v/>
      </c>
      <c r="B46" t="n">
        <v>0.3047138047138047</v>
      </c>
    </row>
    <row r="47">
      <c r="A47">
        <f>HYPERLINK("https://stackoverflow.com/q/15045253", "15045253")</f>
        <v/>
      </c>
      <c r="B47" t="n">
        <v>0.3532986111111111</v>
      </c>
    </row>
    <row r="48">
      <c r="A48">
        <f>HYPERLINK("https://stackoverflow.com/q/15106856", "15106856")</f>
        <v/>
      </c>
      <c r="B48" t="n">
        <v>0.3052208835341366</v>
      </c>
    </row>
    <row r="49">
      <c r="A49">
        <f>HYPERLINK("https://stackoverflow.com/q/15224492", "15224492")</f>
        <v/>
      </c>
      <c r="B49" t="n">
        <v>0.2555555555555556</v>
      </c>
    </row>
    <row r="50">
      <c r="A50">
        <f>HYPERLINK("https://stackoverflow.com/q/15239231", "15239231")</f>
        <v/>
      </c>
      <c r="B50" t="n">
        <v>0.2872628726287263</v>
      </c>
    </row>
    <row r="51">
      <c r="A51">
        <f>HYPERLINK("https://stackoverflow.com/q/15763574", "15763574")</f>
        <v/>
      </c>
      <c r="B51" t="n">
        <v>0.2962962962962963</v>
      </c>
    </row>
    <row r="52">
      <c r="A52">
        <f>HYPERLINK("https://stackoverflow.com/q/15919715", "15919715")</f>
        <v/>
      </c>
      <c r="B52" t="n">
        <v>0.3256172839506173</v>
      </c>
    </row>
    <row r="53">
      <c r="A53">
        <f>HYPERLINK("https://stackoverflow.com/q/16001298", "16001298")</f>
        <v/>
      </c>
      <c r="B53" t="n">
        <v>0.4151404151404152</v>
      </c>
    </row>
    <row r="54">
      <c r="A54">
        <f>HYPERLINK("https://stackoverflow.com/q/16045596", "16045596")</f>
        <v/>
      </c>
      <c r="B54" t="n">
        <v>0.3380116959064328</v>
      </c>
    </row>
    <row r="55">
      <c r="A55">
        <f>HYPERLINK("https://stackoverflow.com/q/16087271", "16087271")</f>
        <v/>
      </c>
      <c r="B55" t="n">
        <v>0.260643821391485</v>
      </c>
    </row>
    <row r="56">
      <c r="A56">
        <f>HYPERLINK("https://stackoverflow.com/q/16200946", "16200946")</f>
        <v/>
      </c>
      <c r="B56" t="n">
        <v>0.2770562770562771</v>
      </c>
    </row>
    <row r="57">
      <c r="A57">
        <f>HYPERLINK("https://stackoverflow.com/q/16306006", "16306006")</f>
        <v/>
      </c>
      <c r="B57" t="n">
        <v>0.2905982905982906</v>
      </c>
    </row>
    <row r="58">
      <c r="A58">
        <f>HYPERLINK("https://stackoverflow.com/q/16567269", "16567269")</f>
        <v/>
      </c>
      <c r="B58" t="n">
        <v>0.3042005420054201</v>
      </c>
    </row>
    <row r="59">
      <c r="A59">
        <f>HYPERLINK("https://stackoverflow.com/q/16819801", "16819801")</f>
        <v/>
      </c>
      <c r="B59" t="n">
        <v>0.2836601307189542</v>
      </c>
    </row>
    <row r="60">
      <c r="A60">
        <f>HYPERLINK("https://stackoverflow.com/q/16911661", "16911661")</f>
        <v/>
      </c>
      <c r="B60" t="n">
        <v>0.2393162393162393</v>
      </c>
    </row>
    <row r="61">
      <c r="A61">
        <f>HYPERLINK("https://stackoverflow.com/q/16937042", "16937042")</f>
        <v/>
      </c>
      <c r="B61" t="n">
        <v>0.2799422799422799</v>
      </c>
    </row>
    <row r="62">
      <c r="A62">
        <f>HYPERLINK("https://stackoverflow.com/q/17273496", "17273496")</f>
        <v/>
      </c>
      <c r="B62" t="n">
        <v>0.2876712328767123</v>
      </c>
    </row>
    <row r="63">
      <c r="A63">
        <f>HYPERLINK("https://stackoverflow.com/q/17313690", "17313690")</f>
        <v/>
      </c>
      <c r="B63" t="n">
        <v>0.315359477124183</v>
      </c>
    </row>
    <row r="64">
      <c r="A64">
        <f>HYPERLINK("https://stackoverflow.com/q/17389702", "17389702")</f>
        <v/>
      </c>
      <c r="B64" t="n">
        <v>0.2384823848238482</v>
      </c>
    </row>
    <row r="65">
      <c r="A65">
        <f>HYPERLINK("https://stackoverflow.com/q/17575941", "17575941")</f>
        <v/>
      </c>
      <c r="B65" t="n">
        <v>0.3740079365079365</v>
      </c>
    </row>
    <row r="66">
      <c r="A66">
        <f>HYPERLINK("https://stackoverflow.com/q/17801810", "17801810")</f>
        <v/>
      </c>
      <c r="B66" t="n">
        <v>0.3169934640522876</v>
      </c>
    </row>
    <row r="67">
      <c r="A67">
        <f>HYPERLINK("https://stackoverflow.com/q/17886545", "17886545")</f>
        <v/>
      </c>
      <c r="B67" t="n">
        <v>0.4193548387096774</v>
      </c>
    </row>
    <row r="68">
      <c r="A68">
        <f>HYPERLINK("https://stackoverflow.com/q/17926933", "17926933")</f>
        <v/>
      </c>
      <c r="B68" t="n">
        <v>0.4112769485903814</v>
      </c>
    </row>
    <row r="69">
      <c r="A69">
        <f>HYPERLINK("https://stackoverflow.com/q/17969305", "17969305")</f>
        <v/>
      </c>
      <c r="B69" t="n">
        <v>0.2971887550200803</v>
      </c>
    </row>
    <row r="70">
      <c r="A70">
        <f>HYPERLINK("https://stackoverflow.com/q/18041364", "18041364")</f>
        <v/>
      </c>
      <c r="B70" t="n">
        <v>0.4231678486997636</v>
      </c>
    </row>
    <row r="71">
      <c r="A71">
        <f>HYPERLINK("https://stackoverflow.com/q/18096689", "18096689")</f>
        <v/>
      </c>
      <c r="B71" t="n">
        <v>0.2841068917018284</v>
      </c>
    </row>
    <row r="72">
      <c r="A72">
        <f>HYPERLINK("https://stackoverflow.com/q/18270581", "18270581")</f>
        <v/>
      </c>
      <c r="B72" t="n">
        <v>0.2447916666666667</v>
      </c>
    </row>
    <row r="73">
      <c r="A73">
        <f>HYPERLINK("https://stackoverflow.com/q/18335697", "18335697")</f>
        <v/>
      </c>
      <c r="B73" t="n">
        <v>0.3051409618573798</v>
      </c>
    </row>
    <row r="74">
      <c r="A74">
        <f>HYPERLINK("https://stackoverflow.com/q/18580277", "18580277")</f>
        <v/>
      </c>
      <c r="B74" t="n">
        <v>0.2666666666666667</v>
      </c>
    </row>
    <row r="75">
      <c r="A75">
        <f>HYPERLINK("https://stackoverflow.com/q/18617586", "18617586")</f>
        <v/>
      </c>
      <c r="B75" t="n">
        <v>0.4138888888888889</v>
      </c>
    </row>
    <row r="76">
      <c r="A76">
        <f>HYPERLINK("https://stackoverflow.com/q/18730532", "18730532")</f>
        <v/>
      </c>
      <c r="B76" t="n">
        <v>0.309423347398031</v>
      </c>
    </row>
    <row r="77">
      <c r="A77">
        <f>HYPERLINK("https://stackoverflow.com/q/19109573", "19109573")</f>
        <v/>
      </c>
      <c r="B77" t="n">
        <v>0.2537037037037037</v>
      </c>
    </row>
    <row r="78">
      <c r="A78">
        <f>HYPERLINK("https://stackoverflow.com/q/19112286", "19112286")</f>
        <v/>
      </c>
      <c r="B78" t="n">
        <v>0.2972582972582973</v>
      </c>
    </row>
    <row r="79">
      <c r="A79">
        <f>HYPERLINK("https://stackoverflow.com/q/19289621", "19289621")</f>
        <v/>
      </c>
      <c r="B79" t="n">
        <v>0.2918518518518518</v>
      </c>
    </row>
    <row r="80">
      <c r="A80">
        <f>HYPERLINK("https://stackoverflow.com/q/19290354", "19290354")</f>
        <v/>
      </c>
      <c r="B80" t="n">
        <v>0.2289156626506024</v>
      </c>
    </row>
    <row r="81">
      <c r="A81">
        <f>HYPERLINK("https://stackoverflow.com/q/19432016", "19432016")</f>
        <v/>
      </c>
      <c r="B81" t="n">
        <v>0.3703703703703703</v>
      </c>
    </row>
    <row r="82">
      <c r="A82">
        <f>HYPERLINK("https://stackoverflow.com/q/19478478", "19478478")</f>
        <v/>
      </c>
      <c r="B82" t="n">
        <v>0.3146417445482866</v>
      </c>
    </row>
    <row r="83">
      <c r="A83">
        <f>HYPERLINK("https://stackoverflow.com/q/20089789", "20089789")</f>
        <v/>
      </c>
      <c r="B83" t="n">
        <v>0.2407407407407408</v>
      </c>
    </row>
    <row r="84">
      <c r="A84">
        <f>HYPERLINK("https://stackoverflow.com/q/20176524", "20176524")</f>
        <v/>
      </c>
      <c r="B84" t="n">
        <v>0.2777777777777778</v>
      </c>
    </row>
    <row r="85">
      <c r="A85">
        <f>HYPERLINK("https://stackoverflow.com/q/20486048", "20486048")</f>
        <v/>
      </c>
      <c r="B85" t="n">
        <v>0.3541666666666667</v>
      </c>
    </row>
    <row r="86">
      <c r="A86">
        <f>HYPERLINK("https://stackoverflow.com/q/20755712", "20755712")</f>
        <v/>
      </c>
      <c r="B86" t="n">
        <v>0.3953488372093023</v>
      </c>
    </row>
    <row r="87">
      <c r="A87">
        <f>HYPERLINK("https://stackoverflow.com/q/20770100", "20770100")</f>
        <v/>
      </c>
      <c r="B87" t="n">
        <v>0.4842105263157895</v>
      </c>
    </row>
    <row r="88">
      <c r="A88">
        <f>HYPERLINK("https://stackoverflow.com/q/20846544", "20846544")</f>
        <v/>
      </c>
      <c r="B88" t="n">
        <v>0.2404643449419569</v>
      </c>
    </row>
    <row r="89">
      <c r="A89">
        <f>HYPERLINK("https://stackoverflow.com/q/21050053", "21050053")</f>
        <v/>
      </c>
      <c r="B89" t="n">
        <v>0.2208835341365462</v>
      </c>
    </row>
    <row r="90">
      <c r="A90">
        <f>HYPERLINK("https://stackoverflow.com/q/21177958", "21177958")</f>
        <v/>
      </c>
      <c r="B90" t="n">
        <v>0.358187134502924</v>
      </c>
    </row>
    <row r="91">
      <c r="A91">
        <f>HYPERLINK("https://stackoverflow.com/q/21178560", "21178560")</f>
        <v/>
      </c>
      <c r="B91" t="n">
        <v>0.3625730994152047</v>
      </c>
    </row>
    <row r="92">
      <c r="A92">
        <f>HYPERLINK("https://stackoverflow.com/q/21314917", "21314917")</f>
        <v/>
      </c>
      <c r="B92" t="n">
        <v>0.4670781893004115</v>
      </c>
    </row>
    <row r="93">
      <c r="A93">
        <f>HYPERLINK("https://stackoverflow.com/q/21333391", "21333391")</f>
        <v/>
      </c>
      <c r="B93" t="n">
        <v>0.260196905766526</v>
      </c>
    </row>
    <row r="94">
      <c r="A94">
        <f>HYPERLINK("https://stackoverflow.com/q/21473504", "21473504")</f>
        <v/>
      </c>
      <c r="B94" t="n">
        <v>0.3059581320450886</v>
      </c>
    </row>
    <row r="95">
      <c r="A95">
        <f>HYPERLINK("https://stackoverflow.com/q/21907126", "21907126")</f>
        <v/>
      </c>
      <c r="B95" t="n">
        <v>0.2480974124809741</v>
      </c>
    </row>
    <row r="96">
      <c r="A96">
        <f>HYPERLINK("https://stackoverflow.com/q/22145868", "22145868")</f>
        <v/>
      </c>
      <c r="B96" t="n">
        <v>0.2771084337349398</v>
      </c>
    </row>
    <row r="97">
      <c r="A97">
        <f>HYPERLINK("https://stackoverflow.com/q/22156204", "22156204")</f>
        <v/>
      </c>
      <c r="B97" t="n">
        <v>0.2542372881355932</v>
      </c>
    </row>
    <row r="98">
      <c r="A98">
        <f>HYPERLINK("https://stackoverflow.com/q/22244681", "22244681")</f>
        <v/>
      </c>
      <c r="B98" t="n">
        <v>0.3062678062678063</v>
      </c>
    </row>
    <row r="99">
      <c r="A99">
        <f>HYPERLINK("https://stackoverflow.com/q/22611025", "22611025")</f>
        <v/>
      </c>
      <c r="B99" t="n">
        <v>0.2755102040816326</v>
      </c>
    </row>
    <row r="100">
      <c r="A100">
        <f>HYPERLINK("https://stackoverflow.com/q/22707093", "22707093")</f>
        <v/>
      </c>
      <c r="B100" t="n">
        <v>0.2361111111111111</v>
      </c>
    </row>
    <row r="101">
      <c r="A101">
        <f>HYPERLINK("https://stackoverflow.com/q/23062636", "23062636")</f>
        <v/>
      </c>
      <c r="B101" t="n">
        <v>0.3537675606641124</v>
      </c>
    </row>
    <row r="102">
      <c r="A102">
        <f>HYPERLINK("https://stackoverflow.com/q/23135039", "23135039")</f>
        <v/>
      </c>
      <c r="B102" t="n">
        <v>0.4031339031339031</v>
      </c>
    </row>
    <row r="103">
      <c r="A103">
        <f>HYPERLINK("https://stackoverflow.com/q/23145564", "23145564")</f>
        <v/>
      </c>
      <c r="B103" t="n">
        <v>0.3973063973063973</v>
      </c>
    </row>
    <row r="104">
      <c r="A104">
        <f>HYPERLINK("https://stackoverflow.com/q/23234021", "23234021")</f>
        <v/>
      </c>
      <c r="B104" t="n">
        <v>0.2640901771336554</v>
      </c>
    </row>
    <row r="105">
      <c r="A105">
        <f>HYPERLINK("https://stackoverflow.com/q/23261369", "23261369")</f>
        <v/>
      </c>
      <c r="B105" t="n">
        <v>0.2239583333333333</v>
      </c>
    </row>
    <row r="106">
      <c r="A106">
        <f>HYPERLINK("https://stackoverflow.com/q/23539254", "23539254")</f>
        <v/>
      </c>
      <c r="B106" t="n">
        <v>0.2683760683760684</v>
      </c>
    </row>
    <row r="107">
      <c r="A107">
        <f>HYPERLINK("https://stackoverflow.com/q/23554357", "23554357")</f>
        <v/>
      </c>
      <c r="B107" t="n">
        <v>0.3719806763285025</v>
      </c>
    </row>
    <row r="108">
      <c r="A108">
        <f>HYPERLINK("https://stackoverflow.com/q/23665466", "23665466")</f>
        <v/>
      </c>
      <c r="B108" t="n">
        <v>0.3811533052039381</v>
      </c>
    </row>
    <row r="109">
      <c r="A109">
        <f>HYPERLINK("https://stackoverflow.com/q/23695745", "23695745")</f>
        <v/>
      </c>
      <c r="B109" t="n">
        <v>0.3842592592592592</v>
      </c>
    </row>
    <row r="110">
      <c r="A110">
        <f>HYPERLINK("https://stackoverflow.com/q/24064506", "24064506")</f>
        <v/>
      </c>
      <c r="B110" t="n">
        <v>0.4001363326516701</v>
      </c>
    </row>
    <row r="111">
      <c r="A111">
        <f>HYPERLINK("https://stackoverflow.com/q/24135734", "24135734")</f>
        <v/>
      </c>
      <c r="B111" t="n">
        <v>0.320450885668277</v>
      </c>
    </row>
    <row r="112">
      <c r="A112">
        <f>HYPERLINK("https://stackoverflow.com/q/24365142", "24365142")</f>
        <v/>
      </c>
      <c r="B112" t="n">
        <v>0.4477124183006536</v>
      </c>
    </row>
    <row r="113">
      <c r="A113">
        <f>HYPERLINK("https://stackoverflow.com/q/24450595", "24450595")</f>
        <v/>
      </c>
      <c r="B113" t="n">
        <v>0.4913112164296998</v>
      </c>
    </row>
    <row r="114">
      <c r="A114">
        <f>HYPERLINK("https://stackoverflow.com/q/24559072", "24559072")</f>
        <v/>
      </c>
      <c r="B114" t="n">
        <v>0.3969907407407408</v>
      </c>
    </row>
    <row r="115">
      <c r="A115">
        <f>HYPERLINK("https://stackoverflow.com/q/25279217", "25279217")</f>
        <v/>
      </c>
      <c r="B115" t="n">
        <v>0.2811447811447812</v>
      </c>
    </row>
    <row r="116">
      <c r="A116">
        <f>HYPERLINK("https://stackoverflow.com/q/25499141", "25499141")</f>
        <v/>
      </c>
      <c r="B116" t="n">
        <v>0.2857142857142857</v>
      </c>
    </row>
    <row r="117">
      <c r="A117">
        <f>HYPERLINK("https://stackoverflow.com/q/25560603", "25560603")</f>
        <v/>
      </c>
      <c r="B117" t="n">
        <v>0.36980491942324</v>
      </c>
    </row>
    <row r="118">
      <c r="A118">
        <f>HYPERLINK("https://stackoverflow.com/q/25617442", "25617442")</f>
        <v/>
      </c>
      <c r="B118" t="n">
        <v>0.2886473429951691</v>
      </c>
    </row>
    <row r="119">
      <c r="A119">
        <f>HYPERLINK("https://stackoverflow.com/q/25926998", "25926998")</f>
        <v/>
      </c>
      <c r="B119" t="n">
        <v>0.2464646464646465</v>
      </c>
    </row>
    <row r="120">
      <c r="A120">
        <f>HYPERLINK("https://stackoverflow.com/q/26235358", "26235358")</f>
        <v/>
      </c>
      <c r="B120" t="n">
        <v>0.2603648424543947</v>
      </c>
    </row>
    <row r="121">
      <c r="A121">
        <f>HYPERLINK("https://stackoverflow.com/q/26475674", "26475674")</f>
        <v/>
      </c>
      <c r="B121" t="n">
        <v>0.3935185185185185</v>
      </c>
    </row>
    <row r="122">
      <c r="A122">
        <f>HYPERLINK("https://stackoverflow.com/q/26585466", "26585466")</f>
        <v/>
      </c>
      <c r="B122" t="n">
        <v>0.2509803921568628</v>
      </c>
    </row>
    <row r="123">
      <c r="A123">
        <f>HYPERLINK("https://stackoverflow.com/q/26590629", "26590629")</f>
        <v/>
      </c>
      <c r="B123" t="n">
        <v>0.5576131687242799</v>
      </c>
    </row>
    <row r="124">
      <c r="A124">
        <f>HYPERLINK("https://stackoverflow.com/q/26634391", "26634391")</f>
        <v/>
      </c>
      <c r="B124" t="n">
        <v>0.325</v>
      </c>
    </row>
    <row r="125">
      <c r="A125">
        <f>HYPERLINK("https://stackoverflow.com/q/26655087", "26655087")</f>
        <v/>
      </c>
      <c r="B125" t="n">
        <v>0.3073593073593074</v>
      </c>
    </row>
    <row r="126">
      <c r="A126">
        <f>HYPERLINK("https://stackoverflow.com/q/26712480", "26712480")</f>
        <v/>
      </c>
      <c r="B126" t="n">
        <v>0.3104056437389771</v>
      </c>
    </row>
    <row r="127">
      <c r="A127">
        <f>HYPERLINK("https://stackoverflow.com/q/26848897", "26848897")</f>
        <v/>
      </c>
      <c r="B127" t="n">
        <v>0.2769953051643192</v>
      </c>
    </row>
    <row r="128">
      <c r="A128">
        <f>HYPERLINK("https://stackoverflow.com/q/27153271", "27153271")</f>
        <v/>
      </c>
      <c r="B128" t="n">
        <v>0.2716049382716049</v>
      </c>
    </row>
    <row r="129">
      <c r="A129">
        <f>HYPERLINK("https://stackoverflow.com/q/27398134", "27398134")</f>
        <v/>
      </c>
      <c r="B129" t="n">
        <v>0.2794117647058824</v>
      </c>
    </row>
    <row r="130">
      <c r="A130">
        <f>HYPERLINK("https://stackoverflow.com/q/27416913", "27416913")</f>
        <v/>
      </c>
      <c r="B130" t="n">
        <v>0.2863247863247863</v>
      </c>
    </row>
    <row r="131">
      <c r="A131">
        <f>HYPERLINK("https://stackoverflow.com/q/27426874", "27426874")</f>
        <v/>
      </c>
      <c r="B131" t="n">
        <v>0.2365591397849463</v>
      </c>
    </row>
    <row r="132">
      <c r="A132">
        <f>HYPERLINK("https://stackoverflow.com/q/27922716", "27922716")</f>
        <v/>
      </c>
      <c r="B132" t="n">
        <v>0.3048048048048048</v>
      </c>
    </row>
    <row r="133">
      <c r="A133">
        <f>HYPERLINK("https://stackoverflow.com/q/28019888", "28019888")</f>
        <v/>
      </c>
      <c r="B133" t="n">
        <v>0.2833333333333334</v>
      </c>
    </row>
    <row r="134">
      <c r="A134">
        <f>HYPERLINK("https://stackoverflow.com/q/28083465", "28083465")</f>
        <v/>
      </c>
      <c r="B134" t="n">
        <v>0.3431786216596343</v>
      </c>
    </row>
    <row r="135">
      <c r="A135">
        <f>HYPERLINK("https://stackoverflow.com/q/28393085", "28393085")</f>
        <v/>
      </c>
      <c r="B135" t="n">
        <v>0.2473118279569892</v>
      </c>
    </row>
    <row r="136">
      <c r="A136">
        <f>HYPERLINK("https://stackoverflow.com/q/28991453", "28991453")</f>
        <v/>
      </c>
      <c r="B136" t="n">
        <v>0.3009845288326301</v>
      </c>
    </row>
    <row r="137">
      <c r="A137">
        <f>HYPERLINK("https://stackoverflow.com/q/29287436", "29287436")</f>
        <v/>
      </c>
      <c r="B137" t="n">
        <v>0.2674199623352166</v>
      </c>
    </row>
    <row r="138">
      <c r="A138">
        <f>HYPERLINK("https://stackoverflow.com/q/29395319", "29395319")</f>
        <v/>
      </c>
      <c r="B138" t="n">
        <v>0.3872053872053872</v>
      </c>
    </row>
    <row r="139">
      <c r="A139">
        <f>HYPERLINK("https://stackoverflow.com/q/29466750", "29466750")</f>
        <v/>
      </c>
      <c r="B139" t="n">
        <v>0.2531645569620253</v>
      </c>
    </row>
    <row r="140">
      <c r="A140">
        <f>HYPERLINK("https://stackoverflow.com/q/29623135", "29623135")</f>
        <v/>
      </c>
      <c r="B140" t="n">
        <v>0.265625</v>
      </c>
    </row>
    <row r="141">
      <c r="A141">
        <f>HYPERLINK("https://stackoverflow.com/q/30003533", "30003533")</f>
        <v/>
      </c>
      <c r="B141" t="n">
        <v>0.3552631578947368</v>
      </c>
    </row>
    <row r="142">
      <c r="A142">
        <f>HYPERLINK("https://stackoverflow.com/q/30193726", "30193726")</f>
        <v/>
      </c>
      <c r="B142" t="n">
        <v>0.2622950819672131</v>
      </c>
    </row>
    <row r="143">
      <c r="A143">
        <f>HYPERLINK("https://stackoverflow.com/q/30256468", "30256468")</f>
        <v/>
      </c>
      <c r="B143" t="n">
        <v>0.2586520947176685</v>
      </c>
    </row>
    <row r="144">
      <c r="A144">
        <f>HYPERLINK("https://stackoverflow.com/q/30295763", "30295763")</f>
        <v/>
      </c>
      <c r="B144" t="n">
        <v>0.2744107744107744</v>
      </c>
    </row>
    <row r="145">
      <c r="A145">
        <f>HYPERLINK("https://stackoverflow.com/q/30487441", "30487441")</f>
        <v/>
      </c>
      <c r="B145" t="n">
        <v>0.2981029810298103</v>
      </c>
    </row>
    <row r="146">
      <c r="A146">
        <f>HYPERLINK("https://stackoverflow.com/q/30531307", "30531307")</f>
        <v/>
      </c>
      <c r="B146" t="n">
        <v>0.3064327485380117</v>
      </c>
    </row>
    <row r="147">
      <c r="A147">
        <f>HYPERLINK("https://stackoverflow.com/q/31145919", "31145919")</f>
        <v/>
      </c>
      <c r="B147" t="n">
        <v>0.3105413105413106</v>
      </c>
    </row>
    <row r="148">
      <c r="A148">
        <f>HYPERLINK("https://stackoverflow.com/q/31413681", "31413681")</f>
        <v/>
      </c>
      <c r="B148" t="n">
        <v>0.2290249433106576</v>
      </c>
    </row>
    <row r="149">
      <c r="A149">
        <f>HYPERLINK("https://stackoverflow.com/q/31434640", "31434640")</f>
        <v/>
      </c>
      <c r="B149" t="n">
        <v>0.28</v>
      </c>
    </row>
    <row r="150">
      <c r="A150">
        <f>HYPERLINK("https://stackoverflow.com/q/31481379", "31481379")</f>
        <v/>
      </c>
      <c r="B150" t="n">
        <v>0.3382352941176471</v>
      </c>
    </row>
    <row r="151">
      <c r="A151">
        <f>HYPERLINK("https://stackoverflow.com/q/31482020", "31482020")</f>
        <v/>
      </c>
      <c r="B151" t="n">
        <v>0.2681623931623932</v>
      </c>
    </row>
    <row r="152">
      <c r="A152">
        <f>HYPERLINK("https://stackoverflow.com/q/31501424", "31501424")</f>
        <v/>
      </c>
      <c r="B152" t="n">
        <v>0.5432856169052488</v>
      </c>
    </row>
    <row r="153">
      <c r="A153">
        <f>HYPERLINK("https://stackoverflow.com/q/31545374", "31545374")</f>
        <v/>
      </c>
      <c r="B153" t="n">
        <v>0.330520393811533</v>
      </c>
    </row>
    <row r="154">
      <c r="A154">
        <f>HYPERLINK("https://stackoverflow.com/q/31658122", "31658122")</f>
        <v/>
      </c>
      <c r="B154" t="n">
        <v>0.2525252525252525</v>
      </c>
    </row>
    <row r="155">
      <c r="A155">
        <f>HYPERLINK("https://stackoverflow.com/q/31914821", "31914821")</f>
        <v/>
      </c>
      <c r="B155" t="n">
        <v>0.2935528120713306</v>
      </c>
    </row>
    <row r="156">
      <c r="A156">
        <f>HYPERLINK("https://stackoverflow.com/q/31942969", "31942969")</f>
        <v/>
      </c>
      <c r="B156" t="n">
        <v>0.2567567567567567</v>
      </c>
    </row>
    <row r="157">
      <c r="A157">
        <f>HYPERLINK("https://stackoverflow.com/q/31980317", "31980317")</f>
        <v/>
      </c>
      <c r="B157" t="n">
        <v>0.4087791495198903</v>
      </c>
    </row>
    <row r="158">
      <c r="A158">
        <f>HYPERLINK("https://stackoverflow.com/q/31990161", "31990161")</f>
        <v/>
      </c>
      <c r="B158" t="n">
        <v>0.3865147198480532</v>
      </c>
    </row>
    <row r="159">
      <c r="A159">
        <f>HYPERLINK("https://stackoverflow.com/q/32044225", "32044225")</f>
        <v/>
      </c>
      <c r="B159" t="n">
        <v>0.2943871706758305</v>
      </c>
    </row>
    <row r="160">
      <c r="A160">
        <f>HYPERLINK("https://stackoverflow.com/q/32201636", "32201636")</f>
        <v/>
      </c>
      <c r="B160" t="n">
        <v>0.2376543209876543</v>
      </c>
    </row>
    <row r="161">
      <c r="A161">
        <f>HYPERLINK("https://stackoverflow.com/q/32306914", "32306914")</f>
        <v/>
      </c>
      <c r="B161" t="n">
        <v>0.3863636363636364</v>
      </c>
    </row>
    <row r="162">
      <c r="A162">
        <f>HYPERLINK("https://stackoverflow.com/q/32466898", "32466898")</f>
        <v/>
      </c>
      <c r="B162" t="n">
        <v>0.4534883720930232</v>
      </c>
    </row>
    <row r="163">
      <c r="A163">
        <f>HYPERLINK("https://stackoverflow.com/q/32512054", "32512054")</f>
        <v/>
      </c>
      <c r="B163" t="n">
        <v>0.2731481481481482</v>
      </c>
    </row>
    <row r="164">
      <c r="A164">
        <f>HYPERLINK("https://stackoverflow.com/q/32540747", "32540747")</f>
        <v/>
      </c>
      <c r="B164" t="n">
        <v>0.3287037037037037</v>
      </c>
    </row>
    <row r="165">
      <c r="A165">
        <f>HYPERLINK("https://stackoverflow.com/q/32667656", "32667656")</f>
        <v/>
      </c>
      <c r="B165" t="n">
        <v>0.2313296903460838</v>
      </c>
    </row>
    <row r="166">
      <c r="A166">
        <f>HYPERLINK("https://stackoverflow.com/q/32723648", "32723648")</f>
        <v/>
      </c>
      <c r="B166" t="n">
        <v>0.279320987654321</v>
      </c>
    </row>
    <row r="167">
      <c r="A167">
        <f>HYPERLINK("https://stackoverflow.com/q/32747702", "32747702")</f>
        <v/>
      </c>
      <c r="B167" t="n">
        <v>0.2414266117969822</v>
      </c>
    </row>
    <row r="168">
      <c r="A168">
        <f>HYPERLINK("https://stackoverflow.com/q/32772409", "32772409")</f>
        <v/>
      </c>
      <c r="B168" t="n">
        <v>0.4036568213783404</v>
      </c>
    </row>
    <row r="169">
      <c r="A169">
        <f>HYPERLINK("https://stackoverflow.com/q/33016067", "33016067")</f>
        <v/>
      </c>
      <c r="B169" t="n">
        <v>0.3099415204678362</v>
      </c>
    </row>
    <row r="170">
      <c r="A170">
        <f>HYPERLINK("https://stackoverflow.com/q/33082983", "33082983")</f>
        <v/>
      </c>
      <c r="B170" t="n">
        <v>0.3988603988603989</v>
      </c>
    </row>
    <row r="171">
      <c r="A171">
        <f>HYPERLINK("https://stackoverflow.com/q/33401059", "33401059")</f>
        <v/>
      </c>
      <c r="B171" t="n">
        <v>0.3347763347763348</v>
      </c>
    </row>
    <row r="172">
      <c r="A172">
        <f>HYPERLINK("https://stackoverflow.com/q/33616877", "33616877")</f>
        <v/>
      </c>
      <c r="B172" t="n">
        <v>0.2785185185185185</v>
      </c>
    </row>
    <row r="173">
      <c r="A173">
        <f>HYPERLINK("https://stackoverflow.com/q/33879085", "33879085")</f>
        <v/>
      </c>
      <c r="B173" t="n">
        <v>0.28994708994709</v>
      </c>
    </row>
    <row r="174">
      <c r="A174">
        <f>HYPERLINK("https://stackoverflow.com/q/34085695", "34085695")</f>
        <v/>
      </c>
      <c r="B174" t="n">
        <v>0.4814814814814815</v>
      </c>
    </row>
    <row r="175">
      <c r="A175">
        <f>HYPERLINK("https://stackoverflow.com/q/34172317", "34172317")</f>
        <v/>
      </c>
      <c r="B175" t="n">
        <v>0.3206751054852321</v>
      </c>
    </row>
    <row r="176">
      <c r="A176">
        <f>HYPERLINK("https://stackoverflow.com/q/34228425", "34228425")</f>
        <v/>
      </c>
      <c r="B176" t="n">
        <v>0.2898550724637681</v>
      </c>
    </row>
    <row r="177">
      <c r="A177">
        <f>HYPERLINK("https://stackoverflow.com/q/34305838", "34305838")</f>
        <v/>
      </c>
      <c r="B177" t="n">
        <v>0.2785388127853881</v>
      </c>
    </row>
    <row r="178">
      <c r="A178">
        <f>HYPERLINK("https://stackoverflow.com/q/34510911", "34510911")</f>
        <v/>
      </c>
      <c r="B178" t="n">
        <v>0.2957957957957958</v>
      </c>
    </row>
    <row r="179">
      <c r="A179">
        <f>HYPERLINK("https://stackoverflow.com/q/34656482", "34656482")</f>
        <v/>
      </c>
      <c r="B179" t="n">
        <v>0.2367941712204007</v>
      </c>
    </row>
    <row r="180">
      <c r="A180">
        <f>HYPERLINK("https://stackoverflow.com/q/34860991", "34860991")</f>
        <v/>
      </c>
      <c r="B180" t="n">
        <v>0.2391975308641975</v>
      </c>
    </row>
    <row r="181">
      <c r="A181">
        <f>HYPERLINK("https://stackoverflow.com/q/34880856", "34880856")</f>
        <v/>
      </c>
      <c r="B181" t="n">
        <v>0.3644067796610169</v>
      </c>
    </row>
    <row r="182">
      <c r="A182">
        <f>HYPERLINK("https://stackoverflow.com/q/34963112", "34963112")</f>
        <v/>
      </c>
      <c r="B182" t="n">
        <v>0.3363774733637747</v>
      </c>
    </row>
    <row r="183">
      <c r="A183">
        <f>HYPERLINK("https://stackoverflow.com/q/35265813", "35265813")</f>
        <v/>
      </c>
      <c r="B183" t="n">
        <v>0.2888888888888889</v>
      </c>
    </row>
    <row r="184">
      <c r="A184">
        <f>HYPERLINK("https://stackoverflow.com/q/35343564", "35343564")</f>
        <v/>
      </c>
      <c r="B184" t="n">
        <v>0.2615176151761517</v>
      </c>
    </row>
    <row r="185">
      <c r="A185">
        <f>HYPERLINK("https://stackoverflow.com/q/35414315", "35414315")</f>
        <v/>
      </c>
      <c r="B185" t="n">
        <v>0.279513888888889</v>
      </c>
    </row>
    <row r="186">
      <c r="A186">
        <f>HYPERLINK("https://stackoverflow.com/q/35482963", "35482963")</f>
        <v/>
      </c>
      <c r="B186" t="n">
        <v>0.2432432432432433</v>
      </c>
    </row>
    <row r="187">
      <c r="A187">
        <f>HYPERLINK("https://stackoverflow.com/q/35569887", "35569887")</f>
        <v/>
      </c>
      <c r="B187" t="n">
        <v>0.2755555555555556</v>
      </c>
    </row>
    <row r="188">
      <c r="A188">
        <f>HYPERLINK("https://stackoverflow.com/q/35618897", "35618897")</f>
        <v/>
      </c>
      <c r="B188" t="n">
        <v>0.3091787439613527</v>
      </c>
    </row>
    <row r="189">
      <c r="A189">
        <f>HYPERLINK("https://stackoverflow.com/q/35677362", "35677362")</f>
        <v/>
      </c>
      <c r="B189" t="n">
        <v>0.2958333333333333</v>
      </c>
    </row>
    <row r="190">
      <c r="A190">
        <f>HYPERLINK("https://stackoverflow.com/q/35742554", "35742554")</f>
        <v/>
      </c>
      <c r="B190" t="n">
        <v>0.2710027100271002</v>
      </c>
    </row>
    <row r="191">
      <c r="A191">
        <f>HYPERLINK("https://stackoverflow.com/q/35865098", "35865098")</f>
        <v/>
      </c>
      <c r="B191" t="n">
        <v>0.3388203017832647</v>
      </c>
    </row>
    <row r="192">
      <c r="A192">
        <f>HYPERLINK("https://stackoverflow.com/q/35974311", "35974311")</f>
        <v/>
      </c>
      <c r="B192" t="n">
        <v>0.3</v>
      </c>
    </row>
    <row r="193">
      <c r="A193">
        <f>HYPERLINK("https://stackoverflow.com/q/36028847", "36028847")</f>
        <v/>
      </c>
      <c r="B193" t="n">
        <v>0.2755555555555556</v>
      </c>
    </row>
    <row r="194">
      <c r="A194">
        <f>HYPERLINK("https://stackoverflow.com/q/36341976", "36341976")</f>
        <v/>
      </c>
      <c r="B194" t="n">
        <v>0.292929292929293</v>
      </c>
    </row>
    <row r="195">
      <c r="A195">
        <f>HYPERLINK("https://stackoverflow.com/q/36528140", "36528140")</f>
        <v/>
      </c>
      <c r="B195" t="n">
        <v>0.3477777777777778</v>
      </c>
    </row>
    <row r="196">
      <c r="A196">
        <f>HYPERLINK("https://stackoverflow.com/q/36760509", "36760509")</f>
        <v/>
      </c>
      <c r="B196" t="n">
        <v>0.3614163614163614</v>
      </c>
    </row>
    <row r="197">
      <c r="A197">
        <f>HYPERLINK("https://stackoverflow.com/q/36766698", "36766698")</f>
        <v/>
      </c>
      <c r="B197" t="n">
        <v>0.3120915032679739</v>
      </c>
    </row>
    <row r="198">
      <c r="A198">
        <f>HYPERLINK("https://stackoverflow.com/q/36936830", "36936830")</f>
        <v/>
      </c>
      <c r="B198" t="n">
        <v>0.3265306122448979</v>
      </c>
    </row>
    <row r="199">
      <c r="A199">
        <f>HYPERLINK("https://stackoverflow.com/q/37001598", "37001598")</f>
        <v/>
      </c>
      <c r="B199" t="n">
        <v>0.300114547537228</v>
      </c>
    </row>
    <row r="200">
      <c r="A200">
        <f>HYPERLINK("https://stackoverflow.com/q/37020959", "37020959")</f>
        <v/>
      </c>
      <c r="B200" t="n">
        <v>0.280701754385965</v>
      </c>
    </row>
    <row r="201">
      <c r="A201">
        <f>HYPERLINK("https://stackoverflow.com/q/37125043", "37125043")</f>
        <v/>
      </c>
      <c r="B201" t="n">
        <v>0.3815261044176707</v>
      </c>
    </row>
    <row r="202">
      <c r="A202">
        <f>HYPERLINK("https://stackoverflow.com/q/37196287", "37196287")</f>
        <v/>
      </c>
      <c r="B202" t="n">
        <v>0.2588235294117647</v>
      </c>
    </row>
    <row r="203">
      <c r="A203">
        <f>HYPERLINK("https://stackoverflow.com/q/37306094", "37306094")</f>
        <v/>
      </c>
      <c r="B203" t="n">
        <v>0.3230769230769231</v>
      </c>
    </row>
    <row r="204">
      <c r="A204">
        <f>HYPERLINK("https://stackoverflow.com/q/37475065", "37475065")</f>
        <v/>
      </c>
      <c r="B204" t="n">
        <v>0.2875816993464052</v>
      </c>
    </row>
    <row r="205">
      <c r="A205">
        <f>HYPERLINK("https://stackoverflow.com/q/37692232", "37692232")</f>
        <v/>
      </c>
      <c r="B205" t="n">
        <v>0.3852813852813853</v>
      </c>
    </row>
    <row r="206">
      <c r="A206">
        <f>HYPERLINK("https://stackoverflow.com/q/37723718", "37723718")</f>
        <v/>
      </c>
      <c r="B206" t="n">
        <v>0.2716049382716049</v>
      </c>
    </row>
    <row r="207">
      <c r="A207">
        <f>HYPERLINK("https://stackoverflow.com/q/37816734", "37816734")</f>
        <v/>
      </c>
      <c r="B207" t="n">
        <v>0.2863247863247863</v>
      </c>
    </row>
    <row r="208">
      <c r="A208">
        <f>HYPERLINK("https://stackoverflow.com/q/37915834", "37915834")</f>
        <v/>
      </c>
      <c r="B208" t="n">
        <v>0.4130718954248366</v>
      </c>
    </row>
    <row r="209">
      <c r="A209">
        <f>HYPERLINK("https://stackoverflow.com/q/37916645", "37916645")</f>
        <v/>
      </c>
      <c r="B209" t="n">
        <v>0.2602739726027397</v>
      </c>
    </row>
    <row r="210">
      <c r="A210">
        <f>HYPERLINK("https://stackoverflow.com/q/37973949", "37973949")</f>
        <v/>
      </c>
      <c r="B210" t="n">
        <v>0.4096385542168675</v>
      </c>
    </row>
    <row r="211">
      <c r="A211">
        <f>HYPERLINK("https://stackoverflow.com/q/38006238", "38006238")</f>
        <v/>
      </c>
      <c r="B211" t="n">
        <v>0.3207547169811321</v>
      </c>
    </row>
    <row r="212">
      <c r="A212">
        <f>HYPERLINK("https://stackoverflow.com/q/38071825", "38071825")</f>
        <v/>
      </c>
      <c r="B212" t="n">
        <v>0.3502415458937198</v>
      </c>
    </row>
    <row r="213">
      <c r="A213">
        <f>HYPERLINK("https://stackoverflow.com/q/38136654", "38136654")</f>
        <v/>
      </c>
      <c r="B213" t="n">
        <v>0.5463728191000918</v>
      </c>
    </row>
    <row r="214">
      <c r="A214">
        <f>HYPERLINK("https://stackoverflow.com/q/38233602", "38233602")</f>
        <v/>
      </c>
      <c r="B214" t="n">
        <v>0.2611832611832612</v>
      </c>
    </row>
    <row r="215">
      <c r="A215">
        <f>HYPERLINK("https://stackoverflow.com/q/38342186", "38342186")</f>
        <v/>
      </c>
      <c r="B215" t="n">
        <v>0.343915343915344</v>
      </c>
    </row>
    <row r="216">
      <c r="A216">
        <f>HYPERLINK("https://stackoverflow.com/q/38446394", "38446394")</f>
        <v/>
      </c>
      <c r="B216" t="n">
        <v>0.3289473684210527</v>
      </c>
    </row>
    <row r="217">
      <c r="A217">
        <f>HYPERLINK("https://stackoverflow.com/q/38556074", "38556074")</f>
        <v/>
      </c>
      <c r="B217" t="n">
        <v>0.2758169934640523</v>
      </c>
    </row>
    <row r="218">
      <c r="A218">
        <f>HYPERLINK("https://stackoverflow.com/q/38568792", "38568792")</f>
        <v/>
      </c>
      <c r="B218" t="n">
        <v>0.2855555555555556</v>
      </c>
    </row>
    <row r="219">
      <c r="A219">
        <f>HYPERLINK("https://stackoverflow.com/q/38688679", "38688679")</f>
        <v/>
      </c>
      <c r="B219" t="n">
        <v>0.2674897119341564</v>
      </c>
    </row>
    <row r="220">
      <c r="A220">
        <f>HYPERLINK("https://stackoverflow.com/q/38951765", "38951765")</f>
        <v/>
      </c>
      <c r="B220" t="n">
        <v>0.4247144340602285</v>
      </c>
    </row>
    <row r="221">
      <c r="A221">
        <f>HYPERLINK("https://stackoverflow.com/q/39108557", "39108557")</f>
        <v/>
      </c>
      <c r="B221" t="n">
        <v>0.2739018087855297</v>
      </c>
    </row>
    <row r="222">
      <c r="A222">
        <f>HYPERLINK("https://stackoverflow.com/q/39141990", "39141990")</f>
        <v/>
      </c>
      <c r="B222" t="n">
        <v>0.2325581395348837</v>
      </c>
    </row>
    <row r="223">
      <c r="A223">
        <f>HYPERLINK("https://stackoverflow.com/q/39320810", "39320810")</f>
        <v/>
      </c>
      <c r="B223" t="n">
        <v>0.2625</v>
      </c>
    </row>
    <row r="224">
      <c r="A224">
        <f>HYPERLINK("https://stackoverflow.com/q/39386670", "39386670")</f>
        <v/>
      </c>
      <c r="B224" t="n">
        <v>0.3860830527497194</v>
      </c>
    </row>
    <row r="225">
      <c r="A225">
        <f>HYPERLINK("https://stackoverflow.com/q/39537567", "39537567")</f>
        <v/>
      </c>
      <c r="B225" t="n">
        <v>0.2844112769485904</v>
      </c>
    </row>
    <row r="226">
      <c r="A226">
        <f>HYPERLINK("https://stackoverflow.com/q/39895345", "39895345")</f>
        <v/>
      </c>
      <c r="B226" t="n">
        <v>0.3968253968253968</v>
      </c>
    </row>
    <row r="227">
      <c r="A227">
        <f>HYPERLINK("https://stackoverflow.com/q/40064989", "40064989")</f>
        <v/>
      </c>
      <c r="B227" t="n">
        <v>0.2428571428571429</v>
      </c>
    </row>
    <row r="228">
      <c r="A228">
        <f>HYPERLINK("https://stackoverflow.com/q/40471357", "40471357")</f>
        <v/>
      </c>
      <c r="B228" t="n">
        <v>0.3123456790123457</v>
      </c>
    </row>
    <row r="229">
      <c r="A229">
        <f>HYPERLINK("https://stackoverflow.com/q/40522198", "40522198")</f>
        <v/>
      </c>
      <c r="B229" t="n">
        <v>0.2457912457912458</v>
      </c>
    </row>
    <row r="230">
      <c r="A230">
        <f>HYPERLINK("https://stackoverflow.com/q/40605620", "40605620")</f>
        <v/>
      </c>
      <c r="B230" t="n">
        <v>0.3432835820895522</v>
      </c>
    </row>
    <row r="231">
      <c r="A231">
        <f>HYPERLINK("https://stackoverflow.com/q/40642721", "40642721")</f>
        <v/>
      </c>
      <c r="B231" t="n">
        <v>0.3108465608465609</v>
      </c>
    </row>
    <row r="232">
      <c r="A232">
        <f>HYPERLINK("https://stackoverflow.com/q/40935625", "40935625")</f>
        <v/>
      </c>
      <c r="B232" t="n">
        <v>0.288135593220339</v>
      </c>
    </row>
    <row r="233">
      <c r="A233">
        <f>HYPERLINK("https://stackoverflow.com/q/40942931", "40942931")</f>
        <v/>
      </c>
      <c r="B233" t="n">
        <v>0.2459016393442623</v>
      </c>
    </row>
    <row r="234">
      <c r="A234">
        <f>HYPERLINK("https://stackoverflow.com/q/41063794", "41063794")</f>
        <v/>
      </c>
      <c r="B234" t="n">
        <v>0.350935093509351</v>
      </c>
    </row>
    <row r="235">
      <c r="A235">
        <f>HYPERLINK("https://stackoverflow.com/q/41360274", "41360274")</f>
        <v/>
      </c>
      <c r="B235" t="n">
        <v>0.242962962962963</v>
      </c>
    </row>
    <row r="236">
      <c r="A236">
        <f>HYPERLINK("https://stackoverflow.com/q/41420363", "41420363")</f>
        <v/>
      </c>
      <c r="B236" t="n">
        <v>0.2987987987987988</v>
      </c>
    </row>
    <row r="237">
      <c r="A237">
        <f>HYPERLINK("https://stackoverflow.com/q/41438021", "41438021")</f>
        <v/>
      </c>
      <c r="B237" t="n">
        <v>0.2756132756132756</v>
      </c>
    </row>
    <row r="238">
      <c r="A238">
        <f>HYPERLINK("https://stackoverflow.com/q/41467659", "41467659")</f>
        <v/>
      </c>
      <c r="B238" t="n">
        <v>0.2531645569620253</v>
      </c>
    </row>
    <row r="239">
      <c r="A239">
        <f>HYPERLINK("https://stackoverflow.com/q/41469924", "41469924")</f>
        <v/>
      </c>
      <c r="B239" t="n">
        <v>0.3003003003003003</v>
      </c>
    </row>
    <row r="240">
      <c r="A240">
        <f>HYPERLINK("https://stackoverflow.com/q/41577382", "41577382")</f>
        <v/>
      </c>
      <c r="B240" t="n">
        <v>0.2777777777777778</v>
      </c>
    </row>
    <row r="241">
      <c r="A241">
        <f>HYPERLINK("https://stackoverflow.com/q/41639069", "41639069")</f>
        <v/>
      </c>
      <c r="B241" t="n">
        <v>0.2700617283950617</v>
      </c>
    </row>
    <row r="242">
      <c r="A242">
        <f>HYPERLINK("https://stackoverflow.com/q/41733883", "41733883")</f>
        <v/>
      </c>
      <c r="B242" t="n">
        <v>0.2871572871572872</v>
      </c>
    </row>
    <row r="243">
      <c r="A243">
        <f>HYPERLINK("https://stackoverflow.com/q/41755842", "41755842")</f>
        <v/>
      </c>
      <c r="B243" t="n">
        <v>0.2174603174603175</v>
      </c>
    </row>
    <row r="244">
      <c r="A244">
        <f>HYPERLINK("https://stackoverflow.com/q/41813166", "41813166")</f>
        <v/>
      </c>
      <c r="B244" t="n">
        <v>0.357830271216098</v>
      </c>
    </row>
    <row r="245">
      <c r="A245">
        <f>HYPERLINK("https://stackoverflow.com/q/41827855", "41827855")</f>
        <v/>
      </c>
      <c r="B245" t="n">
        <v>0.3853211009174312</v>
      </c>
    </row>
    <row r="246">
      <c r="A246">
        <f>HYPERLINK("https://stackoverflow.com/q/41920583", "41920583")</f>
        <v/>
      </c>
      <c r="B246" t="n">
        <v>0.2992831541218638</v>
      </c>
    </row>
    <row r="247">
      <c r="A247">
        <f>HYPERLINK("https://stackoverflow.com/q/41994114", "41994114")</f>
        <v/>
      </c>
      <c r="B247" t="n">
        <v>0.3249701314217443</v>
      </c>
    </row>
    <row r="248">
      <c r="A248">
        <f>HYPERLINK("https://stackoverflow.com/q/42006707", "42006707")</f>
        <v/>
      </c>
      <c r="B248" t="n">
        <v>0.3</v>
      </c>
    </row>
    <row r="249">
      <c r="A249">
        <f>HYPERLINK("https://stackoverflow.com/q/42277585", "42277585")</f>
        <v/>
      </c>
      <c r="B249" t="n">
        <v>0.3538647342995169</v>
      </c>
    </row>
    <row r="250">
      <c r="A250">
        <f>HYPERLINK("https://stackoverflow.com/q/42313976", "42313976")</f>
        <v/>
      </c>
      <c r="B250" t="n">
        <v>0.3420138888888889</v>
      </c>
    </row>
    <row r="251">
      <c r="A251">
        <f>HYPERLINK("https://stackoverflow.com/q/42444198", "42444198")</f>
        <v/>
      </c>
      <c r="B251" t="n">
        <v>0.2991452991452991</v>
      </c>
    </row>
    <row r="252">
      <c r="A252">
        <f>HYPERLINK("https://stackoverflow.com/q/42483638", "42483638")</f>
        <v/>
      </c>
      <c r="B252" t="n">
        <v>0.3669250645994832</v>
      </c>
    </row>
    <row r="253">
      <c r="A253">
        <f>HYPERLINK("https://stackoverflow.com/q/42484228", "42484228")</f>
        <v/>
      </c>
      <c r="B253" t="n">
        <v>0.2885304659498208</v>
      </c>
    </row>
    <row r="254">
      <c r="A254">
        <f>HYPERLINK("https://stackoverflow.com/q/42506938", "42506938")</f>
        <v/>
      </c>
      <c r="B254" t="n">
        <v>0.2303523035230352</v>
      </c>
    </row>
    <row r="255">
      <c r="A255">
        <f>HYPERLINK("https://stackoverflow.com/q/42530654", "42530654")</f>
        <v/>
      </c>
      <c r="B255" t="n">
        <v>0.2663906142167012</v>
      </c>
    </row>
    <row r="256">
      <c r="A256">
        <f>HYPERLINK("https://stackoverflow.com/q/42560474", "42560474")</f>
        <v/>
      </c>
      <c r="B256" t="n">
        <v>0.2821869488536155</v>
      </c>
    </row>
    <row r="257">
      <c r="A257">
        <f>HYPERLINK("https://stackoverflow.com/q/42623994", "42623994")</f>
        <v/>
      </c>
      <c r="B257" t="n">
        <v>0.2732026143790849</v>
      </c>
    </row>
    <row r="258">
      <c r="A258">
        <f>HYPERLINK("https://stackoverflow.com/q/42658036", "42658036")</f>
        <v/>
      </c>
      <c r="B258" t="n">
        <v>0.260942760942761</v>
      </c>
    </row>
    <row r="259">
      <c r="A259">
        <f>HYPERLINK("https://stackoverflow.com/q/42809056", "42809056")</f>
        <v/>
      </c>
      <c r="B259" t="n">
        <v>0.3302891933028919</v>
      </c>
    </row>
    <row r="260">
      <c r="A260">
        <f>HYPERLINK("https://stackoverflow.com/q/42835744", "42835744")</f>
        <v/>
      </c>
      <c r="B260" t="n">
        <v>0.2463768115942029</v>
      </c>
    </row>
    <row r="261">
      <c r="A261">
        <f>HYPERLINK("https://stackoverflow.com/q/42841546", "42841546")</f>
        <v/>
      </c>
      <c r="B261" t="n">
        <v>0.2771535580524345</v>
      </c>
    </row>
    <row r="262">
      <c r="A262">
        <f>HYPERLINK("https://stackoverflow.com/q/42946766", "42946766")</f>
        <v/>
      </c>
      <c r="B262" t="n">
        <v>0.3085106382978724</v>
      </c>
    </row>
    <row r="263">
      <c r="A263">
        <f>HYPERLINK("https://stackoverflow.com/q/43045887", "43045887")</f>
        <v/>
      </c>
      <c r="B263" t="n">
        <v>0.3031746031746032</v>
      </c>
    </row>
    <row r="264">
      <c r="A264">
        <f>HYPERLINK("https://stackoverflow.com/q/43061699", "43061699")</f>
        <v/>
      </c>
      <c r="B264" t="n">
        <v>0.3666666666666666</v>
      </c>
    </row>
    <row r="265">
      <c r="A265">
        <f>HYPERLINK("https://stackoverflow.com/q/43164321", "43164321")</f>
        <v/>
      </c>
      <c r="B265" t="n">
        <v>0.2657004830917875</v>
      </c>
    </row>
    <row r="266">
      <c r="A266">
        <f>HYPERLINK("https://stackoverflow.com/q/43201890", "43201890")</f>
        <v/>
      </c>
      <c r="B266" t="n">
        <v>0.2394366197183098</v>
      </c>
    </row>
    <row r="267">
      <c r="A267">
        <f>HYPERLINK("https://stackoverflow.com/q/43243120", "43243120")</f>
        <v/>
      </c>
      <c r="B267" t="n">
        <v>0.2762345679012346</v>
      </c>
    </row>
    <row r="268">
      <c r="A268">
        <f>HYPERLINK("https://stackoverflow.com/q/43244727", "43244727")</f>
        <v/>
      </c>
      <c r="B268" t="n">
        <v>0.2416666666666667</v>
      </c>
    </row>
    <row r="269">
      <c r="A269">
        <f>HYPERLINK("https://stackoverflow.com/q/43299948", "43299948")</f>
        <v/>
      </c>
      <c r="B269" t="n">
        <v>0.3113695090439276</v>
      </c>
    </row>
    <row r="270">
      <c r="A270">
        <f>HYPERLINK("https://stackoverflow.com/q/43332875", "43332875")</f>
        <v/>
      </c>
      <c r="B270" t="n">
        <v>0.3186907838070629</v>
      </c>
    </row>
    <row r="271">
      <c r="A271">
        <f>HYPERLINK("https://stackoverflow.com/q/43454540", "43454540")</f>
        <v/>
      </c>
      <c r="B271" t="n">
        <v>0.4022503516174402</v>
      </c>
    </row>
    <row r="272">
      <c r="A272">
        <f>HYPERLINK("https://stackoverflow.com/q/43549104", "43549104")</f>
        <v/>
      </c>
      <c r="B272" t="n">
        <v>0.2941176470588235</v>
      </c>
    </row>
    <row r="273">
      <c r="A273">
        <f>HYPERLINK("https://stackoverflow.com/q/43589592", "43589592")</f>
        <v/>
      </c>
      <c r="B273" t="n">
        <v>0.2861111111111111</v>
      </c>
    </row>
    <row r="274">
      <c r="A274">
        <f>HYPERLINK("https://stackoverflow.com/q/43611109", "43611109")</f>
        <v/>
      </c>
      <c r="B274" t="n">
        <v>0.2388059701492537</v>
      </c>
    </row>
    <row r="275">
      <c r="A275">
        <f>HYPERLINK("https://stackoverflow.com/q/43612228", "43612228")</f>
        <v/>
      </c>
      <c r="B275" t="n">
        <v>0.2580645161290323</v>
      </c>
    </row>
    <row r="276">
      <c r="A276">
        <f>HYPERLINK("https://stackoverflow.com/q/43634549", "43634549")</f>
        <v/>
      </c>
      <c r="B276" t="n">
        <v>0.340365682137834</v>
      </c>
    </row>
    <row r="277">
      <c r="A277">
        <f>HYPERLINK("https://stackoverflow.com/q/43752772", "43752772")</f>
        <v/>
      </c>
      <c r="B277" t="n">
        <v>0.3104575163398693</v>
      </c>
    </row>
    <row r="278">
      <c r="A278">
        <f>HYPERLINK("https://stackoverflow.com/q/43837603", "43837603")</f>
        <v/>
      </c>
      <c r="B278" t="n">
        <v>0.2923076923076923</v>
      </c>
    </row>
    <row r="279">
      <c r="A279">
        <f>HYPERLINK("https://stackoverflow.com/q/43860043", "43860043")</f>
        <v/>
      </c>
      <c r="B279" t="n">
        <v>0.2424242424242424</v>
      </c>
    </row>
    <row r="280">
      <c r="A280">
        <f>HYPERLINK("https://stackoverflow.com/q/43877814", "43877814")</f>
        <v/>
      </c>
      <c r="B280" t="n">
        <v>0.4206349206349206</v>
      </c>
    </row>
    <row r="281">
      <c r="A281">
        <f>HYPERLINK("https://stackoverflow.com/q/43906526", "43906526")</f>
        <v/>
      </c>
      <c r="B281" t="n">
        <v>0.3225806451612904</v>
      </c>
    </row>
    <row r="282">
      <c r="A282">
        <f>HYPERLINK("https://stackoverflow.com/q/43937563", "43937563")</f>
        <v/>
      </c>
      <c r="B282" t="n">
        <v>0.3243243243243243</v>
      </c>
    </row>
    <row r="283">
      <c r="A283">
        <f>HYPERLINK("https://stackoverflow.com/q/43995641", "43995641")</f>
        <v/>
      </c>
      <c r="B283" t="n">
        <v>0.2372881355932203</v>
      </c>
    </row>
    <row r="284">
      <c r="A284">
        <f>HYPERLINK("https://stackoverflow.com/q/44025410", "44025410")</f>
        <v/>
      </c>
      <c r="B284" t="n">
        <v>0.3567251461988304</v>
      </c>
    </row>
    <row r="285">
      <c r="A285">
        <f>HYPERLINK("https://stackoverflow.com/q/44041037", "44041037")</f>
        <v/>
      </c>
      <c r="B285" t="n">
        <v>0.3045977011494253</v>
      </c>
    </row>
    <row r="286">
      <c r="A286">
        <f>HYPERLINK("https://stackoverflow.com/q/44102892", "44102892")</f>
        <v/>
      </c>
      <c r="B286" t="n">
        <v>0.3557800224466891</v>
      </c>
    </row>
    <row r="287">
      <c r="A287">
        <f>HYPERLINK("https://stackoverflow.com/q/44106979", "44106979")</f>
        <v/>
      </c>
      <c r="B287" t="n">
        <v>0.2272727272727273</v>
      </c>
    </row>
    <row r="288">
      <c r="A288">
        <f>HYPERLINK("https://stackoverflow.com/q/44111993", "44111993")</f>
        <v/>
      </c>
      <c r="B288" t="n">
        <v>0.3929539295392954</v>
      </c>
    </row>
    <row r="289">
      <c r="A289">
        <f>HYPERLINK("https://stackoverflow.com/q/44136328", "44136328")</f>
        <v/>
      </c>
      <c r="B289" t="n">
        <v>0.3284313725490196</v>
      </c>
    </row>
    <row r="290">
      <c r="A290">
        <f>HYPERLINK("https://stackoverflow.com/q/44140332", "44140332")</f>
        <v/>
      </c>
      <c r="B290" t="n">
        <v>0.2380952380952381</v>
      </c>
    </row>
    <row r="291">
      <c r="A291">
        <f>HYPERLINK("https://stackoverflow.com/q/44193732", "44193732")</f>
        <v/>
      </c>
      <c r="B291" t="n">
        <v>0.2569444444444444</v>
      </c>
    </row>
    <row r="292">
      <c r="A292">
        <f>HYPERLINK("https://stackoverflow.com/q/44366011", "44366011")</f>
        <v/>
      </c>
      <c r="B292" t="n">
        <v>0.3048433048433049</v>
      </c>
    </row>
    <row r="293">
      <c r="A293">
        <f>HYPERLINK("https://stackoverflow.com/q/44394501", "44394501")</f>
        <v/>
      </c>
      <c r="B293" t="n">
        <v>0.2537313432835821</v>
      </c>
    </row>
    <row r="294">
      <c r="A294">
        <f>HYPERLINK("https://stackoverflow.com/q/44528282", "44528282")</f>
        <v/>
      </c>
      <c r="B294" t="n">
        <v>0.2863247863247863</v>
      </c>
    </row>
    <row r="295">
      <c r="A295">
        <f>HYPERLINK("https://stackoverflow.com/q/44551967", "44551967")</f>
        <v/>
      </c>
      <c r="B295" t="n">
        <v>0.3181286549707603</v>
      </c>
    </row>
    <row r="296">
      <c r="A296">
        <f>HYPERLINK("https://stackoverflow.com/q/44680025", "44680025")</f>
        <v/>
      </c>
      <c r="B296" t="n">
        <v>0.2626262626262626</v>
      </c>
    </row>
    <row r="297">
      <c r="A297">
        <f>HYPERLINK("https://stackoverflow.com/q/44708936", "44708936")</f>
        <v/>
      </c>
      <c r="B297" t="n">
        <v>0.3120915032679739</v>
      </c>
    </row>
    <row r="298">
      <c r="A298">
        <f>HYPERLINK("https://stackoverflow.com/q/44710543", "44710543")</f>
        <v/>
      </c>
      <c r="B298" t="n">
        <v>0.3011695906432749</v>
      </c>
    </row>
    <row r="299">
      <c r="A299">
        <f>HYPERLINK("https://stackoverflow.com/q/44727285", "44727285")</f>
        <v/>
      </c>
      <c r="B299" t="n">
        <v>0.239463601532567</v>
      </c>
    </row>
    <row r="300">
      <c r="A300">
        <f>HYPERLINK("https://stackoverflow.com/q/44920041", "44920041")</f>
        <v/>
      </c>
      <c r="B300" t="n">
        <v>0.3604651162790697</v>
      </c>
    </row>
    <row r="301">
      <c r="A301">
        <f>HYPERLINK("https://stackoverflow.com/q/44931104", "44931104")</f>
        <v/>
      </c>
      <c r="B301" t="n">
        <v>0.3279395900755124</v>
      </c>
    </row>
    <row r="302">
      <c r="A302">
        <f>HYPERLINK("https://stackoverflow.com/q/44963674", "44963674")</f>
        <v/>
      </c>
      <c r="B302" t="n">
        <v>0.2869198312236287</v>
      </c>
    </row>
    <row r="303">
      <c r="A303">
        <f>HYPERLINK("https://stackoverflow.com/q/45120914", "45120914")</f>
        <v/>
      </c>
      <c r="B303" t="n">
        <v>0.2635933806146572</v>
      </c>
    </row>
    <row r="304">
      <c r="A304">
        <f>HYPERLINK("https://stackoverflow.com/q/45145338", "45145338")</f>
        <v/>
      </c>
      <c r="B304" t="n">
        <v>0.323992133726647</v>
      </c>
    </row>
    <row r="305">
      <c r="A305">
        <f>HYPERLINK("https://stackoverflow.com/q/45174597", "45174597")</f>
        <v/>
      </c>
      <c r="B305" t="n">
        <v>0.2581699346405229</v>
      </c>
    </row>
    <row r="306">
      <c r="A306">
        <f>HYPERLINK("https://stackoverflow.com/q/45195523", "45195523")</f>
        <v/>
      </c>
      <c r="B306" t="n">
        <v>0.2444444444444445</v>
      </c>
    </row>
    <row r="307">
      <c r="A307">
        <f>HYPERLINK("https://stackoverflow.com/q/45202450", "45202450")</f>
        <v/>
      </c>
      <c r="B307" t="n">
        <v>0.3022222222222222</v>
      </c>
    </row>
    <row r="308">
      <c r="A308">
        <f>HYPERLINK("https://stackoverflow.com/q/45209796", "45209796")</f>
        <v/>
      </c>
      <c r="B308" t="n">
        <v>0.243531202435312</v>
      </c>
    </row>
    <row r="309">
      <c r="A309">
        <f>HYPERLINK("https://stackoverflow.com/q/45318013", "45318013")</f>
        <v/>
      </c>
      <c r="B309" t="n">
        <v>0.4799253034547152</v>
      </c>
    </row>
    <row r="310">
      <c r="A310">
        <f>HYPERLINK("https://stackoverflow.com/q/45324416", "45324416")</f>
        <v/>
      </c>
      <c r="B310" t="n">
        <v>0.3720349563046192</v>
      </c>
    </row>
    <row r="311">
      <c r="A311">
        <f>HYPERLINK("https://stackoverflow.com/q/45425713", "45425713")</f>
        <v/>
      </c>
      <c r="B311" t="n">
        <v>0.2874074074074074</v>
      </c>
    </row>
    <row r="312">
      <c r="A312">
        <f>HYPERLINK("https://stackoverflow.com/q/45470211", "45470211")</f>
        <v/>
      </c>
      <c r="B312" t="n">
        <v>0.4034519956850053</v>
      </c>
    </row>
    <row r="313">
      <c r="A313">
        <f>HYPERLINK("https://stackoverflow.com/q/45480663", "45480663")</f>
        <v/>
      </c>
      <c r="B313" t="n">
        <v>0.3382352941176471</v>
      </c>
    </row>
    <row r="314">
      <c r="A314">
        <f>HYPERLINK("https://stackoverflow.com/q/45507738", "45507738")</f>
        <v/>
      </c>
      <c r="B314" t="n">
        <v>0.322623828647925</v>
      </c>
    </row>
    <row r="315">
      <c r="A315">
        <f>HYPERLINK("https://stackoverflow.com/q/45511290", "45511290")</f>
        <v/>
      </c>
      <c r="B315" t="n">
        <v>0.2857142857142857</v>
      </c>
    </row>
    <row r="316">
      <c r="A316">
        <f>HYPERLINK("https://stackoverflow.com/q/45535094", "45535094")</f>
        <v/>
      </c>
      <c r="B316" t="n">
        <v>0.2974910394265233</v>
      </c>
    </row>
    <row r="317">
      <c r="A317">
        <f>HYPERLINK("https://stackoverflow.com/q/45555969", "45555969")</f>
        <v/>
      </c>
      <c r="B317" t="n">
        <v>0.3055555555555556</v>
      </c>
    </row>
    <row r="318">
      <c r="A318">
        <f>HYPERLINK("https://stackoverflow.com/q/45563892", "45563892")</f>
        <v/>
      </c>
      <c r="B318" t="n">
        <v>0.2413793103448276</v>
      </c>
    </row>
    <row r="319">
      <c r="A319">
        <f>HYPERLINK("https://stackoverflow.com/q/45588139", "45588139")</f>
        <v/>
      </c>
      <c r="B319" t="n">
        <v>0.3655913978494624</v>
      </c>
    </row>
    <row r="320">
      <c r="A320">
        <f>HYPERLINK("https://stackoverflow.com/q/45602479", "45602479")</f>
        <v/>
      </c>
      <c r="B320" t="n">
        <v>0.2509803921568628</v>
      </c>
    </row>
    <row r="321">
      <c r="A321">
        <f>HYPERLINK("https://stackoverflow.com/q/45672938", "45672938")</f>
        <v/>
      </c>
      <c r="B321" t="n">
        <v>0.330749354005168</v>
      </c>
    </row>
    <row r="322">
      <c r="A322">
        <f>HYPERLINK("https://stackoverflow.com/q/45678498", "45678498")</f>
        <v/>
      </c>
      <c r="B322" t="n">
        <v>0.3561253561253562</v>
      </c>
    </row>
    <row r="323">
      <c r="A323">
        <f>HYPERLINK("https://stackoverflow.com/q/45724820", "45724820")</f>
        <v/>
      </c>
      <c r="B323" t="n">
        <v>0.2455418381344307</v>
      </c>
    </row>
    <row r="324">
      <c r="A324">
        <f>HYPERLINK("https://stackoverflow.com/q/45731288", "45731288")</f>
        <v/>
      </c>
      <c r="B324" t="n">
        <v>0.241025641025641</v>
      </c>
    </row>
    <row r="325">
      <c r="A325">
        <f>HYPERLINK("https://stackoverflow.com/q/45772221", "45772221")</f>
        <v/>
      </c>
      <c r="B325" t="n">
        <v>0.334640522875817</v>
      </c>
    </row>
    <row r="326">
      <c r="A326">
        <f>HYPERLINK("https://stackoverflow.com/q/45802802", "45802802")</f>
        <v/>
      </c>
      <c r="B326" t="n">
        <v>0.3083645443196005</v>
      </c>
    </row>
    <row r="327">
      <c r="A327">
        <f>HYPERLINK("https://stackoverflow.com/q/45824743", "45824743")</f>
        <v/>
      </c>
      <c r="B327" t="n">
        <v>0.2489451476793249</v>
      </c>
    </row>
    <row r="328">
      <c r="A328">
        <f>HYPERLINK("https://stackoverflow.com/q/45846521", "45846521")</f>
        <v/>
      </c>
      <c r="B328" t="n">
        <v>0.2769485903814262</v>
      </c>
    </row>
    <row r="329">
      <c r="A329">
        <f>HYPERLINK("https://stackoverflow.com/q/45896488", "45896488")</f>
        <v/>
      </c>
      <c r="B329" t="n">
        <v>0.3966666666666667</v>
      </c>
    </row>
    <row r="330">
      <c r="A330">
        <f>HYPERLINK("https://stackoverflow.com/q/45909358", "45909358")</f>
        <v/>
      </c>
      <c r="B330" t="n">
        <v>0.25</v>
      </c>
    </row>
    <row r="331">
      <c r="A331">
        <f>HYPERLINK("https://stackoverflow.com/q/45933300", "45933300")</f>
        <v/>
      </c>
      <c r="B331" t="n">
        <v>0.3126984126984128</v>
      </c>
    </row>
    <row r="332">
      <c r="A332">
        <f>HYPERLINK("https://stackoverflow.com/q/45949757", "45949757")</f>
        <v/>
      </c>
      <c r="B332" t="n">
        <v>0.3302469135802469</v>
      </c>
    </row>
    <row r="333">
      <c r="A333">
        <f>HYPERLINK("https://stackoverflow.com/q/45963371", "45963371")</f>
        <v/>
      </c>
      <c r="B333" t="n">
        <v>0.3095238095238095</v>
      </c>
    </row>
    <row r="334">
      <c r="A334">
        <f>HYPERLINK("https://stackoverflow.com/q/45978094", "45978094")</f>
        <v/>
      </c>
      <c r="B334" t="n">
        <v>0.3487654320987654</v>
      </c>
    </row>
    <row r="335">
      <c r="A335">
        <f>HYPERLINK("https://stackoverflow.com/q/45993730", "45993730")</f>
        <v/>
      </c>
      <c r="B335" t="n">
        <v>0.3317683881064162</v>
      </c>
    </row>
    <row r="336">
      <c r="A336">
        <f>HYPERLINK("https://stackoverflow.com/q/46041253", "46041253")</f>
        <v/>
      </c>
      <c r="B336" t="n">
        <v>0.298904538341158</v>
      </c>
    </row>
    <row r="337">
      <c r="A337">
        <f>HYPERLINK("https://stackoverflow.com/q/46171283", "46171283")</f>
        <v/>
      </c>
      <c r="B337" t="n">
        <v>0.2926447574334898</v>
      </c>
    </row>
    <row r="338">
      <c r="A338">
        <f>HYPERLINK("https://stackoverflow.com/q/46195839", "46195839")</f>
        <v/>
      </c>
      <c r="B338" t="n">
        <v>0.3947368421052632</v>
      </c>
    </row>
    <row r="339">
      <c r="A339">
        <f>HYPERLINK("https://stackoverflow.com/q/46238759", "46238759")</f>
        <v/>
      </c>
      <c r="B339" t="n">
        <v>0.2923976608187134</v>
      </c>
    </row>
    <row r="340">
      <c r="A340">
        <f>HYPERLINK("https://stackoverflow.com/q/46241015", "46241015")</f>
        <v/>
      </c>
      <c r="B340" t="n">
        <v>0.2438672438672439</v>
      </c>
    </row>
    <row r="341">
      <c r="A341">
        <f>HYPERLINK("https://stackoverflow.com/q/46295367", "46295367")</f>
        <v/>
      </c>
      <c r="B341" t="n">
        <v>0.414021164021164</v>
      </c>
    </row>
    <row r="342">
      <c r="A342">
        <f>HYPERLINK("https://stackoverflow.com/q/46321865", "46321865")</f>
        <v/>
      </c>
      <c r="B342" t="n">
        <v>0.234375</v>
      </c>
    </row>
    <row r="343">
      <c r="A343">
        <f>HYPERLINK("https://stackoverflow.com/q/46336305", "46336305")</f>
        <v/>
      </c>
      <c r="B343" t="n">
        <v>0.297979797979798</v>
      </c>
    </row>
    <row r="344">
      <c r="A344">
        <f>HYPERLINK("https://stackoverflow.com/q/46342043", "46342043")</f>
        <v/>
      </c>
      <c r="B344" t="n">
        <v>0.4954248366013072</v>
      </c>
    </row>
    <row r="345">
      <c r="A345">
        <f>HYPERLINK("https://stackoverflow.com/q/46348449", "46348449")</f>
        <v/>
      </c>
      <c r="B345" t="n">
        <v>0.3531746031746032</v>
      </c>
    </row>
    <row r="346">
      <c r="A346">
        <f>HYPERLINK("https://stackoverflow.com/q/46417978", "46417978")</f>
        <v/>
      </c>
      <c r="B346" t="n">
        <v>0.3214814814814815</v>
      </c>
    </row>
    <row r="347">
      <c r="A347">
        <f>HYPERLINK("https://stackoverflow.com/q/46447525", "46447525")</f>
        <v/>
      </c>
      <c r="B347" t="n">
        <v>0.2841269841269841</v>
      </c>
    </row>
    <row r="348">
      <c r="A348">
        <f>HYPERLINK("https://stackoverflow.com/q/46483388", "46483388")</f>
        <v/>
      </c>
      <c r="B348" t="n">
        <v>0.3549382716049383</v>
      </c>
    </row>
    <row r="349">
      <c r="A349">
        <f>HYPERLINK("https://stackoverflow.com/q/46495006", "46495006")</f>
        <v/>
      </c>
      <c r="B349" t="n">
        <v>0.3472222222222223</v>
      </c>
    </row>
    <row r="350">
      <c r="A350">
        <f>HYPERLINK("https://stackoverflow.com/q/46541679", "46541679")</f>
        <v/>
      </c>
      <c r="B350" t="n">
        <v>0.330188679245283</v>
      </c>
    </row>
    <row r="351">
      <c r="A351">
        <f>HYPERLINK("https://stackoverflow.com/q/46558510", "46558510")</f>
        <v/>
      </c>
      <c r="B351" t="n">
        <v>0.3564814814814815</v>
      </c>
    </row>
    <row r="352">
      <c r="A352">
        <f>HYPERLINK("https://stackoverflow.com/q/46600731", "46600731")</f>
        <v/>
      </c>
      <c r="B352" t="n">
        <v>0.3878600823045268</v>
      </c>
    </row>
    <row r="353">
      <c r="A353">
        <f>HYPERLINK("https://stackoverflow.com/q/46612872", "46612872")</f>
        <v/>
      </c>
      <c r="B353" t="n">
        <v>0.2783625730994152</v>
      </c>
    </row>
    <row r="354">
      <c r="A354">
        <f>HYPERLINK("https://stackoverflow.com/q/46614237", "46614237")</f>
        <v/>
      </c>
      <c r="B354" t="n">
        <v>0.255050505050505</v>
      </c>
    </row>
    <row r="355">
      <c r="A355">
        <f>HYPERLINK("https://stackoverflow.com/q/46655042", "46655042")</f>
        <v/>
      </c>
      <c r="B355" t="n">
        <v>0.2567567567567567</v>
      </c>
    </row>
    <row r="356">
      <c r="A356">
        <f>HYPERLINK("https://stackoverflow.com/q/46669690", "46669690")</f>
        <v/>
      </c>
      <c r="B356" t="n">
        <v>0.3013468013468014</v>
      </c>
    </row>
    <row r="357">
      <c r="A357">
        <f>HYPERLINK("https://stackoverflow.com/q/46681967", "46681967")</f>
        <v/>
      </c>
      <c r="B357" t="n">
        <v>0.2545454545454545</v>
      </c>
    </row>
    <row r="358">
      <c r="A358">
        <f>HYPERLINK("https://stackoverflow.com/q/46732318", "46732318")</f>
        <v/>
      </c>
      <c r="B358" t="n">
        <v>0.3061224489795918</v>
      </c>
    </row>
    <row r="359">
      <c r="A359">
        <f>HYPERLINK("https://stackoverflow.com/q/46776819", "46776819")</f>
        <v/>
      </c>
      <c r="B359" t="n">
        <v>0.5080459770114942</v>
      </c>
    </row>
    <row r="360">
      <c r="A360">
        <f>HYPERLINK("https://stackoverflow.com/q/46874301", "46874301")</f>
        <v/>
      </c>
      <c r="B360" t="n">
        <v>0.2479871175523349</v>
      </c>
    </row>
    <row r="361">
      <c r="A361">
        <f>HYPERLINK("https://stackoverflow.com/q/46966587", "46966587")</f>
        <v/>
      </c>
      <c r="B361" t="n">
        <v>0.2868988391376451</v>
      </c>
    </row>
    <row r="362">
      <c r="A362">
        <f>HYPERLINK("https://stackoverflow.com/q/46970906", "46970906")</f>
        <v/>
      </c>
      <c r="B362" t="n">
        <v>0.2532679738562091</v>
      </c>
    </row>
    <row r="363">
      <c r="A363">
        <f>HYPERLINK("https://stackoverflow.com/q/46976482", "46976482")</f>
        <v/>
      </c>
      <c r="B363" t="n">
        <v>0.2941176470588236</v>
      </c>
    </row>
    <row r="364">
      <c r="A364">
        <f>HYPERLINK("https://stackoverflow.com/q/47005811", "47005811")</f>
        <v/>
      </c>
      <c r="B364" t="n">
        <v>0.3411764705882353</v>
      </c>
    </row>
    <row r="365">
      <c r="A365">
        <f>HYPERLINK("https://stackoverflow.com/q/47084869", "47084869")</f>
        <v/>
      </c>
      <c r="B365" t="n">
        <v>0.3026455026455027</v>
      </c>
    </row>
    <row r="366">
      <c r="A366">
        <f>HYPERLINK("https://stackoverflow.com/q/47107774", "47107774")</f>
        <v/>
      </c>
      <c r="B366" t="n">
        <v>0.2311827956989247</v>
      </c>
    </row>
    <row r="367">
      <c r="A367">
        <f>HYPERLINK("https://stackoverflow.com/q/47174045", "47174045")</f>
        <v/>
      </c>
      <c r="B367" t="n">
        <v>0.3358302122347066</v>
      </c>
    </row>
    <row r="368">
      <c r="A368">
        <f>HYPERLINK("https://stackoverflow.com/q/47178968", "47178968")</f>
        <v/>
      </c>
      <c r="B368" t="n">
        <v>0.3150492264416315</v>
      </c>
    </row>
    <row r="369">
      <c r="A369">
        <f>HYPERLINK("https://stackoverflow.com/q/47189669", "47189669")</f>
        <v/>
      </c>
      <c r="B369" t="n">
        <v>0.2361111111111111</v>
      </c>
    </row>
    <row r="370">
      <c r="A370">
        <f>HYPERLINK("https://stackoverflow.com/q/47194231", "47194231")</f>
        <v/>
      </c>
      <c r="B370" t="n">
        <v>0.2937595129375951</v>
      </c>
    </row>
    <row r="371">
      <c r="A371">
        <f>HYPERLINK("https://stackoverflow.com/q/47194805", "47194805")</f>
        <v/>
      </c>
      <c r="B371" t="n">
        <v>0.2869198312236287</v>
      </c>
    </row>
    <row r="372">
      <c r="A372">
        <f>HYPERLINK("https://stackoverflow.com/q/47236477", "47236477")</f>
        <v/>
      </c>
      <c r="B372" t="n">
        <v>0.3661616161616162</v>
      </c>
    </row>
    <row r="373">
      <c r="A373">
        <f>HYPERLINK("https://stackoverflow.com/q/47254010", "47254010")</f>
        <v/>
      </c>
      <c r="B373" t="n">
        <v>0.253411306042885</v>
      </c>
    </row>
    <row r="374">
      <c r="A374">
        <f>HYPERLINK("https://stackoverflow.com/q/47333242", "47333242")</f>
        <v/>
      </c>
      <c r="B374" t="n">
        <v>0.2663398692810457</v>
      </c>
    </row>
    <row r="375">
      <c r="A375">
        <f>HYPERLINK("https://stackoverflow.com/q/47378071", "47378071")</f>
        <v/>
      </c>
      <c r="B375" t="n">
        <v>0.2810457516339869</v>
      </c>
    </row>
    <row r="376">
      <c r="A376">
        <f>HYPERLINK("https://stackoverflow.com/q/47393775", "47393775")</f>
        <v/>
      </c>
      <c r="B376" t="n">
        <v>0.335042735042735</v>
      </c>
    </row>
    <row r="377">
      <c r="A377">
        <f>HYPERLINK("https://stackoverflow.com/q/47442099", "47442099")</f>
        <v/>
      </c>
      <c r="B377" t="n">
        <v>0.3859020310633214</v>
      </c>
    </row>
    <row r="378">
      <c r="A378">
        <f>HYPERLINK("https://stackoverflow.com/q/47497901", "47497901")</f>
        <v/>
      </c>
      <c r="B378" t="n">
        <v>0.2419127988748242</v>
      </c>
    </row>
    <row r="379">
      <c r="A379">
        <f>HYPERLINK("https://stackoverflow.com/q/47515082", "47515082")</f>
        <v/>
      </c>
      <c r="B379" t="n">
        <v>0.2568306010928962</v>
      </c>
    </row>
    <row r="380">
      <c r="A380">
        <f>HYPERLINK("https://stackoverflow.com/q/47628734", "47628734")</f>
        <v/>
      </c>
      <c r="B380" t="n">
        <v>0.2300653594771242</v>
      </c>
    </row>
    <row r="381">
      <c r="A381">
        <f>HYPERLINK("https://stackoverflow.com/q/47688993", "47688993")</f>
        <v/>
      </c>
      <c r="B381" t="n">
        <v>0.3188405797101449</v>
      </c>
    </row>
    <row r="382">
      <c r="A382">
        <f>HYPERLINK("https://stackoverflow.com/q/47704069", "47704069")</f>
        <v/>
      </c>
      <c r="B382" t="n">
        <v>0.2462962962962963</v>
      </c>
    </row>
    <row r="383">
      <c r="A383">
        <f>HYPERLINK("https://stackoverflow.com/q/47742984", "47742984")</f>
        <v/>
      </c>
      <c r="B383" t="n">
        <v>0.3273273273273273</v>
      </c>
    </row>
    <row r="384">
      <c r="A384">
        <f>HYPERLINK("https://stackoverflow.com/q/47795639", "47795639")</f>
        <v/>
      </c>
      <c r="B384" t="n">
        <v>0.2666666666666667</v>
      </c>
    </row>
    <row r="385">
      <c r="A385">
        <f>HYPERLINK("https://stackoverflow.com/q/47886587", "47886587")</f>
        <v/>
      </c>
      <c r="B385" t="n">
        <v>0.2718954248366013</v>
      </c>
    </row>
    <row r="386">
      <c r="A386">
        <f>HYPERLINK("https://stackoverflow.com/q/47910518", "47910518")</f>
        <v/>
      </c>
      <c r="B386" t="n">
        <v>0.3</v>
      </c>
    </row>
    <row r="387">
      <c r="A387">
        <f>HYPERLINK("https://stackoverflow.com/q/48279047", "48279047")</f>
        <v/>
      </c>
      <c r="B387" t="n">
        <v>0.2622222222222222</v>
      </c>
    </row>
    <row r="388">
      <c r="A388">
        <f>HYPERLINK("https://stackoverflow.com/q/48404730", "48404730")</f>
        <v/>
      </c>
      <c r="B388" t="n">
        <v>0.3027777777777778</v>
      </c>
    </row>
    <row r="389">
      <c r="A389">
        <f>HYPERLINK("https://stackoverflow.com/q/48443288", "48443288")</f>
        <v/>
      </c>
      <c r="B389" t="n">
        <v>0.2747747747747748</v>
      </c>
    </row>
    <row r="390">
      <c r="A390">
        <f>HYPERLINK("https://stackoverflow.com/q/48452352", "48452352")</f>
        <v/>
      </c>
      <c r="B390" t="n">
        <v>0.4343434343434344</v>
      </c>
    </row>
    <row r="391">
      <c r="A391">
        <f>HYPERLINK("https://stackoverflow.com/q/48454558", "48454558")</f>
        <v/>
      </c>
      <c r="B391" t="n">
        <v>0.3064327485380117</v>
      </c>
    </row>
    <row r="392">
      <c r="A392">
        <f>HYPERLINK("https://stackoverflow.com/q/48520584", "48520584")</f>
        <v/>
      </c>
      <c r="B392" t="n">
        <v>0.2857142857142857</v>
      </c>
    </row>
    <row r="393">
      <c r="A393">
        <f>HYPERLINK("https://stackoverflow.com/q/48525962", "48525962")</f>
        <v/>
      </c>
      <c r="B393" t="n">
        <v>0.260233918128655</v>
      </c>
    </row>
    <row r="394">
      <c r="A394">
        <f>HYPERLINK("https://stackoverflow.com/q/48528931", "48528931")</f>
        <v/>
      </c>
      <c r="B394" t="n">
        <v>0.2142857142857143</v>
      </c>
    </row>
    <row r="395">
      <c r="A395">
        <f>HYPERLINK("https://stackoverflow.com/q/48628269", "48628269")</f>
        <v/>
      </c>
      <c r="B395" t="n">
        <v>0.3151709401709402</v>
      </c>
    </row>
    <row r="396">
      <c r="A396">
        <f>HYPERLINK("https://stackoverflow.com/q/48641569", "48641569")</f>
        <v/>
      </c>
      <c r="B396" t="n">
        <v>0.2861491628614917</v>
      </c>
    </row>
    <row r="397">
      <c r="A397">
        <f>HYPERLINK("https://stackoverflow.com/q/48647359", "48647359")</f>
        <v/>
      </c>
      <c r="B397" t="n">
        <v>0.2249657064471879</v>
      </c>
    </row>
    <row r="398">
      <c r="A398">
        <f>HYPERLINK("https://stackoverflow.com/q/48649652", "48649652")</f>
        <v/>
      </c>
      <c r="B398" t="n">
        <v>0.2971285892634207</v>
      </c>
    </row>
    <row r="399">
      <c r="A399">
        <f>HYPERLINK("https://stackoverflow.com/q/48761222", "48761222")</f>
        <v/>
      </c>
      <c r="B399" t="n">
        <v>0.2857142857142858</v>
      </c>
    </row>
    <row r="400">
      <c r="A400">
        <f>HYPERLINK("https://stackoverflow.com/q/48773927", "48773927")</f>
        <v/>
      </c>
      <c r="B400" t="n">
        <v>0.2805555555555556</v>
      </c>
    </row>
    <row r="401">
      <c r="A401">
        <f>HYPERLINK("https://stackoverflow.com/q/48791497", "48791497")</f>
        <v/>
      </c>
      <c r="B401" t="n">
        <v>0.2824631860776439</v>
      </c>
    </row>
    <row r="402">
      <c r="A402">
        <f>HYPERLINK("https://stackoverflow.com/q/48794510", "48794510")</f>
        <v/>
      </c>
      <c r="B402" t="n">
        <v>0.3677248677248678</v>
      </c>
    </row>
    <row r="403">
      <c r="A403">
        <f>HYPERLINK("https://stackoverflow.com/q/48837776", "48837776")</f>
        <v/>
      </c>
      <c r="B403" t="n">
        <v>0.3723404255319149</v>
      </c>
    </row>
    <row r="404">
      <c r="A404">
        <f>HYPERLINK("https://stackoverflow.com/q/48842439", "48842439")</f>
        <v/>
      </c>
      <c r="B404" t="n">
        <v>0.2666666666666667</v>
      </c>
    </row>
    <row r="405">
      <c r="A405">
        <f>HYPERLINK("https://stackoverflow.com/q/48865565", "48865565")</f>
        <v/>
      </c>
      <c r="B405" t="n">
        <v>0.2952815829528158</v>
      </c>
    </row>
    <row r="406">
      <c r="A406">
        <f>HYPERLINK("https://stackoverflow.com/q/48871444", "48871444")</f>
        <v/>
      </c>
      <c r="B406" t="n">
        <v>0.2746031746031746</v>
      </c>
    </row>
    <row r="407">
      <c r="A407">
        <f>HYPERLINK("https://stackoverflow.com/q/48881818", "48881818")</f>
        <v/>
      </c>
      <c r="B407" t="n">
        <v>0.3133583021223471</v>
      </c>
    </row>
    <row r="408">
      <c r="A408">
        <f>HYPERLINK("https://stackoverflow.com/q/48891615", "48891615")</f>
        <v/>
      </c>
      <c r="B408" t="n">
        <v>0.2610229276895943</v>
      </c>
    </row>
    <row r="409">
      <c r="A409">
        <f>HYPERLINK("https://stackoverflow.com/q/48897493", "48897493")</f>
        <v/>
      </c>
      <c r="B409" t="n">
        <v>0.2920634920634921</v>
      </c>
    </row>
    <row r="410">
      <c r="A410">
        <f>HYPERLINK("https://stackoverflow.com/q/48904349", "48904349")</f>
        <v/>
      </c>
      <c r="B410" t="n">
        <v>0.3211567732115678</v>
      </c>
    </row>
    <row r="411">
      <c r="A411">
        <f>HYPERLINK("https://stackoverflow.com/q/48906831", "48906831")</f>
        <v/>
      </c>
      <c r="B411" t="n">
        <v>0.2554112554112554</v>
      </c>
    </row>
    <row r="412">
      <c r="A412">
        <f>HYPERLINK("https://stackoverflow.com/q/48913880", "48913880")</f>
        <v/>
      </c>
      <c r="B412" t="n">
        <v>0.3383838383838384</v>
      </c>
    </row>
    <row r="413">
      <c r="A413">
        <f>HYPERLINK("https://stackoverflow.com/q/48950826", "48950826")</f>
        <v/>
      </c>
      <c r="B413" t="n">
        <v>0.2828282828282828</v>
      </c>
    </row>
    <row r="414">
      <c r="A414">
        <f>HYPERLINK("https://stackoverflow.com/q/48979623", "48979623")</f>
        <v/>
      </c>
      <c r="B414" t="n">
        <v>0.289272030651341</v>
      </c>
    </row>
    <row r="415">
      <c r="A415">
        <f>HYPERLINK("https://stackoverflow.com/q/49002928", "49002928")</f>
        <v/>
      </c>
      <c r="B415" t="n">
        <v>0.2465753424657534</v>
      </c>
    </row>
    <row r="416">
      <c r="A416">
        <f>HYPERLINK("https://stackoverflow.com/q/49035373", "49035373")</f>
        <v/>
      </c>
      <c r="B416" t="n">
        <v>0.2921810699588477</v>
      </c>
    </row>
    <row r="417">
      <c r="A417">
        <f>HYPERLINK("https://stackoverflow.com/q/49097763", "49097763")</f>
        <v/>
      </c>
      <c r="B417" t="n">
        <v>0.4145658263305322</v>
      </c>
    </row>
    <row r="418">
      <c r="A418">
        <f>HYPERLINK("https://stackoverflow.com/q/49106800", "49106800")</f>
        <v/>
      </c>
      <c r="B418" t="n">
        <v>0.2674897119341564</v>
      </c>
    </row>
    <row r="419">
      <c r="A419">
        <f>HYPERLINK("https://stackoverflow.com/q/49175094", "49175094")</f>
        <v/>
      </c>
      <c r="B419" t="n">
        <v>0.3076923076923077</v>
      </c>
    </row>
    <row r="420">
      <c r="A420">
        <f>HYPERLINK("https://stackoverflow.com/q/49261726", "49261726")</f>
        <v/>
      </c>
      <c r="B420" t="n">
        <v>0.3207070707070707</v>
      </c>
    </row>
    <row r="421">
      <c r="A421">
        <f>HYPERLINK("https://stackoverflow.com/q/49286426", "49286426")</f>
        <v/>
      </c>
      <c r="B421" t="n">
        <v>0.2944444444444445</v>
      </c>
    </row>
    <row r="422">
      <c r="A422">
        <f>HYPERLINK("https://stackoverflow.com/q/49288450", "49288450")</f>
        <v/>
      </c>
      <c r="B422" t="n">
        <v>0.3318713450292398</v>
      </c>
    </row>
    <row r="423">
      <c r="A423">
        <f>HYPERLINK("https://stackoverflow.com/q/49298407", "49298407")</f>
        <v/>
      </c>
      <c r="B423" t="n">
        <v>0.2880116959064328</v>
      </c>
    </row>
    <row r="424">
      <c r="A424">
        <f>HYPERLINK("https://stackoverflow.com/q/49375184", "49375184")</f>
        <v/>
      </c>
      <c r="B424" t="n">
        <v>0.2625152625152626</v>
      </c>
    </row>
    <row r="425">
      <c r="A425">
        <f>HYPERLINK("https://stackoverflow.com/q/49467664", "49467664")</f>
        <v/>
      </c>
      <c r="B425" t="n">
        <v>0.3292682926829268</v>
      </c>
    </row>
    <row r="426">
      <c r="A426">
        <f>HYPERLINK("https://stackoverflow.com/q/49488781", "49488781")</f>
        <v/>
      </c>
      <c r="B426" t="n">
        <v>0.2772486772486772</v>
      </c>
    </row>
    <row r="427">
      <c r="A427">
        <f>HYPERLINK("https://stackoverflow.com/q/49504777", "49504777")</f>
        <v/>
      </c>
      <c r="B427" t="n">
        <v>0.3698175787728027</v>
      </c>
    </row>
    <row r="428">
      <c r="A428">
        <f>HYPERLINK("https://stackoverflow.com/q/49511434", "49511434")</f>
        <v/>
      </c>
      <c r="B428" t="n">
        <v>0.4222222222222223</v>
      </c>
    </row>
    <row r="429">
      <c r="A429">
        <f>HYPERLINK("https://stackoverflow.com/q/49642849", "49642849")</f>
        <v/>
      </c>
      <c r="B429" t="n">
        <v>0.2804232804232805</v>
      </c>
    </row>
    <row r="430">
      <c r="A430">
        <f>HYPERLINK("https://stackoverflow.com/q/49666940", "49666940")</f>
        <v/>
      </c>
      <c r="B430" t="n">
        <v>0.3632478632478633</v>
      </c>
    </row>
    <row r="431">
      <c r="A431">
        <f>HYPERLINK("https://stackoverflow.com/q/49670353", "49670353")</f>
        <v/>
      </c>
      <c r="B431" t="n">
        <v>0.3797979797979798</v>
      </c>
    </row>
    <row r="432">
      <c r="A432">
        <f>HYPERLINK("https://stackoverflow.com/q/49740870", "49740870")</f>
        <v/>
      </c>
      <c r="B432" t="n">
        <v>0.2698412698412699</v>
      </c>
    </row>
    <row r="433">
      <c r="A433">
        <f>HYPERLINK("https://stackoverflow.com/q/49747691", "49747691")</f>
        <v/>
      </c>
      <c r="B433" t="n">
        <v>0.2367149758454106</v>
      </c>
    </row>
    <row r="434">
      <c r="A434">
        <f>HYPERLINK("https://stackoverflow.com/q/49789544", "49789544")</f>
        <v/>
      </c>
      <c r="B434" t="n">
        <v>0.3548387096774194</v>
      </c>
    </row>
    <row r="435">
      <c r="A435">
        <f>HYPERLINK("https://stackoverflow.com/q/49803583", "49803583")</f>
        <v/>
      </c>
      <c r="B435" t="n">
        <v>0.2681623931623932</v>
      </c>
    </row>
    <row r="436">
      <c r="A436">
        <f>HYPERLINK("https://stackoverflow.com/q/49997339", "49997339")</f>
        <v/>
      </c>
      <c r="B436" t="n">
        <v>0.3263009845288326</v>
      </c>
    </row>
    <row r="437">
      <c r="A437">
        <f>HYPERLINK("https://stackoverflow.com/q/50018204", "50018204")</f>
        <v/>
      </c>
      <c r="B437" t="n">
        <v>0.2513661202185792</v>
      </c>
    </row>
    <row r="438">
      <c r="A438">
        <f>HYPERLINK("https://stackoverflow.com/q/50024563", "50024563")</f>
        <v/>
      </c>
      <c r="B438" t="n">
        <v>0.3172043010752688</v>
      </c>
    </row>
    <row r="439">
      <c r="A439">
        <f>HYPERLINK("https://stackoverflow.com/q/50028775", "50028775")</f>
        <v/>
      </c>
      <c r="B439" t="n">
        <v>0.275946275946276</v>
      </c>
    </row>
    <row r="440">
      <c r="A440">
        <f>HYPERLINK("https://stackoverflow.com/q/50084095", "50084095")</f>
        <v/>
      </c>
      <c r="B440" t="n">
        <v>0.286634460547504</v>
      </c>
    </row>
    <row r="441">
      <c r="A441">
        <f>HYPERLINK("https://stackoverflow.com/q/50102219", "50102219")</f>
        <v/>
      </c>
      <c r="B441" t="n">
        <v>0.2603174603174603</v>
      </c>
    </row>
    <row r="442">
      <c r="A442">
        <f>HYPERLINK("https://stackoverflow.com/q/50130435", "50130435")</f>
        <v/>
      </c>
      <c r="B442" t="n">
        <v>0.2694763729246488</v>
      </c>
    </row>
    <row r="443">
      <c r="A443">
        <f>HYPERLINK("https://stackoverflow.com/q/50142255", "50142255")</f>
        <v/>
      </c>
      <c r="B443" t="n">
        <v>0.2753623188405797</v>
      </c>
    </row>
    <row r="444">
      <c r="A444">
        <f>HYPERLINK("https://stackoverflow.com/q/50149635", "50149635")</f>
        <v/>
      </c>
      <c r="B444" t="n">
        <v>0.2580645161290323</v>
      </c>
    </row>
    <row r="445">
      <c r="A445">
        <f>HYPERLINK("https://stackoverflow.com/q/50168921", "50168921")</f>
        <v/>
      </c>
      <c r="B445" t="n">
        <v>0.3580246913580247</v>
      </c>
    </row>
    <row r="446">
      <c r="A446">
        <f>HYPERLINK("https://stackoverflow.com/q/50184405", "50184405")</f>
        <v/>
      </c>
      <c r="B446" t="n">
        <v>0.2853223593964335</v>
      </c>
    </row>
    <row r="447">
      <c r="A447">
        <f>HYPERLINK("https://stackoverflow.com/q/50267824", "50267824")</f>
        <v/>
      </c>
      <c r="B447" t="n">
        <v>0.2512820512820513</v>
      </c>
    </row>
    <row r="448">
      <c r="A448">
        <f>HYPERLINK("https://stackoverflow.com/q/50285253", "50285253")</f>
        <v/>
      </c>
      <c r="B448" t="n">
        <v>0.3442622950819673</v>
      </c>
    </row>
    <row r="449">
      <c r="A449">
        <f>HYPERLINK("https://stackoverflow.com/q/50299058", "50299058")</f>
        <v/>
      </c>
      <c r="B449" t="n">
        <v>0.2987987987987988</v>
      </c>
    </row>
    <row r="450">
      <c r="A450">
        <f>HYPERLINK("https://stackoverflow.com/q/50326508", "50326508")</f>
        <v/>
      </c>
      <c r="B450" t="n">
        <v>0.2664141414141414</v>
      </c>
    </row>
    <row r="451">
      <c r="A451">
        <f>HYPERLINK("https://stackoverflow.com/q/50330121", "50330121")</f>
        <v/>
      </c>
      <c r="B451" t="n">
        <v>0.3972602739726027</v>
      </c>
    </row>
    <row r="452">
      <c r="A452">
        <f>HYPERLINK("https://stackoverflow.com/q/50339838", "50339838")</f>
        <v/>
      </c>
      <c r="B452" t="n">
        <v>0.3333333333333333</v>
      </c>
    </row>
    <row r="453">
      <c r="A453">
        <f>HYPERLINK("https://stackoverflow.com/q/50378352", "50378352")</f>
        <v/>
      </c>
      <c r="B453" t="n">
        <v>0.4285714285714285</v>
      </c>
    </row>
    <row r="454">
      <c r="A454">
        <f>HYPERLINK("https://stackoverflow.com/q/50407983", "50407983")</f>
        <v/>
      </c>
      <c r="B454" t="n">
        <v>0.4020618556701031</v>
      </c>
    </row>
    <row r="455">
      <c r="A455">
        <f>HYPERLINK("https://stackoverflow.com/q/50427696", "50427696")</f>
        <v/>
      </c>
      <c r="B455" t="n">
        <v>0.3126614987080104</v>
      </c>
    </row>
    <row r="456">
      <c r="A456">
        <f>HYPERLINK("https://stackoverflow.com/q/50480858", "50480858")</f>
        <v/>
      </c>
      <c r="B456" t="n">
        <v>0.3745704467353952</v>
      </c>
    </row>
    <row r="457">
      <c r="A457">
        <f>HYPERLINK("https://stackoverflow.com/q/50490209", "50490209")</f>
        <v/>
      </c>
      <c r="B457" t="n">
        <v>0.2364341085271318</v>
      </c>
    </row>
    <row r="458">
      <c r="A458">
        <f>HYPERLINK("https://stackoverflow.com/q/50491544", "50491544")</f>
        <v/>
      </c>
      <c r="B458" t="n">
        <v>0.2939068100358423</v>
      </c>
    </row>
    <row r="459">
      <c r="A459">
        <f>HYPERLINK("https://stackoverflow.com/q/50512460", "50512460")</f>
        <v/>
      </c>
      <c r="B459" t="n">
        <v>0.3078078078078078</v>
      </c>
    </row>
    <row r="460">
      <c r="A460">
        <f>HYPERLINK("https://stackoverflow.com/q/50584100", "50584100")</f>
        <v/>
      </c>
      <c r="B460" t="n">
        <v>0.3449074074074074</v>
      </c>
    </row>
    <row r="461">
      <c r="A461">
        <f>HYPERLINK("https://stackoverflow.com/q/50613764", "50613764")</f>
        <v/>
      </c>
      <c r="B461" t="n">
        <v>0.2914653784219002</v>
      </c>
    </row>
    <row r="462">
      <c r="A462">
        <f>HYPERLINK("https://stackoverflow.com/q/50633830", "50633830")</f>
        <v/>
      </c>
      <c r="B462" t="n">
        <v>0.3635555555555556</v>
      </c>
    </row>
    <row r="463">
      <c r="A463">
        <f>HYPERLINK("https://stackoverflow.com/q/50635277", "50635277")</f>
        <v/>
      </c>
      <c r="B463" t="n">
        <v>0.28125</v>
      </c>
    </row>
    <row r="464">
      <c r="A464">
        <f>HYPERLINK("https://stackoverflow.com/q/50637765", "50637765")</f>
        <v/>
      </c>
      <c r="B464" t="n">
        <v>0.2619047619047619</v>
      </c>
    </row>
    <row r="465">
      <c r="A465">
        <f>HYPERLINK("https://stackoverflow.com/q/50688958", "50688958")</f>
        <v/>
      </c>
      <c r="B465" t="n">
        <v>0.4611111111111111</v>
      </c>
    </row>
    <row r="466">
      <c r="A466">
        <f>HYPERLINK("https://stackoverflow.com/q/50705737", "50705737")</f>
        <v/>
      </c>
      <c r="B466" t="n">
        <v>0.4981273408239701</v>
      </c>
    </row>
    <row r="467">
      <c r="A467">
        <f>HYPERLINK("https://stackoverflow.com/q/50713215", "50713215")</f>
        <v/>
      </c>
      <c r="B467" t="n">
        <v>0.2957746478873239</v>
      </c>
    </row>
    <row r="468">
      <c r="A468">
        <f>HYPERLINK("https://stackoverflow.com/q/50730545", "50730545")</f>
        <v/>
      </c>
      <c r="B468" t="n">
        <v>0.2957516339869281</v>
      </c>
    </row>
    <row r="469">
      <c r="A469">
        <f>HYPERLINK("https://stackoverflow.com/q/50749813", "50749813")</f>
        <v/>
      </c>
      <c r="B469" t="n">
        <v>0.2628205128205128</v>
      </c>
    </row>
    <row r="470">
      <c r="A470">
        <f>HYPERLINK("https://stackoverflow.com/q/50752250", "50752250")</f>
        <v/>
      </c>
      <c r="B470" t="n">
        <v>0.2828282828282829</v>
      </c>
    </row>
    <row r="471">
      <c r="A471">
        <f>HYPERLINK("https://stackoverflow.com/q/50766363", "50766363")</f>
        <v/>
      </c>
      <c r="B471" t="n">
        <v>0.3083333333333333</v>
      </c>
    </row>
    <row r="472">
      <c r="A472">
        <f>HYPERLINK("https://stackoverflow.com/q/50825507", "50825507")</f>
        <v/>
      </c>
      <c r="B472" t="n">
        <v>0.2546296296296297</v>
      </c>
    </row>
    <row r="473">
      <c r="A473">
        <f>HYPERLINK("https://stackoverflow.com/q/50829992", "50829992")</f>
        <v/>
      </c>
      <c r="B473" t="n">
        <v>0.2494089834515366</v>
      </c>
    </row>
    <row r="474">
      <c r="A474">
        <f>HYPERLINK("https://stackoverflow.com/q/50850661", "50850661")</f>
        <v/>
      </c>
      <c r="B474" t="n">
        <v>0.5182291666666667</v>
      </c>
    </row>
    <row r="475">
      <c r="A475">
        <f>HYPERLINK("https://stackoverflow.com/q/50851665", "50851665")</f>
        <v/>
      </c>
      <c r="B475" t="n">
        <v>0.2801251956181534</v>
      </c>
    </row>
    <row r="476">
      <c r="A476">
        <f>HYPERLINK("https://stackoverflow.com/q/50852150", "50852150")</f>
        <v/>
      </c>
      <c r="B476" t="n">
        <v>0.3131313131313131</v>
      </c>
    </row>
    <row r="477">
      <c r="A477">
        <f>HYPERLINK("https://stackoverflow.com/q/50862637", "50862637")</f>
        <v/>
      </c>
      <c r="B477" t="n">
        <v>0.2803418803418803</v>
      </c>
    </row>
    <row r="478">
      <c r="A478">
        <f>HYPERLINK("https://stackoverflow.com/q/50876280", "50876280")</f>
        <v/>
      </c>
      <c r="B478" t="n">
        <v>0.2962962962962963</v>
      </c>
    </row>
    <row r="479">
      <c r="A479">
        <f>HYPERLINK("https://stackoverflow.com/q/50903007", "50903007")</f>
        <v/>
      </c>
      <c r="B479" t="n">
        <v>0.2307692307692308</v>
      </c>
    </row>
    <row r="480">
      <c r="A480">
        <f>HYPERLINK("https://stackoverflow.com/q/50973150", "50973150")</f>
        <v/>
      </c>
      <c r="B480" t="n">
        <v>0.2666666666666667</v>
      </c>
    </row>
    <row r="481">
      <c r="A481">
        <f>HYPERLINK("https://stackoverflow.com/q/50977178", "50977178")</f>
        <v/>
      </c>
      <c r="B481" t="n">
        <v>0.3367003367003367</v>
      </c>
    </row>
    <row r="482">
      <c r="A482">
        <f>HYPERLINK("https://stackoverflow.com/q/50980779", "50980779")</f>
        <v/>
      </c>
      <c r="B482" t="n">
        <v>0.2864583333333333</v>
      </c>
    </row>
    <row r="483">
      <c r="A483">
        <f>HYPERLINK("https://stackoverflow.com/q/50986952", "50986952")</f>
        <v/>
      </c>
      <c r="B483" t="n">
        <v>0.2833333333333333</v>
      </c>
    </row>
    <row r="484">
      <c r="A484">
        <f>HYPERLINK("https://stackoverflow.com/q/51000955", "51000955")</f>
        <v/>
      </c>
      <c r="B484" t="n">
        <v>0.3194444444444444</v>
      </c>
    </row>
    <row r="485">
      <c r="A485">
        <f>HYPERLINK("https://stackoverflow.com/q/51024525", "51024525")</f>
        <v/>
      </c>
      <c r="B485" t="n">
        <v>0.291358024691358</v>
      </c>
    </row>
    <row r="486">
      <c r="A486">
        <f>HYPERLINK("https://stackoverflow.com/q/51151926", "51151926")</f>
        <v/>
      </c>
      <c r="B486" t="n">
        <v>0.3222222222222222</v>
      </c>
    </row>
    <row r="487">
      <c r="A487">
        <f>HYPERLINK("https://stackoverflow.com/q/51168207", "51168207")</f>
        <v/>
      </c>
      <c r="B487" t="n">
        <v>0.2678571428571428</v>
      </c>
    </row>
    <row r="488">
      <c r="A488">
        <f>HYPERLINK("https://stackoverflow.com/q/51206764", "51206764")</f>
        <v/>
      </c>
      <c r="B488" t="n">
        <v>0.3152173913043478</v>
      </c>
    </row>
    <row r="489">
      <c r="A489">
        <f>HYPERLINK("https://stackoverflow.com/q/51242918", "51242918")</f>
        <v/>
      </c>
      <c r="B489" t="n">
        <v>0.2797385620915033</v>
      </c>
    </row>
    <row r="490">
      <c r="A490">
        <f>HYPERLINK("https://stackoverflow.com/q/51308896", "51308896")</f>
        <v/>
      </c>
      <c r="B490" t="n">
        <v>0.2630906768837803</v>
      </c>
    </row>
    <row r="491">
      <c r="A491">
        <f>HYPERLINK("https://stackoverflow.com/q/51312073", "51312073")</f>
        <v/>
      </c>
      <c r="B491" t="n">
        <v>0.3179012345679013</v>
      </c>
    </row>
    <row r="492">
      <c r="A492">
        <f>HYPERLINK("https://stackoverflow.com/q/51352265", "51352265")</f>
        <v/>
      </c>
      <c r="B492" t="n">
        <v>0.3191214470284238</v>
      </c>
    </row>
    <row r="493">
      <c r="A493">
        <f>HYPERLINK("https://stackoverflow.com/q/51360587", "51360587")</f>
        <v/>
      </c>
      <c r="B493" t="n">
        <v>0.3963963963963964</v>
      </c>
    </row>
    <row r="494">
      <c r="A494">
        <f>HYPERLINK("https://stackoverflow.com/q/51369708", "51369708")</f>
        <v/>
      </c>
      <c r="B494" t="n">
        <v>0.275946275946276</v>
      </c>
    </row>
    <row r="495">
      <c r="A495">
        <f>HYPERLINK("https://stackoverflow.com/q/51384016", "51384016")</f>
        <v/>
      </c>
      <c r="B495" t="n">
        <v>0.3273504273504274</v>
      </c>
    </row>
    <row r="496">
      <c r="A496">
        <f>HYPERLINK("https://stackoverflow.com/q/51389551", "51389551")</f>
        <v/>
      </c>
      <c r="B496" t="n">
        <v>0.2744107744107744</v>
      </c>
    </row>
    <row r="497">
      <c r="A497">
        <f>HYPERLINK("https://stackoverflow.com/q/51415990", "51415990")</f>
        <v/>
      </c>
      <c r="B497" t="n">
        <v>0.3602150537634409</v>
      </c>
    </row>
    <row r="498">
      <c r="A498">
        <f>HYPERLINK("https://stackoverflow.com/q/51431318", "51431318")</f>
        <v/>
      </c>
      <c r="B498" t="n">
        <v>0.328141225337487</v>
      </c>
    </row>
    <row r="499">
      <c r="A499">
        <f>HYPERLINK("https://stackoverflow.com/q/51432021", "51432021")</f>
        <v/>
      </c>
      <c r="B499" t="n">
        <v>0.334610472541507</v>
      </c>
    </row>
    <row r="500">
      <c r="A500">
        <f>HYPERLINK("https://stackoverflow.com/q/51444586", "51444586")</f>
        <v/>
      </c>
      <c r="B500" t="n">
        <v>0.2311827956989247</v>
      </c>
    </row>
    <row r="501">
      <c r="A501">
        <f>HYPERLINK("https://stackoverflow.com/q/51472013", "51472013")</f>
        <v/>
      </c>
      <c r="B501" t="n">
        <v>0.2567049808429118</v>
      </c>
    </row>
    <row r="502">
      <c r="A502">
        <f>HYPERLINK("https://stackoverflow.com/q/51480081", "51480081")</f>
        <v/>
      </c>
      <c r="B502" t="n">
        <v>0.262002743484225</v>
      </c>
    </row>
    <row r="503">
      <c r="A503">
        <f>HYPERLINK("https://stackoverflow.com/q/51488750", "51488750")</f>
        <v/>
      </c>
      <c r="B503" t="n">
        <v>0.2437275985663082</v>
      </c>
    </row>
    <row r="504">
      <c r="A504">
        <f>HYPERLINK("https://stackoverflow.com/q/51496895", "51496895")</f>
        <v/>
      </c>
      <c r="B504" t="n">
        <v>0.3786008230452675</v>
      </c>
    </row>
    <row r="505">
      <c r="A505">
        <f>HYPERLINK("https://stackoverflow.com/q/51537089", "51537089")</f>
        <v/>
      </c>
      <c r="B505" t="n">
        <v>0.4305555555555556</v>
      </c>
    </row>
    <row r="506">
      <c r="A506">
        <f>HYPERLINK("https://stackoverflow.com/q/51545104", "51545104")</f>
        <v/>
      </c>
      <c r="B506" t="n">
        <v>0.3132183908045977</v>
      </c>
    </row>
    <row r="507">
      <c r="A507">
        <f>HYPERLINK("https://stackoverflow.com/q/51603118", "51603118")</f>
        <v/>
      </c>
      <c r="B507" t="n">
        <v>0.3049886621315193</v>
      </c>
    </row>
    <row r="508">
      <c r="A508">
        <f>HYPERLINK("https://stackoverflow.com/q/51623407", "51623407")</f>
        <v/>
      </c>
      <c r="B508" t="n">
        <v>0.322962962962963</v>
      </c>
    </row>
    <row r="509">
      <c r="A509">
        <f>HYPERLINK("https://stackoverflow.com/q/51627648", "51627648")</f>
        <v/>
      </c>
      <c r="B509" t="n">
        <v>0.2747252747252747</v>
      </c>
    </row>
    <row r="510">
      <c r="A510">
        <f>HYPERLINK("https://stackoverflow.com/q/51649558", "51649558")</f>
        <v/>
      </c>
      <c r="B510" t="n">
        <v>0.2185792349726776</v>
      </c>
    </row>
    <row r="511">
      <c r="A511">
        <f>HYPERLINK("https://stackoverflow.com/q/51657195", "51657195")</f>
        <v/>
      </c>
      <c r="B511" t="n">
        <v>0.2380952380952381</v>
      </c>
    </row>
    <row r="512">
      <c r="A512">
        <f>HYPERLINK("https://stackoverflow.com/q/51665421", "51665421")</f>
        <v/>
      </c>
      <c r="B512" t="n">
        <v>0.3708333333333333</v>
      </c>
    </row>
    <row r="513">
      <c r="A513">
        <f>HYPERLINK("https://stackoverflow.com/q/51678234", "51678234")</f>
        <v/>
      </c>
      <c r="B513" t="n">
        <v>0.3146314631463147</v>
      </c>
    </row>
    <row r="514">
      <c r="A514">
        <f>HYPERLINK("https://stackoverflow.com/q/51739637", "51739637")</f>
        <v/>
      </c>
      <c r="B514" t="n">
        <v>0.2698412698412698</v>
      </c>
    </row>
    <row r="515">
      <c r="A515">
        <f>HYPERLINK("https://stackoverflow.com/q/51750774", "51750774")</f>
        <v/>
      </c>
      <c r="B515" t="n">
        <v>0.2482638888888889</v>
      </c>
    </row>
    <row r="516">
      <c r="A516">
        <f>HYPERLINK("https://stackoverflow.com/q/51759572", "51759572")</f>
        <v/>
      </c>
      <c r="B516" t="n">
        <v>0.2861952861952862</v>
      </c>
    </row>
    <row r="517">
      <c r="A517">
        <f>HYPERLINK("https://stackoverflow.com/q/51836618", "51836618")</f>
        <v/>
      </c>
      <c r="B517" t="n">
        <v>0.2824858757062147</v>
      </c>
    </row>
    <row r="518">
      <c r="A518">
        <f>HYPERLINK("https://stackoverflow.com/q/51845292", "51845292")</f>
        <v/>
      </c>
      <c r="B518" t="n">
        <v>0.3636363636363636</v>
      </c>
    </row>
    <row r="519">
      <c r="A519">
        <f>HYPERLINK("https://stackoverflow.com/q/51849298", "51849298")</f>
        <v/>
      </c>
      <c r="B519" t="n">
        <v>0.2222222222222222</v>
      </c>
    </row>
    <row r="520">
      <c r="A520">
        <f>HYPERLINK("https://stackoverflow.com/q/51853310", "51853310")</f>
        <v/>
      </c>
      <c r="B520" t="n">
        <v>0.28125</v>
      </c>
    </row>
    <row r="521">
      <c r="A521">
        <f>HYPERLINK("https://stackoverflow.com/q/51865601", "51865601")</f>
        <v/>
      </c>
      <c r="B521" t="n">
        <v>0.2885304659498208</v>
      </c>
    </row>
    <row r="522">
      <c r="A522">
        <f>HYPERLINK("https://stackoverflow.com/q/51874604", "51874604")</f>
        <v/>
      </c>
      <c r="B522" t="n">
        <v>0.2570281124497992</v>
      </c>
    </row>
    <row r="523">
      <c r="A523">
        <f>HYPERLINK("https://stackoverflow.com/q/51884008", "51884008")</f>
        <v/>
      </c>
      <c r="B523" t="n">
        <v>0.3095238095238095</v>
      </c>
    </row>
    <row r="524">
      <c r="A524">
        <f>HYPERLINK("https://stackoverflow.com/q/51964843", "51964843")</f>
        <v/>
      </c>
      <c r="B524" t="n">
        <v>0.3230769230769231</v>
      </c>
    </row>
    <row r="525">
      <c r="A525">
        <f>HYPERLINK("https://stackoverflow.com/q/51966939", "51966939")</f>
        <v/>
      </c>
      <c r="B525" t="n">
        <v>0.3117744610281924</v>
      </c>
    </row>
    <row r="526">
      <c r="A526">
        <f>HYPERLINK("https://stackoverflow.com/q/51973751", "51973751")</f>
        <v/>
      </c>
      <c r="B526" t="n">
        <v>0.244131455399061</v>
      </c>
    </row>
    <row r="527">
      <c r="A527">
        <f>HYPERLINK("https://stackoverflow.com/q/51977946", "51977946")</f>
        <v/>
      </c>
      <c r="B527" t="n">
        <v>0.3461538461538461</v>
      </c>
    </row>
    <row r="528">
      <c r="A528">
        <f>HYPERLINK("https://stackoverflow.com/q/52052148", "52052148")</f>
        <v/>
      </c>
      <c r="B528" t="n">
        <v>0.2190923317683881</v>
      </c>
    </row>
    <row r="529">
      <c r="A529">
        <f>HYPERLINK("https://stackoverflow.com/q/52070481", "52070481")</f>
        <v/>
      </c>
      <c r="B529" t="n">
        <v>0.2916666666666667</v>
      </c>
    </row>
    <row r="530">
      <c r="A530">
        <f>HYPERLINK("https://stackoverflow.com/q/52083694", "52083694")</f>
        <v/>
      </c>
      <c r="B530" t="n">
        <v>0.3508771929824561</v>
      </c>
    </row>
    <row r="531">
      <c r="A531">
        <f>HYPERLINK("https://stackoverflow.com/q/52143938", "52143938")</f>
        <v/>
      </c>
      <c r="B531" t="n">
        <v>0.4398530762167126</v>
      </c>
    </row>
    <row r="532">
      <c r="A532">
        <f>HYPERLINK("https://stackoverflow.com/q/52163958", "52163958")</f>
        <v/>
      </c>
      <c r="B532" t="n">
        <v>0.3917624521072797</v>
      </c>
    </row>
    <row r="533">
      <c r="A533">
        <f>HYPERLINK("https://stackoverflow.com/q/52213870", "52213870")</f>
        <v/>
      </c>
      <c r="B533" t="n">
        <v>0.2413793103448276</v>
      </c>
    </row>
    <row r="534">
      <c r="A534">
        <f>HYPERLINK("https://stackoverflow.com/q/52242599", "52242599")</f>
        <v/>
      </c>
      <c r="B534" t="n">
        <v>0.2483660130718954</v>
      </c>
    </row>
    <row r="535">
      <c r="A535">
        <f>HYPERLINK("https://stackoverflow.com/q/52261990", "52261990")</f>
        <v/>
      </c>
      <c r="B535" t="n">
        <v>0.2863849765258216</v>
      </c>
    </row>
    <row r="536">
      <c r="A536">
        <f>HYPERLINK("https://stackoverflow.com/q/52287773", "52287773")</f>
        <v/>
      </c>
      <c r="B536" t="n">
        <v>0.2247191011235955</v>
      </c>
    </row>
    <row r="537">
      <c r="A537">
        <f>HYPERLINK("https://stackoverflow.com/q/52300209", "52300209")</f>
        <v/>
      </c>
      <c r="B537" t="n">
        <v>0.356234096692112</v>
      </c>
    </row>
    <row r="538">
      <c r="A538">
        <f>HYPERLINK("https://stackoverflow.com/q/52316754", "52316754")</f>
        <v/>
      </c>
      <c r="B538" t="n">
        <v>0.2307692307692307</v>
      </c>
    </row>
    <row r="539">
      <c r="A539">
        <f>HYPERLINK("https://stackoverflow.com/q/52353918", "52353918")</f>
        <v/>
      </c>
      <c r="B539" t="n">
        <v>0.2738654147104851</v>
      </c>
    </row>
    <row r="540">
      <c r="A540">
        <f>HYPERLINK("https://stackoverflow.com/q/52370526", "52370526")</f>
        <v/>
      </c>
      <c r="B540" t="n">
        <v>0.3375527426160337</v>
      </c>
    </row>
    <row r="541">
      <c r="A541">
        <f>HYPERLINK("https://stackoverflow.com/q/52421026", "52421026")</f>
        <v/>
      </c>
      <c r="B541" t="n">
        <v>0.2785388127853882</v>
      </c>
    </row>
    <row r="542">
      <c r="A542">
        <f>HYPERLINK("https://stackoverflow.com/q/52436007", "52436007")</f>
        <v/>
      </c>
      <c r="B542" t="n">
        <v>0.3608465608465609</v>
      </c>
    </row>
    <row r="543">
      <c r="A543">
        <f>HYPERLINK("https://stackoverflow.com/q/52492264", "52492264")</f>
        <v/>
      </c>
      <c r="B543" t="n">
        <v>0.3441734417344173</v>
      </c>
    </row>
    <row r="544">
      <c r="A544">
        <f>HYPERLINK("https://stackoverflow.com/q/52510724", "52510724")</f>
        <v/>
      </c>
      <c r="B544" t="n">
        <v>0.2571428571428571</v>
      </c>
    </row>
    <row r="545">
      <c r="A545">
        <f>HYPERLINK("https://stackoverflow.com/q/52525320", "52525320")</f>
        <v/>
      </c>
      <c r="B545" t="n">
        <v>0.2857142857142857</v>
      </c>
    </row>
    <row r="546">
      <c r="A546">
        <f>HYPERLINK("https://stackoverflow.com/q/52529279", "52529279")</f>
        <v/>
      </c>
      <c r="B546" t="n">
        <v>0.2605105105105105</v>
      </c>
    </row>
    <row r="547">
      <c r="A547">
        <f>HYPERLINK("https://stackoverflow.com/q/52534581", "52534581")</f>
        <v/>
      </c>
      <c r="B547" t="n">
        <v>0.2598290598290599</v>
      </c>
    </row>
    <row r="548">
      <c r="A548">
        <f>HYPERLINK("https://stackoverflow.com/q/52574490", "52574490")</f>
        <v/>
      </c>
      <c r="B548" t="n">
        <v>0.2153846153846154</v>
      </c>
    </row>
    <row r="549">
      <c r="A549">
        <f>HYPERLINK("https://stackoverflow.com/q/52585467", "52585467")</f>
        <v/>
      </c>
      <c r="B549" t="n">
        <v>0.2786885245901639</v>
      </c>
    </row>
    <row r="550">
      <c r="A550">
        <f>HYPERLINK("https://stackoverflow.com/q/52593036", "52593036")</f>
        <v/>
      </c>
      <c r="B550" t="n">
        <v>0.3361823361823362</v>
      </c>
    </row>
    <row r="551">
      <c r="A551">
        <f>HYPERLINK("https://stackoverflow.com/q/52600010", "52600010")</f>
        <v/>
      </c>
      <c r="B551" t="n">
        <v>0.3868904876099121</v>
      </c>
    </row>
    <row r="552">
      <c r="A552">
        <f>HYPERLINK("https://stackoverflow.com/q/52736363", "52736363")</f>
        <v/>
      </c>
      <c r="B552" t="n">
        <v>0.2519561815336463</v>
      </c>
    </row>
    <row r="553">
      <c r="A553">
        <f>HYPERLINK("https://stackoverflow.com/q/52762374", "52762374")</f>
        <v/>
      </c>
      <c r="B553" t="n">
        <v>0.3178621659634318</v>
      </c>
    </row>
    <row r="554">
      <c r="A554">
        <f>HYPERLINK("https://stackoverflow.com/q/52825572", "52825572")</f>
        <v/>
      </c>
      <c r="B554" t="n">
        <v>0.2962962962962963</v>
      </c>
    </row>
    <row r="555">
      <c r="A555">
        <f>HYPERLINK("https://stackoverflow.com/q/52874947", "52874947")</f>
        <v/>
      </c>
      <c r="B555" t="n">
        <v>0.2710280373831775</v>
      </c>
    </row>
    <row r="556">
      <c r="A556">
        <f>HYPERLINK("https://stackoverflow.com/q/52888222", "52888222")</f>
        <v/>
      </c>
      <c r="B556" t="n">
        <v>0.3823953823953824</v>
      </c>
    </row>
    <row r="557">
      <c r="A557">
        <f>HYPERLINK("https://stackoverflow.com/q/52890757", "52890757")</f>
        <v/>
      </c>
      <c r="B557" t="n">
        <v>0.3669590643274854</v>
      </c>
    </row>
    <row r="558">
      <c r="A558">
        <f>HYPERLINK("https://stackoverflow.com/q/52892670", "52892670")</f>
        <v/>
      </c>
      <c r="B558" t="n">
        <v>0.3148148148148148</v>
      </c>
    </row>
    <row r="559">
      <c r="A559">
        <f>HYPERLINK("https://stackoverflow.com/q/52898741", "52898741")</f>
        <v/>
      </c>
      <c r="B559" t="n">
        <v>0.3492063492063492</v>
      </c>
    </row>
    <row r="560">
      <c r="A560">
        <f>HYPERLINK("https://stackoverflow.com/q/52960863", "52960863")</f>
        <v/>
      </c>
      <c r="B560" t="n">
        <v>0.3084577114427861</v>
      </c>
    </row>
    <row r="561">
      <c r="A561">
        <f>HYPERLINK("https://stackoverflow.com/q/52961393", "52961393")</f>
        <v/>
      </c>
      <c r="B561" t="n">
        <v>0.3948576675849404</v>
      </c>
    </row>
    <row r="562">
      <c r="A562">
        <f>HYPERLINK("https://stackoverflow.com/q/53027157", "53027157")</f>
        <v/>
      </c>
      <c r="B562" t="n">
        <v>0.2736625514403292</v>
      </c>
    </row>
    <row r="563">
      <c r="A563">
        <f>HYPERLINK("https://stackoverflow.com/q/53051838", "53051838")</f>
        <v/>
      </c>
      <c r="B563" t="n">
        <v>0.3258258258258258</v>
      </c>
    </row>
    <row r="564">
      <c r="A564">
        <f>HYPERLINK("https://stackoverflow.com/q/53082382", "53082382")</f>
        <v/>
      </c>
      <c r="B564" t="n">
        <v>0.2824858757062147</v>
      </c>
    </row>
    <row r="565">
      <c r="A565">
        <f>HYPERLINK("https://stackoverflow.com/q/53095373", "53095373")</f>
        <v/>
      </c>
      <c r="B565" t="n">
        <v>0.3273273273273273</v>
      </c>
    </row>
    <row r="566">
      <c r="A566">
        <f>HYPERLINK("https://stackoverflow.com/q/53109130", "53109130")</f>
        <v/>
      </c>
      <c r="B566" t="n">
        <v>0.4009163802978236</v>
      </c>
    </row>
    <row r="567">
      <c r="A567">
        <f>HYPERLINK("https://stackoverflow.com/q/53170139", "53170139")</f>
        <v/>
      </c>
      <c r="B567" t="n">
        <v>0.2592592592592592</v>
      </c>
    </row>
    <row r="568">
      <c r="A568">
        <f>HYPERLINK("https://stackoverflow.com/q/53257076", "53257076")</f>
        <v/>
      </c>
      <c r="B568" t="n">
        <v>0.3333333333333333</v>
      </c>
    </row>
    <row r="569">
      <c r="A569">
        <f>HYPERLINK("https://stackoverflow.com/q/53262784", "53262784")</f>
        <v/>
      </c>
      <c r="B569" t="n">
        <v>0.3258426966292135</v>
      </c>
    </row>
    <row r="570">
      <c r="A570">
        <f>HYPERLINK("https://stackoverflow.com/q/53264791", "53264791")</f>
        <v/>
      </c>
      <c r="B570" t="n">
        <v>0.3414634146341464</v>
      </c>
    </row>
    <row r="571">
      <c r="A571">
        <f>HYPERLINK("https://stackoverflow.com/q/53290593", "53290593")</f>
        <v/>
      </c>
      <c r="B571" t="n">
        <v>0.2463768115942029</v>
      </c>
    </row>
    <row r="572">
      <c r="A572">
        <f>HYPERLINK("https://stackoverflow.com/q/53299189", "53299189")</f>
        <v/>
      </c>
      <c r="B572" t="n">
        <v>0.2934782608695652</v>
      </c>
    </row>
    <row r="573">
      <c r="A573">
        <f>HYPERLINK("https://stackoverflow.com/q/53413258", "53413258")</f>
        <v/>
      </c>
      <c r="B573" t="n">
        <v>0.3349917081260365</v>
      </c>
    </row>
    <row r="574">
      <c r="A574">
        <f>HYPERLINK("https://stackoverflow.com/q/53433521", "53433521")</f>
        <v/>
      </c>
      <c r="B574" t="n">
        <v>0.318244170096022</v>
      </c>
    </row>
    <row r="575">
      <c r="A575">
        <f>HYPERLINK("https://stackoverflow.com/q/53449627", "53449627")</f>
        <v/>
      </c>
      <c r="B575" t="n">
        <v>0.4174757281553398</v>
      </c>
    </row>
    <row r="576">
      <c r="A576">
        <f>HYPERLINK("https://stackoverflow.com/q/53472963", "53472963")</f>
        <v/>
      </c>
      <c r="B576" t="n">
        <v>0.5043478260869565</v>
      </c>
    </row>
    <row r="577">
      <c r="A577">
        <f>HYPERLINK("https://stackoverflow.com/q/53499572", "53499572")</f>
        <v/>
      </c>
      <c r="B577" t="n">
        <v>0.289272030651341</v>
      </c>
    </row>
    <row r="578">
      <c r="A578">
        <f>HYPERLINK("https://stackoverflow.com/q/53503894", "53503894")</f>
        <v/>
      </c>
      <c r="B578" t="n">
        <v>0.2297979797979798</v>
      </c>
    </row>
    <row r="579">
      <c r="A579">
        <f>HYPERLINK("https://stackoverflow.com/q/53504268", "53504268")</f>
        <v/>
      </c>
      <c r="B579" t="n">
        <v>0.3044733044733045</v>
      </c>
    </row>
    <row r="580">
      <c r="A580">
        <f>HYPERLINK("https://stackoverflow.com/q/53538056", "53538056")</f>
        <v/>
      </c>
      <c r="B580" t="n">
        <v>0.2558922558922559</v>
      </c>
    </row>
    <row r="581">
      <c r="A581">
        <f>HYPERLINK("https://stackoverflow.com/q/53590585", "53590585")</f>
        <v/>
      </c>
      <c r="B581" t="n">
        <v>0.2785185185185185</v>
      </c>
    </row>
    <row r="582">
      <c r="A582">
        <f>HYPERLINK("https://stackoverflow.com/q/53623673", "53623673")</f>
        <v/>
      </c>
      <c r="B582" t="n">
        <v>0.3209876543209876</v>
      </c>
    </row>
    <row r="583">
      <c r="A583">
        <f>HYPERLINK("https://stackoverflow.com/q/53664484", "53664484")</f>
        <v/>
      </c>
      <c r="B583" t="n">
        <v>0.3503086419753086</v>
      </c>
    </row>
    <row r="584">
      <c r="A584">
        <f>HYPERLINK("https://stackoverflow.com/q/53677413", "53677413")</f>
        <v/>
      </c>
      <c r="B584" t="n">
        <v>0.2987249544626594</v>
      </c>
    </row>
    <row r="585">
      <c r="A585">
        <f>HYPERLINK("https://stackoverflow.com/q/53701218", "53701218")</f>
        <v/>
      </c>
      <c r="B585" t="n">
        <v>0.2372598162071846</v>
      </c>
    </row>
    <row r="586">
      <c r="A586">
        <f>HYPERLINK("https://stackoverflow.com/q/53702258", "53702258")</f>
        <v/>
      </c>
      <c r="B586" t="n">
        <v>0.3368421052631579</v>
      </c>
    </row>
    <row r="587">
      <c r="A587">
        <f>HYPERLINK("https://stackoverflow.com/q/53707341", "53707341")</f>
        <v/>
      </c>
      <c r="B587" t="n">
        <v>0.2456964006259781</v>
      </c>
    </row>
    <row r="588">
      <c r="A588">
        <f>HYPERLINK("https://stackoverflow.com/q/53729079", "53729079")</f>
        <v/>
      </c>
      <c r="B588" t="n">
        <v>0.2743055555555556</v>
      </c>
    </row>
    <row r="589">
      <c r="A589">
        <f>HYPERLINK("https://stackoverflow.com/q/53763970", "53763970")</f>
        <v/>
      </c>
      <c r="B589" t="n">
        <v>0.2621527777777778</v>
      </c>
    </row>
    <row r="590">
      <c r="A590">
        <f>HYPERLINK("https://stackoverflow.com/q/53801839", "53801839")</f>
        <v/>
      </c>
      <c r="B590" t="n">
        <v>0.4242424242424243</v>
      </c>
    </row>
    <row r="591">
      <c r="A591">
        <f>HYPERLINK("https://stackoverflow.com/q/53884162", "53884162")</f>
        <v/>
      </c>
      <c r="B591" t="n">
        <v>0.2783505154639175</v>
      </c>
    </row>
    <row r="592">
      <c r="A592">
        <f>HYPERLINK("https://stackoverflow.com/q/53884595", "53884595")</f>
        <v/>
      </c>
      <c r="B592" t="n">
        <v>0.2447916666666667</v>
      </c>
    </row>
    <row r="593">
      <c r="A593">
        <f>HYPERLINK("https://stackoverflow.com/q/53887719", "53887719")</f>
        <v/>
      </c>
      <c r="B593" t="n">
        <v>0.4444444444444444</v>
      </c>
    </row>
    <row r="594">
      <c r="A594">
        <f>HYPERLINK("https://stackoverflow.com/q/53944354", "53944354")</f>
        <v/>
      </c>
      <c r="B594" t="n">
        <v>0.320450885668277</v>
      </c>
    </row>
    <row r="595">
      <c r="A595">
        <f>HYPERLINK("https://stackoverflow.com/q/54049205", "54049205")</f>
        <v/>
      </c>
      <c r="B595" t="n">
        <v>0.2394043528064147</v>
      </c>
    </row>
    <row r="596">
      <c r="A596">
        <f>HYPERLINK("https://stackoverflow.com/q/54060686", "54060686")</f>
        <v/>
      </c>
      <c r="B596" t="n">
        <v>0.425925925925926</v>
      </c>
    </row>
    <row r="597">
      <c r="A597">
        <f>HYPERLINK("https://stackoverflow.com/q/54077904", "54077904")</f>
        <v/>
      </c>
      <c r="B597" t="n">
        <v>0.3340691685062546</v>
      </c>
    </row>
    <row r="598">
      <c r="A598">
        <f>HYPERLINK("https://stackoverflow.com/q/54079576", "54079576")</f>
        <v/>
      </c>
      <c r="B598" t="n">
        <v>0.3333333333333334</v>
      </c>
    </row>
    <row r="599">
      <c r="A599">
        <f>HYPERLINK("https://stackoverflow.com/q/54113212", "54113212")</f>
        <v/>
      </c>
      <c r="B599" t="n">
        <v>0.3055555555555556</v>
      </c>
    </row>
    <row r="600">
      <c r="A600">
        <f>HYPERLINK("https://stackoverflow.com/q/54123965", "54123965")</f>
        <v/>
      </c>
      <c r="B600" t="n">
        <v>0.2817460317460318</v>
      </c>
    </row>
    <row r="601">
      <c r="A601">
        <f>HYPERLINK("https://stackoverflow.com/q/54186801", "54186801")</f>
        <v/>
      </c>
      <c r="B601" t="n">
        <v>0.3230240549828179</v>
      </c>
    </row>
    <row r="602">
      <c r="A602">
        <f>HYPERLINK("https://stackoverflow.com/q/54216119", "54216119")</f>
        <v/>
      </c>
      <c r="B602" t="n">
        <v>0.378743961352657</v>
      </c>
    </row>
    <row r="603">
      <c r="A603">
        <f>HYPERLINK("https://stackoverflow.com/q/54223484", "54223484")</f>
        <v/>
      </c>
      <c r="B603" t="n">
        <v>0.2705314009661836</v>
      </c>
    </row>
    <row r="604">
      <c r="A604">
        <f>HYPERLINK("https://stackoverflow.com/q/54285728", "54285728")</f>
        <v/>
      </c>
      <c r="B604" t="n">
        <v>0.2815533980582524</v>
      </c>
    </row>
    <row r="605">
      <c r="A605">
        <f>HYPERLINK("https://stackoverflow.com/q/54288494", "54288494")</f>
        <v/>
      </c>
      <c r="B605" t="n">
        <v>0.2763157894736842</v>
      </c>
    </row>
    <row r="606">
      <c r="A606">
        <f>HYPERLINK("https://stackoverflow.com/q/54323760", "54323760")</f>
        <v/>
      </c>
      <c r="B606" t="n">
        <v>0.319047619047619</v>
      </c>
    </row>
    <row r="607">
      <c r="A607">
        <f>HYPERLINK("https://stackoverflow.com/q/54363950", "54363950")</f>
        <v/>
      </c>
      <c r="B607" t="n">
        <v>0.3034547152194211</v>
      </c>
    </row>
    <row r="608">
      <c r="A608">
        <f>HYPERLINK("https://stackoverflow.com/q/54446152", "54446152")</f>
        <v/>
      </c>
      <c r="B608" t="n">
        <v>0.3224206349206349</v>
      </c>
    </row>
    <row r="609">
      <c r="A609">
        <f>HYPERLINK("https://stackoverflow.com/q/54462153", "54462153")</f>
        <v/>
      </c>
      <c r="B609" t="n">
        <v>0.4462860650705955</v>
      </c>
    </row>
    <row r="610">
      <c r="A610">
        <f>HYPERLINK("https://stackoverflow.com/q/54474013", "54474013")</f>
        <v/>
      </c>
      <c r="B610" t="n">
        <v>0.3022875816993464</v>
      </c>
    </row>
    <row r="611">
      <c r="A611">
        <f>HYPERLINK("https://stackoverflow.com/q/54521407", "54521407")</f>
        <v/>
      </c>
      <c r="B611" t="n">
        <v>0.3455555555555556</v>
      </c>
    </row>
    <row r="612">
      <c r="A612">
        <f>HYPERLINK("https://stackoverflow.com/q/54522800", "54522800")</f>
        <v/>
      </c>
      <c r="B612" t="n">
        <v>0.3664825046040516</v>
      </c>
    </row>
    <row r="613">
      <c r="A613">
        <f>HYPERLINK("https://stackoverflow.com/q/54531836", "54531836")</f>
        <v/>
      </c>
      <c r="B613" t="n">
        <v>0.2971014492753623</v>
      </c>
    </row>
    <row r="614">
      <c r="A614">
        <f>HYPERLINK("https://stackoverflow.com/q/54548422", "54548422")</f>
        <v/>
      </c>
      <c r="B614" t="n">
        <v>0.3317901234567902</v>
      </c>
    </row>
    <row r="615">
      <c r="A615">
        <f>HYPERLINK("https://stackoverflow.com/q/54548490", "54548490")</f>
        <v/>
      </c>
      <c r="B615" t="n">
        <v>0.2716049382716049</v>
      </c>
    </row>
    <row r="616">
      <c r="A616">
        <f>HYPERLINK("https://stackoverflow.com/q/54563348", "54563348")</f>
        <v/>
      </c>
      <c r="B616" t="n">
        <v>0.3125</v>
      </c>
    </row>
    <row r="617">
      <c r="A617">
        <f>HYPERLINK("https://stackoverflow.com/q/54574872", "54574872")</f>
        <v/>
      </c>
      <c r="B617" t="n">
        <v>0.2297297297297297</v>
      </c>
    </row>
    <row r="618">
      <c r="A618">
        <f>HYPERLINK("https://stackoverflow.com/q/54622703", "54622703")</f>
        <v/>
      </c>
      <c r="B618" t="n">
        <v>0.2388250319284802</v>
      </c>
    </row>
    <row r="619">
      <c r="A619">
        <f>HYPERLINK("https://stackoverflow.com/q/54662808", "54662808")</f>
        <v/>
      </c>
      <c r="B619" t="n">
        <v>0.3758573388203018</v>
      </c>
    </row>
    <row r="620">
      <c r="A620">
        <f>HYPERLINK("https://stackoverflow.com/q/54666876", "54666876")</f>
        <v/>
      </c>
      <c r="B620" t="n">
        <v>0.2737520128824477</v>
      </c>
    </row>
    <row r="621">
      <c r="A621">
        <f>HYPERLINK("https://stackoverflow.com/q/54688078", "54688078")</f>
        <v/>
      </c>
      <c r="B621" t="n">
        <v>0.2150537634408602</v>
      </c>
    </row>
    <row r="622">
      <c r="A622">
        <f>HYPERLINK("https://stackoverflow.com/q/54744615", "54744615")</f>
        <v/>
      </c>
      <c r="B622" t="n">
        <v>0.2580645161290323</v>
      </c>
    </row>
    <row r="623">
      <c r="A623">
        <f>HYPERLINK("https://stackoverflow.com/q/54754818", "54754818")</f>
        <v/>
      </c>
      <c r="B623" t="n">
        <v>0.3269054178145087</v>
      </c>
    </row>
    <row r="624">
      <c r="A624">
        <f>HYPERLINK("https://stackoverflow.com/q/54790585", "54790585")</f>
        <v/>
      </c>
      <c r="B624" t="n">
        <v>0.2638888888888889</v>
      </c>
    </row>
    <row r="625">
      <c r="A625">
        <f>HYPERLINK("https://stackoverflow.com/q/54841101", "54841101")</f>
        <v/>
      </c>
      <c r="B625" t="n">
        <v>0.2183908045977012</v>
      </c>
    </row>
    <row r="626">
      <c r="A626">
        <f>HYPERLINK("https://stackoverflow.com/q/54868399", "54868399")</f>
        <v/>
      </c>
      <c r="B626" t="n">
        <v>0.2647342995169082</v>
      </c>
    </row>
    <row r="627">
      <c r="A627">
        <f>HYPERLINK("https://stackoverflow.com/q/54881057", "54881057")</f>
        <v/>
      </c>
      <c r="B627" t="n">
        <v>0.3243243243243243</v>
      </c>
    </row>
    <row r="628">
      <c r="A628">
        <f>HYPERLINK("https://stackoverflow.com/q/54894563", "54894563")</f>
        <v/>
      </c>
      <c r="B628" t="n">
        <v>0.3176838810641627</v>
      </c>
    </row>
    <row r="629">
      <c r="A629">
        <f>HYPERLINK("https://stackoverflow.com/q/54901001", "54901001")</f>
        <v/>
      </c>
      <c r="B629" t="n">
        <v>0.2795698924731183</v>
      </c>
    </row>
    <row r="630">
      <c r="A630">
        <f>HYPERLINK("https://stackoverflow.com/q/54920348", "54920348")</f>
        <v/>
      </c>
      <c r="B630" t="n">
        <v>0.3985185185185185</v>
      </c>
    </row>
    <row r="631">
      <c r="A631">
        <f>HYPERLINK("https://stackoverflow.com/q/54936924", "54936924")</f>
        <v/>
      </c>
      <c r="B631" t="n">
        <v>0.2450532724505327</v>
      </c>
    </row>
    <row r="632">
      <c r="A632">
        <f>HYPERLINK("https://stackoverflow.com/q/54960110", "54960110")</f>
        <v/>
      </c>
      <c r="B632" t="n">
        <v>0.2615384615384616</v>
      </c>
    </row>
    <row r="633">
      <c r="A633">
        <f>HYPERLINK("https://stackoverflow.com/q/54980076", "54980076")</f>
        <v/>
      </c>
      <c r="B633" t="n">
        <v>0.2682539682539682</v>
      </c>
    </row>
    <row r="634">
      <c r="A634">
        <f>HYPERLINK("https://stackoverflow.com/q/55024778", "55024778")</f>
        <v/>
      </c>
      <c r="B634" t="n">
        <v>0.2256410256410256</v>
      </c>
    </row>
    <row r="635">
      <c r="A635">
        <f>HYPERLINK("https://stackoverflow.com/q/55064804", "55064804")</f>
        <v/>
      </c>
      <c r="B635" t="n">
        <v>0.2912621359223301</v>
      </c>
    </row>
    <row r="636">
      <c r="A636">
        <f>HYPERLINK("https://stackoverflow.com/q/55068186", "55068186")</f>
        <v/>
      </c>
      <c r="B636" t="n">
        <v>0.3035993740219092</v>
      </c>
    </row>
    <row r="637">
      <c r="A637">
        <f>HYPERLINK("https://stackoverflow.com/q/55072078", "55072078")</f>
        <v/>
      </c>
      <c r="B637" t="n">
        <v>0.4143302180685358</v>
      </c>
    </row>
    <row r="638">
      <c r="A638">
        <f>HYPERLINK("https://stackoverflow.com/q/55116523", "55116523")</f>
        <v/>
      </c>
      <c r="B638" t="n">
        <v>0.2916666666666667</v>
      </c>
    </row>
    <row r="639">
      <c r="A639">
        <f>HYPERLINK("https://stackoverflow.com/q/55176954", "55176954")</f>
        <v/>
      </c>
      <c r="B639" t="n">
        <v>0.2519561815336463</v>
      </c>
    </row>
    <row r="640">
      <c r="A640">
        <f>HYPERLINK("https://stackoverflow.com/q/55178584", "55178584")</f>
        <v/>
      </c>
      <c r="B640" t="n">
        <v>0.319672131147541</v>
      </c>
    </row>
    <row r="641">
      <c r="A641">
        <f>HYPERLINK("https://stackoverflow.com/q/55179755", "55179755")</f>
        <v/>
      </c>
      <c r="B641" t="n">
        <v>0.2784471218206159</v>
      </c>
    </row>
    <row r="642">
      <c r="A642">
        <f>HYPERLINK("https://stackoverflow.com/q/55224716", "55224716")</f>
        <v/>
      </c>
      <c r="B642" t="n">
        <v>0.2976680384087792</v>
      </c>
    </row>
    <row r="643">
      <c r="A643">
        <f>HYPERLINK("https://stackoverflow.com/q/55240089", "55240089")</f>
        <v/>
      </c>
      <c r="B643" t="n">
        <v>0.2657004830917875</v>
      </c>
    </row>
    <row r="644">
      <c r="A644">
        <f>HYPERLINK("https://stackoverflow.com/q/55269741", "55269741")</f>
        <v/>
      </c>
      <c r="B644" t="n">
        <v>0.4390507011866235</v>
      </c>
    </row>
    <row r="645">
      <c r="A645">
        <f>HYPERLINK("https://stackoverflow.com/q/55275485", "55275485")</f>
        <v/>
      </c>
      <c r="B645" t="n">
        <v>0.3587301587301587</v>
      </c>
    </row>
    <row r="646">
      <c r="A646">
        <f>HYPERLINK("https://stackoverflow.com/q/55367038", "55367038")</f>
        <v/>
      </c>
      <c r="B646" t="n">
        <v>0.3833333333333334</v>
      </c>
    </row>
    <row r="647">
      <c r="A647">
        <f>HYPERLINK("https://stackoverflow.com/q/55393388", "55393388")</f>
        <v/>
      </c>
      <c r="B647" t="n">
        <v>0.3035714285714285</v>
      </c>
    </row>
    <row r="648">
      <c r="A648">
        <f>HYPERLINK("https://stackoverflow.com/q/55418261", "55418261")</f>
        <v/>
      </c>
      <c r="B648" t="n">
        <v>0.3474178403755869</v>
      </c>
    </row>
    <row r="649">
      <c r="A649">
        <f>HYPERLINK("https://stackoverflow.com/q/55484404", "55484404")</f>
        <v/>
      </c>
      <c r="B649" t="n">
        <v>0.3214670981661273</v>
      </c>
    </row>
    <row r="650">
      <c r="A650">
        <f>HYPERLINK("https://stackoverflow.com/q/55491667", "55491667")</f>
        <v/>
      </c>
      <c r="B650" t="n">
        <v>0.3709150326797386</v>
      </c>
    </row>
    <row r="651">
      <c r="A651">
        <f>HYPERLINK("https://stackoverflow.com/q/55514820", "55514820")</f>
        <v/>
      </c>
      <c r="B651" t="n">
        <v>0.3238095238095238</v>
      </c>
    </row>
    <row r="652">
      <c r="A652">
        <f>HYPERLINK("https://stackoverflow.com/q/55520394", "55520394")</f>
        <v/>
      </c>
      <c r="B652" t="n">
        <v>0.2678362573099415</v>
      </c>
    </row>
    <row r="653">
      <c r="A653">
        <f>HYPERLINK("https://stackoverflow.com/q/55617000", "55617000")</f>
        <v/>
      </c>
      <c r="B653" t="n">
        <v>0.2538126361655774</v>
      </c>
    </row>
    <row r="654">
      <c r="A654">
        <f>HYPERLINK("https://stackoverflow.com/q/55628468", "55628468")</f>
        <v/>
      </c>
      <c r="B654" t="n">
        <v>0.411522633744856</v>
      </c>
    </row>
    <row r="655">
      <c r="A655">
        <f>HYPERLINK("https://stackoverflow.com/q/55632717", "55632717")</f>
        <v/>
      </c>
      <c r="B655" t="n">
        <v>0.2686567164179104</v>
      </c>
    </row>
    <row r="656">
      <c r="A656">
        <f>HYPERLINK("https://stackoverflow.com/q/55645981", "55645981")</f>
        <v/>
      </c>
      <c r="B656" t="n">
        <v>0.2633181126331812</v>
      </c>
    </row>
    <row r="657">
      <c r="A657">
        <f>HYPERLINK("https://stackoverflow.com/q/55710608", "55710608")</f>
        <v/>
      </c>
      <c r="B657" t="n">
        <v>0.2431243124312431</v>
      </c>
    </row>
    <row r="658">
      <c r="A658">
        <f>HYPERLINK("https://stackoverflow.com/q/55726281", "55726281")</f>
        <v/>
      </c>
      <c r="B658" t="n">
        <v>0.3703703703703703</v>
      </c>
    </row>
    <row r="659">
      <c r="A659">
        <f>HYPERLINK("https://stackoverflow.com/q/55726611", "55726611")</f>
        <v/>
      </c>
      <c r="B659" t="n">
        <v>0.3472222222222222</v>
      </c>
    </row>
    <row r="660">
      <c r="A660">
        <f>HYPERLINK("https://stackoverflow.com/q/55738130", "55738130")</f>
        <v/>
      </c>
      <c r="B660" t="n">
        <v>0.361598440545809</v>
      </c>
    </row>
    <row r="661">
      <c r="A661">
        <f>HYPERLINK("https://stackoverflow.com/q/55749828", "55749828")</f>
        <v/>
      </c>
      <c r="B661" t="n">
        <v>0.2497541789577188</v>
      </c>
    </row>
    <row r="662">
      <c r="A662">
        <f>HYPERLINK("https://stackoverflow.com/q/55778580", "55778580")</f>
        <v/>
      </c>
      <c r="B662" t="n">
        <v>0.3037037037037037</v>
      </c>
    </row>
    <row r="663">
      <c r="A663">
        <f>HYPERLINK("https://stackoverflow.com/q/55781743", "55781743")</f>
        <v/>
      </c>
      <c r="B663" t="n">
        <v>0.3413848631239936</v>
      </c>
    </row>
    <row r="664">
      <c r="A664">
        <f>HYPERLINK("https://stackoverflow.com/q/55796166", "55796166")</f>
        <v/>
      </c>
      <c r="B664" t="n">
        <v>0.3042929292929293</v>
      </c>
    </row>
    <row r="665">
      <c r="A665">
        <f>HYPERLINK("https://stackoverflow.com/q/55835640", "55835640")</f>
        <v/>
      </c>
      <c r="B665" t="n">
        <v>0.3037037037037037</v>
      </c>
    </row>
    <row r="666">
      <c r="A666">
        <f>HYPERLINK("https://stackoverflow.com/q/55853588", "55853588")</f>
        <v/>
      </c>
      <c r="B666" t="n">
        <v>0.3183520599250936</v>
      </c>
    </row>
    <row r="667">
      <c r="A667">
        <f>HYPERLINK("https://stackoverflow.com/q/55864354", "55864354")</f>
        <v/>
      </c>
      <c r="B667" t="n">
        <v>0.4691358024691358</v>
      </c>
    </row>
    <row r="668">
      <c r="A668">
        <f>HYPERLINK("https://stackoverflow.com/q/55882359", "55882359")</f>
        <v/>
      </c>
      <c r="B668" t="n">
        <v>0.3294117647058823</v>
      </c>
    </row>
    <row r="669">
      <c r="A669">
        <f>HYPERLINK("https://stackoverflow.com/q/55905651", "55905651")</f>
        <v/>
      </c>
      <c r="B669" t="n">
        <v>0.3272946859903382</v>
      </c>
    </row>
    <row r="670">
      <c r="A670">
        <f>HYPERLINK("https://stackoverflow.com/q/55929236", "55929236")</f>
        <v/>
      </c>
      <c r="B670" t="n">
        <v>0.2857142857142857</v>
      </c>
    </row>
    <row r="671">
      <c r="A671">
        <f>HYPERLINK("https://stackoverflow.com/q/55935097", "55935097")</f>
        <v/>
      </c>
      <c r="B671" t="n">
        <v>0.3548387096774194</v>
      </c>
    </row>
    <row r="672">
      <c r="A672">
        <f>HYPERLINK("https://stackoverflow.com/q/56006399", "56006399")</f>
        <v/>
      </c>
      <c r="B672" t="n">
        <v>0.2936507936507937</v>
      </c>
    </row>
    <row r="673">
      <c r="A673">
        <f>HYPERLINK("https://stackoverflow.com/q/56028910", "56028910")</f>
        <v/>
      </c>
      <c r="B673" t="n">
        <v>0.2904761904761905</v>
      </c>
    </row>
    <row r="674">
      <c r="A674">
        <f>HYPERLINK("https://stackoverflow.com/q/56043124", "56043124")</f>
        <v/>
      </c>
      <c r="B674" t="n">
        <v>0.3390804597701149</v>
      </c>
    </row>
    <row r="675">
      <c r="A675">
        <f>HYPERLINK("https://stackoverflow.com/q/56069823", "56069823")</f>
        <v/>
      </c>
      <c r="B675" t="n">
        <v>0.2271973466003317</v>
      </c>
    </row>
    <row r="676">
      <c r="A676">
        <f>HYPERLINK("https://stackoverflow.com/q/56118080", "56118080")</f>
        <v/>
      </c>
      <c r="B676" t="n">
        <v>0.3706896551724138</v>
      </c>
    </row>
    <row r="677">
      <c r="A677">
        <f>HYPERLINK("https://stackoverflow.com/q/56127535", "56127535")</f>
        <v/>
      </c>
      <c r="B677" t="n">
        <v>0.2681481481481481</v>
      </c>
    </row>
    <row r="678">
      <c r="A678">
        <f>HYPERLINK("https://stackoverflow.com/q/56215583", "56215583")</f>
        <v/>
      </c>
      <c r="B678" t="n">
        <v>0.2555555555555555</v>
      </c>
    </row>
    <row r="679">
      <c r="A679">
        <f>HYPERLINK("https://stackoverflow.com/q/56243818", "56243818")</f>
        <v/>
      </c>
      <c r="B679" t="n">
        <v>0.2630098452883263</v>
      </c>
    </row>
    <row r="680">
      <c r="A680">
        <f>HYPERLINK("https://stackoverflow.com/q/56284148", "56284148")</f>
        <v/>
      </c>
      <c r="B680" t="n">
        <v>0.2470978441127695</v>
      </c>
    </row>
    <row r="681">
      <c r="A681">
        <f>HYPERLINK("https://stackoverflow.com/q/56298980", "56298980")</f>
        <v/>
      </c>
      <c r="B681" t="n">
        <v>0.265625</v>
      </c>
    </row>
    <row r="682">
      <c r="A682">
        <f>HYPERLINK("https://stackoverflow.com/q/56305835", "56305835")</f>
        <v/>
      </c>
      <c r="B682" t="n">
        <v>0.3888888888888889</v>
      </c>
    </row>
    <row r="683">
      <c r="A683">
        <f>HYPERLINK("https://stackoverflow.com/q/56312879", "56312879")</f>
        <v/>
      </c>
      <c r="B683" t="n">
        <v>0.2380952380952381</v>
      </c>
    </row>
    <row r="684">
      <c r="A684">
        <f>HYPERLINK("https://stackoverflow.com/q/56336076", "56336076")</f>
        <v/>
      </c>
      <c r="B684" t="n">
        <v>0.2643097643097644</v>
      </c>
    </row>
    <row r="685">
      <c r="A685">
        <f>HYPERLINK("https://stackoverflow.com/q/56336917", "56336917")</f>
        <v/>
      </c>
      <c r="B685" t="n">
        <v>0.2478632478632479</v>
      </c>
    </row>
    <row r="686">
      <c r="A686">
        <f>HYPERLINK("https://stackoverflow.com/q/56389977", "56389977")</f>
        <v/>
      </c>
      <c r="B686" t="n">
        <v>0.492798353909465</v>
      </c>
    </row>
    <row r="687">
      <c r="A687">
        <f>HYPERLINK("https://stackoverflow.com/q/56414466", "56414466")</f>
        <v/>
      </c>
      <c r="B687" t="n">
        <v>0.2592592592592592</v>
      </c>
    </row>
    <row r="688">
      <c r="A688">
        <f>HYPERLINK("https://stackoverflow.com/q/56420263", "56420263")</f>
        <v/>
      </c>
      <c r="B688" t="n">
        <v>0.2638888888888889</v>
      </c>
    </row>
    <row r="689">
      <c r="A689">
        <f>HYPERLINK("https://stackoverflow.com/q/56444605", "56444605")</f>
        <v/>
      </c>
      <c r="B689" t="n">
        <v>0.3767195767195767</v>
      </c>
    </row>
    <row r="690">
      <c r="A690">
        <f>HYPERLINK("https://stackoverflow.com/q/56469964", "56469964")</f>
        <v/>
      </c>
      <c r="B690" t="n">
        <v>0.3630672926447575</v>
      </c>
    </row>
    <row r="691">
      <c r="A691">
        <f>HYPERLINK("https://stackoverflow.com/q/56542464", "56542464")</f>
        <v/>
      </c>
      <c r="B691" t="n">
        <v>0.373134328358209</v>
      </c>
    </row>
    <row r="692">
      <c r="A692">
        <f>HYPERLINK("https://stackoverflow.com/q/56556456", "56556456")</f>
        <v/>
      </c>
      <c r="B692" t="n">
        <v>0.2962962962962963</v>
      </c>
    </row>
    <row r="693">
      <c r="A693">
        <f>HYPERLINK("https://stackoverflow.com/q/56570383", "56570383")</f>
        <v/>
      </c>
      <c r="B693" t="n">
        <v>0.2753623188405797</v>
      </c>
    </row>
    <row r="694">
      <c r="A694">
        <f>HYPERLINK("https://stackoverflow.com/q/56573602", "56573602")</f>
        <v/>
      </c>
      <c r="B694" t="n">
        <v>0.3321995464852608</v>
      </c>
    </row>
    <row r="695">
      <c r="A695">
        <f>HYPERLINK("https://stackoverflow.com/q/56587997", "56587997")</f>
        <v/>
      </c>
      <c r="B695" t="n">
        <v>0.417989417989418</v>
      </c>
    </row>
    <row r="696">
      <c r="A696">
        <f>HYPERLINK("https://stackoverflow.com/q/56633307", "56633307")</f>
        <v/>
      </c>
      <c r="B696" t="n">
        <v>0.3200483091787439</v>
      </c>
    </row>
    <row r="697">
      <c r="A697">
        <f>HYPERLINK("https://stackoverflow.com/q/56675025", "56675025")</f>
        <v/>
      </c>
      <c r="B697" t="n">
        <v>0.344973544973545</v>
      </c>
    </row>
    <row r="698">
      <c r="A698">
        <f>HYPERLINK("https://stackoverflow.com/q/56679178", "56679178")</f>
        <v/>
      </c>
      <c r="B698" t="n">
        <v>0.3302469135802469</v>
      </c>
    </row>
    <row r="699">
      <c r="A699">
        <f>HYPERLINK("https://stackoverflow.com/q/56690282", "56690282")</f>
        <v/>
      </c>
      <c r="B699" t="n">
        <v>0.2393162393162394</v>
      </c>
    </row>
    <row r="700">
      <c r="A700">
        <f>HYPERLINK("https://stackoverflow.com/q/56700759", "56700759")</f>
        <v/>
      </c>
      <c r="B700" t="n">
        <v>0.3298611111111111</v>
      </c>
    </row>
    <row r="701">
      <c r="A701">
        <f>HYPERLINK("https://stackoverflow.com/q/56744215", "56744215")</f>
        <v/>
      </c>
      <c r="B701" t="n">
        <v>0.3433048433048433</v>
      </c>
    </row>
    <row r="702">
      <c r="A702">
        <f>HYPERLINK("https://stackoverflow.com/q/56746025", "56746025")</f>
        <v/>
      </c>
      <c r="B702" t="n">
        <v>0.3669467787114846</v>
      </c>
    </row>
    <row r="703">
      <c r="A703">
        <f>HYPERLINK("https://stackoverflow.com/q/56748978", "56748978")</f>
        <v/>
      </c>
      <c r="B703" t="n">
        <v>0.3780487804878049</v>
      </c>
    </row>
    <row r="704">
      <c r="A704">
        <f>HYPERLINK("https://stackoverflow.com/q/56750074", "56750074")</f>
        <v/>
      </c>
      <c r="B704" t="n">
        <v>0.4716981132075472</v>
      </c>
    </row>
    <row r="705">
      <c r="A705">
        <f>HYPERLINK("https://stackoverflow.com/q/56772072", "56772072")</f>
        <v/>
      </c>
      <c r="B705" t="n">
        <v>0.2997076023391813</v>
      </c>
    </row>
    <row r="706">
      <c r="A706">
        <f>HYPERLINK("https://stackoverflow.com/q/56777119", "56777119")</f>
        <v/>
      </c>
      <c r="B706" t="n">
        <v>0.2633181126331811</v>
      </c>
    </row>
    <row r="707">
      <c r="A707">
        <f>HYPERLINK("https://stackoverflow.com/q/56790149", "56790149")</f>
        <v/>
      </c>
      <c r="B707" t="n">
        <v>0.3142857142857143</v>
      </c>
    </row>
    <row r="708">
      <c r="A708">
        <f>HYPERLINK("https://stackoverflow.com/q/56809303", "56809303")</f>
        <v/>
      </c>
      <c r="B708" t="n">
        <v>0.2966101694915254</v>
      </c>
    </row>
    <row r="709">
      <c r="A709">
        <f>HYPERLINK("https://stackoverflow.com/q/56816188", "56816188")</f>
        <v/>
      </c>
      <c r="B709" t="n">
        <v>0.3174603174603175</v>
      </c>
    </row>
    <row r="710">
      <c r="A710">
        <f>HYPERLINK("https://stackoverflow.com/q/56833949", "56833949")</f>
        <v/>
      </c>
      <c r="B710" t="n">
        <v>0.3206349206349207</v>
      </c>
    </row>
    <row r="711">
      <c r="A711">
        <f>HYPERLINK("https://stackoverflow.com/q/56844066", "56844066")</f>
        <v/>
      </c>
      <c r="B711" t="n">
        <v>0.4638297872340426</v>
      </c>
    </row>
    <row r="712">
      <c r="A712">
        <f>HYPERLINK("https://stackoverflow.com/q/56873258", "56873258")</f>
        <v/>
      </c>
      <c r="B712" t="n">
        <v>0.3435672514619883</v>
      </c>
    </row>
    <row r="713">
      <c r="A713">
        <f>HYPERLINK("https://stackoverflow.com/q/56903025", "56903025")</f>
        <v/>
      </c>
      <c r="B713" t="n">
        <v>0.3202614379084967</v>
      </c>
    </row>
    <row r="714">
      <c r="A714">
        <f>HYPERLINK("https://stackoverflow.com/q/56914312", "56914312")</f>
        <v/>
      </c>
      <c r="B714" t="n">
        <v>0.3182957393483709</v>
      </c>
    </row>
    <row r="715">
      <c r="A715">
        <f>HYPERLINK("https://stackoverflow.com/q/56929036", "56929036")</f>
        <v/>
      </c>
      <c r="B715" t="n">
        <v>0.3431786216596343</v>
      </c>
    </row>
    <row r="716">
      <c r="A716">
        <f>HYPERLINK("https://stackoverflow.com/q/56935694", "56935694")</f>
        <v/>
      </c>
      <c r="B716" t="n">
        <v>0.2973251028806584</v>
      </c>
    </row>
    <row r="717">
      <c r="A717">
        <f>HYPERLINK("https://stackoverflow.com/q/56961193", "56961193")</f>
        <v/>
      </c>
      <c r="B717" t="n">
        <v>0.2928240740740741</v>
      </c>
    </row>
    <row r="718">
      <c r="A718">
        <f>HYPERLINK("https://stackoverflow.com/q/56995364", "56995364")</f>
        <v/>
      </c>
      <c r="B718" t="n">
        <v>0.3857777777777778</v>
      </c>
    </row>
    <row r="719">
      <c r="A719">
        <f>HYPERLINK("https://stackoverflow.com/q/57035108", "57035108")</f>
        <v/>
      </c>
      <c r="B719" t="n">
        <v>0.3950617283950618</v>
      </c>
    </row>
    <row r="720">
      <c r="A720">
        <f>HYPERLINK("https://stackoverflow.com/q/57046996", "57046996")</f>
        <v/>
      </c>
      <c r="B720" t="n">
        <v>0.3210922787193974</v>
      </c>
    </row>
    <row r="721">
      <c r="A721">
        <f>HYPERLINK("https://stackoverflow.com/q/57076871", "57076871")</f>
        <v/>
      </c>
      <c r="B721" t="n">
        <v>0.3315412186379929</v>
      </c>
    </row>
    <row r="722">
      <c r="A722">
        <f>HYPERLINK("https://stackoverflow.com/q/57115085", "57115085")</f>
        <v/>
      </c>
      <c r="B722" t="n">
        <v>0.3205619412515964</v>
      </c>
    </row>
    <row r="723">
      <c r="A723">
        <f>HYPERLINK("https://stackoverflow.com/q/57139722", "57139722")</f>
        <v/>
      </c>
      <c r="B723" t="n">
        <v>0.2511415525114156</v>
      </c>
    </row>
    <row r="724">
      <c r="A724">
        <f>HYPERLINK("https://stackoverflow.com/q/57161753", "57161753")</f>
        <v/>
      </c>
      <c r="B724" t="n">
        <v>0.2777777777777778</v>
      </c>
    </row>
    <row r="725">
      <c r="A725">
        <f>HYPERLINK("https://stackoverflow.com/q/57167951", "57167951")</f>
        <v/>
      </c>
      <c r="B725" t="n">
        <v>0.3348765432098765</v>
      </c>
    </row>
    <row r="726">
      <c r="A726">
        <f>HYPERLINK("https://stackoverflow.com/q/57172082", "57172082")</f>
        <v/>
      </c>
      <c r="B726" t="n">
        <v>0.2663139329805997</v>
      </c>
    </row>
    <row r="727">
      <c r="A727">
        <f>HYPERLINK("https://stackoverflow.com/q/57185134", "57185134")</f>
        <v/>
      </c>
      <c r="B727" t="n">
        <v>0.3203463203463203</v>
      </c>
    </row>
    <row r="728">
      <c r="A728">
        <f>HYPERLINK("https://stackoverflow.com/q/57193594", "57193594")</f>
        <v/>
      </c>
      <c r="B728" t="n">
        <v>0.2295081967213115</v>
      </c>
    </row>
    <row r="729">
      <c r="A729">
        <f>HYPERLINK("https://stackoverflow.com/q/57218185", "57218185")</f>
        <v/>
      </c>
      <c r="B729" t="n">
        <v>0.3386752136752137</v>
      </c>
    </row>
    <row r="730">
      <c r="A730">
        <f>HYPERLINK("https://stackoverflow.com/q/57233121", "57233121")</f>
        <v/>
      </c>
      <c r="B730" t="n">
        <v>0.2458333333333333</v>
      </c>
    </row>
    <row r="731">
      <c r="A731">
        <f>HYPERLINK("https://stackoverflow.com/q/57255303", "57255303")</f>
        <v/>
      </c>
      <c r="B731" t="n">
        <v>0.2632275132275133</v>
      </c>
    </row>
    <row r="732">
      <c r="A732">
        <f>HYPERLINK("https://stackoverflow.com/q/57256084", "57256084")</f>
        <v/>
      </c>
      <c r="B732" t="n">
        <v>0.2750455373406194</v>
      </c>
    </row>
    <row r="733">
      <c r="A733">
        <f>HYPERLINK("https://stackoverflow.com/q/57261342", "57261342")</f>
        <v/>
      </c>
      <c r="B733" t="n">
        <v>0.3513513513513514</v>
      </c>
    </row>
    <row r="734">
      <c r="A734">
        <f>HYPERLINK("https://stackoverflow.com/q/57265782", "57265782")</f>
        <v/>
      </c>
      <c r="B734" t="n">
        <v>0.2812071330589849</v>
      </c>
    </row>
    <row r="735">
      <c r="A735">
        <f>HYPERLINK("https://stackoverflow.com/q/57303807", "57303807")</f>
        <v/>
      </c>
      <c r="B735" t="n">
        <v>0.3166175024582104</v>
      </c>
    </row>
    <row r="736">
      <c r="A736">
        <f>HYPERLINK("https://stackoverflow.com/q/57316012", "57316012")</f>
        <v/>
      </c>
      <c r="B736" t="n">
        <v>0.4776500638569604</v>
      </c>
    </row>
    <row r="737">
      <c r="A737">
        <f>HYPERLINK("https://stackoverflow.com/q/57359876", "57359876")</f>
        <v/>
      </c>
      <c r="B737" t="n">
        <v>0.3066666666666666</v>
      </c>
    </row>
    <row r="738">
      <c r="A738">
        <f>HYPERLINK("https://stackoverflow.com/q/57369751", "57369751")</f>
        <v/>
      </c>
      <c r="B738" t="n">
        <v>0.3248945147679325</v>
      </c>
    </row>
    <row r="739">
      <c r="A739">
        <f>HYPERLINK("https://stackoverflow.com/q/57382016", "57382016")</f>
        <v/>
      </c>
      <c r="B739" t="n">
        <v>0.2972222222222222</v>
      </c>
    </row>
    <row r="740">
      <c r="A740">
        <f>HYPERLINK("https://stackoverflow.com/q/57403551", "57403551")</f>
        <v/>
      </c>
      <c r="B740" t="n">
        <v>0.3322109988776655</v>
      </c>
    </row>
    <row r="741">
      <c r="A741">
        <f>HYPERLINK("https://stackoverflow.com/q/57466993", "57466993")</f>
        <v/>
      </c>
      <c r="B741" t="n">
        <v>0.3174603174603175</v>
      </c>
    </row>
    <row r="742">
      <c r="A742">
        <f>HYPERLINK("https://stackoverflow.com/q/57474055", "57474055")</f>
        <v/>
      </c>
      <c r="B742" t="n">
        <v>0.4627831715210356</v>
      </c>
    </row>
    <row r="743">
      <c r="A743">
        <f>HYPERLINK("https://stackoverflow.com/q/57477390", "57477390")</f>
        <v/>
      </c>
      <c r="B743" t="n">
        <v>0.3055555555555556</v>
      </c>
    </row>
    <row r="744">
      <c r="A744">
        <f>HYPERLINK("https://stackoverflow.com/q/57494649", "57494649")</f>
        <v/>
      </c>
      <c r="B744" t="n">
        <v>0.403921568627451</v>
      </c>
    </row>
    <row r="745">
      <c r="A745">
        <f>HYPERLINK("https://stackoverflow.com/q/57496839", "57496839")</f>
        <v/>
      </c>
      <c r="B745" t="n">
        <v>0.3245614035087719</v>
      </c>
    </row>
    <row r="746">
      <c r="A746">
        <f>HYPERLINK("https://stackoverflow.com/q/57523091", "57523091")</f>
        <v/>
      </c>
      <c r="B746" t="n">
        <v>0.2311111111111111</v>
      </c>
    </row>
    <row r="747">
      <c r="A747">
        <f>HYPERLINK("https://stackoverflow.com/q/57557137", "57557137")</f>
        <v/>
      </c>
      <c r="B747" t="n">
        <v>0.4285714285714285</v>
      </c>
    </row>
    <row r="748">
      <c r="A748">
        <f>HYPERLINK("https://stackoverflow.com/q/57575852", "57575852")</f>
        <v/>
      </c>
      <c r="B748" t="n">
        <v>0.2605820105820106</v>
      </c>
    </row>
    <row r="749">
      <c r="A749">
        <f>HYPERLINK("https://stackoverflow.com/q/57594014", "57594014")</f>
        <v/>
      </c>
      <c r="B749" t="n">
        <v>0.2497013142174432</v>
      </c>
    </row>
    <row r="750">
      <c r="A750">
        <f>HYPERLINK("https://stackoverflow.com/q/57647663", "57647663")</f>
        <v/>
      </c>
      <c r="B750" t="n">
        <v>0.2175273865414711</v>
      </c>
    </row>
    <row r="751">
      <c r="A751">
        <f>HYPERLINK("https://stackoverflow.com/q/57657610", "57657610")</f>
        <v/>
      </c>
      <c r="B751" t="n">
        <v>0.2206349206349206</v>
      </c>
    </row>
    <row r="752">
      <c r="A752">
        <f>HYPERLINK("https://stackoverflow.com/q/57676928", "57676928")</f>
        <v/>
      </c>
      <c r="B752" t="n">
        <v>0.2378472222222222</v>
      </c>
    </row>
    <row r="753">
      <c r="A753">
        <f>HYPERLINK("https://stackoverflow.com/q/57686877", "57686877")</f>
        <v/>
      </c>
      <c r="B753" t="n">
        <v>0.3272283272283272</v>
      </c>
    </row>
    <row r="754">
      <c r="A754">
        <f>HYPERLINK("https://stackoverflow.com/q/57762017", "57762017")</f>
        <v/>
      </c>
      <c r="B754" t="n">
        <v>0.3192488262910799</v>
      </c>
    </row>
    <row r="755">
      <c r="A755">
        <f>HYPERLINK("https://stackoverflow.com/q/57848501", "57848501")</f>
        <v/>
      </c>
      <c r="B755" t="n">
        <v>0.3673202614379085</v>
      </c>
    </row>
    <row r="756">
      <c r="A756">
        <f>HYPERLINK("https://stackoverflow.com/q/57849964", "57849964")</f>
        <v/>
      </c>
      <c r="B756" t="n">
        <v>0.4166666666666667</v>
      </c>
    </row>
    <row r="757">
      <c r="A757">
        <f>HYPERLINK("https://stackoverflow.com/q/57850922", "57850922")</f>
        <v/>
      </c>
      <c r="B757" t="n">
        <v>0.3534391534391534</v>
      </c>
    </row>
    <row r="758">
      <c r="A758">
        <f>HYPERLINK("https://stackoverflow.com/q/57873246", "57873246")</f>
        <v/>
      </c>
      <c r="B758" t="n">
        <v>0.3041894353369763</v>
      </c>
    </row>
    <row r="759">
      <c r="A759">
        <f>HYPERLINK("https://stackoverflow.com/q/57891475", "57891475")</f>
        <v/>
      </c>
      <c r="B759" t="n">
        <v>0.2554278416347382</v>
      </c>
    </row>
    <row r="760">
      <c r="A760">
        <f>HYPERLINK("https://stackoverflow.com/q/57892931", "57892931")</f>
        <v/>
      </c>
      <c r="B760" t="n">
        <v>0.273015873015873</v>
      </c>
    </row>
    <row r="761">
      <c r="A761">
        <f>HYPERLINK("https://stackoverflow.com/q/57894957", "57894957")</f>
        <v/>
      </c>
      <c r="B761" t="n">
        <v>0.2735849056603774</v>
      </c>
    </row>
    <row r="762">
      <c r="A762">
        <f>HYPERLINK("https://stackoverflow.com/q/57895035", "57895035")</f>
        <v/>
      </c>
      <c r="B762" t="n">
        <v>0.2609238451935081</v>
      </c>
    </row>
    <row r="763">
      <c r="A763">
        <f>HYPERLINK("https://stackoverflow.com/q/57901336", "57901336")</f>
        <v/>
      </c>
      <c r="B763" t="n">
        <v>0.335016835016835</v>
      </c>
    </row>
    <row r="764">
      <c r="A764">
        <f>HYPERLINK("https://stackoverflow.com/q/57909595", "57909595")</f>
        <v/>
      </c>
      <c r="B764" t="n">
        <v>0.3047138047138047</v>
      </c>
    </row>
    <row r="765">
      <c r="A765">
        <f>HYPERLINK("https://stackoverflow.com/q/57918783", "57918783")</f>
        <v/>
      </c>
      <c r="B765" t="n">
        <v>0.3936170212765958</v>
      </c>
    </row>
    <row r="766">
      <c r="A766">
        <f>HYPERLINK("https://stackoverflow.com/q/57977027", "57977027")</f>
        <v/>
      </c>
      <c r="B766" t="n">
        <v>0.321285140562249</v>
      </c>
    </row>
    <row r="767">
      <c r="A767">
        <f>HYPERLINK("https://stackoverflow.com/q/58004855", "58004855")</f>
        <v/>
      </c>
      <c r="B767" t="n">
        <v>0.2372881355932203</v>
      </c>
    </row>
    <row r="768">
      <c r="A768">
        <f>HYPERLINK("https://stackoverflow.com/q/58011656", "58011656")</f>
        <v/>
      </c>
      <c r="B768" t="n">
        <v>0.3359477124183007</v>
      </c>
    </row>
    <row r="769">
      <c r="A769">
        <f>HYPERLINK("https://stackoverflow.com/q/58041573", "58041573")</f>
        <v/>
      </c>
      <c r="B769" t="n">
        <v>0.3514492753623188</v>
      </c>
    </row>
    <row r="770">
      <c r="A770">
        <f>HYPERLINK("https://stackoverflow.com/q/58081210", "58081210")</f>
        <v/>
      </c>
      <c r="B770" t="n">
        <v>0.2256586483390607</v>
      </c>
    </row>
    <row r="771">
      <c r="A771">
        <f>HYPERLINK("https://stackoverflow.com/q/58081651", "58081651")</f>
        <v/>
      </c>
      <c r="B771" t="n">
        <v>0.352</v>
      </c>
    </row>
    <row r="772">
      <c r="A772">
        <f>HYPERLINK("https://stackoverflow.com/q/58090624", "58090624")</f>
        <v/>
      </c>
      <c r="B772" t="n">
        <v>0.3090909090909091</v>
      </c>
    </row>
    <row r="773">
      <c r="A773">
        <f>HYPERLINK("https://stackoverflow.com/q/58091962", "58091962")</f>
        <v/>
      </c>
      <c r="B773" t="n">
        <v>0.4236610711430855</v>
      </c>
    </row>
    <row r="774">
      <c r="A774">
        <f>HYPERLINK("https://stackoverflow.com/q/58102675", "58102675")</f>
        <v/>
      </c>
      <c r="B774" t="n">
        <v>0.3695652173913043</v>
      </c>
    </row>
    <row r="775">
      <c r="A775">
        <f>HYPERLINK("https://stackoverflow.com/q/58114590", "58114590")</f>
        <v/>
      </c>
      <c r="B775" t="n">
        <v>0.3686868686868687</v>
      </c>
    </row>
    <row r="776">
      <c r="A776">
        <f>HYPERLINK("https://stackoverflow.com/q/58118210", "58118210")</f>
        <v/>
      </c>
      <c r="B776" t="n">
        <v>0.2570480928689884</v>
      </c>
    </row>
    <row r="777">
      <c r="A777">
        <f>HYPERLINK("https://stackoverflow.com/q/58134573", "58134573")</f>
        <v/>
      </c>
      <c r="B777" t="n">
        <v>0.3154761904761905</v>
      </c>
    </row>
    <row r="778">
      <c r="A778">
        <f>HYPERLINK("https://stackoverflow.com/q/58143390", "58143390")</f>
        <v/>
      </c>
      <c r="B778" t="n">
        <v>0.2725598526703499</v>
      </c>
    </row>
    <row r="779">
      <c r="A779">
        <f>HYPERLINK("https://stackoverflow.com/q/58151144", "58151144")</f>
        <v/>
      </c>
      <c r="B779" t="n">
        <v>0.2542372881355932</v>
      </c>
    </row>
    <row r="780">
      <c r="A780">
        <f>HYPERLINK("https://stackoverflow.com/q/58170140", "58170140")</f>
        <v/>
      </c>
      <c r="B780" t="n">
        <v>0.3849607182940517</v>
      </c>
    </row>
    <row r="781">
      <c r="A781">
        <f>HYPERLINK("https://stackoverflow.com/q/58184044", "58184044")</f>
        <v/>
      </c>
      <c r="B781" t="n">
        <v>0.2295081967213115</v>
      </c>
    </row>
    <row r="782">
      <c r="A782">
        <f>HYPERLINK("https://stackoverflow.com/q/58248640", "58248640")</f>
        <v/>
      </c>
      <c r="B782" t="n">
        <v>0.2852852852852853</v>
      </c>
    </row>
    <row r="783">
      <c r="A783">
        <f>HYPERLINK("https://stackoverflow.com/q/58255162", "58255162")</f>
        <v/>
      </c>
      <c r="B783" t="n">
        <v>0.3071895424836601</v>
      </c>
    </row>
    <row r="784">
      <c r="A784">
        <f>HYPERLINK("https://stackoverflow.com/q/58270907", "58270907")</f>
        <v/>
      </c>
      <c r="B784" t="n">
        <v>0.2275132275132275</v>
      </c>
    </row>
    <row r="785">
      <c r="A785">
        <f>HYPERLINK("https://stackoverflow.com/q/58281244", "58281244")</f>
        <v/>
      </c>
      <c r="B785" t="n">
        <v>0.4140030441400305</v>
      </c>
    </row>
    <row r="786">
      <c r="A786">
        <f>HYPERLINK("https://stackoverflow.com/q/58300168", "58300168")</f>
        <v/>
      </c>
      <c r="B786" t="n">
        <v>0.3150684931506849</v>
      </c>
    </row>
    <row r="787">
      <c r="A787">
        <f>HYPERLINK("https://stackoverflow.com/q/58333964", "58333964")</f>
        <v/>
      </c>
      <c r="B787" t="n">
        <v>0.2510288065843622</v>
      </c>
    </row>
    <row r="788">
      <c r="A788">
        <f>HYPERLINK("https://stackoverflow.com/q/58339319", "58339319")</f>
        <v/>
      </c>
      <c r="B788" t="n">
        <v>0.2533333333333334</v>
      </c>
    </row>
    <row r="789">
      <c r="A789">
        <f>HYPERLINK("https://stackoverflow.com/q/58346580", "58346580")</f>
        <v/>
      </c>
      <c r="B789" t="n">
        <v>0.2407407407407407</v>
      </c>
    </row>
    <row r="790">
      <c r="A790">
        <f>HYPERLINK("https://stackoverflow.com/q/58360160", "58360160")</f>
        <v/>
      </c>
      <c r="B790" t="n">
        <v>0.2467320261437909</v>
      </c>
    </row>
    <row r="791">
      <c r="A791">
        <f>HYPERLINK("https://stackoverflow.com/q/58394762", "58394762")</f>
        <v/>
      </c>
      <c r="B791" t="n">
        <v>0.4177350427350427</v>
      </c>
    </row>
    <row r="792">
      <c r="A792">
        <f>HYPERLINK("https://stackoverflow.com/q/58405973", "58405973")</f>
        <v/>
      </c>
      <c r="B792" t="n">
        <v>0.4713804713804714</v>
      </c>
    </row>
    <row r="793">
      <c r="A793">
        <f>HYPERLINK("https://stackoverflow.com/q/58416987", "58416987")</f>
        <v/>
      </c>
      <c r="B793" t="n">
        <v>0.2537313432835821</v>
      </c>
    </row>
    <row r="794">
      <c r="A794">
        <f>HYPERLINK("https://stackoverflow.com/q/58428940", "58428940")</f>
        <v/>
      </c>
      <c r="B794" t="n">
        <v>0.2876984126984127</v>
      </c>
    </row>
    <row r="795">
      <c r="A795">
        <f>HYPERLINK("https://stackoverflow.com/q/58429974", "58429974")</f>
        <v/>
      </c>
      <c r="B795" t="n">
        <v>0.25</v>
      </c>
    </row>
    <row r="796">
      <c r="A796">
        <f>HYPERLINK("https://stackoverflow.com/q/58430408", "58430408")</f>
        <v/>
      </c>
      <c r="B796" t="n">
        <v>0.3542976939203354</v>
      </c>
    </row>
    <row r="797">
      <c r="A797">
        <f>HYPERLINK("https://stackoverflow.com/q/58438270", "58438270")</f>
        <v/>
      </c>
      <c r="B797" t="n">
        <v>0.28</v>
      </c>
    </row>
    <row r="798">
      <c r="A798">
        <f>HYPERLINK("https://stackoverflow.com/q/58452561", "58452561")</f>
        <v/>
      </c>
      <c r="B798" t="n">
        <v>0.3703703703703704</v>
      </c>
    </row>
    <row r="799">
      <c r="A799">
        <f>HYPERLINK("https://stackoverflow.com/q/58470460", "58470460")</f>
        <v/>
      </c>
      <c r="B799" t="n">
        <v>0.2686567164179104</v>
      </c>
    </row>
    <row r="800">
      <c r="A800">
        <f>HYPERLINK("https://stackoverflow.com/q/58488107", "58488107")</f>
        <v/>
      </c>
      <c r="B800" t="n">
        <v>0.2921146953405018</v>
      </c>
    </row>
    <row r="801">
      <c r="A801">
        <f>HYPERLINK("https://stackoverflow.com/q/58521055", "58521055")</f>
        <v/>
      </c>
      <c r="B801" t="n">
        <v>0.3761904761904762</v>
      </c>
    </row>
    <row r="802">
      <c r="A802">
        <f>HYPERLINK("https://stackoverflow.com/q/58542085", "58542085")</f>
        <v/>
      </c>
      <c r="B802" t="n">
        <v>0.2690763052208835</v>
      </c>
    </row>
    <row r="803">
      <c r="A803">
        <f>HYPERLINK("https://stackoverflow.com/q/58547437", "58547437")</f>
        <v/>
      </c>
      <c r="B803" t="n">
        <v>0.2876543209876543</v>
      </c>
    </row>
    <row r="804">
      <c r="A804">
        <f>HYPERLINK("https://stackoverflow.com/q/58682411", "58682411")</f>
        <v/>
      </c>
      <c r="B804" t="n">
        <v>0.2433333333333333</v>
      </c>
    </row>
    <row r="805">
      <c r="A805">
        <f>HYPERLINK("https://stackoverflow.com/q/58687783", "58687783")</f>
        <v/>
      </c>
      <c r="B805" t="n">
        <v>0.3768115942028986</v>
      </c>
    </row>
    <row r="806">
      <c r="A806">
        <f>HYPERLINK("https://stackoverflow.com/q/58698789", "58698789")</f>
        <v/>
      </c>
      <c r="B806" t="n">
        <v>0.3055555555555556</v>
      </c>
    </row>
    <row r="807">
      <c r="A807">
        <f>HYPERLINK("https://stackoverflow.com/q/58738924", "58738924")</f>
        <v/>
      </c>
      <c r="B807" t="n">
        <v>0.3076923076923077</v>
      </c>
    </row>
    <row r="808">
      <c r="A808">
        <f>HYPERLINK("https://stackoverflow.com/q/58742822", "58742822")</f>
        <v/>
      </c>
      <c r="B808" t="n">
        <v>0.2669376693766938</v>
      </c>
    </row>
    <row r="809">
      <c r="A809">
        <f>HYPERLINK("https://stackoverflow.com/q/58802554", "58802554")</f>
        <v/>
      </c>
      <c r="B809" t="n">
        <v>0.3218954248366013</v>
      </c>
    </row>
    <row r="810">
      <c r="A810">
        <f>HYPERLINK("https://stackoverflow.com/q/58812003", "58812003")</f>
        <v/>
      </c>
      <c r="B810" t="n">
        <v>0.3181818181818182</v>
      </c>
    </row>
    <row r="811">
      <c r="A811">
        <f>HYPERLINK("https://stackoverflow.com/q/58821575", "58821575")</f>
        <v/>
      </c>
      <c r="B811" t="n">
        <v>0.245014245014245</v>
      </c>
    </row>
    <row r="812">
      <c r="A812">
        <f>HYPERLINK("https://stackoverflow.com/q/58858248", "58858248")</f>
        <v/>
      </c>
      <c r="B812" t="n">
        <v>0.3393393393393394</v>
      </c>
    </row>
    <row r="813">
      <c r="A813">
        <f>HYPERLINK("https://stackoverflow.com/q/58877222", "58877222")</f>
        <v/>
      </c>
      <c r="B813" t="n">
        <v>0.3756613756613756</v>
      </c>
    </row>
    <row r="814">
      <c r="A814">
        <f>HYPERLINK("https://stackoverflow.com/q/58887435", "58887435")</f>
        <v/>
      </c>
      <c r="B814" t="n">
        <v>0.4368686868686869</v>
      </c>
    </row>
    <row r="815">
      <c r="A815">
        <f>HYPERLINK("https://stackoverflow.com/q/58913715", "58913715")</f>
        <v/>
      </c>
      <c r="B815" t="n">
        <v>0.3028083028083028</v>
      </c>
    </row>
    <row r="816">
      <c r="A816">
        <f>HYPERLINK("https://stackoverflow.com/q/58927482", "58927482")</f>
        <v/>
      </c>
      <c r="B816" t="n">
        <v>0.2413194444444444</v>
      </c>
    </row>
    <row r="817">
      <c r="A817">
        <f>HYPERLINK("https://stackoverflow.com/q/58933463", "58933463")</f>
        <v/>
      </c>
      <c r="B817" t="n">
        <v>0.2807807807807808</v>
      </c>
    </row>
    <row r="818">
      <c r="A818">
        <f>HYPERLINK("https://stackoverflow.com/q/58942442", "58942442")</f>
        <v/>
      </c>
      <c r="B818" t="n">
        <v>0.2626262626262627</v>
      </c>
    </row>
    <row r="819">
      <c r="A819">
        <f>HYPERLINK("https://stackoverflow.com/q/59005965", "59005965")</f>
        <v/>
      </c>
      <c r="B819" t="n">
        <v>0.2980392156862745</v>
      </c>
    </row>
    <row r="820">
      <c r="A820">
        <f>HYPERLINK("https://stackoverflow.com/q/59022984", "59022984")</f>
        <v/>
      </c>
      <c r="B820" t="n">
        <v>0.3183520599250936</v>
      </c>
    </row>
    <row r="821">
      <c r="A821">
        <f>HYPERLINK("https://stackoverflow.com/q/59044506", "59044506")</f>
        <v/>
      </c>
      <c r="B821" t="n">
        <v>0.2686567164179104</v>
      </c>
    </row>
    <row r="822">
      <c r="A822">
        <f>HYPERLINK("https://stackoverflow.com/q/59056956", "59056956")</f>
        <v/>
      </c>
      <c r="B822" t="n">
        <v>0.2987987987987988</v>
      </c>
    </row>
    <row r="823">
      <c r="A823">
        <f>HYPERLINK("https://stackoverflow.com/q/59063029", "59063029")</f>
        <v/>
      </c>
      <c r="B823" t="n">
        <v>0.2847222222222222</v>
      </c>
    </row>
    <row r="824">
      <c r="A824">
        <f>HYPERLINK("https://stackoverflow.com/q/59075582", "59075582")</f>
        <v/>
      </c>
      <c r="B824" t="n">
        <v>0.308641975308642</v>
      </c>
    </row>
    <row r="825">
      <c r="A825">
        <f>HYPERLINK("https://stackoverflow.com/q/59103273", "59103273")</f>
        <v/>
      </c>
      <c r="B825" t="n">
        <v>0.3786848072562358</v>
      </c>
    </row>
    <row r="826">
      <c r="A826">
        <f>HYPERLINK("https://stackoverflow.com/q/59110327", "59110327")</f>
        <v/>
      </c>
      <c r="B826" t="n">
        <v>0.2950191570881226</v>
      </c>
    </row>
    <row r="827">
      <c r="A827">
        <f>HYPERLINK("https://stackoverflow.com/q/59134196", "59134196")</f>
        <v/>
      </c>
      <c r="B827" t="n">
        <v>0.3135464231354643</v>
      </c>
    </row>
    <row r="828">
      <c r="A828">
        <f>HYPERLINK("https://stackoverflow.com/q/59175116", "59175116")</f>
        <v/>
      </c>
      <c r="B828" t="n">
        <v>0.3235294117647059</v>
      </c>
    </row>
    <row r="829">
      <c r="A829">
        <f>HYPERLINK("https://stackoverflow.com/q/59186116", "59186116")</f>
        <v/>
      </c>
      <c r="B829" t="n">
        <v>0.2986111111111111</v>
      </c>
    </row>
    <row r="830">
      <c r="A830">
        <f>HYPERLINK("https://stackoverflow.com/q/59199646", "59199646")</f>
        <v/>
      </c>
      <c r="B830" t="n">
        <v>0.3958333333333334</v>
      </c>
    </row>
    <row r="831">
      <c r="A831">
        <f>HYPERLINK("https://stackoverflow.com/q/59211352", "59211352")</f>
        <v/>
      </c>
      <c r="B831" t="n">
        <v>0.264957264957265</v>
      </c>
    </row>
    <row r="832">
      <c r="A832">
        <f>HYPERLINK("https://stackoverflow.com/q/59212588", "59212588")</f>
        <v/>
      </c>
      <c r="B832" t="n">
        <v>0.3301127214170693</v>
      </c>
    </row>
    <row r="833">
      <c r="A833">
        <f>HYPERLINK("https://stackoverflow.com/q/59262742", "59262742")</f>
        <v/>
      </c>
      <c r="B833" t="n">
        <v>0.2328042328042328</v>
      </c>
    </row>
    <row r="834">
      <c r="A834">
        <f>HYPERLINK("https://stackoverflow.com/q/59268990", "59268990")</f>
        <v/>
      </c>
      <c r="B834" t="n">
        <v>0.2741935483870968</v>
      </c>
    </row>
    <row r="835">
      <c r="A835">
        <f>HYPERLINK("https://stackoverflow.com/q/59282347", "59282347")</f>
        <v/>
      </c>
      <c r="B835" t="n">
        <v>0.3167495854063018</v>
      </c>
    </row>
    <row r="836">
      <c r="A836">
        <f>HYPERLINK("https://stackoverflow.com/q/59320807", "59320807")</f>
        <v/>
      </c>
      <c r="B836" t="n">
        <v>0.3255555555555555</v>
      </c>
    </row>
    <row r="837">
      <c r="A837">
        <f>HYPERLINK("https://stackoverflow.com/q/59322480", "59322480")</f>
        <v/>
      </c>
      <c r="B837" t="n">
        <v>0.3405483405483405</v>
      </c>
    </row>
    <row r="838">
      <c r="A838">
        <f>HYPERLINK("https://stackoverflow.com/q/59345059", "59345059")</f>
        <v/>
      </c>
      <c r="B838" t="n">
        <v>0.3412698412698413</v>
      </c>
    </row>
    <row r="839">
      <c r="A839">
        <f>HYPERLINK("https://stackoverflow.com/q/59368495", "59368495")</f>
        <v/>
      </c>
      <c r="B839" t="n">
        <v>0.3105413105413105</v>
      </c>
    </row>
    <row r="840">
      <c r="A840">
        <f>HYPERLINK("https://stackoverflow.com/q/59368935", "59368935")</f>
        <v/>
      </c>
      <c r="B840" t="n">
        <v>0.3989290495314592</v>
      </c>
    </row>
    <row r="841">
      <c r="A841">
        <f>HYPERLINK("https://stackoverflow.com/q/59375580", "59375580")</f>
        <v/>
      </c>
      <c r="B841" t="n">
        <v>0.2990654205607476</v>
      </c>
    </row>
    <row r="842">
      <c r="A842">
        <f>HYPERLINK("https://stackoverflow.com/q/59395726", "59395726")</f>
        <v/>
      </c>
      <c r="B842" t="n">
        <v>0.3511111111111111</v>
      </c>
    </row>
    <row r="843">
      <c r="A843">
        <f>HYPERLINK("https://stackoverflow.com/q/59434557", "59434557")</f>
        <v/>
      </c>
      <c r="B843" t="n">
        <v>0.265625</v>
      </c>
    </row>
    <row r="844">
      <c r="A844">
        <f>HYPERLINK("https://stackoverflow.com/q/59438778", "59438778")</f>
        <v/>
      </c>
      <c r="B844" t="n">
        <v>0.2601010101010101</v>
      </c>
    </row>
    <row r="845">
      <c r="A845">
        <f>HYPERLINK("https://stackoverflow.com/q/59442097", "59442097")</f>
        <v/>
      </c>
      <c r="B845" t="n">
        <v>0.2859259259259259</v>
      </c>
    </row>
    <row r="846">
      <c r="A846">
        <f>HYPERLINK("https://stackoverflow.com/q/59496809", "59496809")</f>
        <v/>
      </c>
      <c r="B846" t="n">
        <v>0.2439024390243902</v>
      </c>
    </row>
    <row r="847">
      <c r="A847">
        <f>HYPERLINK("https://stackoverflow.com/q/59530814", "59530814")</f>
        <v/>
      </c>
      <c r="B847" t="n">
        <v>0.4141414141414141</v>
      </c>
    </row>
    <row r="848">
      <c r="A848">
        <f>HYPERLINK("https://stackoverflow.com/q/59541205", "59541205")</f>
        <v/>
      </c>
      <c r="B848" t="n">
        <v>0.3051409618573798</v>
      </c>
    </row>
    <row r="849">
      <c r="A849">
        <f>HYPERLINK("https://stackoverflow.com/q/59551703", "59551703")</f>
        <v/>
      </c>
      <c r="B849" t="n">
        <v>0.3287037037037037</v>
      </c>
    </row>
    <row r="850">
      <c r="A850">
        <f>HYPERLINK("https://stackoverflow.com/q/59565239", "59565239")</f>
        <v/>
      </c>
      <c r="B850" t="n">
        <v>0.3138602520045819</v>
      </c>
    </row>
    <row r="851">
      <c r="A851">
        <f>HYPERLINK("https://stackoverflow.com/q/59592466", "59592466")</f>
        <v/>
      </c>
      <c r="B851" t="n">
        <v>0.2566510172143975</v>
      </c>
    </row>
    <row r="852">
      <c r="A852">
        <f>HYPERLINK("https://stackoverflow.com/q/59615918", "59615918")</f>
        <v/>
      </c>
      <c r="B852" t="n">
        <v>0.2626262626262627</v>
      </c>
    </row>
    <row r="853">
      <c r="A853">
        <f>HYPERLINK("https://stackoverflow.com/q/59624024", "59624024")</f>
        <v/>
      </c>
      <c r="B853" t="n">
        <v>0.3137254901960784</v>
      </c>
    </row>
    <row r="854">
      <c r="A854">
        <f>HYPERLINK("https://stackoverflow.com/q/59625496", "59625496")</f>
        <v/>
      </c>
      <c r="B854" t="n">
        <v>0.2444444444444444</v>
      </c>
    </row>
    <row r="855">
      <c r="A855">
        <f>HYPERLINK("https://stackoverflow.com/q/59655025", "59655025")</f>
        <v/>
      </c>
      <c r="B855" t="n">
        <v>0.3780864197530864</v>
      </c>
    </row>
    <row r="856">
      <c r="A856">
        <f>HYPERLINK("https://stackoverflow.com/q/59658068", "59658068")</f>
        <v/>
      </c>
      <c r="B856" t="n">
        <v>0.2383040935672515</v>
      </c>
    </row>
    <row r="857">
      <c r="A857">
        <f>HYPERLINK("https://stackoverflow.com/q/59662845", "59662845")</f>
        <v/>
      </c>
      <c r="B857" t="n">
        <v>0.3902777777777778</v>
      </c>
    </row>
    <row r="858">
      <c r="A858">
        <f>HYPERLINK("https://stackoverflow.com/q/59722652", "59722652")</f>
        <v/>
      </c>
      <c r="B858" t="n">
        <v>0.4004884004884005</v>
      </c>
    </row>
    <row r="859">
      <c r="A859">
        <f>HYPERLINK("https://stackoverflow.com/q/59730597", "59730597")</f>
        <v/>
      </c>
      <c r="B859" t="n">
        <v>0.3428571428571429</v>
      </c>
    </row>
    <row r="860">
      <c r="A860">
        <f>HYPERLINK("https://stackoverflow.com/q/59746179", "59746179")</f>
        <v/>
      </c>
      <c r="B860" t="n">
        <v>0.2927689594356261</v>
      </c>
    </row>
    <row r="861">
      <c r="A861">
        <f>HYPERLINK("https://stackoverflow.com/q/59771214", "59771214")</f>
        <v/>
      </c>
      <c r="B861" t="n">
        <v>0.2361111111111111</v>
      </c>
    </row>
    <row r="862">
      <c r="A862">
        <f>HYPERLINK("https://stackoverflow.com/q/59798677", "59798677")</f>
        <v/>
      </c>
      <c r="B862" t="n">
        <v>0.3333333333333333</v>
      </c>
    </row>
    <row r="863">
      <c r="A863">
        <f>HYPERLINK("https://stackoverflow.com/q/59856067", "59856067")</f>
        <v/>
      </c>
      <c r="B863" t="n">
        <v>0.3740219092331769</v>
      </c>
    </row>
    <row r="864">
      <c r="A864">
        <f>HYPERLINK("https://stackoverflow.com/q/59858610", "59858610")</f>
        <v/>
      </c>
      <c r="B864" t="n">
        <v>0.3008130081300813</v>
      </c>
    </row>
    <row r="865">
      <c r="A865">
        <f>HYPERLINK("https://stackoverflow.com/q/59861020", "59861020")</f>
        <v/>
      </c>
      <c r="B865" t="n">
        <v>0.3423120089786756</v>
      </c>
    </row>
    <row r="866">
      <c r="A866">
        <f>HYPERLINK("https://stackoverflow.com/q/59867397", "59867397")</f>
        <v/>
      </c>
      <c r="B866" t="n">
        <v>0.258751902587519</v>
      </c>
    </row>
    <row r="867">
      <c r="A867">
        <f>HYPERLINK("https://stackoverflow.com/q/59869329", "59869329")</f>
        <v/>
      </c>
      <c r="B867" t="n">
        <v>0.2680776014109348</v>
      </c>
    </row>
    <row r="868">
      <c r="A868">
        <f>HYPERLINK("https://stackoverflow.com/q/59869618", "59869618")</f>
        <v/>
      </c>
      <c r="B868" t="n">
        <v>0.2657777777777778</v>
      </c>
    </row>
    <row r="869">
      <c r="A869">
        <f>HYPERLINK("https://stackoverflow.com/q/59875146", "59875146")</f>
        <v/>
      </c>
      <c r="B869" t="n">
        <v>0.2452574525745257</v>
      </c>
    </row>
    <row r="870">
      <c r="A870">
        <f>HYPERLINK("https://stackoverflow.com/q/59880781", "59880781")</f>
        <v/>
      </c>
      <c r="B870" t="n">
        <v>0.4195555555555556</v>
      </c>
    </row>
    <row r="871">
      <c r="A871">
        <f>HYPERLINK("https://stackoverflow.com/q/59902654", "59902654")</f>
        <v/>
      </c>
      <c r="B871" t="n">
        <v>0.2673107890499196</v>
      </c>
    </row>
    <row r="872">
      <c r="A872">
        <f>HYPERLINK("https://stackoverflow.com/q/60017137", "60017137")</f>
        <v/>
      </c>
      <c r="B872" t="n">
        <v>0.4119960668633235</v>
      </c>
    </row>
    <row r="873">
      <c r="A873">
        <f>HYPERLINK("https://stackoverflow.com/q/60017517", "60017517")</f>
        <v/>
      </c>
      <c r="B873" t="n">
        <v>0.2243589743589744</v>
      </c>
    </row>
    <row r="874">
      <c r="A874">
        <f>HYPERLINK("https://stackoverflow.com/q/60044307", "60044307")</f>
        <v/>
      </c>
      <c r="B874" t="n">
        <v>0.3098591549295774</v>
      </c>
    </row>
    <row r="875">
      <c r="A875">
        <f>HYPERLINK("https://stackoverflow.com/q/60071979", "60071979")</f>
        <v/>
      </c>
      <c r="B875" t="n">
        <v>0.3310886644219977</v>
      </c>
    </row>
    <row r="876">
      <c r="A876">
        <f>HYPERLINK("https://stackoverflow.com/q/60084638", "60084638")</f>
        <v/>
      </c>
      <c r="B876" t="n">
        <v>0.3945578231292518</v>
      </c>
    </row>
    <row r="877">
      <c r="A877">
        <f>HYPERLINK("https://stackoverflow.com/q/60088723", "60088723")</f>
        <v/>
      </c>
      <c r="B877" t="n">
        <v>0.2864583333333333</v>
      </c>
    </row>
    <row r="878">
      <c r="A878">
        <f>HYPERLINK("https://stackoverflow.com/q/60097780", "60097780")</f>
        <v/>
      </c>
      <c r="B878" t="n">
        <v>0.3020833333333333</v>
      </c>
    </row>
    <row r="879">
      <c r="A879">
        <f>HYPERLINK("https://stackoverflow.com/q/60140719", "60140719")</f>
        <v/>
      </c>
      <c r="B879" t="n">
        <v>0.2576489533011272</v>
      </c>
    </row>
    <row r="880">
      <c r="A880">
        <f>HYPERLINK("https://stackoverflow.com/q/60155095", "60155095")</f>
        <v/>
      </c>
      <c r="B880" t="n">
        <v>0.220125786163522</v>
      </c>
    </row>
    <row r="881">
      <c r="A881">
        <f>HYPERLINK("https://stackoverflow.com/q/60168595", "60168595")</f>
        <v/>
      </c>
      <c r="B881" t="n">
        <v>0.2833333333333334</v>
      </c>
    </row>
    <row r="882">
      <c r="A882">
        <f>HYPERLINK("https://stackoverflow.com/q/60193479", "60193479")</f>
        <v/>
      </c>
      <c r="B882" t="n">
        <v>0.3089430894308943</v>
      </c>
    </row>
    <row r="883">
      <c r="A883">
        <f>HYPERLINK("https://stackoverflow.com/q/60200773", "60200773")</f>
        <v/>
      </c>
      <c r="B883" t="n">
        <v>0.2508417508417509</v>
      </c>
    </row>
    <row r="884">
      <c r="A884">
        <f>HYPERLINK("https://stackoverflow.com/q/60201239", "60201239")</f>
        <v/>
      </c>
      <c r="B884" t="n">
        <v>0.3751274209989806</v>
      </c>
    </row>
    <row r="885">
      <c r="A885">
        <f>HYPERLINK("https://stackoverflow.com/q/60221840", "60221840")</f>
        <v/>
      </c>
      <c r="B885" t="n">
        <v>0.4017857142857143</v>
      </c>
    </row>
    <row r="886">
      <c r="A886">
        <f>HYPERLINK("https://stackoverflow.com/q/60229963", "60229963")</f>
        <v/>
      </c>
      <c r="B886" t="n">
        <v>0.2666666666666667</v>
      </c>
    </row>
    <row r="887">
      <c r="A887">
        <f>HYPERLINK("https://stackoverflow.com/q/60285447", "60285447")</f>
        <v/>
      </c>
      <c r="B887" t="n">
        <v>0.330749354005168</v>
      </c>
    </row>
    <row r="888">
      <c r="A888">
        <f>HYPERLINK("https://stackoverflow.com/q/60318597", "60318597")</f>
        <v/>
      </c>
      <c r="B888" t="n">
        <v>0.2354892205638474</v>
      </c>
    </row>
    <row r="889">
      <c r="A889">
        <f>HYPERLINK("https://stackoverflow.com/q/60325363", "60325363")</f>
        <v/>
      </c>
      <c r="B889" t="n">
        <v>0.2888888888888889</v>
      </c>
    </row>
    <row r="890">
      <c r="A890">
        <f>HYPERLINK("https://stackoverflow.com/q/60333431", "60333431")</f>
        <v/>
      </c>
      <c r="B890" t="n">
        <v>0.369901547116737</v>
      </c>
    </row>
    <row r="891">
      <c r="A891">
        <f>HYPERLINK("https://stackoverflow.com/q/60348603", "60348603")</f>
        <v/>
      </c>
      <c r="B891" t="n">
        <v>0.3217054263565892</v>
      </c>
    </row>
    <row r="892">
      <c r="A892">
        <f>HYPERLINK("https://stackoverflow.com/q/60366748", "60366748")</f>
        <v/>
      </c>
      <c r="B892" t="n">
        <v>0.2526115859449193</v>
      </c>
    </row>
    <row r="893">
      <c r="A893">
        <f>HYPERLINK("https://stackoverflow.com/q/60376741", "60376741")</f>
        <v/>
      </c>
      <c r="B893" t="n">
        <v>0.2953929539295393</v>
      </c>
    </row>
    <row r="894">
      <c r="A894">
        <f>HYPERLINK("https://stackoverflow.com/q/60389290", "60389290")</f>
        <v/>
      </c>
      <c r="B894" t="n">
        <v>0.3511111111111111</v>
      </c>
    </row>
    <row r="895">
      <c r="A895">
        <f>HYPERLINK("https://stackoverflow.com/q/60396107", "60396107")</f>
        <v/>
      </c>
      <c r="B895" t="n">
        <v>0.3448275862068966</v>
      </c>
    </row>
    <row r="896">
      <c r="A896">
        <f>HYPERLINK("https://stackoverflow.com/q/60407965", "60407965")</f>
        <v/>
      </c>
      <c r="B896" t="n">
        <v>0.2791005291005291</v>
      </c>
    </row>
    <row r="897">
      <c r="A897">
        <f>HYPERLINK("https://stackoverflow.com/q/60455349", "60455349")</f>
        <v/>
      </c>
      <c r="B897" t="n">
        <v>0.2551440329218107</v>
      </c>
    </row>
    <row r="898">
      <c r="A898">
        <f>HYPERLINK("https://stackoverflow.com/q/60496009", "60496009")</f>
        <v/>
      </c>
      <c r="B898" t="n">
        <v>0.26</v>
      </c>
    </row>
    <row r="899">
      <c r="A899">
        <f>HYPERLINK("https://stackoverflow.com/q/60556126", "60556126")</f>
        <v/>
      </c>
      <c r="B899" t="n">
        <v>0.2552083333333333</v>
      </c>
    </row>
    <row r="900">
      <c r="A900">
        <f>HYPERLINK("https://stackoverflow.com/q/60595868", "60595868")</f>
        <v/>
      </c>
      <c r="B900" t="n">
        <v>0.2916666666666667</v>
      </c>
    </row>
    <row r="901">
      <c r="A901">
        <f>HYPERLINK("https://stackoverflow.com/q/60648240", "60648240")</f>
        <v/>
      </c>
      <c r="B901" t="n">
        <v>0.3108298171589311</v>
      </c>
    </row>
    <row r="902">
      <c r="A902">
        <f>HYPERLINK("https://stackoverflow.com/q/60649506", "60649506")</f>
        <v/>
      </c>
      <c r="B902" t="n">
        <v>0.3620915032679738</v>
      </c>
    </row>
    <row r="903">
      <c r="A903">
        <f>HYPERLINK("https://stackoverflow.com/q/60669625", "60669625")</f>
        <v/>
      </c>
      <c r="B903" t="n">
        <v>0.4007936507936508</v>
      </c>
    </row>
    <row r="904">
      <c r="A904">
        <f>HYPERLINK("https://stackoverflow.com/q/60689697", "60689697")</f>
        <v/>
      </c>
      <c r="B904" t="n">
        <v>0.2598290598290598</v>
      </c>
    </row>
    <row r="905">
      <c r="A905">
        <f>HYPERLINK("https://stackoverflow.com/q/60706026", "60706026")</f>
        <v/>
      </c>
      <c r="B905" t="n">
        <v>0.2275132275132275</v>
      </c>
    </row>
    <row r="906">
      <c r="A906">
        <f>HYPERLINK("https://stackoverflow.com/q/60715522", "60715522")</f>
        <v/>
      </c>
      <c r="B906" t="n">
        <v>0.321969696969697</v>
      </c>
    </row>
    <row r="907">
      <c r="A907">
        <f>HYPERLINK("https://stackoverflow.com/q/60736675", "60736675")</f>
        <v/>
      </c>
      <c r="B907" t="n">
        <v>0.3132616487455197</v>
      </c>
    </row>
    <row r="908">
      <c r="A908">
        <f>HYPERLINK("https://stackoverflow.com/q/60750126", "60750126")</f>
        <v/>
      </c>
      <c r="B908" t="n">
        <v>0.3099415204678362</v>
      </c>
    </row>
    <row r="909">
      <c r="A909">
        <f>HYPERLINK("https://stackoverflow.com/q/60751498", "60751498")</f>
        <v/>
      </c>
      <c r="B909" t="n">
        <v>0.2948717948717949</v>
      </c>
    </row>
    <row r="910">
      <c r="A910">
        <f>HYPERLINK("https://stackoverflow.com/q/60776604", "60776604")</f>
        <v/>
      </c>
      <c r="B910" t="n">
        <v>0.2323232323232323</v>
      </c>
    </row>
    <row r="911">
      <c r="A911">
        <f>HYPERLINK("https://stackoverflow.com/q/60779826", "60779826")</f>
        <v/>
      </c>
      <c r="B911" t="n">
        <v>0.2808641975308643</v>
      </c>
    </row>
    <row r="912">
      <c r="A912">
        <f>HYPERLINK("https://stackoverflow.com/q/60786550", "60786550")</f>
        <v/>
      </c>
      <c r="B912" t="n">
        <v>0.3417721518987342</v>
      </c>
    </row>
    <row r="913">
      <c r="A913">
        <f>HYPERLINK("https://stackoverflow.com/q/60801953", "60801953")</f>
        <v/>
      </c>
      <c r="B913" t="n">
        <v>0.2666666666666667</v>
      </c>
    </row>
    <row r="914">
      <c r="A914">
        <f>HYPERLINK("https://stackoverflow.com/q/60815382", "60815382")</f>
        <v/>
      </c>
      <c r="B914" t="n">
        <v>0.2845528455284553</v>
      </c>
    </row>
    <row r="915">
      <c r="A915">
        <f>HYPERLINK("https://stackoverflow.com/q/60853912", "60853912")</f>
        <v/>
      </c>
      <c r="B915" t="n">
        <v>0.3460038986354776</v>
      </c>
    </row>
    <row r="916">
      <c r="A916">
        <f>HYPERLINK("https://stackoverflow.com/q/60859441", "60859441")</f>
        <v/>
      </c>
      <c r="B916" t="n">
        <v>0.2451690821256039</v>
      </c>
    </row>
    <row r="917">
      <c r="A917">
        <f>HYPERLINK("https://stackoverflow.com/q/60887200", "60887200")</f>
        <v/>
      </c>
      <c r="B917" t="n">
        <v>0.2430555555555556</v>
      </c>
    </row>
    <row r="918">
      <c r="A918">
        <f>HYPERLINK("https://stackoverflow.com/q/60939663", "60939663")</f>
        <v/>
      </c>
      <c r="B918" t="n">
        <v>0.3252818035426731</v>
      </c>
    </row>
    <row r="919">
      <c r="A919">
        <f>HYPERLINK("https://stackoverflow.com/q/60973579", "60973579")</f>
        <v/>
      </c>
      <c r="B919" t="n">
        <v>0.253968253968254</v>
      </c>
    </row>
    <row r="920">
      <c r="A920">
        <f>HYPERLINK("https://stackoverflow.com/q/60986606", "60986606")</f>
        <v/>
      </c>
      <c r="B920" t="n">
        <v>0.2632478632478633</v>
      </c>
    </row>
    <row r="921">
      <c r="A921">
        <f>HYPERLINK("https://stackoverflow.com/q/61019105", "61019105")</f>
        <v/>
      </c>
      <c r="B921" t="n">
        <v>0.3429571303587052</v>
      </c>
    </row>
    <row r="922">
      <c r="A922">
        <f>HYPERLINK("https://stackoverflow.com/q/61065007", "61065007")</f>
        <v/>
      </c>
      <c r="B922" t="n">
        <v>0.4319727891156462</v>
      </c>
    </row>
    <row r="923">
      <c r="A923">
        <f>HYPERLINK("https://stackoverflow.com/q/61073250", "61073250")</f>
        <v/>
      </c>
      <c r="B923" t="n">
        <v>0.2958333333333333</v>
      </c>
    </row>
    <row r="924">
      <c r="A924">
        <f>HYPERLINK("https://stackoverflow.com/q/61074680", "61074680")</f>
        <v/>
      </c>
      <c r="B924" t="n">
        <v>0.2412280701754386</v>
      </c>
    </row>
    <row r="925">
      <c r="A925">
        <f>HYPERLINK("https://stackoverflow.com/q/61076786", "61076786")</f>
        <v/>
      </c>
      <c r="B925" t="n">
        <v>0.392156862745098</v>
      </c>
    </row>
    <row r="926">
      <c r="A926">
        <f>HYPERLINK("https://stackoverflow.com/q/61078197", "61078197")</f>
        <v/>
      </c>
      <c r="B926" t="n">
        <v>0.2625</v>
      </c>
    </row>
    <row r="927">
      <c r="A927">
        <f>HYPERLINK("https://stackoverflow.com/q/61093844", "61093844")</f>
        <v/>
      </c>
      <c r="B927" t="n">
        <v>0.3181818181818182</v>
      </c>
    </row>
    <row r="928">
      <c r="A928">
        <f>HYPERLINK("https://stackoverflow.com/q/61100181", "61100181")</f>
        <v/>
      </c>
      <c r="B928" t="n">
        <v>0.2547008547008546</v>
      </c>
    </row>
    <row r="929">
      <c r="A929">
        <f>HYPERLINK("https://stackoverflow.com/q/61105890", "61105890")</f>
        <v/>
      </c>
      <c r="B929" t="n">
        <v>0.2915032679738562</v>
      </c>
    </row>
    <row r="930">
      <c r="A930">
        <f>HYPERLINK("https://stackoverflow.com/q/61120900", "61120900")</f>
        <v/>
      </c>
      <c r="B930" t="n">
        <v>0.3415637860082305</v>
      </c>
    </row>
    <row r="931">
      <c r="A931">
        <f>HYPERLINK("https://stackoverflow.com/q/61143493", "61143493")</f>
        <v/>
      </c>
      <c r="B931" t="n">
        <v>0.3347050754458162</v>
      </c>
    </row>
    <row r="932">
      <c r="A932">
        <f>HYPERLINK("https://stackoverflow.com/q/61153574", "61153574")</f>
        <v/>
      </c>
      <c r="B932" t="n">
        <v>0.3050847457627119</v>
      </c>
    </row>
    <row r="933">
      <c r="A933">
        <f>HYPERLINK("https://stackoverflow.com/q/61164244", "61164244")</f>
        <v/>
      </c>
      <c r="B933" t="n">
        <v>0.4381313131313131</v>
      </c>
    </row>
    <row r="934">
      <c r="A934">
        <f>HYPERLINK("https://stackoverflow.com/q/61188935", "61188935")</f>
        <v/>
      </c>
      <c r="B934" t="n">
        <v>0.3818646232439336</v>
      </c>
    </row>
    <row r="935">
      <c r="A935">
        <f>HYPERLINK("https://stackoverflow.com/q/61191042", "61191042")</f>
        <v/>
      </c>
      <c r="B935" t="n">
        <v>0.2676767676767677</v>
      </c>
    </row>
    <row r="936">
      <c r="A936">
        <f>HYPERLINK("https://stackoverflow.com/q/61208367", "61208367")</f>
        <v/>
      </c>
      <c r="B936" t="n">
        <v>0.427437641723356</v>
      </c>
    </row>
    <row r="937">
      <c r="A937">
        <f>HYPERLINK("https://stackoverflow.com/q/61222090", "61222090")</f>
        <v/>
      </c>
      <c r="B937" t="n">
        <v>0.2348804500703235</v>
      </c>
    </row>
    <row r="938">
      <c r="A938">
        <f>HYPERLINK("https://stackoverflow.com/q/61287217", "61287217")</f>
        <v/>
      </c>
      <c r="B938" t="n">
        <v>0.2873563218390804</v>
      </c>
    </row>
    <row r="939">
      <c r="A939">
        <f>HYPERLINK("https://stackoverflow.com/q/61309820", "61309820")</f>
        <v/>
      </c>
      <c r="B939" t="n">
        <v>0.3975903614457831</v>
      </c>
    </row>
    <row r="940">
      <c r="A940">
        <f>HYPERLINK("https://stackoverflow.com/q/61327724", "61327724")</f>
        <v/>
      </c>
      <c r="B940" t="n">
        <v>0.3604938271604939</v>
      </c>
    </row>
    <row r="941">
      <c r="A941">
        <f>HYPERLINK("https://stackoverflow.com/q/61345897", "61345897")</f>
        <v/>
      </c>
      <c r="B941" t="n">
        <v>0.265625</v>
      </c>
    </row>
    <row r="942">
      <c r="A942">
        <f>HYPERLINK("https://stackoverflow.com/q/61350573", "61350573")</f>
        <v/>
      </c>
      <c r="B942" t="n">
        <v>0.2395833333333333</v>
      </c>
    </row>
    <row r="943">
      <c r="A943">
        <f>HYPERLINK("https://stackoverflow.com/q/61462588", "61462588")</f>
        <v/>
      </c>
      <c r="B943" t="n">
        <v>0.3984674329501915</v>
      </c>
    </row>
    <row r="944">
      <c r="A944">
        <f>HYPERLINK("https://stackoverflow.com/q/61470698", "61470698")</f>
        <v/>
      </c>
      <c r="B944" t="n">
        <v>0.35</v>
      </c>
    </row>
    <row r="945">
      <c r="A945">
        <f>HYPERLINK("https://stackoverflow.com/q/61473114", "61473114")</f>
        <v/>
      </c>
      <c r="B945" t="n">
        <v>0.3211567732115678</v>
      </c>
    </row>
    <row r="946">
      <c r="A946">
        <f>HYPERLINK("https://stackoverflow.com/q/61481389", "61481389")</f>
        <v/>
      </c>
      <c r="B946" t="n">
        <v>0.4846050870147255</v>
      </c>
    </row>
    <row r="947">
      <c r="A947">
        <f>HYPERLINK("https://stackoverflow.com/q/61488025", "61488025")</f>
        <v/>
      </c>
      <c r="B947" t="n">
        <v>0.2716049382716049</v>
      </c>
    </row>
    <row r="948">
      <c r="A948">
        <f>HYPERLINK("https://stackoverflow.com/q/61489793", "61489793")</f>
        <v/>
      </c>
      <c r="B948" t="n">
        <v>0.294017094017094</v>
      </c>
    </row>
    <row r="949">
      <c r="A949">
        <f>HYPERLINK("https://stackoverflow.com/q/61509495", "61509495")</f>
        <v/>
      </c>
      <c r="B949" t="n">
        <v>0.3431553100061387</v>
      </c>
    </row>
    <row r="950">
      <c r="A950">
        <f>HYPERLINK("https://stackoverflow.com/q/61519093", "61519093")</f>
        <v/>
      </c>
      <c r="B950" t="n">
        <v>0.3304473304473304</v>
      </c>
    </row>
    <row r="951">
      <c r="A951">
        <f>HYPERLINK("https://stackoverflow.com/q/61526443", "61526443")</f>
        <v/>
      </c>
      <c r="B951" t="n">
        <v>0.3162393162393162</v>
      </c>
    </row>
    <row r="952">
      <c r="A952">
        <f>HYPERLINK("https://stackoverflow.com/q/61537914", "61537914")</f>
        <v/>
      </c>
      <c r="B952" t="n">
        <v>0.4358974358974359</v>
      </c>
    </row>
    <row r="953">
      <c r="A953">
        <f>HYPERLINK("https://stackoverflow.com/q/61548727", "61548727")</f>
        <v/>
      </c>
      <c r="B953" t="n">
        <v>0.2592592592592592</v>
      </c>
    </row>
    <row r="954">
      <c r="A954">
        <f>HYPERLINK("https://stackoverflow.com/q/61552568", "61552568")</f>
        <v/>
      </c>
      <c r="B954" t="n">
        <v>0.2428571428571429</v>
      </c>
    </row>
    <row r="955">
      <c r="A955">
        <f>HYPERLINK("https://stackoverflow.com/q/61579511", "61579511")</f>
        <v/>
      </c>
      <c r="B955" t="n">
        <v>0.2771392081736909</v>
      </c>
    </row>
    <row r="956">
      <c r="A956">
        <f>HYPERLINK("https://stackoverflow.com/q/61583655", "61583655")</f>
        <v/>
      </c>
      <c r="B956" t="n">
        <v>0.3191721132897604</v>
      </c>
    </row>
    <row r="957">
      <c r="A957">
        <f>HYPERLINK("https://stackoverflow.com/q/61588758", "61588758")</f>
        <v/>
      </c>
      <c r="B957" t="n">
        <v>0.2517580872011252</v>
      </c>
    </row>
    <row r="958">
      <c r="A958">
        <f>HYPERLINK("https://stackoverflow.com/q/61611950", "61611950")</f>
        <v/>
      </c>
      <c r="B958" t="n">
        <v>0.2823529411764706</v>
      </c>
    </row>
    <row r="959">
      <c r="A959">
        <f>HYPERLINK("https://stackoverflow.com/q/61623473", "61623473")</f>
        <v/>
      </c>
      <c r="B959" t="n">
        <v>0.291005291005291</v>
      </c>
    </row>
    <row r="960">
      <c r="A960">
        <f>HYPERLINK("https://stackoverflow.com/q/61632938", "61632938")</f>
        <v/>
      </c>
      <c r="B960" t="n">
        <v>0.3409961685823755</v>
      </c>
    </row>
    <row r="961">
      <c r="A961">
        <f>HYPERLINK("https://stackoverflow.com/q/61634293", "61634293")</f>
        <v/>
      </c>
      <c r="B961" t="n">
        <v>0.3333333333333333</v>
      </c>
    </row>
    <row r="962">
      <c r="A962">
        <f>HYPERLINK("https://stackoverflow.com/q/61647756", "61647756")</f>
        <v/>
      </c>
      <c r="B962" t="n">
        <v>0.2640901771336553</v>
      </c>
    </row>
    <row r="963">
      <c r="A963">
        <f>HYPERLINK("https://stackoverflow.com/q/61655523", "61655523")</f>
        <v/>
      </c>
      <c r="B963" t="n">
        <v>0.2546816479400749</v>
      </c>
    </row>
    <row r="964">
      <c r="A964">
        <f>HYPERLINK("https://stackoverflow.com/q/61668245", "61668245")</f>
        <v/>
      </c>
      <c r="B964" t="n">
        <v>0.3531202435312025</v>
      </c>
    </row>
    <row r="965">
      <c r="A965">
        <f>HYPERLINK("https://stackoverflow.com/q/61671196", "61671196")</f>
        <v/>
      </c>
      <c r="B965" t="n">
        <v>0.3011272141706925</v>
      </c>
    </row>
    <row r="966">
      <c r="A966">
        <f>HYPERLINK("https://stackoverflow.com/q/61674307", "61674307")</f>
        <v/>
      </c>
      <c r="B966" t="n">
        <v>0.2944983818770227</v>
      </c>
    </row>
    <row r="967">
      <c r="A967">
        <f>HYPERLINK("https://stackoverflow.com/q/61676798", "61676798")</f>
        <v/>
      </c>
      <c r="B967" t="n">
        <v>0.3100137174211248</v>
      </c>
    </row>
    <row r="968">
      <c r="A968">
        <f>HYPERLINK("https://stackoverflow.com/q/61677805", "61677805")</f>
        <v/>
      </c>
      <c r="B968" t="n">
        <v>0.4431818181818182</v>
      </c>
    </row>
    <row r="969">
      <c r="A969">
        <f>HYPERLINK("https://stackoverflow.com/q/61713625", "61713625")</f>
        <v/>
      </c>
      <c r="B969" t="n">
        <v>0.3032844164919636</v>
      </c>
    </row>
    <row r="970">
      <c r="A970">
        <f>HYPERLINK("https://stackoverflow.com/q/61729358", "61729358")</f>
        <v/>
      </c>
      <c r="B970" t="n">
        <v>0.2803418803418803</v>
      </c>
    </row>
    <row r="971">
      <c r="A971">
        <f>HYPERLINK("https://stackoverflow.com/q/61734680", "61734680")</f>
        <v/>
      </c>
      <c r="B971" t="n">
        <v>0.3363363363363364</v>
      </c>
    </row>
    <row r="972">
      <c r="A972">
        <f>HYPERLINK("https://stackoverflow.com/q/61749474", "61749474")</f>
        <v/>
      </c>
      <c r="B972" t="n">
        <v>0.3496732026143791</v>
      </c>
    </row>
    <row r="973">
      <c r="A973">
        <f>HYPERLINK("https://stackoverflow.com/q/61759228", "61759228")</f>
        <v/>
      </c>
      <c r="B973" t="n">
        <v>0.3708165997322624</v>
      </c>
    </row>
    <row r="974">
      <c r="A974">
        <f>HYPERLINK("https://stackoverflow.com/q/61766048", "61766048")</f>
        <v/>
      </c>
      <c r="B974" t="n">
        <v>0.2646198830409357</v>
      </c>
    </row>
    <row r="975">
      <c r="A975">
        <f>HYPERLINK("https://stackoverflow.com/q/61778472", "61778472")</f>
        <v/>
      </c>
      <c r="B975" t="n">
        <v>0.2682926829268293</v>
      </c>
    </row>
    <row r="976">
      <c r="A976">
        <f>HYPERLINK("https://stackoverflow.com/q/61798937", "61798937")</f>
        <v/>
      </c>
      <c r="B976" t="n">
        <v>0.3041666666666666</v>
      </c>
    </row>
    <row r="977">
      <c r="A977">
        <f>HYPERLINK("https://stackoverflow.com/q/61818220", "61818220")</f>
        <v/>
      </c>
      <c r="B977" t="n">
        <v>0.2839506172839507</v>
      </c>
    </row>
    <row r="978">
      <c r="A978">
        <f>HYPERLINK("https://stackoverflow.com/q/61824996", "61824996")</f>
        <v/>
      </c>
      <c r="B978" t="n">
        <v>0.2537313432835821</v>
      </c>
    </row>
    <row r="979">
      <c r="A979">
        <f>HYPERLINK("https://stackoverflow.com/q/61838119", "61838119")</f>
        <v/>
      </c>
      <c r="B979" t="n">
        <v>0.3382352941176471</v>
      </c>
    </row>
    <row r="980">
      <c r="A980">
        <f>HYPERLINK("https://stackoverflow.com/q/61842832", "61842832")</f>
        <v/>
      </c>
      <c r="B980" t="n">
        <v>0.2737127371273713</v>
      </c>
    </row>
    <row r="981">
      <c r="A981">
        <f>HYPERLINK("https://stackoverflow.com/q/61845738", "61845738")</f>
        <v/>
      </c>
      <c r="B981" t="n">
        <v>0.2326388888888889</v>
      </c>
    </row>
    <row r="982">
      <c r="A982">
        <f>HYPERLINK("https://stackoverflow.com/q/61865302", "61865302")</f>
        <v/>
      </c>
      <c r="B982" t="n">
        <v>0.3429355281207133</v>
      </c>
    </row>
    <row r="983">
      <c r="A983">
        <f>HYPERLINK("https://stackoverflow.com/q/61869531", "61869531")</f>
        <v/>
      </c>
      <c r="B983" t="n">
        <v>0.2740740740740741</v>
      </c>
    </row>
    <row r="984">
      <c r="A984">
        <f>HYPERLINK("https://stackoverflow.com/q/61904800", "61904800")</f>
        <v/>
      </c>
      <c r="B984" t="n">
        <v>0.2692307692307692</v>
      </c>
    </row>
    <row r="985">
      <c r="A985">
        <f>HYPERLINK("https://stackoverflow.com/q/61919301", "61919301")</f>
        <v/>
      </c>
      <c r="B985" t="n">
        <v>0.3187134502923977</v>
      </c>
    </row>
    <row r="986">
      <c r="A986">
        <f>HYPERLINK("https://stackoverflow.com/q/61939435", "61939435")</f>
        <v/>
      </c>
      <c r="B986" t="n">
        <v>0.464940668824164</v>
      </c>
    </row>
    <row r="987">
      <c r="A987">
        <f>HYPERLINK("https://stackoverflow.com/q/61947363", "61947363")</f>
        <v/>
      </c>
      <c r="B987" t="n">
        <v>0.2300469483568075</v>
      </c>
    </row>
    <row r="988">
      <c r="A988">
        <f>HYPERLINK("https://stackoverflow.com/q/61961302", "61961302")</f>
        <v/>
      </c>
      <c r="B988" t="n">
        <v>0.3676470588235294</v>
      </c>
    </row>
    <row r="989">
      <c r="A989">
        <f>HYPERLINK("https://stackoverflow.com/q/61999799", "61999799")</f>
        <v/>
      </c>
      <c r="B989" t="n">
        <v>0.2696296296296297</v>
      </c>
    </row>
    <row r="990">
      <c r="A990">
        <f>HYPERLINK("https://stackoverflow.com/q/62002491", "62002491")</f>
        <v/>
      </c>
      <c r="B990" t="n">
        <v>0.3195767195767196</v>
      </c>
    </row>
    <row r="991">
      <c r="A991">
        <f>HYPERLINK("https://stackoverflow.com/q/62006237", "62006237")</f>
        <v/>
      </c>
      <c r="B991" t="n">
        <v>0.2758620689655172</v>
      </c>
    </row>
    <row r="992">
      <c r="A992">
        <f>HYPERLINK("https://stackoverflow.com/q/62014768", "62014768")</f>
        <v/>
      </c>
      <c r="B992" t="n">
        <v>0.4772727272727273</v>
      </c>
    </row>
    <row r="993">
      <c r="A993">
        <f>HYPERLINK("https://stackoverflow.com/q/62037429", "62037429")</f>
        <v/>
      </c>
      <c r="B993" t="n">
        <v>0.3447712418300653</v>
      </c>
    </row>
    <row r="994">
      <c r="A994">
        <f>HYPERLINK("https://stackoverflow.com/q/62065508", "62065508")</f>
        <v/>
      </c>
      <c r="B994" t="n">
        <v>0.3482384823848239</v>
      </c>
    </row>
    <row r="995">
      <c r="A995">
        <f>HYPERLINK("https://stackoverflow.com/q/62074644", "62074644")</f>
        <v/>
      </c>
      <c r="B995" t="n">
        <v>0.4255050505050505</v>
      </c>
    </row>
    <row r="996">
      <c r="A996">
        <f>HYPERLINK("https://stackoverflow.com/q/62078096", "62078096")</f>
        <v/>
      </c>
      <c r="B996" t="n">
        <v>0.2727272727272727</v>
      </c>
    </row>
    <row r="997">
      <c r="A997">
        <f>HYPERLINK("https://stackoverflow.com/q/62100452", "62100452")</f>
        <v/>
      </c>
      <c r="B997" t="n">
        <v>0.2646464646464646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