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HYPERLINK("https://stackoverflow.com/q/1236439", "1236439")</f>
        <v/>
      </c>
      <c r="B2" t="n">
        <v>0.2405708460754332</v>
      </c>
    </row>
    <row r="3">
      <c r="A3">
        <f>HYPERLINK("https://stackoverflow.com/q/2022549", "2022549")</f>
        <v/>
      </c>
      <c r="B3" t="n">
        <v>0.3293650793650794</v>
      </c>
    </row>
    <row r="4">
      <c r="A4">
        <f>HYPERLINK("https://stackoverflow.com/q/6580311", "6580311")</f>
        <v/>
      </c>
      <c r="B4" t="n">
        <v>0.2222222222222222</v>
      </c>
    </row>
    <row r="5">
      <c r="A5">
        <f>HYPERLINK("https://stackoverflow.com/q/7048854", "7048854")</f>
        <v/>
      </c>
      <c r="B5" t="n">
        <v>0.2663398692810457</v>
      </c>
    </row>
    <row r="6">
      <c r="A6">
        <f>HYPERLINK("https://stackoverflow.com/q/7839597", "7839597")</f>
        <v/>
      </c>
      <c r="B6" t="n">
        <v>0.2610571736785329</v>
      </c>
    </row>
    <row r="7">
      <c r="A7">
        <f>HYPERLINK("https://stackoverflow.com/q/8040701", "8040701")</f>
        <v/>
      </c>
      <c r="B7" t="n">
        <v>0.2832832832832833</v>
      </c>
    </row>
    <row r="8">
      <c r="A8">
        <f>HYPERLINK("https://stackoverflow.com/q/8067099", "8067099")</f>
        <v/>
      </c>
      <c r="B8" t="n">
        <v>0.4090177133655394</v>
      </c>
    </row>
    <row r="9">
      <c r="A9">
        <f>HYPERLINK("https://stackoverflow.com/q/10215293", "10215293")</f>
        <v/>
      </c>
      <c r="B9" t="n">
        <v>0.3143939393939394</v>
      </c>
    </row>
    <row r="10">
      <c r="A10">
        <f>HYPERLINK("https://stackoverflow.com/q/10774183", "10774183")</f>
        <v/>
      </c>
      <c r="B10" t="n">
        <v>0.2493540051679587</v>
      </c>
    </row>
    <row r="11">
      <c r="A11">
        <f>HYPERLINK("https://stackoverflow.com/q/10898993", "10898993")</f>
        <v/>
      </c>
      <c r="B11" t="n">
        <v>0.3127572016460906</v>
      </c>
    </row>
    <row r="12">
      <c r="A12">
        <f>HYPERLINK("https://stackoverflow.com/q/11248169", "11248169")</f>
        <v/>
      </c>
      <c r="B12" t="n">
        <v>0.2542542542542542</v>
      </c>
    </row>
    <row r="13">
      <c r="A13">
        <f>HYPERLINK("https://stackoverflow.com/q/11446885", "11446885")</f>
        <v/>
      </c>
      <c r="B13" t="n">
        <v>0.3333333333333334</v>
      </c>
    </row>
    <row r="14">
      <c r="A14">
        <f>HYPERLINK("https://stackoverflow.com/q/12020334", "12020334")</f>
        <v/>
      </c>
      <c r="B14" t="n">
        <v>0.2573099415204678</v>
      </c>
    </row>
    <row r="15">
      <c r="A15">
        <f>HYPERLINK("https://stackoverflow.com/q/12028626", "12028626")</f>
        <v/>
      </c>
      <c r="B15" t="n">
        <v>0.2933832709113608</v>
      </c>
    </row>
    <row r="16">
      <c r="A16">
        <f>HYPERLINK("https://stackoverflow.com/q/12242168", "12242168")</f>
        <v/>
      </c>
      <c r="B16" t="n">
        <v>0.2710027100271003</v>
      </c>
    </row>
    <row r="17">
      <c r="A17">
        <f>HYPERLINK("https://stackoverflow.com/q/12270740", "12270740")</f>
        <v/>
      </c>
      <c r="B17" t="n">
        <v>0.404320987654321</v>
      </c>
    </row>
    <row r="18">
      <c r="A18">
        <f>HYPERLINK("https://stackoverflow.com/q/12318829", "12318829")</f>
        <v/>
      </c>
      <c r="B18" t="n">
        <v>0.2240143369175627</v>
      </c>
    </row>
    <row r="19">
      <c r="A19">
        <f>HYPERLINK("https://stackoverflow.com/q/12507134", "12507134")</f>
        <v/>
      </c>
      <c r="B19" t="n">
        <v>0.2865497076023392</v>
      </c>
    </row>
    <row r="20">
      <c r="A20">
        <f>HYPERLINK("https://stackoverflow.com/q/13267422", "13267422")</f>
        <v/>
      </c>
      <c r="B20" t="n">
        <v>0.2769726247987118</v>
      </c>
    </row>
    <row r="21">
      <c r="A21">
        <f>HYPERLINK("https://stackoverflow.com/q/13767870", "13767870")</f>
        <v/>
      </c>
      <c r="B21" t="n">
        <v>0.2623828647925034</v>
      </c>
    </row>
    <row r="22">
      <c r="A22">
        <f>HYPERLINK("https://stackoverflow.com/q/13929746", "13929746")</f>
        <v/>
      </c>
      <c r="B22" t="n">
        <v>0.2986603624901497</v>
      </c>
    </row>
    <row r="23">
      <c r="A23">
        <f>HYPERLINK("https://stackoverflow.com/q/13991036", "13991036")</f>
        <v/>
      </c>
      <c r="B23" t="n">
        <v>0.357429718875502</v>
      </c>
    </row>
    <row r="24">
      <c r="A24">
        <f>HYPERLINK("https://stackoverflow.com/q/14001746", "14001746")</f>
        <v/>
      </c>
      <c r="B24" t="n">
        <v>0.2575757575757576</v>
      </c>
    </row>
    <row r="25">
      <c r="A25">
        <f>HYPERLINK("https://stackoverflow.com/q/14534834", "14534834")</f>
        <v/>
      </c>
      <c r="B25" t="n">
        <v>0.4916485112563544</v>
      </c>
    </row>
    <row r="26">
      <c r="A26">
        <f>HYPERLINK("https://stackoverflow.com/q/14598065", "14598065")</f>
        <v/>
      </c>
      <c r="B26" t="n">
        <v>0.2784992784992785</v>
      </c>
    </row>
    <row r="27">
      <c r="A27">
        <f>HYPERLINK("https://stackoverflow.com/q/16930202", "16930202")</f>
        <v/>
      </c>
      <c r="B27" t="n">
        <v>0.3333333333333333</v>
      </c>
    </row>
    <row r="28">
      <c r="A28">
        <f>HYPERLINK("https://stackoverflow.com/q/16999224", "16999224")</f>
        <v/>
      </c>
      <c r="B28" t="n">
        <v>0.2640692640692641</v>
      </c>
    </row>
    <row r="29">
      <c r="A29">
        <f>HYPERLINK("https://stackoverflow.com/q/17934697", "17934697")</f>
        <v/>
      </c>
      <c r="B29" t="n">
        <v>0.3192982456140351</v>
      </c>
    </row>
    <row r="30">
      <c r="A30">
        <f>HYPERLINK("https://stackoverflow.com/q/18933749", "18933749")</f>
        <v/>
      </c>
      <c r="B30" t="n">
        <v>0.292483660130719</v>
      </c>
    </row>
    <row r="31">
      <c r="A31">
        <f>HYPERLINK("https://stackoverflow.com/q/19102367", "19102367")</f>
        <v/>
      </c>
      <c r="B31" t="n">
        <v>0.2515432098765432</v>
      </c>
    </row>
    <row r="32">
      <c r="A32">
        <f>HYPERLINK("https://stackoverflow.com/q/19223588", "19223588")</f>
        <v/>
      </c>
      <c r="B32" t="n">
        <v>0.2686567164179104</v>
      </c>
    </row>
    <row r="33">
      <c r="A33">
        <f>HYPERLINK("https://stackoverflow.com/q/19438872", "19438872")</f>
        <v/>
      </c>
      <c r="B33" t="n">
        <v>0.2932098765432099</v>
      </c>
    </row>
    <row r="34">
      <c r="A34">
        <f>HYPERLINK("https://stackoverflow.com/q/19495048", "19495048")</f>
        <v/>
      </c>
      <c r="B34" t="n">
        <v>0.242962962962963</v>
      </c>
    </row>
    <row r="35">
      <c r="A35">
        <f>HYPERLINK("https://stackoverflow.com/q/19796320", "19796320")</f>
        <v/>
      </c>
      <c r="B35" t="n">
        <v>0.2769953051643192</v>
      </c>
    </row>
    <row r="36">
      <c r="A36">
        <f>HYPERLINK("https://stackoverflow.com/q/19802076", "19802076")</f>
        <v/>
      </c>
      <c r="B36" t="n">
        <v>0.340365682137834</v>
      </c>
    </row>
    <row r="37">
      <c r="A37">
        <f>HYPERLINK("https://stackoverflow.com/q/20437820", "20437820")</f>
        <v/>
      </c>
      <c r="B37" t="n">
        <v>0.3418803418803419</v>
      </c>
    </row>
    <row r="38">
      <c r="A38">
        <f>HYPERLINK("https://stackoverflow.com/q/20693110", "20693110")</f>
        <v/>
      </c>
      <c r="B38" t="n">
        <v>0.2372881355932203</v>
      </c>
    </row>
    <row r="39">
      <c r="A39">
        <f>HYPERLINK("https://stackoverflow.com/q/20738551", "20738551")</f>
        <v/>
      </c>
      <c r="B39" t="n">
        <v>0.265625</v>
      </c>
    </row>
    <row r="40">
      <c r="A40">
        <f>HYPERLINK("https://stackoverflow.com/q/21122367", "21122367")</f>
        <v/>
      </c>
      <c r="B40" t="n">
        <v>0.2654320987654321</v>
      </c>
    </row>
    <row r="41">
      <c r="A41">
        <f>HYPERLINK("https://stackoverflow.com/q/22351264", "22351264")</f>
        <v/>
      </c>
      <c r="B41" t="n">
        <v>0.3451536643026005</v>
      </c>
    </row>
    <row r="42">
      <c r="A42">
        <f>HYPERLINK("https://stackoverflow.com/q/22377933", "22377933")</f>
        <v/>
      </c>
      <c r="B42" t="n">
        <v>0.3022700119474313</v>
      </c>
    </row>
    <row r="43">
      <c r="A43">
        <f>HYPERLINK("https://stackoverflow.com/q/22449283", "22449283")</f>
        <v/>
      </c>
      <c r="B43" t="n">
        <v>0.2552910052910053</v>
      </c>
    </row>
    <row r="44">
      <c r="A44">
        <f>HYPERLINK("https://stackoverflow.com/q/22562925", "22562925")</f>
        <v/>
      </c>
      <c r="B44" t="n">
        <v>0.25</v>
      </c>
    </row>
    <row r="45">
      <c r="A45">
        <f>HYPERLINK("https://stackoverflow.com/q/22887879", "22887879")</f>
        <v/>
      </c>
      <c r="B45" t="n">
        <v>0.2878390201224847</v>
      </c>
    </row>
    <row r="46">
      <c r="A46">
        <f>HYPERLINK("https://stackoverflow.com/q/23073453", "23073453")</f>
        <v/>
      </c>
      <c r="B46" t="n">
        <v>0.2972582972582973</v>
      </c>
    </row>
    <row r="47">
      <c r="A47">
        <f>HYPERLINK("https://stackoverflow.com/q/23265831", "23265831")</f>
        <v/>
      </c>
      <c r="B47" t="n">
        <v>0.2701525054466232</v>
      </c>
    </row>
    <row r="48">
      <c r="A48">
        <f>HYPERLINK("https://stackoverflow.com/q/23786385", "23786385")</f>
        <v/>
      </c>
      <c r="B48" t="n">
        <v>0.3809523809523809</v>
      </c>
    </row>
    <row r="49">
      <c r="A49">
        <f>HYPERLINK("https://stackoverflow.com/q/23984516", "23984516")</f>
        <v/>
      </c>
      <c r="B49" t="n">
        <v>0.4254254254254254</v>
      </c>
    </row>
    <row r="50">
      <c r="A50">
        <f>HYPERLINK("https://stackoverflow.com/q/24764540", "24764540")</f>
        <v/>
      </c>
      <c r="B50" t="n">
        <v>0.321285140562249</v>
      </c>
    </row>
    <row r="51">
      <c r="A51">
        <f>HYPERLINK("https://stackoverflow.com/q/24808967", "24808967")</f>
        <v/>
      </c>
      <c r="B51" t="n">
        <v>0.3233458177278403</v>
      </c>
    </row>
    <row r="52">
      <c r="A52">
        <f>HYPERLINK("https://stackoverflow.com/q/24821180", "24821180")</f>
        <v/>
      </c>
      <c r="B52" t="n">
        <v>0.2795321637426901</v>
      </c>
    </row>
    <row r="53">
      <c r="A53">
        <f>HYPERLINK("https://stackoverflow.com/q/25262060", "25262060")</f>
        <v/>
      </c>
      <c r="B53" t="n">
        <v>0.2398589065255732</v>
      </c>
    </row>
    <row r="54">
      <c r="A54">
        <f>HYPERLINK("https://stackoverflow.com/q/25801442", "25801442")</f>
        <v/>
      </c>
      <c r="B54" t="n">
        <v>0.2621082621082621</v>
      </c>
    </row>
    <row r="55">
      <c r="A55">
        <f>HYPERLINK("https://stackoverflow.com/q/25935255", "25935255")</f>
        <v/>
      </c>
      <c r="B55" t="n">
        <v>0.2941176470588235</v>
      </c>
    </row>
    <row r="56">
      <c r="A56">
        <f>HYPERLINK("https://stackoverflow.com/q/25950980", "25950980")</f>
        <v/>
      </c>
      <c r="B56" t="n">
        <v>0.2495726495726496</v>
      </c>
    </row>
    <row r="57">
      <c r="A57">
        <f>HYPERLINK("https://stackoverflow.com/q/25971699", "25971699")</f>
        <v/>
      </c>
      <c r="B57" t="n">
        <v>0.3437037037037037</v>
      </c>
    </row>
    <row r="58">
      <c r="A58">
        <f>HYPERLINK("https://stackoverflow.com/q/26043809", "26043809")</f>
        <v/>
      </c>
      <c r="B58" t="n">
        <v>0.3116219667943806</v>
      </c>
    </row>
    <row r="59">
      <c r="A59">
        <f>HYPERLINK("https://stackoverflow.com/q/27223147", "27223147")</f>
        <v/>
      </c>
      <c r="B59" t="n">
        <v>0.3355555555555556</v>
      </c>
    </row>
    <row r="60">
      <c r="A60">
        <f>HYPERLINK("https://stackoverflow.com/q/27364108", "27364108")</f>
        <v/>
      </c>
      <c r="B60" t="n">
        <v>0.2586520947176685</v>
      </c>
    </row>
    <row r="61">
      <c r="A61">
        <f>HYPERLINK("https://stackoverflow.com/q/27793944", "27793944")</f>
        <v/>
      </c>
      <c r="B61" t="n">
        <v>0.2813852813852814</v>
      </c>
    </row>
    <row r="62">
      <c r="A62">
        <f>HYPERLINK("https://stackoverflow.com/q/28474243", "28474243")</f>
        <v/>
      </c>
      <c r="B62" t="n">
        <v>0.2496194824961948</v>
      </c>
    </row>
    <row r="63">
      <c r="A63">
        <f>HYPERLINK("https://stackoverflow.com/q/28769714", "28769714")</f>
        <v/>
      </c>
      <c r="B63" t="n">
        <v>0.310376492194674</v>
      </c>
    </row>
    <row r="64">
      <c r="A64">
        <f>HYPERLINK("https://stackoverflow.com/q/29060765", "29060765")</f>
        <v/>
      </c>
      <c r="B64" t="n">
        <v>0.2744107744107744</v>
      </c>
    </row>
    <row r="65">
      <c r="A65">
        <f>HYPERLINK("https://stackoverflow.com/q/29308113", "29308113")</f>
        <v/>
      </c>
      <c r="B65" t="n">
        <v>0.3031640912435615</v>
      </c>
    </row>
    <row r="66">
      <c r="A66">
        <f>HYPERLINK("https://stackoverflow.com/q/30874436", "30874436")</f>
        <v/>
      </c>
      <c r="B66" t="n">
        <v>0.3665223665223665</v>
      </c>
    </row>
    <row r="67">
      <c r="A67">
        <f>HYPERLINK("https://stackoverflow.com/q/31139620", "31139620")</f>
        <v/>
      </c>
      <c r="B67" t="n">
        <v>0.2666666666666667</v>
      </c>
    </row>
    <row r="68">
      <c r="A68">
        <f>HYPERLINK("https://stackoverflow.com/q/31190469", "31190469")</f>
        <v/>
      </c>
      <c r="B68" t="n">
        <v>0.2428571428571429</v>
      </c>
    </row>
    <row r="69">
      <c r="A69">
        <f>HYPERLINK("https://stackoverflow.com/q/31593793", "31593793")</f>
        <v/>
      </c>
      <c r="B69" t="n">
        <v>0.2698412698412698</v>
      </c>
    </row>
    <row r="70">
      <c r="A70">
        <f>HYPERLINK("https://stackoverflow.com/q/31838489", "31838489")</f>
        <v/>
      </c>
      <c r="B70" t="n">
        <v>0.2608024691358025</v>
      </c>
    </row>
    <row r="71">
      <c r="A71">
        <f>HYPERLINK("https://stackoverflow.com/q/32523590", "32523590")</f>
        <v/>
      </c>
      <c r="B71" t="n">
        <v>0.2650602409638554</v>
      </c>
    </row>
    <row r="72">
      <c r="A72">
        <f>HYPERLINK("https://stackoverflow.com/q/32706271", "32706271")</f>
        <v/>
      </c>
      <c r="B72" t="n">
        <v>0.2513227513227513</v>
      </c>
    </row>
    <row r="73">
      <c r="A73">
        <f>HYPERLINK("https://stackoverflow.com/q/32738016", "32738016")</f>
        <v/>
      </c>
      <c r="B73" t="n">
        <v>0.241025641025641</v>
      </c>
    </row>
    <row r="74">
      <c r="A74">
        <f>HYPERLINK("https://stackoverflow.com/q/32837080", "32837080")</f>
        <v/>
      </c>
      <c r="B74" t="n">
        <v>0.2733077905491698</v>
      </c>
    </row>
    <row r="75">
      <c r="A75">
        <f>HYPERLINK("https://stackoverflow.com/q/32863735", "32863735")</f>
        <v/>
      </c>
      <c r="B75" t="n">
        <v>0.2222222222222222</v>
      </c>
    </row>
    <row r="76">
      <c r="A76">
        <f>HYPERLINK("https://stackoverflow.com/q/32971342", "32971342")</f>
        <v/>
      </c>
      <c r="B76" t="n">
        <v>0.2574257425742575</v>
      </c>
    </row>
    <row r="77">
      <c r="A77">
        <f>HYPERLINK("https://stackoverflow.com/q/32987050", "32987050")</f>
        <v/>
      </c>
      <c r="B77" t="n">
        <v>0.2449799196787148</v>
      </c>
    </row>
    <row r="78">
      <c r="A78">
        <f>HYPERLINK("https://stackoverflow.com/q/33048763", "33048763")</f>
        <v/>
      </c>
      <c r="B78" t="n">
        <v>0.3167495854063018</v>
      </c>
    </row>
    <row r="79">
      <c r="A79">
        <f>HYPERLINK("https://stackoverflow.com/q/34179466", "34179466")</f>
        <v/>
      </c>
      <c r="B79" t="n">
        <v>0.2680776014109348</v>
      </c>
    </row>
    <row r="80">
      <c r="A80">
        <f>HYPERLINK("https://stackoverflow.com/q/34445962", "34445962")</f>
        <v/>
      </c>
      <c r="B80" t="n">
        <v>0.2326388888888889</v>
      </c>
    </row>
    <row r="81">
      <c r="A81">
        <f>HYPERLINK("https://stackoverflow.com/q/34515865", "34515865")</f>
        <v/>
      </c>
      <c r="B81" t="n">
        <v>0.3466666666666667</v>
      </c>
    </row>
    <row r="82">
      <c r="A82">
        <f>HYPERLINK("https://stackoverflow.com/q/34518419", "34518419")</f>
        <v/>
      </c>
      <c r="B82" t="n">
        <v>0.3105022831050228</v>
      </c>
    </row>
    <row r="83">
      <c r="A83">
        <f>HYPERLINK("https://stackoverflow.com/q/34631941", "34631941")</f>
        <v/>
      </c>
      <c r="B83" t="n">
        <v>0.3569739952718676</v>
      </c>
    </row>
    <row r="84">
      <c r="A84">
        <f>HYPERLINK("https://stackoverflow.com/q/34819005", "34819005")</f>
        <v/>
      </c>
      <c r="B84" t="n">
        <v>0.2586206896551724</v>
      </c>
    </row>
    <row r="85">
      <c r="A85">
        <f>HYPERLINK("https://stackoverflow.com/q/34881746", "34881746")</f>
        <v/>
      </c>
      <c r="B85" t="n">
        <v>0.2740740740740741</v>
      </c>
    </row>
    <row r="86">
      <c r="A86">
        <f>HYPERLINK("https://stackoverflow.com/q/34916160", "34916160")</f>
        <v/>
      </c>
      <c r="B86" t="n">
        <v>0.2604166666666667</v>
      </c>
    </row>
    <row r="87">
      <c r="A87">
        <f>HYPERLINK("https://stackoverflow.com/q/34920892", "34920892")</f>
        <v/>
      </c>
      <c r="B87" t="n">
        <v>0.3225308641975309</v>
      </c>
    </row>
    <row r="88">
      <c r="A88">
        <f>HYPERLINK("https://stackoverflow.com/q/35250844", "35250844")</f>
        <v/>
      </c>
      <c r="B88" t="n">
        <v>0.2915173237753883</v>
      </c>
    </row>
    <row r="89">
      <c r="A89">
        <f>HYPERLINK("https://stackoverflow.com/q/35302025", "35302025")</f>
        <v/>
      </c>
      <c r="B89" t="n">
        <v>0.4391025641025641</v>
      </c>
    </row>
    <row r="90">
      <c r="A90">
        <f>HYPERLINK("https://stackoverflow.com/q/35476777", "35476777")</f>
        <v/>
      </c>
      <c r="B90" t="n">
        <v>0.323943661971831</v>
      </c>
    </row>
    <row r="91">
      <c r="A91">
        <f>HYPERLINK("https://stackoverflow.com/q/35578153", "35578153")</f>
        <v/>
      </c>
      <c r="B91" t="n">
        <v>0.2307692307692308</v>
      </c>
    </row>
    <row r="92">
      <c r="A92">
        <f>HYPERLINK("https://stackoverflow.com/q/35764295", "35764295")</f>
        <v/>
      </c>
      <c r="B92" t="n">
        <v>0.3712418300653595</v>
      </c>
    </row>
    <row r="93">
      <c r="A93">
        <f>HYPERLINK("https://stackoverflow.com/q/35837025", "35837025")</f>
        <v/>
      </c>
      <c r="B93" t="n">
        <v>0.3083645443196005</v>
      </c>
    </row>
    <row r="94">
      <c r="A94">
        <f>HYPERLINK("https://stackoverflow.com/q/36229215", "36229215")</f>
        <v/>
      </c>
      <c r="B94" t="n">
        <v>0.2610441767068273</v>
      </c>
    </row>
    <row r="95">
      <c r="A95">
        <f>HYPERLINK("https://stackoverflow.com/q/36402477", "36402477")</f>
        <v/>
      </c>
      <c r="B95" t="n">
        <v>0.2391975308641976</v>
      </c>
    </row>
    <row r="96">
      <c r="A96">
        <f>HYPERLINK("https://stackoverflow.com/q/36610727", "36610727")</f>
        <v/>
      </c>
      <c r="B96" t="n">
        <v>0.3814102564102564</v>
      </c>
    </row>
    <row r="97">
      <c r="A97">
        <f>HYPERLINK("https://stackoverflow.com/q/36643655", "36643655")</f>
        <v/>
      </c>
      <c r="B97" t="n">
        <v>0.2905982905982906</v>
      </c>
    </row>
    <row r="98">
      <c r="A98">
        <f>HYPERLINK("https://stackoverflow.com/q/36813793", "36813793")</f>
        <v/>
      </c>
      <c r="B98" t="n">
        <v>0.3037974683544304</v>
      </c>
    </row>
    <row r="99">
      <c r="A99">
        <f>HYPERLINK("https://stackoverflow.com/q/37159918", "37159918")</f>
        <v/>
      </c>
      <c r="B99" t="n">
        <v>0.2301587301587302</v>
      </c>
    </row>
    <row r="100">
      <c r="A100">
        <f>HYPERLINK("https://stackoverflow.com/q/37489706", "37489706")</f>
        <v/>
      </c>
      <c r="B100" t="n">
        <v>0.2792022792022792</v>
      </c>
    </row>
    <row r="101">
      <c r="A101">
        <f>HYPERLINK("https://stackoverflow.com/q/37837215", "37837215")</f>
        <v/>
      </c>
      <c r="B101" t="n">
        <v>0.3909465020576132</v>
      </c>
    </row>
    <row r="102">
      <c r="A102">
        <f>HYPERLINK("https://stackoverflow.com/q/37945129", "37945129")</f>
        <v/>
      </c>
      <c r="B102" t="n">
        <v>0.2537037037037037</v>
      </c>
    </row>
    <row r="103">
      <c r="A103">
        <f>HYPERLINK("https://stackoverflow.com/q/38014078", "38014078")</f>
        <v/>
      </c>
      <c r="B103" t="n">
        <v>0.3770491803278689</v>
      </c>
    </row>
    <row r="104">
      <c r="A104">
        <f>HYPERLINK("https://stackoverflow.com/q/38327633", "38327633")</f>
        <v/>
      </c>
      <c r="B104" t="n">
        <v>0.3484848484848485</v>
      </c>
    </row>
    <row r="105">
      <c r="A105">
        <f>HYPERLINK("https://stackoverflow.com/q/38376454", "38376454")</f>
        <v/>
      </c>
      <c r="B105" t="n">
        <v>0.2379227053140097</v>
      </c>
    </row>
    <row r="106">
      <c r="A106">
        <f>HYPERLINK("https://stackoverflow.com/q/38446585", "38446585")</f>
        <v/>
      </c>
      <c r="B106" t="n">
        <v>0.2841068917018285</v>
      </c>
    </row>
    <row r="107">
      <c r="A107">
        <f>HYPERLINK("https://stackoverflow.com/q/38736141", "38736141")</f>
        <v/>
      </c>
      <c r="B107" t="n">
        <v>0.3333333333333333</v>
      </c>
    </row>
    <row r="108">
      <c r="A108">
        <f>HYPERLINK("https://stackoverflow.com/q/38781470", "38781470")</f>
        <v/>
      </c>
      <c r="B108" t="n">
        <v>0.2459016393442623</v>
      </c>
    </row>
    <row r="109">
      <c r="A109">
        <f>HYPERLINK("https://stackoverflow.com/q/38968308", "38968308")</f>
        <v/>
      </c>
      <c r="B109" t="n">
        <v>0.322061191626409</v>
      </c>
    </row>
    <row r="110">
      <c r="A110">
        <f>HYPERLINK("https://stackoverflow.com/q/39040345", "39040345")</f>
        <v/>
      </c>
      <c r="B110" t="n">
        <v>0.3862433862433862</v>
      </c>
    </row>
    <row r="111">
      <c r="A111">
        <f>HYPERLINK("https://stackoverflow.com/q/39566021", "39566021")</f>
        <v/>
      </c>
      <c r="B111" t="n">
        <v>0.2395833333333333</v>
      </c>
    </row>
    <row r="112">
      <c r="A112">
        <f>HYPERLINK("https://stackoverflow.com/q/39875139", "39875139")</f>
        <v/>
      </c>
      <c r="B112" t="n">
        <v>0.2768670309653916</v>
      </c>
    </row>
    <row r="113">
      <c r="A113">
        <f>HYPERLINK("https://stackoverflow.com/q/39919128", "39919128")</f>
        <v/>
      </c>
      <c r="B113" t="n">
        <v>0.2825788751714678</v>
      </c>
    </row>
    <row r="114">
      <c r="A114">
        <f>HYPERLINK("https://stackoverflow.com/q/40375194", "40375194")</f>
        <v/>
      </c>
      <c r="B114" t="n">
        <v>0.3537675606641124</v>
      </c>
    </row>
    <row r="115">
      <c r="A115">
        <f>HYPERLINK("https://stackoverflow.com/q/40395921", "40395921")</f>
        <v/>
      </c>
      <c r="B115" t="n">
        <v>0.2666666666666667</v>
      </c>
    </row>
    <row r="116">
      <c r="A116">
        <f>HYPERLINK("https://stackoverflow.com/q/40461083", "40461083")</f>
        <v/>
      </c>
      <c r="B116" t="n">
        <v>0.3114754098360656</v>
      </c>
    </row>
    <row r="117">
      <c r="A117">
        <f>HYPERLINK("https://stackoverflow.com/q/40596332", "40596332")</f>
        <v/>
      </c>
      <c r="B117" t="n">
        <v>0.3083028083028083</v>
      </c>
    </row>
    <row r="118">
      <c r="A118">
        <f>HYPERLINK("https://stackoverflow.com/q/40775150", "40775150")</f>
        <v/>
      </c>
      <c r="B118" t="n">
        <v>0.3442265795206972</v>
      </c>
    </row>
    <row r="119">
      <c r="A119">
        <f>HYPERLINK("https://stackoverflow.com/q/40844174", "40844174")</f>
        <v/>
      </c>
      <c r="B119" t="n">
        <v>0.360042735042735</v>
      </c>
    </row>
    <row r="120">
      <c r="A120">
        <f>HYPERLINK("https://stackoverflow.com/q/40871998", "40871998")</f>
        <v/>
      </c>
      <c r="B120" t="n">
        <v>0.2746031746031746</v>
      </c>
    </row>
    <row r="121">
      <c r="A121">
        <f>HYPERLINK("https://stackoverflow.com/q/41201796", "41201796")</f>
        <v/>
      </c>
      <c r="B121" t="n">
        <v>0.2771535580524345</v>
      </c>
    </row>
    <row r="122">
      <c r="A122">
        <f>HYPERLINK("https://stackoverflow.com/q/41233968", "41233968")</f>
        <v/>
      </c>
      <c r="B122" t="n">
        <v>0.3148148148148148</v>
      </c>
    </row>
    <row r="123">
      <c r="A123">
        <f>HYPERLINK("https://stackoverflow.com/q/41281189", "41281189")</f>
        <v/>
      </c>
      <c r="B123" t="n">
        <v>0.3017832647462276</v>
      </c>
    </row>
    <row r="124">
      <c r="A124">
        <f>HYPERLINK("https://stackoverflow.com/q/41291090", "41291090")</f>
        <v/>
      </c>
      <c r="B124" t="n">
        <v>0.2340740740740741</v>
      </c>
    </row>
    <row r="125">
      <c r="A125">
        <f>HYPERLINK("https://stackoverflow.com/q/41638663", "41638663")</f>
        <v/>
      </c>
      <c r="B125" t="n">
        <v>0.361111111111111</v>
      </c>
    </row>
    <row r="126">
      <c r="A126">
        <f>HYPERLINK("https://stackoverflow.com/q/41904477", "41904477")</f>
        <v/>
      </c>
      <c r="B126" t="n">
        <v>0.2309027777777778</v>
      </c>
    </row>
    <row r="127">
      <c r="A127">
        <f>HYPERLINK("https://stackoverflow.com/q/41944876", "41944876")</f>
        <v/>
      </c>
      <c r="B127" t="n">
        <v>0.309224318658281</v>
      </c>
    </row>
    <row r="128">
      <c r="A128">
        <f>HYPERLINK("https://stackoverflow.com/q/42024359", "42024359")</f>
        <v/>
      </c>
      <c r="B128" t="n">
        <v>0.3047304730473047</v>
      </c>
    </row>
    <row r="129">
      <c r="A129">
        <f>HYPERLINK("https://stackoverflow.com/q/42053998", "42053998")</f>
        <v/>
      </c>
      <c r="B129" t="n">
        <v>0.2621082621082621</v>
      </c>
    </row>
    <row r="130">
      <c r="A130">
        <f>HYPERLINK("https://stackoverflow.com/q/42106471", "42106471")</f>
        <v/>
      </c>
      <c r="B130" t="n">
        <v>0.2558922558922559</v>
      </c>
    </row>
    <row r="131">
      <c r="A131">
        <f>HYPERLINK("https://stackoverflow.com/q/42148587", "42148587")</f>
        <v/>
      </c>
      <c r="B131" t="n">
        <v>0.4698681732580038</v>
      </c>
    </row>
    <row r="132">
      <c r="A132">
        <f>HYPERLINK("https://stackoverflow.com/q/42169656", "42169656")</f>
        <v/>
      </c>
      <c r="B132" t="n">
        <v>0.4257620452310718</v>
      </c>
    </row>
    <row r="133">
      <c r="A133">
        <f>HYPERLINK("https://stackoverflow.com/q/42238738", "42238738")</f>
        <v/>
      </c>
      <c r="B133" t="n">
        <v>0.2735961768219833</v>
      </c>
    </row>
    <row r="134">
      <c r="A134">
        <f>HYPERLINK("https://stackoverflow.com/q/42239047", "42239047")</f>
        <v/>
      </c>
      <c r="B134" t="n">
        <v>0.2349726775956284</v>
      </c>
    </row>
    <row r="135">
      <c r="A135">
        <f>HYPERLINK("https://stackoverflow.com/q/42254535", "42254535")</f>
        <v/>
      </c>
      <c r="B135" t="n">
        <v>0.2150537634408602</v>
      </c>
    </row>
    <row r="136">
      <c r="A136">
        <f>HYPERLINK("https://stackoverflow.com/q/42375516", "42375516")</f>
        <v/>
      </c>
      <c r="B136" t="n">
        <v>0.234375</v>
      </c>
    </row>
    <row r="137">
      <c r="A137">
        <f>HYPERLINK("https://stackoverflow.com/q/42619631", "42619631")</f>
        <v/>
      </c>
      <c r="B137" t="n">
        <v>0.2272727272727273</v>
      </c>
    </row>
    <row r="138">
      <c r="A138">
        <f>HYPERLINK("https://stackoverflow.com/q/42638538", "42638538")</f>
        <v/>
      </c>
      <c r="B138" t="n">
        <v>0.3859020310633214</v>
      </c>
    </row>
    <row r="139">
      <c r="A139">
        <f>HYPERLINK("https://stackoverflow.com/q/42677688", "42677688")</f>
        <v/>
      </c>
      <c r="B139" t="n">
        <v>0.3333333333333333</v>
      </c>
    </row>
    <row r="140">
      <c r="A140">
        <f>HYPERLINK("https://stackoverflow.com/q/42739284", "42739284")</f>
        <v/>
      </c>
      <c r="B140" t="n">
        <v>0.2883597883597884</v>
      </c>
    </row>
    <row r="141">
      <c r="A141">
        <f>HYPERLINK("https://stackoverflow.com/q/42859142", "42859142")</f>
        <v/>
      </c>
      <c r="B141" t="n">
        <v>0.2511415525114155</v>
      </c>
    </row>
    <row r="142">
      <c r="A142">
        <f>HYPERLINK("https://stackoverflow.com/q/42908516", "42908516")</f>
        <v/>
      </c>
      <c r="B142" t="n">
        <v>0.3150684931506849</v>
      </c>
    </row>
    <row r="143">
      <c r="A143">
        <f>HYPERLINK("https://stackoverflow.com/q/42955004", "42955004")</f>
        <v/>
      </c>
      <c r="B143" t="n">
        <v>0.3132716049382716</v>
      </c>
    </row>
    <row r="144">
      <c r="A144">
        <f>HYPERLINK("https://stackoverflow.com/q/42959530", "42959530")</f>
        <v/>
      </c>
      <c r="B144" t="n">
        <v>0.393939393939394</v>
      </c>
    </row>
    <row r="145">
      <c r="A145">
        <f>HYPERLINK("https://stackoverflow.com/q/43066045", "43066045")</f>
        <v/>
      </c>
      <c r="B145" t="n">
        <v>0.3001443001443002</v>
      </c>
    </row>
    <row r="146">
      <c r="A146">
        <f>HYPERLINK("https://stackoverflow.com/q/43079162", "43079162")</f>
        <v/>
      </c>
      <c r="B146" t="n">
        <v>0.3242009132420091</v>
      </c>
    </row>
    <row r="147">
      <c r="A147">
        <f>HYPERLINK("https://stackoverflow.com/q/43096166", "43096166")</f>
        <v/>
      </c>
      <c r="B147" t="n">
        <v>0.2717948717948718</v>
      </c>
    </row>
    <row r="148">
      <c r="A148">
        <f>HYPERLINK("https://stackoverflow.com/q/43207458", "43207458")</f>
        <v/>
      </c>
      <c r="B148" t="n">
        <v>0.2291666666666667</v>
      </c>
    </row>
    <row r="149">
      <c r="A149">
        <f>HYPERLINK("https://stackoverflow.com/q/43261170", "43261170")</f>
        <v/>
      </c>
      <c r="B149" t="n">
        <v>0.3525925925925926</v>
      </c>
    </row>
    <row r="150">
      <c r="A150">
        <f>HYPERLINK("https://stackoverflow.com/q/43317136", "43317136")</f>
        <v/>
      </c>
      <c r="B150" t="n">
        <v>0.3674367436743675</v>
      </c>
    </row>
    <row r="151">
      <c r="A151">
        <f>HYPERLINK("https://stackoverflow.com/q/43462940", "43462940")</f>
        <v/>
      </c>
      <c r="B151" t="n">
        <v>0.3488372093023256</v>
      </c>
    </row>
    <row r="152">
      <c r="A152">
        <f>HYPERLINK("https://stackoverflow.com/q/43496400", "43496400")</f>
        <v/>
      </c>
      <c r="B152" t="n">
        <v>0.2388059701492538</v>
      </c>
    </row>
    <row r="153">
      <c r="A153">
        <f>HYPERLINK("https://stackoverflow.com/q/43535377", "43535377")</f>
        <v/>
      </c>
      <c r="B153" t="n">
        <v>0.3052039381153305</v>
      </c>
    </row>
    <row r="154">
      <c r="A154">
        <f>HYPERLINK("https://stackoverflow.com/q/43655581", "43655581")</f>
        <v/>
      </c>
      <c r="B154" t="n">
        <v>0.3201754385964912</v>
      </c>
    </row>
    <row r="155">
      <c r="A155">
        <f>HYPERLINK("https://stackoverflow.com/q/43737787", "43737787")</f>
        <v/>
      </c>
      <c r="B155" t="n">
        <v>0.2816537467700259</v>
      </c>
    </row>
    <row r="156">
      <c r="A156">
        <f>HYPERLINK("https://stackoverflow.com/q/44131065", "44131065")</f>
        <v/>
      </c>
      <c r="B156" t="n">
        <v>0.3169398907103825</v>
      </c>
    </row>
    <row r="157">
      <c r="A157">
        <f>HYPERLINK("https://stackoverflow.com/q/44233707", "44233707")</f>
        <v/>
      </c>
      <c r="B157" t="n">
        <v>0.2429378531073446</v>
      </c>
    </row>
    <row r="158">
      <c r="A158">
        <f>HYPERLINK("https://stackoverflow.com/q/44293572", "44293572")</f>
        <v/>
      </c>
      <c r="B158" t="n">
        <v>0.2413793103448276</v>
      </c>
    </row>
    <row r="159">
      <c r="A159">
        <f>HYPERLINK("https://stackoverflow.com/q/44416531", "44416531")</f>
        <v/>
      </c>
      <c r="B159" t="n">
        <v>0.2786069651741294</v>
      </c>
    </row>
    <row r="160">
      <c r="A160">
        <f>HYPERLINK("https://stackoverflow.com/q/44419262", "44419262")</f>
        <v/>
      </c>
      <c r="B160" t="n">
        <v>0.2356902356902357</v>
      </c>
    </row>
    <row r="161">
      <c r="A161">
        <f>HYPERLINK("https://stackoverflow.com/q/44446144", "44446144")</f>
        <v/>
      </c>
      <c r="B161" t="n">
        <v>0.2483660130718954</v>
      </c>
    </row>
    <row r="162">
      <c r="A162">
        <f>HYPERLINK("https://stackoverflow.com/q/44497664", "44497664")</f>
        <v/>
      </c>
      <c r="B162" t="n">
        <v>0.4612511671335201</v>
      </c>
    </row>
    <row r="163">
      <c r="A163">
        <f>HYPERLINK("https://stackoverflow.com/q/44535351", "44535351")</f>
        <v/>
      </c>
      <c r="B163" t="n">
        <v>0.3273596176821983</v>
      </c>
    </row>
    <row r="164">
      <c r="A164">
        <f>HYPERLINK("https://stackoverflow.com/q/44560224", "44560224")</f>
        <v/>
      </c>
      <c r="B164" t="n">
        <v>0.3232323232323232</v>
      </c>
    </row>
    <row r="165">
      <c r="A165">
        <f>HYPERLINK("https://stackoverflow.com/q/44565423", "44565423")</f>
        <v/>
      </c>
      <c r="B165" t="n">
        <v>0.3861111111111111</v>
      </c>
    </row>
    <row r="166">
      <c r="A166">
        <f>HYPERLINK("https://stackoverflow.com/q/44588246", "44588246")</f>
        <v/>
      </c>
      <c r="B166" t="n">
        <v>0.3284313725490196</v>
      </c>
    </row>
    <row r="167">
      <c r="A167">
        <f>HYPERLINK("https://stackoverflow.com/q/44638137", "44638137")</f>
        <v/>
      </c>
      <c r="B167" t="n">
        <v>0.2740740740740741</v>
      </c>
    </row>
    <row r="168">
      <c r="A168">
        <f>HYPERLINK("https://stackoverflow.com/q/44694808", "44694808")</f>
        <v/>
      </c>
      <c r="B168" t="n">
        <v>0.2732732732732733</v>
      </c>
    </row>
    <row r="169">
      <c r="A169">
        <f>HYPERLINK("https://stackoverflow.com/q/44733222", "44733222")</f>
        <v/>
      </c>
      <c r="B169" t="n">
        <v>0.2822477650063857</v>
      </c>
    </row>
    <row r="170">
      <c r="A170">
        <f>HYPERLINK("https://stackoverflow.com/q/44794852", "44794852")</f>
        <v/>
      </c>
      <c r="B170" t="n">
        <v>0.2558922558922558</v>
      </c>
    </row>
    <row r="171">
      <c r="A171">
        <f>HYPERLINK("https://stackoverflow.com/q/44952033", "44952033")</f>
        <v/>
      </c>
      <c r="B171" t="n">
        <v>0.3768768768768769</v>
      </c>
    </row>
    <row r="172">
      <c r="A172">
        <f>HYPERLINK("https://stackoverflow.com/q/45101901", "45101901")</f>
        <v/>
      </c>
      <c r="B172" t="n">
        <v>0.2542372881355933</v>
      </c>
    </row>
    <row r="173">
      <c r="A173">
        <f>HYPERLINK("https://stackoverflow.com/q/45133010", "45133010")</f>
        <v/>
      </c>
      <c r="B173" t="n">
        <v>0.2716049382716049</v>
      </c>
    </row>
    <row r="174">
      <c r="A174">
        <f>HYPERLINK("https://stackoverflow.com/q/45324749", "45324749")</f>
        <v/>
      </c>
      <c r="B174" t="n">
        <v>0.2860791826309068</v>
      </c>
    </row>
    <row r="175">
      <c r="A175">
        <f>HYPERLINK("https://stackoverflow.com/q/45565228", "45565228")</f>
        <v/>
      </c>
      <c r="B175" t="n">
        <v>0.2503912363067293</v>
      </c>
    </row>
    <row r="176">
      <c r="A176">
        <f>HYPERLINK("https://stackoverflow.com/q/45699468", "45699468")</f>
        <v/>
      </c>
      <c r="B176" t="n">
        <v>0.2839506172839506</v>
      </c>
    </row>
    <row r="177">
      <c r="A177">
        <f>HYPERLINK("https://stackoverflow.com/q/45875383", "45875383")</f>
        <v/>
      </c>
      <c r="B177" t="n">
        <v>0.3244444444444444</v>
      </c>
    </row>
    <row r="178">
      <c r="A178">
        <f>HYPERLINK("https://stackoverflow.com/q/45921253", "45921253")</f>
        <v/>
      </c>
      <c r="B178" t="n">
        <v>0.2239316239316239</v>
      </c>
    </row>
    <row r="179">
      <c r="A179">
        <f>HYPERLINK("https://stackoverflow.com/q/45928071", "45928071")</f>
        <v/>
      </c>
      <c r="B179" t="n">
        <v>0.2769726247987118</v>
      </c>
    </row>
    <row r="180">
      <c r="A180">
        <f>HYPERLINK("https://stackoverflow.com/q/45931378", "45931378")</f>
        <v/>
      </c>
      <c r="B180" t="n">
        <v>0.3069444444444445</v>
      </c>
    </row>
    <row r="181">
      <c r="A181">
        <f>HYPERLINK("https://stackoverflow.com/q/45941854", "45941854")</f>
        <v/>
      </c>
      <c r="B181" t="n">
        <v>0.2492063492063492</v>
      </c>
    </row>
    <row r="182">
      <c r="A182">
        <f>HYPERLINK("https://stackoverflow.com/q/45967361", "45967361")</f>
        <v/>
      </c>
      <c r="B182" t="n">
        <v>0.3578947368421053</v>
      </c>
    </row>
    <row r="183">
      <c r="A183">
        <f>HYPERLINK("https://stackoverflow.com/q/45996851", "45996851")</f>
        <v/>
      </c>
      <c r="B183" t="n">
        <v>0.3265582655826558</v>
      </c>
    </row>
    <row r="184">
      <c r="A184">
        <f>HYPERLINK("https://stackoverflow.com/q/46016491", "46016491")</f>
        <v/>
      </c>
      <c r="B184" t="n">
        <v>0.3232323232323233</v>
      </c>
    </row>
    <row r="185">
      <c r="A185">
        <f>HYPERLINK("https://stackoverflow.com/q/46038130", "46038130")</f>
        <v/>
      </c>
      <c r="B185" t="n">
        <v>0.3452807646356034</v>
      </c>
    </row>
    <row r="186">
      <c r="A186">
        <f>HYPERLINK("https://stackoverflow.com/q/46058660", "46058660")</f>
        <v/>
      </c>
      <c r="B186" t="n">
        <v>0.230514096185738</v>
      </c>
    </row>
    <row r="187">
      <c r="A187">
        <f>HYPERLINK("https://stackoverflow.com/q/46060441", "46060441")</f>
        <v/>
      </c>
      <c r="B187" t="n">
        <v>0.2719734660033167</v>
      </c>
    </row>
    <row r="188">
      <c r="A188">
        <f>HYPERLINK("https://stackoverflow.com/q/46061585", "46061585")</f>
        <v/>
      </c>
      <c r="B188" t="n">
        <v>0.236331569664903</v>
      </c>
    </row>
    <row r="189">
      <c r="A189">
        <f>HYPERLINK("https://stackoverflow.com/q/46067552", "46067552")</f>
        <v/>
      </c>
      <c r="B189" t="n">
        <v>0.29957805907173</v>
      </c>
    </row>
    <row r="190">
      <c r="A190">
        <f>HYPERLINK("https://stackoverflow.com/q/46206200", "46206200")</f>
        <v/>
      </c>
      <c r="B190" t="n">
        <v>0.2426900584795322</v>
      </c>
    </row>
    <row r="191">
      <c r="A191">
        <f>HYPERLINK("https://stackoverflow.com/q/46211514", "46211514")</f>
        <v/>
      </c>
      <c r="B191" t="n">
        <v>0.228310502283105</v>
      </c>
    </row>
    <row r="192">
      <c r="A192">
        <f>HYPERLINK("https://stackoverflow.com/q/46289453", "46289453")</f>
        <v/>
      </c>
      <c r="B192" t="n">
        <v>0.253584229390681</v>
      </c>
    </row>
    <row r="193">
      <c r="A193">
        <f>HYPERLINK("https://stackoverflow.com/q/46297894", "46297894")</f>
        <v/>
      </c>
      <c r="B193" t="n">
        <v>0.2574525745257453</v>
      </c>
    </row>
    <row r="194">
      <c r="A194">
        <f>HYPERLINK("https://stackoverflow.com/q/46340789", "46340789")</f>
        <v/>
      </c>
      <c r="B194" t="n">
        <v>0.2204861111111111</v>
      </c>
    </row>
    <row r="195">
      <c r="A195">
        <f>HYPERLINK("https://stackoverflow.com/q/46369742", "46369742")</f>
        <v/>
      </c>
      <c r="B195" t="n">
        <v>0.2517006802721088</v>
      </c>
    </row>
    <row r="196">
      <c r="A196">
        <f>HYPERLINK("https://stackoverflow.com/q/46382002", "46382002")</f>
        <v/>
      </c>
      <c r="B196" t="n">
        <v>0.3055555555555556</v>
      </c>
    </row>
    <row r="197">
      <c r="A197">
        <f>HYPERLINK("https://stackoverflow.com/q/46387200", "46387200")</f>
        <v/>
      </c>
      <c r="B197" t="n">
        <v>0.2727272727272727</v>
      </c>
    </row>
    <row r="198">
      <c r="A198">
        <f>HYPERLINK("https://stackoverflow.com/q/46429884", "46429884")</f>
        <v/>
      </c>
      <c r="B198" t="n">
        <v>0.3681392235609103</v>
      </c>
    </row>
    <row r="199">
      <c r="A199">
        <f>HYPERLINK("https://stackoverflow.com/q/46647666", "46647666")</f>
        <v/>
      </c>
      <c r="B199" t="n">
        <v>0.280952380952381</v>
      </c>
    </row>
    <row r="200">
      <c r="A200">
        <f>HYPERLINK("https://stackoverflow.com/q/46647682", "46647682")</f>
        <v/>
      </c>
      <c r="B200" t="n">
        <v>0.2885304659498208</v>
      </c>
    </row>
    <row r="201">
      <c r="A201">
        <f>HYPERLINK("https://stackoverflow.com/q/46779664", "46779664")</f>
        <v/>
      </c>
      <c r="B201" t="n">
        <v>0.3137254901960785</v>
      </c>
    </row>
    <row r="202">
      <c r="A202">
        <f>HYPERLINK("https://stackoverflow.com/q/46798235", "46798235")</f>
        <v/>
      </c>
      <c r="B202" t="n">
        <v>0.3080168776371308</v>
      </c>
    </row>
    <row r="203">
      <c r="A203">
        <f>HYPERLINK("https://stackoverflow.com/q/46945536", "46945536")</f>
        <v/>
      </c>
      <c r="B203" t="n">
        <v>0.239766081871345</v>
      </c>
    </row>
    <row r="204">
      <c r="A204">
        <f>HYPERLINK("https://stackoverflow.com/q/46976184", "46976184")</f>
        <v/>
      </c>
      <c r="B204" t="n">
        <v>0.2399355877616747</v>
      </c>
    </row>
    <row r="205">
      <c r="A205">
        <f>HYPERLINK("https://stackoverflow.com/q/46978495", "46978495")</f>
        <v/>
      </c>
      <c r="B205" t="n">
        <v>0.2753623188405797</v>
      </c>
    </row>
    <row r="206">
      <c r="A206">
        <f>HYPERLINK("https://stackoverflow.com/q/47087186", "47087186")</f>
        <v/>
      </c>
      <c r="B206" t="n">
        <v>0.2842377260981912</v>
      </c>
    </row>
    <row r="207">
      <c r="A207">
        <f>HYPERLINK("https://stackoverflow.com/q/47104623", "47104623")</f>
        <v/>
      </c>
      <c r="B207" t="n">
        <v>0.4510582010582011</v>
      </c>
    </row>
    <row r="208">
      <c r="A208">
        <f>HYPERLINK("https://stackoverflow.com/q/47213805", "47213805")</f>
        <v/>
      </c>
      <c r="B208" t="n">
        <v>0.2148148148148148</v>
      </c>
    </row>
    <row r="209">
      <c r="A209">
        <f>HYPERLINK("https://stackoverflow.com/q/47258597", "47258597")</f>
        <v/>
      </c>
      <c r="B209" t="n">
        <v>0.3209876543209877</v>
      </c>
    </row>
    <row r="210">
      <c r="A210">
        <f>HYPERLINK("https://stackoverflow.com/q/47258899", "47258899")</f>
        <v/>
      </c>
      <c r="B210" t="n">
        <v>0.3111111111111112</v>
      </c>
    </row>
    <row r="211">
      <c r="A211">
        <f>HYPERLINK("https://stackoverflow.com/q/47293778", "47293778")</f>
        <v/>
      </c>
      <c r="B211" t="n">
        <v>0.2783625730994152</v>
      </c>
    </row>
    <row r="212">
      <c r="A212">
        <f>HYPERLINK("https://stackoverflow.com/q/47317006", "47317006")</f>
        <v/>
      </c>
      <c r="B212" t="n">
        <v>0.3117283950617284</v>
      </c>
    </row>
    <row r="213">
      <c r="A213">
        <f>HYPERLINK("https://stackoverflow.com/q/47345382", "47345382")</f>
        <v/>
      </c>
      <c r="B213" t="n">
        <v>0.3320561941251596</v>
      </c>
    </row>
    <row r="214">
      <c r="A214">
        <f>HYPERLINK("https://stackoverflow.com/q/47505898", "47505898")</f>
        <v/>
      </c>
      <c r="B214" t="n">
        <v>0.2905982905982906</v>
      </c>
    </row>
    <row r="215">
      <c r="A215">
        <f>HYPERLINK("https://stackoverflow.com/q/47617463", "47617463")</f>
        <v/>
      </c>
      <c r="B215" t="n">
        <v>0.3270735524256651</v>
      </c>
    </row>
    <row r="216">
      <c r="A216">
        <f>HYPERLINK("https://stackoverflow.com/q/47732539", "47732539")</f>
        <v/>
      </c>
      <c r="B216" t="n">
        <v>0.446360153256705</v>
      </c>
    </row>
    <row r="217">
      <c r="A217">
        <f>HYPERLINK("https://stackoverflow.com/q/47749485", "47749485")</f>
        <v/>
      </c>
      <c r="B217" t="n">
        <v>0.2843488649940263</v>
      </c>
    </row>
    <row r="218">
      <c r="A218">
        <f>HYPERLINK("https://stackoverflow.com/q/47762700", "47762700")</f>
        <v/>
      </c>
      <c r="B218" t="n">
        <v>0.2777777777777778</v>
      </c>
    </row>
    <row r="219">
      <c r="A219">
        <f>HYPERLINK("https://stackoverflow.com/q/47801654", "47801654")</f>
        <v/>
      </c>
      <c r="B219" t="n">
        <v>0.2392156862745098</v>
      </c>
    </row>
    <row r="220">
      <c r="A220">
        <f>HYPERLINK("https://stackoverflow.com/q/47802967", "47802967")</f>
        <v/>
      </c>
      <c r="B220" t="n">
        <v>0.2934196332254584</v>
      </c>
    </row>
    <row r="221">
      <c r="A221">
        <f>HYPERLINK("https://stackoverflow.com/q/48001643", "48001643")</f>
        <v/>
      </c>
      <c r="B221" t="n">
        <v>0.3074935400516796</v>
      </c>
    </row>
    <row r="222">
      <c r="A222">
        <f>HYPERLINK("https://stackoverflow.com/q/48091397", "48091397")</f>
        <v/>
      </c>
      <c r="B222" t="n">
        <v>0.3202614379084967</v>
      </c>
    </row>
    <row r="223">
      <c r="A223">
        <f>HYPERLINK("https://stackoverflow.com/q/48158928", "48158928")</f>
        <v/>
      </c>
      <c r="B223" t="n">
        <v>0.2451499118165785</v>
      </c>
    </row>
    <row r="224">
      <c r="A224">
        <f>HYPERLINK("https://stackoverflow.com/q/48168891", "48168891")</f>
        <v/>
      </c>
      <c r="B224" t="n">
        <v>0.2831050228310502</v>
      </c>
    </row>
    <row r="225">
      <c r="A225">
        <f>HYPERLINK("https://stackoverflow.com/q/48185677", "48185677")</f>
        <v/>
      </c>
      <c r="B225" t="n">
        <v>0.2333333333333333</v>
      </c>
    </row>
    <row r="226">
      <c r="A226">
        <f>HYPERLINK("https://stackoverflow.com/q/48392222", "48392222")</f>
        <v/>
      </c>
      <c r="B226" t="n">
        <v>0.2537878787878788</v>
      </c>
    </row>
    <row r="227">
      <c r="A227">
        <f>HYPERLINK("https://stackoverflow.com/q/48426028", "48426028")</f>
        <v/>
      </c>
      <c r="B227" t="n">
        <v>0.2664609053497942</v>
      </c>
    </row>
    <row r="228">
      <c r="A228">
        <f>HYPERLINK("https://stackoverflow.com/q/48439782", "48439782")</f>
        <v/>
      </c>
      <c r="B228" t="n">
        <v>0.3190476190476191</v>
      </c>
    </row>
    <row r="229">
      <c r="A229">
        <f>HYPERLINK("https://stackoverflow.com/q/48611208", "48611208")</f>
        <v/>
      </c>
      <c r="B229" t="n">
        <v>0.2682926829268293</v>
      </c>
    </row>
    <row r="230">
      <c r="A230">
        <f>HYPERLINK("https://stackoverflow.com/q/48611557", "48611557")</f>
        <v/>
      </c>
      <c r="B230" t="n">
        <v>0.2380952380952381</v>
      </c>
    </row>
    <row r="231">
      <c r="A231">
        <f>HYPERLINK("https://stackoverflow.com/q/48621279", "48621279")</f>
        <v/>
      </c>
      <c r="B231" t="n">
        <v>0.2769230769230769</v>
      </c>
    </row>
    <row r="232">
      <c r="A232">
        <f>HYPERLINK("https://stackoverflow.com/q/48633390", "48633390")</f>
        <v/>
      </c>
      <c r="B232" t="n">
        <v>0.2685185185185185</v>
      </c>
    </row>
    <row r="233">
      <c r="A233">
        <f>HYPERLINK("https://stackoverflow.com/q/48752410", "48752410")</f>
        <v/>
      </c>
      <c r="B233" t="n">
        <v>0.3964646464646465</v>
      </c>
    </row>
    <row r="234">
      <c r="A234">
        <f>HYPERLINK("https://stackoverflow.com/q/48775484", "48775484")</f>
        <v/>
      </c>
      <c r="B234" t="n">
        <v>0.326984126984127</v>
      </c>
    </row>
    <row r="235">
      <c r="A235">
        <f>HYPERLINK("https://stackoverflow.com/q/48785562", "48785562")</f>
        <v/>
      </c>
      <c r="B235" t="n">
        <v>0.2956349206349206</v>
      </c>
    </row>
    <row r="236">
      <c r="A236">
        <f>HYPERLINK("https://stackoverflow.com/q/48813443", "48813443")</f>
        <v/>
      </c>
      <c r="B236" t="n">
        <v>0.3214285714285715</v>
      </c>
    </row>
    <row r="237">
      <c r="A237">
        <f>HYPERLINK("https://stackoverflow.com/q/49103880", "49103880")</f>
        <v/>
      </c>
      <c r="B237" t="n">
        <v>0.2912912912912913</v>
      </c>
    </row>
    <row r="238">
      <c r="A238">
        <f>HYPERLINK("https://stackoverflow.com/q/49148407", "49148407")</f>
        <v/>
      </c>
      <c r="B238" t="n">
        <v>0.2318840579710145</v>
      </c>
    </row>
    <row r="239">
      <c r="A239">
        <f>HYPERLINK("https://stackoverflow.com/q/49200336", "49200336")</f>
        <v/>
      </c>
      <c r="B239" t="n">
        <v>0.2324786324786325</v>
      </c>
    </row>
    <row r="240">
      <c r="A240">
        <f>HYPERLINK("https://stackoverflow.com/q/49229199", "49229199")</f>
        <v/>
      </c>
      <c r="B240" t="n">
        <v>0.2184557438794727</v>
      </c>
    </row>
    <row r="241">
      <c r="A241">
        <f>HYPERLINK("https://stackoverflow.com/q/49263074", "49263074")</f>
        <v/>
      </c>
      <c r="B241" t="n">
        <v>0.3625730994152047</v>
      </c>
    </row>
    <row r="242">
      <c r="A242">
        <f>HYPERLINK("https://stackoverflow.com/q/49326074", "49326074")</f>
        <v/>
      </c>
      <c r="B242" t="n">
        <v>0.2816901408450704</v>
      </c>
    </row>
    <row r="243">
      <c r="A243">
        <f>HYPERLINK("https://stackoverflow.com/q/49400625", "49400625")</f>
        <v/>
      </c>
      <c r="B243" t="n">
        <v>0.3</v>
      </c>
    </row>
    <row r="244">
      <c r="A244">
        <f>HYPERLINK("https://stackoverflow.com/q/49447462", "49447462")</f>
        <v/>
      </c>
      <c r="B244" t="n">
        <v>0.2666666666666667</v>
      </c>
    </row>
    <row r="245">
      <c r="A245">
        <f>HYPERLINK("https://stackoverflow.com/q/49553459", "49553459")</f>
        <v/>
      </c>
      <c r="B245" t="n">
        <v>0.342948717948718</v>
      </c>
    </row>
    <row r="246">
      <c r="A246">
        <f>HYPERLINK("https://stackoverflow.com/q/49565318", "49565318")</f>
        <v/>
      </c>
      <c r="B246" t="n">
        <v>0.3168168168168168</v>
      </c>
    </row>
    <row r="247">
      <c r="A247">
        <f>HYPERLINK("https://stackoverflow.com/q/49644610", "49644610")</f>
        <v/>
      </c>
      <c r="B247" t="n">
        <v>0.2916666666666666</v>
      </c>
    </row>
    <row r="248">
      <c r="A248">
        <f>HYPERLINK("https://stackoverflow.com/q/49701465", "49701465")</f>
        <v/>
      </c>
      <c r="B248" t="n">
        <v>0.3084967320261438</v>
      </c>
    </row>
    <row r="249">
      <c r="A249">
        <f>HYPERLINK("https://stackoverflow.com/q/49838965", "49838965")</f>
        <v/>
      </c>
      <c r="B249" t="n">
        <v>0.369538077403246</v>
      </c>
    </row>
    <row r="250">
      <c r="A250">
        <f>HYPERLINK("https://stackoverflow.com/q/49848538", "49848538")</f>
        <v/>
      </c>
      <c r="B250" t="n">
        <v>0.298941798941799</v>
      </c>
    </row>
    <row r="251">
      <c r="A251">
        <f>HYPERLINK("https://stackoverflow.com/q/49921038", "49921038")</f>
        <v/>
      </c>
      <c r="B251" t="n">
        <v>0.2459016393442623</v>
      </c>
    </row>
    <row r="252">
      <c r="A252">
        <f>HYPERLINK("https://stackoverflow.com/q/49925236", "49925236")</f>
        <v/>
      </c>
      <c r="B252" t="n">
        <v>0.2414814814814815</v>
      </c>
    </row>
    <row r="253">
      <c r="A253">
        <f>HYPERLINK("https://stackoverflow.com/q/49929362", "49929362")</f>
        <v/>
      </c>
      <c r="B253" t="n">
        <v>0.3099415204678362</v>
      </c>
    </row>
    <row r="254">
      <c r="A254">
        <f>HYPERLINK("https://stackoverflow.com/q/49958989", "49958989")</f>
        <v/>
      </c>
      <c r="B254" t="n">
        <v>0.3316106804478898</v>
      </c>
    </row>
    <row r="255">
      <c r="A255">
        <f>HYPERLINK("https://stackoverflow.com/q/50116681", "50116681")</f>
        <v/>
      </c>
      <c r="B255" t="n">
        <v>0.337037037037037</v>
      </c>
    </row>
    <row r="256">
      <c r="A256">
        <f>HYPERLINK("https://stackoverflow.com/q/50121723", "50121723")</f>
        <v/>
      </c>
      <c r="B256" t="n">
        <v>0.3150684931506849</v>
      </c>
    </row>
    <row r="257">
      <c r="A257">
        <f>HYPERLINK("https://stackoverflow.com/q/50128461", "50128461")</f>
        <v/>
      </c>
      <c r="B257" t="n">
        <v>0.3094017094017094</v>
      </c>
    </row>
    <row r="258">
      <c r="A258">
        <f>HYPERLINK("https://stackoverflow.com/q/50152309", "50152309")</f>
        <v/>
      </c>
      <c r="B258" t="n">
        <v>0.2356902356902357</v>
      </c>
    </row>
    <row r="259">
      <c r="A259">
        <f>HYPERLINK("https://stackoverflow.com/q/50167772", "50167772")</f>
        <v/>
      </c>
      <c r="B259" t="n">
        <v>0.3176838810641627</v>
      </c>
    </row>
    <row r="260">
      <c r="A260">
        <f>HYPERLINK("https://stackoverflow.com/q/50191802", "50191802")</f>
        <v/>
      </c>
      <c r="B260" t="n">
        <v>0.3047619047619048</v>
      </c>
    </row>
    <row r="261">
      <c r="A261">
        <f>HYPERLINK("https://stackoverflow.com/q/50218500", "50218500")</f>
        <v/>
      </c>
      <c r="B261" t="n">
        <v>0.2679738562091503</v>
      </c>
    </row>
    <row r="262">
      <c r="A262">
        <f>HYPERLINK("https://stackoverflow.com/q/50223180", "50223180")</f>
        <v/>
      </c>
      <c r="B262" t="n">
        <v>0.2569444444444444</v>
      </c>
    </row>
    <row r="263">
      <c r="A263">
        <f>HYPERLINK("https://stackoverflow.com/q/50303866", "50303866")</f>
        <v/>
      </c>
      <c r="B263" t="n">
        <v>0.2947530864197531</v>
      </c>
    </row>
    <row r="264">
      <c r="A264">
        <f>HYPERLINK("https://stackoverflow.com/q/50450644", "50450644")</f>
        <v/>
      </c>
      <c r="B264" t="n">
        <v>0.2672672672672673</v>
      </c>
    </row>
    <row r="265">
      <c r="A265">
        <f>HYPERLINK("https://stackoverflow.com/q/50502923", "50502923")</f>
        <v/>
      </c>
      <c r="B265" t="n">
        <v>0.2461538461538462</v>
      </c>
    </row>
    <row r="266">
      <c r="A266">
        <f>HYPERLINK("https://stackoverflow.com/q/50584594", "50584594")</f>
        <v/>
      </c>
      <c r="B266" t="n">
        <v>0.4222222222222223</v>
      </c>
    </row>
    <row r="267">
      <c r="A267">
        <f>HYPERLINK("https://stackoverflow.com/q/50636935", "50636935")</f>
        <v/>
      </c>
      <c r="B267" t="n">
        <v>0.303030303030303</v>
      </c>
    </row>
    <row r="268">
      <c r="A268">
        <f>HYPERLINK("https://stackoverflow.com/q/50757567", "50757567")</f>
        <v/>
      </c>
      <c r="B268" t="n">
        <v>0.3918918918918919</v>
      </c>
    </row>
    <row r="269">
      <c r="A269">
        <f>HYPERLINK("https://stackoverflow.com/q/50846243", "50846243")</f>
        <v/>
      </c>
      <c r="B269" t="n">
        <v>0.3786549707602339</v>
      </c>
    </row>
    <row r="270">
      <c r="A270">
        <f>HYPERLINK("https://stackoverflow.com/q/50868194", "50868194")</f>
        <v/>
      </c>
      <c r="B270" t="n">
        <v>0.2902155887230514</v>
      </c>
    </row>
    <row r="271">
      <c r="A271">
        <f>HYPERLINK("https://stackoverflow.com/q/50872515", "50872515")</f>
        <v/>
      </c>
      <c r="B271" t="n">
        <v>0.360233918128655</v>
      </c>
    </row>
    <row r="272">
      <c r="A272">
        <f>HYPERLINK("https://stackoverflow.com/q/50877966", "50877966")</f>
        <v/>
      </c>
      <c r="B272" t="n">
        <v>0.2207602339181287</v>
      </c>
    </row>
    <row r="273">
      <c r="A273">
        <f>HYPERLINK("https://stackoverflow.com/q/50936643", "50936643")</f>
        <v/>
      </c>
      <c r="B273" t="n">
        <v>0.2727272727272727</v>
      </c>
    </row>
    <row r="274">
      <c r="A274">
        <f>HYPERLINK("https://stackoverflow.com/q/51031495", "51031495")</f>
        <v/>
      </c>
      <c r="B274" t="n">
        <v>0.33003300330033</v>
      </c>
    </row>
    <row r="275">
      <c r="A275">
        <f>HYPERLINK("https://stackoverflow.com/q/51050661", "51050661")</f>
        <v/>
      </c>
      <c r="B275" t="n">
        <v>0.2695810564663024</v>
      </c>
    </row>
    <row r="276">
      <c r="A276">
        <f>HYPERLINK("https://stackoverflow.com/q/51072576", "51072576")</f>
        <v/>
      </c>
      <c r="B276" t="n">
        <v>0.4838145231846019</v>
      </c>
    </row>
    <row r="277">
      <c r="A277">
        <f>HYPERLINK("https://stackoverflow.com/q/51076243", "51076243")</f>
        <v/>
      </c>
      <c r="B277" t="n">
        <v>0.2310405643738977</v>
      </c>
    </row>
    <row r="278">
      <c r="A278">
        <f>HYPERLINK("https://stackoverflow.com/q/51092787", "51092787")</f>
        <v/>
      </c>
      <c r="B278" t="n">
        <v>0.3222222222222222</v>
      </c>
    </row>
    <row r="279">
      <c r="A279">
        <f>HYPERLINK("https://stackoverflow.com/q/51157469", "51157469")</f>
        <v/>
      </c>
      <c r="B279" t="n">
        <v>0.3089430894308943</v>
      </c>
    </row>
    <row r="280">
      <c r="A280">
        <f>HYPERLINK("https://stackoverflow.com/q/51162737", "51162737")</f>
        <v/>
      </c>
      <c r="B280" t="n">
        <v>0.2937595129375951</v>
      </c>
    </row>
    <row r="281">
      <c r="A281">
        <f>HYPERLINK("https://stackoverflow.com/q/51171853", "51171853")</f>
        <v/>
      </c>
      <c r="B281" t="n">
        <v>0.2828282828282828</v>
      </c>
    </row>
    <row r="282">
      <c r="A282">
        <f>HYPERLINK("https://stackoverflow.com/q/51178290", "51178290")</f>
        <v/>
      </c>
      <c r="B282" t="n">
        <v>0.2933333333333333</v>
      </c>
    </row>
    <row r="283">
      <c r="A283">
        <f>HYPERLINK("https://stackoverflow.com/q/51193793", "51193793")</f>
        <v/>
      </c>
      <c r="B283" t="n">
        <v>0.27</v>
      </c>
    </row>
    <row r="284">
      <c r="A284">
        <f>HYPERLINK("https://stackoverflow.com/q/51196057", "51196057")</f>
        <v/>
      </c>
      <c r="B284" t="n">
        <v>0.260233918128655</v>
      </c>
    </row>
    <row r="285">
      <c r="A285">
        <f>HYPERLINK("https://stackoverflow.com/q/51257658", "51257658")</f>
        <v/>
      </c>
      <c r="B285" t="n">
        <v>0.3069444444444445</v>
      </c>
    </row>
    <row r="286">
      <c r="A286">
        <f>HYPERLINK("https://stackoverflow.com/q/51380757", "51380757")</f>
        <v/>
      </c>
      <c r="B286" t="n">
        <v>0.321285140562249</v>
      </c>
    </row>
    <row r="287">
      <c r="A287">
        <f>HYPERLINK("https://stackoverflow.com/q/51398947", "51398947")</f>
        <v/>
      </c>
      <c r="B287" t="n">
        <v>0.2702702702702703</v>
      </c>
    </row>
    <row r="288">
      <c r="A288">
        <f>HYPERLINK("https://stackoverflow.com/q/51443599", "51443599")</f>
        <v/>
      </c>
      <c r="B288" t="n">
        <v>0.4109772423025435</v>
      </c>
    </row>
    <row r="289">
      <c r="A289">
        <f>HYPERLINK("https://stackoverflow.com/q/51512628", "51512628")</f>
        <v/>
      </c>
      <c r="B289" t="n">
        <v>0.2587301587301588</v>
      </c>
    </row>
    <row r="290">
      <c r="A290">
        <f>HYPERLINK("https://stackoverflow.com/q/51592581", "51592581")</f>
        <v/>
      </c>
      <c r="B290" t="n">
        <v>0.2520576131687243</v>
      </c>
    </row>
    <row r="291">
      <c r="A291">
        <f>HYPERLINK("https://stackoverflow.com/q/51612458", "51612458")</f>
        <v/>
      </c>
      <c r="B291" t="n">
        <v>0.2543507362784471</v>
      </c>
    </row>
    <row r="292">
      <c r="A292">
        <f>HYPERLINK("https://stackoverflow.com/q/51639748", "51639748")</f>
        <v/>
      </c>
      <c r="B292" t="n">
        <v>0.368421052631579</v>
      </c>
    </row>
    <row r="293">
      <c r="A293">
        <f>HYPERLINK("https://stackoverflow.com/q/51730232", "51730232")</f>
        <v/>
      </c>
      <c r="B293" t="n">
        <v>0.2770745428973277</v>
      </c>
    </row>
    <row r="294">
      <c r="A294">
        <f>HYPERLINK("https://stackoverflow.com/q/51748181", "51748181")</f>
        <v/>
      </c>
      <c r="B294" t="n">
        <v>0.2629107981220657</v>
      </c>
    </row>
    <row r="295">
      <c r="A295">
        <f>HYPERLINK("https://stackoverflow.com/q/51817025", "51817025")</f>
        <v/>
      </c>
      <c r="B295" t="n">
        <v>0.3458177278401998</v>
      </c>
    </row>
    <row r="296">
      <c r="A296">
        <f>HYPERLINK("https://stackoverflow.com/q/51840153", "51840153")</f>
        <v/>
      </c>
      <c r="B296" t="n">
        <v>0.2444444444444444</v>
      </c>
    </row>
    <row r="297">
      <c r="A297">
        <f>HYPERLINK("https://stackoverflow.com/q/51876478", "51876478")</f>
        <v/>
      </c>
      <c r="B297" t="n">
        <v>0.2541666666666667</v>
      </c>
    </row>
    <row r="298">
      <c r="A298">
        <f>HYPERLINK("https://stackoverflow.com/q/51893056", "51893056")</f>
        <v/>
      </c>
      <c r="B298" t="n">
        <v>0.2859477124183007</v>
      </c>
    </row>
    <row r="299">
      <c r="A299">
        <f>HYPERLINK("https://stackoverflow.com/q/51895945", "51895945")</f>
        <v/>
      </c>
      <c r="B299" t="n">
        <v>0.3091787439613526</v>
      </c>
    </row>
    <row r="300">
      <c r="A300">
        <f>HYPERLINK("https://stackoverflow.com/q/51923404", "51923404")</f>
        <v/>
      </c>
      <c r="B300" t="n">
        <v>0.2325925925925926</v>
      </c>
    </row>
    <row r="301">
      <c r="A301">
        <f>HYPERLINK("https://stackoverflow.com/q/51950209", "51950209")</f>
        <v/>
      </c>
      <c r="B301" t="n">
        <v>0.3196159122085048</v>
      </c>
    </row>
    <row r="302">
      <c r="A302">
        <f>HYPERLINK("https://stackoverflow.com/q/51965019", "51965019")</f>
        <v/>
      </c>
      <c r="B302" t="n">
        <v>0.2669983416252073</v>
      </c>
    </row>
    <row r="303">
      <c r="A303">
        <f>HYPERLINK("https://stackoverflow.com/q/51980747", "51980747")</f>
        <v/>
      </c>
      <c r="B303" t="n">
        <v>0.3155555555555555</v>
      </c>
    </row>
    <row r="304">
      <c r="A304">
        <f>HYPERLINK("https://stackoverflow.com/q/51996744", "51996744")</f>
        <v/>
      </c>
      <c r="B304" t="n">
        <v>0.3965341488277268</v>
      </c>
    </row>
    <row r="305">
      <c r="A305">
        <f>HYPERLINK("https://stackoverflow.com/q/52003746", "52003746")</f>
        <v/>
      </c>
      <c r="B305" t="n">
        <v>0.2891737891737892</v>
      </c>
    </row>
    <row r="306">
      <c r="A306">
        <f>HYPERLINK("https://stackoverflow.com/q/52058662", "52058662")</f>
        <v/>
      </c>
      <c r="B306" t="n">
        <v>0.2535947712418301</v>
      </c>
    </row>
    <row r="307">
      <c r="A307">
        <f>HYPERLINK("https://stackoverflow.com/q/52098303", "52098303")</f>
        <v/>
      </c>
      <c r="B307" t="n">
        <v>0.2602880658436215</v>
      </c>
    </row>
    <row r="308">
      <c r="A308">
        <f>HYPERLINK("https://stackoverflow.com/q/52120970", "52120970")</f>
        <v/>
      </c>
      <c r="B308" t="n">
        <v>0.3160733549083063</v>
      </c>
    </row>
    <row r="309">
      <c r="A309">
        <f>HYPERLINK("https://stackoverflow.com/q/52133532", "52133532")</f>
        <v/>
      </c>
      <c r="B309" t="n">
        <v>0.2532299741602067</v>
      </c>
    </row>
    <row r="310">
      <c r="A310">
        <f>HYPERLINK("https://stackoverflow.com/q/52186852", "52186852")</f>
        <v/>
      </c>
      <c r="B310" t="n">
        <v>0.4079147640791476</v>
      </c>
    </row>
    <row r="311">
      <c r="A311">
        <f>HYPERLINK("https://stackoverflow.com/q/52201545", "52201545")</f>
        <v/>
      </c>
      <c r="B311" t="n">
        <v>0.2737520128824477</v>
      </c>
    </row>
    <row r="312">
      <c r="A312">
        <f>HYPERLINK("https://stackoverflow.com/q/52215513", "52215513")</f>
        <v/>
      </c>
      <c r="B312" t="n">
        <v>0.2693602693602694</v>
      </c>
    </row>
    <row r="313">
      <c r="A313">
        <f>HYPERLINK("https://stackoverflow.com/q/52294863", "52294863")</f>
        <v/>
      </c>
      <c r="B313" t="n">
        <v>0.3083645443196005</v>
      </c>
    </row>
    <row r="314">
      <c r="A314">
        <f>HYPERLINK("https://stackoverflow.com/q/52299979", "52299979")</f>
        <v/>
      </c>
      <c r="B314" t="n">
        <v>0.2950191570881226</v>
      </c>
    </row>
    <row r="315">
      <c r="A315">
        <f>HYPERLINK("https://stackoverflow.com/q/52370349", "52370349")</f>
        <v/>
      </c>
      <c r="B315" t="n">
        <v>0.264367816091954</v>
      </c>
    </row>
    <row r="316">
      <c r="A316">
        <f>HYPERLINK("https://stackoverflow.com/q/52480985", "52480985")</f>
        <v/>
      </c>
      <c r="B316" t="n">
        <v>0.2573839662447258</v>
      </c>
    </row>
    <row r="317">
      <c r="A317">
        <f>HYPERLINK("https://stackoverflow.com/q/52498140", "52498140")</f>
        <v/>
      </c>
      <c r="B317" t="n">
        <v>0.2672672672672673</v>
      </c>
    </row>
    <row r="318">
      <c r="A318">
        <f>HYPERLINK("https://stackoverflow.com/q/52544025", "52544025")</f>
        <v/>
      </c>
      <c r="B318" t="n">
        <v>0.308994708994709</v>
      </c>
    </row>
    <row r="319">
      <c r="A319">
        <f>HYPERLINK("https://stackoverflow.com/q/52670156", "52670156")</f>
        <v/>
      </c>
      <c r="B319" t="n">
        <v>0.2573099415204678</v>
      </c>
    </row>
    <row r="320">
      <c r="A320">
        <f>HYPERLINK("https://stackoverflow.com/q/52684091", "52684091")</f>
        <v/>
      </c>
      <c r="B320" t="n">
        <v>0.4537902388369678</v>
      </c>
    </row>
    <row r="321">
      <c r="A321">
        <f>HYPERLINK("https://stackoverflow.com/q/52720455", "52720455")</f>
        <v/>
      </c>
      <c r="B321" t="n">
        <v>0.2661782661782662</v>
      </c>
    </row>
    <row r="322">
      <c r="A322">
        <f>HYPERLINK("https://stackoverflow.com/q/52761661", "52761661")</f>
        <v/>
      </c>
      <c r="B322" t="n">
        <v>0.3123993558776167</v>
      </c>
    </row>
    <row r="323">
      <c r="A323">
        <f>HYPERLINK("https://stackoverflow.com/q/52764400", "52764400")</f>
        <v/>
      </c>
      <c r="B323" t="n">
        <v>0.2513888888888889</v>
      </c>
    </row>
    <row r="324">
      <c r="A324">
        <f>HYPERLINK("https://stackoverflow.com/q/52838421", "52838421")</f>
        <v/>
      </c>
      <c r="B324" t="n">
        <v>0.3442028985507246</v>
      </c>
    </row>
    <row r="325">
      <c r="A325">
        <f>HYPERLINK("https://stackoverflow.com/q/52843956", "52843956")</f>
        <v/>
      </c>
      <c r="B325" t="n">
        <v>0.382716049382716</v>
      </c>
    </row>
    <row r="326">
      <c r="A326">
        <f>HYPERLINK("https://stackoverflow.com/q/52880268", "52880268")</f>
        <v/>
      </c>
      <c r="B326" t="n">
        <v>0.3019607843137255</v>
      </c>
    </row>
    <row r="327">
      <c r="A327">
        <f>HYPERLINK("https://stackoverflow.com/q/52923228", "52923228")</f>
        <v/>
      </c>
      <c r="B327" t="n">
        <v>0.2438672438672439</v>
      </c>
    </row>
    <row r="328">
      <c r="A328">
        <f>HYPERLINK("https://stackoverflow.com/q/52953534", "52953534")</f>
        <v/>
      </c>
      <c r="B328" t="n">
        <v>0.2947530864197531</v>
      </c>
    </row>
    <row r="329">
      <c r="A329">
        <f>HYPERLINK("https://stackoverflow.com/q/52975602", "52975602")</f>
        <v/>
      </c>
      <c r="B329" t="n">
        <v>0.3058542413381123</v>
      </c>
    </row>
    <row r="330">
      <c r="A330">
        <f>HYPERLINK("https://stackoverflow.com/q/53167215", "53167215")</f>
        <v/>
      </c>
      <c r="B330" t="n">
        <v>0.2603648424543947</v>
      </c>
    </row>
    <row r="331">
      <c r="A331">
        <f>HYPERLINK("https://stackoverflow.com/q/53195363", "53195363")</f>
        <v/>
      </c>
      <c r="B331" t="n">
        <v>0.2428571428571429</v>
      </c>
    </row>
    <row r="332">
      <c r="A332">
        <f>HYPERLINK("https://stackoverflow.com/q/53208833", "53208833")</f>
        <v/>
      </c>
      <c r="B332" t="n">
        <v>0.2596899224806202</v>
      </c>
    </row>
    <row r="333">
      <c r="A333">
        <f>HYPERLINK("https://stackoverflow.com/q/53232272", "53232272")</f>
        <v/>
      </c>
      <c r="B333" t="n">
        <v>0.3066666666666666</v>
      </c>
    </row>
    <row r="334">
      <c r="A334">
        <f>HYPERLINK("https://stackoverflow.com/q/53258037", "53258037")</f>
        <v/>
      </c>
      <c r="B334" t="n">
        <v>0.2307692307692308</v>
      </c>
    </row>
    <row r="335">
      <c r="A335">
        <f>HYPERLINK("https://stackoverflow.com/q/53279941", "53279941")</f>
        <v/>
      </c>
      <c r="B335" t="n">
        <v>0.2807017543859649</v>
      </c>
    </row>
    <row r="336">
      <c r="A336">
        <f>HYPERLINK("https://stackoverflow.com/q/53286917", "53286917")</f>
        <v/>
      </c>
      <c r="B336" t="n">
        <v>0.2503192848020434</v>
      </c>
    </row>
    <row r="337">
      <c r="A337">
        <f>HYPERLINK("https://stackoverflow.com/q/53388231", "53388231")</f>
        <v/>
      </c>
      <c r="B337" t="n">
        <v>0.2172470978441128</v>
      </c>
    </row>
    <row r="338">
      <c r="A338">
        <f>HYPERLINK("https://stackoverflow.com/q/53478159", "53478159")</f>
        <v/>
      </c>
      <c r="B338" t="n">
        <v>0.4393939393939394</v>
      </c>
    </row>
    <row r="339">
      <c r="A339">
        <f>HYPERLINK("https://stackoverflow.com/q/53518146", "53518146")</f>
        <v/>
      </c>
      <c r="B339" t="n">
        <v>0.2492063492063492</v>
      </c>
    </row>
    <row r="340">
      <c r="A340">
        <f>HYPERLINK("https://stackoverflow.com/q/53571219", "53571219")</f>
        <v/>
      </c>
      <c r="B340" t="n">
        <v>0.2500000000000001</v>
      </c>
    </row>
    <row r="341">
      <c r="A341">
        <f>HYPERLINK("https://stackoverflow.com/q/53669169", "53669169")</f>
        <v/>
      </c>
      <c r="B341" t="n">
        <v>0.2727272727272727</v>
      </c>
    </row>
    <row r="342">
      <c r="A342">
        <f>HYPERLINK("https://stackoverflow.com/q/53751429", "53751429")</f>
        <v/>
      </c>
      <c r="B342" t="n">
        <v>0.2835648148148148</v>
      </c>
    </row>
    <row r="343">
      <c r="A343">
        <f>HYPERLINK("https://stackoverflow.com/q/53933243", "53933243")</f>
        <v/>
      </c>
      <c r="B343" t="n">
        <v>0.3048668503213958</v>
      </c>
    </row>
    <row r="344">
      <c r="A344">
        <f>HYPERLINK("https://stackoverflow.com/q/53942601", "53942601")</f>
        <v/>
      </c>
      <c r="B344" t="n">
        <v>0.3211382113821138</v>
      </c>
    </row>
    <row r="345">
      <c r="A345">
        <f>HYPERLINK("https://stackoverflow.com/q/53970869", "53970869")</f>
        <v/>
      </c>
      <c r="B345" t="n">
        <v>0.2467320261437909</v>
      </c>
    </row>
    <row r="346">
      <c r="A346">
        <f>HYPERLINK("https://stackoverflow.com/q/53990868", "53990868")</f>
        <v/>
      </c>
      <c r="B346" t="n">
        <v>0.2718253968253968</v>
      </c>
    </row>
    <row r="347">
      <c r="A347">
        <f>HYPERLINK("https://stackoverflow.com/q/54068351", "54068351")</f>
        <v/>
      </c>
      <c r="B347" t="n">
        <v>0.3295880149812734</v>
      </c>
    </row>
    <row r="348">
      <c r="A348">
        <f>HYPERLINK("https://stackoverflow.com/q/54121067", "54121067")</f>
        <v/>
      </c>
      <c r="B348" t="n">
        <v>0.3877233877233877</v>
      </c>
    </row>
    <row r="349">
      <c r="A349">
        <f>HYPERLINK("https://stackoverflow.com/q/54161244", "54161244")</f>
        <v/>
      </c>
      <c r="B349" t="n">
        <v>0.255050505050505</v>
      </c>
    </row>
    <row r="350">
      <c r="A350">
        <f>HYPERLINK("https://stackoverflow.com/q/54171073", "54171073")</f>
        <v/>
      </c>
      <c r="B350" t="n">
        <v>0.3636363636363636</v>
      </c>
    </row>
    <row r="351">
      <c r="A351">
        <f>HYPERLINK("https://stackoverflow.com/q/54291428", "54291428")</f>
        <v/>
      </c>
      <c r="B351" t="n">
        <v>0.3161189358372458</v>
      </c>
    </row>
    <row r="352">
      <c r="A352">
        <f>HYPERLINK("https://stackoverflow.com/q/54346725", "54346725")</f>
        <v/>
      </c>
      <c r="B352" t="n">
        <v>0.3710499490316004</v>
      </c>
    </row>
    <row r="353">
      <c r="A353">
        <f>HYPERLINK("https://stackoverflow.com/q/54372408", "54372408")</f>
        <v/>
      </c>
      <c r="B353" t="n">
        <v>0.3817966903073286</v>
      </c>
    </row>
    <row r="354">
      <c r="A354">
        <f>HYPERLINK("https://stackoverflow.com/q/54446465", "54446465")</f>
        <v/>
      </c>
      <c r="B354" t="n">
        <v>0.2595785440613027</v>
      </c>
    </row>
    <row r="355">
      <c r="A355">
        <f>HYPERLINK("https://stackoverflow.com/q/54475094", "54475094")</f>
        <v/>
      </c>
      <c r="B355" t="n">
        <v>0.2688172043010753</v>
      </c>
    </row>
    <row r="356">
      <c r="A356">
        <f>HYPERLINK("https://stackoverflow.com/q/54477736", "54477736")</f>
        <v/>
      </c>
      <c r="B356" t="n">
        <v>0.3432950191570882</v>
      </c>
    </row>
    <row r="357">
      <c r="A357">
        <f>HYPERLINK("https://stackoverflow.com/q/54478438", "54478438")</f>
        <v/>
      </c>
      <c r="B357" t="n">
        <v>0.349002849002849</v>
      </c>
    </row>
    <row r="358">
      <c r="A358">
        <f>HYPERLINK("https://stackoverflow.com/q/54575273", "54575273")</f>
        <v/>
      </c>
      <c r="B358" t="n">
        <v>0.2423025435073628</v>
      </c>
    </row>
    <row r="359">
      <c r="A359">
        <f>HYPERLINK("https://stackoverflow.com/q/54604041", "54604041")</f>
        <v/>
      </c>
      <c r="B359" t="n">
        <v>0.2482638888888889</v>
      </c>
    </row>
    <row r="360">
      <c r="A360">
        <f>HYPERLINK("https://stackoverflow.com/q/54760591", "54760591")</f>
        <v/>
      </c>
      <c r="B360" t="n">
        <v>0.4683281412253375</v>
      </c>
    </row>
    <row r="361">
      <c r="A361">
        <f>HYPERLINK("https://stackoverflow.com/q/54848296", "54848296")</f>
        <v/>
      </c>
      <c r="B361" t="n">
        <v>0.3227513227513228</v>
      </c>
    </row>
    <row r="362">
      <c r="A362">
        <f>HYPERLINK("https://stackoverflow.com/q/54906258", "54906258")</f>
        <v/>
      </c>
      <c r="B362" t="n">
        <v>0.3051851851851852</v>
      </c>
    </row>
    <row r="363">
      <c r="A363">
        <f>HYPERLINK("https://stackoverflow.com/q/54906295", "54906295")</f>
        <v/>
      </c>
      <c r="B363" t="n">
        <v>0.3347763347763348</v>
      </c>
    </row>
    <row r="364">
      <c r="A364">
        <f>HYPERLINK("https://stackoverflow.com/q/54925179", "54925179")</f>
        <v/>
      </c>
      <c r="B364" t="n">
        <v>0.2372881355932203</v>
      </c>
    </row>
    <row r="365">
      <c r="A365">
        <f>HYPERLINK("https://stackoverflow.com/q/54991854", "54991854")</f>
        <v/>
      </c>
      <c r="B365" t="n">
        <v>0.3347222222222222</v>
      </c>
    </row>
    <row r="366">
      <c r="A366">
        <f>HYPERLINK("https://stackoverflow.com/q/55000264", "55000264")</f>
        <v/>
      </c>
      <c r="B366" t="n">
        <v>0.3058676654182272</v>
      </c>
    </row>
    <row r="367">
      <c r="A367">
        <f>HYPERLINK("https://stackoverflow.com/q/55009565", "55009565")</f>
        <v/>
      </c>
      <c r="B367" t="n">
        <v>0.2813852813852814</v>
      </c>
    </row>
    <row r="368">
      <c r="A368">
        <f>HYPERLINK("https://stackoverflow.com/q/55117661", "55117661")</f>
        <v/>
      </c>
      <c r="B368" t="n">
        <v>0.2805555555555556</v>
      </c>
    </row>
    <row r="369">
      <c r="A369">
        <f>HYPERLINK("https://stackoverflow.com/q/55135069", "55135069")</f>
        <v/>
      </c>
      <c r="B369" t="n">
        <v>0.2299741602067183</v>
      </c>
    </row>
    <row r="370">
      <c r="A370">
        <f>HYPERLINK("https://stackoverflow.com/q/55136468", "55136468")</f>
        <v/>
      </c>
      <c r="B370" t="n">
        <v>0.273015873015873</v>
      </c>
    </row>
    <row r="371">
      <c r="A371">
        <f>HYPERLINK("https://stackoverflow.com/q/55161617", "55161617")</f>
        <v/>
      </c>
      <c r="B371" t="n">
        <v>0.2983770287141074</v>
      </c>
    </row>
    <row r="372">
      <c r="A372">
        <f>HYPERLINK("https://stackoverflow.com/q/55212167", "55212167")</f>
        <v/>
      </c>
      <c r="B372" t="n">
        <v>0.2684365781710915</v>
      </c>
    </row>
    <row r="373">
      <c r="A373">
        <f>HYPERLINK("https://stackoverflow.com/q/55240373", "55240373")</f>
        <v/>
      </c>
      <c r="B373" t="n">
        <v>0.3180076628352491</v>
      </c>
    </row>
    <row r="374">
      <c r="A374">
        <f>HYPERLINK("https://stackoverflow.com/q/55286040", "55286040")</f>
        <v/>
      </c>
      <c r="B374" t="n">
        <v>0.2832722832722833</v>
      </c>
    </row>
    <row r="375">
      <c r="A375">
        <f>HYPERLINK("https://stackoverflow.com/q/55299725", "55299725")</f>
        <v/>
      </c>
      <c r="B375" t="n">
        <v>0.2819593787335723</v>
      </c>
    </row>
    <row r="376">
      <c r="A376">
        <f>HYPERLINK("https://stackoverflow.com/q/55300016", "55300016")</f>
        <v/>
      </c>
      <c r="B376" t="n">
        <v>0.2812071330589849</v>
      </c>
    </row>
    <row r="377">
      <c r="A377">
        <f>HYPERLINK("https://stackoverflow.com/q/55350422", "55350422")</f>
        <v/>
      </c>
      <c r="B377" t="n">
        <v>0.3195402298850575</v>
      </c>
    </row>
    <row r="378">
      <c r="A378">
        <f>HYPERLINK("https://stackoverflow.com/q/55366951", "55366951")</f>
        <v/>
      </c>
      <c r="B378" t="n">
        <v>0.4057665260196906</v>
      </c>
    </row>
    <row r="379">
      <c r="A379">
        <f>HYPERLINK("https://stackoverflow.com/q/55450821", "55450821")</f>
        <v/>
      </c>
      <c r="B379" t="n">
        <v>0.2789855072463768</v>
      </c>
    </row>
    <row r="380">
      <c r="A380">
        <f>HYPERLINK("https://stackoverflow.com/q/55471918", "55471918")</f>
        <v/>
      </c>
      <c r="B380" t="n">
        <v>0.3817663817663818</v>
      </c>
    </row>
    <row r="381">
      <c r="A381">
        <f>HYPERLINK("https://stackoverflow.com/q/55488988", "55488988")</f>
        <v/>
      </c>
      <c r="B381" t="n">
        <v>0.345679012345679</v>
      </c>
    </row>
    <row r="382">
      <c r="A382">
        <f>HYPERLINK("https://stackoverflow.com/q/55511505", "55511505")</f>
        <v/>
      </c>
      <c r="B382" t="n">
        <v>0.2733918128654971</v>
      </c>
    </row>
    <row r="383">
      <c r="A383">
        <f>HYPERLINK("https://stackoverflow.com/q/55537720", "55537720")</f>
        <v/>
      </c>
      <c r="B383" t="n">
        <v>0.4228395061728395</v>
      </c>
    </row>
    <row r="384">
      <c r="A384">
        <f>HYPERLINK("https://stackoverflow.com/q/55549922", "55549922")</f>
        <v/>
      </c>
      <c r="B384" t="n">
        <v>0.3052503052503053</v>
      </c>
    </row>
    <row r="385">
      <c r="A385">
        <f>HYPERLINK("https://stackoverflow.com/q/55594848", "55594848")</f>
        <v/>
      </c>
      <c r="B385" t="n">
        <v>0.3511659807956105</v>
      </c>
    </row>
    <row r="386">
      <c r="A386">
        <f>HYPERLINK("https://stackoverflow.com/q/55596420", "55596420")</f>
        <v/>
      </c>
      <c r="B386" t="n">
        <v>0.3036175710594315</v>
      </c>
    </row>
    <row r="387">
      <c r="A387">
        <f>HYPERLINK("https://stackoverflow.com/q/55619739", "55619739")</f>
        <v/>
      </c>
      <c r="B387" t="n">
        <v>0.2588888888888889</v>
      </c>
    </row>
    <row r="388">
      <c r="A388">
        <f>HYPERLINK("https://stackoverflow.com/q/55623926", "55623926")</f>
        <v/>
      </c>
      <c r="B388" t="n">
        <v>0.2910628019323672</v>
      </c>
    </row>
    <row r="389">
      <c r="A389">
        <f>HYPERLINK("https://stackoverflow.com/q/55647746", "55647746")</f>
        <v/>
      </c>
      <c r="B389" t="n">
        <v>0.3646322378716745</v>
      </c>
    </row>
    <row r="390">
      <c r="A390">
        <f>HYPERLINK("https://stackoverflow.com/q/55649403", "55649403")</f>
        <v/>
      </c>
      <c r="B390" t="n">
        <v>0.3101851851851852</v>
      </c>
    </row>
    <row r="391">
      <c r="A391">
        <f>HYPERLINK("https://stackoverflow.com/q/55729338", "55729338")</f>
        <v/>
      </c>
      <c r="B391" t="n">
        <v>0.4483775811209439</v>
      </c>
    </row>
    <row r="392">
      <c r="A392">
        <f>HYPERLINK("https://stackoverflow.com/q/55745397", "55745397")</f>
        <v/>
      </c>
      <c r="B392" t="n">
        <v>0.3321123321123321</v>
      </c>
    </row>
    <row r="393">
      <c r="A393">
        <f>HYPERLINK("https://stackoverflow.com/q/55795520", "55795520")</f>
        <v/>
      </c>
      <c r="B393" t="n">
        <v>0.3248945147679325</v>
      </c>
    </row>
    <row r="394">
      <c r="A394">
        <f>HYPERLINK("https://stackoverflow.com/q/55805996", "55805996")</f>
        <v/>
      </c>
      <c r="B394" t="n">
        <v>0.2734204793028323</v>
      </c>
    </row>
    <row r="395">
      <c r="A395">
        <f>HYPERLINK("https://stackoverflow.com/q/55851306", "55851306")</f>
        <v/>
      </c>
      <c r="B395" t="n">
        <v>0.3097643097643097</v>
      </c>
    </row>
    <row r="396">
      <c r="A396">
        <f>HYPERLINK("https://stackoverflow.com/q/55866393", "55866393")</f>
        <v/>
      </c>
      <c r="B396" t="n">
        <v>0.2239316239316239</v>
      </c>
    </row>
    <row r="397">
      <c r="A397">
        <f>HYPERLINK("https://stackoverflow.com/q/55866962", "55866962")</f>
        <v/>
      </c>
      <c r="B397" t="n">
        <v>0.2875318066157762</v>
      </c>
    </row>
    <row r="398">
      <c r="A398">
        <f>HYPERLINK("https://stackoverflow.com/q/55868931", "55868931")</f>
        <v/>
      </c>
      <c r="B398" t="n">
        <v>0.3981481481481481</v>
      </c>
    </row>
    <row r="399">
      <c r="A399">
        <f>HYPERLINK("https://stackoverflow.com/q/55873748", "55873748")</f>
        <v/>
      </c>
      <c r="B399" t="n">
        <v>0.3252688172043011</v>
      </c>
    </row>
    <row r="400">
      <c r="A400">
        <f>HYPERLINK("https://stackoverflow.com/q/55875490", "55875490")</f>
        <v/>
      </c>
      <c r="B400" t="n">
        <v>0.2173913043478261</v>
      </c>
    </row>
    <row r="401">
      <c r="A401">
        <f>HYPERLINK("https://stackoverflow.com/q/56074106", "56074106")</f>
        <v/>
      </c>
      <c r="B401" t="n">
        <v>0.2311827956989247</v>
      </c>
    </row>
    <row r="402">
      <c r="A402">
        <f>HYPERLINK("https://stackoverflow.com/q/56078834", "56078834")</f>
        <v/>
      </c>
      <c r="B402" t="n">
        <v>0.2971285892634207</v>
      </c>
    </row>
    <row r="403">
      <c r="A403">
        <f>HYPERLINK("https://stackoverflow.com/q/56080699", "56080699")</f>
        <v/>
      </c>
      <c r="B403" t="n">
        <v>0.3055555555555556</v>
      </c>
    </row>
    <row r="404">
      <c r="A404">
        <f>HYPERLINK("https://stackoverflow.com/q/56104228", "56104228")</f>
        <v/>
      </c>
      <c r="B404" t="n">
        <v>0.2642390289449113</v>
      </c>
    </row>
    <row r="405">
      <c r="A405">
        <f>HYPERLINK("https://stackoverflow.com/q/56130522", "56130522")</f>
        <v/>
      </c>
      <c r="B405" t="n">
        <v>0.3138602520045819</v>
      </c>
    </row>
    <row r="406">
      <c r="A406">
        <f>HYPERLINK("https://stackoverflow.com/q/56134883", "56134883")</f>
        <v/>
      </c>
      <c r="B406" t="n">
        <v>0.2767489711934157</v>
      </c>
    </row>
    <row r="407">
      <c r="A407">
        <f>HYPERLINK("https://stackoverflow.com/q/56140676", "56140676")</f>
        <v/>
      </c>
      <c r="B407" t="n">
        <v>0.311965811965812</v>
      </c>
    </row>
    <row r="408">
      <c r="A408">
        <f>HYPERLINK("https://stackoverflow.com/q/56154215", "56154215")</f>
        <v/>
      </c>
      <c r="B408" t="n">
        <v>0.4008438818565401</v>
      </c>
    </row>
    <row r="409">
      <c r="A409">
        <f>HYPERLINK("https://stackoverflow.com/q/56154406", "56154406")</f>
        <v/>
      </c>
      <c r="B409" t="n">
        <v>0.3824786324786325</v>
      </c>
    </row>
    <row r="410">
      <c r="A410">
        <f>HYPERLINK("https://stackoverflow.com/q/56159595", "56159595")</f>
        <v/>
      </c>
      <c r="B410" t="n">
        <v>0.3914728682170543</v>
      </c>
    </row>
    <row r="411">
      <c r="A411">
        <f>HYPERLINK("https://stackoverflow.com/q/56165773", "56165773")</f>
        <v/>
      </c>
      <c r="B411" t="n">
        <v>0.2603174603174603</v>
      </c>
    </row>
    <row r="412">
      <c r="A412">
        <f>HYPERLINK("https://stackoverflow.com/q/56190648", "56190648")</f>
        <v/>
      </c>
      <c r="B412" t="n">
        <v>0.325925925925926</v>
      </c>
    </row>
    <row r="413">
      <c r="A413">
        <f>HYPERLINK("https://stackoverflow.com/q/56213578", "56213578")</f>
        <v/>
      </c>
      <c r="B413" t="n">
        <v>0.2507936507936508</v>
      </c>
    </row>
    <row r="414">
      <c r="A414">
        <f>HYPERLINK("https://stackoverflow.com/q/56228164", "56228164")</f>
        <v/>
      </c>
      <c r="B414" t="n">
        <v>0.2640901771336554</v>
      </c>
    </row>
    <row r="415">
      <c r="A415">
        <f>HYPERLINK("https://stackoverflow.com/q/56239055", "56239055")</f>
        <v/>
      </c>
      <c r="B415" t="n">
        <v>0.5093411996066863</v>
      </c>
    </row>
    <row r="416">
      <c r="A416">
        <f>HYPERLINK("https://stackoverflow.com/q/56257533", "56257533")</f>
        <v/>
      </c>
      <c r="B416" t="n">
        <v>0.2608695652173913</v>
      </c>
    </row>
    <row r="417">
      <c r="A417">
        <f>HYPERLINK("https://stackoverflow.com/q/56264042", "56264042")</f>
        <v/>
      </c>
      <c r="B417" t="n">
        <v>0.3784722222222222</v>
      </c>
    </row>
    <row r="418">
      <c r="A418">
        <f>HYPERLINK("https://stackoverflow.com/q/56284033", "56284033")</f>
        <v/>
      </c>
      <c r="B418" t="n">
        <v>0.4537521815008726</v>
      </c>
    </row>
    <row r="419">
      <c r="A419">
        <f>HYPERLINK("https://stackoverflow.com/q/56295166", "56295166")</f>
        <v/>
      </c>
      <c r="B419" t="n">
        <v>0.2477064220183486</v>
      </c>
    </row>
    <row r="420">
      <c r="A420">
        <f>HYPERLINK("https://stackoverflow.com/q/56321389", "56321389")</f>
        <v/>
      </c>
      <c r="B420" t="n">
        <v>0.3172514619883041</v>
      </c>
    </row>
    <row r="421">
      <c r="A421">
        <f>HYPERLINK("https://stackoverflow.com/q/56349526", "56349526")</f>
        <v/>
      </c>
      <c r="B421" t="n">
        <v>0.3308364544319601</v>
      </c>
    </row>
    <row r="422">
      <c r="A422">
        <f>HYPERLINK("https://stackoverflow.com/q/56373250", "56373250")</f>
        <v/>
      </c>
      <c r="B422" t="n">
        <v>0.3751375137513752</v>
      </c>
    </row>
    <row r="423">
      <c r="A423">
        <f>HYPERLINK("https://stackoverflow.com/q/56380637", "56380637")</f>
        <v/>
      </c>
      <c r="B423" t="n">
        <v>0.2599206349206349</v>
      </c>
    </row>
    <row r="424">
      <c r="A424">
        <f>HYPERLINK("https://stackoverflow.com/q/56403311", "56403311")</f>
        <v/>
      </c>
      <c r="B424" t="n">
        <v>0.2375478927203065</v>
      </c>
    </row>
    <row r="425">
      <c r="A425">
        <f>HYPERLINK("https://stackoverflow.com/q/56421760", "56421760")</f>
        <v/>
      </c>
      <c r="B425" t="n">
        <v>0.3862433862433862</v>
      </c>
    </row>
    <row r="426">
      <c r="A426">
        <f>HYPERLINK("https://stackoverflow.com/q/56429400", "56429400")</f>
        <v/>
      </c>
      <c r="B426" t="n">
        <v>0.2427350427350427</v>
      </c>
    </row>
    <row r="427">
      <c r="A427">
        <f>HYPERLINK("https://stackoverflow.com/q/56430977", "56430977")</f>
        <v/>
      </c>
      <c r="B427" t="n">
        <v>0.2608187134502924</v>
      </c>
    </row>
    <row r="428">
      <c r="A428">
        <f>HYPERLINK("https://stackoverflow.com/q/56440735", "56440735")</f>
        <v/>
      </c>
      <c r="B428" t="n">
        <v>0.2661179698216736</v>
      </c>
    </row>
    <row r="429">
      <c r="A429">
        <f>HYPERLINK("https://stackoverflow.com/q/56450083", "56450083")</f>
        <v/>
      </c>
      <c r="B429" t="n">
        <v>0.3409436834094368</v>
      </c>
    </row>
    <row r="430">
      <c r="A430">
        <f>HYPERLINK("https://stackoverflow.com/q/56465000", "56465000")</f>
        <v/>
      </c>
      <c r="B430" t="n">
        <v>0.2592592592592592</v>
      </c>
    </row>
    <row r="431">
      <c r="A431">
        <f>HYPERLINK("https://stackoverflow.com/q/56481283", "56481283")</f>
        <v/>
      </c>
      <c r="B431" t="n">
        <v>0.2702702702702703</v>
      </c>
    </row>
    <row r="432">
      <c r="A432">
        <f>HYPERLINK("https://stackoverflow.com/q/56498638", "56498638")</f>
        <v/>
      </c>
      <c r="B432" t="n">
        <v>0.3120567375886525</v>
      </c>
    </row>
    <row r="433">
      <c r="A433">
        <f>HYPERLINK("https://stackoverflow.com/q/56540608", "56540608")</f>
        <v/>
      </c>
      <c r="B433" t="n">
        <v>0.2937420178799489</v>
      </c>
    </row>
    <row r="434">
      <c r="A434">
        <f>HYPERLINK("https://stackoverflow.com/q/56548526", "56548526")</f>
        <v/>
      </c>
      <c r="B434" t="n">
        <v>0.3477633477633478</v>
      </c>
    </row>
    <row r="435">
      <c r="A435">
        <f>HYPERLINK("https://stackoverflow.com/q/56551738", "56551738")</f>
        <v/>
      </c>
      <c r="B435" t="n">
        <v>0.3688271604938271</v>
      </c>
    </row>
    <row r="436">
      <c r="A436">
        <f>HYPERLINK("https://stackoverflow.com/q/56603377", "56603377")</f>
        <v/>
      </c>
      <c r="B436" t="n">
        <v>0.4533333333333333</v>
      </c>
    </row>
    <row r="437">
      <c r="A437">
        <f>HYPERLINK("https://stackoverflow.com/q/56635352", "56635352")</f>
        <v/>
      </c>
      <c r="B437" t="n">
        <v>0.3859649122807017</v>
      </c>
    </row>
    <row r="438">
      <c r="A438">
        <f>HYPERLINK("https://stackoverflow.com/q/56649946", "56649946")</f>
        <v/>
      </c>
      <c r="B438" t="n">
        <v>0.3354700854700854</v>
      </c>
    </row>
    <row r="439">
      <c r="A439">
        <f>HYPERLINK("https://stackoverflow.com/q/56657103", "56657103")</f>
        <v/>
      </c>
      <c r="B439" t="n">
        <v>0.2971887550200804</v>
      </c>
    </row>
    <row r="440">
      <c r="A440">
        <f>HYPERLINK("https://stackoverflow.com/q/56716968", "56716968")</f>
        <v/>
      </c>
      <c r="B440" t="n">
        <v>0.3288888888888889</v>
      </c>
    </row>
    <row r="441">
      <c r="A441">
        <f>HYPERLINK("https://stackoverflow.com/q/56722062", "56722062")</f>
        <v/>
      </c>
      <c r="B441" t="n">
        <v>0.241025641025641</v>
      </c>
    </row>
    <row r="442">
      <c r="A442">
        <f>HYPERLINK("https://stackoverflow.com/q/56781753", "56781753")</f>
        <v/>
      </c>
      <c r="B442" t="n">
        <v>0.2373737373737374</v>
      </c>
    </row>
    <row r="443">
      <c r="A443">
        <f>HYPERLINK("https://stackoverflow.com/q/56796657", "56796657")</f>
        <v/>
      </c>
      <c r="B443" t="n">
        <v>0.2630718954248366</v>
      </c>
    </row>
    <row r="444">
      <c r="A444">
        <f>HYPERLINK("https://stackoverflow.com/q/56826366", "56826366")</f>
        <v/>
      </c>
      <c r="B444" t="n">
        <v>0.2516835016835017</v>
      </c>
    </row>
    <row r="445">
      <c r="A445">
        <f>HYPERLINK("https://stackoverflow.com/q/56838816", "56838816")</f>
        <v/>
      </c>
      <c r="B445" t="n">
        <v>0.2891414141414141</v>
      </c>
    </row>
    <row r="446">
      <c r="A446">
        <f>HYPERLINK("https://stackoverflow.com/q/56859374", "56859374")</f>
        <v/>
      </c>
      <c r="B446" t="n">
        <v>0.3544061302681992</v>
      </c>
    </row>
    <row r="447">
      <c r="A447">
        <f>HYPERLINK("https://stackoverflow.com/q/56861761", "56861761")</f>
        <v/>
      </c>
      <c r="B447" t="n">
        <v>0.2913279132791328</v>
      </c>
    </row>
    <row r="448">
      <c r="A448">
        <f>HYPERLINK("https://stackoverflow.com/q/56876401", "56876401")</f>
        <v/>
      </c>
      <c r="B448" t="n">
        <v>0.329004329004329</v>
      </c>
    </row>
    <row r="449">
      <c r="A449">
        <f>HYPERLINK("https://stackoverflow.com/q/56896264", "56896264")</f>
        <v/>
      </c>
      <c r="B449" t="n">
        <v>0.2608695652173913</v>
      </c>
    </row>
    <row r="450">
      <c r="A450">
        <f>HYPERLINK("https://stackoverflow.com/q/56900896", "56900896")</f>
        <v/>
      </c>
      <c r="B450" t="n">
        <v>0.2860791826309068</v>
      </c>
    </row>
    <row r="451">
      <c r="A451">
        <f>HYPERLINK("https://stackoverflow.com/q/56900955", "56900955")</f>
        <v/>
      </c>
      <c r="B451" t="n">
        <v>0.5537340619307833</v>
      </c>
    </row>
    <row r="452">
      <c r="A452">
        <f>HYPERLINK("https://stackoverflow.com/q/56907474", "56907474")</f>
        <v/>
      </c>
      <c r="B452" t="n">
        <v>0.2828282828282829</v>
      </c>
    </row>
    <row r="453">
      <c r="A453">
        <f>HYPERLINK("https://stackoverflow.com/q/56915601", "56915601")</f>
        <v/>
      </c>
      <c r="B453" t="n">
        <v>0.3790123456790124</v>
      </c>
    </row>
    <row r="454">
      <c r="A454">
        <f>HYPERLINK("https://stackoverflow.com/q/56920479", "56920479")</f>
        <v/>
      </c>
      <c r="B454" t="n">
        <v>0.436426116838488</v>
      </c>
    </row>
    <row r="455">
      <c r="A455">
        <f>HYPERLINK("https://stackoverflow.com/q/56921005", "56921005")</f>
        <v/>
      </c>
      <c r="B455" t="n">
        <v>0.491335372069317</v>
      </c>
    </row>
    <row r="456">
      <c r="A456">
        <f>HYPERLINK("https://stackoverflow.com/q/56924243", "56924243")</f>
        <v/>
      </c>
      <c r="B456" t="n">
        <v>0.2985074626865672</v>
      </c>
    </row>
    <row r="457">
      <c r="A457">
        <f>HYPERLINK("https://stackoverflow.com/q/56937207", "56937207")</f>
        <v/>
      </c>
      <c r="B457" t="n">
        <v>0.2273504273504273</v>
      </c>
    </row>
    <row r="458">
      <c r="A458">
        <f>HYPERLINK("https://stackoverflow.com/q/56958772", "56958772")</f>
        <v/>
      </c>
      <c r="B458" t="n">
        <v>0.2562962962962963</v>
      </c>
    </row>
    <row r="459">
      <c r="A459">
        <f>HYPERLINK("https://stackoverflow.com/q/56970311", "56970311")</f>
        <v/>
      </c>
      <c r="B459" t="n">
        <v>0.2659574468085106</v>
      </c>
    </row>
    <row r="460">
      <c r="A460">
        <f>HYPERLINK("https://stackoverflow.com/q/56981588", "56981588")</f>
        <v/>
      </c>
      <c r="B460" t="n">
        <v>0.2689210950080515</v>
      </c>
    </row>
    <row r="461">
      <c r="A461">
        <f>HYPERLINK("https://stackoverflow.com/q/56990210", "56990210")</f>
        <v/>
      </c>
      <c r="B461" t="n">
        <v>0.2426564495530013</v>
      </c>
    </row>
    <row r="462">
      <c r="A462">
        <f>HYPERLINK("https://stackoverflow.com/q/57000159", "57000159")</f>
        <v/>
      </c>
      <c r="B462" t="n">
        <v>0.2447916666666667</v>
      </c>
    </row>
    <row r="463">
      <c r="A463">
        <f>HYPERLINK("https://stackoverflow.com/q/57008985", "57008985")</f>
        <v/>
      </c>
      <c r="B463" t="n">
        <v>0.3120243531202435</v>
      </c>
    </row>
    <row r="464">
      <c r="A464">
        <f>HYPERLINK("https://stackoverflow.com/q/57016969", "57016969")</f>
        <v/>
      </c>
      <c r="B464" t="n">
        <v>0.3433208489388265</v>
      </c>
    </row>
    <row r="465">
      <c r="A465">
        <f>HYPERLINK("https://stackoverflow.com/q/57034340", "57034340")</f>
        <v/>
      </c>
      <c r="B465" t="n">
        <v>0.2933333333333333</v>
      </c>
    </row>
    <row r="466">
      <c r="A466">
        <f>HYPERLINK("https://stackoverflow.com/q/57040864", "57040864")</f>
        <v/>
      </c>
      <c r="B466" t="n">
        <v>0.3428912783751494</v>
      </c>
    </row>
    <row r="467">
      <c r="A467">
        <f>HYPERLINK("https://stackoverflow.com/q/57126292", "57126292")</f>
        <v/>
      </c>
      <c r="B467" t="n">
        <v>0.3102453102453103</v>
      </c>
    </row>
    <row r="468">
      <c r="A468">
        <f>HYPERLINK("https://stackoverflow.com/q/57164103", "57164103")</f>
        <v/>
      </c>
      <c r="B468" t="n">
        <v>0.2542372881355933</v>
      </c>
    </row>
    <row r="469">
      <c r="A469">
        <f>HYPERLINK("https://stackoverflow.com/q/57169785", "57169785")</f>
        <v/>
      </c>
      <c r="B469" t="n">
        <v>0.2604166666666667</v>
      </c>
    </row>
    <row r="470">
      <c r="A470">
        <f>HYPERLINK("https://stackoverflow.com/q/57170075", "57170075")</f>
        <v/>
      </c>
      <c r="B470" t="n">
        <v>0.3779956427015251</v>
      </c>
    </row>
    <row r="471">
      <c r="A471">
        <f>HYPERLINK("https://stackoverflow.com/q/57170193", "57170193")</f>
        <v/>
      </c>
      <c r="B471" t="n">
        <v>0.3670886075949368</v>
      </c>
    </row>
    <row r="472">
      <c r="A472">
        <f>HYPERLINK("https://stackoverflow.com/q/57172673", "57172673")</f>
        <v/>
      </c>
      <c r="B472" t="n">
        <v>0.3068783068783069</v>
      </c>
    </row>
    <row r="473">
      <c r="A473">
        <f>HYPERLINK("https://stackoverflow.com/q/57193206", "57193206")</f>
        <v/>
      </c>
      <c r="B473" t="n">
        <v>0.2747747747747748</v>
      </c>
    </row>
    <row r="474">
      <c r="A474">
        <f>HYPERLINK("https://stackoverflow.com/q/57193893", "57193893")</f>
        <v/>
      </c>
      <c r="B474" t="n">
        <v>0.3009259259259259</v>
      </c>
    </row>
    <row r="475">
      <c r="A475">
        <f>HYPERLINK("https://stackoverflow.com/q/57204867", "57204867")</f>
        <v/>
      </c>
      <c r="B475" t="n">
        <v>0.3653483992467043</v>
      </c>
    </row>
    <row r="476">
      <c r="A476">
        <f>HYPERLINK("https://stackoverflow.com/q/57205735", "57205735")</f>
        <v/>
      </c>
      <c r="B476" t="n">
        <v>0.2435897435897436</v>
      </c>
    </row>
    <row r="477">
      <c r="A477">
        <f>HYPERLINK("https://stackoverflow.com/q/57211188", "57211188")</f>
        <v/>
      </c>
      <c r="B477" t="n">
        <v>0.2801932367149759</v>
      </c>
    </row>
    <row r="478">
      <c r="A478">
        <f>HYPERLINK("https://stackoverflow.com/q/57219620", "57219620")</f>
        <v/>
      </c>
      <c r="B478" t="n">
        <v>0.3648648648648649</v>
      </c>
    </row>
    <row r="479">
      <c r="A479">
        <f>HYPERLINK("https://stackoverflow.com/q/57223376", "57223376")</f>
        <v/>
      </c>
      <c r="B479" t="n">
        <v>0.2666666666666667</v>
      </c>
    </row>
    <row r="480">
      <c r="A480">
        <f>HYPERLINK("https://stackoverflow.com/q/57235975", "57235975")</f>
        <v/>
      </c>
      <c r="B480" t="n">
        <v>0.2239316239316239</v>
      </c>
    </row>
    <row r="481">
      <c r="A481">
        <f>HYPERLINK("https://stackoverflow.com/q/57271657", "57271657")</f>
        <v/>
      </c>
      <c r="B481" t="n">
        <v>0.3772290809327846</v>
      </c>
    </row>
    <row r="482">
      <c r="A482">
        <f>HYPERLINK("https://stackoverflow.com/q/57279450", "57279450")</f>
        <v/>
      </c>
      <c r="B482" t="n">
        <v>0.3691358024691358</v>
      </c>
    </row>
    <row r="483">
      <c r="A483">
        <f>HYPERLINK("https://stackoverflow.com/q/57297387", "57297387")</f>
        <v/>
      </c>
      <c r="B483" t="n">
        <v>0.3480392156862745</v>
      </c>
    </row>
    <row r="484">
      <c r="A484">
        <f>HYPERLINK("https://stackoverflow.com/q/57304116", "57304116")</f>
        <v/>
      </c>
      <c r="B484" t="n">
        <v>0.4101508916323732</v>
      </c>
    </row>
    <row r="485">
      <c r="A485">
        <f>HYPERLINK("https://stackoverflow.com/q/57309184", "57309184")</f>
        <v/>
      </c>
      <c r="B485" t="n">
        <v>0.3378995433789954</v>
      </c>
    </row>
    <row r="486">
      <c r="A486">
        <f>HYPERLINK("https://stackoverflow.com/q/57314923", "57314923")</f>
        <v/>
      </c>
      <c r="B486" t="n">
        <v>0.3650793650793651</v>
      </c>
    </row>
    <row r="487">
      <c r="A487">
        <f>HYPERLINK("https://stackoverflow.com/q/57357758", "57357758")</f>
        <v/>
      </c>
      <c r="B487" t="n">
        <v>0.3323500491642085</v>
      </c>
    </row>
    <row r="488">
      <c r="A488">
        <f>HYPERLINK("https://stackoverflow.com/q/57368043", "57368043")</f>
        <v/>
      </c>
      <c r="B488" t="n">
        <v>0.4409356725146199</v>
      </c>
    </row>
    <row r="489">
      <c r="A489">
        <f>HYPERLINK("https://stackoverflow.com/q/57372691", "57372691")</f>
        <v/>
      </c>
      <c r="B489" t="n">
        <v>0.2307692307692308</v>
      </c>
    </row>
    <row r="490">
      <c r="A490">
        <f>HYPERLINK("https://stackoverflow.com/q/57422643", "57422643")</f>
        <v/>
      </c>
      <c r="B490" t="n">
        <v>0.2674897119341564</v>
      </c>
    </row>
    <row r="491">
      <c r="A491">
        <f>HYPERLINK("https://stackoverflow.com/q/57428689", "57428689")</f>
        <v/>
      </c>
      <c r="B491" t="n">
        <v>0.4434611602753196</v>
      </c>
    </row>
    <row r="492">
      <c r="A492">
        <f>HYPERLINK("https://stackoverflow.com/q/57493498", "57493498")</f>
        <v/>
      </c>
      <c r="B492" t="n">
        <v>0.3909465020576132</v>
      </c>
    </row>
    <row r="493">
      <c r="A493">
        <f>HYPERLINK("https://stackoverflow.com/q/57500473", "57500473")</f>
        <v/>
      </c>
      <c r="B493" t="n">
        <v>0.3555555555555556</v>
      </c>
    </row>
    <row r="494">
      <c r="A494">
        <f>HYPERLINK("https://stackoverflow.com/q/57523823", "57523823")</f>
        <v/>
      </c>
      <c r="B494" t="n">
        <v>0.2810457516339869</v>
      </c>
    </row>
    <row r="495">
      <c r="A495">
        <f>HYPERLINK("https://stackoverflow.com/q/57528695", "57528695")</f>
        <v/>
      </c>
      <c r="B495" t="n">
        <v>0.3757575757575757</v>
      </c>
    </row>
    <row r="496">
      <c r="A496">
        <f>HYPERLINK("https://stackoverflow.com/q/57558625", "57558625")</f>
        <v/>
      </c>
      <c r="B496" t="n">
        <v>0.4266117969821673</v>
      </c>
    </row>
    <row r="497">
      <c r="A497">
        <f>HYPERLINK("https://stackoverflow.com/q/57620833", "57620833")</f>
        <v/>
      </c>
      <c r="B497" t="n">
        <v>0.3461988304093567</v>
      </c>
    </row>
    <row r="498">
      <c r="A498">
        <f>HYPERLINK("https://stackoverflow.com/q/57623152", "57623152")</f>
        <v/>
      </c>
      <c r="B498" t="n">
        <v>0.3689458689458689</v>
      </c>
    </row>
    <row r="499">
      <c r="A499">
        <f>HYPERLINK("https://stackoverflow.com/q/57626023", "57626023")</f>
        <v/>
      </c>
      <c r="B499" t="n">
        <v>0.2896379525593009</v>
      </c>
    </row>
    <row r="500">
      <c r="A500">
        <f>HYPERLINK("https://stackoverflow.com/q/57652832", "57652832")</f>
        <v/>
      </c>
      <c r="B500" t="n">
        <v>0.2432432432432433</v>
      </c>
    </row>
    <row r="501">
      <c r="A501">
        <f>HYPERLINK("https://stackoverflow.com/q/57687014", "57687014")</f>
        <v/>
      </c>
      <c r="B501" t="n">
        <v>0.2380952380952381</v>
      </c>
    </row>
    <row r="502">
      <c r="A502">
        <f>HYPERLINK("https://stackoverflow.com/q/57755093", "57755093")</f>
        <v/>
      </c>
      <c r="B502" t="n">
        <v>0.3022875816993464</v>
      </c>
    </row>
    <row r="503">
      <c r="A503">
        <f>HYPERLINK("https://stackoverflow.com/q/57775673", "57775673")</f>
        <v/>
      </c>
      <c r="B503" t="n">
        <v>0.2380952380952381</v>
      </c>
    </row>
    <row r="504">
      <c r="A504">
        <f>HYPERLINK("https://stackoverflow.com/q/57795677", "57795677")</f>
        <v/>
      </c>
      <c r="B504" t="n">
        <v>0.2542372881355932</v>
      </c>
    </row>
    <row r="505">
      <c r="A505">
        <f>HYPERLINK("https://stackoverflow.com/q/57814318", "57814318")</f>
        <v/>
      </c>
      <c r="B505" t="n">
        <v>0.3037037037037037</v>
      </c>
    </row>
    <row r="506">
      <c r="A506">
        <f>HYPERLINK("https://stackoverflow.com/q/57825022", "57825022")</f>
        <v/>
      </c>
      <c r="B506" t="n">
        <v>0.2876712328767123</v>
      </c>
    </row>
    <row r="507">
      <c r="A507">
        <f>HYPERLINK("https://stackoverflow.com/q/57836593", "57836593")</f>
        <v/>
      </c>
      <c r="B507" t="n">
        <v>0.3864197530864197</v>
      </c>
    </row>
    <row r="508">
      <c r="A508">
        <f>HYPERLINK("https://stackoverflow.com/q/57864148", "57864148")</f>
        <v/>
      </c>
      <c r="B508" t="n">
        <v>0.3105413105413106</v>
      </c>
    </row>
    <row r="509">
      <c r="A509">
        <f>HYPERLINK("https://stackoverflow.com/q/57879053", "57879053")</f>
        <v/>
      </c>
      <c r="B509" t="n">
        <v>0.3164021164021164</v>
      </c>
    </row>
    <row r="510">
      <c r="A510">
        <f>HYPERLINK("https://stackoverflow.com/q/57892682", "57892682")</f>
        <v/>
      </c>
      <c r="B510" t="n">
        <v>0.3098591549295775</v>
      </c>
    </row>
    <row r="511">
      <c r="A511">
        <f>HYPERLINK("https://stackoverflow.com/q/57900028", "57900028")</f>
        <v/>
      </c>
      <c r="B511" t="n">
        <v>0.3511111111111111</v>
      </c>
    </row>
    <row r="512">
      <c r="A512">
        <f>HYPERLINK("https://stackoverflow.com/q/57927698", "57927698")</f>
        <v/>
      </c>
      <c r="B512" t="n">
        <v>0.2645502645502645</v>
      </c>
    </row>
    <row r="513">
      <c r="A513">
        <f>HYPERLINK("https://stackoverflow.com/q/57928329", "57928329")</f>
        <v/>
      </c>
      <c r="B513" t="n">
        <v>0.2678843226788432</v>
      </c>
    </row>
    <row r="514">
      <c r="A514">
        <f>HYPERLINK("https://stackoverflow.com/q/57963215", "57963215")</f>
        <v/>
      </c>
      <c r="B514" t="n">
        <v>0.3664302600472814</v>
      </c>
    </row>
    <row r="515">
      <c r="A515">
        <f>HYPERLINK("https://stackoverflow.com/q/57969107", "57969107")</f>
        <v/>
      </c>
      <c r="B515" t="n">
        <v>0.3497942386831276</v>
      </c>
    </row>
    <row r="516">
      <c r="A516">
        <f>HYPERLINK("https://stackoverflow.com/q/57982913", "57982913")</f>
        <v/>
      </c>
      <c r="B516" t="n">
        <v>0.4670981661272923</v>
      </c>
    </row>
    <row r="517">
      <c r="A517">
        <f>HYPERLINK("https://stackoverflow.com/q/57984097", "57984097")</f>
        <v/>
      </c>
      <c r="B517" t="n">
        <v>0.3015873015873016</v>
      </c>
    </row>
    <row r="518">
      <c r="A518">
        <f>HYPERLINK("https://stackoverflow.com/q/58010768", "58010768")</f>
        <v/>
      </c>
      <c r="B518" t="n">
        <v>0.2719734660033167</v>
      </c>
    </row>
    <row r="519">
      <c r="A519">
        <f>HYPERLINK("https://stackoverflow.com/q/58018611", "58018611")</f>
        <v/>
      </c>
      <c r="B519" t="n">
        <v>0.2745849297573436</v>
      </c>
    </row>
    <row r="520">
      <c r="A520">
        <f>HYPERLINK("https://stackoverflow.com/q/58018964", "58018964")</f>
        <v/>
      </c>
      <c r="B520" t="n">
        <v>0.3346560846560847</v>
      </c>
    </row>
    <row r="521">
      <c r="A521">
        <f>HYPERLINK("https://stackoverflow.com/q/58020564", "58020564")</f>
        <v/>
      </c>
      <c r="B521" t="n">
        <v>0.3333333333333333</v>
      </c>
    </row>
    <row r="522">
      <c r="A522">
        <f>HYPERLINK("https://stackoverflow.com/q/58028882", "58028882")</f>
        <v/>
      </c>
      <c r="B522" t="n">
        <v>0.3389592123769339</v>
      </c>
    </row>
    <row r="523">
      <c r="A523">
        <f>HYPERLINK("https://stackoverflow.com/q/58030372", "58030372")</f>
        <v/>
      </c>
      <c r="B523" t="n">
        <v>0.2813852813852814</v>
      </c>
    </row>
    <row r="524">
      <c r="A524">
        <f>HYPERLINK("https://stackoverflow.com/q/58058193", "58058193")</f>
        <v/>
      </c>
      <c r="B524" t="n">
        <v>0.2880258899676376</v>
      </c>
    </row>
    <row r="525">
      <c r="A525">
        <f>HYPERLINK("https://stackoverflow.com/q/58097200", "58097200")</f>
        <v/>
      </c>
      <c r="B525" t="n">
        <v>0.2691131498470948</v>
      </c>
    </row>
    <row r="526">
      <c r="A526">
        <f>HYPERLINK("https://stackoverflow.com/q/58101949", "58101949")</f>
        <v/>
      </c>
      <c r="B526" t="n">
        <v>0.3333333333333333</v>
      </c>
    </row>
    <row r="527">
      <c r="A527">
        <f>HYPERLINK("https://stackoverflow.com/q/58111227", "58111227")</f>
        <v/>
      </c>
      <c r="B527" t="n">
        <v>0.3565505804311774</v>
      </c>
    </row>
    <row r="528">
      <c r="A528">
        <f>HYPERLINK("https://stackoverflow.com/q/58112894", "58112894")</f>
        <v/>
      </c>
      <c r="B528" t="n">
        <v>0.2300194931773879</v>
      </c>
    </row>
    <row r="529">
      <c r="A529">
        <f>HYPERLINK("https://stackoverflow.com/q/58115925", "58115925")</f>
        <v/>
      </c>
      <c r="B529" t="n">
        <v>0.2611832611832612</v>
      </c>
    </row>
    <row r="530">
      <c r="A530">
        <f>HYPERLINK("https://stackoverflow.com/q/58124237", "58124237")</f>
        <v/>
      </c>
      <c r="B530" t="n">
        <v>0.2798353909465021</v>
      </c>
    </row>
    <row r="531">
      <c r="A531">
        <f>HYPERLINK("https://stackoverflow.com/q/58143160", "58143160")</f>
        <v/>
      </c>
      <c r="B531" t="n">
        <v>0.3009845288326301</v>
      </c>
    </row>
    <row r="532">
      <c r="A532">
        <f>HYPERLINK("https://stackoverflow.com/q/58144437", "58144437")</f>
        <v/>
      </c>
      <c r="B532" t="n">
        <v>0.273015873015873</v>
      </c>
    </row>
    <row r="533">
      <c r="A533">
        <f>HYPERLINK("https://stackoverflow.com/q/58148161", "58148161")</f>
        <v/>
      </c>
      <c r="B533" t="n">
        <v>0.3901515151515151</v>
      </c>
    </row>
    <row r="534">
      <c r="A534">
        <f>HYPERLINK("https://stackoverflow.com/q/58155631", "58155631")</f>
        <v/>
      </c>
      <c r="B534" t="n">
        <v>0.3711340206185567</v>
      </c>
    </row>
    <row r="535">
      <c r="A535">
        <f>HYPERLINK("https://stackoverflow.com/q/58185005", "58185005")</f>
        <v/>
      </c>
      <c r="B535" t="n">
        <v>0.3170731707317074</v>
      </c>
    </row>
    <row r="536">
      <c r="A536">
        <f>HYPERLINK("https://stackoverflow.com/q/58207245", "58207245")</f>
        <v/>
      </c>
      <c r="B536" t="n">
        <v>0.2488888888888889</v>
      </c>
    </row>
    <row r="537">
      <c r="A537">
        <f>HYPERLINK("https://stackoverflow.com/q/58229641", "58229641")</f>
        <v/>
      </c>
      <c r="B537" t="n">
        <v>0.2365591397849462</v>
      </c>
    </row>
    <row r="538">
      <c r="A538">
        <f>HYPERLINK("https://stackoverflow.com/q/58249552", "58249552")</f>
        <v/>
      </c>
      <c r="B538" t="n">
        <v>0.3668981481481481</v>
      </c>
    </row>
    <row r="539">
      <c r="A539">
        <f>HYPERLINK("https://stackoverflow.com/q/58252971", "58252971")</f>
        <v/>
      </c>
      <c r="B539" t="n">
        <v>0.2869198312236287</v>
      </c>
    </row>
    <row r="540">
      <c r="A540">
        <f>HYPERLINK("https://stackoverflow.com/q/58273933", "58273933")</f>
        <v/>
      </c>
      <c r="B540" t="n">
        <v>0.2541666666666667</v>
      </c>
    </row>
    <row r="541">
      <c r="A541">
        <f>HYPERLINK("https://stackoverflow.com/q/58275712", "58275712")</f>
        <v/>
      </c>
      <c r="B541" t="n">
        <v>0.2819237147595356</v>
      </c>
    </row>
    <row r="542">
      <c r="A542">
        <f>HYPERLINK("https://stackoverflow.com/q/58289430", "58289430")</f>
        <v/>
      </c>
      <c r="B542" t="n">
        <v>0.2962962962962963</v>
      </c>
    </row>
    <row r="543">
      <c r="A543">
        <f>HYPERLINK("https://stackoverflow.com/q/58289560", "58289560")</f>
        <v/>
      </c>
      <c r="B543" t="n">
        <v>0.2918340026773762</v>
      </c>
    </row>
    <row r="544">
      <c r="A544">
        <f>HYPERLINK("https://stackoverflow.com/q/58307208", "58307208")</f>
        <v/>
      </c>
      <c r="B544" t="n">
        <v>0.3005847953216375</v>
      </c>
    </row>
    <row r="545">
      <c r="A545">
        <f>HYPERLINK("https://stackoverflow.com/q/58325798", "58325798")</f>
        <v/>
      </c>
      <c r="B545" t="n">
        <v>0.4661076170510133</v>
      </c>
    </row>
    <row r="546">
      <c r="A546">
        <f>HYPERLINK("https://stackoverflow.com/q/58328684", "58328684")</f>
        <v/>
      </c>
      <c r="B546" t="n">
        <v>0.3356973995271867</v>
      </c>
    </row>
    <row r="547">
      <c r="A547">
        <f>HYPERLINK("https://stackoverflow.com/q/58340827", "58340827")</f>
        <v/>
      </c>
      <c r="B547" t="n">
        <v>0.2592592592592593</v>
      </c>
    </row>
    <row r="548">
      <c r="A548">
        <f>HYPERLINK("https://stackoverflow.com/q/58344651", "58344651")</f>
        <v/>
      </c>
      <c r="B548" t="n">
        <v>0.2165242165242166</v>
      </c>
    </row>
    <row r="549">
      <c r="A549">
        <f>HYPERLINK("https://stackoverflow.com/q/58371510", "58371510")</f>
        <v/>
      </c>
      <c r="B549" t="n">
        <v>0.3730994152046784</v>
      </c>
    </row>
    <row r="550">
      <c r="A550">
        <f>HYPERLINK("https://stackoverflow.com/q/58372218", "58372218")</f>
        <v/>
      </c>
      <c r="B550" t="n">
        <v>0.2908093278463649</v>
      </c>
    </row>
    <row r="551">
      <c r="A551">
        <f>HYPERLINK("https://stackoverflow.com/q/58374422", "58374422")</f>
        <v/>
      </c>
      <c r="B551" t="n">
        <v>0.2875816993464053</v>
      </c>
    </row>
    <row r="552">
      <c r="A552">
        <f>HYPERLINK("https://stackoverflow.com/q/58376301", "58376301")</f>
        <v/>
      </c>
      <c r="B552" t="n">
        <v>0.3333333333333334</v>
      </c>
    </row>
    <row r="553">
      <c r="A553">
        <f>HYPERLINK("https://stackoverflow.com/q/58382314", "58382314")</f>
        <v/>
      </c>
      <c r="B553" t="n">
        <v>0.2561728395061729</v>
      </c>
    </row>
    <row r="554">
      <c r="A554">
        <f>HYPERLINK("https://stackoverflow.com/q/58432441", "58432441")</f>
        <v/>
      </c>
      <c r="B554" t="n">
        <v>0.3435374149659864</v>
      </c>
    </row>
    <row r="555">
      <c r="A555">
        <f>HYPERLINK("https://stackoverflow.com/q/58439034", "58439034")</f>
        <v/>
      </c>
      <c r="B555" t="n">
        <v>0.321256038647343</v>
      </c>
    </row>
    <row r="556">
      <c r="A556">
        <f>HYPERLINK("https://stackoverflow.com/q/58449923", "58449923")</f>
        <v/>
      </c>
      <c r="B556" t="n">
        <v>0.3503086419753087</v>
      </c>
    </row>
    <row r="557">
      <c r="A557">
        <f>HYPERLINK("https://stackoverflow.com/q/58463784", "58463784")</f>
        <v/>
      </c>
      <c r="B557" t="n">
        <v>0.5208888888888888</v>
      </c>
    </row>
    <row r="558">
      <c r="A558">
        <f>HYPERLINK("https://stackoverflow.com/q/58473686", "58473686")</f>
        <v/>
      </c>
      <c r="B558" t="n">
        <v>0.2541856925418569</v>
      </c>
    </row>
    <row r="559">
      <c r="A559">
        <f>HYPERLINK("https://stackoverflow.com/q/58481700", "58481700")</f>
        <v/>
      </c>
      <c r="B559" t="n">
        <v>0.2678062678062678</v>
      </c>
    </row>
    <row r="560">
      <c r="A560">
        <f>HYPERLINK("https://stackoverflow.com/q/58483028", "58483028")</f>
        <v/>
      </c>
      <c r="B560" t="n">
        <v>0.3348982785602505</v>
      </c>
    </row>
    <row r="561">
      <c r="A561">
        <f>HYPERLINK("https://stackoverflow.com/q/58488121", "58488121")</f>
        <v/>
      </c>
      <c r="B561" t="n">
        <v>0.4029850746268657</v>
      </c>
    </row>
    <row r="562">
      <c r="A562">
        <f>HYPERLINK("https://stackoverflow.com/q/58526738", "58526738")</f>
        <v/>
      </c>
      <c r="B562" t="n">
        <v>0.2793650793650794</v>
      </c>
    </row>
    <row r="563">
      <c r="A563">
        <f>HYPERLINK("https://stackoverflow.com/q/58575034", "58575034")</f>
        <v/>
      </c>
      <c r="B563" t="n">
        <v>0.2938271604938272</v>
      </c>
    </row>
    <row r="564">
      <c r="A564">
        <f>HYPERLINK("https://stackoverflow.com/q/58613452", "58613452")</f>
        <v/>
      </c>
      <c r="B564" t="n">
        <v>0.2903703703703704</v>
      </c>
    </row>
    <row r="565">
      <c r="A565">
        <f>HYPERLINK("https://stackoverflow.com/q/58626811", "58626811")</f>
        <v/>
      </c>
      <c r="B565" t="n">
        <v>0.2830009496676164</v>
      </c>
    </row>
    <row r="566">
      <c r="A566">
        <f>HYPERLINK("https://stackoverflow.com/q/58631966", "58631966")</f>
        <v/>
      </c>
      <c r="B566" t="n">
        <v>0.253968253968254</v>
      </c>
    </row>
    <row r="567">
      <c r="A567">
        <f>HYPERLINK("https://stackoverflow.com/q/58639195", "58639195")</f>
        <v/>
      </c>
      <c r="B567" t="n">
        <v>0.2666666666666667</v>
      </c>
    </row>
    <row r="568">
      <c r="A568">
        <f>HYPERLINK("https://stackoverflow.com/q/58644060", "58644060")</f>
        <v/>
      </c>
      <c r="B568" t="n">
        <v>0.3206751054852321</v>
      </c>
    </row>
    <row r="569">
      <c r="A569">
        <f>HYPERLINK("https://stackoverflow.com/q/58649380", "58649380")</f>
        <v/>
      </c>
      <c r="B569" t="n">
        <v>0.3048048048048048</v>
      </c>
    </row>
    <row r="570">
      <c r="A570">
        <f>HYPERLINK("https://stackoverflow.com/q/58660181", "58660181")</f>
        <v/>
      </c>
      <c r="B570" t="n">
        <v>0.3299319727891156</v>
      </c>
    </row>
    <row r="571">
      <c r="A571">
        <f>HYPERLINK("https://stackoverflow.com/q/58675434", "58675434")</f>
        <v/>
      </c>
      <c r="B571" t="n">
        <v>0.3205619412515964</v>
      </c>
    </row>
    <row r="572">
      <c r="A572">
        <f>HYPERLINK("https://stackoverflow.com/q/58703762", "58703762")</f>
        <v/>
      </c>
      <c r="B572" t="n">
        <v>0.2918518518518518</v>
      </c>
    </row>
    <row r="573">
      <c r="A573">
        <f>HYPERLINK("https://stackoverflow.com/q/58715146", "58715146")</f>
        <v/>
      </c>
      <c r="B573" t="n">
        <v>0.2540983606557377</v>
      </c>
    </row>
    <row r="574">
      <c r="A574">
        <f>HYPERLINK("https://stackoverflow.com/q/58719818", "58719818")</f>
        <v/>
      </c>
      <c r="B574" t="n">
        <v>0.3113695090439276</v>
      </c>
    </row>
    <row r="575">
      <c r="A575">
        <f>HYPERLINK("https://stackoverflow.com/q/58726753", "58726753")</f>
        <v/>
      </c>
      <c r="B575" t="n">
        <v>0.3770685579196217</v>
      </c>
    </row>
    <row r="576">
      <c r="A576">
        <f>HYPERLINK("https://stackoverflow.com/q/58730516", "58730516")</f>
        <v/>
      </c>
      <c r="B576" t="n">
        <v>0.2974537037037037</v>
      </c>
    </row>
    <row r="577">
      <c r="A577">
        <f>HYPERLINK("https://stackoverflow.com/q/58730563", "58730563")</f>
        <v/>
      </c>
      <c r="B577" t="n">
        <v>0.3098039215686275</v>
      </c>
    </row>
    <row r="578">
      <c r="A578">
        <f>HYPERLINK("https://stackoverflow.com/q/58746612", "58746612")</f>
        <v/>
      </c>
      <c r="B578" t="n">
        <v>0.307936507936508</v>
      </c>
    </row>
    <row r="579">
      <c r="A579">
        <f>HYPERLINK("https://stackoverflow.com/q/58746868", "58746868")</f>
        <v/>
      </c>
      <c r="B579" t="n">
        <v>0.2434640522875817</v>
      </c>
    </row>
    <row r="580">
      <c r="A580">
        <f>HYPERLINK("https://stackoverflow.com/q/58776201", "58776201")</f>
        <v/>
      </c>
      <c r="B580" t="n">
        <v>0.4434250764525994</v>
      </c>
    </row>
    <row r="581">
      <c r="A581">
        <f>HYPERLINK("https://stackoverflow.com/q/58790918", "58790918")</f>
        <v/>
      </c>
      <c r="B581" t="n">
        <v>0.4544444444444444</v>
      </c>
    </row>
    <row r="582">
      <c r="A582">
        <f>HYPERLINK("https://stackoverflow.com/q/58794905", "58794905")</f>
        <v/>
      </c>
      <c r="B582" t="n">
        <v>0.3546423135464232</v>
      </c>
    </row>
    <row r="583">
      <c r="A583">
        <f>HYPERLINK("https://stackoverflow.com/q/58796302", "58796302")</f>
        <v/>
      </c>
      <c r="B583" t="n">
        <v>0.342483660130719</v>
      </c>
    </row>
    <row r="584">
      <c r="A584">
        <f>HYPERLINK("https://stackoverflow.com/q/58799098", "58799098")</f>
        <v/>
      </c>
      <c r="B584" t="n">
        <v>0.3816425120772947</v>
      </c>
    </row>
    <row r="585">
      <c r="A585">
        <f>HYPERLINK("https://stackoverflow.com/q/58824579", "58824579")</f>
        <v/>
      </c>
      <c r="B585" t="n">
        <v>0.2567567567567568</v>
      </c>
    </row>
    <row r="586">
      <c r="A586">
        <f>HYPERLINK("https://stackoverflow.com/q/58832168", "58832168")</f>
        <v/>
      </c>
      <c r="B586" t="n">
        <v>0.2368421052631579</v>
      </c>
    </row>
    <row r="587">
      <c r="A587">
        <f>HYPERLINK("https://stackoverflow.com/q/58832626", "58832626")</f>
        <v/>
      </c>
      <c r="B587" t="n">
        <v>0.3408239700374532</v>
      </c>
    </row>
    <row r="588">
      <c r="A588">
        <f>HYPERLINK("https://stackoverflow.com/q/58839197", "58839197")</f>
        <v/>
      </c>
      <c r="B588" t="n">
        <v>0.3271604938271605</v>
      </c>
    </row>
    <row r="589">
      <c r="A589">
        <f>HYPERLINK("https://stackoverflow.com/q/58841047", "58841047")</f>
        <v/>
      </c>
      <c r="B589" t="n">
        <v>0.3134328358208956</v>
      </c>
    </row>
    <row r="590">
      <c r="A590">
        <f>HYPERLINK("https://stackoverflow.com/q/58846662", "58846662")</f>
        <v/>
      </c>
      <c r="B590" t="n">
        <v>0.3840345199568501</v>
      </c>
    </row>
    <row r="591">
      <c r="A591">
        <f>HYPERLINK("https://stackoverflow.com/q/58874315", "58874315")</f>
        <v/>
      </c>
      <c r="B591" t="n">
        <v>0.3288888888888889</v>
      </c>
    </row>
    <row r="592">
      <c r="A592">
        <f>HYPERLINK("https://stackoverflow.com/q/58885774", "58885774")</f>
        <v/>
      </c>
      <c r="B592" t="n">
        <v>0.3160733549083063</v>
      </c>
    </row>
    <row r="593">
      <c r="A593">
        <f>HYPERLINK("https://stackoverflow.com/q/58904486", "58904486")</f>
        <v/>
      </c>
      <c r="B593" t="n">
        <v>0.3178016726403823</v>
      </c>
    </row>
    <row r="594">
      <c r="A594">
        <f>HYPERLINK("https://stackoverflow.com/q/58914330", "58914330")</f>
        <v/>
      </c>
      <c r="B594" t="n">
        <v>0.3107344632768362</v>
      </c>
    </row>
    <row r="595">
      <c r="A595">
        <f>HYPERLINK("https://stackoverflow.com/q/58940439", "58940439")</f>
        <v/>
      </c>
      <c r="B595" t="n">
        <v>0.2795698924731183</v>
      </c>
    </row>
    <row r="596">
      <c r="A596">
        <f>HYPERLINK("https://stackoverflow.com/q/58941104", "58941104")</f>
        <v/>
      </c>
      <c r="B596" t="n">
        <v>0.3283730158730159</v>
      </c>
    </row>
    <row r="597">
      <c r="A597">
        <f>HYPERLINK("https://stackoverflow.com/q/58952758", "58952758")</f>
        <v/>
      </c>
      <c r="B597" t="n">
        <v>0.2706552706552707</v>
      </c>
    </row>
    <row r="598">
      <c r="A598">
        <f>HYPERLINK("https://stackoverflow.com/q/58973104", "58973104")</f>
        <v/>
      </c>
      <c r="B598" t="n">
        <v>0.2592592592592592</v>
      </c>
    </row>
    <row r="599">
      <c r="A599">
        <f>HYPERLINK("https://stackoverflow.com/q/58982487", "58982487")</f>
        <v/>
      </c>
      <c r="B599" t="n">
        <v>0.2784471218206158</v>
      </c>
    </row>
    <row r="600">
      <c r="A600">
        <f>HYPERLINK("https://stackoverflow.com/q/58993188", "58993188")</f>
        <v/>
      </c>
      <c r="B600" t="n">
        <v>0.2761437908496732</v>
      </c>
    </row>
    <row r="601">
      <c r="A601">
        <f>HYPERLINK("https://stackoverflow.com/q/59043054", "59043054")</f>
        <v/>
      </c>
      <c r="B601" t="n">
        <v>0.3346560846560847</v>
      </c>
    </row>
    <row r="602">
      <c r="A602">
        <f>HYPERLINK("https://stackoverflow.com/q/59053286", "59053286")</f>
        <v/>
      </c>
      <c r="B602" t="n">
        <v>0.2819237147595357</v>
      </c>
    </row>
    <row r="603">
      <c r="A603">
        <f>HYPERLINK("https://stackoverflow.com/q/59062489", "59062489")</f>
        <v/>
      </c>
      <c r="B603" t="n">
        <v>0.2505910165484633</v>
      </c>
    </row>
    <row r="604">
      <c r="A604">
        <f>HYPERLINK("https://stackoverflow.com/q/59140407", "59140407")</f>
        <v/>
      </c>
      <c r="B604" t="n">
        <v>0.4</v>
      </c>
    </row>
    <row r="605">
      <c r="A605">
        <f>HYPERLINK("https://stackoverflow.com/q/59150237", "59150237")</f>
        <v/>
      </c>
      <c r="B605" t="n">
        <v>0.2849794238683128</v>
      </c>
    </row>
    <row r="606">
      <c r="A606">
        <f>HYPERLINK("https://stackoverflow.com/q/59182574", "59182574")</f>
        <v/>
      </c>
      <c r="B606" t="n">
        <v>0.4107142857142857</v>
      </c>
    </row>
    <row r="607">
      <c r="A607">
        <f>HYPERLINK("https://stackoverflow.com/q/59202953", "59202953")</f>
        <v/>
      </c>
      <c r="B607" t="n">
        <v>0.2914389799635702</v>
      </c>
    </row>
    <row r="608">
      <c r="A608">
        <f>HYPERLINK("https://stackoverflow.com/q/59231120", "59231120")</f>
        <v/>
      </c>
      <c r="B608" t="n">
        <v>0.2722832722832723</v>
      </c>
    </row>
    <row r="609">
      <c r="A609">
        <f>HYPERLINK("https://stackoverflow.com/q/59233638", "59233638")</f>
        <v/>
      </c>
      <c r="B609" t="n">
        <v>0.3215488215488215</v>
      </c>
    </row>
    <row r="610">
      <c r="A610">
        <f>HYPERLINK("https://stackoverflow.com/q/59246446", "59246446")</f>
        <v/>
      </c>
      <c r="B610" t="n">
        <v>0.3555555555555556</v>
      </c>
    </row>
    <row r="611">
      <c r="A611">
        <f>HYPERLINK("https://stackoverflow.com/q/59251524", "59251524")</f>
        <v/>
      </c>
      <c r="B611" t="n">
        <v>0.4786324786324787</v>
      </c>
    </row>
    <row r="612">
      <c r="A612">
        <f>HYPERLINK("https://stackoverflow.com/q/59261369", "59261369")</f>
        <v/>
      </c>
      <c r="B612" t="n">
        <v>0.2740740740740741</v>
      </c>
    </row>
    <row r="613">
      <c r="A613">
        <f>HYPERLINK("https://stackoverflow.com/q/59268690", "59268690")</f>
        <v/>
      </c>
      <c r="B613" t="n">
        <v>0.2944444444444445</v>
      </c>
    </row>
    <row r="614">
      <c r="A614">
        <f>HYPERLINK("https://stackoverflow.com/q/59271914", "59271914")</f>
        <v/>
      </c>
      <c r="B614" t="n">
        <v>0.2479674796747967</v>
      </c>
    </row>
    <row r="615">
      <c r="A615">
        <f>HYPERLINK("https://stackoverflow.com/q/59283319", "59283319")</f>
        <v/>
      </c>
      <c r="B615" t="n">
        <v>0.2604166666666667</v>
      </c>
    </row>
    <row r="616">
      <c r="A616">
        <f>HYPERLINK("https://stackoverflow.com/q/59329995", "59329995")</f>
        <v/>
      </c>
      <c r="B616" t="n">
        <v>0.3292682926829268</v>
      </c>
    </row>
    <row r="617">
      <c r="A617">
        <f>HYPERLINK("https://stackoverflow.com/q/59346308", "59346308")</f>
        <v/>
      </c>
      <c r="B617" t="n">
        <v>0.2674897119341564</v>
      </c>
    </row>
    <row r="618">
      <c r="A618">
        <f>HYPERLINK("https://stackoverflow.com/q/59349005", "59349005")</f>
        <v/>
      </c>
      <c r="B618" t="n">
        <v>0.3343253968253968</v>
      </c>
    </row>
    <row r="619">
      <c r="A619">
        <f>HYPERLINK("https://stackoverflow.com/q/59352243", "59352243")</f>
        <v/>
      </c>
      <c r="B619" t="n">
        <v>0.2929292929292929</v>
      </c>
    </row>
    <row r="620">
      <c r="A620">
        <f>HYPERLINK("https://stackoverflow.com/q/59368840", "59368840")</f>
        <v/>
      </c>
      <c r="B620" t="n">
        <v>0.2686567164179104</v>
      </c>
    </row>
    <row r="621">
      <c r="A621">
        <f>HYPERLINK("https://stackoverflow.com/q/59370100", "59370100")</f>
        <v/>
      </c>
      <c r="B621" t="n">
        <v>0.2824631860776439</v>
      </c>
    </row>
    <row r="622">
      <c r="A622">
        <f>HYPERLINK("https://stackoverflow.com/q/59371835", "59371835")</f>
        <v/>
      </c>
      <c r="B622" t="n">
        <v>0.3536439665471924</v>
      </c>
    </row>
    <row r="623">
      <c r="A623">
        <f>HYPERLINK("https://stackoverflow.com/q/59392920", "59392920")</f>
        <v/>
      </c>
      <c r="B623" t="n">
        <v>0.2622950819672131</v>
      </c>
    </row>
    <row r="624">
      <c r="A624">
        <f>HYPERLINK("https://stackoverflow.com/q/59399174", "59399174")</f>
        <v/>
      </c>
      <c r="B624" t="n">
        <v>0.2582582582582583</v>
      </c>
    </row>
    <row r="625">
      <c r="A625">
        <f>HYPERLINK("https://stackoverflow.com/q/59406878", "59406878")</f>
        <v/>
      </c>
      <c r="B625" t="n">
        <v>0.2671957671957672</v>
      </c>
    </row>
    <row r="626">
      <c r="A626">
        <f>HYPERLINK("https://stackoverflow.com/q/59419349", "59419349")</f>
        <v/>
      </c>
      <c r="B626" t="n">
        <v>0.4647696476964769</v>
      </c>
    </row>
    <row r="627">
      <c r="A627">
        <f>HYPERLINK("https://stackoverflow.com/q/59453712", "59453712")</f>
        <v/>
      </c>
      <c r="B627" t="n">
        <v>0.3529411764705882</v>
      </c>
    </row>
    <row r="628">
      <c r="A628">
        <f>HYPERLINK("https://stackoverflow.com/q/59457801", "59457801")</f>
        <v/>
      </c>
      <c r="B628" t="n">
        <v>0.3137254901960785</v>
      </c>
    </row>
    <row r="629">
      <c r="A629">
        <f>HYPERLINK("https://stackoverflow.com/q/59464598", "59464598")</f>
        <v/>
      </c>
      <c r="B629" t="n">
        <v>0.2449799196787149</v>
      </c>
    </row>
    <row r="630">
      <c r="A630">
        <f>HYPERLINK("https://stackoverflow.com/q/59516378", "59516378")</f>
        <v/>
      </c>
      <c r="B630" t="n">
        <v>0.2592592592592592</v>
      </c>
    </row>
    <row r="631">
      <c r="A631">
        <f>HYPERLINK("https://stackoverflow.com/q/59524629", "59524629")</f>
        <v/>
      </c>
      <c r="B631" t="n">
        <v>0.2872628726287263</v>
      </c>
    </row>
    <row r="632">
      <c r="A632">
        <f>HYPERLINK("https://stackoverflow.com/q/59533959", "59533959")</f>
        <v/>
      </c>
      <c r="B632" t="n">
        <v>0.4603174603174603</v>
      </c>
    </row>
    <row r="633">
      <c r="A633">
        <f>HYPERLINK("https://stackoverflow.com/q/59538599", "59538599")</f>
        <v/>
      </c>
      <c r="B633" t="n">
        <v>0.2409488139825219</v>
      </c>
    </row>
    <row r="634">
      <c r="A634">
        <f>HYPERLINK("https://stackoverflow.com/q/59544770", "59544770")</f>
        <v/>
      </c>
      <c r="B634" t="n">
        <v>0.24408014571949</v>
      </c>
    </row>
    <row r="635">
      <c r="A635">
        <f>HYPERLINK("https://stackoverflow.com/q/59575132", "59575132")</f>
        <v/>
      </c>
      <c r="B635" t="n">
        <v>0.2895981087470449</v>
      </c>
    </row>
    <row r="636">
      <c r="A636">
        <f>HYPERLINK("https://stackoverflow.com/q/59625264", "59625264")</f>
        <v/>
      </c>
      <c r="B636" t="n">
        <v>0.3665223665223665</v>
      </c>
    </row>
    <row r="637">
      <c r="A637">
        <f>HYPERLINK("https://stackoverflow.com/q/59640223", "59640223")</f>
        <v/>
      </c>
      <c r="B637" t="n">
        <v>0.3119143239625167</v>
      </c>
    </row>
    <row r="638">
      <c r="A638">
        <f>HYPERLINK("https://stackoverflow.com/q/59645309", "59645309")</f>
        <v/>
      </c>
      <c r="B638" t="n">
        <v>0.2413793103448276</v>
      </c>
    </row>
    <row r="639">
      <c r="A639">
        <f>HYPERLINK("https://stackoverflow.com/q/59672677", "59672677")</f>
        <v/>
      </c>
      <c r="B639" t="n">
        <v>0.2816281628162816</v>
      </c>
    </row>
    <row r="640">
      <c r="A640">
        <f>HYPERLINK("https://stackoverflow.com/q/59704836", "59704836")</f>
        <v/>
      </c>
      <c r="B640" t="n">
        <v>0.2798353909465021</v>
      </c>
    </row>
    <row r="641">
      <c r="A641">
        <f>HYPERLINK("https://stackoverflow.com/q/59730158", "59730158")</f>
        <v/>
      </c>
      <c r="B641" t="n">
        <v>0.3044444444444445</v>
      </c>
    </row>
    <row r="642">
      <c r="A642">
        <f>HYPERLINK("https://stackoverflow.com/q/59738152", "59738152")</f>
        <v/>
      </c>
      <c r="B642" t="n">
        <v>0.2810457516339869</v>
      </c>
    </row>
    <row r="643">
      <c r="A643">
        <f>HYPERLINK("https://stackoverflow.com/q/59771209", "59771209")</f>
        <v/>
      </c>
      <c r="B643" t="n">
        <v>0.3277074542897327</v>
      </c>
    </row>
    <row r="644">
      <c r="A644">
        <f>HYPERLINK("https://stackoverflow.com/q/59854316", "59854316")</f>
        <v/>
      </c>
      <c r="B644" t="n">
        <v>0.4329004329004329</v>
      </c>
    </row>
    <row r="645">
      <c r="A645">
        <f>HYPERLINK("https://stackoverflow.com/q/59857501", "59857501")</f>
        <v/>
      </c>
      <c r="B645" t="n">
        <v>0.234375</v>
      </c>
    </row>
    <row r="646">
      <c r="A646">
        <f>HYPERLINK("https://stackoverflow.com/q/59861969", "59861969")</f>
        <v/>
      </c>
      <c r="B646" t="n">
        <v>0.280952380952381</v>
      </c>
    </row>
    <row r="647">
      <c r="A647">
        <f>HYPERLINK("https://stackoverflow.com/q/59881776", "59881776")</f>
        <v/>
      </c>
      <c r="B647" t="n">
        <v>0.2845804988662132</v>
      </c>
    </row>
    <row r="648">
      <c r="A648">
        <f>HYPERLINK("https://stackoverflow.com/q/59897345", "59897345")</f>
        <v/>
      </c>
      <c r="B648" t="n">
        <v>0.2947530864197531</v>
      </c>
    </row>
    <row r="649">
      <c r="A649">
        <f>HYPERLINK("https://stackoverflow.com/q/59926810", "59926810")</f>
        <v/>
      </c>
      <c r="B649" t="n">
        <v>0.3316749585406302</v>
      </c>
    </row>
    <row r="650">
      <c r="A650">
        <f>HYPERLINK("https://stackoverflow.com/q/59929281", "59929281")</f>
        <v/>
      </c>
      <c r="B650" t="n">
        <v>0.2997076023391813</v>
      </c>
    </row>
    <row r="651">
      <c r="A651">
        <f>HYPERLINK("https://stackoverflow.com/q/59932262", "59932262")</f>
        <v/>
      </c>
      <c r="B651" t="n">
        <v>0.2457912457912458</v>
      </c>
    </row>
    <row r="652">
      <c r="A652">
        <f>HYPERLINK("https://stackoverflow.com/q/59962143", "59962143")</f>
        <v/>
      </c>
      <c r="B652" t="n">
        <v>0.2670250896057348</v>
      </c>
    </row>
    <row r="653">
      <c r="A653">
        <f>HYPERLINK("https://stackoverflow.com/q/59979336", "59979336")</f>
        <v/>
      </c>
      <c r="B653" t="n">
        <v>0.2935323383084577</v>
      </c>
    </row>
    <row r="654">
      <c r="A654">
        <f>HYPERLINK("https://stackoverflow.com/q/59979487", "59979487")</f>
        <v/>
      </c>
      <c r="B654" t="n">
        <v>0.3974358974358975</v>
      </c>
    </row>
    <row r="655">
      <c r="A655">
        <f>HYPERLINK("https://stackoverflow.com/q/60005599", "60005599")</f>
        <v/>
      </c>
      <c r="B655" t="n">
        <v>0.2707535121328225</v>
      </c>
    </row>
    <row r="656">
      <c r="A656">
        <f>HYPERLINK("https://stackoverflow.com/q/60063934", "60063934")</f>
        <v/>
      </c>
      <c r="B656" t="n">
        <v>0.5068587105624143</v>
      </c>
    </row>
    <row r="657">
      <c r="A657">
        <f>HYPERLINK("https://stackoverflow.com/q/60152570", "60152570")</f>
        <v/>
      </c>
      <c r="B657" t="n">
        <v>0.2375</v>
      </c>
    </row>
    <row r="658">
      <c r="A658">
        <f>HYPERLINK("https://stackoverflow.com/q/60153052", "60153052")</f>
        <v/>
      </c>
      <c r="B658" t="n">
        <v>0.2655826558265583</v>
      </c>
    </row>
    <row r="659">
      <c r="A659">
        <f>HYPERLINK("https://stackoverflow.com/q/60175980", "60175980")</f>
        <v/>
      </c>
      <c r="B659" t="n">
        <v>0.291358024691358</v>
      </c>
    </row>
    <row r="660">
      <c r="A660">
        <f>HYPERLINK("https://stackoverflow.com/q/60181728", "60181728")</f>
        <v/>
      </c>
      <c r="B660" t="n">
        <v>0.265625</v>
      </c>
    </row>
    <row r="661">
      <c r="A661">
        <f>HYPERLINK("https://stackoverflow.com/q/60230705", "60230705")</f>
        <v/>
      </c>
      <c r="B661" t="n">
        <v>0.2768031189083821</v>
      </c>
    </row>
    <row r="662">
      <c r="A662">
        <f>HYPERLINK("https://stackoverflow.com/q/60312818", "60312818")</f>
        <v/>
      </c>
      <c r="B662" t="n">
        <v>0.3687943262411348</v>
      </c>
    </row>
    <row r="663">
      <c r="A663">
        <f>HYPERLINK("https://stackoverflow.com/q/60357457", "60357457")</f>
        <v/>
      </c>
      <c r="B663" t="n">
        <v>0.2729766803840878</v>
      </c>
    </row>
    <row r="664">
      <c r="A664">
        <f>HYPERLINK("https://stackoverflow.com/q/60361840", "60361840")</f>
        <v/>
      </c>
      <c r="B664" t="n">
        <v>0.2732026143790849</v>
      </c>
    </row>
    <row r="665">
      <c r="A665">
        <f>HYPERLINK("https://stackoverflow.com/q/60370378", "60370378")</f>
        <v/>
      </c>
      <c r="B665" t="n">
        <v>0.3333333333333333</v>
      </c>
    </row>
    <row r="666">
      <c r="A666">
        <f>HYPERLINK("https://stackoverflow.com/q/60396720", "60396720")</f>
        <v/>
      </c>
      <c r="B666" t="n">
        <v>0.3745318352059926</v>
      </c>
    </row>
    <row r="667">
      <c r="A667">
        <f>HYPERLINK("https://stackoverflow.com/q/60400547", "60400547")</f>
        <v/>
      </c>
      <c r="B667" t="n">
        <v>0.2789351851851852</v>
      </c>
    </row>
    <row r="668">
      <c r="A668">
        <f>HYPERLINK("https://stackoverflow.com/q/60428312", "60428312")</f>
        <v/>
      </c>
      <c r="B668" t="n">
        <v>0.3133583021223471</v>
      </c>
    </row>
    <row r="669">
      <c r="A669">
        <f>HYPERLINK("https://stackoverflow.com/q/60445843", "60445843")</f>
        <v/>
      </c>
      <c r="B669" t="n">
        <v>0.4091880341880342</v>
      </c>
    </row>
    <row r="670">
      <c r="A670">
        <f>HYPERLINK("https://stackoverflow.com/q/60453651", "60453651")</f>
        <v/>
      </c>
      <c r="B670" t="n">
        <v>0.2557077625570776</v>
      </c>
    </row>
    <row r="671">
      <c r="A671">
        <f>HYPERLINK("https://stackoverflow.com/q/60513317", "60513317")</f>
        <v/>
      </c>
      <c r="B671" t="n">
        <v>0.3797025371828521</v>
      </c>
    </row>
    <row r="672">
      <c r="A672">
        <f>HYPERLINK("https://stackoverflow.com/q/60534579", "60534579")</f>
        <v/>
      </c>
      <c r="B672" t="n">
        <v>0.2669753086419753</v>
      </c>
    </row>
    <row r="673">
      <c r="A673">
        <f>HYPERLINK("https://stackoverflow.com/q/60543867", "60543867")</f>
        <v/>
      </c>
      <c r="B673" t="n">
        <v>0.2876712328767123</v>
      </c>
    </row>
    <row r="674">
      <c r="A674">
        <f>HYPERLINK("https://stackoverflow.com/q/60555616", "60555616")</f>
        <v/>
      </c>
      <c r="B674" t="n">
        <v>0.2496392496392496</v>
      </c>
    </row>
    <row r="675">
      <c r="A675">
        <f>HYPERLINK("https://stackoverflow.com/q/60556908", "60556908")</f>
        <v/>
      </c>
      <c r="B675" t="n">
        <v>0.3160173160173161</v>
      </c>
    </row>
    <row r="676">
      <c r="A676">
        <f>HYPERLINK("https://stackoverflow.com/q/60706826", "60706826")</f>
        <v/>
      </c>
      <c r="B676" t="n">
        <v>0.3594771241830065</v>
      </c>
    </row>
    <row r="677">
      <c r="A677">
        <f>HYPERLINK("https://stackoverflow.com/q/60716376", "60716376")</f>
        <v/>
      </c>
      <c r="B677" t="n">
        <v>0.380952380952381</v>
      </c>
    </row>
    <row r="678">
      <c r="A678">
        <f>HYPERLINK("https://stackoverflow.com/q/60763258", "60763258")</f>
        <v/>
      </c>
      <c r="B678" t="n">
        <v>0.2911111111111111</v>
      </c>
    </row>
    <row r="679">
      <c r="A679">
        <f>HYPERLINK("https://stackoverflow.com/q/60825789", "60825789")</f>
        <v/>
      </c>
      <c r="B679" t="n">
        <v>0.3025525525525525</v>
      </c>
    </row>
    <row r="680">
      <c r="A680">
        <f>HYPERLINK("https://stackoverflow.com/q/60827803", "60827803")</f>
        <v/>
      </c>
      <c r="B680" t="n">
        <v>0.3257229832572298</v>
      </c>
    </row>
    <row r="681">
      <c r="A681">
        <f>HYPERLINK("https://stackoverflow.com/q/60831699", "60831699")</f>
        <v/>
      </c>
      <c r="B681" t="n">
        <v>0.2459016393442623</v>
      </c>
    </row>
    <row r="682">
      <c r="A682">
        <f>HYPERLINK("https://stackoverflow.com/q/60838280", "60838280")</f>
        <v/>
      </c>
      <c r="B682" t="n">
        <v>0.2638888888888889</v>
      </c>
    </row>
    <row r="683">
      <c r="A683">
        <f>HYPERLINK("https://stackoverflow.com/q/60945360", "60945360")</f>
        <v/>
      </c>
      <c r="B683" t="n">
        <v>0.3508114856429463</v>
      </c>
    </row>
    <row r="684">
      <c r="A684">
        <f>HYPERLINK("https://stackoverflow.com/q/60982768", "60982768")</f>
        <v/>
      </c>
      <c r="B684" t="n">
        <v>0.3201058201058201</v>
      </c>
    </row>
    <row r="685">
      <c r="A685">
        <f>HYPERLINK("https://stackoverflow.com/q/61014391", "61014391")</f>
        <v/>
      </c>
      <c r="B685" t="n">
        <v>0.3162393162393162</v>
      </c>
    </row>
    <row r="686">
      <c r="A686">
        <f>HYPERLINK("https://stackoverflow.com/q/61016404", "61016404")</f>
        <v/>
      </c>
      <c r="B686" t="n">
        <v>0.3534278959810875</v>
      </c>
    </row>
    <row r="687">
      <c r="A687">
        <f>HYPERLINK("https://stackoverflow.com/q/61016498", "61016498")</f>
        <v/>
      </c>
      <c r="B687" t="n">
        <v>0.3077905491698595</v>
      </c>
    </row>
    <row r="688">
      <c r="A688">
        <f>HYPERLINK("https://stackoverflow.com/q/61058282", "61058282")</f>
        <v/>
      </c>
      <c r="B688" t="n">
        <v>0.3302891933028919</v>
      </c>
    </row>
    <row r="689">
      <c r="A689">
        <f>HYPERLINK("https://stackoverflow.com/q/61094682", "61094682")</f>
        <v/>
      </c>
      <c r="B689" t="n">
        <v>0.2222222222222222</v>
      </c>
    </row>
    <row r="690">
      <c r="A690">
        <f>HYPERLINK("https://stackoverflow.com/q/61131140", "61131140")</f>
        <v/>
      </c>
      <c r="B690" t="n">
        <v>0.4178145087235997</v>
      </c>
    </row>
    <row r="691">
      <c r="A691">
        <f>HYPERLINK("https://stackoverflow.com/q/61204978", "61204978")</f>
        <v/>
      </c>
      <c r="B691" t="n">
        <v>0.2104377104377105</v>
      </c>
    </row>
    <row r="692">
      <c r="A692">
        <f>HYPERLINK("https://stackoverflow.com/q/61206586", "61206586")</f>
        <v/>
      </c>
      <c r="B692" t="n">
        <v>0.3461538461538461</v>
      </c>
    </row>
    <row r="693">
      <c r="A693">
        <f>HYPERLINK("https://stackoverflow.com/q/61207759", "61207759")</f>
        <v/>
      </c>
      <c r="B693" t="n">
        <v>0.2474747474747474</v>
      </c>
    </row>
    <row r="694">
      <c r="A694">
        <f>HYPERLINK("https://stackoverflow.com/q/61207974", "61207974")</f>
        <v/>
      </c>
      <c r="B694" t="n">
        <v>0.3724053724053724</v>
      </c>
    </row>
    <row r="695">
      <c r="A695">
        <f>HYPERLINK("https://stackoverflow.com/q/61226697", "61226697")</f>
        <v/>
      </c>
      <c r="B695" t="n">
        <v>0.2459259259259259</v>
      </c>
    </row>
    <row r="696">
      <c r="A696">
        <f>HYPERLINK("https://stackoverflow.com/q/61238595", "61238595")</f>
        <v/>
      </c>
      <c r="B696" t="n">
        <v>0.314327485380117</v>
      </c>
    </row>
    <row r="697">
      <c r="A697">
        <f>HYPERLINK("https://stackoverflow.com/q/61242253", "61242253")</f>
        <v/>
      </c>
      <c r="B697" t="n">
        <v>0.2315930388219545</v>
      </c>
    </row>
    <row r="698">
      <c r="A698">
        <f>HYPERLINK("https://stackoverflow.com/q/61252925", "61252925")</f>
        <v/>
      </c>
      <c r="B698" t="n">
        <v>0.2871794871794872</v>
      </c>
    </row>
    <row r="699">
      <c r="A699">
        <f>HYPERLINK("https://stackoverflow.com/q/61284724", "61284724")</f>
        <v/>
      </c>
      <c r="B699" t="n">
        <v>0.411522633744856</v>
      </c>
    </row>
    <row r="700">
      <c r="A700">
        <f>HYPERLINK("https://stackoverflow.com/q/61330666", "61330666")</f>
        <v/>
      </c>
      <c r="B700" t="n">
        <v>0.4530577088716624</v>
      </c>
    </row>
    <row r="701">
      <c r="A701">
        <f>HYPERLINK("https://stackoverflow.com/q/61332655", "61332655")</f>
        <v/>
      </c>
      <c r="B701" t="n">
        <v>0.2992299229922992</v>
      </c>
    </row>
    <row r="702">
      <c r="A702">
        <f>HYPERLINK("https://stackoverflow.com/q/61363424", "61363424")</f>
        <v/>
      </c>
      <c r="B702" t="n">
        <v>0.3888888888888889</v>
      </c>
    </row>
    <row r="703">
      <c r="A703">
        <f>HYPERLINK("https://stackoverflow.com/q/61422412", "61422412")</f>
        <v/>
      </c>
      <c r="B703" t="n">
        <v>0.3023255813953488</v>
      </c>
    </row>
    <row r="704">
      <c r="A704">
        <f>HYPERLINK("https://stackoverflow.com/q/61452894", "61452894")</f>
        <v/>
      </c>
      <c r="B704" t="n">
        <v>0.2803617571059431</v>
      </c>
    </row>
    <row r="705">
      <c r="A705">
        <f>HYPERLINK("https://stackoverflow.com/q/61454256", "61454256")</f>
        <v/>
      </c>
      <c r="B705" t="n">
        <v>0.3055555555555556</v>
      </c>
    </row>
    <row r="706">
      <c r="A706">
        <f>HYPERLINK("https://stackoverflow.com/q/61469908", "61469908")</f>
        <v/>
      </c>
      <c r="B706" t="n">
        <v>0.3684210526315789</v>
      </c>
    </row>
    <row r="707">
      <c r="A707">
        <f>HYPERLINK("https://stackoverflow.com/q/61483577", "61483577")</f>
        <v/>
      </c>
      <c r="B707" t="n">
        <v>0.4142857142857144</v>
      </c>
    </row>
    <row r="708">
      <c r="A708">
        <f>HYPERLINK("https://stackoverflow.com/q/61487083", "61487083")</f>
        <v/>
      </c>
      <c r="B708" t="n">
        <v>0.2993464052287582</v>
      </c>
    </row>
    <row r="709">
      <c r="A709">
        <f>HYPERLINK("https://stackoverflow.com/q/61491488", "61491488")</f>
        <v/>
      </c>
      <c r="B709" t="n">
        <v>0.3333333333333333</v>
      </c>
    </row>
    <row r="710">
      <c r="A710">
        <f>HYPERLINK("https://stackoverflow.com/q/61505590", "61505590")</f>
        <v/>
      </c>
      <c r="B710" t="n">
        <v>0.3058984910836763</v>
      </c>
    </row>
    <row r="711">
      <c r="A711">
        <f>HYPERLINK("https://stackoverflow.com/q/61515127", "61515127")</f>
        <v/>
      </c>
      <c r="B711" t="n">
        <v>0.2903225806451613</v>
      </c>
    </row>
    <row r="712">
      <c r="A712">
        <f>HYPERLINK("https://stackoverflow.com/q/61531727", "61531727")</f>
        <v/>
      </c>
      <c r="B712" t="n">
        <v>0.2626262626262627</v>
      </c>
    </row>
    <row r="713">
      <c r="A713">
        <f>HYPERLINK("https://stackoverflow.com/q/61557784", "61557784")</f>
        <v/>
      </c>
      <c r="B713" t="n">
        <v>0.335016835016835</v>
      </c>
    </row>
    <row r="714">
      <c r="A714">
        <f>HYPERLINK("https://stackoverflow.com/q/61594436", "61594436")</f>
        <v/>
      </c>
      <c r="B714" t="n">
        <v>0.369949494949495</v>
      </c>
    </row>
    <row r="715">
      <c r="A715">
        <f>HYPERLINK("https://stackoverflow.com/q/61597162", "61597162")</f>
        <v/>
      </c>
      <c r="B715" t="n">
        <v>0.3535353535353536</v>
      </c>
    </row>
    <row r="716">
      <c r="A716">
        <f>HYPERLINK("https://stackoverflow.com/q/61604943", "61604943")</f>
        <v/>
      </c>
      <c r="B716" t="n">
        <v>0.3048048048048048</v>
      </c>
    </row>
    <row r="717">
      <c r="A717">
        <f>HYPERLINK("https://stackoverflow.com/q/61628400", "61628400")</f>
        <v/>
      </c>
      <c r="B717" t="n">
        <v>0.2491039426523297</v>
      </c>
    </row>
    <row r="718">
      <c r="A718">
        <f>HYPERLINK("https://stackoverflow.com/q/61639444", "61639444")</f>
        <v/>
      </c>
      <c r="B718" t="n">
        <v>0.2777777777777778</v>
      </c>
    </row>
    <row r="719">
      <c r="A719">
        <f>HYPERLINK("https://stackoverflow.com/q/61641793", "61641793")</f>
        <v/>
      </c>
      <c r="B719" t="n">
        <v>0.3676268861454047</v>
      </c>
    </row>
    <row r="720">
      <c r="A720">
        <f>HYPERLINK("https://stackoverflow.com/q/61642239", "61642239")</f>
        <v/>
      </c>
      <c r="B720" t="n">
        <v>0.4563189143341815</v>
      </c>
    </row>
    <row r="721">
      <c r="A721">
        <f>HYPERLINK("https://stackoverflow.com/q/61660647", "61660647")</f>
        <v/>
      </c>
      <c r="B721" t="n">
        <v>0.4095238095238096</v>
      </c>
    </row>
    <row r="722">
      <c r="A722">
        <f>HYPERLINK("https://stackoverflow.com/q/61664951", "61664951")</f>
        <v/>
      </c>
      <c r="B722" t="n">
        <v>0.3882783882783883</v>
      </c>
    </row>
    <row r="723">
      <c r="A723">
        <f>HYPERLINK("https://stackoverflow.com/q/61672841", "61672841")</f>
        <v/>
      </c>
      <c r="B723" t="n">
        <v>0.3080168776371308</v>
      </c>
    </row>
    <row r="724">
      <c r="A724">
        <f>HYPERLINK("https://stackoverflow.com/q/61689176", "61689176")</f>
        <v/>
      </c>
      <c r="B724" t="n">
        <v>0.2222222222222222</v>
      </c>
    </row>
    <row r="725">
      <c r="A725">
        <f>HYPERLINK("https://stackoverflow.com/q/61709741", "61709741")</f>
        <v/>
      </c>
      <c r="B725" t="n">
        <v>0.3009845288326301</v>
      </c>
    </row>
    <row r="726">
      <c r="A726">
        <f>HYPERLINK("https://stackoverflow.com/q/61729009", "61729009")</f>
        <v/>
      </c>
      <c r="B726" t="n">
        <v>0.2487562189054726</v>
      </c>
    </row>
    <row r="727">
      <c r="A727">
        <f>HYPERLINK("https://stackoverflow.com/q/61735365", "61735365")</f>
        <v/>
      </c>
      <c r="B727" t="n">
        <v>0.4037037037037037</v>
      </c>
    </row>
    <row r="728">
      <c r="A728">
        <f>HYPERLINK("https://stackoverflow.com/q/61742910", "61742910")</f>
        <v/>
      </c>
      <c r="B728" t="n">
        <v>0.250925925925926</v>
      </c>
    </row>
    <row r="729">
      <c r="A729">
        <f>HYPERLINK("https://stackoverflow.com/q/61769866", "61769866")</f>
        <v/>
      </c>
      <c r="B729" t="n">
        <v>0.25</v>
      </c>
    </row>
    <row r="730">
      <c r="A730">
        <f>HYPERLINK("https://stackoverflow.com/q/61775267", "61775267")</f>
        <v/>
      </c>
      <c r="B730" t="n">
        <v>0.2463768115942029</v>
      </c>
    </row>
    <row r="731">
      <c r="A731">
        <f>HYPERLINK("https://stackoverflow.com/q/61780469", "61780469")</f>
        <v/>
      </c>
      <c r="B731" t="n">
        <v>0.2542087542087542</v>
      </c>
    </row>
    <row r="732">
      <c r="A732">
        <f>HYPERLINK("https://stackoverflow.com/q/61782655", "61782655")</f>
        <v/>
      </c>
      <c r="B732" t="n">
        <v>0.3063973063973064</v>
      </c>
    </row>
    <row r="733">
      <c r="A733">
        <f>HYPERLINK("https://stackoverflow.com/q/61790198", "61790198")</f>
        <v/>
      </c>
      <c r="B733" t="n">
        <v>0.2891414141414141</v>
      </c>
    </row>
    <row r="734">
      <c r="A734">
        <f>HYPERLINK("https://stackoverflow.com/q/61818685", "61818685")</f>
        <v/>
      </c>
      <c r="B734" t="n">
        <v>0.3041666666666667</v>
      </c>
    </row>
    <row r="735">
      <c r="A735">
        <f>HYPERLINK("https://stackoverflow.com/q/61827269", "61827269")</f>
        <v/>
      </c>
      <c r="B735" t="n">
        <v>0.4470899470899471</v>
      </c>
    </row>
    <row r="736">
      <c r="A736">
        <f>HYPERLINK("https://stackoverflow.com/q/61834955", "61834955")</f>
        <v/>
      </c>
      <c r="B736" t="n">
        <v>0.2686567164179104</v>
      </c>
    </row>
    <row r="737">
      <c r="A737">
        <f>HYPERLINK("https://stackoverflow.com/q/61854113", "61854113")</f>
        <v/>
      </c>
      <c r="B737" t="n">
        <v>0.3158730158730159</v>
      </c>
    </row>
    <row r="738">
      <c r="A738">
        <f>HYPERLINK("https://stackoverflow.com/q/61867669", "61867669")</f>
        <v/>
      </c>
      <c r="B738" t="n">
        <v>0.2642642642642642</v>
      </c>
    </row>
    <row r="739">
      <c r="A739">
        <f>HYPERLINK("https://stackoverflow.com/q/61902973", "61902973")</f>
        <v/>
      </c>
      <c r="B739" t="n">
        <v>0.2222222222222222</v>
      </c>
    </row>
    <row r="740">
      <c r="A740">
        <f>HYPERLINK("https://stackoverflow.com/q/61903819", "61903819")</f>
        <v/>
      </c>
      <c r="B740" t="n">
        <v>0.254320987654321</v>
      </c>
    </row>
    <row r="741">
      <c r="A741">
        <f>HYPERLINK("https://stackoverflow.com/q/61920382", "61920382")</f>
        <v/>
      </c>
      <c r="B741" t="n">
        <v>0.3131313131313131</v>
      </c>
    </row>
    <row r="742">
      <c r="A742">
        <f>HYPERLINK("https://stackoverflow.com/q/61928879", "61928879")</f>
        <v/>
      </c>
      <c r="B742" t="n">
        <v>0.3052039381153305</v>
      </c>
    </row>
    <row r="743">
      <c r="A743">
        <f>HYPERLINK("https://stackoverflow.com/q/61932638", "61932638")</f>
        <v/>
      </c>
      <c r="B743" t="n">
        <v>0.2450532724505327</v>
      </c>
    </row>
    <row r="744">
      <c r="A744">
        <f>HYPERLINK("https://stackoverflow.com/q/61938413", "61938413")</f>
        <v/>
      </c>
      <c r="B744" t="n">
        <v>0.2666666666666667</v>
      </c>
    </row>
    <row r="745">
      <c r="A745">
        <f>HYPERLINK("https://stackoverflow.com/q/61977505", "61977505")</f>
        <v/>
      </c>
      <c r="B745" t="n">
        <v>0.3093093093093093</v>
      </c>
    </row>
    <row r="746">
      <c r="A746">
        <f>HYPERLINK("https://stackoverflow.com/q/62018029", "62018029")</f>
        <v/>
      </c>
      <c r="B746" t="n">
        <v>0.2851153039832285</v>
      </c>
    </row>
    <row r="747">
      <c r="A747">
        <f>HYPERLINK("https://stackoverflow.com/q/62022772", "62022772")</f>
        <v/>
      </c>
      <c r="B747" t="n">
        <v>0.2303030303030303</v>
      </c>
    </row>
    <row r="748">
      <c r="A748">
        <f>HYPERLINK("https://stackoverflow.com/q/62049728", "62049728")</f>
        <v/>
      </c>
      <c r="B748" t="n">
        <v>0.4727668845315904</v>
      </c>
    </row>
    <row r="749">
      <c r="A749">
        <f>HYPERLINK("https://stackoverflow.com/q/62074726", "62074726")</f>
        <v/>
      </c>
      <c r="B749" t="n">
        <v>0.2888888888888889</v>
      </c>
    </row>
    <row r="750">
      <c r="A750">
        <f>HYPERLINK("https://stackoverflow.com/q/62076983", "62076983")</f>
        <v/>
      </c>
      <c r="B750" t="n">
        <v>0.386039886039886</v>
      </c>
    </row>
    <row r="751">
      <c r="A751">
        <f>HYPERLINK("https://stackoverflow.com/q/62079800", "62079800")</f>
        <v/>
      </c>
      <c r="B751" t="n">
        <v>0.2413793103448276</v>
      </c>
    </row>
    <row r="752">
      <c r="A752">
        <f>HYPERLINK("https://stackoverflow.com/q/62080130", "62080130")</f>
        <v/>
      </c>
      <c r="B752" t="n">
        <v>0.4308641975308642</v>
      </c>
    </row>
    <row r="753">
      <c r="A753">
        <f>HYPERLINK("https://stackoverflow.com/q/62081474", "62081474")</f>
        <v/>
      </c>
      <c r="B753" t="n">
        <v>0.3460648148148148</v>
      </c>
    </row>
    <row r="754">
      <c r="A754">
        <f>HYPERLINK("https://stackoverflow.com/q/62099257", "62099257")</f>
        <v/>
      </c>
      <c r="B754" t="n">
        <v>0.3120567375886525</v>
      </c>
    </row>
    <row r="755">
      <c r="A755">
        <f>HYPERLINK("https://stackoverflow.com/q/62100067", "62100067")</f>
        <v/>
      </c>
      <c r="B755" t="n">
        <v>0.2566666666666667</v>
      </c>
    </row>
    <row r="756">
      <c r="A756">
        <f>HYPERLINK("https://stackoverflow.com/q/62107434", "62107434")</f>
        <v/>
      </c>
      <c r="B756" t="n">
        <v>0.2771084337349398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