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0.3483412322274881</v>
      </c>
    </row>
    <row r="3">
      <c r="A3">
        <f>HYPERLINK("https://stackoverflow.com/q/3906522", "3906522")</f>
        <v/>
      </c>
      <c r="B3" t="n">
        <v>0.2884615384615384</v>
      </c>
    </row>
    <row r="4">
      <c r="A4">
        <f>HYPERLINK("https://stackoverflow.com/q/6580311", "6580311")</f>
        <v/>
      </c>
      <c r="B4" t="n">
        <v>0.5867579908675798</v>
      </c>
    </row>
    <row r="5">
      <c r="A5">
        <f>HYPERLINK("https://stackoverflow.com/q/6645196", "6645196")</f>
        <v/>
      </c>
      <c r="B5" t="n">
        <v>0.3685897435897435</v>
      </c>
    </row>
    <row r="6">
      <c r="A6">
        <f>HYPERLINK("https://stackoverflow.com/q/7679733", "7679733")</f>
        <v/>
      </c>
      <c r="B6" t="n">
        <v>0.2763157894736842</v>
      </c>
    </row>
    <row r="7">
      <c r="A7">
        <f>HYPERLINK("https://stackoverflow.com/q/8067099", "8067099")</f>
        <v/>
      </c>
      <c r="B7" t="n">
        <v>0.3858131487889274</v>
      </c>
    </row>
    <row r="8">
      <c r="A8">
        <f>HYPERLINK("https://stackoverflow.com/q/10215293", "10215293")</f>
        <v/>
      </c>
      <c r="B8" t="n">
        <v>0.3585131894484412</v>
      </c>
    </row>
    <row r="9">
      <c r="A9">
        <f>HYPERLINK("https://stackoverflow.com/q/10557731", "10557731")</f>
        <v/>
      </c>
      <c r="B9" t="n">
        <v>0.3986175115207373</v>
      </c>
    </row>
    <row r="10">
      <c r="A10">
        <f>HYPERLINK("https://stackoverflow.com/q/10898993", "10898993")</f>
        <v/>
      </c>
      <c r="B10" t="n">
        <v>0.5098870056497176</v>
      </c>
    </row>
    <row r="11">
      <c r="A11">
        <f>HYPERLINK("https://stackoverflow.com/q/11698968", "11698968")</f>
        <v/>
      </c>
      <c r="B11" t="n">
        <v>0.3187702265372168</v>
      </c>
    </row>
    <row r="12">
      <c r="A12">
        <f>HYPERLINK("https://stackoverflow.com/q/12020334", "12020334")</f>
        <v/>
      </c>
      <c r="B12" t="n">
        <v>0.3802588996763754</v>
      </c>
    </row>
    <row r="13">
      <c r="A13">
        <f>HYPERLINK("https://stackoverflow.com/q/12242168", "12242168")</f>
        <v/>
      </c>
      <c r="B13" t="n">
        <v>0.3870523415977961</v>
      </c>
    </row>
    <row r="14">
      <c r="A14">
        <f>HYPERLINK("https://stackoverflow.com/q/12270740", "12270740")</f>
        <v/>
      </c>
      <c r="B14" t="n">
        <v>0.5988274706867672</v>
      </c>
    </row>
    <row r="15">
      <c r="A15">
        <f>HYPERLINK("https://stackoverflow.com/q/12318829", "12318829")</f>
        <v/>
      </c>
      <c r="B15" t="n">
        <v>0.5163934426229507</v>
      </c>
    </row>
    <row r="16">
      <c r="A16">
        <f>HYPERLINK("https://stackoverflow.com/q/12559029", "12559029")</f>
        <v/>
      </c>
      <c r="B16" t="n">
        <v>0.3021978021978022</v>
      </c>
    </row>
    <row r="17">
      <c r="A17">
        <f>HYPERLINK("https://stackoverflow.com/q/13267422", "13267422")</f>
        <v/>
      </c>
      <c r="B17" t="n">
        <v>0.5101626016260162</v>
      </c>
    </row>
    <row r="18">
      <c r="A18">
        <f>HYPERLINK("https://stackoverflow.com/q/13561945", "13561945")</f>
        <v/>
      </c>
      <c r="B18" t="n">
        <v>0.3396624472573839</v>
      </c>
    </row>
    <row r="19">
      <c r="A19">
        <f>HYPERLINK("https://stackoverflow.com/q/13991036", "13991036")</f>
        <v/>
      </c>
      <c r="B19" t="n">
        <v>0.4099462365591399</v>
      </c>
    </row>
    <row r="20">
      <c r="A20">
        <f>HYPERLINK("https://stackoverflow.com/q/14534834", "14534834")</f>
        <v/>
      </c>
      <c r="B20" t="n">
        <v>0.7190618762475051</v>
      </c>
    </row>
    <row r="21">
      <c r="A21">
        <f>HYPERLINK("https://stackoverflow.com/q/14598065", "14598065")</f>
        <v/>
      </c>
      <c r="B21" t="n">
        <v>0.4984276729559749</v>
      </c>
    </row>
    <row r="22">
      <c r="A22">
        <f>HYPERLINK("https://stackoverflow.com/q/16045596", "16045596")</f>
        <v/>
      </c>
      <c r="B22" t="n">
        <v>0.328125</v>
      </c>
    </row>
    <row r="23">
      <c r="A23">
        <f>HYPERLINK("https://stackoverflow.com/q/16930202", "16930202")</f>
        <v/>
      </c>
      <c r="B23" t="n">
        <v>0.419811320754717</v>
      </c>
    </row>
    <row r="24">
      <c r="A24">
        <f>HYPERLINK("https://stackoverflow.com/q/17389702", "17389702")</f>
        <v/>
      </c>
      <c r="B24" t="n">
        <v>0.3650137741046833</v>
      </c>
    </row>
    <row r="25">
      <c r="A25">
        <f>HYPERLINK("https://stackoverflow.com/q/17958629", "17958629")</f>
        <v/>
      </c>
      <c r="B25" t="n">
        <v>0.355072463768116</v>
      </c>
    </row>
    <row r="26">
      <c r="A26">
        <f>HYPERLINK("https://stackoverflow.com/q/18102800", "18102800")</f>
        <v/>
      </c>
      <c r="B26" t="n">
        <v>0.4214285714285714</v>
      </c>
    </row>
    <row r="27">
      <c r="A27">
        <f>HYPERLINK("https://stackoverflow.com/q/19102367", "19102367")</f>
        <v/>
      </c>
      <c r="B27" t="n">
        <v>0.3754578754578755</v>
      </c>
    </row>
    <row r="28">
      <c r="A28">
        <f>HYPERLINK("https://stackoverflow.com/q/19290354", "19290354")</f>
        <v/>
      </c>
      <c r="B28" t="n">
        <v>0.375</v>
      </c>
    </row>
    <row r="29">
      <c r="A29">
        <f>HYPERLINK("https://stackoverflow.com/q/20437820", "20437820")</f>
        <v/>
      </c>
      <c r="B29" t="n">
        <v>0.5595238095238095</v>
      </c>
    </row>
    <row r="30">
      <c r="A30">
        <f>HYPERLINK("https://stackoverflow.com/q/20846544", "20846544")</f>
        <v/>
      </c>
      <c r="B30" t="n">
        <v>0.287280701754386</v>
      </c>
    </row>
    <row r="31">
      <c r="A31">
        <f>HYPERLINK("https://stackoverflow.com/q/21050053", "21050053")</f>
        <v/>
      </c>
      <c r="B31" t="n">
        <v>0.5362903225806451</v>
      </c>
    </row>
    <row r="32">
      <c r="A32">
        <f>HYPERLINK("https://stackoverflow.com/q/21122367", "21122367")</f>
        <v/>
      </c>
      <c r="B32" t="n">
        <v>0.3424908424908424</v>
      </c>
    </row>
    <row r="33">
      <c r="A33">
        <f>HYPERLINK("https://stackoverflow.com/q/21404255", "21404255")</f>
        <v/>
      </c>
      <c r="B33" t="n">
        <v>0.3017241379310345</v>
      </c>
    </row>
    <row r="34">
      <c r="A34">
        <f>HYPERLINK("https://stackoverflow.com/q/22064716", "22064716")</f>
        <v/>
      </c>
      <c r="B34" t="n">
        <v>0.489010989010989</v>
      </c>
    </row>
    <row r="35">
      <c r="A35">
        <f>HYPERLINK("https://stackoverflow.com/q/22377933", "22377933")</f>
        <v/>
      </c>
      <c r="B35" t="n">
        <v>0.3192640692640693</v>
      </c>
    </row>
    <row r="36">
      <c r="A36">
        <f>HYPERLINK("https://stackoverflow.com/q/22449283", "22449283")</f>
        <v/>
      </c>
      <c r="B36" t="n">
        <v>0.2532808398950132</v>
      </c>
    </row>
    <row r="37">
      <c r="A37">
        <f>HYPERLINK("https://stackoverflow.com/q/22887879", "22887879")</f>
        <v/>
      </c>
      <c r="B37" t="n">
        <v>0.3561197916666666</v>
      </c>
    </row>
    <row r="38">
      <c r="A38">
        <f>HYPERLINK("https://stackoverflow.com/q/23073453", "23073453")</f>
        <v/>
      </c>
      <c r="B38" t="n">
        <v>0.3946540880503145</v>
      </c>
    </row>
    <row r="39">
      <c r="A39">
        <f>HYPERLINK("https://stackoverflow.com/q/23786385", "23786385")</f>
        <v/>
      </c>
      <c r="B39" t="n">
        <v>0.5770440251572326</v>
      </c>
    </row>
    <row r="40">
      <c r="A40">
        <f>HYPERLINK("https://stackoverflow.com/q/23984516", "23984516")</f>
        <v/>
      </c>
      <c r="B40" t="n">
        <v>0.7363782051282052</v>
      </c>
    </row>
    <row r="41">
      <c r="A41">
        <f>HYPERLINK("https://stackoverflow.com/q/24764540", "24764540")</f>
        <v/>
      </c>
      <c r="B41" t="n">
        <v>0.6706989247311829</v>
      </c>
    </row>
    <row r="42">
      <c r="A42">
        <f>HYPERLINK("https://stackoverflow.com/q/25262060", "25262060")</f>
        <v/>
      </c>
      <c r="B42" t="n">
        <v>0.3880208333333333</v>
      </c>
    </row>
    <row r="43">
      <c r="A43">
        <f>HYPERLINK("https://stackoverflow.com/q/25436947", "25436947")</f>
        <v/>
      </c>
      <c r="B43" t="n">
        <v>0.5705882352941176</v>
      </c>
    </row>
    <row r="44">
      <c r="A44">
        <f>HYPERLINK("https://stackoverflow.com/q/25615751", "25615751")</f>
        <v/>
      </c>
      <c r="B44" t="n">
        <v>0.4232613908872901</v>
      </c>
    </row>
    <row r="45">
      <c r="A45">
        <f>HYPERLINK("https://stackoverflow.com/q/25971699", "25971699")</f>
        <v/>
      </c>
      <c r="B45" t="n">
        <v>0.595</v>
      </c>
    </row>
    <row r="46">
      <c r="A46">
        <f>HYPERLINK("https://stackoverflow.com/q/26043809", "26043809")</f>
        <v/>
      </c>
      <c r="B46" t="n">
        <v>0.3933823529411765</v>
      </c>
    </row>
    <row r="47">
      <c r="A47">
        <f>HYPERLINK("https://stackoverflow.com/q/26235358", "26235358")</f>
        <v/>
      </c>
      <c r="B47" t="n">
        <v>0.2906137184115524</v>
      </c>
    </row>
    <row r="48">
      <c r="A48">
        <f>HYPERLINK("https://stackoverflow.com/q/26585466", "26585466")</f>
        <v/>
      </c>
      <c r="B48" t="n">
        <v>0.4294871794871795</v>
      </c>
    </row>
    <row r="49">
      <c r="A49">
        <f>HYPERLINK("https://stackoverflow.com/q/26655087", "26655087")</f>
        <v/>
      </c>
      <c r="B49" t="n">
        <v>0.4323899371069183</v>
      </c>
    </row>
    <row r="50">
      <c r="A50">
        <f>HYPERLINK("https://stackoverflow.com/q/27793944", "27793944")</f>
        <v/>
      </c>
      <c r="B50" t="n">
        <v>0.3946540880503144</v>
      </c>
    </row>
    <row r="51">
      <c r="A51">
        <f>HYPERLINK("https://stackoverflow.com/q/29395319", "29395319")</f>
        <v/>
      </c>
      <c r="B51" t="n">
        <v>0.6850775193798448</v>
      </c>
    </row>
    <row r="52">
      <c r="A52">
        <f>HYPERLINK("https://stackoverflow.com/q/30025388", "30025388")</f>
        <v/>
      </c>
      <c r="B52" t="n">
        <v>0.276255707762557</v>
      </c>
    </row>
    <row r="53">
      <c r="A53">
        <f>HYPERLINK("https://stackoverflow.com/q/30874436", "30874436")</f>
        <v/>
      </c>
      <c r="B53" t="n">
        <v>0.5455974842767295</v>
      </c>
    </row>
    <row r="54">
      <c r="A54">
        <f>HYPERLINK("https://stackoverflow.com/q/31139620", "31139620")</f>
        <v/>
      </c>
      <c r="B54" t="n">
        <v>0.2607843137254902</v>
      </c>
    </row>
    <row r="55">
      <c r="A55">
        <f>HYPERLINK("https://stackoverflow.com/q/31545374", "31545374")</f>
        <v/>
      </c>
      <c r="B55" t="n">
        <v>0.3407738095238095</v>
      </c>
    </row>
    <row r="56">
      <c r="A56">
        <f>HYPERLINK("https://stackoverflow.com/q/31593793", "31593793")</f>
        <v/>
      </c>
      <c r="B56" t="n">
        <v>0.4869791666666665</v>
      </c>
    </row>
    <row r="57">
      <c r="A57">
        <f>HYPERLINK("https://stackoverflow.com/q/32040971", "32040971")</f>
        <v/>
      </c>
      <c r="B57" t="n">
        <v>0.3805220883534137</v>
      </c>
    </row>
    <row r="58">
      <c r="A58">
        <f>HYPERLINK("https://stackoverflow.com/q/32247953", "32247953")</f>
        <v/>
      </c>
      <c r="B58" t="n">
        <v>0.3644688644688645</v>
      </c>
    </row>
    <row r="59">
      <c r="A59">
        <f>HYPERLINK("https://stackoverflow.com/q/32306914", "32306914")</f>
        <v/>
      </c>
      <c r="B59" t="n">
        <v>0.3800959232613909</v>
      </c>
    </row>
    <row r="60">
      <c r="A60">
        <f>HYPERLINK("https://stackoverflow.com/q/32726040", "32726040")</f>
        <v/>
      </c>
      <c r="B60" t="n">
        <v>0.3782051282051282</v>
      </c>
    </row>
    <row r="61">
      <c r="A61">
        <f>HYPERLINK("https://stackoverflow.com/q/32750425", "32750425")</f>
        <v/>
      </c>
      <c r="B61" t="n">
        <v>0.3445807770961146</v>
      </c>
    </row>
    <row r="62">
      <c r="A62">
        <f>HYPERLINK("https://stackoverflow.com/q/32971342", "32971342")</f>
        <v/>
      </c>
      <c r="B62" t="n">
        <v>0.4147940074906367</v>
      </c>
    </row>
    <row r="63">
      <c r="A63">
        <f>HYPERLINK("https://stackoverflow.com/q/33016067", "33016067")</f>
        <v/>
      </c>
      <c r="B63" t="n">
        <v>0.3187702265372168</v>
      </c>
    </row>
    <row r="64">
      <c r="A64">
        <f>HYPERLINK("https://stackoverflow.com/q/33048763", "33048763")</f>
        <v/>
      </c>
      <c r="B64" t="n">
        <v>0.5679824561403509</v>
      </c>
    </row>
    <row r="65">
      <c r="A65">
        <f>HYPERLINK("https://stackoverflow.com/q/34179466", "34179466")</f>
        <v/>
      </c>
      <c r="B65" t="n">
        <v>0.3723958333333332</v>
      </c>
    </row>
    <row r="66">
      <c r="A66">
        <f>HYPERLINK("https://stackoverflow.com/q/34228425", "34228425")</f>
        <v/>
      </c>
      <c r="B66" t="n">
        <v>0.4823399558498896</v>
      </c>
    </row>
    <row r="67">
      <c r="A67">
        <f>HYPERLINK("https://stackoverflow.com/q/34445962", "34445962")</f>
        <v/>
      </c>
      <c r="B67" t="n">
        <v>0.3059701492537312</v>
      </c>
    </row>
    <row r="68">
      <c r="A68">
        <f>HYPERLINK("https://stackoverflow.com/q/34510911", "34510911")</f>
        <v/>
      </c>
      <c r="B68" t="n">
        <v>0.352233676975945</v>
      </c>
    </row>
    <row r="69">
      <c r="A69">
        <f>HYPERLINK("https://stackoverflow.com/q/34515865", "34515865")</f>
        <v/>
      </c>
      <c r="B69" t="n">
        <v>0.515</v>
      </c>
    </row>
    <row r="70">
      <c r="A70">
        <f>HYPERLINK("https://stackoverflow.com/q/34819005", "34819005")</f>
        <v/>
      </c>
      <c r="B70" t="n">
        <v>0.465986394557823</v>
      </c>
    </row>
    <row r="71">
      <c r="A71">
        <f>HYPERLINK("https://stackoverflow.com/q/34920892", "34920892")</f>
        <v/>
      </c>
      <c r="B71" t="n">
        <v>0.4047619047619047</v>
      </c>
    </row>
    <row r="72">
      <c r="A72">
        <f>HYPERLINK("https://stackoverflow.com/q/35302025", "35302025")</f>
        <v/>
      </c>
      <c r="B72" t="n">
        <v>0.658645276292335</v>
      </c>
    </row>
    <row r="73">
      <c r="A73">
        <f>HYPERLINK("https://stackoverflow.com/q/35476777", "35476777")</f>
        <v/>
      </c>
      <c r="B73" t="n">
        <v>0.6117424242424243</v>
      </c>
    </row>
    <row r="74">
      <c r="A74">
        <f>HYPERLINK("https://stackoverflow.com/q/35482963", "35482963")</f>
        <v/>
      </c>
      <c r="B74" t="n">
        <v>0.372852233676976</v>
      </c>
    </row>
    <row r="75">
      <c r="A75">
        <f>HYPERLINK("https://stackoverflow.com/q/36028847", "36028847")</f>
        <v/>
      </c>
      <c r="B75" t="n">
        <v>0.195</v>
      </c>
    </row>
    <row r="76">
      <c r="A76">
        <f>HYPERLINK("https://stackoverflow.com/q/36229215", "36229215")</f>
        <v/>
      </c>
      <c r="B76" t="n">
        <v>0.4341397849462366</v>
      </c>
    </row>
    <row r="77">
      <c r="A77">
        <f>HYPERLINK("https://stackoverflow.com/q/36402477", "36402477")</f>
        <v/>
      </c>
      <c r="B77" t="n">
        <v>0.3498168498168498</v>
      </c>
    </row>
    <row r="78">
      <c r="A78">
        <f>HYPERLINK("https://stackoverflow.com/q/36610727", "36610727")</f>
        <v/>
      </c>
      <c r="B78" t="n">
        <v>0.4251336898395722</v>
      </c>
    </row>
    <row r="79">
      <c r="A79">
        <f>HYPERLINK("https://stackoverflow.com/q/36643655", "36643655")</f>
        <v/>
      </c>
      <c r="B79" t="n">
        <v>0.3023809523809523</v>
      </c>
    </row>
    <row r="80">
      <c r="A80">
        <f>HYPERLINK("https://stackoverflow.com/q/36766698", "36766698")</f>
        <v/>
      </c>
      <c r="B80" t="n">
        <v>0.3565400843881856</v>
      </c>
    </row>
    <row r="81">
      <c r="A81">
        <f>HYPERLINK("https://stackoverflow.com/q/36813793", "36813793")</f>
        <v/>
      </c>
      <c r="B81" t="n">
        <v>0.4806547619047619</v>
      </c>
    </row>
    <row r="82">
      <c r="A82">
        <f>HYPERLINK("https://stackoverflow.com/q/36986164", "36986164")</f>
        <v/>
      </c>
      <c r="B82" t="n">
        <v>0.3661417322834646</v>
      </c>
    </row>
    <row r="83">
      <c r="A83">
        <f>HYPERLINK("https://stackoverflow.com/q/37159918", "37159918")</f>
        <v/>
      </c>
      <c r="B83" t="n">
        <v>0.2906976744186046</v>
      </c>
    </row>
    <row r="84">
      <c r="A84">
        <f>HYPERLINK("https://stackoverflow.com/q/37306094", "37306094")</f>
        <v/>
      </c>
      <c r="B84" t="n">
        <v>0.4833333333333333</v>
      </c>
    </row>
    <row r="85">
      <c r="A85">
        <f>HYPERLINK("https://stackoverflow.com/q/37837215", "37837215")</f>
        <v/>
      </c>
      <c r="B85" t="n">
        <v>0.6596045197740112</v>
      </c>
    </row>
    <row r="86">
      <c r="A86">
        <f>HYPERLINK("https://stackoverflow.com/q/37945129", "37945129")</f>
        <v/>
      </c>
      <c r="B86" t="n">
        <v>0.3787878787878787</v>
      </c>
    </row>
    <row r="87">
      <c r="A87">
        <f>HYPERLINK("https://stackoverflow.com/q/38320665", "38320665")</f>
        <v/>
      </c>
      <c r="B87" t="n">
        <v>0.3139880952380952</v>
      </c>
    </row>
    <row r="88">
      <c r="A88">
        <f>HYPERLINK("https://stackoverflow.com/q/38327633", "38327633")</f>
        <v/>
      </c>
      <c r="B88" t="n">
        <v>0.5071942446043165</v>
      </c>
    </row>
    <row r="89">
      <c r="A89">
        <f>HYPERLINK("https://stackoverflow.com/q/38376454", "38376454")</f>
        <v/>
      </c>
      <c r="B89" t="n">
        <v>0.4337748344370861</v>
      </c>
    </row>
    <row r="90">
      <c r="A90">
        <f>HYPERLINK("https://stackoverflow.com/q/38968308", "38968308")</f>
        <v/>
      </c>
      <c r="B90" t="n">
        <v>0.4573170731707317</v>
      </c>
    </row>
    <row r="91">
      <c r="A91">
        <f>HYPERLINK("https://stackoverflow.com/q/39040345", "39040345")</f>
        <v/>
      </c>
      <c r="B91" t="n">
        <v>0.3713910761154856</v>
      </c>
    </row>
    <row r="92">
      <c r="A92">
        <f>HYPERLINK("https://stackoverflow.com/q/39566021", "39566021")</f>
        <v/>
      </c>
      <c r="B92" t="n">
        <v>0.2611940298507462</v>
      </c>
    </row>
    <row r="93">
      <c r="A93">
        <f>HYPERLINK("https://stackoverflow.com/q/39875139", "39875139")</f>
        <v/>
      </c>
      <c r="B93" t="n">
        <v>0.3879310344827585</v>
      </c>
    </row>
    <row r="94">
      <c r="A94">
        <f>HYPERLINK("https://stackoverflow.com/q/39919128", "39919128")</f>
        <v/>
      </c>
      <c r="B94" t="n">
        <v>0.4364406779661017</v>
      </c>
    </row>
    <row r="95">
      <c r="A95">
        <f>HYPERLINK("https://stackoverflow.com/q/40375194", "40375194")</f>
        <v/>
      </c>
      <c r="B95" t="n">
        <v>0.4767156862745098</v>
      </c>
    </row>
    <row r="96">
      <c r="A96">
        <f>HYPERLINK("https://stackoverflow.com/q/40395921", "40395921")</f>
        <v/>
      </c>
      <c r="B96" t="n">
        <v>0.2696969696969697</v>
      </c>
    </row>
    <row r="97">
      <c r="A97">
        <f>HYPERLINK("https://stackoverflow.com/q/40461083", "40461083")</f>
        <v/>
      </c>
      <c r="B97" t="n">
        <v>0.3706896551724138</v>
      </c>
    </row>
    <row r="98">
      <c r="A98">
        <f>HYPERLINK("https://stackoverflow.com/q/40596332", "40596332")</f>
        <v/>
      </c>
      <c r="B98" t="n">
        <v>0.3551068883610451</v>
      </c>
    </row>
    <row r="99">
      <c r="A99">
        <f>HYPERLINK("https://stackoverflow.com/q/40775150", "40775150")</f>
        <v/>
      </c>
      <c r="B99" t="n">
        <v>0.2974217311233886</v>
      </c>
    </row>
    <row r="100">
      <c r="A100">
        <f>HYPERLINK("https://stackoverflow.com/q/40871998", "40871998")</f>
        <v/>
      </c>
      <c r="B100" t="n">
        <v>0.311764705882353</v>
      </c>
    </row>
    <row r="101">
      <c r="A101">
        <f>HYPERLINK("https://stackoverflow.com/q/41173895", "41173895")</f>
        <v/>
      </c>
      <c r="B101" t="n">
        <v>0.4857723577235771</v>
      </c>
    </row>
    <row r="102">
      <c r="A102">
        <f>HYPERLINK("https://stackoverflow.com/q/41201796", "41201796")</f>
        <v/>
      </c>
      <c r="B102" t="n">
        <v>0.4800469483568076</v>
      </c>
    </row>
    <row r="103">
      <c r="A103">
        <f>HYPERLINK("https://stackoverflow.com/q/41281189", "41281189")</f>
        <v/>
      </c>
      <c r="B103" t="n">
        <v>0.3629943502824859</v>
      </c>
    </row>
    <row r="104">
      <c r="A104">
        <f>HYPERLINK("https://stackoverflow.com/q/41360274", "41360274")</f>
        <v/>
      </c>
      <c r="B104" t="n">
        <v>0.2716666666666667</v>
      </c>
    </row>
    <row r="105">
      <c r="A105">
        <f>HYPERLINK("https://stackoverflow.com/q/41420363", "41420363")</f>
        <v/>
      </c>
      <c r="B105" t="n">
        <v>0.3900343642611684</v>
      </c>
    </row>
    <row r="106">
      <c r="A106">
        <f>HYPERLINK("https://stackoverflow.com/q/41438021", "41438021")</f>
        <v/>
      </c>
      <c r="B106" t="n">
        <v>0.4072327044025158</v>
      </c>
    </row>
    <row r="107">
      <c r="A107">
        <f>HYPERLINK("https://stackoverflow.com/q/41638663", "41638663")</f>
        <v/>
      </c>
      <c r="B107" t="n">
        <v>0.2932489451476792</v>
      </c>
    </row>
    <row r="108">
      <c r="A108">
        <f>HYPERLINK("https://stackoverflow.com/q/41639069", "41639069")</f>
        <v/>
      </c>
      <c r="B108" t="n">
        <v>0.3571428571428571</v>
      </c>
    </row>
    <row r="109">
      <c r="A109">
        <f>HYPERLINK("https://stackoverflow.com/q/41800137", "41800137")</f>
        <v/>
      </c>
      <c r="B109" t="n">
        <v>0.3409090909090909</v>
      </c>
    </row>
    <row r="110">
      <c r="A110">
        <f>HYPERLINK("https://stackoverflow.com/q/41827855", "41827855")</f>
        <v/>
      </c>
      <c r="B110" t="n">
        <v>0.3935643564356436</v>
      </c>
    </row>
    <row r="111">
      <c r="A111">
        <f>HYPERLINK("https://stackoverflow.com/q/41838629", "41838629")</f>
        <v/>
      </c>
      <c r="B111" t="n">
        <v>0.3016666666666666</v>
      </c>
    </row>
    <row r="112">
      <c r="A112">
        <f>HYPERLINK("https://stackoverflow.com/q/41944876", "41944876")</f>
        <v/>
      </c>
      <c r="B112" t="n">
        <v>0.418825561312608</v>
      </c>
    </row>
    <row r="113">
      <c r="A113">
        <f>HYPERLINK("https://stackoverflow.com/q/41945601", "41945601")</f>
        <v/>
      </c>
      <c r="B113" t="n">
        <v>0.4511494252873562</v>
      </c>
    </row>
    <row r="114">
      <c r="A114">
        <f>HYPERLINK("https://stackoverflow.com/q/42006707", "42006707")</f>
        <v/>
      </c>
      <c r="B114" t="n">
        <v>0.5376811594202898</v>
      </c>
    </row>
    <row r="115">
      <c r="A115">
        <f>HYPERLINK("https://stackoverflow.com/q/42024359", "42024359")</f>
        <v/>
      </c>
      <c r="B115" t="n">
        <v>0.4241573033707865</v>
      </c>
    </row>
    <row r="116">
      <c r="A116">
        <f>HYPERLINK("https://stackoverflow.com/q/42106471", "42106471")</f>
        <v/>
      </c>
      <c r="B116" t="n">
        <v>0.3082191780821917</v>
      </c>
    </row>
    <row r="117">
      <c r="A117">
        <f>HYPERLINK("https://stackoverflow.com/q/42148587", "42148587")</f>
        <v/>
      </c>
      <c r="B117" t="n">
        <v>0.616448326055313</v>
      </c>
    </row>
    <row r="118">
      <c r="A118">
        <f>HYPERLINK("https://stackoverflow.com/q/42169656", "42169656")</f>
        <v/>
      </c>
      <c r="B118" t="n">
        <v>0.6845794392523366</v>
      </c>
    </row>
    <row r="119">
      <c r="A119">
        <f>HYPERLINK("https://stackoverflow.com/q/42238738", "42238738")</f>
        <v/>
      </c>
      <c r="B119" t="n">
        <v>0.3560606060606061</v>
      </c>
    </row>
    <row r="120">
      <c r="A120">
        <f>HYPERLINK("https://stackoverflow.com/q/42239047", "42239047")</f>
        <v/>
      </c>
      <c r="B120" t="n">
        <v>0.3936781609195401</v>
      </c>
    </row>
    <row r="121">
      <c r="A121">
        <f>HYPERLINK("https://stackoverflow.com/q/42470252", "42470252")</f>
        <v/>
      </c>
      <c r="B121" t="n">
        <v>0.3391089108910891</v>
      </c>
    </row>
    <row r="122">
      <c r="A122">
        <f>HYPERLINK("https://stackoverflow.com/q/42530654", "42530654")</f>
        <v/>
      </c>
      <c r="B122" t="n">
        <v>0.3505586592178771</v>
      </c>
    </row>
    <row r="123">
      <c r="A123">
        <f>HYPERLINK("https://stackoverflow.com/q/42677688", "42677688")</f>
        <v/>
      </c>
      <c r="B123" t="n">
        <v>0.680392156862745</v>
      </c>
    </row>
    <row r="124">
      <c r="A124">
        <f>HYPERLINK("https://stackoverflow.com/q/42859142", "42859142")</f>
        <v/>
      </c>
      <c r="B124" t="n">
        <v>0.3457446808510639</v>
      </c>
    </row>
    <row r="125">
      <c r="A125">
        <f>HYPERLINK("https://stackoverflow.com/q/42946766", "42946766")</f>
        <v/>
      </c>
      <c r="B125" t="n">
        <v>0.5658174097664543</v>
      </c>
    </row>
    <row r="126">
      <c r="A126">
        <f>HYPERLINK("https://stackoverflow.com/q/42955004", "42955004")</f>
        <v/>
      </c>
      <c r="B126" t="n">
        <v>0.456043956043956</v>
      </c>
    </row>
    <row r="127">
      <c r="A127">
        <f>HYPERLINK("https://stackoverflow.com/q/42959530", "42959530")</f>
        <v/>
      </c>
      <c r="B127" t="n">
        <v>0.6089430894308943</v>
      </c>
    </row>
    <row r="128">
      <c r="A128">
        <f>HYPERLINK("https://stackoverflow.com/q/43079162", "43079162")</f>
        <v/>
      </c>
      <c r="B128" t="n">
        <v>0.5230496453900709</v>
      </c>
    </row>
    <row r="129">
      <c r="A129">
        <f>HYPERLINK("https://stackoverflow.com/q/43096166", "43096166")</f>
        <v/>
      </c>
      <c r="B129" t="n">
        <v>0.4452380952380952</v>
      </c>
    </row>
    <row r="130">
      <c r="A130">
        <f>HYPERLINK("https://stackoverflow.com/q/43244727", "43244727")</f>
        <v/>
      </c>
      <c r="B130" t="n">
        <v>0.4217391304347827</v>
      </c>
    </row>
    <row r="131">
      <c r="A131">
        <f>HYPERLINK("https://stackoverflow.com/q/43317136", "43317136")</f>
        <v/>
      </c>
      <c r="B131" t="n">
        <v>0.5215355805243447</v>
      </c>
    </row>
    <row r="132">
      <c r="A132">
        <f>HYPERLINK("https://stackoverflow.com/q/43462940", "43462940")</f>
        <v/>
      </c>
      <c r="B132" t="n">
        <v>0.5902255639097744</v>
      </c>
    </row>
    <row r="133">
      <c r="A133">
        <f>HYPERLINK("https://stackoverflow.com/q/43535377", "43535377")</f>
        <v/>
      </c>
      <c r="B133" t="n">
        <v>0.5193452380952381</v>
      </c>
    </row>
    <row r="134">
      <c r="A134">
        <f>HYPERLINK("https://stackoverflow.com/q/43589592", "43589592")</f>
        <v/>
      </c>
      <c r="B134" t="n">
        <v>0.2913043478260869</v>
      </c>
    </row>
    <row r="135">
      <c r="A135">
        <f>HYPERLINK("https://stackoverflow.com/q/43611109", "43611109")</f>
        <v/>
      </c>
      <c r="B135" t="n">
        <v>0.3706140350877193</v>
      </c>
    </row>
    <row r="136">
      <c r="A136">
        <f>HYPERLINK("https://stackoverflow.com/q/43655581", "43655581")</f>
        <v/>
      </c>
      <c r="B136" t="n">
        <v>0.5064724919093851</v>
      </c>
    </row>
    <row r="137">
      <c r="A137">
        <f>HYPERLINK("https://stackoverflow.com/q/43733425", "43733425")</f>
        <v/>
      </c>
      <c r="B137" t="n">
        <v>0.4320388349514563</v>
      </c>
    </row>
    <row r="138">
      <c r="A138">
        <f>HYPERLINK("https://stackoverflow.com/q/43734104", "43734104")</f>
        <v/>
      </c>
      <c r="B138" t="n">
        <v>0.4211309523809524</v>
      </c>
    </row>
    <row r="139">
      <c r="A139">
        <f>HYPERLINK("https://stackoverflow.com/q/43737787", "43737787")</f>
        <v/>
      </c>
      <c r="B139" t="n">
        <v>0.4398496240601503</v>
      </c>
    </row>
    <row r="140">
      <c r="A140">
        <f>HYPERLINK("https://stackoverflow.com/q/43995641", "43995641")</f>
        <v/>
      </c>
      <c r="B140" t="n">
        <v>0.3878205128205127</v>
      </c>
    </row>
    <row r="141">
      <c r="A141">
        <f>HYPERLINK("https://stackoverflow.com/q/43995671", "43995671")</f>
        <v/>
      </c>
      <c r="B141" t="n">
        <v>0.3281250000000001</v>
      </c>
    </row>
    <row r="142">
      <c r="A142">
        <f>HYPERLINK("https://stackoverflow.com/q/44050836", "44050836")</f>
        <v/>
      </c>
      <c r="B142" t="n">
        <v>0.2787356321839081</v>
      </c>
    </row>
    <row r="143">
      <c r="A143">
        <f>HYPERLINK("https://stackoverflow.com/q/44091275", "44091275")</f>
        <v/>
      </c>
      <c r="B143" t="n">
        <v>0.5012254901960784</v>
      </c>
    </row>
    <row r="144">
      <c r="A144">
        <f>HYPERLINK("https://stackoverflow.com/q/44131065", "44131065")</f>
        <v/>
      </c>
      <c r="B144" t="n">
        <v>0.6178160919540229</v>
      </c>
    </row>
    <row r="145">
      <c r="A145">
        <f>HYPERLINK("https://stackoverflow.com/q/44145365", "44145365")</f>
        <v/>
      </c>
      <c r="B145" t="n">
        <v>0.3977987421383647</v>
      </c>
    </row>
    <row r="146">
      <c r="A146">
        <f>HYPERLINK("https://stackoverflow.com/q/44233707", "44233707")</f>
        <v/>
      </c>
      <c r="B146" t="n">
        <v>0.4006410256410255</v>
      </c>
    </row>
    <row r="147">
      <c r="A147">
        <f>HYPERLINK("https://stackoverflow.com/q/44293572", "44293572")</f>
        <v/>
      </c>
      <c r="B147" t="n">
        <v>0.3231292517006802</v>
      </c>
    </row>
    <row r="148">
      <c r="A148">
        <f>HYPERLINK("https://stackoverflow.com/q/44394501", "44394501")</f>
        <v/>
      </c>
      <c r="B148" t="n">
        <v>0.2872807017543859</v>
      </c>
    </row>
    <row r="149">
      <c r="A149">
        <f>HYPERLINK("https://stackoverflow.com/q/44416531", "44416531")</f>
        <v/>
      </c>
      <c r="B149" t="n">
        <v>0.4276315789473684</v>
      </c>
    </row>
    <row r="150">
      <c r="A150">
        <f>HYPERLINK("https://stackoverflow.com/q/44418891", "44418891")</f>
        <v/>
      </c>
      <c r="B150" t="n">
        <v>0.2974806201550388</v>
      </c>
    </row>
    <row r="151">
      <c r="A151">
        <f>HYPERLINK("https://stackoverflow.com/q/44419262", "44419262")</f>
        <v/>
      </c>
      <c r="B151" t="n">
        <v>0.3767123287671232</v>
      </c>
    </row>
    <row r="152">
      <c r="A152">
        <f>HYPERLINK("https://stackoverflow.com/q/44497664", "44497664")</f>
        <v/>
      </c>
      <c r="B152" t="n">
        <v>0.798132183908046</v>
      </c>
    </row>
    <row r="153">
      <c r="A153">
        <f>HYPERLINK("https://stackoverflow.com/q/44535351", "44535351")</f>
        <v/>
      </c>
      <c r="B153" t="n">
        <v>0.4231601731601732</v>
      </c>
    </row>
    <row r="154">
      <c r="A154">
        <f>HYPERLINK("https://stackoverflow.com/q/44560224", "44560224")</f>
        <v/>
      </c>
      <c r="B154" t="n">
        <v>0.4880952380952381</v>
      </c>
    </row>
    <row r="155">
      <c r="A155">
        <f>HYPERLINK("https://stackoverflow.com/q/44565423", "44565423")</f>
        <v/>
      </c>
      <c r="B155" t="n">
        <v>0.572463768115942</v>
      </c>
    </row>
    <row r="156">
      <c r="A156">
        <f>HYPERLINK("https://stackoverflow.com/q/44588246", "44588246")</f>
        <v/>
      </c>
      <c r="B156" t="n">
        <v>0.3396624472573839</v>
      </c>
    </row>
    <row r="157">
      <c r="A157">
        <f>HYPERLINK("https://stackoverflow.com/q/44638137", "44638137")</f>
        <v/>
      </c>
      <c r="B157" t="n">
        <v>0.4757575757575757</v>
      </c>
    </row>
    <row r="158">
      <c r="A158">
        <f>HYPERLINK("https://stackoverflow.com/q/44903106", "44903106")</f>
        <v/>
      </c>
      <c r="B158" t="n">
        <v>0.4166666666666666</v>
      </c>
    </row>
    <row r="159">
      <c r="A159">
        <f>HYPERLINK("https://stackoverflow.com/q/44952033", "44952033")</f>
        <v/>
      </c>
      <c r="B159" t="n">
        <v>0.5996563573883161</v>
      </c>
    </row>
    <row r="160">
      <c r="A160">
        <f>HYPERLINK("https://stackoverflow.com/q/45019323", "45019323")</f>
        <v/>
      </c>
      <c r="B160" t="n">
        <v>0.2959770114942528</v>
      </c>
    </row>
    <row r="161">
      <c r="A161">
        <f>HYPERLINK("https://stackoverflow.com/q/45101901", "45101901")</f>
        <v/>
      </c>
      <c r="B161" t="n">
        <v>0.3621794871794871</v>
      </c>
    </row>
    <row r="162">
      <c r="A162">
        <f>HYPERLINK("https://stackoverflow.com/q/45133010", "45133010")</f>
        <v/>
      </c>
      <c r="B162" t="n">
        <v>0.4921874999999998</v>
      </c>
    </row>
    <row r="163">
      <c r="A163">
        <f>HYPERLINK("https://stackoverflow.com/q/45281799", "45281799")</f>
        <v/>
      </c>
      <c r="B163" t="n">
        <v>0.5585106382978723</v>
      </c>
    </row>
    <row r="164">
      <c r="A164">
        <f>HYPERLINK("https://stackoverflow.com/q/45310234", "45310234")</f>
        <v/>
      </c>
      <c r="B164" t="n">
        <v>0.5824742268041238</v>
      </c>
    </row>
    <row r="165">
      <c r="A165">
        <f>HYPERLINK("https://stackoverflow.com/q/45324749", "45324749")</f>
        <v/>
      </c>
      <c r="B165" t="n">
        <v>0.4669117647058824</v>
      </c>
    </row>
    <row r="166">
      <c r="A166">
        <f>HYPERLINK("https://stackoverflow.com/q/45334821", "45334821")</f>
        <v/>
      </c>
      <c r="B166" t="n">
        <v>0.5579710144927537</v>
      </c>
    </row>
    <row r="167">
      <c r="A167">
        <f>HYPERLINK("https://stackoverflow.com/q/45565228", "45565228")</f>
        <v/>
      </c>
      <c r="B167" t="n">
        <v>0.3011363636363636</v>
      </c>
    </row>
    <row r="168">
      <c r="A168">
        <f>HYPERLINK("https://stackoverflow.com/q/45602479", "45602479")</f>
        <v/>
      </c>
      <c r="B168" t="n">
        <v>0.4371794871794871</v>
      </c>
    </row>
    <row r="169">
      <c r="A169">
        <f>HYPERLINK("https://stackoverflow.com/q/45678498", "45678498")</f>
        <v/>
      </c>
      <c r="B169" t="n">
        <v>0.5948012232415902</v>
      </c>
    </row>
    <row r="170">
      <c r="A170">
        <f>HYPERLINK("https://stackoverflow.com/q/45805113", "45805113")</f>
        <v/>
      </c>
      <c r="B170" t="n">
        <v>0.4354838709677419</v>
      </c>
    </row>
    <row r="171">
      <c r="A171">
        <f>HYPERLINK("https://stackoverflow.com/q/45834435", "45834435")</f>
        <v/>
      </c>
      <c r="B171" t="n">
        <v>0.5015723270440252</v>
      </c>
    </row>
    <row r="172">
      <c r="A172">
        <f>HYPERLINK("https://stackoverflow.com/q/45842944", "45842944")</f>
        <v/>
      </c>
      <c r="B172" t="n">
        <v>0.2805907172995781</v>
      </c>
    </row>
    <row r="173">
      <c r="A173">
        <f>HYPERLINK("https://stackoverflow.com/q/45963371", "45963371")</f>
        <v/>
      </c>
      <c r="B173" t="n">
        <v>0.6233595800524934</v>
      </c>
    </row>
    <row r="174">
      <c r="A174">
        <f>HYPERLINK("https://stackoverflow.com/q/45967361", "45967361")</f>
        <v/>
      </c>
      <c r="B174" t="n">
        <v>0.453125</v>
      </c>
    </row>
    <row r="175">
      <c r="A175">
        <f>HYPERLINK("https://stackoverflow.com/q/45978094", "45978094")</f>
        <v/>
      </c>
      <c r="B175" t="n">
        <v>0.598901098901099</v>
      </c>
    </row>
    <row r="176">
      <c r="A176">
        <f>HYPERLINK("https://stackoverflow.com/q/45996851", "45996851")</f>
        <v/>
      </c>
      <c r="B176" t="n">
        <v>0.4807162534435262</v>
      </c>
    </row>
    <row r="177">
      <c r="A177">
        <f>HYPERLINK("https://stackoverflow.com/q/46016491", "46016491")</f>
        <v/>
      </c>
      <c r="B177" t="n">
        <v>0.4112709832134292</v>
      </c>
    </row>
    <row r="178">
      <c r="A178">
        <f>HYPERLINK("https://stackoverflow.com/q/46041253", "46041253")</f>
        <v/>
      </c>
      <c r="B178" t="n">
        <v>0.418560606060606</v>
      </c>
    </row>
    <row r="179">
      <c r="A179">
        <f>HYPERLINK("https://stackoverflow.com/q/46060441", "46060441")</f>
        <v/>
      </c>
      <c r="B179" t="n">
        <v>0.4451754385964912</v>
      </c>
    </row>
    <row r="180">
      <c r="A180">
        <f>HYPERLINK("https://stackoverflow.com/q/46067552", "46067552")</f>
        <v/>
      </c>
      <c r="B180" t="n">
        <v>0.3645833333333333</v>
      </c>
    </row>
    <row r="181">
      <c r="A181">
        <f>HYPERLINK("https://stackoverflow.com/q/46195839", "46195839")</f>
        <v/>
      </c>
      <c r="B181" t="n">
        <v>0.4967637540453075</v>
      </c>
    </row>
    <row r="182">
      <c r="A182">
        <f>HYPERLINK("https://stackoverflow.com/q/46295367", "46295367")</f>
        <v/>
      </c>
      <c r="B182" t="n">
        <v>0.6259842519685039</v>
      </c>
    </row>
    <row r="183">
      <c r="A183">
        <f>HYPERLINK("https://stackoverflow.com/q/46297894", "46297894")</f>
        <v/>
      </c>
      <c r="B183" t="n">
        <v>0.3402203856749312</v>
      </c>
    </row>
    <row r="184">
      <c r="A184">
        <f>HYPERLINK("https://stackoverflow.com/q/46321865", "46321865")</f>
        <v/>
      </c>
      <c r="B184" t="n">
        <v>0.3407960199004975</v>
      </c>
    </row>
    <row r="185">
      <c r="A185">
        <f>HYPERLINK("https://stackoverflow.com/q/46342043", "46342043")</f>
        <v/>
      </c>
      <c r="B185" t="n">
        <v>0.5525641025641025</v>
      </c>
    </row>
    <row r="186">
      <c r="A186">
        <f>HYPERLINK("https://stackoverflow.com/q/46369742", "46369742")</f>
        <v/>
      </c>
      <c r="B186" t="n">
        <v>0.3422090729783038</v>
      </c>
    </row>
    <row r="187">
      <c r="A187">
        <f>HYPERLINK("https://stackoverflow.com/q/46382002", "46382002")</f>
        <v/>
      </c>
      <c r="B187" t="n">
        <v>0.4746835443037974</v>
      </c>
    </row>
    <row r="188">
      <c r="A188">
        <f>HYPERLINK("https://stackoverflow.com/q/46429884", "46429884")</f>
        <v/>
      </c>
      <c r="B188" t="n">
        <v>0.5201612903225807</v>
      </c>
    </row>
    <row r="189">
      <c r="A189">
        <f>HYPERLINK("https://stackoverflow.com/q/46447525", "46447525")</f>
        <v/>
      </c>
      <c r="B189" t="n">
        <v>0.4568627450980391</v>
      </c>
    </row>
    <row r="190">
      <c r="A190">
        <f>HYPERLINK("https://stackoverflow.com/q/46655042", "46655042")</f>
        <v/>
      </c>
      <c r="B190" t="n">
        <v>0.6202749140893471</v>
      </c>
    </row>
    <row r="191">
      <c r="A191">
        <f>HYPERLINK("https://stackoverflow.com/q/46733068", "46733068")</f>
        <v/>
      </c>
      <c r="B191" t="n">
        <v>0.5116666666666667</v>
      </c>
    </row>
    <row r="192">
      <c r="A192">
        <f>HYPERLINK("https://stackoverflow.com/q/46779664", "46779664")</f>
        <v/>
      </c>
      <c r="B192" t="n">
        <v>0.35</v>
      </c>
    </row>
    <row r="193">
      <c r="A193">
        <f>HYPERLINK("https://stackoverflow.com/q/46976184", "46976184")</f>
        <v/>
      </c>
      <c r="B193" t="n">
        <v>0.5142276422764227</v>
      </c>
    </row>
    <row r="194">
      <c r="A194">
        <f>HYPERLINK("https://stackoverflow.com/q/46978495", "46978495")</f>
        <v/>
      </c>
      <c r="B194" t="n">
        <v>0.3638211382113821</v>
      </c>
    </row>
    <row r="195">
      <c r="A195">
        <f>HYPERLINK("https://stackoverflow.com/q/47084869", "47084869")</f>
        <v/>
      </c>
      <c r="B195" t="n">
        <v>0.3675438596491228</v>
      </c>
    </row>
    <row r="196">
      <c r="A196">
        <f>HYPERLINK("https://stackoverflow.com/q/47104623", "47104623")</f>
        <v/>
      </c>
      <c r="B196" t="n">
        <v>0.7230971128608925</v>
      </c>
    </row>
    <row r="197">
      <c r="A197">
        <f>HYPERLINK("https://stackoverflow.com/q/47213805", "47213805")</f>
        <v/>
      </c>
      <c r="B197" t="n">
        <v>0.3363636363636363</v>
      </c>
    </row>
    <row r="198">
      <c r="A198">
        <f>HYPERLINK("https://stackoverflow.com/q/47258597", "47258597")</f>
        <v/>
      </c>
      <c r="B198" t="n">
        <v>0.5522598870056498</v>
      </c>
    </row>
    <row r="199">
      <c r="A199">
        <f>HYPERLINK("https://stackoverflow.com/q/47258899", "47258899")</f>
        <v/>
      </c>
      <c r="B199" t="n">
        <v>0.5727272727272728</v>
      </c>
    </row>
    <row r="200">
      <c r="A200">
        <f>HYPERLINK("https://stackoverflow.com/q/47293778", "47293778")</f>
        <v/>
      </c>
      <c r="B200" t="n">
        <v>0.4322916666666667</v>
      </c>
    </row>
    <row r="201">
      <c r="A201">
        <f>HYPERLINK("https://stackoverflow.com/q/47305630", "47305630")</f>
        <v/>
      </c>
      <c r="B201" t="n">
        <v>0.6553884711779449</v>
      </c>
    </row>
    <row r="202">
      <c r="A202">
        <f>HYPERLINK("https://stackoverflow.com/q/47317006", "47317006")</f>
        <v/>
      </c>
      <c r="B202" t="n">
        <v>0.3827838827838827</v>
      </c>
    </row>
    <row r="203">
      <c r="A203">
        <f>HYPERLINK("https://stackoverflow.com/q/47345382", "47345382")</f>
        <v/>
      </c>
      <c r="B203" t="n">
        <v>0.3394607843137255</v>
      </c>
    </row>
    <row r="204">
      <c r="A204">
        <f>HYPERLINK("https://stackoverflow.com/q/47430596", "47430596")</f>
        <v/>
      </c>
      <c r="B204" t="n">
        <v>0.4388379204892967</v>
      </c>
    </row>
    <row r="205">
      <c r="A205">
        <f>HYPERLINK("https://stackoverflow.com/q/47515082", "47515082")</f>
        <v/>
      </c>
      <c r="B205" t="n">
        <v>0.2787356321839081</v>
      </c>
    </row>
    <row r="206">
      <c r="A206">
        <f>HYPERLINK("https://stackoverflow.com/q/47628734", "47628734")</f>
        <v/>
      </c>
      <c r="B206" t="n">
        <v>0.4038461538461539</v>
      </c>
    </row>
    <row r="207">
      <c r="A207">
        <f>HYPERLINK("https://stackoverflow.com/q/47732539", "47732539")</f>
        <v/>
      </c>
      <c r="B207" t="n">
        <v>0.5403587443946188</v>
      </c>
    </row>
    <row r="208">
      <c r="A208">
        <f>HYPERLINK("https://stackoverflow.com/q/47802967", "47802967")</f>
        <v/>
      </c>
      <c r="B208" t="n">
        <v>0.4375000000000001</v>
      </c>
    </row>
    <row r="209">
      <c r="A209">
        <f>HYPERLINK("https://stackoverflow.com/q/47910518", "47910518")</f>
        <v/>
      </c>
      <c r="B209" t="n">
        <v>0.3695652173913043</v>
      </c>
    </row>
    <row r="210">
      <c r="A210">
        <f>HYPERLINK("https://stackoverflow.com/q/48001643", "48001643")</f>
        <v/>
      </c>
      <c r="B210" t="n">
        <v>0.3621553884711779</v>
      </c>
    </row>
    <row r="211">
      <c r="A211">
        <f>HYPERLINK("https://stackoverflow.com/q/48091397", "48091397")</f>
        <v/>
      </c>
      <c r="B211" t="n">
        <v>0.3776371308016878</v>
      </c>
    </row>
    <row r="212">
      <c r="A212">
        <f>HYPERLINK("https://stackoverflow.com/q/48168891", "48168891")</f>
        <v/>
      </c>
      <c r="B212" t="n">
        <v>0.5301418439716312</v>
      </c>
    </row>
    <row r="213">
      <c r="A213">
        <f>HYPERLINK("https://stackoverflow.com/q/48439782", "48439782")</f>
        <v/>
      </c>
      <c r="B213" t="n">
        <v>0.6529411764705881</v>
      </c>
    </row>
    <row r="214">
      <c r="A214">
        <f>HYPERLINK("https://stackoverflow.com/q/48454558", "48454558")</f>
        <v/>
      </c>
      <c r="B214" t="n">
        <v>0.3552083333333333</v>
      </c>
    </row>
    <row r="215">
      <c r="A215">
        <f>HYPERLINK("https://stackoverflow.com/q/48611208", "48611208")</f>
        <v/>
      </c>
      <c r="B215" t="n">
        <v>0.5110192837465566</v>
      </c>
    </row>
    <row r="216">
      <c r="A216">
        <f>HYPERLINK("https://stackoverflow.com/q/48611557", "48611557")</f>
        <v/>
      </c>
      <c r="B216" t="n">
        <v>0.3776041666666666</v>
      </c>
    </row>
    <row r="217">
      <c r="A217">
        <f>HYPERLINK("https://stackoverflow.com/q/48647359", "48647359")</f>
        <v/>
      </c>
      <c r="B217" t="n">
        <v>0.3319209039548022</v>
      </c>
    </row>
    <row r="218">
      <c r="A218">
        <f>HYPERLINK("https://stackoverflow.com/q/48752410", "48752410")</f>
        <v/>
      </c>
      <c r="B218" t="n">
        <v>0.3824940047961631</v>
      </c>
    </row>
    <row r="219">
      <c r="A219">
        <f>HYPERLINK("https://stackoverflow.com/q/48785562", "48785562")</f>
        <v/>
      </c>
      <c r="B219" t="n">
        <v>0.4921011058451817</v>
      </c>
    </row>
    <row r="220">
      <c r="A220">
        <f>HYPERLINK("https://stackoverflow.com/q/48791497", "48791497")</f>
        <v/>
      </c>
      <c r="B220" t="n">
        <v>0.3696236559139786</v>
      </c>
    </row>
    <row r="221">
      <c r="A221">
        <f>HYPERLINK("https://stackoverflow.com/q/48813443", "48813443")</f>
        <v/>
      </c>
      <c r="B221" t="n">
        <v>0.463254593175853</v>
      </c>
    </row>
    <row r="222">
      <c r="A222">
        <f>HYPERLINK("https://stackoverflow.com/q/48897493", "48897493")</f>
        <v/>
      </c>
      <c r="B222" t="n">
        <v>0.3784313725490196</v>
      </c>
    </row>
    <row r="223">
      <c r="A223">
        <f>HYPERLINK("https://stackoverflow.com/q/48952883", "48952883")</f>
        <v/>
      </c>
      <c r="B223" t="n">
        <v>0.4587628865979382</v>
      </c>
    </row>
    <row r="224">
      <c r="A224">
        <f>HYPERLINK("https://stackoverflow.com/q/49103880", "49103880")</f>
        <v/>
      </c>
      <c r="B224" t="n">
        <v>0.4003436426116838</v>
      </c>
    </row>
    <row r="225">
      <c r="A225">
        <f>HYPERLINK("https://stackoverflow.com/q/49146043", "49146043")</f>
        <v/>
      </c>
      <c r="B225" t="n">
        <v>0.3293010752688172</v>
      </c>
    </row>
    <row r="226">
      <c r="A226">
        <f>HYPERLINK("https://stackoverflow.com/q/49148407", "49148407")</f>
        <v/>
      </c>
      <c r="B226" t="n">
        <v>0.6524390243902438</v>
      </c>
    </row>
    <row r="227">
      <c r="A227">
        <f>HYPERLINK("https://stackoverflow.com/q/49229199", "49229199")</f>
        <v/>
      </c>
      <c r="B227" t="n">
        <v>0.3044871794871795</v>
      </c>
    </row>
    <row r="228">
      <c r="A228">
        <f>HYPERLINK("https://stackoverflow.com/q/49326074", "49326074")</f>
        <v/>
      </c>
      <c r="B228" t="n">
        <v>0.4374999999999999</v>
      </c>
    </row>
    <row r="229">
      <c r="A229">
        <f>HYPERLINK("https://stackoverflow.com/q/49400625", "49400625")</f>
        <v/>
      </c>
      <c r="B229" t="n">
        <v>0.4696969696969696</v>
      </c>
    </row>
    <row r="230">
      <c r="A230">
        <f>HYPERLINK("https://stackoverflow.com/q/49467664", "49467664")</f>
        <v/>
      </c>
      <c r="B230" t="n">
        <v>0.4449035812672176</v>
      </c>
    </row>
    <row r="231">
      <c r="A231">
        <f>HYPERLINK("https://stackoverflow.com/q/49565318", "49565318")</f>
        <v/>
      </c>
      <c r="B231" t="n">
        <v>0.5446735395189003</v>
      </c>
    </row>
    <row r="232">
      <c r="A232">
        <f>HYPERLINK("https://stackoverflow.com/q/49666940", "49666940")</f>
        <v/>
      </c>
      <c r="B232" t="n">
        <v>0.6620795107033639</v>
      </c>
    </row>
    <row r="233">
      <c r="A233">
        <f>HYPERLINK("https://stackoverflow.com/q/49670353", "49670353")</f>
        <v/>
      </c>
      <c r="B233" t="n">
        <v>0.6463414634146342</v>
      </c>
    </row>
    <row r="234">
      <c r="A234">
        <f>HYPERLINK("https://stackoverflow.com/q/49701465", "49701465")</f>
        <v/>
      </c>
      <c r="B234" t="n">
        <v>0.4705128205128205</v>
      </c>
    </row>
    <row r="235">
      <c r="A235">
        <f>HYPERLINK("https://stackoverflow.com/q/49718975", "49718975")</f>
        <v/>
      </c>
      <c r="B235" t="n">
        <v>0.2328918322295806</v>
      </c>
    </row>
    <row r="236">
      <c r="A236">
        <f>HYPERLINK("https://stackoverflow.com/q/49738995", "49738995")</f>
        <v/>
      </c>
      <c r="B236" t="n">
        <v>0.2767584097859327</v>
      </c>
    </row>
    <row r="237">
      <c r="A237">
        <f>HYPERLINK("https://stackoverflow.com/q/49838965", "49838965")</f>
        <v/>
      </c>
      <c r="B237" t="n">
        <v>0.3767605633802817</v>
      </c>
    </row>
    <row r="238">
      <c r="A238">
        <f>HYPERLINK("https://stackoverflow.com/q/49921038", "49921038")</f>
        <v/>
      </c>
      <c r="B238" t="n">
        <v>0.3649425287356321</v>
      </c>
    </row>
    <row r="239">
      <c r="A239">
        <f>HYPERLINK("https://stackoverflow.com/q/49944261", "49944261")</f>
        <v/>
      </c>
      <c r="B239" t="n">
        <v>0.3776881720430108</v>
      </c>
    </row>
    <row r="240">
      <c r="A240">
        <f>HYPERLINK("https://stackoverflow.com/q/49997339", "49997339")</f>
        <v/>
      </c>
      <c r="B240" t="n">
        <v>0.4241071428571429</v>
      </c>
    </row>
    <row r="241">
      <c r="A241">
        <f>HYPERLINK("https://stackoverflow.com/q/50116681", "50116681")</f>
        <v/>
      </c>
      <c r="B241" t="n">
        <v>0.5988505747126436</v>
      </c>
    </row>
    <row r="242">
      <c r="A242">
        <f>HYPERLINK("https://stackoverflow.com/q/50121723", "50121723")</f>
        <v/>
      </c>
      <c r="B242" t="n">
        <v>0.4202127659574468</v>
      </c>
    </row>
    <row r="243">
      <c r="A243">
        <f>HYPERLINK("https://stackoverflow.com/q/50142255", "50142255")</f>
        <v/>
      </c>
      <c r="B243" t="n">
        <v>0.3653421633554084</v>
      </c>
    </row>
    <row r="244">
      <c r="A244">
        <f>HYPERLINK("https://stackoverflow.com/q/50152309", "50152309")</f>
        <v/>
      </c>
      <c r="B244" t="n">
        <v>0.3173515981735159</v>
      </c>
    </row>
    <row r="245">
      <c r="A245">
        <f>HYPERLINK("https://stackoverflow.com/q/50167772", "50167772")</f>
        <v/>
      </c>
      <c r="B245" t="n">
        <v>0.5435606060606061</v>
      </c>
    </row>
    <row r="246">
      <c r="A246">
        <f>HYPERLINK("https://stackoverflow.com/q/50218500", "50218500")</f>
        <v/>
      </c>
      <c r="B246" t="n">
        <v>0.3902953586497889</v>
      </c>
    </row>
    <row r="247">
      <c r="A247">
        <f>HYPERLINK("https://stackoverflow.com/q/50223180", "50223180")</f>
        <v/>
      </c>
      <c r="B247" t="n">
        <v>0.6022494887525561</v>
      </c>
    </row>
    <row r="248">
      <c r="A248">
        <f>HYPERLINK("https://stackoverflow.com/q/50303866", "50303866")</f>
        <v/>
      </c>
      <c r="B248" t="n">
        <v>0.4523809523809523</v>
      </c>
    </row>
    <row r="249">
      <c r="A249">
        <f>HYPERLINK("https://stackoverflow.com/q/50326508", "50326508")</f>
        <v/>
      </c>
      <c r="B249" t="n">
        <v>0.5887290167865707</v>
      </c>
    </row>
    <row r="250">
      <c r="A250">
        <f>HYPERLINK("https://stackoverflow.com/q/50326783", "50326783")</f>
        <v/>
      </c>
      <c r="B250" t="n">
        <v>0.2785714285714286</v>
      </c>
    </row>
    <row r="251">
      <c r="A251">
        <f>HYPERLINK("https://stackoverflow.com/q/50480858", "50480858")</f>
        <v/>
      </c>
      <c r="B251" t="n">
        <v>0.5130522088353414</v>
      </c>
    </row>
    <row r="252">
      <c r="A252">
        <f>HYPERLINK("https://stackoverflow.com/q/50584594", "50584594")</f>
        <v/>
      </c>
      <c r="B252" t="n">
        <v>0.4632183908045976</v>
      </c>
    </row>
    <row r="253">
      <c r="A253">
        <f>HYPERLINK("https://stackoverflow.com/q/50633830", "50633830")</f>
        <v/>
      </c>
      <c r="B253" t="n">
        <v>0.398</v>
      </c>
    </row>
    <row r="254">
      <c r="A254">
        <f>HYPERLINK("https://stackoverflow.com/q/50636935", "50636935")</f>
        <v/>
      </c>
      <c r="B254" t="n">
        <v>0.3493150684931506</v>
      </c>
    </row>
    <row r="255">
      <c r="A255">
        <f>HYPERLINK("https://stackoverflow.com/q/50674560", "50674560")</f>
        <v/>
      </c>
      <c r="B255" t="n">
        <v>0.2875457875457875</v>
      </c>
    </row>
    <row r="256">
      <c r="A256">
        <f>HYPERLINK("https://stackoverflow.com/q/50688958", "50688958")</f>
        <v/>
      </c>
      <c r="B256" t="n">
        <v>0.4797101449275363</v>
      </c>
    </row>
    <row r="257">
      <c r="A257">
        <f>HYPERLINK("https://stackoverflow.com/q/50705737", "50705737")</f>
        <v/>
      </c>
      <c r="B257" t="n">
        <v>0.6936619718309859</v>
      </c>
    </row>
    <row r="258">
      <c r="A258">
        <f>HYPERLINK("https://stackoverflow.com/q/50713215", "50713215")</f>
        <v/>
      </c>
      <c r="B258" t="n">
        <v>0.418560606060606</v>
      </c>
    </row>
    <row r="259">
      <c r="A259">
        <f>HYPERLINK("https://stackoverflow.com/q/50757567", "50757567")</f>
        <v/>
      </c>
      <c r="B259" t="n">
        <v>0.5274914089347079</v>
      </c>
    </row>
    <row r="260">
      <c r="A260">
        <f>HYPERLINK("https://stackoverflow.com/q/50766363", "50766363")</f>
        <v/>
      </c>
      <c r="B260" t="n">
        <v>0.5028985507246377</v>
      </c>
    </row>
    <row r="261">
      <c r="A261">
        <f>HYPERLINK("https://stackoverflow.com/q/50829992", "50829992")</f>
        <v/>
      </c>
      <c r="B261" t="n">
        <v>0.4660297239915074</v>
      </c>
    </row>
    <row r="262">
      <c r="A262">
        <f>HYPERLINK("https://stackoverflow.com/q/50846243", "50846243")</f>
        <v/>
      </c>
      <c r="B262" t="n">
        <v>0.6391585760517798</v>
      </c>
    </row>
    <row r="263">
      <c r="A263">
        <f>HYPERLINK("https://stackoverflow.com/q/50868194", "50868194")</f>
        <v/>
      </c>
      <c r="B263" t="n">
        <v>0.5109649122807017</v>
      </c>
    </row>
    <row r="264">
      <c r="A264">
        <f>HYPERLINK("https://stackoverflow.com/q/50872515", "50872515")</f>
        <v/>
      </c>
      <c r="B264" t="n">
        <v>0.5614583333333334</v>
      </c>
    </row>
    <row r="265">
      <c r="A265">
        <f>HYPERLINK("https://stackoverflow.com/q/50977178", "50977178")</f>
        <v/>
      </c>
      <c r="B265" t="n">
        <v>0.4622093023255814</v>
      </c>
    </row>
    <row r="266">
      <c r="A266">
        <f>HYPERLINK("https://stackoverflow.com/q/50986952", "50986952")</f>
        <v/>
      </c>
      <c r="B266" t="n">
        <v>0.4043478260869565</v>
      </c>
    </row>
    <row r="267">
      <c r="A267">
        <f>HYPERLINK("https://stackoverflow.com/q/51031354", "51031354")</f>
        <v/>
      </c>
      <c r="B267" t="n">
        <v>0.4929378531073446</v>
      </c>
    </row>
    <row r="268">
      <c r="A268">
        <f>HYPERLINK("https://stackoverflow.com/q/51031495", "51031495")</f>
        <v/>
      </c>
      <c r="B268" t="n">
        <v>0.5102996254681648</v>
      </c>
    </row>
    <row r="269">
      <c r="A269">
        <f>HYPERLINK("https://stackoverflow.com/q/51072576", "51072576")</f>
        <v/>
      </c>
      <c r="B269" t="n">
        <v>0.6503906250000001</v>
      </c>
    </row>
    <row r="270">
      <c r="A270">
        <f>HYPERLINK("https://stackoverflow.com/q/51092787", "51092787")</f>
        <v/>
      </c>
      <c r="B270" t="n">
        <v>0.5344827586206896</v>
      </c>
    </row>
    <row r="271">
      <c r="A271">
        <f>HYPERLINK("https://stackoverflow.com/q/51133592", "51133592")</f>
        <v/>
      </c>
      <c r="B271" t="n">
        <v>0.5700757575757577</v>
      </c>
    </row>
    <row r="272">
      <c r="A272">
        <f>HYPERLINK("https://stackoverflow.com/q/51150942", "51150942")</f>
        <v/>
      </c>
      <c r="B272" t="n">
        <v>0.3806818181818181</v>
      </c>
    </row>
    <row r="273">
      <c r="A273">
        <f>HYPERLINK("https://stackoverflow.com/q/51157469", "51157469")</f>
        <v/>
      </c>
      <c r="B273" t="n">
        <v>0.3760330578512396</v>
      </c>
    </row>
    <row r="274">
      <c r="A274">
        <f>HYPERLINK("https://stackoverflow.com/q/51171853", "51171853")</f>
        <v/>
      </c>
      <c r="B274" t="n">
        <v>0.5361635220125787</v>
      </c>
    </row>
    <row r="275">
      <c r="A275">
        <f>HYPERLINK("https://stackoverflow.com/q/51186512", "51186512")</f>
        <v/>
      </c>
      <c r="B275" t="n">
        <v>0.4050772626931568</v>
      </c>
    </row>
    <row r="276">
      <c r="A276">
        <f>HYPERLINK("https://stackoverflow.com/q/51196057", "51196057")</f>
        <v/>
      </c>
      <c r="B276" t="n">
        <v>0.4708737864077669</v>
      </c>
    </row>
    <row r="277">
      <c r="A277">
        <f>HYPERLINK("https://stackoverflow.com/q/51257658", "51257658")</f>
        <v/>
      </c>
      <c r="B277" t="n">
        <v>0.6565217391304348</v>
      </c>
    </row>
    <row r="278">
      <c r="A278">
        <f>HYPERLINK("https://stackoverflow.com/q/51351353", "51351353")</f>
        <v/>
      </c>
      <c r="B278" t="n">
        <v>0.3515624999999998</v>
      </c>
    </row>
    <row r="279">
      <c r="A279">
        <f>HYPERLINK("https://stackoverflow.com/q/51369708", "51369708")</f>
        <v/>
      </c>
      <c r="B279" t="n">
        <v>0.4335585585585586</v>
      </c>
    </row>
    <row r="280">
      <c r="A280">
        <f>HYPERLINK("https://stackoverflow.com/q/51384016", "51384016")</f>
        <v/>
      </c>
      <c r="B280" t="n">
        <v>0.6031446540880504</v>
      </c>
    </row>
    <row r="281">
      <c r="A281">
        <f>HYPERLINK("https://stackoverflow.com/q/51443599", "51443599")</f>
        <v/>
      </c>
      <c r="B281" t="n">
        <v>0.4529569892473118</v>
      </c>
    </row>
    <row r="282">
      <c r="A282">
        <f>HYPERLINK("https://stackoverflow.com/q/51472013", "51472013")</f>
        <v/>
      </c>
      <c r="B282" t="n">
        <v>0.3566176470588235</v>
      </c>
    </row>
    <row r="283">
      <c r="A283">
        <f>HYPERLINK("https://stackoverflow.com/q/51545104", "51545104")</f>
        <v/>
      </c>
      <c r="B283" t="n">
        <v>0.5568011958146488</v>
      </c>
    </row>
    <row r="284">
      <c r="A284">
        <f>HYPERLINK("https://stackoverflow.com/q/51612458", "51612458")</f>
        <v/>
      </c>
      <c r="B284" t="n">
        <v>0.2513440860215054</v>
      </c>
    </row>
    <row r="285">
      <c r="A285">
        <f>HYPERLINK("https://stackoverflow.com/q/51639748", "51639748")</f>
        <v/>
      </c>
      <c r="B285" t="n">
        <v>0.6521035598705501</v>
      </c>
    </row>
    <row r="286">
      <c r="A286">
        <f>HYPERLINK("https://stackoverflow.com/q/51730232", "51730232")</f>
        <v/>
      </c>
      <c r="B286" t="n">
        <v>0.4419642857142856</v>
      </c>
    </row>
    <row r="287">
      <c r="A287">
        <f>HYPERLINK("https://stackoverflow.com/q/51739637", "51739637")</f>
        <v/>
      </c>
      <c r="B287" t="n">
        <v>0.4192708333333332</v>
      </c>
    </row>
    <row r="288">
      <c r="A288">
        <f>HYPERLINK("https://stackoverflow.com/q/51748181", "51748181")</f>
        <v/>
      </c>
      <c r="B288" t="n">
        <v>0.4867424242424243</v>
      </c>
    </row>
    <row r="289">
      <c r="A289">
        <f>HYPERLINK("https://stackoverflow.com/q/51817025", "51817025")</f>
        <v/>
      </c>
      <c r="B289" t="n">
        <v>0.4166666666666667</v>
      </c>
    </row>
    <row r="290">
      <c r="A290">
        <f>HYPERLINK("https://stackoverflow.com/q/51840153", "51840153")</f>
        <v/>
      </c>
      <c r="B290" t="n">
        <v>0.2976190476190475</v>
      </c>
    </row>
    <row r="291">
      <c r="A291">
        <f>HYPERLINK("https://stackoverflow.com/q/51874604", "51874604")</f>
        <v/>
      </c>
      <c r="B291" t="n">
        <v>0.3373655913978494</v>
      </c>
    </row>
    <row r="292">
      <c r="A292">
        <f>HYPERLINK("https://stackoverflow.com/q/51893056", "51893056")</f>
        <v/>
      </c>
      <c r="B292" t="n">
        <v>0.470464135021097</v>
      </c>
    </row>
    <row r="293">
      <c r="A293">
        <f>HYPERLINK("https://stackoverflow.com/q/51950209", "51950209")</f>
        <v/>
      </c>
      <c r="B293" t="n">
        <v>0.5889830508474576</v>
      </c>
    </row>
    <row r="294">
      <c r="A294">
        <f>HYPERLINK("https://stackoverflow.com/q/51980747", "51980747")</f>
        <v/>
      </c>
      <c r="B294" t="n">
        <v>0.4283333333333333</v>
      </c>
    </row>
    <row r="295">
      <c r="A295">
        <f>HYPERLINK("https://stackoverflow.com/q/52003746", "52003746")</f>
        <v/>
      </c>
      <c r="B295" t="n">
        <v>0.5489296636085628</v>
      </c>
    </row>
    <row r="296">
      <c r="A296">
        <f>HYPERLINK("https://stackoverflow.com/q/52054618", "52054618")</f>
        <v/>
      </c>
      <c r="B296" t="n">
        <v>0.473731884057971</v>
      </c>
    </row>
    <row r="297">
      <c r="A297">
        <f>HYPERLINK("https://stackoverflow.com/q/52058662", "52058662")</f>
        <v/>
      </c>
      <c r="B297" t="n">
        <v>0.4397435897435897</v>
      </c>
    </row>
    <row r="298">
      <c r="A298">
        <f>HYPERLINK("https://stackoverflow.com/q/52098303", "52098303")</f>
        <v/>
      </c>
      <c r="B298" t="n">
        <v>0.3509212730318258</v>
      </c>
    </row>
    <row r="299">
      <c r="A299">
        <f>HYPERLINK("https://stackoverflow.com/q/52120970", "52120970")</f>
        <v/>
      </c>
      <c r="B299" t="n">
        <v>0.7382246376811594</v>
      </c>
    </row>
    <row r="300">
      <c r="A300">
        <f>HYPERLINK("https://stackoverflow.com/q/52186852", "52186852")</f>
        <v/>
      </c>
      <c r="B300" t="n">
        <v>0.576241134751773</v>
      </c>
    </row>
    <row r="301">
      <c r="A301">
        <f>HYPERLINK("https://stackoverflow.com/q/52215513", "52215513")</f>
        <v/>
      </c>
      <c r="B301" t="n">
        <v>0.2945205479452054</v>
      </c>
    </row>
    <row r="302">
      <c r="A302">
        <f>HYPERLINK("https://stackoverflow.com/q/52294863", "52294863")</f>
        <v/>
      </c>
      <c r="B302" t="n">
        <v>0.3720657276995305</v>
      </c>
    </row>
    <row r="303">
      <c r="A303">
        <f>HYPERLINK("https://stackoverflow.com/q/52299979", "52299979")</f>
        <v/>
      </c>
      <c r="B303" t="n">
        <v>0.5134803921568628</v>
      </c>
    </row>
    <row r="304">
      <c r="A304">
        <f>HYPERLINK("https://stackoverflow.com/q/52421026", "52421026")</f>
        <v/>
      </c>
      <c r="B304" t="n">
        <v>0.3102836879432624</v>
      </c>
    </row>
    <row r="305">
      <c r="A305">
        <f>HYPERLINK("https://stackoverflow.com/q/52670156", "52670156")</f>
        <v/>
      </c>
      <c r="B305" t="n">
        <v>0.4047619047619048</v>
      </c>
    </row>
    <row r="306">
      <c r="A306">
        <f>HYPERLINK("https://stackoverflow.com/q/52684091", "52684091")</f>
        <v/>
      </c>
      <c r="B306" t="n">
        <v>0.5858843537414966</v>
      </c>
    </row>
    <row r="307">
      <c r="A307">
        <f>HYPERLINK("https://stackoverflow.com/q/52706803", "52706803")</f>
        <v/>
      </c>
      <c r="B307" t="n">
        <v>0.3679593721144968</v>
      </c>
    </row>
    <row r="308">
      <c r="A308">
        <f>HYPERLINK("https://stackoverflow.com/q/52737691", "52737691")</f>
        <v/>
      </c>
      <c r="B308" t="n">
        <v>0.3936781609195402</v>
      </c>
    </row>
    <row r="309">
      <c r="A309">
        <f>HYPERLINK("https://stackoverflow.com/q/52744026", "52744026")</f>
        <v/>
      </c>
      <c r="B309" t="n">
        <v>0.4053672316384181</v>
      </c>
    </row>
    <row r="310">
      <c r="A310">
        <f>HYPERLINK("https://stackoverflow.com/q/52761661", "52761661")</f>
        <v/>
      </c>
      <c r="B310" t="n">
        <v>0.5142276422764227</v>
      </c>
    </row>
    <row r="311">
      <c r="A311">
        <f>HYPERLINK("https://stackoverflow.com/q/52764400", "52764400")</f>
        <v/>
      </c>
      <c r="B311" t="n">
        <v>0.3376811594202898</v>
      </c>
    </row>
    <row r="312">
      <c r="A312">
        <f>HYPERLINK("https://stackoverflow.com/q/52781309", "52781309")</f>
        <v/>
      </c>
      <c r="B312" t="n">
        <v>0.4047619047619048</v>
      </c>
    </row>
    <row r="313">
      <c r="A313">
        <f>HYPERLINK("https://stackoverflow.com/q/52825572", "52825572")</f>
        <v/>
      </c>
      <c r="B313" t="n">
        <v>0.3183333333333334</v>
      </c>
    </row>
    <row r="314">
      <c r="A314">
        <f>HYPERLINK("https://stackoverflow.com/q/52838421", "52838421")</f>
        <v/>
      </c>
      <c r="B314" t="n">
        <v>0.575055187637969</v>
      </c>
    </row>
    <row r="315">
      <c r="A315">
        <f>HYPERLINK("https://stackoverflow.com/q/52843956", "52843956")</f>
        <v/>
      </c>
      <c r="B315" t="n">
        <v>0.5275862068965517</v>
      </c>
    </row>
    <row r="316">
      <c r="A316">
        <f>HYPERLINK("https://stackoverflow.com/q/52872674", "52872674")</f>
        <v/>
      </c>
      <c r="B316" t="n">
        <v>0.4012820512820513</v>
      </c>
    </row>
    <row r="317">
      <c r="A317">
        <f>HYPERLINK("https://stackoverflow.com/q/52874947", "52874947")</f>
        <v/>
      </c>
      <c r="B317" t="n">
        <v>0.332482993197279</v>
      </c>
    </row>
    <row r="318">
      <c r="A318">
        <f>HYPERLINK("https://stackoverflow.com/q/52880268", "52880268")</f>
        <v/>
      </c>
      <c r="B318" t="n">
        <v>0.4653846153846153</v>
      </c>
    </row>
    <row r="319">
      <c r="A319">
        <f>HYPERLINK("https://stackoverflow.com/q/52923228", "52923228")</f>
        <v/>
      </c>
      <c r="B319" t="n">
        <v>0.3317610062893082</v>
      </c>
    </row>
    <row r="320">
      <c r="A320">
        <f>HYPERLINK("https://stackoverflow.com/q/52953534", "52953534")</f>
        <v/>
      </c>
      <c r="B320" t="n">
        <v>0.5146520146520146</v>
      </c>
    </row>
    <row r="321">
      <c r="A321">
        <f>HYPERLINK("https://stackoverflow.com/q/52954065", "52954065")</f>
        <v/>
      </c>
      <c r="B321" t="n">
        <v>0.412621359223301</v>
      </c>
    </row>
    <row r="322">
      <c r="A322">
        <f>HYPERLINK("https://stackoverflow.com/q/52961393", "52961393")</f>
        <v/>
      </c>
      <c r="B322" t="n">
        <v>0.6463585434173669</v>
      </c>
    </row>
    <row r="323">
      <c r="A323">
        <f>HYPERLINK("https://stackoverflow.com/q/53027157", "53027157")</f>
        <v/>
      </c>
      <c r="B323" t="n">
        <v>0.3040201005025125</v>
      </c>
    </row>
    <row r="324">
      <c r="A324">
        <f>HYPERLINK("https://stackoverflow.com/q/53039094", "53039094")</f>
        <v/>
      </c>
      <c r="B324" t="n">
        <v>0.4157509157509157</v>
      </c>
    </row>
    <row r="325">
      <c r="A325">
        <f>HYPERLINK("https://stackoverflow.com/q/53043346", "53043346")</f>
        <v/>
      </c>
      <c r="B325" t="n">
        <v>0.2393939393939394</v>
      </c>
    </row>
    <row r="326">
      <c r="A326">
        <f>HYPERLINK("https://stackoverflow.com/q/53167215", "53167215")</f>
        <v/>
      </c>
      <c r="B326" t="n">
        <v>0.4013157894736842</v>
      </c>
    </row>
    <row r="327">
      <c r="A327">
        <f>HYPERLINK("https://stackoverflow.com/q/53169033", "53169033")</f>
        <v/>
      </c>
      <c r="B327" t="n">
        <v>0.3477011494252872</v>
      </c>
    </row>
    <row r="328">
      <c r="A328">
        <f>HYPERLINK("https://stackoverflow.com/q/53232272", "53232272")</f>
        <v/>
      </c>
      <c r="B328" t="n">
        <v>0.445</v>
      </c>
    </row>
    <row r="329">
      <c r="A329">
        <f>HYPERLINK("https://stackoverflow.com/q/53388231", "53388231")</f>
        <v/>
      </c>
      <c r="B329" t="n">
        <v>0.2916666666666667</v>
      </c>
    </row>
    <row r="330">
      <c r="A330">
        <f>HYPERLINK("https://stackoverflow.com/q/53433521", "53433521")</f>
        <v/>
      </c>
      <c r="B330" t="n">
        <v>0.4138418079096046</v>
      </c>
    </row>
    <row r="331">
      <c r="A331">
        <f>HYPERLINK("https://stackoverflow.com/q/53478159", "53478159")</f>
        <v/>
      </c>
      <c r="B331" t="n">
        <v>0.5016260162601626</v>
      </c>
    </row>
    <row r="332">
      <c r="A332">
        <f>HYPERLINK("https://stackoverflow.com/q/53751429", "53751429")</f>
        <v/>
      </c>
      <c r="B332" t="n">
        <v>0.3977505112474438</v>
      </c>
    </row>
    <row r="333">
      <c r="A333">
        <f>HYPERLINK("https://stackoverflow.com/q/53942601", "53942601")</f>
        <v/>
      </c>
      <c r="B333" t="n">
        <v>0.4586776859504132</v>
      </c>
    </row>
    <row r="334">
      <c r="A334">
        <f>HYPERLINK("https://stackoverflow.com/q/54068351", "54068351")</f>
        <v/>
      </c>
      <c r="B334" t="n">
        <v>0.4471830985915494</v>
      </c>
    </row>
    <row r="335">
      <c r="A335">
        <f>HYPERLINK("https://stackoverflow.com/q/54069553", "54069553")</f>
        <v/>
      </c>
      <c r="B335" t="n">
        <v>0.5071428571428571</v>
      </c>
    </row>
    <row r="336">
      <c r="A336">
        <f>HYPERLINK("https://stackoverflow.com/q/54121067", "54121067")</f>
        <v/>
      </c>
      <c r="B336" t="n">
        <v>0.4830043859649123</v>
      </c>
    </row>
    <row r="337">
      <c r="A337">
        <f>HYPERLINK("https://stackoverflow.com/q/54161244", "54161244")</f>
        <v/>
      </c>
      <c r="B337" t="n">
        <v>0.2697841726618705</v>
      </c>
    </row>
    <row r="338">
      <c r="A338">
        <f>HYPERLINK("https://stackoverflow.com/q/54171073", "54171073")</f>
        <v/>
      </c>
      <c r="B338" t="n">
        <v>0.6153100775193798</v>
      </c>
    </row>
    <row r="339">
      <c r="A339">
        <f>HYPERLINK("https://stackoverflow.com/q/54346725", "54346725")</f>
        <v/>
      </c>
      <c r="B339" t="n">
        <v>0.6872937293729373</v>
      </c>
    </row>
    <row r="340">
      <c r="A340">
        <f>HYPERLINK("https://stackoverflow.com/q/54372408", "54372408")</f>
        <v/>
      </c>
      <c r="B340" t="n">
        <v>0.4575371549893843</v>
      </c>
    </row>
    <row r="341">
      <c r="A341">
        <f>HYPERLINK("https://stackoverflow.com/q/54446152", "54446152")</f>
        <v/>
      </c>
      <c r="B341" t="n">
        <v>0.4873617693522908</v>
      </c>
    </row>
    <row r="342">
      <c r="A342">
        <f>HYPERLINK("https://stackoverflow.com/q/54475094", "54475094")</f>
        <v/>
      </c>
      <c r="B342" t="n">
        <v>0.5491803278688524</v>
      </c>
    </row>
    <row r="343">
      <c r="A343">
        <f>HYPERLINK("https://stackoverflow.com/q/54478438", "54478438")</f>
        <v/>
      </c>
      <c r="B343" t="n">
        <v>0.4602446483180428</v>
      </c>
    </row>
    <row r="344">
      <c r="A344">
        <f>HYPERLINK("https://stackoverflow.com/q/54557467", "54557467")</f>
        <v/>
      </c>
      <c r="B344" t="n">
        <v>0.4313063063063063</v>
      </c>
    </row>
    <row r="345">
      <c r="A345">
        <f>HYPERLINK("https://stackoverflow.com/q/54574872", "54574872")</f>
        <v/>
      </c>
      <c r="B345" t="n">
        <v>0.3625429553264605</v>
      </c>
    </row>
    <row r="346">
      <c r="A346">
        <f>HYPERLINK("https://stackoverflow.com/q/54577431", "54577431")</f>
        <v/>
      </c>
      <c r="B346" t="n">
        <v>0.2858719646799117</v>
      </c>
    </row>
    <row r="347">
      <c r="A347">
        <f>HYPERLINK("https://stackoverflow.com/q/54603982", "54603982")</f>
        <v/>
      </c>
      <c r="B347" t="n">
        <v>0.4743589743589743</v>
      </c>
    </row>
    <row r="348">
      <c r="A348">
        <f>HYPERLINK("https://stackoverflow.com/q/54604041", "54604041")</f>
        <v/>
      </c>
      <c r="B348" t="n">
        <v>0.3159203980099502</v>
      </c>
    </row>
    <row r="349">
      <c r="A349">
        <f>HYPERLINK("https://stackoverflow.com/q/54622703", "54622703")</f>
        <v/>
      </c>
      <c r="B349" t="n">
        <v>0.3100490196078431</v>
      </c>
    </row>
    <row r="350">
      <c r="A350">
        <f>HYPERLINK("https://stackoverflow.com/q/54760591", "54760591")</f>
        <v/>
      </c>
      <c r="B350" t="n">
        <v>0.6403061224489796</v>
      </c>
    </row>
    <row r="351">
      <c r="A351">
        <f>HYPERLINK("https://stackoverflow.com/q/54906258", "54906258")</f>
        <v/>
      </c>
      <c r="B351" t="n">
        <v>0.4016666666666667</v>
      </c>
    </row>
    <row r="352">
      <c r="A352">
        <f>HYPERLINK("https://stackoverflow.com/q/54925179", "54925179")</f>
        <v/>
      </c>
      <c r="B352" t="n">
        <v>0.3685897435897435</v>
      </c>
    </row>
    <row r="353">
      <c r="A353">
        <f>HYPERLINK("https://stackoverflow.com/q/54991854", "54991854")</f>
        <v/>
      </c>
      <c r="B353" t="n">
        <v>0.4507246376811594</v>
      </c>
    </row>
    <row r="354">
      <c r="A354">
        <f>HYPERLINK("https://stackoverflow.com/q/55000264", "55000264")</f>
        <v/>
      </c>
      <c r="B354" t="n">
        <v>0.3532863849765259</v>
      </c>
    </row>
    <row r="355">
      <c r="A355">
        <f>HYPERLINK("https://stackoverflow.com/q/55009565", "55009565")</f>
        <v/>
      </c>
      <c r="B355" t="n">
        <v>0.4166666666666667</v>
      </c>
    </row>
    <row r="356">
      <c r="A356">
        <f>HYPERLINK("https://stackoverflow.com/q/55010153", "55010153")</f>
        <v/>
      </c>
      <c r="B356" t="n">
        <v>0.4510416666666667</v>
      </c>
    </row>
    <row r="357">
      <c r="A357">
        <f>HYPERLINK("https://stackoverflow.com/q/55117661", "55117661")</f>
        <v/>
      </c>
      <c r="B357" t="n">
        <v>0.3115942028985507</v>
      </c>
    </row>
    <row r="358">
      <c r="A358">
        <f>HYPERLINK("https://stackoverflow.com/q/55135069", "55135069")</f>
        <v/>
      </c>
      <c r="B358" t="n">
        <v>0.4047619047619048</v>
      </c>
    </row>
    <row r="359">
      <c r="A359">
        <f>HYPERLINK("https://stackoverflow.com/q/55137884", "55137884")</f>
        <v/>
      </c>
      <c r="B359" t="n">
        <v>0.4677083333333333</v>
      </c>
    </row>
    <row r="360">
      <c r="A360">
        <f>HYPERLINK("https://stackoverflow.com/q/55161617", "55161617")</f>
        <v/>
      </c>
      <c r="B360" t="n">
        <v>0.5997652582159625</v>
      </c>
    </row>
    <row r="361">
      <c r="A361">
        <f>HYPERLINK("https://stackoverflow.com/q/55240089", "55240089")</f>
        <v/>
      </c>
      <c r="B361" t="n">
        <v>0.5219146482122261</v>
      </c>
    </row>
    <row r="362">
      <c r="A362">
        <f>HYPERLINK("https://stackoverflow.com/q/55240373", "55240373")</f>
        <v/>
      </c>
      <c r="B362" t="n">
        <v>0.4865196078431372</v>
      </c>
    </row>
    <row r="363">
      <c r="A363">
        <f>HYPERLINK("https://stackoverflow.com/q/55299725", "55299725")</f>
        <v/>
      </c>
      <c r="B363" t="n">
        <v>0.4188311688311689</v>
      </c>
    </row>
    <row r="364">
      <c r="A364">
        <f>HYPERLINK("https://stackoverflow.com/q/55300016", "55300016")</f>
        <v/>
      </c>
      <c r="B364" t="n">
        <v>0.4985875706214689</v>
      </c>
    </row>
    <row r="365">
      <c r="A365">
        <f>HYPERLINK("https://stackoverflow.com/q/55350422", "55350422")</f>
        <v/>
      </c>
      <c r="B365" t="n">
        <v>0.5586021505376344</v>
      </c>
    </row>
    <row r="366">
      <c r="A366">
        <f>HYPERLINK("https://stackoverflow.com/q/55366951", "55366951")</f>
        <v/>
      </c>
      <c r="B366" t="n">
        <v>0.5000000000000001</v>
      </c>
    </row>
    <row r="367">
      <c r="A367">
        <f>HYPERLINK("https://stackoverflow.com/q/55450821", "55450821")</f>
        <v/>
      </c>
      <c r="B367" t="n">
        <v>0.6898454746136865</v>
      </c>
    </row>
    <row r="368">
      <c r="A368">
        <f>HYPERLINK("https://stackoverflow.com/q/55471918", "55471918")</f>
        <v/>
      </c>
      <c r="B368" t="n">
        <v>0.5764525993883792</v>
      </c>
    </row>
    <row r="369">
      <c r="A369">
        <f>HYPERLINK("https://stackoverflow.com/q/55488988", "55488988")</f>
        <v/>
      </c>
      <c r="B369" t="n">
        <v>0.6171874999999999</v>
      </c>
    </row>
    <row r="370">
      <c r="A370">
        <f>HYPERLINK("https://stackoverflow.com/q/55489868", "55489868")</f>
        <v/>
      </c>
      <c r="B370" t="n">
        <v>0.3170212765957447</v>
      </c>
    </row>
    <row r="371">
      <c r="A371">
        <f>HYPERLINK("https://stackoverflow.com/q/55505857", "55505857")</f>
        <v/>
      </c>
      <c r="B371" t="n">
        <v>0.3280254777070064</v>
      </c>
    </row>
    <row r="372">
      <c r="A372">
        <f>HYPERLINK("https://stackoverflow.com/q/55511505", "55511505")</f>
        <v/>
      </c>
      <c r="B372" t="n">
        <v>0.4093851132686084</v>
      </c>
    </row>
    <row r="373">
      <c r="A373">
        <f>HYPERLINK("https://stackoverflow.com/q/55537720", "55537720")</f>
        <v/>
      </c>
      <c r="B373" t="n">
        <v>0.6072026800670016</v>
      </c>
    </row>
    <row r="374">
      <c r="A374">
        <f>HYPERLINK("https://stackoverflow.com/q/55594848", "55594848")</f>
        <v/>
      </c>
      <c r="B374" t="n">
        <v>0.577683615819209</v>
      </c>
    </row>
    <row r="375">
      <c r="A375">
        <f>HYPERLINK("https://stackoverflow.com/q/55596420", "55596420")</f>
        <v/>
      </c>
      <c r="B375" t="n">
        <v>0.4598997493734336</v>
      </c>
    </row>
    <row r="376">
      <c r="A376">
        <f>HYPERLINK("https://stackoverflow.com/q/55619739", "55619739")</f>
        <v/>
      </c>
      <c r="B376" t="n">
        <v>0.3171428571428571</v>
      </c>
    </row>
    <row r="377">
      <c r="A377">
        <f>HYPERLINK("https://stackoverflow.com/q/55649403", "55649403")</f>
        <v/>
      </c>
      <c r="B377" t="n">
        <v>0.4157509157509157</v>
      </c>
    </row>
    <row r="378">
      <c r="A378">
        <f>HYPERLINK("https://stackoverflow.com/q/55726281", "55726281")</f>
        <v/>
      </c>
      <c r="B378" t="n">
        <v>0.6504329004329004</v>
      </c>
    </row>
    <row r="379">
      <c r="A379">
        <f>HYPERLINK("https://stackoverflow.com/q/55729338", "55729338")</f>
        <v/>
      </c>
      <c r="B379" t="n">
        <v>0.6736760124610591</v>
      </c>
    </row>
    <row r="380">
      <c r="A380">
        <f>HYPERLINK("https://stackoverflow.com/q/55745397", "55745397")</f>
        <v/>
      </c>
      <c r="B380" t="n">
        <v>0.4538288288288289</v>
      </c>
    </row>
    <row r="381">
      <c r="A381">
        <f>HYPERLINK("https://stackoverflow.com/q/55781743", "55781743")</f>
        <v/>
      </c>
      <c r="B381" t="n">
        <v>0.5345528455284553</v>
      </c>
    </row>
    <row r="382">
      <c r="A382">
        <f>HYPERLINK("https://stackoverflow.com/q/55796166", "55796166")</f>
        <v/>
      </c>
      <c r="B382" t="n">
        <v>0.3345323741007195</v>
      </c>
    </row>
    <row r="383">
      <c r="A383">
        <f>HYPERLINK("https://stackoverflow.com/q/55805996", "55805996")</f>
        <v/>
      </c>
      <c r="B383" t="n">
        <v>0.3637200736648251</v>
      </c>
    </row>
    <row r="384">
      <c r="A384">
        <f>HYPERLINK("https://stackoverflow.com/q/55851306", "55851306")</f>
        <v/>
      </c>
      <c r="B384" t="n">
        <v>0.4452054794520547</v>
      </c>
    </row>
    <row r="385">
      <c r="A385">
        <f>HYPERLINK("https://stackoverflow.com/q/55853588", "55853588")</f>
        <v/>
      </c>
      <c r="B385" t="n">
        <v>0.2711267605633803</v>
      </c>
    </row>
    <row r="386">
      <c r="A386">
        <f>HYPERLINK("https://stackoverflow.com/q/55873748", "55873748")</f>
        <v/>
      </c>
      <c r="B386" t="n">
        <v>0.3677462887989204</v>
      </c>
    </row>
    <row r="387">
      <c r="A387">
        <f>HYPERLINK("https://stackoverflow.com/q/55896200", "55896200")</f>
        <v/>
      </c>
      <c r="B387" t="n">
        <v>0.3804597701149426</v>
      </c>
    </row>
    <row r="388">
      <c r="A388">
        <f>HYPERLINK("https://stackoverflow.com/q/55935097", "55935097")</f>
        <v/>
      </c>
      <c r="B388" t="n">
        <v>0.4491341991341991</v>
      </c>
    </row>
    <row r="389">
      <c r="A389">
        <f>HYPERLINK("https://stackoverflow.com/q/55945647", "55945647")</f>
        <v/>
      </c>
      <c r="B389" t="n">
        <v>0.4716666666666667</v>
      </c>
    </row>
    <row r="390">
      <c r="A390">
        <f>HYPERLINK("https://stackoverflow.com/q/55999786", "55999786")</f>
        <v/>
      </c>
      <c r="B390" t="n">
        <v>0.4090909090909091</v>
      </c>
    </row>
    <row r="391">
      <c r="A391">
        <f>HYPERLINK("https://stackoverflow.com/q/56006287", "56006287")</f>
        <v/>
      </c>
      <c r="B391" t="n">
        <v>0.2939393939393939</v>
      </c>
    </row>
    <row r="392">
      <c r="A392">
        <f>HYPERLINK("https://stackoverflow.com/q/56069823", "56069823")</f>
        <v/>
      </c>
      <c r="B392" t="n">
        <v>0.3135964912280702</v>
      </c>
    </row>
    <row r="393">
      <c r="A393">
        <f>HYPERLINK("https://stackoverflow.com/q/56074106", "56074106")</f>
        <v/>
      </c>
      <c r="B393" t="n">
        <v>0.5273224043715847</v>
      </c>
    </row>
    <row r="394">
      <c r="A394">
        <f>HYPERLINK("https://stackoverflow.com/q/56078834", "56078834")</f>
        <v/>
      </c>
      <c r="B394" t="n">
        <v>0.3838028169014085</v>
      </c>
    </row>
    <row r="395">
      <c r="A395">
        <f>HYPERLINK("https://stackoverflow.com/q/56104228", "56104228")</f>
        <v/>
      </c>
      <c r="B395" t="n">
        <v>0.4044540229885058</v>
      </c>
    </row>
    <row r="396">
      <c r="A396">
        <f>HYPERLINK("https://stackoverflow.com/q/56140676", "56140676")</f>
        <v/>
      </c>
      <c r="B396" t="n">
        <v>0.320125786163522</v>
      </c>
    </row>
    <row r="397">
      <c r="A397">
        <f>HYPERLINK("https://stackoverflow.com/q/56148445", "56148445")</f>
        <v/>
      </c>
      <c r="B397" t="n">
        <v>0.5328947368421052</v>
      </c>
    </row>
    <row r="398">
      <c r="A398">
        <f>HYPERLINK("https://stackoverflow.com/q/56154215", "56154215")</f>
        <v/>
      </c>
      <c r="B398" t="n">
        <v>0.7842261904761905</v>
      </c>
    </row>
    <row r="399">
      <c r="A399">
        <f>HYPERLINK("https://stackoverflow.com/q/56154406", "56154406")</f>
        <v/>
      </c>
      <c r="B399" t="n">
        <v>0.5463458110516936</v>
      </c>
    </row>
    <row r="400">
      <c r="A400">
        <f>HYPERLINK("https://stackoverflow.com/q/56165773", "56165773")</f>
        <v/>
      </c>
      <c r="B400" t="n">
        <v>0.3549019607843137</v>
      </c>
    </row>
    <row r="401">
      <c r="A401">
        <f>HYPERLINK("https://stackoverflow.com/q/56190648", "56190648")</f>
        <v/>
      </c>
      <c r="B401" t="n">
        <v>0.3289473684210527</v>
      </c>
    </row>
    <row r="402">
      <c r="A402">
        <f>HYPERLINK("https://stackoverflow.com/q/56213578", "56213578")</f>
        <v/>
      </c>
      <c r="B402" t="n">
        <v>0.4098039215686274</v>
      </c>
    </row>
    <row r="403">
      <c r="A403">
        <f>HYPERLINK("https://stackoverflow.com/q/56228164", "56228164")</f>
        <v/>
      </c>
      <c r="B403" t="n">
        <v>0.4126016260162602</v>
      </c>
    </row>
    <row r="404">
      <c r="A404">
        <f>HYPERLINK("https://stackoverflow.com/q/56239055", "56239055")</f>
        <v/>
      </c>
      <c r="B404" t="n">
        <v>0.6394080996884736</v>
      </c>
    </row>
    <row r="405">
      <c r="A405">
        <f>HYPERLINK("https://stackoverflow.com/q/56243818", "56243818")</f>
        <v/>
      </c>
      <c r="B405" t="n">
        <v>0.3139880952380952</v>
      </c>
    </row>
    <row r="406">
      <c r="A406">
        <f>HYPERLINK("https://stackoverflow.com/q/56257533", "56257533")</f>
        <v/>
      </c>
      <c r="B406" t="n">
        <v>0.4207317073170732</v>
      </c>
    </row>
    <row r="407">
      <c r="A407">
        <f>HYPERLINK("https://stackoverflow.com/q/56264042", "56264042")</f>
        <v/>
      </c>
      <c r="B407" t="n">
        <v>0.3261758691206544</v>
      </c>
    </row>
    <row r="408">
      <c r="A408">
        <f>HYPERLINK("https://stackoverflow.com/q/56284033", "56284033")</f>
        <v/>
      </c>
      <c r="B408" t="n">
        <v>0.5115327380952381</v>
      </c>
    </row>
    <row r="409">
      <c r="A409">
        <f>HYPERLINK("https://stackoverflow.com/q/56321389", "56321389")</f>
        <v/>
      </c>
      <c r="B409" t="n">
        <v>0.4255663430420712</v>
      </c>
    </row>
    <row r="410">
      <c r="A410">
        <f>HYPERLINK("https://stackoverflow.com/q/56349526", "56349526")</f>
        <v/>
      </c>
      <c r="B410" t="n">
        <v>0.4260563380281691</v>
      </c>
    </row>
    <row r="411">
      <c r="A411">
        <f>HYPERLINK("https://stackoverflow.com/q/56414466", "56414466")</f>
        <v/>
      </c>
      <c r="B411" t="n">
        <v>0.3069105691056911</v>
      </c>
    </row>
    <row r="412">
      <c r="A412">
        <f>HYPERLINK("https://stackoverflow.com/q/56420263", "56420263")</f>
        <v/>
      </c>
      <c r="B412" t="n">
        <v>0.4399684044233808</v>
      </c>
    </row>
    <row r="413">
      <c r="A413">
        <f>HYPERLINK("https://stackoverflow.com/q/56421760", "56421760")</f>
        <v/>
      </c>
      <c r="B413" t="n">
        <v>0.3923884514435695</v>
      </c>
    </row>
    <row r="414">
      <c r="A414">
        <f>HYPERLINK("https://stackoverflow.com/q/56429400", "56429400")</f>
        <v/>
      </c>
      <c r="B414" t="n">
        <v>0.4119047619047618</v>
      </c>
    </row>
    <row r="415">
      <c r="A415">
        <f>HYPERLINK("https://stackoverflow.com/q/56430977", "56430977")</f>
        <v/>
      </c>
      <c r="B415" t="n">
        <v>0.3135416666666667</v>
      </c>
    </row>
    <row r="416">
      <c r="A416">
        <f>HYPERLINK("https://stackoverflow.com/q/56440735", "56440735")</f>
        <v/>
      </c>
      <c r="B416" t="n">
        <v>0.3488700564971752</v>
      </c>
    </row>
    <row r="417">
      <c r="A417">
        <f>HYPERLINK("https://stackoverflow.com/q/56450083", "56450083")</f>
        <v/>
      </c>
      <c r="B417" t="n">
        <v>0.4521276595744681</v>
      </c>
    </row>
    <row r="418">
      <c r="A418">
        <f>HYPERLINK("https://stackoverflow.com/q/56498638", "56498638")</f>
        <v/>
      </c>
      <c r="B418" t="n">
        <v>0.4087048832271762</v>
      </c>
    </row>
    <row r="419">
      <c r="A419">
        <f>HYPERLINK("https://stackoverflow.com/q/56540608", "56540608")</f>
        <v/>
      </c>
      <c r="B419" t="n">
        <v>0.3884803921568628</v>
      </c>
    </row>
    <row r="420">
      <c r="A420">
        <f>HYPERLINK("https://stackoverflow.com/q/56542464", "56542464")</f>
        <v/>
      </c>
      <c r="B420" t="n">
        <v>0.3793859649122806</v>
      </c>
    </row>
    <row r="421">
      <c r="A421">
        <f>HYPERLINK("https://stackoverflow.com/q/56603377", "56603377")</f>
        <v/>
      </c>
      <c r="B421" t="n">
        <v>0.6070833333333334</v>
      </c>
    </row>
    <row r="422">
      <c r="A422">
        <f>HYPERLINK("https://stackoverflow.com/q/56649946", "56649946")</f>
        <v/>
      </c>
      <c r="B422" t="n">
        <v>0.5748663101604278</v>
      </c>
    </row>
    <row r="423">
      <c r="A423">
        <f>HYPERLINK("https://stackoverflow.com/q/56657103", "56657103")</f>
        <v/>
      </c>
      <c r="B423" t="n">
        <v>0.6653225806451613</v>
      </c>
    </row>
    <row r="424">
      <c r="A424">
        <f>HYPERLINK("https://stackoverflow.com/q/56716968", "56716968")</f>
        <v/>
      </c>
      <c r="B424" t="n">
        <v>0.3533333333333333</v>
      </c>
    </row>
    <row r="425">
      <c r="A425">
        <f>HYPERLINK("https://stackoverflow.com/q/56717423", "56717423")</f>
        <v/>
      </c>
      <c r="B425" t="n">
        <v>0.3960244648318043</v>
      </c>
    </row>
    <row r="426">
      <c r="A426">
        <f>HYPERLINK("https://stackoverflow.com/q/56756414", "56756414")</f>
        <v/>
      </c>
      <c r="B426" t="n">
        <v>0.2781385281385282</v>
      </c>
    </row>
    <row r="427">
      <c r="A427">
        <f>HYPERLINK("https://stackoverflow.com/q/56781753", "56781753")</f>
        <v/>
      </c>
      <c r="B427" t="n">
        <v>0.3584474885844748</v>
      </c>
    </row>
    <row r="428">
      <c r="A428">
        <f>HYPERLINK("https://stackoverflow.com/q/56796657", "56796657")</f>
        <v/>
      </c>
      <c r="B428" t="n">
        <v>0.3607594936708861</v>
      </c>
    </row>
    <row r="429">
      <c r="A429">
        <f>HYPERLINK("https://stackoverflow.com/q/56838816", "56838816")</f>
        <v/>
      </c>
      <c r="B429" t="n">
        <v>0.2793764988009592</v>
      </c>
    </row>
    <row r="430">
      <c r="A430">
        <f>HYPERLINK("https://stackoverflow.com/q/56861761", "56861761")</f>
        <v/>
      </c>
      <c r="B430" t="n">
        <v>0.6184573002754821</v>
      </c>
    </row>
    <row r="431">
      <c r="A431">
        <f>HYPERLINK("https://stackoverflow.com/q/56875888", "56875888")</f>
        <v/>
      </c>
      <c r="B431" t="n">
        <v>0.3463541666666666</v>
      </c>
    </row>
    <row r="432">
      <c r="A432">
        <f>HYPERLINK("https://stackoverflow.com/q/56876401", "56876401")</f>
        <v/>
      </c>
      <c r="B432" t="n">
        <v>0.300314465408805</v>
      </c>
    </row>
    <row r="433">
      <c r="A433">
        <f>HYPERLINK("https://stackoverflow.com/q/56900896", "56900896")</f>
        <v/>
      </c>
      <c r="B433" t="n">
        <v>0.4865196078431372</v>
      </c>
    </row>
    <row r="434">
      <c r="A434">
        <f>HYPERLINK("https://stackoverflow.com/q/56903025", "56903025")</f>
        <v/>
      </c>
      <c r="B434" t="n">
        <v>0.4346153846153846</v>
      </c>
    </row>
    <row r="435">
      <c r="A435">
        <f>HYPERLINK("https://stackoverflow.com/q/56907474", "56907474")</f>
        <v/>
      </c>
      <c r="B435" t="n">
        <v>0.3201438848920863</v>
      </c>
    </row>
    <row r="436">
      <c r="A436">
        <f>HYPERLINK("https://stackoverflow.com/q/56915601", "56915601")</f>
        <v/>
      </c>
      <c r="B436" t="n">
        <v>0.660919540229885</v>
      </c>
    </row>
    <row r="437">
      <c r="A437">
        <f>HYPERLINK("https://stackoverflow.com/q/56920479", "56920479")</f>
        <v/>
      </c>
      <c r="B437" t="n">
        <v>0.5230923694779116</v>
      </c>
    </row>
    <row r="438">
      <c r="A438">
        <f>HYPERLINK("https://stackoverflow.com/q/56921005", "56921005")</f>
        <v/>
      </c>
      <c r="B438" t="n">
        <v>0.679042904290429</v>
      </c>
    </row>
    <row r="439">
      <c r="A439">
        <f>HYPERLINK("https://stackoverflow.com/q/56937207", "56937207")</f>
        <v/>
      </c>
      <c r="B439" t="n">
        <v>0.4785714285714286</v>
      </c>
    </row>
    <row r="440">
      <c r="A440">
        <f>HYPERLINK("https://stackoverflow.com/q/56943460", "56943460")</f>
        <v/>
      </c>
      <c r="B440" t="n">
        <v>0.4065743944636678</v>
      </c>
    </row>
    <row r="441">
      <c r="A441">
        <f>HYPERLINK("https://stackoverflow.com/q/56952560", "56952560")</f>
        <v/>
      </c>
      <c r="B441" t="n">
        <v>0.3178694158075601</v>
      </c>
    </row>
    <row r="442">
      <c r="A442">
        <f>HYPERLINK("https://stackoverflow.com/q/56981588", "56981588")</f>
        <v/>
      </c>
      <c r="B442" t="n">
        <v>0.3963414634146341</v>
      </c>
    </row>
    <row r="443">
      <c r="A443">
        <f>HYPERLINK("https://stackoverflow.com/q/56990210", "56990210")</f>
        <v/>
      </c>
      <c r="B443" t="n">
        <v>0.386029411764706</v>
      </c>
    </row>
    <row r="444">
      <c r="A444">
        <f>HYPERLINK("https://stackoverflow.com/q/57000159", "57000159")</f>
        <v/>
      </c>
      <c r="B444" t="n">
        <v>0.4999999999999999</v>
      </c>
    </row>
    <row r="445">
      <c r="A445">
        <f>HYPERLINK("https://stackoverflow.com/q/57008985", "57008985")</f>
        <v/>
      </c>
      <c r="B445" t="n">
        <v>0.402482269503546</v>
      </c>
    </row>
    <row r="446">
      <c r="A446">
        <f>HYPERLINK("https://stackoverflow.com/q/57012762", "57012762")</f>
        <v/>
      </c>
      <c r="B446" t="n">
        <v>0.2752976190476191</v>
      </c>
    </row>
    <row r="447">
      <c r="A447">
        <f>HYPERLINK("https://stackoverflow.com/q/57034340", "57034340")</f>
        <v/>
      </c>
      <c r="B447" t="n">
        <v>0.6183333333333333</v>
      </c>
    </row>
    <row r="448">
      <c r="A448">
        <f>HYPERLINK("https://stackoverflow.com/q/57040864", "57040864")</f>
        <v/>
      </c>
      <c r="B448" t="n">
        <v>0.3777056277056277</v>
      </c>
    </row>
    <row r="449">
      <c r="A449">
        <f>HYPERLINK("https://stackoverflow.com/q/57072506", "57072506")</f>
        <v/>
      </c>
      <c r="B449" t="n">
        <v>0.3671679197994987</v>
      </c>
    </row>
    <row r="450">
      <c r="A450">
        <f>HYPERLINK("https://stackoverflow.com/q/57164103", "57164103")</f>
        <v/>
      </c>
      <c r="B450" t="n">
        <v>0.6673944687045124</v>
      </c>
    </row>
    <row r="451">
      <c r="A451">
        <f>HYPERLINK("https://stackoverflow.com/q/57170075", "57170075")</f>
        <v/>
      </c>
      <c r="B451" t="n">
        <v>0.6823204419889504</v>
      </c>
    </row>
    <row r="452">
      <c r="A452">
        <f>HYPERLINK("https://stackoverflow.com/q/57170193", "57170193")</f>
        <v/>
      </c>
      <c r="B452" t="n">
        <v>0.4360119047619048</v>
      </c>
    </row>
    <row r="453">
      <c r="A453">
        <f>HYPERLINK("https://stackoverflow.com/q/57172082", "57172082")</f>
        <v/>
      </c>
      <c r="B453" t="n">
        <v>0.3567708333333333</v>
      </c>
    </row>
    <row r="454">
      <c r="A454">
        <f>HYPERLINK("https://stackoverflow.com/q/57193206", "57193206")</f>
        <v/>
      </c>
      <c r="B454" t="n">
        <v>0.5687285223367697</v>
      </c>
    </row>
    <row r="455">
      <c r="A455">
        <f>HYPERLINK("https://stackoverflow.com/q/57211188", "57211188")</f>
        <v/>
      </c>
      <c r="B455" t="n">
        <v>0.6117886178861788</v>
      </c>
    </row>
    <row r="456">
      <c r="A456">
        <f>HYPERLINK("https://stackoverflow.com/q/57216381", "57216381")</f>
        <v/>
      </c>
      <c r="B456" t="n">
        <v>0.3691983122362869</v>
      </c>
    </row>
    <row r="457">
      <c r="A457">
        <f>HYPERLINK("https://stackoverflow.com/q/57219620", "57219620")</f>
        <v/>
      </c>
      <c r="B457" t="n">
        <v>0.5481099656357389</v>
      </c>
    </row>
    <row r="458">
      <c r="A458">
        <f>HYPERLINK("https://stackoverflow.com/q/57223376", "57223376")</f>
        <v/>
      </c>
      <c r="B458" t="n">
        <v>0.5072916666666667</v>
      </c>
    </row>
    <row r="459">
      <c r="A459">
        <f>HYPERLINK("https://stackoverflow.com/q/57228609", "57228609")</f>
        <v/>
      </c>
      <c r="B459" t="n">
        <v>0.484251968503937</v>
      </c>
    </row>
    <row r="460">
      <c r="A460">
        <f>HYPERLINK("https://stackoverflow.com/q/57235975", "57235975")</f>
        <v/>
      </c>
      <c r="B460" t="n">
        <v>0.4071428571428571</v>
      </c>
    </row>
    <row r="461">
      <c r="A461">
        <f>HYPERLINK("https://stackoverflow.com/q/57261342", "57261342")</f>
        <v/>
      </c>
      <c r="B461" t="n">
        <v>0.647766323024055</v>
      </c>
    </row>
    <row r="462">
      <c r="A462">
        <f>HYPERLINK("https://stackoverflow.com/q/57271657", "57271657")</f>
        <v/>
      </c>
      <c r="B462" t="n">
        <v>0.693502824858757</v>
      </c>
    </row>
    <row r="463">
      <c r="A463">
        <f>HYPERLINK("https://stackoverflow.com/q/57279450", "57279450")</f>
        <v/>
      </c>
      <c r="B463" t="n">
        <v>0.532183908045977</v>
      </c>
    </row>
    <row r="464">
      <c r="A464">
        <f>HYPERLINK("https://stackoverflow.com/q/57297387", "57297387")</f>
        <v/>
      </c>
      <c r="B464" t="n">
        <v>0.6983122362869199</v>
      </c>
    </row>
    <row r="465">
      <c r="A465">
        <f>HYPERLINK("https://stackoverflow.com/q/57304116", "57304116")</f>
        <v/>
      </c>
      <c r="B465" t="n">
        <v>0.6793785310734464</v>
      </c>
    </row>
    <row r="466">
      <c r="A466">
        <f>HYPERLINK("https://stackoverflow.com/q/57314923", "57314923")</f>
        <v/>
      </c>
      <c r="B466" t="n">
        <v>0.5807291666666665</v>
      </c>
    </row>
    <row r="467">
      <c r="A467">
        <f>HYPERLINK("https://stackoverflow.com/q/57325762", "57325762")</f>
        <v/>
      </c>
      <c r="B467" t="n">
        <v>0.3996212121212121</v>
      </c>
    </row>
    <row r="468">
      <c r="A468">
        <f>HYPERLINK("https://stackoverflow.com/q/57357758", "57357758")</f>
        <v/>
      </c>
      <c r="B468" t="n">
        <v>0.4649532710280374</v>
      </c>
    </row>
    <row r="469">
      <c r="A469">
        <f>HYPERLINK("https://stackoverflow.com/q/57368043", "57368043")</f>
        <v/>
      </c>
      <c r="B469" t="n">
        <v>0.4906249999999999</v>
      </c>
    </row>
    <row r="470">
      <c r="A470">
        <f>HYPERLINK("https://stackoverflow.com/q/57372691", "57372691")</f>
        <v/>
      </c>
      <c r="B470" t="n">
        <v>0.3214285714285713</v>
      </c>
    </row>
    <row r="471">
      <c r="A471">
        <f>HYPERLINK("https://stackoverflow.com/q/57382016", "57382016")</f>
        <v/>
      </c>
      <c r="B471" t="n">
        <v>0.4957446808510638</v>
      </c>
    </row>
    <row r="472">
      <c r="A472">
        <f>HYPERLINK("https://stackoverflow.com/q/57404280", "57404280")</f>
        <v/>
      </c>
      <c r="B472" t="n">
        <v>0.4785932721712538</v>
      </c>
    </row>
    <row r="473">
      <c r="A473">
        <f>HYPERLINK("https://stackoverflow.com/q/57417867", "57417867")</f>
        <v/>
      </c>
      <c r="B473" t="n">
        <v>0.3596491228070175</v>
      </c>
    </row>
    <row r="474">
      <c r="A474">
        <f>HYPERLINK("https://stackoverflow.com/q/57428689", "57428689")</f>
        <v/>
      </c>
      <c r="B474" t="n">
        <v>0.5116822429906542</v>
      </c>
    </row>
    <row r="475">
      <c r="A475">
        <f>HYPERLINK("https://stackoverflow.com/q/57493498", "57493498")</f>
        <v/>
      </c>
      <c r="B475" t="n">
        <v>0.4380234505862647</v>
      </c>
    </row>
    <row r="476">
      <c r="A476">
        <f>HYPERLINK("https://stackoverflow.com/q/57500473", "57500473")</f>
        <v/>
      </c>
      <c r="B476" t="n">
        <v>0.6333333333333333</v>
      </c>
    </row>
    <row r="477">
      <c r="A477">
        <f>HYPERLINK("https://stackoverflow.com/q/57523823", "57523823")</f>
        <v/>
      </c>
      <c r="B477" t="n">
        <v>0.4833333333333333</v>
      </c>
    </row>
    <row r="478">
      <c r="A478">
        <f>HYPERLINK("https://stackoverflow.com/q/57528695", "57528695")</f>
        <v/>
      </c>
      <c r="B478" t="n">
        <v>0.5650406504065041</v>
      </c>
    </row>
    <row r="479">
      <c r="A479">
        <f>HYPERLINK("https://stackoverflow.com/q/57557137", "57557137")</f>
        <v/>
      </c>
      <c r="B479" t="n">
        <v>0.5008771929824563</v>
      </c>
    </row>
    <row r="480">
      <c r="A480">
        <f>HYPERLINK("https://stackoverflow.com/q/57575852", "57575852")</f>
        <v/>
      </c>
      <c r="B480" t="n">
        <v>0.3320209973753281</v>
      </c>
    </row>
    <row r="481">
      <c r="A481">
        <f>HYPERLINK("https://stackoverflow.com/q/57599366", "57599366")</f>
        <v/>
      </c>
      <c r="B481" t="n">
        <v>0.3699186991869918</v>
      </c>
    </row>
    <row r="482">
      <c r="A482">
        <f>HYPERLINK("https://stackoverflow.com/q/57620833", "57620833")</f>
        <v/>
      </c>
      <c r="B482" t="n">
        <v>0.4635416666666667</v>
      </c>
    </row>
    <row r="483">
      <c r="A483">
        <f>HYPERLINK("https://stackoverflow.com/q/57623152", "57623152")</f>
        <v/>
      </c>
      <c r="B483" t="n">
        <v>0.5091743119266054</v>
      </c>
    </row>
    <row r="484">
      <c r="A484">
        <f>HYPERLINK("https://stackoverflow.com/q/57626023", "57626023")</f>
        <v/>
      </c>
      <c r="B484" t="n">
        <v>0.3345070422535212</v>
      </c>
    </row>
    <row r="485">
      <c r="A485">
        <f>HYPERLINK("https://stackoverflow.com/q/57647663", "57647663")</f>
        <v/>
      </c>
      <c r="B485" t="n">
        <v>0.3352272727272727</v>
      </c>
    </row>
    <row r="486">
      <c r="A486">
        <f>HYPERLINK("https://stackoverflow.com/q/57686877", "57686877")</f>
        <v/>
      </c>
      <c r="B486" t="n">
        <v>0.5867117117117117</v>
      </c>
    </row>
    <row r="487">
      <c r="A487">
        <f>HYPERLINK("https://stackoverflow.com/q/57775673", "57775673")</f>
        <v/>
      </c>
      <c r="B487" t="n">
        <v>0.3828124999999999</v>
      </c>
    </row>
    <row r="488">
      <c r="A488">
        <f>HYPERLINK("https://stackoverflow.com/q/57795677", "57795677")</f>
        <v/>
      </c>
      <c r="B488" t="n">
        <v>0.4583333333333333</v>
      </c>
    </row>
    <row r="489">
      <c r="A489">
        <f>HYPERLINK("https://stackoverflow.com/q/57825022", "57825022")</f>
        <v/>
      </c>
      <c r="B489" t="n">
        <v>0.3847517730496453</v>
      </c>
    </row>
    <row r="490">
      <c r="A490">
        <f>HYPERLINK("https://stackoverflow.com/q/57827537", "57827537")</f>
        <v/>
      </c>
      <c r="B490" t="n">
        <v>0.3791079812206573</v>
      </c>
    </row>
    <row r="491">
      <c r="A491">
        <f>HYPERLINK("https://stackoverflow.com/q/57836593", "57836593")</f>
        <v/>
      </c>
      <c r="B491" t="n">
        <v>0.4540229885057471</v>
      </c>
    </row>
    <row r="492">
      <c r="A492">
        <f>HYPERLINK("https://stackoverflow.com/q/57864148", "57864148")</f>
        <v/>
      </c>
      <c r="B492" t="n">
        <v>0.3042813455657493</v>
      </c>
    </row>
    <row r="493">
      <c r="A493">
        <f>HYPERLINK("https://stackoverflow.com/q/57879053", "57879053")</f>
        <v/>
      </c>
      <c r="B493" t="n">
        <v>0.393859649122807</v>
      </c>
    </row>
    <row r="494">
      <c r="A494">
        <f>HYPERLINK("https://stackoverflow.com/q/57895035", "57895035")</f>
        <v/>
      </c>
      <c r="B494" t="n">
        <v>0.3955399061032864</v>
      </c>
    </row>
    <row r="495">
      <c r="A495">
        <f>HYPERLINK("https://stackoverflow.com/q/57900028", "57900028")</f>
        <v/>
      </c>
      <c r="B495" t="n">
        <v>0.5399999999999999</v>
      </c>
    </row>
    <row r="496">
      <c r="A496">
        <f>HYPERLINK("https://stackoverflow.com/q/57931047", "57931047")</f>
        <v/>
      </c>
      <c r="B496" t="n">
        <v>0.2910447761194031</v>
      </c>
    </row>
    <row r="497">
      <c r="A497">
        <f>HYPERLINK("https://stackoverflow.com/q/57963215", "57963215")</f>
        <v/>
      </c>
      <c r="B497" t="n">
        <v>0.480891719745223</v>
      </c>
    </row>
    <row r="498">
      <c r="A498">
        <f>HYPERLINK("https://stackoverflow.com/q/57969107", "57969107")</f>
        <v/>
      </c>
      <c r="B498" t="n">
        <v>0.3884180790960452</v>
      </c>
    </row>
    <row r="499">
      <c r="A499">
        <f>HYPERLINK("https://stackoverflow.com/q/57971560", "57971560")</f>
        <v/>
      </c>
      <c r="B499" t="n">
        <v>0.5453074433656957</v>
      </c>
    </row>
    <row r="500">
      <c r="A500">
        <f>HYPERLINK("https://stackoverflow.com/q/57982913", "57982913")</f>
        <v/>
      </c>
      <c r="B500" t="n">
        <v>0.6512681159420289</v>
      </c>
    </row>
    <row r="501">
      <c r="A501">
        <f>HYPERLINK("https://stackoverflow.com/q/57984097", "57984097")</f>
        <v/>
      </c>
      <c r="B501" t="n">
        <v>0.6098039215686276</v>
      </c>
    </row>
    <row r="502">
      <c r="A502">
        <f>HYPERLINK("https://stackoverflow.com/q/58010768", "58010768")</f>
        <v/>
      </c>
      <c r="B502" t="n">
        <v>0.4276315789473684</v>
      </c>
    </row>
    <row r="503">
      <c r="A503">
        <f>HYPERLINK("https://stackoverflow.com/q/58018611", "58018611")</f>
        <v/>
      </c>
      <c r="B503" t="n">
        <v>0.4227941176470588</v>
      </c>
    </row>
    <row r="504">
      <c r="A504">
        <f>HYPERLINK("https://stackoverflow.com/q/58018964", "58018964")</f>
        <v/>
      </c>
      <c r="B504" t="n">
        <v>0.5603674540682414</v>
      </c>
    </row>
    <row r="505">
      <c r="A505">
        <f>HYPERLINK("https://stackoverflow.com/q/58020564", "58020564")</f>
        <v/>
      </c>
      <c r="B505" t="n">
        <v>0.6420454545454546</v>
      </c>
    </row>
    <row r="506">
      <c r="A506">
        <f>HYPERLINK("https://stackoverflow.com/q/58028882", "58028882")</f>
        <v/>
      </c>
      <c r="B506" t="n">
        <v>0.4300595238095238</v>
      </c>
    </row>
    <row r="507">
      <c r="A507">
        <f>HYPERLINK("https://stackoverflow.com/q/58030372", "58030372")</f>
        <v/>
      </c>
      <c r="B507" t="n">
        <v>0.3254716981132075</v>
      </c>
    </row>
    <row r="508">
      <c r="A508">
        <f>HYPERLINK("https://stackoverflow.com/q/58032332", "58032332")</f>
        <v/>
      </c>
      <c r="B508" t="n">
        <v>0.3209570957095709</v>
      </c>
    </row>
    <row r="509">
      <c r="A509">
        <f>HYPERLINK("https://stackoverflow.com/q/58036007", "58036007")</f>
        <v/>
      </c>
      <c r="B509" t="n">
        <v>0.4129901960784313</v>
      </c>
    </row>
    <row r="510">
      <c r="A510">
        <f>HYPERLINK("https://stackoverflow.com/q/58097200", "58097200")</f>
        <v/>
      </c>
      <c r="B510" t="n">
        <v>0.4562706270627062</v>
      </c>
    </row>
    <row r="511">
      <c r="A511">
        <f>HYPERLINK("https://stackoverflow.com/q/58101949", "58101949")</f>
        <v/>
      </c>
      <c r="B511" t="n">
        <v>0.7492753623188405</v>
      </c>
    </row>
    <row r="512">
      <c r="A512">
        <f>HYPERLINK("https://stackoverflow.com/q/58111227", "58111227")</f>
        <v/>
      </c>
      <c r="B512" t="n">
        <v>0.7039473684210527</v>
      </c>
    </row>
    <row r="513">
      <c r="A513">
        <f>HYPERLINK("https://stackoverflow.com/q/58112894", "58112894")</f>
        <v/>
      </c>
      <c r="B513" t="n">
        <v>0.3007246376811594</v>
      </c>
    </row>
    <row r="514">
      <c r="A514">
        <f>HYPERLINK("https://stackoverflow.com/q/58115925", "58115925")</f>
        <v/>
      </c>
      <c r="B514" t="n">
        <v>0.300314465408805</v>
      </c>
    </row>
    <row r="515">
      <c r="A515">
        <f>HYPERLINK("https://stackoverflow.com/q/58118210", "58118210")</f>
        <v/>
      </c>
      <c r="B515" t="n">
        <v>0.4714912280701753</v>
      </c>
    </row>
    <row r="516">
      <c r="A516">
        <f>HYPERLINK("https://stackoverflow.com/q/58143160", "58143160")</f>
        <v/>
      </c>
      <c r="B516" t="n">
        <v>0.3050595238095238</v>
      </c>
    </row>
    <row r="517">
      <c r="A517">
        <f>HYPERLINK("https://stackoverflow.com/q/58144437", "58144437")</f>
        <v/>
      </c>
      <c r="B517" t="n">
        <v>0.307843137254902</v>
      </c>
    </row>
    <row r="518">
      <c r="A518">
        <f>HYPERLINK("https://stackoverflow.com/q/58148161", "58148161")</f>
        <v/>
      </c>
      <c r="B518" t="n">
        <v>0.5767386091127098</v>
      </c>
    </row>
    <row r="519">
      <c r="A519">
        <f>HYPERLINK("https://stackoverflow.com/q/58155631", "58155631")</f>
        <v/>
      </c>
      <c r="B519" t="n">
        <v>0.4748995983935743</v>
      </c>
    </row>
    <row r="520">
      <c r="A520">
        <f>HYPERLINK("https://stackoverflow.com/q/58163017", "58163017")</f>
        <v/>
      </c>
      <c r="B520" t="n">
        <v>0.3953900709219857</v>
      </c>
    </row>
    <row r="521">
      <c r="A521">
        <f>HYPERLINK("https://stackoverflow.com/q/58172015", "58172015")</f>
        <v/>
      </c>
      <c r="B521" t="n">
        <v>0.3623853211009174</v>
      </c>
    </row>
    <row r="522">
      <c r="A522">
        <f>HYPERLINK("https://stackoverflow.com/q/58184044", "58184044")</f>
        <v/>
      </c>
      <c r="B522" t="n">
        <v>0.439655172413793</v>
      </c>
    </row>
    <row r="523">
      <c r="A523">
        <f>HYPERLINK("https://stackoverflow.com/q/58185005", "58185005")</f>
        <v/>
      </c>
      <c r="B523" t="n">
        <v>0.3677685950413223</v>
      </c>
    </row>
    <row r="524">
      <c r="A524">
        <f>HYPERLINK("https://stackoverflow.com/q/58207245", "58207245")</f>
        <v/>
      </c>
      <c r="B524" t="n">
        <v>0.375</v>
      </c>
    </row>
    <row r="525">
      <c r="A525">
        <f>HYPERLINK("https://stackoverflow.com/q/58229641", "58229641")</f>
        <v/>
      </c>
      <c r="B525" t="n">
        <v>0.4398907103825135</v>
      </c>
    </row>
    <row r="526">
      <c r="A526">
        <f>HYPERLINK("https://stackoverflow.com/q/58249552", "58249552")</f>
        <v/>
      </c>
      <c r="B526" t="n">
        <v>0.4141104294478529</v>
      </c>
    </row>
    <row r="527">
      <c r="A527">
        <f>HYPERLINK("https://stackoverflow.com/q/58252971", "58252971")</f>
        <v/>
      </c>
      <c r="B527" t="n">
        <v>0.5282738095238095</v>
      </c>
    </row>
    <row r="528">
      <c r="A528">
        <f>HYPERLINK("https://stackoverflow.com/q/58275712", "58275712")</f>
        <v/>
      </c>
      <c r="B528" t="n">
        <v>0.5460526315789473</v>
      </c>
    </row>
    <row r="529">
      <c r="A529">
        <f>HYPERLINK("https://stackoverflow.com/q/58281244", "58281244")</f>
        <v/>
      </c>
      <c r="B529" t="n">
        <v>0.3679446219382322</v>
      </c>
    </row>
    <row r="530">
      <c r="A530">
        <f>HYPERLINK("https://stackoverflow.com/q/58289430", "58289430")</f>
        <v/>
      </c>
      <c r="B530" t="n">
        <v>0.4110169491525424</v>
      </c>
    </row>
    <row r="531">
      <c r="A531">
        <f>HYPERLINK("https://stackoverflow.com/q/58289560", "58289560")</f>
        <v/>
      </c>
      <c r="B531" t="n">
        <v>0.4099462365591398</v>
      </c>
    </row>
    <row r="532">
      <c r="A532">
        <f>HYPERLINK("https://stackoverflow.com/q/58325798", "58325798")</f>
        <v/>
      </c>
      <c r="B532" t="n">
        <v>0.6046401515151515</v>
      </c>
    </row>
    <row r="533">
      <c r="A533">
        <f>HYPERLINK("https://stackoverflow.com/q/58339319", "58339319")</f>
        <v/>
      </c>
      <c r="B533" t="n">
        <v>0.285</v>
      </c>
    </row>
    <row r="534">
      <c r="A534">
        <f>HYPERLINK("https://stackoverflow.com/q/58360160", "58360160")</f>
        <v/>
      </c>
      <c r="B534" t="n">
        <v>0.3438818565400844</v>
      </c>
    </row>
    <row r="535">
      <c r="A535">
        <f>HYPERLINK("https://stackoverflow.com/q/58371510", "58371510")</f>
        <v/>
      </c>
      <c r="B535" t="n">
        <v>0.4697916666666667</v>
      </c>
    </row>
    <row r="536">
      <c r="A536">
        <f>HYPERLINK("https://stackoverflow.com/q/58372218", "58372218")</f>
        <v/>
      </c>
      <c r="B536" t="n">
        <v>0.6285310734463276</v>
      </c>
    </row>
    <row r="537">
      <c r="A537">
        <f>HYPERLINK("https://stackoverflow.com/q/58374422", "58374422")</f>
        <v/>
      </c>
      <c r="B537" t="n">
        <v>0.4620253164556961</v>
      </c>
    </row>
    <row r="538">
      <c r="A538">
        <f>HYPERLINK("https://stackoverflow.com/q/58376301", "58376301")</f>
        <v/>
      </c>
      <c r="B538" t="n">
        <v>0.639194139194139</v>
      </c>
    </row>
    <row r="539">
      <c r="A539">
        <f>HYPERLINK("https://stackoverflow.com/q/58416987", "58416987")</f>
        <v/>
      </c>
      <c r="B539" t="n">
        <v>0.3706140350877193</v>
      </c>
    </row>
    <row r="540">
      <c r="A540">
        <f>HYPERLINK("https://stackoverflow.com/q/58432441", "58432441")</f>
        <v/>
      </c>
      <c r="B540" t="n">
        <v>0.3579881656804734</v>
      </c>
    </row>
    <row r="541">
      <c r="A541">
        <f>HYPERLINK("https://stackoverflow.com/q/58449923", "58449923")</f>
        <v/>
      </c>
      <c r="B541" t="n">
        <v>0.4816849816849817</v>
      </c>
    </row>
    <row r="542">
      <c r="A542">
        <f>HYPERLINK("https://stackoverflow.com/q/58463784", "58463784")</f>
        <v/>
      </c>
      <c r="B542" t="n">
        <v>0.7526666666666667</v>
      </c>
    </row>
    <row r="543">
      <c r="A543">
        <f>HYPERLINK("https://stackoverflow.com/q/58481700", "58481700")</f>
        <v/>
      </c>
      <c r="B543" t="n">
        <v>0.4694189602446484</v>
      </c>
    </row>
    <row r="544">
      <c r="A544">
        <f>HYPERLINK("https://stackoverflow.com/q/58488121", "58488121")</f>
        <v/>
      </c>
      <c r="B544" t="n">
        <v>0.5685920577617329</v>
      </c>
    </row>
    <row r="545">
      <c r="A545">
        <f>HYPERLINK("https://stackoverflow.com/q/58496748", "58496748")</f>
        <v/>
      </c>
      <c r="B545" t="n">
        <v>0.2781124497991967</v>
      </c>
    </row>
    <row r="546">
      <c r="A546">
        <f>HYPERLINK("https://stackoverflow.com/q/58510336", "58510336")</f>
        <v/>
      </c>
      <c r="B546" t="n">
        <v>0.6202865761689292</v>
      </c>
    </row>
    <row r="547">
      <c r="A547">
        <f>HYPERLINK("https://stackoverflow.com/q/58561304", "58561304")</f>
        <v/>
      </c>
      <c r="B547" t="n">
        <v>0.4753787878787878</v>
      </c>
    </row>
    <row r="548">
      <c r="A548">
        <f>HYPERLINK("https://stackoverflow.com/q/58631966", "58631966")</f>
        <v/>
      </c>
      <c r="B548" t="n">
        <v>0.5117647058823529</v>
      </c>
    </row>
    <row r="549">
      <c r="A549">
        <f>HYPERLINK("https://stackoverflow.com/q/58639195", "58639195")</f>
        <v/>
      </c>
      <c r="B549" t="n">
        <v>0.2725490196078431</v>
      </c>
    </row>
    <row r="550">
      <c r="A550">
        <f>HYPERLINK("https://stackoverflow.com/q/58644060", "58644060")</f>
        <v/>
      </c>
      <c r="B550" t="n">
        <v>0.6622023809523809</v>
      </c>
    </row>
    <row r="551">
      <c r="A551">
        <f>HYPERLINK("https://stackoverflow.com/q/58649380", "58649380")</f>
        <v/>
      </c>
      <c r="B551" t="n">
        <v>0.7164948453608248</v>
      </c>
    </row>
    <row r="552">
      <c r="A552">
        <f>HYPERLINK("https://stackoverflow.com/q/58660181", "58660181")</f>
        <v/>
      </c>
      <c r="B552" t="n">
        <v>0.2850098619329388</v>
      </c>
    </row>
    <row r="553">
      <c r="A553">
        <f>HYPERLINK("https://stackoverflow.com/q/58677883", "58677883")</f>
        <v/>
      </c>
      <c r="B553" t="n">
        <v>0.3326822916666667</v>
      </c>
    </row>
    <row r="554">
      <c r="A554">
        <f>HYPERLINK("https://stackoverflow.com/q/58703729", "58703729")</f>
        <v/>
      </c>
      <c r="B554" t="n">
        <v>0.4116666666666667</v>
      </c>
    </row>
    <row r="555">
      <c r="A555">
        <f>HYPERLINK("https://stackoverflow.com/q/58703762", "58703762")</f>
        <v/>
      </c>
      <c r="B555" t="n">
        <v>0.4283333333333334</v>
      </c>
    </row>
    <row r="556">
      <c r="A556">
        <f>HYPERLINK("https://stackoverflow.com/q/58715146", "58715146")</f>
        <v/>
      </c>
      <c r="B556" t="n">
        <v>0.4737206085753803</v>
      </c>
    </row>
    <row r="557">
      <c r="A557">
        <f>HYPERLINK("https://stackoverflow.com/q/58719818", "58719818")</f>
        <v/>
      </c>
      <c r="B557" t="n">
        <v>0.4699248120300752</v>
      </c>
    </row>
    <row r="558">
      <c r="A558">
        <f>HYPERLINK("https://stackoverflow.com/q/58726753", "58726753")</f>
        <v/>
      </c>
      <c r="B558" t="n">
        <v>0.3492569002123143</v>
      </c>
    </row>
    <row r="559">
      <c r="A559">
        <f>HYPERLINK("https://stackoverflow.com/q/58730516", "58730516")</f>
        <v/>
      </c>
      <c r="B559" t="n">
        <v>0.6431492842535786</v>
      </c>
    </row>
    <row r="560">
      <c r="A560">
        <f>HYPERLINK("https://stackoverflow.com/q/58730563", "58730563")</f>
        <v/>
      </c>
      <c r="B560" t="n">
        <v>0.5858974358974359</v>
      </c>
    </row>
    <row r="561">
      <c r="A561">
        <f>HYPERLINK("https://stackoverflow.com/q/58742822", "58742822")</f>
        <v/>
      </c>
      <c r="B561" t="n">
        <v>0.3099173553719008</v>
      </c>
    </row>
    <row r="562">
      <c r="A562">
        <f>HYPERLINK("https://stackoverflow.com/q/58746612", "58746612")</f>
        <v/>
      </c>
      <c r="B562" t="n">
        <v>0.4372549019607843</v>
      </c>
    </row>
    <row r="563">
      <c r="A563">
        <f>HYPERLINK("https://stackoverflow.com/q/58746868", "58746868")</f>
        <v/>
      </c>
      <c r="B563" t="n">
        <v>0.3565400843881856</v>
      </c>
    </row>
    <row r="564">
      <c r="A564">
        <f>HYPERLINK("https://stackoverflow.com/q/58748928", "58748928")</f>
        <v/>
      </c>
      <c r="B564" t="n">
        <v>0.2351598173515982</v>
      </c>
    </row>
    <row r="565">
      <c r="A565">
        <f>HYPERLINK("https://stackoverflow.com/q/58776201", "58776201")</f>
        <v/>
      </c>
      <c r="B565" t="n">
        <v>0.4826732673267327</v>
      </c>
    </row>
    <row r="566">
      <c r="A566">
        <f>HYPERLINK("https://stackoverflow.com/q/58790918", "58790918")</f>
        <v/>
      </c>
      <c r="B566" t="n">
        <v>0.3952380952380953</v>
      </c>
    </row>
    <row r="567">
      <c r="A567">
        <f>HYPERLINK("https://stackoverflow.com/q/58794905", "58794905")</f>
        <v/>
      </c>
      <c r="B567" t="n">
        <v>0.2819148936170213</v>
      </c>
    </row>
    <row r="568">
      <c r="A568">
        <f>HYPERLINK("https://stackoverflow.com/q/58798429", "58798429")</f>
        <v/>
      </c>
      <c r="B568" t="n">
        <v>0.4290780141843972</v>
      </c>
    </row>
    <row r="569">
      <c r="A569">
        <f>HYPERLINK("https://stackoverflow.com/q/58832168", "58832168")</f>
        <v/>
      </c>
      <c r="B569" t="n">
        <v>0.3576051779935275</v>
      </c>
    </row>
    <row r="570">
      <c r="A570">
        <f>HYPERLINK("https://stackoverflow.com/q/58832626", "58832626")</f>
        <v/>
      </c>
      <c r="B570" t="n">
        <v>0.4753521126760564</v>
      </c>
    </row>
    <row r="571">
      <c r="A571">
        <f>HYPERLINK("https://stackoverflow.com/q/58839197", "58839197")</f>
        <v/>
      </c>
      <c r="B571" t="n">
        <v>0.6318681318681318</v>
      </c>
    </row>
    <row r="572">
      <c r="A572">
        <f>HYPERLINK("https://stackoverflow.com/q/58841047", "58841047")</f>
        <v/>
      </c>
      <c r="B572" t="n">
        <v>0.5285087719298246</v>
      </c>
    </row>
    <row r="573">
      <c r="A573">
        <f>HYPERLINK("https://stackoverflow.com/q/58846662", "58846662")</f>
        <v/>
      </c>
      <c r="B573" t="n">
        <v>0.5280797101449275</v>
      </c>
    </row>
    <row r="574">
      <c r="A574">
        <f>HYPERLINK("https://stackoverflow.com/q/58874315", "58874315")</f>
        <v/>
      </c>
      <c r="B574" t="n">
        <v>0.4216666666666666</v>
      </c>
    </row>
    <row r="575">
      <c r="A575">
        <f>HYPERLINK("https://stackoverflow.com/q/58904486", "58904486")</f>
        <v/>
      </c>
      <c r="B575" t="n">
        <v>0.433982683982684</v>
      </c>
    </row>
    <row r="576">
      <c r="A576">
        <f>HYPERLINK("https://stackoverflow.com/q/58914330", "58914330")</f>
        <v/>
      </c>
      <c r="B576" t="n">
        <v>0.548076923076923</v>
      </c>
    </row>
    <row r="577">
      <c r="A577">
        <f>HYPERLINK("https://stackoverflow.com/q/58941104", "58941104")</f>
        <v/>
      </c>
      <c r="B577" t="n">
        <v>0.3436018957345972</v>
      </c>
    </row>
    <row r="578">
      <c r="A578">
        <f>HYPERLINK("https://stackoverflow.com/q/58952758", "58952758")</f>
        <v/>
      </c>
      <c r="B578" t="n">
        <v>0.3379204892966361</v>
      </c>
    </row>
    <row r="579">
      <c r="A579">
        <f>HYPERLINK("https://stackoverflow.com/q/58976356", "58976356")</f>
        <v/>
      </c>
      <c r="B579" t="n">
        <v>0.3894830659536542</v>
      </c>
    </row>
    <row r="580">
      <c r="A580">
        <f>HYPERLINK("https://stackoverflow.com/q/58993188", "58993188")</f>
        <v/>
      </c>
      <c r="B580" t="n">
        <v>0.3270042194092826</v>
      </c>
    </row>
    <row r="581">
      <c r="A581">
        <f>HYPERLINK("https://stackoverflow.com/q/59005965", "59005965")</f>
        <v/>
      </c>
      <c r="B581" t="n">
        <v>0.5115384615384616</v>
      </c>
    </row>
    <row r="582">
      <c r="A582">
        <f>HYPERLINK("https://stackoverflow.com/q/59043054", "59043054")</f>
        <v/>
      </c>
      <c r="B582" t="n">
        <v>0.3136482939632546</v>
      </c>
    </row>
    <row r="583">
      <c r="A583">
        <f>HYPERLINK("https://stackoverflow.com/q/59062489", "59062489")</f>
        <v/>
      </c>
      <c r="B583" t="n">
        <v>0.4087048832271762</v>
      </c>
    </row>
    <row r="584">
      <c r="A584">
        <f>HYPERLINK("https://stackoverflow.com/q/59094028", "59094028")</f>
        <v/>
      </c>
      <c r="B584" t="n">
        <v>0.4381443298969073</v>
      </c>
    </row>
    <row r="585">
      <c r="A585">
        <f>HYPERLINK("https://stackoverflow.com/q/59140407", "59140407")</f>
        <v/>
      </c>
      <c r="B585" t="n">
        <v>0.6014492753623187</v>
      </c>
    </row>
    <row r="586">
      <c r="A586">
        <f>HYPERLINK("https://stackoverflow.com/q/59182574", "59182574")</f>
        <v/>
      </c>
      <c r="B586" t="n">
        <v>0.4753737906772208</v>
      </c>
    </row>
    <row r="587">
      <c r="A587">
        <f>HYPERLINK("https://stackoverflow.com/q/59192422", "59192422")</f>
        <v/>
      </c>
      <c r="B587" t="n">
        <v>0.3278388278388278</v>
      </c>
    </row>
    <row r="588">
      <c r="A588">
        <f>HYPERLINK("https://stackoverflow.com/q/59202953", "59202953")</f>
        <v/>
      </c>
      <c r="B588" t="n">
        <v>0.5948275862068964</v>
      </c>
    </row>
    <row r="589">
      <c r="A589">
        <f>HYPERLINK("https://stackoverflow.com/q/59231120", "59231120")</f>
        <v/>
      </c>
      <c r="B589" t="n">
        <v>0.3907657657657658</v>
      </c>
    </row>
    <row r="590">
      <c r="A590">
        <f>HYPERLINK("https://stackoverflow.com/q/59233638", "59233638")</f>
        <v/>
      </c>
      <c r="B590" t="n">
        <v>0.545662100456621</v>
      </c>
    </row>
    <row r="591">
      <c r="A591">
        <f>HYPERLINK("https://stackoverflow.com/q/59246446", "59246446")</f>
        <v/>
      </c>
      <c r="B591" t="n">
        <v>0.4908045977011495</v>
      </c>
    </row>
    <row r="592">
      <c r="A592">
        <f>HYPERLINK("https://stackoverflow.com/q/59251524", "59251524")</f>
        <v/>
      </c>
      <c r="B592" t="n">
        <v>0.7601351351351352</v>
      </c>
    </row>
    <row r="593">
      <c r="A593">
        <f>HYPERLINK("https://stackoverflow.com/q/59268690", "59268690")</f>
        <v/>
      </c>
      <c r="B593" t="n">
        <v>0.4188405797101449</v>
      </c>
    </row>
    <row r="594">
      <c r="A594">
        <f>HYPERLINK("https://stackoverflow.com/q/59293403", "59293403")</f>
        <v/>
      </c>
      <c r="B594" t="n">
        <v>0.2734375</v>
      </c>
    </row>
    <row r="595">
      <c r="A595">
        <f>HYPERLINK("https://stackoverflow.com/q/59299127", "59299127")</f>
        <v/>
      </c>
      <c r="B595" t="n">
        <v>0.5752032520325203</v>
      </c>
    </row>
    <row r="596">
      <c r="A596">
        <f>HYPERLINK("https://stackoverflow.com/q/59305155", "59305155")</f>
        <v/>
      </c>
      <c r="B596" t="n">
        <v>0.4515151515151515</v>
      </c>
    </row>
    <row r="597">
      <c r="A597">
        <f>HYPERLINK("https://stackoverflow.com/q/59329995", "59329995")</f>
        <v/>
      </c>
      <c r="B597" t="n">
        <v>0.5000000000000001</v>
      </c>
    </row>
    <row r="598">
      <c r="A598">
        <f>HYPERLINK("https://stackoverflow.com/q/59346308", "59346308")</f>
        <v/>
      </c>
      <c r="B598" t="n">
        <v>0.5692090395480226</v>
      </c>
    </row>
    <row r="599">
      <c r="A599">
        <f>HYPERLINK("https://stackoverflow.com/q/59368840", "59368840")</f>
        <v/>
      </c>
      <c r="B599" t="n">
        <v>0.418859649122807</v>
      </c>
    </row>
    <row r="600">
      <c r="A600">
        <f>HYPERLINK("https://stackoverflow.com/q/59370100", "59370100")</f>
        <v/>
      </c>
      <c r="B600" t="n">
        <v>0.4260752688172043</v>
      </c>
    </row>
    <row r="601">
      <c r="A601">
        <f>HYPERLINK("https://stackoverflow.com/q/59371835", "59371835")</f>
        <v/>
      </c>
      <c r="B601" t="n">
        <v>0.5551948051948051</v>
      </c>
    </row>
    <row r="602">
      <c r="A602">
        <f>HYPERLINK("https://stackoverflow.com/q/59375580", "59375580")</f>
        <v/>
      </c>
      <c r="B602" t="n">
        <v>0.5518707482993198</v>
      </c>
    </row>
    <row r="603">
      <c r="A603">
        <f>HYPERLINK("https://stackoverflow.com/q/59419349", "59419349")</f>
        <v/>
      </c>
      <c r="B603" t="n">
        <v>0.7644628099173554</v>
      </c>
    </row>
    <row r="604">
      <c r="A604">
        <f>HYPERLINK("https://stackoverflow.com/q/59457801", "59457801")</f>
        <v/>
      </c>
      <c r="B604" t="n">
        <v>0.3807692307692308</v>
      </c>
    </row>
    <row r="605">
      <c r="A605">
        <f>HYPERLINK("https://stackoverflow.com/q/59464598", "59464598")</f>
        <v/>
      </c>
      <c r="B605" t="n">
        <v>0.2755376344086021</v>
      </c>
    </row>
    <row r="606">
      <c r="A606">
        <f>HYPERLINK("https://stackoverflow.com/q/59516378", "59516378")</f>
        <v/>
      </c>
      <c r="B606" t="n">
        <v>0.4004065040650406</v>
      </c>
    </row>
    <row r="607">
      <c r="A607">
        <f>HYPERLINK("https://stackoverflow.com/q/59524629", "59524629")</f>
        <v/>
      </c>
      <c r="B607" t="n">
        <v>0.3898071625344353</v>
      </c>
    </row>
    <row r="608">
      <c r="A608">
        <f>HYPERLINK("https://stackoverflow.com/q/59533959", "59533959")</f>
        <v/>
      </c>
      <c r="B608" t="n">
        <v>0.7691441441441442</v>
      </c>
    </row>
    <row r="609">
      <c r="A609">
        <f>HYPERLINK("https://stackoverflow.com/q/59544770", "59544770")</f>
        <v/>
      </c>
      <c r="B609" t="n">
        <v>0.3821839080459769</v>
      </c>
    </row>
    <row r="610">
      <c r="A610">
        <f>HYPERLINK("https://stackoverflow.com/q/59565239", "59565239")</f>
        <v/>
      </c>
      <c r="B610" t="n">
        <v>0.5592369477911645</v>
      </c>
    </row>
    <row r="611">
      <c r="A611">
        <f>HYPERLINK("https://stackoverflow.com/q/59570336", "59570336")</f>
        <v/>
      </c>
      <c r="B611" t="n">
        <v>0.3238636363636364</v>
      </c>
    </row>
    <row r="612">
      <c r="A612">
        <f>HYPERLINK("https://stackoverflow.com/q/59575132", "59575132")</f>
        <v/>
      </c>
      <c r="B612" t="n">
        <v>0.291932059447983</v>
      </c>
    </row>
    <row r="613">
      <c r="A613">
        <f>HYPERLINK("https://stackoverflow.com/q/59625264", "59625264")</f>
        <v/>
      </c>
      <c r="B613" t="n">
        <v>0.6336477987421384</v>
      </c>
    </row>
    <row r="614">
      <c r="A614">
        <f>HYPERLINK("https://stackoverflow.com/q/59688843", "59688843")</f>
        <v/>
      </c>
      <c r="B614" t="n">
        <v>0.7216981132075471</v>
      </c>
    </row>
    <row r="615">
      <c r="A615">
        <f>HYPERLINK("https://stackoverflow.com/q/59704836", "59704836")</f>
        <v/>
      </c>
      <c r="B615" t="n">
        <v>0.3319209039548022</v>
      </c>
    </row>
    <row r="616">
      <c r="A616">
        <f>HYPERLINK("https://stackoverflow.com/q/59738152", "59738152")</f>
        <v/>
      </c>
      <c r="B616" t="n">
        <v>0.3141025641025641</v>
      </c>
    </row>
    <row r="617">
      <c r="A617">
        <f>HYPERLINK("https://stackoverflow.com/q/59784776", "59784776")</f>
        <v/>
      </c>
      <c r="B617" t="n">
        <v>0.2582417582417582</v>
      </c>
    </row>
    <row r="618">
      <c r="A618">
        <f>HYPERLINK("https://stackoverflow.com/q/59793253", "59793253")</f>
        <v/>
      </c>
      <c r="B618" t="n">
        <v>0.3908450704225352</v>
      </c>
    </row>
    <row r="619">
      <c r="A619">
        <f>HYPERLINK("https://stackoverflow.com/q/59854316", "59854316")</f>
        <v/>
      </c>
      <c r="B619" t="n">
        <v>0.7279874213836477</v>
      </c>
    </row>
    <row r="620">
      <c r="A620">
        <f>HYPERLINK("https://stackoverflow.com/q/59865860", "59865860")</f>
        <v/>
      </c>
      <c r="B620" t="n">
        <v>0.3535031847133758</v>
      </c>
    </row>
    <row r="621">
      <c r="A621">
        <f>HYPERLINK("https://stackoverflow.com/q/59867397", "59867397")</f>
        <v/>
      </c>
      <c r="B621" t="n">
        <v>0.2819148936170212</v>
      </c>
    </row>
    <row r="622">
      <c r="A622">
        <f>HYPERLINK("https://stackoverflow.com/q/59869618", "59869618")</f>
        <v/>
      </c>
      <c r="B622" t="n">
        <v>0.3446666666666666</v>
      </c>
    </row>
    <row r="623">
      <c r="A623">
        <f>HYPERLINK("https://stackoverflow.com/q/59897345", "59897345")</f>
        <v/>
      </c>
      <c r="B623" t="n">
        <v>0.6355311355311354</v>
      </c>
    </row>
    <row r="624">
      <c r="A624">
        <f>HYPERLINK("https://stackoverflow.com/q/59926810", "59926810")</f>
        <v/>
      </c>
      <c r="B624" t="n">
        <v>0.5197368421052631</v>
      </c>
    </row>
    <row r="625">
      <c r="A625">
        <f>HYPERLINK("https://stackoverflow.com/q/59929281", "59929281")</f>
        <v/>
      </c>
      <c r="B625" t="n">
        <v>0.4546925566343042</v>
      </c>
    </row>
    <row r="626">
      <c r="A626">
        <f>HYPERLINK("https://stackoverflow.com/q/59959076", "59959076")</f>
        <v/>
      </c>
      <c r="B626" t="n">
        <v>0.309748427672956</v>
      </c>
    </row>
    <row r="627">
      <c r="A627">
        <f>HYPERLINK("https://stackoverflow.com/q/59962143", "59962143")</f>
        <v/>
      </c>
      <c r="B627" t="n">
        <v>0.6202185792349726</v>
      </c>
    </row>
    <row r="628">
      <c r="A628">
        <f>HYPERLINK("https://stackoverflow.com/q/59979336", "59979336")</f>
        <v/>
      </c>
      <c r="B628" t="n">
        <v>0.3618421052631579</v>
      </c>
    </row>
    <row r="629">
      <c r="A629">
        <f>HYPERLINK("https://stackoverflow.com/q/60017517", "60017517")</f>
        <v/>
      </c>
      <c r="B629" t="n">
        <v>0.2718360071301248</v>
      </c>
    </row>
    <row r="630">
      <c r="A630">
        <f>HYPERLINK("https://stackoverflow.com/q/60063934", "60063934")</f>
        <v/>
      </c>
      <c r="B630" t="n">
        <v>0.4732225300092338</v>
      </c>
    </row>
    <row r="631">
      <c r="A631">
        <f>HYPERLINK("https://stackoverflow.com/q/60071979", "60071979")</f>
        <v/>
      </c>
      <c r="B631" t="n">
        <v>0.3032945736434108</v>
      </c>
    </row>
    <row r="632">
      <c r="A632">
        <f>HYPERLINK("https://stackoverflow.com/q/60175980", "60175980")</f>
        <v/>
      </c>
      <c r="B632" t="n">
        <v>0.3045977011494252</v>
      </c>
    </row>
    <row r="633">
      <c r="A633">
        <f>HYPERLINK("https://stackoverflow.com/q/60176349", "60176349")</f>
        <v/>
      </c>
      <c r="B633" t="n">
        <v>0.3638211382113821</v>
      </c>
    </row>
    <row r="634">
      <c r="A634">
        <f>HYPERLINK("https://stackoverflow.com/q/60181728", "60181728")</f>
        <v/>
      </c>
      <c r="B634" t="n">
        <v>0.3457711442786069</v>
      </c>
    </row>
    <row r="635">
      <c r="A635">
        <f>HYPERLINK("https://stackoverflow.com/q/60230705", "60230705")</f>
        <v/>
      </c>
      <c r="B635" t="n">
        <v>0.3463901689708141</v>
      </c>
    </row>
    <row r="636">
      <c r="A636">
        <f>HYPERLINK("https://stackoverflow.com/q/60370378", "60370378")</f>
        <v/>
      </c>
      <c r="B636" t="n">
        <v>0.5738993710691823</v>
      </c>
    </row>
    <row r="637">
      <c r="A637">
        <f>HYPERLINK("https://stackoverflow.com/q/60400547", "60400547")</f>
        <v/>
      </c>
      <c r="B637" t="n">
        <v>0.4713701431492842</v>
      </c>
    </row>
    <row r="638">
      <c r="A638">
        <f>HYPERLINK("https://stackoverflow.com/q/60407965", "60407965")</f>
        <v/>
      </c>
      <c r="B638" t="n">
        <v>0.3136482939632546</v>
      </c>
    </row>
    <row r="639">
      <c r="A639">
        <f>HYPERLINK("https://stackoverflow.com/q/60428312", "60428312")</f>
        <v/>
      </c>
      <c r="B639" t="n">
        <v>0.3767605633802817</v>
      </c>
    </row>
    <row r="640">
      <c r="A640">
        <f>HYPERLINK("https://stackoverflow.com/q/60445843", "60445843")</f>
        <v/>
      </c>
      <c r="B640" t="n">
        <v>0.6408199643493762</v>
      </c>
    </row>
    <row r="641">
      <c r="A641">
        <f>HYPERLINK("https://stackoverflow.com/q/60453651", "60453651")</f>
        <v/>
      </c>
      <c r="B641" t="n">
        <v>0.4131205673758865</v>
      </c>
    </row>
    <row r="642">
      <c r="A642">
        <f>HYPERLINK("https://stackoverflow.com/q/60556908", "60556908")</f>
        <v/>
      </c>
      <c r="B642" t="n">
        <v>0.5015723270440251</v>
      </c>
    </row>
    <row r="643">
      <c r="A643">
        <f>HYPERLINK("https://stackoverflow.com/q/60648240", "60648240")</f>
        <v/>
      </c>
      <c r="B643" t="n">
        <v>0.5252976190476191</v>
      </c>
    </row>
    <row r="644">
      <c r="A644">
        <f>HYPERLINK("https://stackoverflow.com/q/60689697", "60689697")</f>
        <v/>
      </c>
      <c r="B644" t="n">
        <v>0.3404761904761904</v>
      </c>
    </row>
    <row r="645">
      <c r="A645">
        <f>HYPERLINK("https://stackoverflow.com/q/60693819", "60693819")</f>
        <v/>
      </c>
      <c r="B645" t="n">
        <v>0.3376811594202898</v>
      </c>
    </row>
    <row r="646">
      <c r="A646">
        <f>HYPERLINK("https://stackoverflow.com/q/60716376", "60716376")</f>
        <v/>
      </c>
      <c r="B646" t="n">
        <v>0.5997375328083989</v>
      </c>
    </row>
    <row r="647">
      <c r="A647">
        <f>HYPERLINK("https://stackoverflow.com/q/60776604", "60776604")</f>
        <v/>
      </c>
      <c r="B647" t="n">
        <v>0.4360730593607305</v>
      </c>
    </row>
    <row r="648">
      <c r="A648">
        <f>HYPERLINK("https://stackoverflow.com/q/60779964", "60779964")</f>
        <v/>
      </c>
      <c r="B648" t="n">
        <v>0.5896551724137932</v>
      </c>
    </row>
    <row r="649">
      <c r="A649">
        <f>HYPERLINK("https://stackoverflow.com/q/60827803", "60827803")</f>
        <v/>
      </c>
      <c r="B649" t="n">
        <v>0.5407801418439716</v>
      </c>
    </row>
    <row r="650">
      <c r="A650">
        <f>HYPERLINK("https://stackoverflow.com/q/60831699", "60831699")</f>
        <v/>
      </c>
      <c r="B650" t="n">
        <v>0.4454022988505746</v>
      </c>
    </row>
    <row r="651">
      <c r="A651">
        <f>HYPERLINK("https://stackoverflow.com/q/60838280", "60838280")</f>
        <v/>
      </c>
      <c r="B651" t="n">
        <v>0.4194139194139194</v>
      </c>
    </row>
    <row r="652">
      <c r="A652">
        <f>HYPERLINK("https://stackoverflow.com/q/60906873", "60906873")</f>
        <v/>
      </c>
      <c r="B652" t="n">
        <v>0.5183727034120734</v>
      </c>
    </row>
    <row r="653">
      <c r="A653">
        <f>HYPERLINK("https://stackoverflow.com/q/60982768", "60982768")</f>
        <v/>
      </c>
      <c r="B653" t="n">
        <v>0.426509186351706</v>
      </c>
    </row>
    <row r="654">
      <c r="A654">
        <f>HYPERLINK("https://stackoverflow.com/q/61014391", "61014391")</f>
        <v/>
      </c>
      <c r="B654" t="n">
        <v>0.5061162079510704</v>
      </c>
    </row>
    <row r="655">
      <c r="A655">
        <f>HYPERLINK("https://stackoverflow.com/q/61016404", "61016404")</f>
        <v/>
      </c>
      <c r="B655" t="n">
        <v>0.4617834394904458</v>
      </c>
    </row>
    <row r="656">
      <c r="A656">
        <f>HYPERLINK("https://stackoverflow.com/q/61094682", "61094682")</f>
        <v/>
      </c>
      <c r="B656" t="n">
        <v>0.2682291666666666</v>
      </c>
    </row>
    <row r="657">
      <c r="A657">
        <f>HYPERLINK("https://stackoverflow.com/q/61105890", "61105890")</f>
        <v/>
      </c>
      <c r="B657" t="n">
        <v>0.4730769230769231</v>
      </c>
    </row>
    <row r="658">
      <c r="A658">
        <f>HYPERLINK("https://stackoverflow.com/q/61120900", "61120900")</f>
        <v/>
      </c>
      <c r="B658" t="n">
        <v>0.3458961474036851</v>
      </c>
    </row>
    <row r="659">
      <c r="A659">
        <f>HYPERLINK("https://stackoverflow.com/q/61131140", "61131140")</f>
        <v/>
      </c>
      <c r="B659" t="n">
        <v>0.4334733893557424</v>
      </c>
    </row>
    <row r="660">
      <c r="A660">
        <f>HYPERLINK("https://stackoverflow.com/q/61143493", "61143493")</f>
        <v/>
      </c>
      <c r="B660" t="n">
        <v>0.5635593220338984</v>
      </c>
    </row>
    <row r="661">
      <c r="A661">
        <f>HYPERLINK("https://stackoverflow.com/q/61191042", "61191042")</f>
        <v/>
      </c>
      <c r="B661" t="n">
        <v>0.4497716894977169</v>
      </c>
    </row>
    <row r="662">
      <c r="A662">
        <f>HYPERLINK("https://stackoverflow.com/q/61204978", "61204978")</f>
        <v/>
      </c>
      <c r="B662" t="n">
        <v>0.2990867579908675</v>
      </c>
    </row>
    <row r="663">
      <c r="A663">
        <f>HYPERLINK("https://stackoverflow.com/q/61206586", "61206586")</f>
        <v/>
      </c>
      <c r="B663" t="n">
        <v>0.5672782874617738</v>
      </c>
    </row>
    <row r="664">
      <c r="A664">
        <f>HYPERLINK("https://stackoverflow.com/q/61207759", "61207759")</f>
        <v/>
      </c>
      <c r="B664" t="n">
        <v>0.3904109589041095</v>
      </c>
    </row>
    <row r="665">
      <c r="A665">
        <f>HYPERLINK("https://stackoverflow.com/q/61207974", "61207974")</f>
        <v/>
      </c>
      <c r="B665" t="n">
        <v>0.4921171171171171</v>
      </c>
    </row>
    <row r="666">
      <c r="A666">
        <f>HYPERLINK("https://stackoverflow.com/q/61208367", "61208367")</f>
        <v/>
      </c>
      <c r="B666" t="n">
        <v>0.4566074950690335</v>
      </c>
    </row>
    <row r="667">
      <c r="A667">
        <f>HYPERLINK("https://stackoverflow.com/q/61238595", "61238595")</f>
        <v/>
      </c>
      <c r="B667" t="n">
        <v>0.5064724919093851</v>
      </c>
    </row>
    <row r="668">
      <c r="A668">
        <f>HYPERLINK("https://stackoverflow.com/q/61242253", "61242253")</f>
        <v/>
      </c>
      <c r="B668" t="n">
        <v>0.2836021505376344</v>
      </c>
    </row>
    <row r="669">
      <c r="A669">
        <f>HYPERLINK("https://stackoverflow.com/q/61252925", "61252925")</f>
        <v/>
      </c>
      <c r="B669" t="n">
        <v>0.3785714285714285</v>
      </c>
    </row>
    <row r="670">
      <c r="A670">
        <f>HYPERLINK("https://stackoverflow.com/q/61284724", "61284724")</f>
        <v/>
      </c>
      <c r="B670" t="n">
        <v>0.4045226130653266</v>
      </c>
    </row>
    <row r="671">
      <c r="A671">
        <f>HYPERLINK("https://stackoverflow.com/q/61332655", "61332655")</f>
        <v/>
      </c>
      <c r="B671" t="n">
        <v>0.2855805243445693</v>
      </c>
    </row>
    <row r="672">
      <c r="A672">
        <f>HYPERLINK("https://stackoverflow.com/q/61363424", "61363424")</f>
        <v/>
      </c>
      <c r="B672" t="n">
        <v>0.4862068965517242</v>
      </c>
    </row>
    <row r="673">
      <c r="A673">
        <f>HYPERLINK("https://stackoverflow.com/q/61402700", "61402700")</f>
        <v/>
      </c>
      <c r="B673" t="n">
        <v>0.281094527363184</v>
      </c>
    </row>
    <row r="674">
      <c r="A674">
        <f>HYPERLINK("https://stackoverflow.com/q/61454256", "61454256")</f>
        <v/>
      </c>
      <c r="B674" t="n">
        <v>0.526246719160105</v>
      </c>
    </row>
    <row r="675">
      <c r="A675">
        <f>HYPERLINK("https://stackoverflow.com/q/61462588", "61462588")</f>
        <v/>
      </c>
      <c r="B675" t="n">
        <v>0.3541666666666666</v>
      </c>
    </row>
    <row r="676">
      <c r="A676">
        <f>HYPERLINK("https://stackoverflow.com/q/61470698", "61470698")</f>
        <v/>
      </c>
      <c r="B676" t="n">
        <v>0.4676190476190476</v>
      </c>
    </row>
    <row r="677">
      <c r="A677">
        <f>HYPERLINK("https://stackoverflow.com/q/61483577", "61483577")</f>
        <v/>
      </c>
      <c r="B677" t="n">
        <v>0.696078431372549</v>
      </c>
    </row>
    <row r="678">
      <c r="A678">
        <f>HYPERLINK("https://stackoverflow.com/q/61491488", "61491488")</f>
        <v/>
      </c>
      <c r="B678" t="n">
        <v>0.3583333333333334</v>
      </c>
    </row>
    <row r="679">
      <c r="A679">
        <f>HYPERLINK("https://stackoverflow.com/q/61557784", "61557784")</f>
        <v/>
      </c>
      <c r="B679" t="n">
        <v>0.550228310502283</v>
      </c>
    </row>
    <row r="680">
      <c r="A680">
        <f>HYPERLINK("https://stackoverflow.com/q/61594436", "61594436")</f>
        <v/>
      </c>
      <c r="B680" t="n">
        <v>0.4832134292565948</v>
      </c>
    </row>
    <row r="681">
      <c r="A681">
        <f>HYPERLINK("https://stackoverflow.com/q/61597162", "61597162")</f>
        <v/>
      </c>
      <c r="B681" t="n">
        <v>0.4918699186991869</v>
      </c>
    </row>
    <row r="682">
      <c r="A682">
        <f>HYPERLINK("https://stackoverflow.com/q/61604943", "61604943")</f>
        <v/>
      </c>
      <c r="B682" t="n">
        <v>0.5068728522336771</v>
      </c>
    </row>
    <row r="683">
      <c r="A683">
        <f>HYPERLINK("https://stackoverflow.com/q/61628400", "61628400")</f>
        <v/>
      </c>
      <c r="B683" t="n">
        <v>0.5163934426229508</v>
      </c>
    </row>
    <row r="684">
      <c r="A684">
        <f>HYPERLINK("https://stackoverflow.com/q/61641793", "61641793")</f>
        <v/>
      </c>
      <c r="B684" t="n">
        <v>0.7274011299435029</v>
      </c>
    </row>
    <row r="685">
      <c r="A685">
        <f>HYPERLINK("https://stackoverflow.com/q/61642239", "61642239")</f>
        <v/>
      </c>
      <c r="B685" t="n">
        <v>0.4123134328358209</v>
      </c>
    </row>
    <row r="686">
      <c r="A686">
        <f>HYPERLINK("https://stackoverflow.com/q/61660647", "61660647")</f>
        <v/>
      </c>
      <c r="B686" t="n">
        <v>0.5464912280701754</v>
      </c>
    </row>
    <row r="687">
      <c r="A687">
        <f>HYPERLINK("https://stackoverflow.com/q/61672841", "61672841")</f>
        <v/>
      </c>
      <c r="B687" t="n">
        <v>0.4449404761904762</v>
      </c>
    </row>
    <row r="688">
      <c r="A688">
        <f>HYPERLINK("https://stackoverflow.com/q/61729009", "61729009")</f>
        <v/>
      </c>
      <c r="B688" t="n">
        <v>0.5328947368421053</v>
      </c>
    </row>
    <row r="689">
      <c r="A689">
        <f>HYPERLINK("https://stackoverflow.com/q/61734639", "61734639")</f>
        <v/>
      </c>
      <c r="B689" t="n">
        <v>0.3348623853211009</v>
      </c>
    </row>
    <row r="690">
      <c r="A690">
        <f>HYPERLINK("https://stackoverflow.com/q/61735365", "61735365")</f>
        <v/>
      </c>
      <c r="B690" t="n">
        <v>0.7298850574712644</v>
      </c>
    </row>
    <row r="691">
      <c r="A691">
        <f>HYPERLINK("https://stackoverflow.com/q/61775267", "61775267")</f>
        <v/>
      </c>
      <c r="B691" t="n">
        <v>0.5060975609756097</v>
      </c>
    </row>
    <row r="692">
      <c r="A692">
        <f>HYPERLINK("https://stackoverflow.com/q/61782655", "61782655")</f>
        <v/>
      </c>
      <c r="B692" t="n">
        <v>0.4543378995433789</v>
      </c>
    </row>
    <row r="693">
      <c r="A693">
        <f>HYPERLINK("https://stackoverflow.com/q/61818685", "61818685")</f>
        <v/>
      </c>
      <c r="B693" t="n">
        <v>0.4768115942028986</v>
      </c>
    </row>
    <row r="694">
      <c r="A694">
        <f>HYPERLINK("https://stackoverflow.com/q/61824996", "61824996")</f>
        <v/>
      </c>
      <c r="B694" t="n">
        <v>0.4583333333333333</v>
      </c>
    </row>
    <row r="695">
      <c r="A695">
        <f>HYPERLINK("https://stackoverflow.com/q/61827269", "61827269")</f>
        <v/>
      </c>
      <c r="B695" t="n">
        <v>0.7598425196850395</v>
      </c>
    </row>
    <row r="696">
      <c r="A696">
        <f>HYPERLINK("https://stackoverflow.com/q/61854113", "61854113")</f>
        <v/>
      </c>
      <c r="B696" t="n">
        <v>0.476470588235294</v>
      </c>
    </row>
    <row r="697">
      <c r="A697">
        <f>HYPERLINK("https://stackoverflow.com/q/61867669", "61867669")</f>
        <v/>
      </c>
      <c r="B697" t="n">
        <v>0.3934707903780069</v>
      </c>
    </row>
    <row r="698">
      <c r="A698">
        <f>HYPERLINK("https://stackoverflow.com/q/61920382", "61920382")</f>
        <v/>
      </c>
      <c r="B698" t="n">
        <v>0.488993710691824</v>
      </c>
    </row>
    <row r="699">
      <c r="A699">
        <f>HYPERLINK("https://stackoverflow.com/q/61928879", "61928879")</f>
        <v/>
      </c>
      <c r="B699" t="n">
        <v>0.7247023809523809</v>
      </c>
    </row>
    <row r="700">
      <c r="A700">
        <f>HYPERLINK("https://stackoverflow.com/q/61977505", "61977505")</f>
        <v/>
      </c>
      <c r="B700" t="n">
        <v>0.4828178694158076</v>
      </c>
    </row>
    <row r="701">
      <c r="A701">
        <f>HYPERLINK("https://stackoverflow.com/q/62022772", "62022772")</f>
        <v/>
      </c>
      <c r="B701" t="n">
        <v>0.3458333333333333</v>
      </c>
    </row>
    <row r="702">
      <c r="A702">
        <f>HYPERLINK("https://stackoverflow.com/q/62049728", "62049728")</f>
        <v/>
      </c>
      <c r="B702" t="n">
        <v>0.6583793738489871</v>
      </c>
    </row>
    <row r="703">
      <c r="A703">
        <f>HYPERLINK("https://stackoverflow.com/q/62065508", "62065508")</f>
        <v/>
      </c>
      <c r="B703" t="n">
        <v>0.3787878787878788</v>
      </c>
    </row>
    <row r="704">
      <c r="A704">
        <f>HYPERLINK("https://stackoverflow.com/q/62076983", "62076983")</f>
        <v/>
      </c>
      <c r="B704" t="n">
        <v>0.4480122324159022</v>
      </c>
    </row>
    <row r="705">
      <c r="A705">
        <f>HYPERLINK("https://stackoverflow.com/q/62080130", "62080130")</f>
        <v/>
      </c>
      <c r="B705" t="n">
        <v>0.6609195402298851</v>
      </c>
    </row>
    <row r="706">
      <c r="A706">
        <f>HYPERLINK("https://stackoverflow.com/q/62081474", "62081474")</f>
        <v/>
      </c>
      <c r="B706" t="n">
        <v>0.3711656441717792</v>
      </c>
    </row>
    <row r="707">
      <c r="A707">
        <f>HYPERLINK("https://stackoverflow.com/q/62099257", "62099257")</f>
        <v/>
      </c>
      <c r="B707" t="n">
        <v>0.4341825902335457</v>
      </c>
    </row>
    <row r="708">
      <c r="A708">
        <f>HYPERLINK("https://stackoverflow.com/q/62107434", "62107434")</f>
        <v/>
      </c>
      <c r="B708" t="n">
        <v>0.528225806451613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