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0.3076923076923077</v>
      </c>
    </row>
    <row r="3">
      <c r="A3">
        <f>HYPERLINK("https://stackoverflow.com/q/359717", "359717")</f>
        <v/>
      </c>
      <c r="B3" t="n">
        <v>0.3104575163398693</v>
      </c>
    </row>
    <row r="4">
      <c r="A4">
        <f>HYPERLINK("https://stackoverflow.com/q/2377082", "2377082")</f>
        <v/>
      </c>
      <c r="B4" t="n">
        <v>0.2777777777777778</v>
      </c>
    </row>
    <row r="5">
      <c r="A5">
        <f>HYPERLINK("https://stackoverflow.com/q/3016015", "3016015")</f>
        <v/>
      </c>
      <c r="B5" t="n">
        <v>0.3516720604099245</v>
      </c>
    </row>
    <row r="6">
      <c r="A6">
        <f>HYPERLINK("https://stackoverflow.com/q/3990732", "3990732")</f>
        <v/>
      </c>
      <c r="B6" t="n">
        <v>0.2990196078431372</v>
      </c>
    </row>
    <row r="7">
      <c r="A7">
        <f>HYPERLINK("https://stackoverflow.com/q/7699717", "7699717")</f>
        <v/>
      </c>
      <c r="B7" t="n">
        <v>0.2567901234567901</v>
      </c>
    </row>
    <row r="8">
      <c r="A8">
        <f>HYPERLINK("https://stackoverflow.com/q/7839597", "7839597")</f>
        <v/>
      </c>
      <c r="B8" t="n">
        <v>0.3480825958702065</v>
      </c>
    </row>
    <row r="9">
      <c r="A9">
        <f>HYPERLINK("https://stackoverflow.com/q/8657698", "8657698")</f>
        <v/>
      </c>
      <c r="B9" t="n">
        <v>0.2815656565656566</v>
      </c>
    </row>
    <row r="10">
      <c r="A10">
        <f>HYPERLINK("https://stackoverflow.com/q/10930561", "10930561")</f>
        <v/>
      </c>
      <c r="B10" t="n">
        <v>0.2777777777777778</v>
      </c>
    </row>
    <row r="11">
      <c r="A11">
        <f>HYPERLINK("https://stackoverflow.com/q/11064969", "11064969")</f>
        <v/>
      </c>
      <c r="B11" t="n">
        <v>0.3849206349206349</v>
      </c>
    </row>
    <row r="12">
      <c r="A12">
        <f>HYPERLINK("https://stackoverflow.com/q/11446885", "11446885")</f>
        <v/>
      </c>
      <c r="B12" t="n">
        <v>0.2720797720797721</v>
      </c>
    </row>
    <row r="13">
      <c r="A13">
        <f>HYPERLINK("https://stackoverflow.com/q/12382382", "12382382")</f>
        <v/>
      </c>
      <c r="B13" t="n">
        <v>0.2497625830959165</v>
      </c>
    </row>
    <row r="14">
      <c r="A14">
        <f>HYPERLINK("https://stackoverflow.com/q/13834716", "13834716")</f>
        <v/>
      </c>
      <c r="B14" t="n">
        <v>0.3870967741935484</v>
      </c>
    </row>
    <row r="15">
      <c r="A15">
        <f>HYPERLINK("https://stackoverflow.com/q/13991036", "13991036")</f>
        <v/>
      </c>
      <c r="B15" t="n">
        <v>0.3518518518518518</v>
      </c>
    </row>
    <row r="16">
      <c r="A16">
        <f>HYPERLINK("https://stackoverflow.com/q/14001746", "14001746")</f>
        <v/>
      </c>
      <c r="B16" t="n">
        <v>0.2830409356725146</v>
      </c>
    </row>
    <row r="17">
      <c r="A17">
        <f>HYPERLINK("https://stackoverflow.com/q/14281766", "14281766")</f>
        <v/>
      </c>
      <c r="B17" t="n">
        <v>0.2954545454545455</v>
      </c>
    </row>
    <row r="18">
      <c r="A18">
        <f>HYPERLINK("https://stackoverflow.com/q/14475459", "14475459")</f>
        <v/>
      </c>
      <c r="B18" t="n">
        <v>0.2610229276895943</v>
      </c>
    </row>
    <row r="19">
      <c r="A19">
        <f>HYPERLINK("https://stackoverflow.com/q/14634758", "14634758")</f>
        <v/>
      </c>
      <c r="B19" t="n">
        <v>0.2912457912457913</v>
      </c>
    </row>
    <row r="20">
      <c r="A20">
        <f>HYPERLINK("https://stackoverflow.com/q/15919715", "15919715")</f>
        <v/>
      </c>
      <c r="B20" t="n">
        <v>0.2761276127612761</v>
      </c>
    </row>
    <row r="21">
      <c r="A21">
        <f>HYPERLINK("https://stackoverflow.com/q/16001298", "16001298")</f>
        <v/>
      </c>
      <c r="B21" t="n">
        <v>0.4749455337690632</v>
      </c>
    </row>
    <row r="22">
      <c r="A22">
        <f>HYPERLINK("https://stackoverflow.com/q/16819801", "16819801")</f>
        <v/>
      </c>
      <c r="B22" t="n">
        <v>0.3247863247863248</v>
      </c>
    </row>
    <row r="23">
      <c r="A23">
        <f>HYPERLINK("https://stackoverflow.com/q/16911661", "16911661")</f>
        <v/>
      </c>
      <c r="B23" t="n">
        <v>0.272463768115942</v>
      </c>
    </row>
    <row r="24">
      <c r="A24">
        <f>HYPERLINK("https://stackoverflow.com/q/16942433", "16942433")</f>
        <v/>
      </c>
      <c r="B24" t="n">
        <v>0.2495726495726496</v>
      </c>
    </row>
    <row r="25">
      <c r="A25">
        <f>HYPERLINK("https://stackoverflow.com/q/16999224", "16999224")</f>
        <v/>
      </c>
      <c r="B25" t="n">
        <v>0.2799422799422799</v>
      </c>
    </row>
    <row r="26">
      <c r="A26">
        <f>HYPERLINK("https://stackoverflow.com/q/17220341", "17220341")</f>
        <v/>
      </c>
      <c r="B26" t="n">
        <v>0.2509803921568627</v>
      </c>
    </row>
    <row r="27">
      <c r="A27">
        <f>HYPERLINK("https://stackoverflow.com/q/17575941", "17575941")</f>
        <v/>
      </c>
      <c r="B27" t="n">
        <v>0.3777777777777778</v>
      </c>
    </row>
    <row r="28">
      <c r="A28">
        <f>HYPERLINK("https://stackoverflow.com/q/17886545", "17886545")</f>
        <v/>
      </c>
      <c r="B28" t="n">
        <v>0.4026503567787971</v>
      </c>
    </row>
    <row r="29">
      <c r="A29">
        <f>HYPERLINK("https://stackoverflow.com/q/17934697", "17934697")</f>
        <v/>
      </c>
      <c r="B29" t="n">
        <v>0.2833333333333333</v>
      </c>
    </row>
    <row r="30">
      <c r="A30">
        <f>HYPERLINK("https://stackoverflow.com/q/18234790", "18234790")</f>
        <v/>
      </c>
      <c r="B30" t="n">
        <v>0.5693296602387512</v>
      </c>
    </row>
    <row r="31">
      <c r="A31">
        <f>HYPERLINK("https://stackoverflow.com/q/18270581", "18270581")</f>
        <v/>
      </c>
      <c r="B31" t="n">
        <v>0.3062678062678063</v>
      </c>
    </row>
    <row r="32">
      <c r="A32">
        <f>HYPERLINK("https://stackoverflow.com/q/18335697", "18335697")</f>
        <v/>
      </c>
      <c r="B32" t="n">
        <v>0.350547730829421</v>
      </c>
    </row>
    <row r="33">
      <c r="A33">
        <f>HYPERLINK("https://stackoverflow.com/q/19112286", "19112286")</f>
        <v/>
      </c>
      <c r="B33" t="n">
        <v>0.3001443001443002</v>
      </c>
    </row>
    <row r="34">
      <c r="A34">
        <f>HYPERLINK("https://stackoverflow.com/q/20089789", "20089789")</f>
        <v/>
      </c>
      <c r="B34" t="n">
        <v>0.2792022792022792</v>
      </c>
    </row>
    <row r="35">
      <c r="A35">
        <f>HYPERLINK("https://stackoverflow.com/q/20183529", "20183529")</f>
        <v/>
      </c>
      <c r="B35" t="n">
        <v>0.2912457912457913</v>
      </c>
    </row>
    <row r="36">
      <c r="A36">
        <f>HYPERLINK("https://stackoverflow.com/q/20628669", "20628669")</f>
        <v/>
      </c>
      <c r="B36" t="n">
        <v>0.2848200312989045</v>
      </c>
    </row>
    <row r="37">
      <c r="A37">
        <f>HYPERLINK("https://stackoverflow.com/q/21333391", "21333391")</f>
        <v/>
      </c>
      <c r="B37" t="n">
        <v>0.3220815752461322</v>
      </c>
    </row>
    <row r="38">
      <c r="A38">
        <f>HYPERLINK("https://stackoverflow.com/q/21871067", "21871067")</f>
        <v/>
      </c>
      <c r="B38" t="n">
        <v>0.2612293144208038</v>
      </c>
    </row>
    <row r="39">
      <c r="A39">
        <f>HYPERLINK("https://stackoverflow.com/q/22244681", "22244681")</f>
        <v/>
      </c>
      <c r="B39" t="n">
        <v>0.2692307692307693</v>
      </c>
    </row>
    <row r="40">
      <c r="A40">
        <f>HYPERLINK("https://stackoverflow.com/q/22707093", "22707093")</f>
        <v/>
      </c>
      <c r="B40" t="n">
        <v>0.2465277777777778</v>
      </c>
    </row>
    <row r="41">
      <c r="A41">
        <f>HYPERLINK("https://stackoverflow.com/q/22986371", "22986371")</f>
        <v/>
      </c>
      <c r="B41" t="n">
        <v>0.3526570048309179</v>
      </c>
    </row>
    <row r="42">
      <c r="A42">
        <f>HYPERLINK("https://stackoverflow.com/q/23145564", "23145564")</f>
        <v/>
      </c>
      <c r="B42" t="n">
        <v>0.4320987654320987</v>
      </c>
    </row>
    <row r="43">
      <c r="A43">
        <f>HYPERLINK("https://stackoverflow.com/q/23234021", "23234021")</f>
        <v/>
      </c>
      <c r="B43" t="n">
        <v>0.3546423135464232</v>
      </c>
    </row>
    <row r="44">
      <c r="A44">
        <f>HYPERLINK("https://stackoverflow.com/q/23554357", "23554357")</f>
        <v/>
      </c>
      <c r="B44" t="n">
        <v>0.4277777777777778</v>
      </c>
    </row>
    <row r="45">
      <c r="A45">
        <f>HYPERLINK("https://stackoverflow.com/q/23665466", "23665466")</f>
        <v/>
      </c>
      <c r="B45" t="n">
        <v>0.4437412095639944</v>
      </c>
    </row>
    <row r="46">
      <c r="A46">
        <f>HYPERLINK("https://stackoverflow.com/q/23695745", "23695745")</f>
        <v/>
      </c>
      <c r="B46" t="n">
        <v>0.4381944444444444</v>
      </c>
    </row>
    <row r="47">
      <c r="A47">
        <f>HYPERLINK("https://stackoverflow.com/q/24064506", "24064506")</f>
        <v/>
      </c>
      <c r="B47" t="n">
        <v>0.3312883435582822</v>
      </c>
    </row>
    <row r="48">
      <c r="A48">
        <f>HYPERLINK("https://stackoverflow.com/q/24135734", "24135734")</f>
        <v/>
      </c>
      <c r="B48" t="n">
        <v>0.2657004830917875</v>
      </c>
    </row>
    <row r="49">
      <c r="A49">
        <f>HYPERLINK("https://stackoverflow.com/q/24365142", "24365142")</f>
        <v/>
      </c>
      <c r="B49" t="n">
        <v>0.3300653594771242</v>
      </c>
    </row>
    <row r="50">
      <c r="A50">
        <f>HYPERLINK("https://stackoverflow.com/q/24559072", "24559072")</f>
        <v/>
      </c>
      <c r="B50" t="n">
        <v>0.5052410901467506</v>
      </c>
    </row>
    <row r="51">
      <c r="A51">
        <f>HYPERLINK("https://stackoverflow.com/q/25279217", "25279217")</f>
        <v/>
      </c>
      <c r="B51" t="n">
        <v>0.2525252525252526</v>
      </c>
    </row>
    <row r="52">
      <c r="A52">
        <f>HYPERLINK("https://stackoverflow.com/q/25617442", "25617442")</f>
        <v/>
      </c>
      <c r="B52" t="n">
        <v>0.3393719806763285</v>
      </c>
    </row>
    <row r="53">
      <c r="A53">
        <f>HYPERLINK("https://stackoverflow.com/q/25926998", "25926998")</f>
        <v/>
      </c>
      <c r="B53" t="n">
        <v>0.2631578947368421</v>
      </c>
    </row>
    <row r="54">
      <c r="A54">
        <f>HYPERLINK("https://stackoverflow.com/q/26712480", "26712480")</f>
        <v/>
      </c>
      <c r="B54" t="n">
        <v>0.3298059964726631</v>
      </c>
    </row>
    <row r="55">
      <c r="A55">
        <f>HYPERLINK("https://stackoverflow.com/q/26848897", "26848897")</f>
        <v/>
      </c>
      <c r="B55" t="n">
        <v>0.2942097026604069</v>
      </c>
    </row>
    <row r="56">
      <c r="A56">
        <f>HYPERLINK("https://stackoverflow.com/q/28083465", "28083465")</f>
        <v/>
      </c>
      <c r="B56" t="n">
        <v>0.4205344585091421</v>
      </c>
    </row>
    <row r="57">
      <c r="A57">
        <f>HYPERLINK("https://stackoverflow.com/q/28083664", "28083664")</f>
        <v/>
      </c>
      <c r="B57" t="n">
        <v>0.252072968490879</v>
      </c>
    </row>
    <row r="58">
      <c r="A58">
        <f>HYPERLINK("https://stackoverflow.com/q/28474243", "28474243")</f>
        <v/>
      </c>
      <c r="B58" t="n">
        <v>0.2496194824961948</v>
      </c>
    </row>
    <row r="59">
      <c r="A59">
        <f>HYPERLINK("https://stackoverflow.com/q/28769714", "28769714")</f>
        <v/>
      </c>
      <c r="B59" t="n">
        <v>0.310376492194674</v>
      </c>
    </row>
    <row r="60">
      <c r="A60">
        <f>HYPERLINK("https://stackoverflow.com/q/28991453", "28991453")</f>
        <v/>
      </c>
      <c r="B60" t="n">
        <v>0.2895622895622896</v>
      </c>
    </row>
    <row r="61">
      <c r="A61">
        <f>HYPERLINK("https://stackoverflow.com/q/29466750", "29466750")</f>
        <v/>
      </c>
      <c r="B61" t="n">
        <v>0.2841068917018284</v>
      </c>
    </row>
    <row r="62">
      <c r="A62">
        <f>HYPERLINK("https://stackoverflow.com/q/29623135", "29623135")</f>
        <v/>
      </c>
      <c r="B62" t="n">
        <v>0.2795138888888889</v>
      </c>
    </row>
    <row r="63">
      <c r="A63">
        <f>HYPERLINK("https://stackoverflow.com/q/30003533", "30003533")</f>
        <v/>
      </c>
      <c r="B63" t="n">
        <v>0.2631578947368421</v>
      </c>
    </row>
    <row r="64">
      <c r="A64">
        <f>HYPERLINK("https://stackoverflow.com/q/30256468", "30256468")</f>
        <v/>
      </c>
      <c r="B64" t="n">
        <v>0.2459016393442623</v>
      </c>
    </row>
    <row r="65">
      <c r="A65">
        <f>HYPERLINK("https://stackoverflow.com/q/30295763", "30295763")</f>
        <v/>
      </c>
      <c r="B65" t="n">
        <v>0.3249158249158249</v>
      </c>
    </row>
    <row r="66">
      <c r="A66">
        <f>HYPERLINK("https://stackoverflow.com/q/30531307", "30531307")</f>
        <v/>
      </c>
      <c r="B66" t="n">
        <v>0.256140350877193</v>
      </c>
    </row>
    <row r="67">
      <c r="A67">
        <f>HYPERLINK("https://stackoverflow.com/q/31145919", "31145919")</f>
        <v/>
      </c>
      <c r="B67" t="n">
        <v>0.33458177278402</v>
      </c>
    </row>
    <row r="68">
      <c r="A68">
        <f>HYPERLINK("https://stackoverflow.com/q/31413681", "31413681")</f>
        <v/>
      </c>
      <c r="B68" t="n">
        <v>0.3183760683760684</v>
      </c>
    </row>
    <row r="69">
      <c r="A69">
        <f>HYPERLINK("https://stackoverflow.com/q/31481379", "31481379")</f>
        <v/>
      </c>
      <c r="B69" t="n">
        <v>0.2647058823529412</v>
      </c>
    </row>
    <row r="70">
      <c r="A70">
        <f>HYPERLINK("https://stackoverflow.com/q/31482020", "31482020")</f>
        <v/>
      </c>
      <c r="B70" t="n">
        <v>0.3408119658119659</v>
      </c>
    </row>
    <row r="71">
      <c r="A71">
        <f>HYPERLINK("https://stackoverflow.com/q/31501424", "31501424")</f>
        <v/>
      </c>
      <c r="B71" t="n">
        <v>0.5542168674698795</v>
      </c>
    </row>
    <row r="72">
      <c r="A72">
        <f>HYPERLINK("https://stackoverflow.com/q/31980317", "31980317")</f>
        <v/>
      </c>
      <c r="B72" t="n">
        <v>0.308641975308642</v>
      </c>
    </row>
    <row r="73">
      <c r="A73">
        <f>HYPERLINK("https://stackoverflow.com/q/32044225", "32044225")</f>
        <v/>
      </c>
      <c r="B73" t="n">
        <v>0.3654066437571592</v>
      </c>
    </row>
    <row r="74">
      <c r="A74">
        <f>HYPERLINK("https://stackoverflow.com/q/32466898", "32466898")</f>
        <v/>
      </c>
      <c r="B74" t="n">
        <v>0.4405684754521964</v>
      </c>
    </row>
    <row r="75">
      <c r="A75">
        <f>HYPERLINK("https://stackoverflow.com/q/32540747", "32540747")</f>
        <v/>
      </c>
      <c r="B75" t="n">
        <v>0.3472222222222223</v>
      </c>
    </row>
    <row r="76">
      <c r="A76">
        <f>HYPERLINK("https://stackoverflow.com/q/32667656", "32667656")</f>
        <v/>
      </c>
      <c r="B76" t="n">
        <v>0.24408014571949</v>
      </c>
    </row>
    <row r="77">
      <c r="A77">
        <f>HYPERLINK("https://stackoverflow.com/q/32738016", "32738016")</f>
        <v/>
      </c>
      <c r="B77" t="n">
        <v>0.2615384615384616</v>
      </c>
    </row>
    <row r="78">
      <c r="A78">
        <f>HYPERLINK("https://stackoverflow.com/q/32772409", "32772409")</f>
        <v/>
      </c>
      <c r="B78" t="n">
        <v>0.3482384823848239</v>
      </c>
    </row>
    <row r="79">
      <c r="A79">
        <f>HYPERLINK("https://stackoverflow.com/q/33082983", "33082983")</f>
        <v/>
      </c>
      <c r="B79" t="n">
        <v>0.3561253561253561</v>
      </c>
    </row>
    <row r="80">
      <c r="A80">
        <f>HYPERLINK("https://stackoverflow.com/q/33401059", "33401059")</f>
        <v/>
      </c>
      <c r="B80" t="n">
        <v>0.3725490196078431</v>
      </c>
    </row>
    <row r="81">
      <c r="A81">
        <f>HYPERLINK("https://stackoverflow.com/q/33952130", "33952130")</f>
        <v/>
      </c>
      <c r="B81" t="n">
        <v>0.2777777777777778</v>
      </c>
    </row>
    <row r="82">
      <c r="A82">
        <f>HYPERLINK("https://stackoverflow.com/q/34085695", "34085695")</f>
        <v/>
      </c>
      <c r="B82" t="n">
        <v>0.5329218106995884</v>
      </c>
    </row>
    <row r="83">
      <c r="A83">
        <f>HYPERLINK("https://stackoverflow.com/q/34172317", "34172317")</f>
        <v/>
      </c>
      <c r="B83" t="n">
        <v>0.372093023255814</v>
      </c>
    </row>
    <row r="84">
      <c r="A84">
        <f>HYPERLINK("https://stackoverflow.com/q/34545785", "34545785")</f>
        <v/>
      </c>
      <c r="B84" t="n">
        <v>0.2646048109965636</v>
      </c>
    </row>
    <row r="85">
      <c r="A85">
        <f>HYPERLINK("https://stackoverflow.com/q/34631941", "34631941")</f>
        <v/>
      </c>
      <c r="B85" t="n">
        <v>0.3049645390070922</v>
      </c>
    </row>
    <row r="86">
      <c r="A86">
        <f>HYPERLINK("https://stackoverflow.com/q/34819005", "34819005")</f>
        <v/>
      </c>
      <c r="B86" t="n">
        <v>0.2337164750957854</v>
      </c>
    </row>
    <row r="87">
      <c r="A87">
        <f>HYPERLINK("https://stackoverflow.com/q/34823823", "34823823")</f>
        <v/>
      </c>
      <c r="B87" t="n">
        <v>0.3546576879910214</v>
      </c>
    </row>
    <row r="88">
      <c r="A88">
        <f>HYPERLINK("https://stackoverflow.com/q/34860991", "34860991")</f>
        <v/>
      </c>
      <c r="B88" t="n">
        <v>0.2568134171907757</v>
      </c>
    </row>
    <row r="89">
      <c r="A89">
        <f>HYPERLINK("https://stackoverflow.com/q/34880856", "34880856")</f>
        <v/>
      </c>
      <c r="B89" t="n">
        <v>0.4510357815442561</v>
      </c>
    </row>
    <row r="90">
      <c r="A90">
        <f>HYPERLINK("https://stackoverflow.com/q/34916160", "34916160")</f>
        <v/>
      </c>
      <c r="B90" t="n">
        <v>0.3078703703703703</v>
      </c>
    </row>
    <row r="91">
      <c r="A91">
        <f>HYPERLINK("https://stackoverflow.com/q/34963112", "34963112")</f>
        <v/>
      </c>
      <c r="B91" t="n">
        <v>0.3620915032679738</v>
      </c>
    </row>
    <row r="92">
      <c r="A92">
        <f>HYPERLINK("https://stackoverflow.com/q/35764295", "35764295")</f>
        <v/>
      </c>
      <c r="B92" t="n">
        <v>0.2640522875816994</v>
      </c>
    </row>
    <row r="93">
      <c r="A93">
        <f>HYPERLINK("https://stackoverflow.com/q/35865098", "35865098")</f>
        <v/>
      </c>
      <c r="B93" t="n">
        <v>0.2976680384087791</v>
      </c>
    </row>
    <row r="94">
      <c r="A94">
        <f>HYPERLINK("https://stackoverflow.com/q/35974311", "35974311")</f>
        <v/>
      </c>
      <c r="B94" t="n">
        <v>0.307936507936508</v>
      </c>
    </row>
    <row r="95">
      <c r="A95">
        <f>HYPERLINK("https://stackoverflow.com/q/36341976", "36341976")</f>
        <v/>
      </c>
      <c r="B95" t="n">
        <v>0.3451178451178451</v>
      </c>
    </row>
    <row r="96">
      <c r="A96">
        <f>HYPERLINK("https://stackoverflow.com/q/36528140", "36528140")</f>
        <v/>
      </c>
      <c r="B96" t="n">
        <v>0.3822222222222222</v>
      </c>
    </row>
    <row r="97">
      <c r="A97">
        <f>HYPERLINK("https://stackoverflow.com/q/36760509", "36760509")</f>
        <v/>
      </c>
      <c r="B97" t="n">
        <v>0.2600732600732601</v>
      </c>
    </row>
    <row r="98">
      <c r="A98">
        <f>HYPERLINK("https://stackoverflow.com/q/36936830", "36936830")</f>
        <v/>
      </c>
      <c r="B98" t="n">
        <v>0.3344671201814059</v>
      </c>
    </row>
    <row r="99">
      <c r="A99">
        <f>HYPERLINK("https://stackoverflow.com/q/37001598", "37001598")</f>
        <v/>
      </c>
      <c r="B99" t="n">
        <v>0.3917525773195876</v>
      </c>
    </row>
    <row r="100">
      <c r="A100">
        <f>HYPERLINK("https://stackoverflow.com/q/37169827", "37169827")</f>
        <v/>
      </c>
      <c r="B100" t="n">
        <v>0.3199464524765729</v>
      </c>
    </row>
    <row r="101">
      <c r="A101">
        <f>HYPERLINK("https://stackoverflow.com/q/37306094", "37306094")</f>
        <v/>
      </c>
      <c r="B101" t="n">
        <v>0.3623548922056385</v>
      </c>
    </row>
    <row r="102">
      <c r="A102">
        <f>HYPERLINK("https://stackoverflow.com/q/37692232", "37692232")</f>
        <v/>
      </c>
      <c r="B102" t="n">
        <v>0.3953823953823954</v>
      </c>
    </row>
    <row r="103">
      <c r="A103">
        <f>HYPERLINK("https://stackoverflow.com/q/37816734", "37816734")</f>
        <v/>
      </c>
      <c r="B103" t="n">
        <v>0.2635327635327636</v>
      </c>
    </row>
    <row r="104">
      <c r="A104">
        <f>HYPERLINK("https://stackoverflow.com/q/37916645", "37916645")</f>
        <v/>
      </c>
      <c r="B104" t="n">
        <v>0.3226788432267885</v>
      </c>
    </row>
    <row r="105">
      <c r="A105">
        <f>HYPERLINK("https://stackoverflow.com/q/37973949", "37973949")</f>
        <v/>
      </c>
      <c r="B105" t="n">
        <v>0.431057563587684</v>
      </c>
    </row>
    <row r="106">
      <c r="A106">
        <f>HYPERLINK("https://stackoverflow.com/q/38136654", "38136654")</f>
        <v/>
      </c>
      <c r="B106" t="n">
        <v>0.4527089072543618</v>
      </c>
    </row>
    <row r="107">
      <c r="A107">
        <f>HYPERLINK("https://stackoverflow.com/q/38264023", "38264023")</f>
        <v/>
      </c>
      <c r="B107" t="n">
        <v>0.3120370370370371</v>
      </c>
    </row>
    <row r="108">
      <c r="A108">
        <f>HYPERLINK("https://stackoverflow.com/q/38446394", "38446394")</f>
        <v/>
      </c>
      <c r="B108" t="n">
        <v>0.3333333333333333</v>
      </c>
    </row>
    <row r="109">
      <c r="A109">
        <f>HYPERLINK("https://stackoverflow.com/q/38699998", "38699998")</f>
        <v/>
      </c>
      <c r="B109" t="n">
        <v>0.3053140096618358</v>
      </c>
    </row>
    <row r="110">
      <c r="A110">
        <f>HYPERLINK("https://stackoverflow.com/q/38733792", "38733792")</f>
        <v/>
      </c>
      <c r="B110" t="n">
        <v>0.3769470404984424</v>
      </c>
    </row>
    <row r="111">
      <c r="A111">
        <f>HYPERLINK("https://stackoverflow.com/q/38736141", "38736141")</f>
        <v/>
      </c>
      <c r="B111" t="n">
        <v>0.3200483091787439</v>
      </c>
    </row>
    <row r="112">
      <c r="A112">
        <f>HYPERLINK("https://stackoverflow.com/q/38951765", "38951765")</f>
        <v/>
      </c>
      <c r="B112" t="n">
        <v>0.531045751633987</v>
      </c>
    </row>
    <row r="113">
      <c r="A113">
        <f>HYPERLINK("https://stackoverflow.com/q/39471301", "39471301")</f>
        <v/>
      </c>
      <c r="B113" t="n">
        <v>0.2627450980392157</v>
      </c>
    </row>
    <row r="114">
      <c r="A114">
        <f>HYPERLINK("https://stackoverflow.com/q/39590785", "39590785")</f>
        <v/>
      </c>
      <c r="B114" t="n">
        <v>0.4222222222222222</v>
      </c>
    </row>
    <row r="115">
      <c r="A115">
        <f>HYPERLINK("https://stackoverflow.com/q/40935625", "40935625")</f>
        <v/>
      </c>
      <c r="B115" t="n">
        <v>0.4518518518518518</v>
      </c>
    </row>
    <row r="116">
      <c r="A116">
        <f>HYPERLINK("https://stackoverflow.com/q/41036556", "41036556")</f>
        <v/>
      </c>
      <c r="B116" t="n">
        <v>0.2848699763593381</v>
      </c>
    </row>
    <row r="117">
      <c r="A117">
        <f>HYPERLINK("https://stackoverflow.com/q/41063794", "41063794")</f>
        <v/>
      </c>
      <c r="B117" t="n">
        <v>0.4081408140814081</v>
      </c>
    </row>
    <row r="118">
      <c r="A118">
        <f>HYPERLINK("https://stackoverflow.com/q/41097730", "41097730")</f>
        <v/>
      </c>
      <c r="B118" t="n">
        <v>0.4368932038834951</v>
      </c>
    </row>
    <row r="119">
      <c r="A119">
        <f>HYPERLINK("https://stackoverflow.com/q/41345102", "41345102")</f>
        <v/>
      </c>
      <c r="B119" t="n">
        <v>0.3381642512077295</v>
      </c>
    </row>
    <row r="120">
      <c r="A120">
        <f>HYPERLINK("https://stackoverflow.com/q/41467659", "41467659")</f>
        <v/>
      </c>
      <c r="B120" t="n">
        <v>0.3646170442286947</v>
      </c>
    </row>
    <row r="121">
      <c r="A121">
        <f>HYPERLINK("https://stackoverflow.com/q/41469924", "41469924")</f>
        <v/>
      </c>
      <c r="B121" t="n">
        <v>0.2462462462462462</v>
      </c>
    </row>
    <row r="122">
      <c r="A122">
        <f>HYPERLINK("https://stackoverflow.com/q/41484050", "41484050")</f>
        <v/>
      </c>
      <c r="B122" t="n">
        <v>0.2869198312236287</v>
      </c>
    </row>
    <row r="123">
      <c r="A123">
        <f>HYPERLINK("https://stackoverflow.com/q/41577382", "41577382")</f>
        <v/>
      </c>
      <c r="B123" t="n">
        <v>0.2916666666666667</v>
      </c>
    </row>
    <row r="124">
      <c r="A124">
        <f>HYPERLINK("https://stackoverflow.com/q/41679881", "41679881")</f>
        <v/>
      </c>
      <c r="B124" t="n">
        <v>0.5288326300984529</v>
      </c>
    </row>
    <row r="125">
      <c r="A125">
        <f>HYPERLINK("https://stackoverflow.com/q/41733883", "41733883")</f>
        <v/>
      </c>
      <c r="B125" t="n">
        <v>0.2698412698412698</v>
      </c>
    </row>
    <row r="126">
      <c r="A126">
        <f>HYPERLINK("https://stackoverflow.com/q/41755842", "41755842")</f>
        <v/>
      </c>
      <c r="B126" t="n">
        <v>0.2634920634920635</v>
      </c>
    </row>
    <row r="127">
      <c r="A127">
        <f>HYPERLINK("https://stackoverflow.com/q/41813166", "41813166")</f>
        <v/>
      </c>
      <c r="B127" t="n">
        <v>0.4606188466947961</v>
      </c>
    </row>
    <row r="128">
      <c r="A128">
        <f>HYPERLINK("https://stackoverflow.com/q/41886336", "41886336")</f>
        <v/>
      </c>
      <c r="B128" t="n">
        <v>0.2676224611708483</v>
      </c>
    </row>
    <row r="129">
      <c r="A129">
        <f>HYPERLINK("https://stackoverflow.com/q/41920583", "41920583")</f>
        <v/>
      </c>
      <c r="B129" t="n">
        <v>0.3387096774193548</v>
      </c>
    </row>
    <row r="130">
      <c r="A130">
        <f>HYPERLINK("https://stackoverflow.com/q/42313976", "42313976")</f>
        <v/>
      </c>
      <c r="B130" t="n">
        <v>0.3003472222222222</v>
      </c>
    </row>
    <row r="131">
      <c r="A131">
        <f>HYPERLINK("https://stackoverflow.com/q/42483638", "42483638")</f>
        <v/>
      </c>
      <c r="B131" t="n">
        <v>0.330749354005168</v>
      </c>
    </row>
    <row r="132">
      <c r="A132">
        <f>HYPERLINK("https://stackoverflow.com/q/42506938", "42506938")</f>
        <v/>
      </c>
      <c r="B132" t="n">
        <v>0.2731128074639525</v>
      </c>
    </row>
    <row r="133">
      <c r="A133">
        <f>HYPERLINK("https://stackoverflow.com/q/42560474", "42560474")</f>
        <v/>
      </c>
      <c r="B133" t="n">
        <v>0.3111111111111111</v>
      </c>
    </row>
    <row r="134">
      <c r="A134">
        <f>HYPERLINK("https://stackoverflow.com/q/42730602", "42730602")</f>
        <v/>
      </c>
      <c r="B134" t="n">
        <v>0.2131147540983606</v>
      </c>
    </row>
    <row r="135">
      <c r="A135">
        <f>HYPERLINK("https://stackoverflow.com/q/42809056", "42809056")</f>
        <v/>
      </c>
      <c r="B135" t="n">
        <v>0.2420091324200913</v>
      </c>
    </row>
    <row r="136">
      <c r="A136">
        <f>HYPERLINK("https://stackoverflow.com/q/42841546", "42841546")</f>
        <v/>
      </c>
      <c r="B136" t="n">
        <v>0.5078347578347578</v>
      </c>
    </row>
    <row r="137">
      <c r="A137">
        <f>HYPERLINK("https://stackoverflow.com/q/42914503", "42914503")</f>
        <v/>
      </c>
      <c r="B137" t="n">
        <v>0.3257080610021787</v>
      </c>
    </row>
    <row r="138">
      <c r="A138">
        <f>HYPERLINK("https://stackoverflow.com/q/43045887", "43045887")</f>
        <v/>
      </c>
      <c r="B138" t="n">
        <v>0.4181286549707602</v>
      </c>
    </row>
    <row r="139">
      <c r="A139">
        <f>HYPERLINK("https://stackoverflow.com/q/43061699", "43061699")</f>
        <v/>
      </c>
      <c r="B139" t="n">
        <v>0.3055555555555556</v>
      </c>
    </row>
    <row r="140">
      <c r="A140">
        <f>HYPERLINK("https://stackoverflow.com/q/43164321", "43164321")</f>
        <v/>
      </c>
      <c r="B140" t="n">
        <v>0.3538647342995169</v>
      </c>
    </row>
    <row r="141">
      <c r="A141">
        <f>HYPERLINK("https://stackoverflow.com/q/43244727", "43244727")</f>
        <v/>
      </c>
      <c r="B141" t="n">
        <v>0.3273809523809524</v>
      </c>
    </row>
    <row r="142">
      <c r="A142">
        <f>HYPERLINK("https://stackoverflow.com/q/43332875", "43332875")</f>
        <v/>
      </c>
      <c r="B142" t="n">
        <v>0.3071895424836601</v>
      </c>
    </row>
    <row r="143">
      <c r="A143">
        <f>HYPERLINK("https://stackoverflow.com/q/43454540", "43454540")</f>
        <v/>
      </c>
      <c r="B143" t="n">
        <v>0.3037974683544304</v>
      </c>
    </row>
    <row r="144">
      <c r="A144">
        <f>HYPERLINK("https://stackoverflow.com/q/43612228", "43612228")</f>
        <v/>
      </c>
      <c r="B144" t="n">
        <v>0.2777777777777778</v>
      </c>
    </row>
    <row r="145">
      <c r="A145">
        <f>HYPERLINK("https://stackoverflow.com/q/43634549", "43634549")</f>
        <v/>
      </c>
      <c r="B145" t="n">
        <v>0.4349881796690308</v>
      </c>
    </row>
    <row r="146">
      <c r="A146">
        <f>HYPERLINK("https://stackoverflow.com/q/43752772", "43752772")</f>
        <v/>
      </c>
      <c r="B146" t="n">
        <v>0.3895274584929757</v>
      </c>
    </row>
    <row r="147">
      <c r="A147">
        <f>HYPERLINK("https://stackoverflow.com/q/43778494", "43778494")</f>
        <v/>
      </c>
      <c r="B147" t="n">
        <v>0.2880116959064328</v>
      </c>
    </row>
    <row r="148">
      <c r="A148">
        <f>HYPERLINK("https://stackoverflow.com/q/43860043", "43860043")</f>
        <v/>
      </c>
      <c r="B148" t="n">
        <v>0.2727272727272727</v>
      </c>
    </row>
    <row r="149">
      <c r="A149">
        <f>HYPERLINK("https://stackoverflow.com/q/44025410", "44025410")</f>
        <v/>
      </c>
      <c r="B149" t="n">
        <v>0.3995271867612293</v>
      </c>
    </row>
    <row r="150">
      <c r="A150">
        <f>HYPERLINK("https://stackoverflow.com/q/44102892", "44102892")</f>
        <v/>
      </c>
      <c r="B150" t="n">
        <v>0.3164983164983165</v>
      </c>
    </row>
    <row r="151">
      <c r="A151">
        <f>HYPERLINK("https://stackoverflow.com/q/44136328", "44136328")</f>
        <v/>
      </c>
      <c r="B151" t="n">
        <v>0.3006535947712418</v>
      </c>
    </row>
    <row r="152">
      <c r="A152">
        <f>HYPERLINK("https://stackoverflow.com/q/44140332", "44140332")</f>
        <v/>
      </c>
      <c r="B152" t="n">
        <v>0.2753623188405797</v>
      </c>
    </row>
    <row r="153">
      <c r="A153">
        <f>HYPERLINK("https://stackoverflow.com/q/44178802", "44178802")</f>
        <v/>
      </c>
      <c r="B153" t="n">
        <v>0.2876830318690783</v>
      </c>
    </row>
    <row r="154">
      <c r="A154">
        <f>HYPERLINK("https://stackoverflow.com/q/44240704", "44240704")</f>
        <v/>
      </c>
      <c r="B154" t="n">
        <v>0.2623828647925033</v>
      </c>
    </row>
    <row r="155">
      <c r="A155">
        <f>HYPERLINK("https://stackoverflow.com/q/44267227", "44267227")</f>
        <v/>
      </c>
      <c r="B155" t="n">
        <v>0.3590785907859079</v>
      </c>
    </row>
    <row r="156">
      <c r="A156">
        <f>HYPERLINK("https://stackoverflow.com/q/44360062", "44360062")</f>
        <v/>
      </c>
      <c r="B156" t="n">
        <v>0.2364672364672365</v>
      </c>
    </row>
    <row r="157">
      <c r="A157">
        <f>HYPERLINK("https://stackoverflow.com/q/44366011", "44366011")</f>
        <v/>
      </c>
      <c r="B157" t="n">
        <v>0.2849002849002849</v>
      </c>
    </row>
    <row r="158">
      <c r="A158">
        <f>HYPERLINK("https://stackoverflow.com/q/44418891", "44418891")</f>
        <v/>
      </c>
      <c r="B158" t="n">
        <v>0.2727272727272727</v>
      </c>
    </row>
    <row r="159">
      <c r="A159">
        <f>HYPERLINK("https://stackoverflow.com/q/44442208", "44442208")</f>
        <v/>
      </c>
      <c r="B159" t="n">
        <v>0.265625</v>
      </c>
    </row>
    <row r="160">
      <c r="A160">
        <f>HYPERLINK("https://stackoverflow.com/q/44510491", "44510491")</f>
        <v/>
      </c>
      <c r="B160" t="n">
        <v>0.2952815829528158</v>
      </c>
    </row>
    <row r="161">
      <c r="A161">
        <f>HYPERLINK("https://stackoverflow.com/q/44528282", "44528282")</f>
        <v/>
      </c>
      <c r="B161" t="n">
        <v>0.3614457831325301</v>
      </c>
    </row>
    <row r="162">
      <c r="A162">
        <f>HYPERLINK("https://stackoverflow.com/q/44551967", "44551967")</f>
        <v/>
      </c>
      <c r="B162" t="n">
        <v>0.352046783625731</v>
      </c>
    </row>
    <row r="163">
      <c r="A163">
        <f>HYPERLINK("https://stackoverflow.com/q/44708936", "44708936")</f>
        <v/>
      </c>
      <c r="B163" t="n">
        <v>0.3218954248366013</v>
      </c>
    </row>
    <row r="164">
      <c r="A164">
        <f>HYPERLINK("https://stackoverflow.com/q/44710543", "44710543")</f>
        <v/>
      </c>
      <c r="B164" t="n">
        <v>0.3304093567251462</v>
      </c>
    </row>
    <row r="165">
      <c r="A165">
        <f>HYPERLINK("https://stackoverflow.com/q/44733222", "44733222")</f>
        <v/>
      </c>
      <c r="B165" t="n">
        <v>0.2413793103448276</v>
      </c>
    </row>
    <row r="166">
      <c r="A166">
        <f>HYPERLINK("https://stackoverflow.com/q/44789178", "44789178")</f>
        <v/>
      </c>
      <c r="B166" t="n">
        <v>0.3384615384615385</v>
      </c>
    </row>
    <row r="167">
      <c r="A167">
        <f>HYPERLINK("https://stackoverflow.com/q/44920041", "44920041")</f>
        <v/>
      </c>
      <c r="B167" t="n">
        <v>0.3229974160206718</v>
      </c>
    </row>
    <row r="168">
      <c r="A168">
        <f>HYPERLINK("https://stackoverflow.com/q/44956629", "44956629")</f>
        <v/>
      </c>
      <c r="B168" t="n">
        <v>0.3968253968253968</v>
      </c>
    </row>
    <row r="169">
      <c r="A169">
        <f>HYPERLINK("https://stackoverflow.com/q/44980903", "44980903")</f>
        <v/>
      </c>
      <c r="B169" t="n">
        <v>0.2972222222222222</v>
      </c>
    </row>
    <row r="170">
      <c r="A170">
        <f>HYPERLINK("https://stackoverflow.com/q/45120914", "45120914")</f>
        <v/>
      </c>
      <c r="B170" t="n">
        <v>0.2833333333333333</v>
      </c>
    </row>
    <row r="171">
      <c r="A171">
        <f>HYPERLINK("https://stackoverflow.com/q/45145338", "45145338")</f>
        <v/>
      </c>
      <c r="B171" t="n">
        <v>0.3531289910600255</v>
      </c>
    </row>
    <row r="172">
      <c r="A172">
        <f>HYPERLINK("https://stackoverflow.com/q/45195523", "45195523")</f>
        <v/>
      </c>
      <c r="B172" t="n">
        <v>0.4111111111111111</v>
      </c>
    </row>
    <row r="173">
      <c r="A173">
        <f>HYPERLINK("https://stackoverflow.com/q/45318013", "45318013")</f>
        <v/>
      </c>
      <c r="B173" t="n">
        <v>0.3454715219421102</v>
      </c>
    </row>
    <row r="174">
      <c r="A174">
        <f>HYPERLINK("https://stackoverflow.com/q/45324416", "45324416")</f>
        <v/>
      </c>
      <c r="B174" t="n">
        <v>0.3402061855670103</v>
      </c>
    </row>
    <row r="175">
      <c r="A175">
        <f>HYPERLINK("https://stackoverflow.com/q/45336337", "45336337")</f>
        <v/>
      </c>
      <c r="B175" t="n">
        <v>0.3246527777777778</v>
      </c>
    </row>
    <row r="176">
      <c r="A176">
        <f>HYPERLINK("https://stackoverflow.com/q/45380713", "45380713")</f>
        <v/>
      </c>
      <c r="B176" t="n">
        <v>0.2800925925925926</v>
      </c>
    </row>
    <row r="177">
      <c r="A177">
        <f>HYPERLINK("https://stackoverflow.com/q/45425713", "45425713")</f>
        <v/>
      </c>
      <c r="B177" t="n">
        <v>0.4020202020202021</v>
      </c>
    </row>
    <row r="178">
      <c r="A178">
        <f>HYPERLINK("https://stackoverflow.com/q/45470211", "45470211")</f>
        <v/>
      </c>
      <c r="B178" t="n">
        <v>0.4962243797195254</v>
      </c>
    </row>
    <row r="179">
      <c r="A179">
        <f>HYPERLINK("https://stackoverflow.com/q/45480663", "45480663")</f>
        <v/>
      </c>
      <c r="B179" t="n">
        <v>0.3398692810457516</v>
      </c>
    </row>
    <row r="180">
      <c r="A180">
        <f>HYPERLINK("https://stackoverflow.com/q/45494320", "45494320")</f>
        <v/>
      </c>
      <c r="B180" t="n">
        <v>0.292929292929293</v>
      </c>
    </row>
    <row r="181">
      <c r="A181">
        <f>HYPERLINK("https://stackoverflow.com/q/45507738", "45507738")</f>
        <v/>
      </c>
      <c r="B181" t="n">
        <v>0.3895582329317269</v>
      </c>
    </row>
    <row r="182">
      <c r="A182">
        <f>HYPERLINK("https://stackoverflow.com/q/45511290", "45511290")</f>
        <v/>
      </c>
      <c r="B182" t="n">
        <v>0.3027375201288245</v>
      </c>
    </row>
    <row r="183">
      <c r="A183">
        <f>HYPERLINK("https://stackoverflow.com/q/45535094", "45535094")</f>
        <v/>
      </c>
      <c r="B183" t="n">
        <v>0.3172043010752689</v>
      </c>
    </row>
    <row r="184">
      <c r="A184">
        <f>HYPERLINK("https://stackoverflow.com/q/45555483", "45555483")</f>
        <v/>
      </c>
      <c r="B184" t="n">
        <v>0.2553418803418803</v>
      </c>
    </row>
    <row r="185">
      <c r="A185">
        <f>HYPERLINK("https://stackoverflow.com/q/45555969", "45555969")</f>
        <v/>
      </c>
      <c r="B185" t="n">
        <v>0.2743055555555556</v>
      </c>
    </row>
    <row r="186">
      <c r="A186">
        <f>HYPERLINK("https://stackoverflow.com/q/45588139", "45588139")</f>
        <v/>
      </c>
      <c r="B186" t="n">
        <v>0.4109916367980884</v>
      </c>
    </row>
    <row r="187">
      <c r="A187">
        <f>HYPERLINK("https://stackoverflow.com/q/45693510", "45693510")</f>
        <v/>
      </c>
      <c r="B187" t="n">
        <v>0.3235294117647059</v>
      </c>
    </row>
    <row r="188">
      <c r="A188">
        <f>HYPERLINK("https://stackoverflow.com/q/45723760", "45723760")</f>
        <v/>
      </c>
      <c r="B188" t="n">
        <v>0.2476572958500669</v>
      </c>
    </row>
    <row r="189">
      <c r="A189">
        <f>HYPERLINK("https://stackoverflow.com/q/45731288", "45731288")</f>
        <v/>
      </c>
      <c r="B189" t="n">
        <v>0.2754303599374022</v>
      </c>
    </row>
    <row r="190">
      <c r="A190">
        <f>HYPERLINK("https://stackoverflow.com/q/45740520", "45740520")</f>
        <v/>
      </c>
      <c r="B190" t="n">
        <v>0.4273504273504273</v>
      </c>
    </row>
    <row r="191">
      <c r="A191">
        <f>HYPERLINK("https://stackoverflow.com/q/45751896", "45751896")</f>
        <v/>
      </c>
      <c r="B191" t="n">
        <v>0.4483775811209439</v>
      </c>
    </row>
    <row r="192">
      <c r="A192">
        <f>HYPERLINK("https://stackoverflow.com/q/45772221", "45772221")</f>
        <v/>
      </c>
      <c r="B192" t="n">
        <v>0.5018518518518519</v>
      </c>
    </row>
    <row r="193">
      <c r="A193">
        <f>HYPERLINK("https://stackoverflow.com/q/45802802", "45802802")</f>
        <v/>
      </c>
      <c r="B193" t="n">
        <v>0.2966183574879227</v>
      </c>
    </row>
    <row r="194">
      <c r="A194">
        <f>HYPERLINK("https://stackoverflow.com/q/45817120", "45817120")</f>
        <v/>
      </c>
      <c r="B194" t="n">
        <v>0.3595387840670859</v>
      </c>
    </row>
    <row r="195">
      <c r="A195">
        <f>HYPERLINK("https://stackoverflow.com/q/45846521", "45846521")</f>
        <v/>
      </c>
      <c r="B195" t="n">
        <v>0.3233618233618233</v>
      </c>
    </row>
    <row r="196">
      <c r="A196">
        <f>HYPERLINK("https://stackoverflow.com/q/45933300", "45933300")</f>
        <v/>
      </c>
      <c r="B196" t="n">
        <v>0.3142857142857143</v>
      </c>
    </row>
    <row r="197">
      <c r="A197">
        <f>HYPERLINK("https://stackoverflow.com/q/45993730", "45993730")</f>
        <v/>
      </c>
      <c r="B197" t="n">
        <v>0.3959311424100156</v>
      </c>
    </row>
    <row r="198">
      <c r="A198">
        <f>HYPERLINK("https://stackoverflow.com/q/46171283", "46171283")</f>
        <v/>
      </c>
      <c r="B198" t="n">
        <v>0.3080168776371308</v>
      </c>
    </row>
    <row r="199">
      <c r="A199">
        <f>HYPERLINK("https://stackoverflow.com/q/46206207", "46206207")</f>
        <v/>
      </c>
      <c r="B199" t="n">
        <v>0.2932098765432099</v>
      </c>
    </row>
    <row r="200">
      <c r="A200">
        <f>HYPERLINK("https://stackoverflow.com/q/46226398", "46226398")</f>
        <v/>
      </c>
      <c r="B200" t="n">
        <v>0.2828282828282828</v>
      </c>
    </row>
    <row r="201">
      <c r="A201">
        <f>HYPERLINK("https://stackoverflow.com/q/46250017", "46250017")</f>
        <v/>
      </c>
      <c r="B201" t="n">
        <v>0.2549019607843137</v>
      </c>
    </row>
    <row r="202">
      <c r="A202">
        <f>HYPERLINK("https://stackoverflow.com/q/46330301", "46330301")</f>
        <v/>
      </c>
      <c r="B202" t="n">
        <v>0.3088235294117647</v>
      </c>
    </row>
    <row r="203">
      <c r="A203">
        <f>HYPERLINK("https://stackoverflow.com/q/46336305", "46336305")</f>
        <v/>
      </c>
      <c r="B203" t="n">
        <v>0.327020202020202</v>
      </c>
    </row>
    <row r="204">
      <c r="A204">
        <f>HYPERLINK("https://stackoverflow.com/q/46340789", "46340789")</f>
        <v/>
      </c>
      <c r="B204" t="n">
        <v>0.2517361111111111</v>
      </c>
    </row>
    <row r="205">
      <c r="A205">
        <f>HYPERLINK("https://stackoverflow.com/q/46348449", "46348449")</f>
        <v/>
      </c>
      <c r="B205" t="n">
        <v>0.3558201058201058</v>
      </c>
    </row>
    <row r="206">
      <c r="A206">
        <f>HYPERLINK("https://stackoverflow.com/q/46493441", "46493441")</f>
        <v/>
      </c>
      <c r="B206" t="n">
        <v>0.2380952380952381</v>
      </c>
    </row>
    <row r="207">
      <c r="A207">
        <f>HYPERLINK("https://stackoverflow.com/q/46495006", "46495006")</f>
        <v/>
      </c>
      <c r="B207" t="n">
        <v>0.3611111111111111</v>
      </c>
    </row>
    <row r="208">
      <c r="A208">
        <f>HYPERLINK("https://stackoverflow.com/q/46541679", "46541679")</f>
        <v/>
      </c>
      <c r="B208" t="n">
        <v>0.2536687631027253</v>
      </c>
    </row>
    <row r="209">
      <c r="A209">
        <f>HYPERLINK("https://stackoverflow.com/q/46550925", "46550925")</f>
        <v/>
      </c>
      <c r="B209" t="n">
        <v>0.2896379525593009</v>
      </c>
    </row>
    <row r="210">
      <c r="A210">
        <f>HYPERLINK("https://stackoverflow.com/q/46558510", "46558510")</f>
        <v/>
      </c>
      <c r="B210" t="n">
        <v>0.3101851851851852</v>
      </c>
    </row>
    <row r="211">
      <c r="A211">
        <f>HYPERLINK("https://stackoverflow.com/q/46565154", "46565154")</f>
        <v/>
      </c>
      <c r="B211" t="n">
        <v>0.3166666666666667</v>
      </c>
    </row>
    <row r="212">
      <c r="A212">
        <f>HYPERLINK("https://stackoverflow.com/q/46574894", "46574894")</f>
        <v/>
      </c>
      <c r="B212" t="n">
        <v>0.2727272727272728</v>
      </c>
    </row>
    <row r="213">
      <c r="A213">
        <f>HYPERLINK("https://stackoverflow.com/q/46600731", "46600731")</f>
        <v/>
      </c>
      <c r="B213" t="n">
        <v>0.4351851851851852</v>
      </c>
    </row>
    <row r="214">
      <c r="A214">
        <f>HYPERLINK("https://stackoverflow.com/q/46612872", "46612872")</f>
        <v/>
      </c>
      <c r="B214" t="n">
        <v>0.2760233918128656</v>
      </c>
    </row>
    <row r="215">
      <c r="A215">
        <f>HYPERLINK("https://stackoverflow.com/q/46614237", "46614237")</f>
        <v/>
      </c>
      <c r="B215" t="n">
        <v>0.4078282828282829</v>
      </c>
    </row>
    <row r="216">
      <c r="A216">
        <f>HYPERLINK("https://stackoverflow.com/q/46647666", "46647666")</f>
        <v/>
      </c>
      <c r="B216" t="n">
        <v>0.3238095238095238</v>
      </c>
    </row>
    <row r="217">
      <c r="A217">
        <f>HYPERLINK("https://stackoverflow.com/q/46669690", "46669690")</f>
        <v/>
      </c>
      <c r="B217" t="n">
        <v>0.234006734006734</v>
      </c>
    </row>
    <row r="218">
      <c r="A218">
        <f>HYPERLINK("https://stackoverflow.com/q/46684369", "46684369")</f>
        <v/>
      </c>
      <c r="B218" t="n">
        <v>0.2711864406779662</v>
      </c>
    </row>
    <row r="219">
      <c r="A219">
        <f>HYPERLINK("https://stackoverflow.com/q/46732318", "46732318")</f>
        <v/>
      </c>
      <c r="B219" t="n">
        <v>0.4478458049886621</v>
      </c>
    </row>
    <row r="220">
      <c r="A220">
        <f>HYPERLINK("https://stackoverflow.com/q/46874301", "46874301")</f>
        <v/>
      </c>
      <c r="B220" t="n">
        <v>0.2367149758454106</v>
      </c>
    </row>
    <row r="221">
      <c r="A221">
        <f>HYPERLINK("https://stackoverflow.com/q/46966587", "46966587")</f>
        <v/>
      </c>
      <c r="B221" t="n">
        <v>0.3250414593698176</v>
      </c>
    </row>
    <row r="222">
      <c r="A222">
        <f>HYPERLINK("https://stackoverflow.com/q/46976482", "46976482")</f>
        <v/>
      </c>
      <c r="B222" t="n">
        <v>0.3529411764705883</v>
      </c>
    </row>
    <row r="223">
      <c r="A223">
        <f>HYPERLINK("https://stackoverflow.com/q/47013133", "47013133")</f>
        <v/>
      </c>
      <c r="B223" t="n">
        <v>0.2686202686202686</v>
      </c>
    </row>
    <row r="224">
      <c r="A224">
        <f>HYPERLINK("https://stackoverflow.com/q/47048165", "47048165")</f>
        <v/>
      </c>
      <c r="B224" t="n">
        <v>0.2407407407407407</v>
      </c>
    </row>
    <row r="225">
      <c r="A225">
        <f>HYPERLINK("https://stackoverflow.com/q/47084869", "47084869")</f>
        <v/>
      </c>
      <c r="B225" t="n">
        <v>0.2772486772486773</v>
      </c>
    </row>
    <row r="226">
      <c r="A226">
        <f>HYPERLINK("https://stackoverflow.com/q/47178968", "47178968")</f>
        <v/>
      </c>
      <c r="B226" t="n">
        <v>0.2592592592592592</v>
      </c>
    </row>
    <row r="227">
      <c r="A227">
        <f>HYPERLINK("https://stackoverflow.com/q/47194231", "47194231")</f>
        <v/>
      </c>
      <c r="B227" t="n">
        <v>0.2678843226788432</v>
      </c>
    </row>
    <row r="228">
      <c r="A228">
        <f>HYPERLINK("https://stackoverflow.com/q/47296300", "47296300")</f>
        <v/>
      </c>
      <c r="B228" t="n">
        <v>0.2420634920634921</v>
      </c>
    </row>
    <row r="229">
      <c r="A229">
        <f>HYPERLINK("https://stackoverflow.com/q/47333242", "47333242")</f>
        <v/>
      </c>
      <c r="B229" t="n">
        <v>0.2826797385620915</v>
      </c>
    </row>
    <row r="230">
      <c r="A230">
        <f>HYPERLINK("https://stackoverflow.com/q/47393775", "47393775")</f>
        <v/>
      </c>
      <c r="B230" t="n">
        <v>0.3247863247863248</v>
      </c>
    </row>
    <row r="231">
      <c r="A231">
        <f>HYPERLINK("https://stackoverflow.com/q/47505898", "47505898")</f>
        <v/>
      </c>
      <c r="B231" t="n">
        <v>0.264957264957265</v>
      </c>
    </row>
    <row r="232">
      <c r="A232">
        <f>HYPERLINK("https://stackoverflow.com/q/47520197", "47520197")</f>
        <v/>
      </c>
      <c r="B232" t="n">
        <v>0.268414481897628</v>
      </c>
    </row>
    <row r="233">
      <c r="A233">
        <f>HYPERLINK("https://stackoverflow.com/q/47704069", "47704069")</f>
        <v/>
      </c>
      <c r="B233" t="n">
        <v>0.3483796296296297</v>
      </c>
    </row>
    <row r="234">
      <c r="A234">
        <f>HYPERLINK("https://stackoverflow.com/q/47731051", "47731051")</f>
        <v/>
      </c>
      <c r="B234" t="n">
        <v>0.2333333333333333</v>
      </c>
    </row>
    <row r="235">
      <c r="A235">
        <f>HYPERLINK("https://stackoverflow.com/q/47762700", "47762700")</f>
        <v/>
      </c>
      <c r="B235" t="n">
        <v>0.2875</v>
      </c>
    </row>
    <row r="236">
      <c r="A236">
        <f>HYPERLINK("https://stackoverflow.com/q/47795639", "47795639")</f>
        <v/>
      </c>
      <c r="B236" t="n">
        <v>0.2717948717948718</v>
      </c>
    </row>
    <row r="237">
      <c r="A237">
        <f>HYPERLINK("https://stackoverflow.com/q/47820964", "47820964")</f>
        <v/>
      </c>
      <c r="B237" t="n">
        <v>0.2318244170096022</v>
      </c>
    </row>
    <row r="238">
      <c r="A238">
        <f>HYPERLINK("https://stackoverflow.com/q/47830107", "47830107")</f>
        <v/>
      </c>
      <c r="B238" t="n">
        <v>0.2671394799054373</v>
      </c>
    </row>
    <row r="239">
      <c r="A239">
        <f>HYPERLINK("https://stackoverflow.com/q/48190454", "48190454")</f>
        <v/>
      </c>
      <c r="B239" t="n">
        <v>0.2431561996779388</v>
      </c>
    </row>
    <row r="240">
      <c r="A240">
        <f>HYPERLINK("https://stackoverflow.com/q/48279047", "48279047")</f>
        <v/>
      </c>
      <c r="B240" t="n">
        <v>0.2466666666666667</v>
      </c>
    </row>
    <row r="241">
      <c r="A241">
        <f>HYPERLINK("https://stackoverflow.com/q/48284673", "48284673")</f>
        <v/>
      </c>
      <c r="B241" t="n">
        <v>0.2727272727272728</v>
      </c>
    </row>
    <row r="242">
      <c r="A242">
        <f>HYPERLINK("https://stackoverflow.com/q/48324549", "48324549")</f>
        <v/>
      </c>
      <c r="B242" t="n">
        <v>0.5042735042735043</v>
      </c>
    </row>
    <row r="243">
      <c r="A243">
        <f>HYPERLINK("https://stackoverflow.com/q/48342522", "48342522")</f>
        <v/>
      </c>
      <c r="B243" t="n">
        <v>0.249597423510467</v>
      </c>
    </row>
    <row r="244">
      <c r="A244">
        <f>HYPERLINK("https://stackoverflow.com/q/48392222", "48392222")</f>
        <v/>
      </c>
      <c r="B244" t="n">
        <v>0.2436868686868687</v>
      </c>
    </row>
    <row r="245">
      <c r="A245">
        <f>HYPERLINK("https://stackoverflow.com/q/48404730", "48404730")</f>
        <v/>
      </c>
      <c r="B245" t="n">
        <v>0.3027777777777778</v>
      </c>
    </row>
    <row r="246">
      <c r="A246">
        <f>HYPERLINK("https://stackoverflow.com/q/48443288", "48443288")</f>
        <v/>
      </c>
      <c r="B246" t="n">
        <v>0.2402402402402402</v>
      </c>
    </row>
    <row r="247">
      <c r="A247">
        <f>HYPERLINK("https://stackoverflow.com/q/48452352", "48452352")</f>
        <v/>
      </c>
      <c r="B247" t="n">
        <v>0.4838709677419355</v>
      </c>
    </row>
    <row r="248">
      <c r="A248">
        <f>HYPERLINK("https://stackoverflow.com/q/48525962", "48525962")</f>
        <v/>
      </c>
      <c r="B248" t="n">
        <v>0.3172514619883041</v>
      </c>
    </row>
    <row r="249">
      <c r="A249">
        <f>HYPERLINK("https://stackoverflow.com/q/48601226", "48601226")</f>
        <v/>
      </c>
      <c r="B249" t="n">
        <v>0.2477477477477477</v>
      </c>
    </row>
    <row r="250">
      <c r="A250">
        <f>HYPERLINK("https://stackoverflow.com/q/48621279", "48621279")</f>
        <v/>
      </c>
      <c r="B250" t="n">
        <v>0.2666666666666667</v>
      </c>
    </row>
    <row r="251">
      <c r="A251">
        <f>HYPERLINK("https://stackoverflow.com/q/48641569", "48641569")</f>
        <v/>
      </c>
      <c r="B251" t="n">
        <v>0.3561643835616438</v>
      </c>
    </row>
    <row r="252">
      <c r="A252">
        <f>HYPERLINK("https://stackoverflow.com/q/48647359", "48647359")</f>
        <v/>
      </c>
      <c r="B252" t="n">
        <v>0.2345679012345679</v>
      </c>
    </row>
    <row r="253">
      <c r="A253">
        <f>HYPERLINK("https://stackoverflow.com/q/48649652", "48649652")</f>
        <v/>
      </c>
      <c r="B253" t="n">
        <v>0.3970037453183521</v>
      </c>
    </row>
    <row r="254">
      <c r="A254">
        <f>HYPERLINK("https://stackoverflow.com/q/48794510", "48794510")</f>
        <v/>
      </c>
      <c r="B254" t="n">
        <v>0.4193121693121693</v>
      </c>
    </row>
    <row r="255">
      <c r="A255">
        <f>HYPERLINK("https://stackoverflow.com/q/48842439", "48842439")</f>
        <v/>
      </c>
      <c r="B255" t="n">
        <v>0.3126614987080104</v>
      </c>
    </row>
    <row r="256">
      <c r="A256">
        <f>HYPERLINK("https://stackoverflow.com/q/48865565", "48865565")</f>
        <v/>
      </c>
      <c r="B256" t="n">
        <v>0.3333333333333333</v>
      </c>
    </row>
    <row r="257">
      <c r="A257">
        <f>HYPERLINK("https://stackoverflow.com/q/48891615", "48891615")</f>
        <v/>
      </c>
      <c r="B257" t="n">
        <v>0.400749063670412</v>
      </c>
    </row>
    <row r="258">
      <c r="A258">
        <f>HYPERLINK("https://stackoverflow.com/q/48906831", "48906831")</f>
        <v/>
      </c>
      <c r="B258" t="n">
        <v>0.3189033189033189</v>
      </c>
    </row>
    <row r="259">
      <c r="A259">
        <f>HYPERLINK("https://stackoverflow.com/q/48950826", "48950826")</f>
        <v/>
      </c>
      <c r="B259" t="n">
        <v>0.489247311827957</v>
      </c>
    </row>
    <row r="260">
      <c r="A260">
        <f>HYPERLINK("https://stackoverflow.com/q/49097763", "49097763")</f>
        <v/>
      </c>
      <c r="B260" t="n">
        <v>0.3690932311621967</v>
      </c>
    </row>
    <row r="261">
      <c r="A261">
        <f>HYPERLINK("https://stackoverflow.com/q/49175094", "49175094")</f>
        <v/>
      </c>
      <c r="B261" t="n">
        <v>0.282051282051282</v>
      </c>
    </row>
    <row r="262">
      <c r="A262">
        <f>HYPERLINK("https://stackoverflow.com/q/49286426", "49286426")</f>
        <v/>
      </c>
      <c r="B262" t="n">
        <v>0.3253968253968254</v>
      </c>
    </row>
    <row r="263">
      <c r="A263">
        <f>HYPERLINK("https://stackoverflow.com/q/49288450", "49288450")</f>
        <v/>
      </c>
      <c r="B263" t="n">
        <v>0.3815789473684211</v>
      </c>
    </row>
    <row r="264">
      <c r="A264">
        <f>HYPERLINK("https://stackoverflow.com/q/49488781", "49488781")</f>
        <v/>
      </c>
      <c r="B264" t="n">
        <v>0.3146417445482866</v>
      </c>
    </row>
    <row r="265">
      <c r="A265">
        <f>HYPERLINK("https://stackoverflow.com/q/49506812", "49506812")</f>
        <v/>
      </c>
      <c r="B265" t="n">
        <v>0.3037340619307832</v>
      </c>
    </row>
    <row r="266">
      <c r="A266">
        <f>HYPERLINK("https://stackoverflow.com/q/49511434", "49511434")</f>
        <v/>
      </c>
      <c r="B266" t="n">
        <v>0.4755555555555556</v>
      </c>
    </row>
    <row r="267">
      <c r="A267">
        <f>HYPERLINK("https://stackoverflow.com/q/49553459", "49553459")</f>
        <v/>
      </c>
      <c r="B267" t="n">
        <v>0.3067846607669617</v>
      </c>
    </row>
    <row r="268">
      <c r="A268">
        <f>HYPERLINK("https://stackoverflow.com/q/49573392", "49573392")</f>
        <v/>
      </c>
      <c r="B268" t="n">
        <v>0.4275793650793651</v>
      </c>
    </row>
    <row r="269">
      <c r="A269">
        <f>HYPERLINK("https://stackoverflow.com/q/49642849", "49642849")</f>
        <v/>
      </c>
      <c r="B269" t="n">
        <v>0.2857142857142857</v>
      </c>
    </row>
    <row r="270">
      <c r="A270">
        <f>HYPERLINK("https://stackoverflow.com/q/49660802", "49660802")</f>
        <v/>
      </c>
      <c r="B270" t="n">
        <v>0.2508960573476702</v>
      </c>
    </row>
    <row r="271">
      <c r="A271">
        <f>HYPERLINK("https://stackoverflow.com/q/49747691", "49747691")</f>
        <v/>
      </c>
      <c r="B271" t="n">
        <v>0.3888888888888889</v>
      </c>
    </row>
    <row r="272">
      <c r="A272">
        <f>HYPERLINK("https://stackoverflow.com/q/49763535", "49763535")</f>
        <v/>
      </c>
      <c r="B272" t="n">
        <v>0.3994374120956399</v>
      </c>
    </row>
    <row r="273">
      <c r="A273">
        <f>HYPERLINK("https://stackoverflow.com/q/49772445", "49772445")</f>
        <v/>
      </c>
      <c r="B273" t="n">
        <v>0.3450292397660819</v>
      </c>
    </row>
    <row r="274">
      <c r="A274">
        <f>HYPERLINK("https://stackoverflow.com/q/49803583", "49803583")</f>
        <v/>
      </c>
      <c r="B274" t="n">
        <v>0.2948717948717949</v>
      </c>
    </row>
    <row r="275">
      <c r="A275">
        <f>HYPERLINK("https://stackoverflow.com/q/49913681", "49913681")</f>
        <v/>
      </c>
      <c r="B275" t="n">
        <v>0.2845117845117845</v>
      </c>
    </row>
    <row r="276">
      <c r="A276">
        <f>HYPERLINK("https://stackoverflow.com/q/49994108", "49994108")</f>
        <v/>
      </c>
      <c r="B276" t="n">
        <v>0.3569023569023569</v>
      </c>
    </row>
    <row r="277">
      <c r="A277">
        <f>HYPERLINK("https://stackoverflow.com/q/50018204", "50018204")</f>
        <v/>
      </c>
      <c r="B277" t="n">
        <v>0.2568306010928962</v>
      </c>
    </row>
    <row r="278">
      <c r="A278">
        <f>HYPERLINK("https://stackoverflow.com/q/50024563", "50024563")</f>
        <v/>
      </c>
      <c r="B278" t="n">
        <v>0.5227817745803357</v>
      </c>
    </row>
    <row r="279">
      <c r="A279">
        <f>HYPERLINK("https://stackoverflow.com/q/50084095", "50084095")</f>
        <v/>
      </c>
      <c r="B279" t="n">
        <v>0.3640661938534279</v>
      </c>
    </row>
    <row r="280">
      <c r="A280">
        <f>HYPERLINK("https://stackoverflow.com/q/50102219", "50102219")</f>
        <v/>
      </c>
      <c r="B280" t="n">
        <v>0.3473570658036678</v>
      </c>
    </row>
    <row r="281">
      <c r="A281">
        <f>HYPERLINK("https://stackoverflow.com/q/50130435", "50130435")</f>
        <v/>
      </c>
      <c r="B281" t="n">
        <v>0.4030819140308192</v>
      </c>
    </row>
    <row r="282">
      <c r="A282">
        <f>HYPERLINK("https://stackoverflow.com/q/50142255", "50142255")</f>
        <v/>
      </c>
      <c r="B282" t="n">
        <v>0.3021806853582554</v>
      </c>
    </row>
    <row r="283">
      <c r="A283">
        <f>HYPERLINK("https://stackoverflow.com/q/50149635", "50149635")</f>
        <v/>
      </c>
      <c r="B283" t="n">
        <v>0.2921146953405018</v>
      </c>
    </row>
    <row r="284">
      <c r="A284">
        <f>HYPERLINK("https://stackoverflow.com/q/50168921", "50168921")</f>
        <v/>
      </c>
      <c r="B284" t="n">
        <v>0.3860830527497194</v>
      </c>
    </row>
    <row r="285">
      <c r="A285">
        <f>HYPERLINK("https://stackoverflow.com/q/50184405", "50184405")</f>
        <v/>
      </c>
      <c r="B285" t="n">
        <v>0.3607681755829905</v>
      </c>
    </row>
    <row r="286">
      <c r="A286">
        <f>HYPERLINK("https://stackoverflow.com/q/50194352", "50194352")</f>
        <v/>
      </c>
      <c r="B286" t="n">
        <v>0.3673835125448029</v>
      </c>
    </row>
    <row r="287">
      <c r="A287">
        <f>HYPERLINK("https://stackoverflow.com/q/50211166", "50211166")</f>
        <v/>
      </c>
      <c r="B287" t="n">
        <v>0.3617193836171938</v>
      </c>
    </row>
    <row r="288">
      <c r="A288">
        <f>HYPERLINK("https://stackoverflow.com/q/50248950", "50248950")</f>
        <v/>
      </c>
      <c r="B288" t="n">
        <v>0.2318840579710145</v>
      </c>
    </row>
    <row r="289">
      <c r="A289">
        <f>HYPERLINK("https://stackoverflow.com/q/50339838", "50339838")</f>
        <v/>
      </c>
      <c r="B289" t="n">
        <v>0.2903225806451613</v>
      </c>
    </row>
    <row r="290">
      <c r="A290">
        <f>HYPERLINK("https://stackoverflow.com/q/50407983", "50407983")</f>
        <v/>
      </c>
      <c r="B290" t="n">
        <v>0.4856815578465063</v>
      </c>
    </row>
    <row r="291">
      <c r="A291">
        <f>HYPERLINK("https://stackoverflow.com/q/50427696", "50427696")</f>
        <v/>
      </c>
      <c r="B291" t="n">
        <v>0.3527131782945737</v>
      </c>
    </row>
    <row r="292">
      <c r="A292">
        <f>HYPERLINK("https://stackoverflow.com/q/50447594", "50447594")</f>
        <v/>
      </c>
      <c r="B292" t="n">
        <v>0.2770745428973277</v>
      </c>
    </row>
    <row r="293">
      <c r="A293">
        <f>HYPERLINK("https://stackoverflow.com/q/50462355", "50462355")</f>
        <v/>
      </c>
      <c r="B293" t="n">
        <v>0.2354048964218456</v>
      </c>
    </row>
    <row r="294">
      <c r="A294">
        <f>HYPERLINK("https://stackoverflow.com/q/50490209", "50490209")</f>
        <v/>
      </c>
      <c r="B294" t="n">
        <v>0.2884990253411306</v>
      </c>
    </row>
    <row r="295">
      <c r="A295">
        <f>HYPERLINK("https://stackoverflow.com/q/50491544", "50491544")</f>
        <v/>
      </c>
      <c r="B295" t="n">
        <v>0.3189964157706093</v>
      </c>
    </row>
    <row r="296">
      <c r="A296">
        <f>HYPERLINK("https://stackoverflow.com/q/50584100", "50584100")</f>
        <v/>
      </c>
      <c r="B296" t="n">
        <v>0.3020833333333333</v>
      </c>
    </row>
    <row r="297">
      <c r="A297">
        <f>HYPERLINK("https://stackoverflow.com/q/50597271", "50597271")</f>
        <v/>
      </c>
      <c r="B297" t="n">
        <v>0.486229819563153</v>
      </c>
    </row>
    <row r="298">
      <c r="A298">
        <f>HYPERLINK("https://stackoverflow.com/q/50613764", "50613764")</f>
        <v/>
      </c>
      <c r="B298" t="n">
        <v>0.3043478260869565</v>
      </c>
    </row>
    <row r="299">
      <c r="A299">
        <f>HYPERLINK("https://stackoverflow.com/q/50628776", "50628776")</f>
        <v/>
      </c>
      <c r="B299" t="n">
        <v>0.2854230377166157</v>
      </c>
    </row>
    <row r="300">
      <c r="A300">
        <f>HYPERLINK("https://stackoverflow.com/q/50637765", "50637765")</f>
        <v/>
      </c>
      <c r="B300" t="n">
        <v>0.2390873015873016</v>
      </c>
    </row>
    <row r="301">
      <c r="A301">
        <f>HYPERLINK("https://stackoverflow.com/q/50730545", "50730545")</f>
        <v/>
      </c>
      <c r="B301" t="n">
        <v>0.2565359477124183</v>
      </c>
    </row>
    <row r="302">
      <c r="A302">
        <f>HYPERLINK("https://stackoverflow.com/q/50749813", "50749813")</f>
        <v/>
      </c>
      <c r="B302" t="n">
        <v>0.3002136752136752</v>
      </c>
    </row>
    <row r="303">
      <c r="A303">
        <f>HYPERLINK("https://stackoverflow.com/q/50825507", "50825507")</f>
        <v/>
      </c>
      <c r="B303" t="n">
        <v>0.2731481481481481</v>
      </c>
    </row>
    <row r="304">
      <c r="A304">
        <f>HYPERLINK("https://stackoverflow.com/q/50850661", "50850661")</f>
        <v/>
      </c>
      <c r="B304" t="n">
        <v>0.4348958333333333</v>
      </c>
    </row>
    <row r="305">
      <c r="A305">
        <f>HYPERLINK("https://stackoverflow.com/q/50851665", "50851665")</f>
        <v/>
      </c>
      <c r="B305" t="n">
        <v>0.3145539906103287</v>
      </c>
    </row>
    <row r="306">
      <c r="A306">
        <f>HYPERLINK("https://stackoverflow.com/q/50852150", "50852150")</f>
        <v/>
      </c>
      <c r="B306" t="n">
        <v>0.3153759820426487</v>
      </c>
    </row>
    <row r="307">
      <c r="A307">
        <f>HYPERLINK("https://stackoverflow.com/q/50862637", "50862637")</f>
        <v/>
      </c>
      <c r="B307" t="n">
        <v>0.2735042735042735</v>
      </c>
    </row>
    <row r="308">
      <c r="A308">
        <f>HYPERLINK("https://stackoverflow.com/q/50867815", "50867815")</f>
        <v/>
      </c>
      <c r="B308" t="n">
        <v>0.2869198312236287</v>
      </c>
    </row>
    <row r="309">
      <c r="A309">
        <f>HYPERLINK("https://stackoverflow.com/q/50877966", "50877966")</f>
        <v/>
      </c>
      <c r="B309" t="n">
        <v>0.2654320987654321</v>
      </c>
    </row>
    <row r="310">
      <c r="A310">
        <f>HYPERLINK("https://stackoverflow.com/q/50973150", "50973150")</f>
        <v/>
      </c>
      <c r="B310" t="n">
        <v>0.2888888888888889</v>
      </c>
    </row>
    <row r="311">
      <c r="A311">
        <f>HYPERLINK("https://stackoverflow.com/q/51000955", "51000955")</f>
        <v/>
      </c>
      <c r="B311" t="n">
        <v>0.3598484848484849</v>
      </c>
    </row>
    <row r="312">
      <c r="A312">
        <f>HYPERLINK("https://stackoverflow.com/q/51024525", "51024525")</f>
        <v/>
      </c>
      <c r="B312" t="n">
        <v>0.2469135802469136</v>
      </c>
    </row>
    <row r="313">
      <c r="A313">
        <f>HYPERLINK("https://stackoverflow.com/q/51043227", "51043227")</f>
        <v/>
      </c>
      <c r="B313" t="n">
        <v>0.3229491173416407</v>
      </c>
    </row>
    <row r="314">
      <c r="A314">
        <f>HYPERLINK("https://stackoverflow.com/q/51056684", "51056684")</f>
        <v/>
      </c>
      <c r="B314" t="n">
        <v>0.2587064676616915</v>
      </c>
    </row>
    <row r="315">
      <c r="A315">
        <f>HYPERLINK("https://stackoverflow.com/q/51157760", "51157760")</f>
        <v/>
      </c>
      <c r="B315" t="n">
        <v>0.2331511839708561</v>
      </c>
    </row>
    <row r="316">
      <c r="A316">
        <f>HYPERLINK("https://stackoverflow.com/q/51168530", "51168530")</f>
        <v/>
      </c>
      <c r="B316" t="n">
        <v>0.2459259259259259</v>
      </c>
    </row>
    <row r="317">
      <c r="A317">
        <f>HYPERLINK("https://stackoverflow.com/q/51193793", "51193793")</f>
        <v/>
      </c>
      <c r="B317" t="n">
        <v>0.3343434343434343</v>
      </c>
    </row>
    <row r="318">
      <c r="A318">
        <f>HYPERLINK("https://stackoverflow.com/q/51289884", "51289884")</f>
        <v/>
      </c>
      <c r="B318" t="n">
        <v>0.2738654147104851</v>
      </c>
    </row>
    <row r="319">
      <c r="A319">
        <f>HYPERLINK("https://stackoverflow.com/q/51306743", "51306743")</f>
        <v/>
      </c>
      <c r="B319" t="n">
        <v>0.3863049095607235</v>
      </c>
    </row>
    <row r="320">
      <c r="A320">
        <f>HYPERLINK("https://stackoverflow.com/q/51308896", "51308896")</f>
        <v/>
      </c>
      <c r="B320" t="n">
        <v>0.314176245210728</v>
      </c>
    </row>
    <row r="321">
      <c r="A321">
        <f>HYPERLINK("https://stackoverflow.com/q/51312073", "51312073")</f>
        <v/>
      </c>
      <c r="B321" t="n">
        <v>0.36</v>
      </c>
    </row>
    <row r="322">
      <c r="A322">
        <f>HYPERLINK("https://stackoverflow.com/q/51380757", "51380757")</f>
        <v/>
      </c>
      <c r="B322" t="n">
        <v>0.3092369477911647</v>
      </c>
    </row>
    <row r="323">
      <c r="A323">
        <f>HYPERLINK("https://stackoverflow.com/q/51389551", "51389551")</f>
        <v/>
      </c>
      <c r="B323" t="n">
        <v>0.3333333333333333</v>
      </c>
    </row>
    <row r="324">
      <c r="A324">
        <f>HYPERLINK("https://stackoverflow.com/q/51415990", "51415990")</f>
        <v/>
      </c>
      <c r="B324" t="n">
        <v>0.2974910394265233</v>
      </c>
    </row>
    <row r="325">
      <c r="A325">
        <f>HYPERLINK("https://stackoverflow.com/q/51431318", "51431318")</f>
        <v/>
      </c>
      <c r="B325" t="n">
        <v>0.5015576323987538</v>
      </c>
    </row>
    <row r="326">
      <c r="A326">
        <f>HYPERLINK("https://stackoverflow.com/q/51444586", "51444586")</f>
        <v/>
      </c>
      <c r="B326" t="n">
        <v>0.2544802867383513</v>
      </c>
    </row>
    <row r="327">
      <c r="A327">
        <f>HYPERLINK("https://stackoverflow.com/q/51496895", "51496895")</f>
        <v/>
      </c>
      <c r="B327" t="n">
        <v>0.3580246913580247</v>
      </c>
    </row>
    <row r="328">
      <c r="A328">
        <f>HYPERLINK("https://stackoverflow.com/q/51537089", "51537089")</f>
        <v/>
      </c>
      <c r="B328" t="n">
        <v>0.3421717171717172</v>
      </c>
    </row>
    <row r="329">
      <c r="A329">
        <f>HYPERLINK("https://stackoverflow.com/q/51596007", "51596007")</f>
        <v/>
      </c>
      <c r="B329" t="n">
        <v>0.3587301587301588</v>
      </c>
    </row>
    <row r="330">
      <c r="A330">
        <f>HYPERLINK("https://stackoverflow.com/q/51623407", "51623407")</f>
        <v/>
      </c>
      <c r="B330" t="n">
        <v>0.3888888888888889</v>
      </c>
    </row>
    <row r="331">
      <c r="A331">
        <f>HYPERLINK("https://stackoverflow.com/q/51627648", "51627648")</f>
        <v/>
      </c>
      <c r="B331" t="n">
        <v>0.3217592592592592</v>
      </c>
    </row>
    <row r="332">
      <c r="A332">
        <f>HYPERLINK("https://stackoverflow.com/q/51657195", "51657195")</f>
        <v/>
      </c>
      <c r="B332" t="n">
        <v>0.2275132275132275</v>
      </c>
    </row>
    <row r="333">
      <c r="A333">
        <f>HYPERLINK("https://stackoverflow.com/q/51671846", "51671846")</f>
        <v/>
      </c>
      <c r="B333" t="n">
        <v>0.5271317829457365</v>
      </c>
    </row>
    <row r="334">
      <c r="A334">
        <f>HYPERLINK("https://stackoverflow.com/q/51678234", "51678234")</f>
        <v/>
      </c>
      <c r="B334" t="n">
        <v>0.6586666666666666</v>
      </c>
    </row>
    <row r="335">
      <c r="A335">
        <f>HYPERLINK("https://stackoverflow.com/q/51750774", "51750774")</f>
        <v/>
      </c>
      <c r="B335" t="n">
        <v>0.3317901234567901</v>
      </c>
    </row>
    <row r="336">
      <c r="A336">
        <f>HYPERLINK("https://stackoverflow.com/q/51759572", "51759572")</f>
        <v/>
      </c>
      <c r="B336" t="n">
        <v>0.2272727272727273</v>
      </c>
    </row>
    <row r="337">
      <c r="A337">
        <f>HYPERLINK("https://stackoverflow.com/q/51769448", "51769448")</f>
        <v/>
      </c>
      <c r="B337" t="n">
        <v>0.2584269662921349</v>
      </c>
    </row>
    <row r="338">
      <c r="A338">
        <f>HYPERLINK("https://stackoverflow.com/q/51775608", "51775608")</f>
        <v/>
      </c>
      <c r="B338" t="n">
        <v>0.3134328358208955</v>
      </c>
    </row>
    <row r="339">
      <c r="A339">
        <f>HYPERLINK("https://stackoverflow.com/q/51836618", "51836618")</f>
        <v/>
      </c>
      <c r="B339" t="n">
        <v>0.3694779116465863</v>
      </c>
    </row>
    <row r="340">
      <c r="A340">
        <f>HYPERLINK("https://stackoverflow.com/q/51845292", "51845292")</f>
        <v/>
      </c>
      <c r="B340" t="n">
        <v>0.290909090909091</v>
      </c>
    </row>
    <row r="341">
      <c r="A341">
        <f>HYPERLINK("https://stackoverflow.com/q/51847975", "51847975")</f>
        <v/>
      </c>
      <c r="B341" t="n">
        <v>0.2692307692307693</v>
      </c>
    </row>
    <row r="342">
      <c r="A342">
        <f>HYPERLINK("https://stackoverflow.com/q/51853310", "51853310")</f>
        <v/>
      </c>
      <c r="B342" t="n">
        <v>0.25</v>
      </c>
    </row>
    <row r="343">
      <c r="A343">
        <f>HYPERLINK("https://stackoverflow.com/q/51884008", "51884008")</f>
        <v/>
      </c>
      <c r="B343" t="n">
        <v>0.3142857142857143</v>
      </c>
    </row>
    <row r="344">
      <c r="A344">
        <f>HYPERLINK("https://stackoverflow.com/q/51885130", "51885130")</f>
        <v/>
      </c>
      <c r="B344" t="n">
        <v>0.4138634046890928</v>
      </c>
    </row>
    <row r="345">
      <c r="A345">
        <f>HYPERLINK("https://stackoverflow.com/q/51965019", "51965019")</f>
        <v/>
      </c>
      <c r="B345" t="n">
        <v>0.2514619883040936</v>
      </c>
    </row>
    <row r="346">
      <c r="A346">
        <f>HYPERLINK("https://stackoverflow.com/q/51973751", "51973751")</f>
        <v/>
      </c>
      <c r="B346" t="n">
        <v>0.3418803418803419</v>
      </c>
    </row>
    <row r="347">
      <c r="A347">
        <f>HYPERLINK("https://stackoverflow.com/q/51977946", "51977946")</f>
        <v/>
      </c>
      <c r="B347" t="n">
        <v>0.3290598290598291</v>
      </c>
    </row>
    <row r="348">
      <c r="A348">
        <f>HYPERLINK("https://stackoverflow.com/q/52034362", "52034362")</f>
        <v/>
      </c>
      <c r="B348" t="n">
        <v>0.3451178451178451</v>
      </c>
    </row>
    <row r="349">
      <c r="A349">
        <f>HYPERLINK("https://stackoverflow.com/q/52052148", "52052148")</f>
        <v/>
      </c>
      <c r="B349" t="n">
        <v>0.245679012345679</v>
      </c>
    </row>
    <row r="350">
      <c r="A350">
        <f>HYPERLINK("https://stackoverflow.com/q/52143938", "52143938")</f>
        <v/>
      </c>
      <c r="B350" t="n">
        <v>0.6114942528735632</v>
      </c>
    </row>
    <row r="351">
      <c r="A351">
        <f>HYPERLINK("https://stackoverflow.com/q/52145113", "52145113")</f>
        <v/>
      </c>
      <c r="B351" t="n">
        <v>0.273015873015873</v>
      </c>
    </row>
    <row r="352">
      <c r="A352">
        <f>HYPERLINK("https://stackoverflow.com/q/52213870", "52213870")</f>
        <v/>
      </c>
      <c r="B352" t="n">
        <v>0.2333333333333333</v>
      </c>
    </row>
    <row r="353">
      <c r="A353">
        <f>HYPERLINK("https://stackoverflow.com/q/52217414", "52217414")</f>
        <v/>
      </c>
      <c r="B353" t="n">
        <v>0.340632603406326</v>
      </c>
    </row>
    <row r="354">
      <c r="A354">
        <f>HYPERLINK("https://stackoverflow.com/q/52242599", "52242599")</f>
        <v/>
      </c>
      <c r="B354" t="n">
        <v>0.3218954248366013</v>
      </c>
    </row>
    <row r="355">
      <c r="A355">
        <f>HYPERLINK("https://stackoverflow.com/q/52261990", "52261990")</f>
        <v/>
      </c>
      <c r="B355" t="n">
        <v>0.2816901408450704</v>
      </c>
    </row>
    <row r="356">
      <c r="A356">
        <f>HYPERLINK("https://stackoverflow.com/q/52300209", "52300209")</f>
        <v/>
      </c>
      <c r="B356" t="n">
        <v>0.5971446306641838</v>
      </c>
    </row>
    <row r="357">
      <c r="A357">
        <f>HYPERLINK("https://stackoverflow.com/q/52316754", "52316754")</f>
        <v/>
      </c>
      <c r="B357" t="n">
        <v>0.358695652173913</v>
      </c>
    </row>
    <row r="358">
      <c r="A358">
        <f>HYPERLINK("https://stackoverflow.com/q/52353918", "52353918")</f>
        <v/>
      </c>
      <c r="B358" t="n">
        <v>0.2868217054263566</v>
      </c>
    </row>
    <row r="359">
      <c r="A359">
        <f>HYPERLINK("https://stackoverflow.com/q/52427085", "52427085")</f>
        <v/>
      </c>
      <c r="B359" t="n">
        <v>0.2597054886211513</v>
      </c>
    </row>
    <row r="360">
      <c r="A360">
        <f>HYPERLINK("https://stackoverflow.com/q/52436007", "52436007")</f>
        <v/>
      </c>
      <c r="B360" t="n">
        <v>0.3386243386243386</v>
      </c>
    </row>
    <row r="361">
      <c r="A361">
        <f>HYPERLINK("https://stackoverflow.com/q/52441440", "52441440")</f>
        <v/>
      </c>
      <c r="B361" t="n">
        <v>0.2878787878787879</v>
      </c>
    </row>
    <row r="362">
      <c r="A362">
        <f>HYPERLINK("https://stackoverflow.com/q/52559551", "52559551")</f>
        <v/>
      </c>
      <c r="B362" t="n">
        <v>0.29328165374677</v>
      </c>
    </row>
    <row r="363">
      <c r="A363">
        <f>HYPERLINK("https://stackoverflow.com/q/52593036", "52593036")</f>
        <v/>
      </c>
      <c r="B363" t="n">
        <v>0.3846153846153846</v>
      </c>
    </row>
    <row r="364">
      <c r="A364">
        <f>HYPERLINK("https://stackoverflow.com/q/52600010", "52600010")</f>
        <v/>
      </c>
      <c r="B364" t="n">
        <v>0.5577060931899641</v>
      </c>
    </row>
    <row r="365">
      <c r="A365">
        <f>HYPERLINK("https://stackoverflow.com/q/52626952", "52626952")</f>
        <v/>
      </c>
      <c r="B365" t="n">
        <v>0.2599784250269687</v>
      </c>
    </row>
    <row r="366">
      <c r="A366">
        <f>HYPERLINK("https://stackoverflow.com/q/52715914", "52715914")</f>
        <v/>
      </c>
      <c r="B366" t="n">
        <v>0.2676056338028169</v>
      </c>
    </row>
    <row r="367">
      <c r="A367">
        <f>HYPERLINK("https://stackoverflow.com/q/52736363", "52736363")</f>
        <v/>
      </c>
      <c r="B367" t="n">
        <v>0.3051851851851852</v>
      </c>
    </row>
    <row r="368">
      <c r="A368">
        <f>HYPERLINK("https://stackoverflow.com/q/52753965", "52753965")</f>
        <v/>
      </c>
      <c r="B368" t="n">
        <v>0.4925373134328358</v>
      </c>
    </row>
    <row r="369">
      <c r="A369">
        <f>HYPERLINK("https://stackoverflow.com/q/52762374", "52762374")</f>
        <v/>
      </c>
      <c r="B369" t="n">
        <v>0.417057902973396</v>
      </c>
    </row>
    <row r="370">
      <c r="A370">
        <f>HYPERLINK("https://stackoverflow.com/q/52840363", "52840363")</f>
        <v/>
      </c>
      <c r="B370" t="n">
        <v>0.2804746494066883</v>
      </c>
    </row>
    <row r="371">
      <c r="A371">
        <f>HYPERLINK("https://stackoverflow.com/q/52888222", "52888222")</f>
        <v/>
      </c>
      <c r="B371" t="n">
        <v>0.3362193362193362</v>
      </c>
    </row>
    <row r="372">
      <c r="A372">
        <f>HYPERLINK("https://stackoverflow.com/q/52892670", "52892670")</f>
        <v/>
      </c>
      <c r="B372" t="n">
        <v>0.3478835978835979</v>
      </c>
    </row>
    <row r="373">
      <c r="A373">
        <f>HYPERLINK("https://stackoverflow.com/q/52897466", "52897466")</f>
        <v/>
      </c>
      <c r="B373" t="n">
        <v>0.2626262626262627</v>
      </c>
    </row>
    <row r="374">
      <c r="A374">
        <f>HYPERLINK("https://stackoverflow.com/q/52898741", "52898741")</f>
        <v/>
      </c>
      <c r="B374" t="n">
        <v>0.3768115942028986</v>
      </c>
    </row>
    <row r="375">
      <c r="A375">
        <f>HYPERLINK("https://stackoverflow.com/q/52960863", "52960863")</f>
        <v/>
      </c>
      <c r="B375" t="n">
        <v>0.2918739635157546</v>
      </c>
    </row>
    <row r="376">
      <c r="A376">
        <f>HYPERLINK("https://stackoverflow.com/q/53051838", "53051838")</f>
        <v/>
      </c>
      <c r="B376" t="n">
        <v>0.3108108108108108</v>
      </c>
    </row>
    <row r="377">
      <c r="A377">
        <f>HYPERLINK("https://stackoverflow.com/q/53109130", "53109130")</f>
        <v/>
      </c>
      <c r="B377" t="n">
        <v>0.4879725085910653</v>
      </c>
    </row>
    <row r="378">
      <c r="A378">
        <f>HYPERLINK("https://stackoverflow.com/q/53170139", "53170139")</f>
        <v/>
      </c>
      <c r="B378" t="n">
        <v>0.2484567901234568</v>
      </c>
    </row>
    <row r="379">
      <c r="A379">
        <f>HYPERLINK("https://stackoverflow.com/q/53257076", "53257076")</f>
        <v/>
      </c>
      <c r="B379" t="n">
        <v>0.335016835016835</v>
      </c>
    </row>
    <row r="380">
      <c r="A380">
        <f>HYPERLINK("https://stackoverflow.com/q/53262784", "53262784")</f>
        <v/>
      </c>
      <c r="B380" t="n">
        <v>0.383270911360799</v>
      </c>
    </row>
    <row r="381">
      <c r="A381">
        <f>HYPERLINK("https://stackoverflow.com/q/53264791", "53264791")</f>
        <v/>
      </c>
      <c r="B381" t="n">
        <v>0.2953929539295393</v>
      </c>
    </row>
    <row r="382">
      <c r="A382">
        <f>HYPERLINK("https://stackoverflow.com/q/53288846", "53288846")</f>
        <v/>
      </c>
      <c r="B382" t="n">
        <v>0.3477366255144033</v>
      </c>
    </row>
    <row r="383">
      <c r="A383">
        <f>HYPERLINK("https://stackoverflow.com/q/53290593", "53290593")</f>
        <v/>
      </c>
      <c r="B383" t="n">
        <v>0.2941176470588235</v>
      </c>
    </row>
    <row r="384">
      <c r="A384">
        <f>HYPERLINK("https://stackoverflow.com/q/53299189", "53299189")</f>
        <v/>
      </c>
      <c r="B384" t="n">
        <v>0.2572463768115942</v>
      </c>
    </row>
    <row r="385">
      <c r="A385">
        <f>HYPERLINK("https://stackoverflow.com/q/53388231", "53388231")</f>
        <v/>
      </c>
      <c r="B385" t="n">
        <v>0.24212271973466</v>
      </c>
    </row>
    <row r="386">
      <c r="A386">
        <f>HYPERLINK("https://stackoverflow.com/q/53412187", "53412187")</f>
        <v/>
      </c>
      <c r="B386" t="n">
        <v>0.2621722846441947</v>
      </c>
    </row>
    <row r="387">
      <c r="A387">
        <f>HYPERLINK("https://stackoverflow.com/q/53544934", "53544934")</f>
        <v/>
      </c>
      <c r="B387" t="n">
        <v>0.2898989898989899</v>
      </c>
    </row>
    <row r="388">
      <c r="A388">
        <f>HYPERLINK("https://stackoverflow.com/q/53590585", "53590585")</f>
        <v/>
      </c>
      <c r="B388" t="n">
        <v>0.325925925925926</v>
      </c>
    </row>
    <row r="389">
      <c r="A389">
        <f>HYPERLINK("https://stackoverflow.com/q/53623673", "53623673")</f>
        <v/>
      </c>
      <c r="B389" t="n">
        <v>0.2388167388167388</v>
      </c>
    </row>
    <row r="390">
      <c r="A390">
        <f>HYPERLINK("https://stackoverflow.com/q/53677413", "53677413")</f>
        <v/>
      </c>
      <c r="B390" t="n">
        <v>0.3169398907103825</v>
      </c>
    </row>
    <row r="391">
      <c r="A391">
        <f>HYPERLINK("https://stackoverflow.com/q/53701218", "53701218")</f>
        <v/>
      </c>
      <c r="B391" t="n">
        <v>0.279030910609858</v>
      </c>
    </row>
    <row r="392">
      <c r="A392">
        <f>HYPERLINK("https://stackoverflow.com/q/53702258", "53702258")</f>
        <v/>
      </c>
      <c r="B392" t="n">
        <v>0.4128654970760234</v>
      </c>
    </row>
    <row r="393">
      <c r="A393">
        <f>HYPERLINK("https://stackoverflow.com/q/53729079", "53729079")</f>
        <v/>
      </c>
      <c r="B393" t="n">
        <v>0.2708333333333333</v>
      </c>
    </row>
    <row r="394">
      <c r="A394">
        <f>HYPERLINK("https://stackoverflow.com/q/53763970", "53763970")</f>
        <v/>
      </c>
      <c r="B394" t="n">
        <v>0.3402777777777778</v>
      </c>
    </row>
    <row r="395">
      <c r="A395">
        <f>HYPERLINK("https://stackoverflow.com/q/53884162", "53884162")</f>
        <v/>
      </c>
      <c r="B395" t="n">
        <v>0.4252873563218391</v>
      </c>
    </row>
    <row r="396">
      <c r="A396">
        <f>HYPERLINK("https://stackoverflow.com/q/53887719", "53887719")</f>
        <v/>
      </c>
      <c r="B396" t="n">
        <v>0.3786407766990291</v>
      </c>
    </row>
    <row r="397">
      <c r="A397">
        <f>HYPERLINK("https://stackoverflow.com/q/54077904", "54077904")</f>
        <v/>
      </c>
      <c r="B397" t="n">
        <v>0.3502575423105224</v>
      </c>
    </row>
    <row r="398">
      <c r="A398">
        <f>HYPERLINK("https://stackoverflow.com/q/54079576", "54079576")</f>
        <v/>
      </c>
      <c r="B398" t="n">
        <v>0.4468339307048985</v>
      </c>
    </row>
    <row r="399">
      <c r="A399">
        <f>HYPERLINK("https://stackoverflow.com/q/54134476", "54134476")</f>
        <v/>
      </c>
      <c r="B399" t="n">
        <v>0.2702702702702703</v>
      </c>
    </row>
    <row r="400">
      <c r="A400">
        <f>HYPERLINK("https://stackoverflow.com/q/54186801", "54186801")</f>
        <v/>
      </c>
      <c r="B400" t="n">
        <v>0.3287514318442153</v>
      </c>
    </row>
    <row r="401">
      <c r="A401">
        <f>HYPERLINK("https://stackoverflow.com/q/54200067", "54200067")</f>
        <v/>
      </c>
      <c r="B401" t="n">
        <v>0.2992831541218638</v>
      </c>
    </row>
    <row r="402">
      <c r="A402">
        <f>HYPERLINK("https://stackoverflow.com/q/54223484", "54223484")</f>
        <v/>
      </c>
      <c r="B402" t="n">
        <v>0.3314009661835749</v>
      </c>
    </row>
    <row r="403">
      <c r="A403">
        <f>HYPERLINK("https://stackoverflow.com/q/54288494", "54288494")</f>
        <v/>
      </c>
      <c r="B403" t="n">
        <v>0.2748538011695906</v>
      </c>
    </row>
    <row r="404">
      <c r="A404">
        <f>HYPERLINK("https://stackoverflow.com/q/54363950", "54363950")</f>
        <v/>
      </c>
      <c r="B404" t="n">
        <v>0.3361344537815126</v>
      </c>
    </row>
    <row r="405">
      <c r="A405">
        <f>HYPERLINK("https://stackoverflow.com/q/54462153", "54462153")</f>
        <v/>
      </c>
      <c r="B405" t="n">
        <v>0.3529772866789441</v>
      </c>
    </row>
    <row r="406">
      <c r="A406">
        <f>HYPERLINK("https://stackoverflow.com/q/54474013", "54474013")</f>
        <v/>
      </c>
      <c r="B406" t="n">
        <v>0.392156862745098</v>
      </c>
    </row>
    <row r="407">
      <c r="A407">
        <f>HYPERLINK("https://stackoverflow.com/q/54520497", "54520497")</f>
        <v/>
      </c>
      <c r="B407" t="n">
        <v>0.2469135802469136</v>
      </c>
    </row>
    <row r="408">
      <c r="A408">
        <f>HYPERLINK("https://stackoverflow.com/q/54522800", "54522800")</f>
        <v/>
      </c>
      <c r="B408" t="n">
        <v>0.6346801346801347</v>
      </c>
    </row>
    <row r="409">
      <c r="A409">
        <f>HYPERLINK("https://stackoverflow.com/q/54548490", "54548490")</f>
        <v/>
      </c>
      <c r="B409" t="n">
        <v>0.3303303303303303</v>
      </c>
    </row>
    <row r="410">
      <c r="A410">
        <f>HYPERLINK("https://stackoverflow.com/q/54554531", "54554531")</f>
        <v/>
      </c>
      <c r="B410" t="n">
        <v>0.3363363363363364</v>
      </c>
    </row>
    <row r="411">
      <c r="A411">
        <f>HYPERLINK("https://stackoverflow.com/q/54563348", "54563348")</f>
        <v/>
      </c>
      <c r="B411" t="n">
        <v>0.3978174603174603</v>
      </c>
    </row>
    <row r="412">
      <c r="A412">
        <f>HYPERLINK("https://stackoverflow.com/q/54574872", "54574872")</f>
        <v/>
      </c>
      <c r="B412" t="n">
        <v>0.2222222222222222</v>
      </c>
    </row>
    <row r="413">
      <c r="A413">
        <f>HYPERLINK("https://stackoverflow.com/q/54662808", "54662808")</f>
        <v/>
      </c>
      <c r="B413" t="n">
        <v>0.2757201646090535</v>
      </c>
    </row>
    <row r="414">
      <c r="A414">
        <f>HYPERLINK("https://stackoverflow.com/q/54744615", "54744615")</f>
        <v/>
      </c>
      <c r="B414" t="n">
        <v>0.2867383512544803</v>
      </c>
    </row>
    <row r="415">
      <c r="A415">
        <f>HYPERLINK("https://stackoverflow.com/q/54790585", "54790585")</f>
        <v/>
      </c>
      <c r="B415" t="n">
        <v>0.3143939393939394</v>
      </c>
    </row>
    <row r="416">
      <c r="A416">
        <f>HYPERLINK("https://stackoverflow.com/q/54841101", "54841101")</f>
        <v/>
      </c>
      <c r="B416" t="n">
        <v>0.2471264367816092</v>
      </c>
    </row>
    <row r="417">
      <c r="A417">
        <f>HYPERLINK("https://stackoverflow.com/q/54868399", "54868399")</f>
        <v/>
      </c>
      <c r="B417" t="n">
        <v>0.2302222222222222</v>
      </c>
    </row>
    <row r="418">
      <c r="A418">
        <f>HYPERLINK("https://stackoverflow.com/q/54881057", "54881057")</f>
        <v/>
      </c>
      <c r="B418" t="n">
        <v>0.3033033033033033</v>
      </c>
    </row>
    <row r="419">
      <c r="A419">
        <f>HYPERLINK("https://stackoverflow.com/q/54901001", "54901001")</f>
        <v/>
      </c>
      <c r="B419" t="n">
        <v>0.3691756272401434</v>
      </c>
    </row>
    <row r="420">
      <c r="A420">
        <f>HYPERLINK("https://stackoverflow.com/q/54920348", "54920348")</f>
        <v/>
      </c>
      <c r="B420" t="n">
        <v>0.5292096219931272</v>
      </c>
    </row>
    <row r="421">
      <c r="A421">
        <f>HYPERLINK("https://stackoverflow.com/q/55024778", "55024778")</f>
        <v/>
      </c>
      <c r="B421" t="n">
        <v>0.2273504273504273</v>
      </c>
    </row>
    <row r="422">
      <c r="A422">
        <f>HYPERLINK("https://stackoverflow.com/q/55068186", "55068186")</f>
        <v/>
      </c>
      <c r="B422" t="n">
        <v>0.2503912363067293</v>
      </c>
    </row>
    <row r="423">
      <c r="A423">
        <f>HYPERLINK("https://stackoverflow.com/q/55072078", "55072078")</f>
        <v/>
      </c>
      <c r="B423" t="n">
        <v>0.4548286604361371</v>
      </c>
    </row>
    <row r="424">
      <c r="A424">
        <f>HYPERLINK("https://stackoverflow.com/q/55116523", "55116523")</f>
        <v/>
      </c>
      <c r="B424" t="n">
        <v>0.375</v>
      </c>
    </row>
    <row r="425">
      <c r="A425">
        <f>HYPERLINK("https://stackoverflow.com/q/55176954", "55176954")</f>
        <v/>
      </c>
      <c r="B425" t="n">
        <v>0.2676056338028169</v>
      </c>
    </row>
    <row r="426">
      <c r="A426">
        <f>HYPERLINK("https://stackoverflow.com/q/55178584", "55178584")</f>
        <v/>
      </c>
      <c r="B426" t="n">
        <v>0.4089253187613843</v>
      </c>
    </row>
    <row r="427">
      <c r="A427">
        <f>HYPERLINK("https://stackoverflow.com/q/55179755", "55179755")</f>
        <v/>
      </c>
      <c r="B427" t="n">
        <v>0.3012048192771085</v>
      </c>
    </row>
    <row r="428">
      <c r="A428">
        <f>HYPERLINK("https://stackoverflow.com/q/55207558", "55207558")</f>
        <v/>
      </c>
      <c r="B428" t="n">
        <v>0.2981029810298104</v>
      </c>
    </row>
    <row r="429">
      <c r="A429">
        <f>HYPERLINK("https://stackoverflow.com/q/55220499", "55220499")</f>
        <v/>
      </c>
      <c r="B429" t="n">
        <v>0.3003003003003003</v>
      </c>
    </row>
    <row r="430">
      <c r="A430">
        <f>HYPERLINK("https://stackoverflow.com/q/55224716", "55224716")</f>
        <v/>
      </c>
      <c r="B430" t="n">
        <v>0.3333333333333334</v>
      </c>
    </row>
    <row r="431">
      <c r="A431">
        <f>HYPERLINK("https://stackoverflow.com/q/55238384", "55238384")</f>
        <v/>
      </c>
      <c r="B431" t="n">
        <v>0.4544319600499376</v>
      </c>
    </row>
    <row r="432">
      <c r="A432">
        <f>HYPERLINK("https://stackoverflow.com/q/55269741", "55269741")</f>
        <v/>
      </c>
      <c r="B432" t="n">
        <v>0.4120819848975189</v>
      </c>
    </row>
    <row r="433">
      <c r="A433">
        <f>HYPERLINK("https://stackoverflow.com/q/55275485", "55275485")</f>
        <v/>
      </c>
      <c r="B433" t="n">
        <v>0.4222222222222222</v>
      </c>
    </row>
    <row r="434">
      <c r="A434">
        <f>HYPERLINK("https://stackoverflow.com/q/55304547", "55304547")</f>
        <v/>
      </c>
      <c r="B434" t="n">
        <v>0.2728272827282728</v>
      </c>
    </row>
    <row r="435">
      <c r="A435">
        <f>HYPERLINK("https://stackoverflow.com/q/55367038", "55367038")</f>
        <v/>
      </c>
      <c r="B435" t="n">
        <v>0.275</v>
      </c>
    </row>
    <row r="436">
      <c r="A436">
        <f>HYPERLINK("https://stackoverflow.com/q/55393388", "55393388")</f>
        <v/>
      </c>
      <c r="B436" t="n">
        <v>0.4682539682539683</v>
      </c>
    </row>
    <row r="437">
      <c r="A437">
        <f>HYPERLINK("https://stackoverflow.com/q/55419294", "55419294")</f>
        <v/>
      </c>
      <c r="B437" t="n">
        <v>0.3790123456790124</v>
      </c>
    </row>
    <row r="438">
      <c r="A438">
        <f>HYPERLINK("https://stackoverflow.com/q/55491667", "55491667")</f>
        <v/>
      </c>
      <c r="B438" t="n">
        <v>0.3897058823529412</v>
      </c>
    </row>
    <row r="439">
      <c r="A439">
        <f>HYPERLINK("https://stackoverflow.com/q/55514820", "55514820")</f>
        <v/>
      </c>
      <c r="B439" t="n">
        <v>0.346031746031746</v>
      </c>
    </row>
    <row r="440">
      <c r="A440">
        <f>HYPERLINK("https://stackoverflow.com/q/55628468", "55628468")</f>
        <v/>
      </c>
      <c r="B440" t="n">
        <v>0.4670781893004116</v>
      </c>
    </row>
    <row r="441">
      <c r="A441">
        <f>HYPERLINK("https://stackoverflow.com/q/55645981", "55645981")</f>
        <v/>
      </c>
      <c r="B441" t="n">
        <v>0.3583021223470662</v>
      </c>
    </row>
    <row r="442">
      <c r="A442">
        <f>HYPERLINK("https://stackoverflow.com/q/55684883", "55684883")</f>
        <v/>
      </c>
      <c r="B442" t="n">
        <v>0.3580246913580247</v>
      </c>
    </row>
    <row r="443">
      <c r="A443">
        <f>HYPERLINK("https://stackoverflow.com/q/55726611", "55726611")</f>
        <v/>
      </c>
      <c r="B443" t="n">
        <v>0.3944444444444444</v>
      </c>
    </row>
    <row r="444">
      <c r="A444">
        <f>HYPERLINK("https://stackoverflow.com/q/55778580", "55778580")</f>
        <v/>
      </c>
      <c r="B444" t="n">
        <v>0.2992592592592593</v>
      </c>
    </row>
    <row r="445">
      <c r="A445">
        <f>HYPERLINK("https://stackoverflow.com/q/55801290", "55801290")</f>
        <v/>
      </c>
      <c r="B445" t="n">
        <v>0.2671957671957672</v>
      </c>
    </row>
    <row r="446">
      <c r="A446">
        <f>HYPERLINK("https://stackoverflow.com/q/55803032", "55803032")</f>
        <v/>
      </c>
      <c r="B446" t="n">
        <v>0.4704704704704705</v>
      </c>
    </row>
    <row r="447">
      <c r="A447">
        <f>HYPERLINK("https://stackoverflow.com/q/55835640", "55835640")</f>
        <v/>
      </c>
      <c r="B447" t="n">
        <v>0.4321895424836601</v>
      </c>
    </row>
    <row r="448">
      <c r="A448">
        <f>HYPERLINK("https://stackoverflow.com/q/55864354", "55864354")</f>
        <v/>
      </c>
      <c r="B448" t="n">
        <v>0.5494791666666666</v>
      </c>
    </row>
    <row r="449">
      <c r="A449">
        <f>HYPERLINK("https://stackoverflow.com/q/55882359", "55882359")</f>
        <v/>
      </c>
      <c r="B449" t="n">
        <v>0.2954248366013072</v>
      </c>
    </row>
    <row r="450">
      <c r="A450">
        <f>HYPERLINK("https://stackoverflow.com/q/55905651", "55905651")</f>
        <v/>
      </c>
      <c r="B450" t="n">
        <v>0.420479302832244</v>
      </c>
    </row>
    <row r="451">
      <c r="A451">
        <f>HYPERLINK("https://stackoverflow.com/q/56028910", "56028910")</f>
        <v/>
      </c>
      <c r="B451" t="n">
        <v>0.2412698412698413</v>
      </c>
    </row>
    <row r="452">
      <c r="A452">
        <f>HYPERLINK("https://stackoverflow.com/q/56043124", "56043124")</f>
        <v/>
      </c>
      <c r="B452" t="n">
        <v>0.2455716586151369</v>
      </c>
    </row>
    <row r="453">
      <c r="A453">
        <f>HYPERLINK("https://stackoverflow.com/q/56069823", "56069823")</f>
        <v/>
      </c>
      <c r="B453" t="n">
        <v>0.2354892205638474</v>
      </c>
    </row>
    <row r="454">
      <c r="A454">
        <f>HYPERLINK("https://stackoverflow.com/q/56227556", "56227556")</f>
        <v/>
      </c>
      <c r="B454" t="n">
        <v>0.3617571059431525</v>
      </c>
    </row>
    <row r="455">
      <c r="A455">
        <f>HYPERLINK("https://stackoverflow.com/q/56284148", "56284148")</f>
        <v/>
      </c>
      <c r="B455" t="n">
        <v>0.252072968490879</v>
      </c>
    </row>
    <row r="456">
      <c r="A456">
        <f>HYPERLINK("https://stackoverflow.com/q/56298980", "56298980")</f>
        <v/>
      </c>
      <c r="B456" t="n">
        <v>0.265625</v>
      </c>
    </row>
    <row r="457">
      <c r="A457">
        <f>HYPERLINK("https://stackoverflow.com/q/56312879", "56312879")</f>
        <v/>
      </c>
      <c r="B457" t="n">
        <v>0.2308802308802309</v>
      </c>
    </row>
    <row r="458">
      <c r="A458">
        <f>HYPERLINK("https://stackoverflow.com/q/56336076", "56336076")</f>
        <v/>
      </c>
      <c r="B458" t="n">
        <v>0.3198653198653199</v>
      </c>
    </row>
    <row r="459">
      <c r="A459">
        <f>HYPERLINK("https://stackoverflow.com/q/56363143", "56363143")</f>
        <v/>
      </c>
      <c r="B459" t="n">
        <v>0.2592592592592592</v>
      </c>
    </row>
    <row r="460">
      <c r="A460">
        <f>HYPERLINK("https://stackoverflow.com/q/56389977", "56389977")</f>
        <v/>
      </c>
      <c r="B460" t="n">
        <v>0.3467078189300412</v>
      </c>
    </row>
    <row r="461">
      <c r="A461">
        <f>HYPERLINK("https://stackoverflow.com/q/56414466", "56414466")</f>
        <v/>
      </c>
      <c r="B461" t="n">
        <v>0.2463768115942029</v>
      </c>
    </row>
    <row r="462">
      <c r="A462">
        <f>HYPERLINK("https://stackoverflow.com/q/56469964", "56469964")</f>
        <v/>
      </c>
      <c r="B462" t="n">
        <v>0.2550860719874805</v>
      </c>
    </row>
    <row r="463">
      <c r="A463">
        <f>HYPERLINK("https://stackoverflow.com/q/56508970", "56508970")</f>
        <v/>
      </c>
      <c r="B463" t="n">
        <v>0.344546381243629</v>
      </c>
    </row>
    <row r="464">
      <c r="A464">
        <f>HYPERLINK("https://stackoverflow.com/q/56538252", "56538252")</f>
        <v/>
      </c>
      <c r="B464" t="n">
        <v>0.2880116959064328</v>
      </c>
    </row>
    <row r="465">
      <c r="A465">
        <f>HYPERLINK("https://stackoverflow.com/q/56587997", "56587997")</f>
        <v/>
      </c>
      <c r="B465" t="n">
        <v>0.3544973544973545</v>
      </c>
    </row>
    <row r="466">
      <c r="A466">
        <f>HYPERLINK("https://stackoverflow.com/q/56600624", "56600624")</f>
        <v/>
      </c>
      <c r="B466" t="n">
        <v>0.2808302808302809</v>
      </c>
    </row>
    <row r="467">
      <c r="A467">
        <f>HYPERLINK("https://stackoverflow.com/q/56633307", "56633307")</f>
        <v/>
      </c>
      <c r="B467" t="n">
        <v>0.3309178743961353</v>
      </c>
    </row>
    <row r="468">
      <c r="A468">
        <f>HYPERLINK("https://stackoverflow.com/q/56635352", "56635352")</f>
        <v/>
      </c>
      <c r="B468" t="n">
        <v>0.3318713450292398</v>
      </c>
    </row>
    <row r="469">
      <c r="A469">
        <f>HYPERLINK("https://stackoverflow.com/q/56661461", "56661461")</f>
        <v/>
      </c>
      <c r="B469" t="n">
        <v>0.2530864197530864</v>
      </c>
    </row>
    <row r="470">
      <c r="A470">
        <f>HYPERLINK("https://stackoverflow.com/q/56679178", "56679178")</f>
        <v/>
      </c>
      <c r="B470" t="n">
        <v>0.3672839506172839</v>
      </c>
    </row>
    <row r="471">
      <c r="A471">
        <f>HYPERLINK("https://stackoverflow.com/q/56709602", "56709602")</f>
        <v/>
      </c>
      <c r="B471" t="n">
        <v>0.2290809327846365</v>
      </c>
    </row>
    <row r="472">
      <c r="A472">
        <f>HYPERLINK("https://stackoverflow.com/q/56741525", "56741525")</f>
        <v/>
      </c>
      <c r="B472" t="n">
        <v>0.2867867867867868</v>
      </c>
    </row>
    <row r="473">
      <c r="A473">
        <f>HYPERLINK("https://stackoverflow.com/q/56746025", "56746025")</f>
        <v/>
      </c>
      <c r="B473" t="n">
        <v>0.253968253968254</v>
      </c>
    </row>
    <row r="474">
      <c r="A474">
        <f>HYPERLINK("https://stackoverflow.com/q/56748978", "56748978")</f>
        <v/>
      </c>
      <c r="B474" t="n">
        <v>0.3292682926829268</v>
      </c>
    </row>
    <row r="475">
      <c r="A475">
        <f>HYPERLINK("https://stackoverflow.com/q/56750074", "56750074")</f>
        <v/>
      </c>
      <c r="B475" t="n">
        <v>0.3343815513626834</v>
      </c>
    </row>
    <row r="476">
      <c r="A476">
        <f>HYPERLINK("https://stackoverflow.com/q/56751486", "56751486")</f>
        <v/>
      </c>
      <c r="B476" t="n">
        <v>0.2686868686868687</v>
      </c>
    </row>
    <row r="477">
      <c r="A477">
        <f>HYPERLINK("https://stackoverflow.com/q/56772072", "56772072")</f>
        <v/>
      </c>
      <c r="B477" t="n">
        <v>0.314327485380117</v>
      </c>
    </row>
    <row r="478">
      <c r="A478">
        <f>HYPERLINK("https://stackoverflow.com/q/56777119", "56777119")</f>
        <v/>
      </c>
      <c r="B478" t="n">
        <v>0.434135166093929</v>
      </c>
    </row>
    <row r="479">
      <c r="A479">
        <f>HYPERLINK("https://stackoverflow.com/q/56790149", "56790149")</f>
        <v/>
      </c>
      <c r="B479" t="n">
        <v>0.4818481848184819</v>
      </c>
    </row>
    <row r="480">
      <c r="A480">
        <f>HYPERLINK("https://stackoverflow.com/q/56816188", "56816188")</f>
        <v/>
      </c>
      <c r="B480" t="n">
        <v>0.2698412698412698</v>
      </c>
    </row>
    <row r="481">
      <c r="A481">
        <f>HYPERLINK("https://stackoverflow.com/q/56833949", "56833949")</f>
        <v/>
      </c>
      <c r="B481" t="n">
        <v>0.2873015873015873</v>
      </c>
    </row>
    <row r="482">
      <c r="A482">
        <f>HYPERLINK("https://stackoverflow.com/q/56844066", "56844066")</f>
        <v/>
      </c>
      <c r="B482" t="n">
        <v>0.3806146572104019</v>
      </c>
    </row>
    <row r="483">
      <c r="A483">
        <f>HYPERLINK("https://stackoverflow.com/q/56891544", "56891544")</f>
        <v/>
      </c>
      <c r="B483" t="n">
        <v>0.4981785063752277</v>
      </c>
    </row>
    <row r="484">
      <c r="A484">
        <f>HYPERLINK("https://stackoverflow.com/q/56900955", "56900955")</f>
        <v/>
      </c>
      <c r="B484" t="n">
        <v>0.4817850637522769</v>
      </c>
    </row>
    <row r="485">
      <c r="A485">
        <f>HYPERLINK("https://stackoverflow.com/q/56929036", "56929036")</f>
        <v/>
      </c>
      <c r="B485" t="n">
        <v>0.2742616033755274</v>
      </c>
    </row>
    <row r="486">
      <c r="A486">
        <f>HYPERLINK("https://stackoverflow.com/q/56935694", "56935694")</f>
        <v/>
      </c>
      <c r="B486" t="n">
        <v>0.2294238683127572</v>
      </c>
    </row>
    <row r="487">
      <c r="A487">
        <f>HYPERLINK("https://stackoverflow.com/q/56958117", "56958117")</f>
        <v/>
      </c>
      <c r="B487" t="n">
        <v>0.2839506172839506</v>
      </c>
    </row>
    <row r="488">
      <c r="A488">
        <f>HYPERLINK("https://stackoverflow.com/q/56961193", "56961193")</f>
        <v/>
      </c>
      <c r="B488" t="n">
        <v>0.2478632478632479</v>
      </c>
    </row>
    <row r="489">
      <c r="A489">
        <f>HYPERLINK("https://stackoverflow.com/q/56995364", "56995364")</f>
        <v/>
      </c>
      <c r="B489" t="n">
        <v>0.6042780748663101</v>
      </c>
    </row>
    <row r="490">
      <c r="A490">
        <f>HYPERLINK("https://stackoverflow.com/q/57061468", "57061468")</f>
        <v/>
      </c>
      <c r="B490" t="n">
        <v>0.2395833333333333</v>
      </c>
    </row>
    <row r="491">
      <c r="A491">
        <f>HYPERLINK("https://stackoverflow.com/q/57076871", "57076871")</f>
        <v/>
      </c>
      <c r="B491" t="n">
        <v>0.2759856630824373</v>
      </c>
    </row>
    <row r="492">
      <c r="A492">
        <f>HYPERLINK("https://stackoverflow.com/q/57124843", "57124843")</f>
        <v/>
      </c>
      <c r="B492" t="n">
        <v>0.3549965059399022</v>
      </c>
    </row>
    <row r="493">
      <c r="A493">
        <f>HYPERLINK("https://stackoverflow.com/q/57139722", "57139722")</f>
        <v/>
      </c>
      <c r="B493" t="n">
        <v>0.3013698630136986</v>
      </c>
    </row>
    <row r="494">
      <c r="A494">
        <f>HYPERLINK("https://stackoverflow.com/q/57146989", "57146989")</f>
        <v/>
      </c>
      <c r="B494" t="n">
        <v>0.2630098452883263</v>
      </c>
    </row>
    <row r="495">
      <c r="A495">
        <f>HYPERLINK("https://stackoverflow.com/q/57167951", "57167951")</f>
        <v/>
      </c>
      <c r="B495" t="n">
        <v>0.382716049382716</v>
      </c>
    </row>
    <row r="496">
      <c r="A496">
        <f>HYPERLINK("https://stackoverflow.com/q/57193594", "57193594")</f>
        <v/>
      </c>
      <c r="B496" t="n">
        <v>0.3114754098360656</v>
      </c>
    </row>
    <row r="497">
      <c r="A497">
        <f>HYPERLINK("https://stackoverflow.com/q/57218185", "57218185")</f>
        <v/>
      </c>
      <c r="B497" t="n">
        <v>0.3611111111111111</v>
      </c>
    </row>
    <row r="498">
      <c r="A498">
        <f>HYPERLINK("https://stackoverflow.com/q/57225559", "57225559")</f>
        <v/>
      </c>
      <c r="B498" t="n">
        <v>0.2823725981620719</v>
      </c>
    </row>
    <row r="499">
      <c r="A499">
        <f>HYPERLINK("https://stackoverflow.com/q/57233121", "57233121")</f>
        <v/>
      </c>
      <c r="B499" t="n">
        <v>0.2277777777777778</v>
      </c>
    </row>
    <row r="500">
      <c r="A500">
        <f>HYPERLINK("https://stackoverflow.com/q/57255303", "57255303")</f>
        <v/>
      </c>
      <c r="B500" t="n">
        <v>0.3690476190476191</v>
      </c>
    </row>
    <row r="501">
      <c r="A501">
        <f>HYPERLINK("https://stackoverflow.com/q/57256084", "57256084")</f>
        <v/>
      </c>
      <c r="B501" t="n">
        <v>0.2622950819672131</v>
      </c>
    </row>
    <row r="502">
      <c r="A502">
        <f>HYPERLINK("https://stackoverflow.com/q/57265782", "57265782")</f>
        <v/>
      </c>
      <c r="B502" t="n">
        <v>0.345679012345679</v>
      </c>
    </row>
    <row r="503">
      <c r="A503">
        <f>HYPERLINK("https://stackoverflow.com/q/57293755", "57293755")</f>
        <v/>
      </c>
      <c r="B503" t="n">
        <v>0.261437908496732</v>
      </c>
    </row>
    <row r="504">
      <c r="A504">
        <f>HYPERLINK("https://stackoverflow.com/q/57303807", "57303807")</f>
        <v/>
      </c>
      <c r="B504" t="n">
        <v>0.4483775811209439</v>
      </c>
    </row>
    <row r="505">
      <c r="A505">
        <f>HYPERLINK("https://stackoverflow.com/q/57312847", "57312847")</f>
        <v/>
      </c>
      <c r="B505" t="n">
        <v>0.485958485958486</v>
      </c>
    </row>
    <row r="506">
      <c r="A506">
        <f>HYPERLINK("https://stackoverflow.com/q/57422643", "57422643")</f>
        <v/>
      </c>
      <c r="B506" t="n">
        <v>0.3045267489711934</v>
      </c>
    </row>
    <row r="507">
      <c r="A507">
        <f>HYPERLINK("https://stackoverflow.com/q/57466993", "57466993")</f>
        <v/>
      </c>
      <c r="B507" t="n">
        <v>0.4771929824561403</v>
      </c>
    </row>
    <row r="508">
      <c r="A508">
        <f>HYPERLINK("https://stackoverflow.com/q/57474055", "57474055")</f>
        <v/>
      </c>
      <c r="B508" t="n">
        <v>0.382716049382716</v>
      </c>
    </row>
    <row r="509">
      <c r="A509">
        <f>HYPERLINK("https://stackoverflow.com/q/57477390", "57477390")</f>
        <v/>
      </c>
      <c r="B509" t="n">
        <v>0.404320987654321</v>
      </c>
    </row>
    <row r="510">
      <c r="A510">
        <f>HYPERLINK("https://stackoverflow.com/q/57496839", "57496839")</f>
        <v/>
      </c>
      <c r="B510" t="n">
        <v>0.3289473684210527</v>
      </c>
    </row>
    <row r="511">
      <c r="A511">
        <f>HYPERLINK("https://stackoverflow.com/q/57502125", "57502125")</f>
        <v/>
      </c>
      <c r="B511" t="n">
        <v>0.2663817663817664</v>
      </c>
    </row>
    <row r="512">
      <c r="A512">
        <f>HYPERLINK("https://stackoverflow.com/q/57613671", "57613671")</f>
        <v/>
      </c>
      <c r="B512" t="n">
        <v>0.3658280922431866</v>
      </c>
    </row>
    <row r="513">
      <c r="A513">
        <f>HYPERLINK("https://stackoverflow.com/q/57810467", "57810467")</f>
        <v/>
      </c>
      <c r="B513" t="n">
        <v>0.2562962962962963</v>
      </c>
    </row>
    <row r="514">
      <c r="A514">
        <f>HYPERLINK("https://stackoverflow.com/q/57811097", "57811097")</f>
        <v/>
      </c>
      <c r="B514" t="n">
        <v>0.3333333333333334</v>
      </c>
    </row>
    <row r="515">
      <c r="A515">
        <f>HYPERLINK("https://stackoverflow.com/q/57820524", "57820524")</f>
        <v/>
      </c>
      <c r="B515" t="n">
        <v>0.5032679738562091</v>
      </c>
    </row>
    <row r="516">
      <c r="A516">
        <f>HYPERLINK("https://stackoverflow.com/q/57828966", "57828966")</f>
        <v/>
      </c>
      <c r="B516" t="n">
        <v>0.2634207240948814</v>
      </c>
    </row>
    <row r="517">
      <c r="A517">
        <f>HYPERLINK("https://stackoverflow.com/q/57832672", "57832672")</f>
        <v/>
      </c>
      <c r="B517" t="n">
        <v>0.2805100182149363</v>
      </c>
    </row>
    <row r="518">
      <c r="A518">
        <f>HYPERLINK("https://stackoverflow.com/q/57848501", "57848501")</f>
        <v/>
      </c>
      <c r="B518" t="n">
        <v>0.4219977553310887</v>
      </c>
    </row>
    <row r="519">
      <c r="A519">
        <f>HYPERLINK("https://stackoverflow.com/q/57873246", "57873246")</f>
        <v/>
      </c>
      <c r="B519" t="n">
        <v>0.3060109289617486</v>
      </c>
    </row>
    <row r="520">
      <c r="A520">
        <f>HYPERLINK("https://stackoverflow.com/q/57891475", "57891475")</f>
        <v/>
      </c>
      <c r="B520" t="n">
        <v>0.351213282247765</v>
      </c>
    </row>
    <row r="521">
      <c r="A521">
        <f>HYPERLINK("https://stackoverflow.com/q/57894957", "57894957")</f>
        <v/>
      </c>
      <c r="B521" t="n">
        <v>0.3333333333333333</v>
      </c>
    </row>
    <row r="522">
      <c r="A522">
        <f>HYPERLINK("https://stackoverflow.com/q/57901336", "57901336")</f>
        <v/>
      </c>
      <c r="B522" t="n">
        <v>0.2962962962962963</v>
      </c>
    </row>
    <row r="523">
      <c r="A523">
        <f>HYPERLINK("https://stackoverflow.com/q/57909595", "57909595")</f>
        <v/>
      </c>
      <c r="B523" t="n">
        <v>0.2706552706552707</v>
      </c>
    </row>
    <row r="524">
      <c r="A524">
        <f>HYPERLINK("https://stackoverflow.com/q/57910501", "57910501")</f>
        <v/>
      </c>
      <c r="B524" t="n">
        <v>0.2491781722550953</v>
      </c>
    </row>
    <row r="525">
      <c r="A525">
        <f>HYPERLINK("https://stackoverflow.com/q/58041573", "58041573")</f>
        <v/>
      </c>
      <c r="B525" t="n">
        <v>0.3176328502415459</v>
      </c>
    </row>
    <row r="526">
      <c r="A526">
        <f>HYPERLINK("https://stackoverflow.com/q/58058193", "58058193")</f>
        <v/>
      </c>
      <c r="B526" t="n">
        <v>0.3398058252427185</v>
      </c>
    </row>
    <row r="527">
      <c r="A527">
        <f>HYPERLINK("https://stackoverflow.com/q/58081651", "58081651")</f>
        <v/>
      </c>
      <c r="B527" t="n">
        <v>0.376</v>
      </c>
    </row>
    <row r="528">
      <c r="A528">
        <f>HYPERLINK("https://stackoverflow.com/q/58083482", "58083482")</f>
        <v/>
      </c>
      <c r="B528" t="n">
        <v>0.4489287493771799</v>
      </c>
    </row>
    <row r="529">
      <c r="A529">
        <f>HYPERLINK("https://stackoverflow.com/q/58091962", "58091962")</f>
        <v/>
      </c>
      <c r="B529" t="n">
        <v>0.3309352517985611</v>
      </c>
    </row>
    <row r="530">
      <c r="A530">
        <f>HYPERLINK("https://stackoverflow.com/q/58109112", "58109112")</f>
        <v/>
      </c>
      <c r="B530" t="n">
        <v>0.3065595716198126</v>
      </c>
    </row>
    <row r="531">
      <c r="A531">
        <f>HYPERLINK("https://stackoverflow.com/q/58151144", "58151144")</f>
        <v/>
      </c>
      <c r="B531" t="n">
        <v>0.3127147766323024</v>
      </c>
    </row>
    <row r="532">
      <c r="A532">
        <f>HYPERLINK("https://stackoverflow.com/q/58170140", "58170140")</f>
        <v/>
      </c>
      <c r="B532" t="n">
        <v>0.3849607182940517</v>
      </c>
    </row>
    <row r="533">
      <c r="A533">
        <f>HYPERLINK("https://stackoverflow.com/q/58221451", "58221451")</f>
        <v/>
      </c>
      <c r="B533" t="n">
        <v>0.3591269841269841</v>
      </c>
    </row>
    <row r="534">
      <c r="A534">
        <f>HYPERLINK("https://stackoverflow.com/q/58224388", "58224388")</f>
        <v/>
      </c>
      <c r="B534" t="n">
        <v>0.5084444444444445</v>
      </c>
    </row>
    <row r="535">
      <c r="A535">
        <f>HYPERLINK("https://stackoverflow.com/q/58227669", "58227669")</f>
        <v/>
      </c>
      <c r="B535" t="n">
        <v>0.2930555555555555</v>
      </c>
    </row>
    <row r="536">
      <c r="A536">
        <f>HYPERLINK("https://stackoverflow.com/q/58248640", "58248640")</f>
        <v/>
      </c>
      <c r="B536" t="n">
        <v>0.2477477477477477</v>
      </c>
    </row>
    <row r="537">
      <c r="A537">
        <f>HYPERLINK("https://stackoverflow.com/q/58303923", "58303923")</f>
        <v/>
      </c>
      <c r="B537" t="n">
        <v>0.4342403628117914</v>
      </c>
    </row>
    <row r="538">
      <c r="A538">
        <f>HYPERLINK("https://stackoverflow.com/q/58346580", "58346580")</f>
        <v/>
      </c>
      <c r="B538" t="n">
        <v>0.2890946502057613</v>
      </c>
    </row>
    <row r="539">
      <c r="A539">
        <f>HYPERLINK("https://stackoverflow.com/q/58360160", "58360160")</f>
        <v/>
      </c>
      <c r="B539" t="n">
        <v>0.2352941176470588</v>
      </c>
    </row>
    <row r="540">
      <c r="A540">
        <f>HYPERLINK("https://stackoverflow.com/q/58362057", "58362057")</f>
        <v/>
      </c>
      <c r="B540" t="n">
        <v>0.2852233676975945</v>
      </c>
    </row>
    <row r="541">
      <c r="A541">
        <f>HYPERLINK("https://stackoverflow.com/q/58394762", "58394762")</f>
        <v/>
      </c>
      <c r="B541" t="n">
        <v>0.342948717948718</v>
      </c>
    </row>
    <row r="542">
      <c r="A542">
        <f>HYPERLINK("https://stackoverflow.com/q/58405973", "58405973")</f>
        <v/>
      </c>
      <c r="B542" t="n">
        <v>0.4302901627742393</v>
      </c>
    </row>
    <row r="543">
      <c r="A543">
        <f>HYPERLINK("https://stackoverflow.com/q/58416987", "58416987")</f>
        <v/>
      </c>
      <c r="B543" t="n">
        <v>0.3084577114427861</v>
      </c>
    </row>
    <row r="544">
      <c r="A544">
        <f>HYPERLINK("https://stackoverflow.com/q/58428940", "58428940")</f>
        <v/>
      </c>
      <c r="B544" t="n">
        <v>0.4087301587301587</v>
      </c>
    </row>
    <row r="545">
      <c r="A545">
        <f>HYPERLINK("https://stackoverflow.com/q/58429974", "58429974")</f>
        <v/>
      </c>
      <c r="B545" t="n">
        <v>0.2777777777777778</v>
      </c>
    </row>
    <row r="546">
      <c r="A546">
        <f>HYPERLINK("https://stackoverflow.com/q/58430408", "58430408")</f>
        <v/>
      </c>
      <c r="B546" t="n">
        <v>0.3825995807127883</v>
      </c>
    </row>
    <row r="547">
      <c r="A547">
        <f>HYPERLINK("https://stackoverflow.com/q/58438270", "58438270")</f>
        <v/>
      </c>
      <c r="B547" t="n">
        <v>0.2740740740740741</v>
      </c>
    </row>
    <row r="548">
      <c r="A548">
        <f>HYPERLINK("https://stackoverflow.com/q/58452561", "58452561")</f>
        <v/>
      </c>
      <c r="B548" t="n">
        <v>0.4558991981672394</v>
      </c>
    </row>
    <row r="549">
      <c r="A549">
        <f>HYPERLINK("https://stackoverflow.com/q/58467091", "58467091")</f>
        <v/>
      </c>
      <c r="B549" t="n">
        <v>0.6311569301260023</v>
      </c>
    </row>
    <row r="550">
      <c r="A550">
        <f>HYPERLINK("https://stackoverflow.com/q/58483028", "58483028")</f>
        <v/>
      </c>
      <c r="B550" t="n">
        <v>0.2284820031298904</v>
      </c>
    </row>
    <row r="551">
      <c r="A551">
        <f>HYPERLINK("https://stackoverflow.com/q/58488107", "58488107")</f>
        <v/>
      </c>
      <c r="B551" t="n">
        <v>0.2770745428973277</v>
      </c>
    </row>
    <row r="552">
      <c r="A552">
        <f>HYPERLINK("https://stackoverflow.com/q/58511704", "58511704")</f>
        <v/>
      </c>
      <c r="B552" t="n">
        <v>0.2696296296296297</v>
      </c>
    </row>
    <row r="553">
      <c r="A553">
        <f>HYPERLINK("https://stackoverflow.com/q/58513216", "58513216")</f>
        <v/>
      </c>
      <c r="B553" t="n">
        <v>0.2688172043010753</v>
      </c>
    </row>
    <row r="554">
      <c r="A554">
        <f>HYPERLINK("https://stackoverflow.com/q/58521055", "58521055")</f>
        <v/>
      </c>
      <c r="B554" t="n">
        <v>0.2857142857142858</v>
      </c>
    </row>
    <row r="555">
      <c r="A555">
        <f>HYPERLINK("https://stackoverflow.com/q/58542085", "58542085")</f>
        <v/>
      </c>
      <c r="B555" t="n">
        <v>0.2503346720214191</v>
      </c>
    </row>
    <row r="556">
      <c r="A556">
        <f>HYPERLINK("https://stackoverflow.com/q/58547437", "58547437")</f>
        <v/>
      </c>
      <c r="B556" t="n">
        <v>0.2962962962962963</v>
      </c>
    </row>
    <row r="557">
      <c r="A557">
        <f>HYPERLINK("https://stackoverflow.com/q/58596586", "58596586")</f>
        <v/>
      </c>
      <c r="B557" t="n">
        <v>0.2364066193853428</v>
      </c>
    </row>
    <row r="558">
      <c r="A558">
        <f>HYPERLINK("https://stackoverflow.com/q/58682411", "58682411")</f>
        <v/>
      </c>
      <c r="B558" t="n">
        <v>0.3066666666666666</v>
      </c>
    </row>
    <row r="559">
      <c r="A559">
        <f>HYPERLINK("https://stackoverflow.com/q/58696023", "58696023")</f>
        <v/>
      </c>
      <c r="B559" t="n">
        <v>0.4466230936819172</v>
      </c>
    </row>
    <row r="560">
      <c r="A560">
        <f>HYPERLINK("https://stackoverflow.com/q/58698121", "58698121")</f>
        <v/>
      </c>
      <c r="B560" t="n">
        <v>0.4554819720382634</v>
      </c>
    </row>
    <row r="561">
      <c r="A561">
        <f>HYPERLINK("https://stackoverflow.com/q/58698789", "58698789")</f>
        <v/>
      </c>
      <c r="B561" t="n">
        <v>0.4113247863247863</v>
      </c>
    </row>
    <row r="562">
      <c r="A562">
        <f>HYPERLINK("https://stackoverflow.com/q/58701030", "58701030")</f>
        <v/>
      </c>
      <c r="B562" t="n">
        <v>0.2605820105820106</v>
      </c>
    </row>
    <row r="563">
      <c r="A563">
        <f>HYPERLINK("https://stackoverflow.com/q/58738924", "58738924")</f>
        <v/>
      </c>
      <c r="B563" t="n">
        <v>0.3376068376068376</v>
      </c>
    </row>
    <row r="564">
      <c r="A564">
        <f>HYPERLINK("https://stackoverflow.com/q/58742822", "58742822")</f>
        <v/>
      </c>
      <c r="B564" t="n">
        <v>0.2655826558265583</v>
      </c>
    </row>
    <row r="565">
      <c r="A565">
        <f>HYPERLINK("https://stackoverflow.com/q/58783610", "58783610")</f>
        <v/>
      </c>
      <c r="B565" t="n">
        <v>0.3606965174129353</v>
      </c>
    </row>
    <row r="566">
      <c r="A566">
        <f>HYPERLINK("https://stackoverflow.com/q/58802554", "58802554")</f>
        <v/>
      </c>
      <c r="B566" t="n">
        <v>0.2973856209150327</v>
      </c>
    </row>
    <row r="567">
      <c r="A567">
        <f>HYPERLINK("https://stackoverflow.com/q/58812003", "58812003")</f>
        <v/>
      </c>
      <c r="B567" t="n">
        <v>0.3215488215488215</v>
      </c>
    </row>
    <row r="568">
      <c r="A568">
        <f>HYPERLINK("https://stackoverflow.com/q/58821575", "58821575")</f>
        <v/>
      </c>
      <c r="B568" t="n">
        <v>0.4002849002849003</v>
      </c>
    </row>
    <row r="569">
      <c r="A569">
        <f>HYPERLINK("https://stackoverflow.com/q/58824579", "58824579")</f>
        <v/>
      </c>
      <c r="B569" t="n">
        <v>0.2162162162162162</v>
      </c>
    </row>
    <row r="570">
      <c r="A570">
        <f>HYPERLINK("https://stackoverflow.com/q/58885227", "58885227")</f>
        <v/>
      </c>
      <c r="B570" t="n">
        <v>0.2688888888888889</v>
      </c>
    </row>
    <row r="571">
      <c r="A571">
        <f>HYPERLINK("https://stackoverflow.com/q/58887435", "58887435")</f>
        <v/>
      </c>
      <c r="B571" t="n">
        <v>0.321969696969697</v>
      </c>
    </row>
    <row r="572">
      <c r="A572">
        <f>HYPERLINK("https://stackoverflow.com/q/58913715", "58913715")</f>
        <v/>
      </c>
      <c r="B572" t="n">
        <v>0.3235653235653236</v>
      </c>
    </row>
    <row r="573">
      <c r="A573">
        <f>HYPERLINK("https://stackoverflow.com/q/58944331", "58944331")</f>
        <v/>
      </c>
      <c r="B573" t="n">
        <v>0.2567567567567567</v>
      </c>
    </row>
    <row r="574">
      <c r="A574">
        <f>HYPERLINK("https://stackoverflow.com/q/58949589", "58949589")</f>
        <v/>
      </c>
      <c r="B574" t="n">
        <v>0.2592592592592593</v>
      </c>
    </row>
    <row r="575">
      <c r="A575">
        <f>HYPERLINK("https://stackoverflow.com/q/58952758", "58952758")</f>
        <v/>
      </c>
      <c r="B575" t="n">
        <v>0.2364672364672365</v>
      </c>
    </row>
    <row r="576">
      <c r="A576">
        <f>HYPERLINK("https://stackoverflow.com/q/59022984", "59022984")</f>
        <v/>
      </c>
      <c r="B576" t="n">
        <v>0.3021223470661673</v>
      </c>
    </row>
    <row r="577">
      <c r="A577">
        <f>HYPERLINK("https://stackoverflow.com/q/59027006", "59027006")</f>
        <v/>
      </c>
      <c r="B577" t="n">
        <v>0.2859744990892532</v>
      </c>
    </row>
    <row r="578">
      <c r="A578">
        <f>HYPERLINK("https://stackoverflow.com/q/59044506", "59044506")</f>
        <v/>
      </c>
      <c r="B578" t="n">
        <v>0.2570480928689884</v>
      </c>
    </row>
    <row r="579">
      <c r="A579">
        <f>HYPERLINK("https://stackoverflow.com/q/59056956", "59056956")</f>
        <v/>
      </c>
      <c r="B579" t="n">
        <v>0.2267267267267267</v>
      </c>
    </row>
    <row r="580">
      <c r="A580">
        <f>HYPERLINK("https://stackoverflow.com/q/59061893", "59061893")</f>
        <v/>
      </c>
      <c r="B580" t="n">
        <v>0.5905723905723906</v>
      </c>
    </row>
    <row r="581">
      <c r="A581">
        <f>HYPERLINK("https://stackoverflow.com/q/59062331", "59062331")</f>
        <v/>
      </c>
      <c r="B581" t="n">
        <v>0.3133333333333334</v>
      </c>
    </row>
    <row r="582">
      <c r="A582">
        <f>HYPERLINK("https://stackoverflow.com/q/59074292", "59074292")</f>
        <v/>
      </c>
      <c r="B582" t="n">
        <v>0.3593380614657211</v>
      </c>
    </row>
    <row r="583">
      <c r="A583">
        <f>HYPERLINK("https://stackoverflow.com/q/59103273", "59103273")</f>
        <v/>
      </c>
      <c r="B583" t="n">
        <v>0.3112874779541447</v>
      </c>
    </row>
    <row r="584">
      <c r="A584">
        <f>HYPERLINK("https://stackoverflow.com/q/59110327", "59110327")</f>
        <v/>
      </c>
      <c r="B584" t="n">
        <v>0.401021711366539</v>
      </c>
    </row>
    <row r="585">
      <c r="A585">
        <f>HYPERLINK("https://stackoverflow.com/q/59146323", "59146323")</f>
        <v/>
      </c>
      <c r="B585" t="n">
        <v>0.2410015649452269</v>
      </c>
    </row>
    <row r="586">
      <c r="A586">
        <f>HYPERLINK("https://stackoverflow.com/q/59175116", "59175116")</f>
        <v/>
      </c>
      <c r="B586" t="n">
        <v>0.3088235294117647</v>
      </c>
    </row>
    <row r="587">
      <c r="A587">
        <f>HYPERLINK("https://stackoverflow.com/q/59211352", "59211352")</f>
        <v/>
      </c>
      <c r="B587" t="n">
        <v>0.2435897435897436</v>
      </c>
    </row>
    <row r="588">
      <c r="A588">
        <f>HYPERLINK("https://stackoverflow.com/q/59306454", "59306454")</f>
        <v/>
      </c>
      <c r="B588" t="n">
        <v>0.2380952380952381</v>
      </c>
    </row>
    <row r="589">
      <c r="A589">
        <f>HYPERLINK("https://stackoverflow.com/q/59322480", "59322480")</f>
        <v/>
      </c>
      <c r="B589" t="n">
        <v>0.354978354978355</v>
      </c>
    </row>
    <row r="590">
      <c r="A590">
        <f>HYPERLINK("https://stackoverflow.com/q/59351603", "59351603")</f>
        <v/>
      </c>
      <c r="B590" t="n">
        <v>0.2725925925925926</v>
      </c>
    </row>
    <row r="591">
      <c r="A591">
        <f>HYPERLINK("https://stackoverflow.com/q/59352243", "59352243")</f>
        <v/>
      </c>
      <c r="B591" t="n">
        <v>0.2655122655122655</v>
      </c>
    </row>
    <row r="592">
      <c r="A592">
        <f>HYPERLINK("https://stackoverflow.com/q/59368495", "59368495")</f>
        <v/>
      </c>
      <c r="B592" t="n">
        <v>0.349002849002849</v>
      </c>
    </row>
    <row r="593">
      <c r="A593">
        <f>HYPERLINK("https://stackoverflow.com/q/59379754", "59379754")</f>
        <v/>
      </c>
      <c r="B593" t="n">
        <v>0.3929539295392954</v>
      </c>
    </row>
    <row r="594">
      <c r="A594">
        <f>HYPERLINK("https://stackoverflow.com/q/59389533", "59389533")</f>
        <v/>
      </c>
      <c r="B594" t="n">
        <v>0.2896174863387978</v>
      </c>
    </row>
    <row r="595">
      <c r="A595">
        <f>HYPERLINK("https://stackoverflow.com/q/59392920", "59392920")</f>
        <v/>
      </c>
      <c r="B595" t="n">
        <v>0.24408014571949</v>
      </c>
    </row>
    <row r="596">
      <c r="A596">
        <f>HYPERLINK("https://stackoverflow.com/q/59395726", "59395726")</f>
        <v/>
      </c>
      <c r="B596" t="n">
        <v>0.2533333333333334</v>
      </c>
    </row>
    <row r="597">
      <c r="A597">
        <f>HYPERLINK("https://stackoverflow.com/q/59402662", "59402662")</f>
        <v/>
      </c>
      <c r="B597" t="n">
        <v>0.3013182674199624</v>
      </c>
    </row>
    <row r="598">
      <c r="A598">
        <f>HYPERLINK("https://stackoverflow.com/q/59406878", "59406878")</f>
        <v/>
      </c>
      <c r="B598" t="n">
        <v>0.2447089947089947</v>
      </c>
    </row>
    <row r="599">
      <c r="A599">
        <f>HYPERLINK("https://stackoverflow.com/q/59420530", "59420530")</f>
        <v/>
      </c>
      <c r="B599" t="n">
        <v>0.2550091074681239</v>
      </c>
    </row>
    <row r="600">
      <c r="A600">
        <f>HYPERLINK("https://stackoverflow.com/q/59438778", "59438778")</f>
        <v/>
      </c>
      <c r="B600" t="n">
        <v>0.2967171717171717</v>
      </c>
    </row>
    <row r="601">
      <c r="A601">
        <f>HYPERLINK("https://stackoverflow.com/q/59442097", "59442097")</f>
        <v/>
      </c>
      <c r="B601" t="n">
        <v>0.2311111111111111</v>
      </c>
    </row>
    <row r="602">
      <c r="A602">
        <f>HYPERLINK("https://stackoverflow.com/q/59453712", "59453712")</f>
        <v/>
      </c>
      <c r="B602" t="n">
        <v>0.4052287581699346</v>
      </c>
    </row>
    <row r="603">
      <c r="A603">
        <f>HYPERLINK("https://stackoverflow.com/q/59475173", "59475173")</f>
        <v/>
      </c>
      <c r="B603" t="n">
        <v>0.2808302808302808</v>
      </c>
    </row>
    <row r="604">
      <c r="A604">
        <f>HYPERLINK("https://stackoverflow.com/q/59503337", "59503337")</f>
        <v/>
      </c>
      <c r="B604" t="n">
        <v>0.2517361111111112</v>
      </c>
    </row>
    <row r="605">
      <c r="A605">
        <f>HYPERLINK("https://stackoverflow.com/q/59530814", "59530814")</f>
        <v/>
      </c>
      <c r="B605" t="n">
        <v>0.4285714285714285</v>
      </c>
    </row>
    <row r="606">
      <c r="A606">
        <f>HYPERLINK("https://stackoverflow.com/q/59551703", "59551703")</f>
        <v/>
      </c>
      <c r="B606" t="n">
        <v>0.3256172839506173</v>
      </c>
    </row>
    <row r="607">
      <c r="A607">
        <f>HYPERLINK("https://stackoverflow.com/q/59570336", "59570336")</f>
        <v/>
      </c>
      <c r="B607" t="n">
        <v>0.3082942097026604</v>
      </c>
    </row>
    <row r="608">
      <c r="A608">
        <f>HYPERLINK("https://stackoverflow.com/q/59592466", "59592466")</f>
        <v/>
      </c>
      <c r="B608" t="n">
        <v>0.3505291005291005</v>
      </c>
    </row>
    <row r="609">
      <c r="A609">
        <f>HYPERLINK("https://stackoverflow.com/q/59615918", "59615918")</f>
        <v/>
      </c>
      <c r="B609" t="n">
        <v>0.2878787878787879</v>
      </c>
    </row>
    <row r="610">
      <c r="A610">
        <f>HYPERLINK("https://stackoverflow.com/q/59624024", "59624024")</f>
        <v/>
      </c>
      <c r="B610" t="n">
        <v>0.3032679738562091</v>
      </c>
    </row>
    <row r="611">
      <c r="A611">
        <f>HYPERLINK("https://stackoverflow.com/q/59625496", "59625496")</f>
        <v/>
      </c>
      <c r="B611" t="n">
        <v>0.3128205128205128</v>
      </c>
    </row>
    <row r="612">
      <c r="A612">
        <f>HYPERLINK("https://stackoverflow.com/q/59652308", "59652308")</f>
        <v/>
      </c>
      <c r="B612" t="n">
        <v>0.2451851851851852</v>
      </c>
    </row>
    <row r="613">
      <c r="A613">
        <f>HYPERLINK("https://stackoverflow.com/q/59655025", "59655025")</f>
        <v/>
      </c>
      <c r="B613" t="n">
        <v>0.3101851851851852</v>
      </c>
    </row>
    <row r="614">
      <c r="A614">
        <f>HYPERLINK("https://stackoverflow.com/q/59658068", "59658068")</f>
        <v/>
      </c>
      <c r="B614" t="n">
        <v>0.2874617737003058</v>
      </c>
    </row>
    <row r="615">
      <c r="A615">
        <f>HYPERLINK("https://stackoverflow.com/q/59662845", "59662845")</f>
        <v/>
      </c>
      <c r="B615" t="n">
        <v>0.4277777777777779</v>
      </c>
    </row>
    <row r="616">
      <c r="A616">
        <f>HYPERLINK("https://stackoverflow.com/q/59687114", "59687114")</f>
        <v/>
      </c>
      <c r="B616" t="n">
        <v>0.2222222222222222</v>
      </c>
    </row>
    <row r="617">
      <c r="A617">
        <f>HYPERLINK("https://stackoverflow.com/q/59717333", "59717333")</f>
        <v/>
      </c>
      <c r="B617" t="n">
        <v>0.2642642642642642</v>
      </c>
    </row>
    <row r="618">
      <c r="A618">
        <f>HYPERLINK("https://stackoverflow.com/q/59722652", "59722652")</f>
        <v/>
      </c>
      <c r="B618" t="n">
        <v>0.336996336996337</v>
      </c>
    </row>
    <row r="619">
      <c r="A619">
        <f>HYPERLINK("https://stackoverflow.com/q/59730158", "59730158")</f>
        <v/>
      </c>
      <c r="B619" t="n">
        <v>0.3496296296296296</v>
      </c>
    </row>
    <row r="620">
      <c r="A620">
        <f>HYPERLINK("https://stackoverflow.com/q/59730597", "59730597")</f>
        <v/>
      </c>
      <c r="B620" t="n">
        <v>0.3465909090909091</v>
      </c>
    </row>
    <row r="621">
      <c r="A621">
        <f>HYPERLINK("https://stackoverflow.com/q/59746179", "59746179")</f>
        <v/>
      </c>
      <c r="B621" t="n">
        <v>0.2275132275132275</v>
      </c>
    </row>
    <row r="622">
      <c r="A622">
        <f>HYPERLINK("https://stackoverflow.com/q/59748089", "59748089")</f>
        <v/>
      </c>
      <c r="B622" t="n">
        <v>0.2777777777777778</v>
      </c>
    </row>
    <row r="623">
      <c r="A623">
        <f>HYPERLINK("https://stackoverflow.com/q/59794418", "59794418")</f>
        <v/>
      </c>
      <c r="B623" t="n">
        <v>0.2648401826484018</v>
      </c>
    </row>
    <row r="624">
      <c r="A624">
        <f>HYPERLINK("https://stackoverflow.com/q/59833955", "59833955")</f>
        <v/>
      </c>
      <c r="B624" t="n">
        <v>0.361875637104995</v>
      </c>
    </row>
    <row r="625">
      <c r="A625">
        <f>HYPERLINK("https://stackoverflow.com/q/59856067", "59856067")</f>
        <v/>
      </c>
      <c r="B625" t="n">
        <v>0.3098591549295774</v>
      </c>
    </row>
    <row r="626">
      <c r="A626">
        <f>HYPERLINK("https://stackoverflow.com/q/59857501", "59857501")</f>
        <v/>
      </c>
      <c r="B626" t="n">
        <v>0.2847222222222222</v>
      </c>
    </row>
    <row r="627">
      <c r="A627">
        <f>HYPERLINK("https://stackoverflow.com/q/59861020", "59861020")</f>
        <v/>
      </c>
      <c r="B627" t="n">
        <v>0.2760942760942761</v>
      </c>
    </row>
    <row r="628">
      <c r="A628">
        <f>HYPERLINK("https://stackoverflow.com/q/59861969", "59861969")</f>
        <v/>
      </c>
      <c r="B628" t="n">
        <v>0.3588761174968071</v>
      </c>
    </row>
    <row r="629">
      <c r="A629">
        <f>HYPERLINK("https://stackoverflow.com/q/59869329", "59869329")</f>
        <v/>
      </c>
      <c r="B629" t="n">
        <v>0.3015873015873016</v>
      </c>
    </row>
    <row r="630">
      <c r="A630">
        <f>HYPERLINK("https://stackoverflow.com/q/59880781", "59880781")</f>
        <v/>
      </c>
      <c r="B630" t="n">
        <v>0.5226666666666666</v>
      </c>
    </row>
    <row r="631">
      <c r="A631">
        <f>HYPERLINK("https://stackoverflow.com/q/59881776", "59881776")</f>
        <v/>
      </c>
      <c r="B631" t="n">
        <v>0.3424036281179138</v>
      </c>
    </row>
    <row r="632">
      <c r="A632">
        <f>HYPERLINK("https://stackoverflow.com/q/59902654", "59902654")</f>
        <v/>
      </c>
      <c r="B632" t="n">
        <v>0.2769726247987118</v>
      </c>
    </row>
    <row r="633">
      <c r="A633">
        <f>HYPERLINK("https://stackoverflow.com/q/59986306", "59986306")</f>
        <v/>
      </c>
      <c r="B633" t="n">
        <v>0.3866057838660579</v>
      </c>
    </row>
    <row r="634">
      <c r="A634">
        <f>HYPERLINK("https://stackoverflow.com/q/60017137", "60017137")</f>
        <v/>
      </c>
      <c r="B634" t="n">
        <v>0.3028515240904621</v>
      </c>
    </row>
    <row r="635">
      <c r="A635">
        <f>HYPERLINK("https://stackoverflow.com/q/60044307", "60044307")</f>
        <v/>
      </c>
      <c r="B635" t="n">
        <v>0.2503912363067293</v>
      </c>
    </row>
    <row r="636">
      <c r="A636">
        <f>HYPERLINK("https://stackoverflow.com/q/60084638", "60084638")</f>
        <v/>
      </c>
      <c r="B636" t="n">
        <v>0.4716553287981859</v>
      </c>
    </row>
    <row r="637">
      <c r="A637">
        <f>HYPERLINK("https://stackoverflow.com/q/60088723", "60088723")</f>
        <v/>
      </c>
      <c r="B637" t="n">
        <v>0.2413194444444444</v>
      </c>
    </row>
    <row r="638">
      <c r="A638">
        <f>HYPERLINK("https://stackoverflow.com/q/60097780", "60097780")</f>
        <v/>
      </c>
      <c r="B638" t="n">
        <v>0.3090277777777778</v>
      </c>
    </row>
    <row r="639">
      <c r="A639">
        <f>HYPERLINK("https://stackoverflow.com/q/60152570", "60152570")</f>
        <v/>
      </c>
      <c r="B639" t="n">
        <v>0.2541666666666667</v>
      </c>
    </row>
    <row r="640">
      <c r="A640">
        <f>HYPERLINK("https://stackoverflow.com/q/60153052", "60153052")</f>
        <v/>
      </c>
      <c r="B640" t="n">
        <v>0.2994579945799458</v>
      </c>
    </row>
    <row r="641">
      <c r="A641">
        <f>HYPERLINK("https://stackoverflow.com/q/60200773", "60200773")</f>
        <v/>
      </c>
      <c r="B641" t="n">
        <v>0.2474747474747475</v>
      </c>
    </row>
    <row r="642">
      <c r="A642">
        <f>HYPERLINK("https://stackoverflow.com/q/60218411", "60218411")</f>
        <v/>
      </c>
      <c r="B642" t="n">
        <v>0.2557077625570776</v>
      </c>
    </row>
    <row r="643">
      <c r="A643">
        <f>HYPERLINK("https://stackoverflow.com/q/60221840", "60221840")</f>
        <v/>
      </c>
      <c r="B643" t="n">
        <v>0.3125</v>
      </c>
    </row>
    <row r="644">
      <c r="A644">
        <f>HYPERLINK("https://stackoverflow.com/q/60333431", "60333431")</f>
        <v/>
      </c>
      <c r="B644" t="n">
        <v>0.3825597749648382</v>
      </c>
    </row>
    <row r="645">
      <c r="A645">
        <f>HYPERLINK("https://stackoverflow.com/q/60334874", "60334874")</f>
        <v/>
      </c>
      <c r="B645" t="n">
        <v>0.3665628245067498</v>
      </c>
    </row>
    <row r="646">
      <c r="A646">
        <f>HYPERLINK("https://stackoverflow.com/q/60376741", "60376741")</f>
        <v/>
      </c>
      <c r="B646" t="n">
        <v>0.2723577235772358</v>
      </c>
    </row>
    <row r="647">
      <c r="A647">
        <f>HYPERLINK("https://stackoverflow.com/q/60389290", "60389290")</f>
        <v/>
      </c>
      <c r="B647" t="n">
        <v>0.2874074074074074</v>
      </c>
    </row>
    <row r="648">
      <c r="A648">
        <f>HYPERLINK("https://stackoverflow.com/q/60396107", "60396107")</f>
        <v/>
      </c>
      <c r="B648" t="n">
        <v>0.2669220945083014</v>
      </c>
    </row>
    <row r="649">
      <c r="A649">
        <f>HYPERLINK("https://stackoverflow.com/q/60455349", "60455349")</f>
        <v/>
      </c>
      <c r="B649" t="n">
        <v>0.2757201646090535</v>
      </c>
    </row>
    <row r="650">
      <c r="A650">
        <f>HYPERLINK("https://stackoverflow.com/q/60496009", "60496009")</f>
        <v/>
      </c>
      <c r="B650" t="n">
        <v>0.3322222222222222</v>
      </c>
    </row>
    <row r="651">
      <c r="A651">
        <f>HYPERLINK("https://stackoverflow.com/q/60594954", "60594954")</f>
        <v/>
      </c>
      <c r="B651" t="n">
        <v>0.2584541062801932</v>
      </c>
    </row>
    <row r="652">
      <c r="A652">
        <f>HYPERLINK("https://stackoverflow.com/q/60595868", "60595868")</f>
        <v/>
      </c>
      <c r="B652" t="n">
        <v>0.3969907407407408</v>
      </c>
    </row>
    <row r="653">
      <c r="A653">
        <f>HYPERLINK("https://stackoverflow.com/q/60649506", "60649506")</f>
        <v/>
      </c>
      <c r="B653" t="n">
        <v>0.3738317757009346</v>
      </c>
    </row>
    <row r="654">
      <c r="A654">
        <f>HYPERLINK("https://stackoverflow.com/q/60667139", "60667139")</f>
        <v/>
      </c>
      <c r="B654" t="n">
        <v>0.2807646356033453</v>
      </c>
    </row>
    <row r="655">
      <c r="A655">
        <f>HYPERLINK("https://stackoverflow.com/q/60669625", "60669625")</f>
        <v/>
      </c>
      <c r="B655" t="n">
        <v>0.3994708994708995</v>
      </c>
    </row>
    <row r="656">
      <c r="A656">
        <f>HYPERLINK("https://stackoverflow.com/q/60693819", "60693819")</f>
        <v/>
      </c>
      <c r="B656" t="n">
        <v>0.2701525054466231</v>
      </c>
    </row>
    <row r="657">
      <c r="A657">
        <f>HYPERLINK("https://stackoverflow.com/q/60750126", "60750126")</f>
        <v/>
      </c>
      <c r="B657" t="n">
        <v>0.3673469387755102</v>
      </c>
    </row>
    <row r="658">
      <c r="A658">
        <f>HYPERLINK("https://stackoverflow.com/q/60751498", "60751498")</f>
        <v/>
      </c>
      <c r="B658" t="n">
        <v>0.2849002849002849</v>
      </c>
    </row>
    <row r="659">
      <c r="A659">
        <f>HYPERLINK("https://stackoverflow.com/q/60776604", "60776604")</f>
        <v/>
      </c>
      <c r="B659" t="n">
        <v>0.228956228956229</v>
      </c>
    </row>
    <row r="660">
      <c r="A660">
        <f>HYPERLINK("https://stackoverflow.com/q/60786550", "60786550")</f>
        <v/>
      </c>
      <c r="B660" t="n">
        <v>0.319268635724332</v>
      </c>
    </row>
    <row r="661">
      <c r="A661">
        <f>HYPERLINK("https://stackoverflow.com/q/60801953", "60801953")</f>
        <v/>
      </c>
      <c r="B661" t="n">
        <v>0.4512725015518312</v>
      </c>
    </row>
    <row r="662">
      <c r="A662">
        <f>HYPERLINK("https://stackoverflow.com/q/60853912", "60853912")</f>
        <v/>
      </c>
      <c r="B662" t="n">
        <v>0.4522417153996101</v>
      </c>
    </row>
    <row r="663">
      <c r="A663">
        <f>HYPERLINK("https://stackoverflow.com/q/60859441", "60859441")</f>
        <v/>
      </c>
      <c r="B663" t="n">
        <v>0.2644927536231884</v>
      </c>
    </row>
    <row r="664">
      <c r="A664">
        <f>HYPERLINK("https://stackoverflow.com/q/60881303", "60881303")</f>
        <v/>
      </c>
      <c r="B664" t="n">
        <v>0.2379227053140097</v>
      </c>
    </row>
    <row r="665">
      <c r="A665">
        <f>HYPERLINK("https://stackoverflow.com/q/60881924", "60881924")</f>
        <v/>
      </c>
      <c r="B665" t="n">
        <v>0.3531746031746032</v>
      </c>
    </row>
    <row r="666">
      <c r="A666">
        <f>HYPERLINK("https://stackoverflow.com/q/60939663", "60939663")</f>
        <v/>
      </c>
      <c r="B666" t="n">
        <v>0.320450885668277</v>
      </c>
    </row>
    <row r="667">
      <c r="A667">
        <f>HYPERLINK("https://stackoverflow.com/q/61019105", "61019105")</f>
        <v/>
      </c>
      <c r="B667" t="n">
        <v>0.536307961504812</v>
      </c>
    </row>
    <row r="668">
      <c r="A668">
        <f>HYPERLINK("https://stackoverflow.com/q/61065007", "61065007")</f>
        <v/>
      </c>
      <c r="B668" t="n">
        <v>0.2789115646258503</v>
      </c>
    </row>
    <row r="669">
      <c r="A669">
        <f>HYPERLINK("https://stackoverflow.com/q/61078197", "61078197")</f>
        <v/>
      </c>
      <c r="B669" t="n">
        <v>0.2583333333333334</v>
      </c>
    </row>
    <row r="670">
      <c r="A670">
        <f>HYPERLINK("https://stackoverflow.com/q/61093844", "61093844")</f>
        <v/>
      </c>
      <c r="B670" t="n">
        <v>0.3164983164983165</v>
      </c>
    </row>
    <row r="671">
      <c r="A671">
        <f>HYPERLINK("https://stackoverflow.com/q/61207759", "61207759")</f>
        <v/>
      </c>
      <c r="B671" t="n">
        <v>0.2121212121212121</v>
      </c>
    </row>
    <row r="672">
      <c r="A672">
        <f>HYPERLINK("https://stackoverflow.com/q/61226697", "61226697")</f>
        <v/>
      </c>
      <c r="B672" t="n">
        <v>0.3902439024390244</v>
      </c>
    </row>
    <row r="673">
      <c r="A673">
        <f>HYPERLINK("https://stackoverflow.com/q/61284724", "61284724")</f>
        <v/>
      </c>
      <c r="B673" t="n">
        <v>0.2685185185185185</v>
      </c>
    </row>
    <row r="674">
      <c r="A674">
        <f>HYPERLINK("https://stackoverflow.com/q/61309820", "61309820")</f>
        <v/>
      </c>
      <c r="B674" t="n">
        <v>0.3132530120481928</v>
      </c>
    </row>
    <row r="675">
      <c r="A675">
        <f>HYPERLINK("https://stackoverflow.com/q/61341097", "61341097")</f>
        <v/>
      </c>
      <c r="B675" t="n">
        <v>0.2796092796092796</v>
      </c>
    </row>
    <row r="676">
      <c r="A676">
        <f>HYPERLINK("https://stackoverflow.com/q/61350573", "61350573")</f>
        <v/>
      </c>
      <c r="B676" t="n">
        <v>0.2482638888888889</v>
      </c>
    </row>
    <row r="677">
      <c r="A677">
        <f>HYPERLINK("https://stackoverflow.com/q/61379667", "61379667")</f>
        <v/>
      </c>
      <c r="B677" t="n">
        <v>0.2777777777777778</v>
      </c>
    </row>
    <row r="678">
      <c r="A678">
        <f>HYPERLINK("https://stackoverflow.com/q/61402700", "61402700")</f>
        <v/>
      </c>
      <c r="B678" t="n">
        <v>0.2326388888888889</v>
      </c>
    </row>
    <row r="679">
      <c r="A679">
        <f>HYPERLINK("https://stackoverflow.com/q/61452616", "61452616")</f>
        <v/>
      </c>
      <c r="B679" t="n">
        <v>0.3698830409356725</v>
      </c>
    </row>
    <row r="680">
      <c r="A680">
        <f>HYPERLINK("https://stackoverflow.com/q/61473114", "61473114")</f>
        <v/>
      </c>
      <c r="B680" t="n">
        <v>0.3820395738203958</v>
      </c>
    </row>
    <row r="681">
      <c r="A681">
        <f>HYPERLINK("https://stackoverflow.com/q/61489793", "61489793")</f>
        <v/>
      </c>
      <c r="B681" t="n">
        <v>0.2769230769230769</v>
      </c>
    </row>
    <row r="682">
      <c r="A682">
        <f>HYPERLINK("https://stackoverflow.com/q/61509495", "61509495")</f>
        <v/>
      </c>
      <c r="B682" t="n">
        <v>0.3382443216697361</v>
      </c>
    </row>
    <row r="683">
      <c r="A683">
        <f>HYPERLINK("https://stackoverflow.com/q/61519093", "61519093")</f>
        <v/>
      </c>
      <c r="B683" t="n">
        <v>0.3246753246753247</v>
      </c>
    </row>
    <row r="684">
      <c r="A684">
        <f>HYPERLINK("https://stackoverflow.com/q/61526443", "61526443")</f>
        <v/>
      </c>
      <c r="B684" t="n">
        <v>0.3311965811965812</v>
      </c>
    </row>
    <row r="685">
      <c r="A685">
        <f>HYPERLINK("https://stackoverflow.com/q/61552568", "61552568")</f>
        <v/>
      </c>
      <c r="B685" t="n">
        <v>0.3</v>
      </c>
    </row>
    <row r="686">
      <c r="A686">
        <f>HYPERLINK("https://stackoverflow.com/q/61579511", "61579511")</f>
        <v/>
      </c>
      <c r="B686" t="n">
        <v>0.247765006385696</v>
      </c>
    </row>
    <row r="687">
      <c r="A687">
        <f>HYPERLINK("https://stackoverflow.com/q/61583655", "61583655")</f>
        <v/>
      </c>
      <c r="B687" t="n">
        <v>0.4019607843137255</v>
      </c>
    </row>
    <row r="688">
      <c r="A688">
        <f>HYPERLINK("https://stackoverflow.com/q/61588758", "61588758")</f>
        <v/>
      </c>
      <c r="B688" t="n">
        <v>0.2419127988748242</v>
      </c>
    </row>
    <row r="689">
      <c r="A689">
        <f>HYPERLINK("https://stackoverflow.com/q/61611950", "61611950")</f>
        <v/>
      </c>
      <c r="B689" t="n">
        <v>0.3006535947712418</v>
      </c>
    </row>
    <row r="690">
      <c r="A690">
        <f>HYPERLINK("https://stackoverflow.com/q/61623473", "61623473")</f>
        <v/>
      </c>
      <c r="B690" t="n">
        <v>0.2566137566137566</v>
      </c>
    </row>
    <row r="691">
      <c r="A691">
        <f>HYPERLINK("https://stackoverflow.com/q/61632938", "61632938")</f>
        <v/>
      </c>
      <c r="B691" t="n">
        <v>0.3039591315453385</v>
      </c>
    </row>
    <row r="692">
      <c r="A692">
        <f>HYPERLINK("https://stackoverflow.com/q/61634293", "61634293")</f>
        <v/>
      </c>
      <c r="B692" t="n">
        <v>0.2771392081736909</v>
      </c>
    </row>
    <row r="693">
      <c r="A693">
        <f>HYPERLINK("https://stackoverflow.com/q/61664951", "61664951")</f>
        <v/>
      </c>
      <c r="B693" t="n">
        <v>0.3663003663003663</v>
      </c>
    </row>
    <row r="694">
      <c r="A694">
        <f>HYPERLINK("https://stackoverflow.com/q/61671196", "61671196")</f>
        <v/>
      </c>
      <c r="B694" t="n">
        <v>0.2721417069243156</v>
      </c>
    </row>
    <row r="695">
      <c r="A695">
        <f>HYPERLINK("https://stackoverflow.com/q/61674856", "61674856")</f>
        <v/>
      </c>
      <c r="B695" t="n">
        <v>0.2898052691867125</v>
      </c>
    </row>
    <row r="696">
      <c r="A696">
        <f>HYPERLINK("https://stackoverflow.com/q/61676798", "61676798")</f>
        <v/>
      </c>
      <c r="B696" t="n">
        <v>0.3251028806584362</v>
      </c>
    </row>
    <row r="697">
      <c r="A697">
        <f>HYPERLINK("https://stackoverflow.com/q/61677805", "61677805")</f>
        <v/>
      </c>
      <c r="B697" t="n">
        <v>0.4116161616161616</v>
      </c>
    </row>
    <row r="698">
      <c r="A698">
        <f>HYPERLINK("https://stackoverflow.com/q/61734680", "61734680")</f>
        <v/>
      </c>
      <c r="B698" t="n">
        <v>0.3693693693693694</v>
      </c>
    </row>
    <row r="699">
      <c r="A699">
        <f>HYPERLINK("https://stackoverflow.com/q/61749474", "61749474")</f>
        <v/>
      </c>
      <c r="B699" t="n">
        <v>0.2995642701525055</v>
      </c>
    </row>
    <row r="700">
      <c r="A700">
        <f>HYPERLINK("https://stackoverflow.com/q/61759228", "61759228")</f>
        <v/>
      </c>
      <c r="B700" t="n">
        <v>0.282463186077644</v>
      </c>
    </row>
    <row r="701">
      <c r="A701">
        <f>HYPERLINK("https://stackoverflow.com/q/61778472", "61778472")</f>
        <v/>
      </c>
      <c r="B701" t="n">
        <v>0.3821548821548821</v>
      </c>
    </row>
    <row r="702">
      <c r="A702">
        <f>HYPERLINK("https://stackoverflow.com/q/61780469", "61780469")</f>
        <v/>
      </c>
      <c r="B702" t="n">
        <v>0.2903703703703704</v>
      </c>
    </row>
    <row r="703">
      <c r="A703">
        <f>HYPERLINK("https://stackoverflow.com/q/61798937", "61798937")</f>
        <v/>
      </c>
      <c r="B703" t="n">
        <v>0.3027777777777778</v>
      </c>
    </row>
    <row r="704">
      <c r="A704">
        <f>HYPERLINK("https://stackoverflow.com/q/61834955", "61834955")</f>
        <v/>
      </c>
      <c r="B704" t="n">
        <v>0.2570480928689884</v>
      </c>
    </row>
    <row r="705">
      <c r="A705">
        <f>HYPERLINK("https://stackoverflow.com/q/61838119", "61838119")</f>
        <v/>
      </c>
      <c r="B705" t="n">
        <v>0.6930320150659134</v>
      </c>
    </row>
    <row r="706">
      <c r="A706">
        <f>HYPERLINK("https://stackoverflow.com/q/61842832", "61842832")</f>
        <v/>
      </c>
      <c r="B706" t="n">
        <v>0.450381679389313</v>
      </c>
    </row>
    <row r="707">
      <c r="A707">
        <f>HYPERLINK("https://stackoverflow.com/q/61845738", "61845738")</f>
        <v/>
      </c>
      <c r="B707" t="n">
        <v>0.2361111111111111</v>
      </c>
    </row>
    <row r="708">
      <c r="A708">
        <f>HYPERLINK("https://stackoverflow.com/q/61865302", "61865302")</f>
        <v/>
      </c>
      <c r="B708" t="n">
        <v>0.40625</v>
      </c>
    </row>
    <row r="709">
      <c r="A709">
        <f>HYPERLINK("https://stackoverflow.com/q/61904800", "61904800")</f>
        <v/>
      </c>
      <c r="B709" t="n">
        <v>0.292022792022792</v>
      </c>
    </row>
    <row r="710">
      <c r="A710">
        <f>HYPERLINK("https://stackoverflow.com/q/61919301", "61919301")</f>
        <v/>
      </c>
      <c r="B710" t="n">
        <v>0.3011695906432749</v>
      </c>
    </row>
    <row r="711">
      <c r="A711">
        <f>HYPERLINK("https://stackoverflow.com/q/61939435", "61939435")</f>
        <v/>
      </c>
      <c r="B711" t="n">
        <v>0.435814455231931</v>
      </c>
    </row>
    <row r="712">
      <c r="A712">
        <f>HYPERLINK("https://stackoverflow.com/q/61947363", "61947363")</f>
        <v/>
      </c>
      <c r="B712" t="n">
        <v>0.2316118935837246</v>
      </c>
    </row>
    <row r="713">
      <c r="A713">
        <f>HYPERLINK("https://stackoverflow.com/q/61950117", "61950117")</f>
        <v/>
      </c>
      <c r="B713" t="n">
        <v>0.2378472222222222</v>
      </c>
    </row>
    <row r="714">
      <c r="A714">
        <f>HYPERLINK("https://stackoverflow.com/q/62006237", "62006237")</f>
        <v/>
      </c>
      <c r="B714" t="n">
        <v>0.2413793103448276</v>
      </c>
    </row>
    <row r="715">
      <c r="A715">
        <f>HYPERLINK("https://stackoverflow.com/q/62014768", "62014768")</f>
        <v/>
      </c>
      <c r="B715" t="n">
        <v>0.4633838383838384</v>
      </c>
    </row>
    <row r="716">
      <c r="A716">
        <f>HYPERLINK("https://stackoverflow.com/q/62018029", "62018029")</f>
        <v/>
      </c>
      <c r="B716" t="n">
        <v>0.4475890985324947</v>
      </c>
    </row>
    <row r="717">
      <c r="A717">
        <f>HYPERLINK("https://stackoverflow.com/q/62037429", "62037429")</f>
        <v/>
      </c>
      <c r="B717" t="n">
        <v>0.2875816993464052</v>
      </c>
    </row>
    <row r="718">
      <c r="A718">
        <f>HYPERLINK("https://stackoverflow.com/q/62074209", "62074209")</f>
        <v/>
      </c>
      <c r="B718" t="n">
        <v>0.3415637860082305</v>
      </c>
    </row>
    <row r="719">
      <c r="A719">
        <f>HYPERLINK("https://stackoverflow.com/q/62074644", "62074644")</f>
        <v/>
      </c>
      <c r="B719" t="n">
        <v>0.2878787878787879</v>
      </c>
    </row>
    <row r="720">
      <c r="A720">
        <f>HYPERLINK("https://stackoverflow.com/q/62074726", "62074726")</f>
        <v/>
      </c>
      <c r="B720" t="n">
        <v>0.2583333333333334</v>
      </c>
    </row>
    <row r="721">
      <c r="A721">
        <f>HYPERLINK("https://stackoverflow.com/q/62078096", "62078096")</f>
        <v/>
      </c>
      <c r="B721" t="n">
        <v>0.2878787878787879</v>
      </c>
    </row>
    <row r="722">
      <c r="A722">
        <f>HYPERLINK("https://stackoverflow.com/q/62100452", "62100452")</f>
        <v/>
      </c>
      <c r="B722" t="n">
        <v>0.3898989898989899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