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0.3073286052009456</v>
      </c>
    </row>
    <row r="3">
      <c r="A3">
        <f>HYPERLINK("https://stackoverflow.com/q/2022549", "2022549")</f>
        <v/>
      </c>
      <c r="B3" t="n">
        <v>0.274904214559387</v>
      </c>
    </row>
    <row r="4">
      <c r="A4">
        <f>HYPERLINK("https://stackoverflow.com/q/2566385", "2566385")</f>
        <v/>
      </c>
      <c r="B4" t="n">
        <v>0.2911392405063291</v>
      </c>
    </row>
    <row r="5">
      <c r="A5">
        <f>HYPERLINK("https://stackoverflow.com/q/2615337", "2615337")</f>
        <v/>
      </c>
      <c r="B5" t="n">
        <v>0.3022222222222222</v>
      </c>
    </row>
    <row r="6">
      <c r="A6">
        <f>HYPERLINK("https://stackoverflow.com/q/3578981", "3578981")</f>
        <v/>
      </c>
      <c r="B6" t="n">
        <v>0.3929738562091503</v>
      </c>
    </row>
    <row r="7">
      <c r="A7">
        <f>HYPERLINK("https://stackoverflow.com/q/4432075", "4432075")</f>
        <v/>
      </c>
      <c r="B7" t="n">
        <v>0.4252136752136752</v>
      </c>
    </row>
    <row r="8">
      <c r="A8">
        <f>HYPERLINK("https://stackoverflow.com/q/4439797", "4439797")</f>
        <v/>
      </c>
      <c r="B8" t="n">
        <v>0.2567901234567901</v>
      </c>
    </row>
    <row r="9">
      <c r="A9">
        <f>HYPERLINK("https://stackoverflow.com/q/4598926", "4598926")</f>
        <v/>
      </c>
      <c r="B9" t="n">
        <v>0.250936329588015</v>
      </c>
    </row>
    <row r="10">
      <c r="A10">
        <f>HYPERLINK("https://stackoverflow.com/q/4804623", "4804623")</f>
        <v/>
      </c>
      <c r="B10" t="n">
        <v>0.2314814814814815</v>
      </c>
    </row>
    <row r="11">
      <c r="A11">
        <f>HYPERLINK("https://stackoverflow.com/q/5552901", "5552901")</f>
        <v/>
      </c>
      <c r="B11" t="n">
        <v>0.2463768115942029</v>
      </c>
    </row>
    <row r="12">
      <c r="A12">
        <f>HYPERLINK("https://stackoverflow.com/q/7048854", "7048854")</f>
        <v/>
      </c>
      <c r="B12" t="n">
        <v>0.3295880149812734</v>
      </c>
    </row>
    <row r="13">
      <c r="A13">
        <f>HYPERLINK("https://stackoverflow.com/q/8040701", "8040701")</f>
        <v/>
      </c>
      <c r="B13" t="n">
        <v>0.2302302302302302</v>
      </c>
    </row>
    <row r="14">
      <c r="A14">
        <f>HYPERLINK("https://stackoverflow.com/q/8430681", "8430681")</f>
        <v/>
      </c>
      <c r="B14" t="n">
        <v>0.3861788617886179</v>
      </c>
    </row>
    <row r="15">
      <c r="A15">
        <f>HYPERLINK("https://stackoverflow.com/q/8430696", "8430696")</f>
        <v/>
      </c>
      <c r="B15" t="n">
        <v>0.3224932249322494</v>
      </c>
    </row>
    <row r="16">
      <c r="A16">
        <f>HYPERLINK("https://stackoverflow.com/q/8640940", "8640940")</f>
        <v/>
      </c>
      <c r="B16" t="n">
        <v>0.5492554410080184</v>
      </c>
    </row>
    <row r="17">
      <c r="A17">
        <f>HYPERLINK("https://stackoverflow.com/q/9168994", "9168994")</f>
        <v/>
      </c>
      <c r="B17" t="n">
        <v>0.2448377581120944</v>
      </c>
    </row>
    <row r="18">
      <c r="A18">
        <f>HYPERLINK("https://stackoverflow.com/q/9588748", "9588748")</f>
        <v/>
      </c>
      <c r="B18" t="n">
        <v>0.4265536723163842</v>
      </c>
    </row>
    <row r="19">
      <c r="A19">
        <f>HYPERLINK("https://stackoverflow.com/q/10476572", "10476572")</f>
        <v/>
      </c>
      <c r="B19" t="n">
        <v>0.2673992673992674</v>
      </c>
    </row>
    <row r="20">
      <c r="A20">
        <f>HYPERLINK("https://stackoverflow.com/q/10586848", "10586848")</f>
        <v/>
      </c>
      <c r="B20" t="n">
        <v>0.2872628726287263</v>
      </c>
    </row>
    <row r="21">
      <c r="A21">
        <f>HYPERLINK("https://stackoverflow.com/q/10761717", "10761717")</f>
        <v/>
      </c>
      <c r="B21" t="n">
        <v>0.2696296296296296</v>
      </c>
    </row>
    <row r="22">
      <c r="A22">
        <f>HYPERLINK("https://stackoverflow.com/q/10774183", "10774183")</f>
        <v/>
      </c>
      <c r="B22" t="n">
        <v>0.3800705467372134</v>
      </c>
    </row>
    <row r="23">
      <c r="A23">
        <f>HYPERLINK("https://stackoverflow.com/q/10784169", "10784169")</f>
        <v/>
      </c>
      <c r="B23" t="n">
        <v>0.2802287581699346</v>
      </c>
    </row>
    <row r="24">
      <c r="A24">
        <f>HYPERLINK("https://stackoverflow.com/q/10923870", "10923870")</f>
        <v/>
      </c>
      <c r="B24" t="n">
        <v>0.2973544973544974</v>
      </c>
    </row>
    <row r="25">
      <c r="A25">
        <f>HYPERLINK("https://stackoverflow.com/q/11316689", "11316689")</f>
        <v/>
      </c>
      <c r="B25" t="n">
        <v>0.2681481481481482</v>
      </c>
    </row>
    <row r="26">
      <c r="A26">
        <f>HYPERLINK("https://stackoverflow.com/q/12031216", "12031216")</f>
        <v/>
      </c>
      <c r="B26" t="n">
        <v>0.2709750566893424</v>
      </c>
    </row>
    <row r="27">
      <c r="A27">
        <f>HYPERLINK("https://stackoverflow.com/q/12412269", "12412269")</f>
        <v/>
      </c>
      <c r="B27" t="n">
        <v>0.3764172335600907</v>
      </c>
    </row>
    <row r="28">
      <c r="A28">
        <f>HYPERLINK("https://stackoverflow.com/q/13056153", "13056153")</f>
        <v/>
      </c>
      <c r="B28" t="n">
        <v>0.3433208489388265</v>
      </c>
    </row>
    <row r="29">
      <c r="A29">
        <f>HYPERLINK("https://stackoverflow.com/q/13767870", "13767870")</f>
        <v/>
      </c>
      <c r="B29" t="n">
        <v>0.3811007268951194</v>
      </c>
    </row>
    <row r="30">
      <c r="A30">
        <f>HYPERLINK("https://stackoverflow.com/q/14487518", "14487518")</f>
        <v/>
      </c>
      <c r="B30" t="n">
        <v>0.3255555555555555</v>
      </c>
    </row>
    <row r="31">
      <c r="A31">
        <f>HYPERLINK("https://stackoverflow.com/q/15106856", "15106856")</f>
        <v/>
      </c>
      <c r="B31" t="n">
        <v>0.2743764172335601</v>
      </c>
    </row>
    <row r="32">
      <c r="A32">
        <f>HYPERLINK("https://stackoverflow.com/q/15224492", "15224492")</f>
        <v/>
      </c>
      <c r="B32" t="n">
        <v>0.2419354838709677</v>
      </c>
    </row>
    <row r="33">
      <c r="A33">
        <f>HYPERLINK("https://stackoverflow.com/q/15580847", "15580847")</f>
        <v/>
      </c>
      <c r="B33" t="n">
        <v>0.2506666666666666</v>
      </c>
    </row>
    <row r="34">
      <c r="A34">
        <f>HYPERLINK("https://stackoverflow.com/q/16087271", "16087271")</f>
        <v/>
      </c>
      <c r="B34" t="n">
        <v>0.288681204569055</v>
      </c>
    </row>
    <row r="35">
      <c r="A35">
        <f>HYPERLINK("https://stackoverflow.com/q/16437979", "16437979")</f>
        <v/>
      </c>
      <c r="B35" t="n">
        <v>0.2754820936639119</v>
      </c>
    </row>
    <row r="36">
      <c r="A36">
        <f>HYPERLINK("https://stackoverflow.com/q/16617053", "16617053")</f>
        <v/>
      </c>
      <c r="B36" t="n">
        <v>0.2274305555555556</v>
      </c>
    </row>
    <row r="37">
      <c r="A37">
        <f>HYPERLINK("https://stackoverflow.com/q/17273496", "17273496")</f>
        <v/>
      </c>
      <c r="B37" t="n">
        <v>0.299847792998478</v>
      </c>
    </row>
    <row r="38">
      <c r="A38">
        <f>HYPERLINK("https://stackoverflow.com/q/17758355", "17758355")</f>
        <v/>
      </c>
      <c r="B38" t="n">
        <v>0.3883040935672515</v>
      </c>
    </row>
    <row r="39">
      <c r="A39">
        <f>HYPERLINK("https://stackoverflow.com/q/18096689", "18096689")</f>
        <v/>
      </c>
      <c r="B39" t="n">
        <v>0.2855133614627285</v>
      </c>
    </row>
    <row r="40">
      <c r="A40">
        <f>HYPERLINK("https://stackoverflow.com/q/18368258", "18368258")</f>
        <v/>
      </c>
      <c r="B40" t="n">
        <v>0.3034188034188034</v>
      </c>
    </row>
    <row r="41">
      <c r="A41">
        <f>HYPERLINK("https://stackoverflow.com/q/18933749", "18933749")</f>
        <v/>
      </c>
      <c r="B41" t="n">
        <v>0.3088235294117647</v>
      </c>
    </row>
    <row r="42">
      <c r="A42">
        <f>HYPERLINK("https://stackoverflow.com/q/19289621", "19289621")</f>
        <v/>
      </c>
      <c r="B42" t="n">
        <v>0.2844444444444445</v>
      </c>
    </row>
    <row r="43">
      <c r="A43">
        <f>HYPERLINK("https://stackoverflow.com/q/19438872", "19438872")</f>
        <v/>
      </c>
      <c r="B43" t="n">
        <v>0.2808641975308642</v>
      </c>
    </row>
    <row r="44">
      <c r="A44">
        <f>HYPERLINK("https://stackoverflow.com/q/19796320", "19796320")</f>
        <v/>
      </c>
      <c r="B44" t="n">
        <v>0.2933333333333333</v>
      </c>
    </row>
    <row r="45">
      <c r="A45">
        <f>HYPERLINK("https://stackoverflow.com/q/19802076", "19802076")</f>
        <v/>
      </c>
      <c r="B45" t="n">
        <v>0.3766937669376694</v>
      </c>
    </row>
    <row r="46">
      <c r="A46">
        <f>HYPERLINK("https://stackoverflow.com/q/20287085", "20287085")</f>
        <v/>
      </c>
      <c r="B46" t="n">
        <v>0.4010582010582011</v>
      </c>
    </row>
    <row r="47">
      <c r="A47">
        <f>HYPERLINK("https://stackoverflow.com/q/20437820", "20437820")</f>
        <v/>
      </c>
      <c r="B47" t="n">
        <v>0.2923076923076923</v>
      </c>
    </row>
    <row r="48">
      <c r="A48">
        <f>HYPERLINK("https://stackoverflow.com/q/20693110", "20693110")</f>
        <v/>
      </c>
      <c r="B48" t="n">
        <v>0.3303464755077659</v>
      </c>
    </row>
    <row r="49">
      <c r="A49">
        <f>HYPERLINK("https://stackoverflow.com/q/21042729", "21042729")</f>
        <v/>
      </c>
      <c r="B49" t="n">
        <v>0.2358024691358025</v>
      </c>
    </row>
    <row r="50">
      <c r="A50">
        <f>HYPERLINK("https://stackoverflow.com/q/21437901", "21437901")</f>
        <v/>
      </c>
      <c r="B50" t="n">
        <v>0.3111111111111111</v>
      </c>
    </row>
    <row r="51">
      <c r="A51">
        <f>HYPERLINK("https://stackoverflow.com/q/22145868", "22145868")</f>
        <v/>
      </c>
      <c r="B51" t="n">
        <v>0.2904953145917001</v>
      </c>
    </row>
    <row r="52">
      <c r="A52">
        <f>HYPERLINK("https://stackoverflow.com/q/22562925", "22562925")</f>
        <v/>
      </c>
      <c r="B52" t="n">
        <v>0.2616959064327486</v>
      </c>
    </row>
    <row r="53">
      <c r="A53">
        <f>HYPERLINK("https://stackoverflow.com/q/22563944", "22563944")</f>
        <v/>
      </c>
      <c r="B53" t="n">
        <v>0.398989898989899</v>
      </c>
    </row>
    <row r="54">
      <c r="A54">
        <f>HYPERLINK("https://stackoverflow.com/q/22611025", "22611025")</f>
        <v/>
      </c>
      <c r="B54" t="n">
        <v>0.2755102040816326</v>
      </c>
    </row>
    <row r="55">
      <c r="A55">
        <f>HYPERLINK("https://stackoverflow.com/q/24808967", "24808967")</f>
        <v/>
      </c>
      <c r="B55" t="n">
        <v>0.3720349563046192</v>
      </c>
    </row>
    <row r="56">
      <c r="A56">
        <f>HYPERLINK("https://stackoverflow.com/q/24821180", "24821180")</f>
        <v/>
      </c>
      <c r="B56" t="n">
        <v>0.2736842105263158</v>
      </c>
    </row>
    <row r="57">
      <c r="A57">
        <f>HYPERLINK("https://stackoverflow.com/q/25801442", "25801442")</f>
        <v/>
      </c>
      <c r="B57" t="n">
        <v>0.2806267806267806</v>
      </c>
    </row>
    <row r="58">
      <c r="A58">
        <f>HYPERLINK("https://stackoverflow.com/q/26226598", "26226598")</f>
        <v/>
      </c>
      <c r="B58" t="n">
        <v>0.5726495726495727</v>
      </c>
    </row>
    <row r="59">
      <c r="A59">
        <f>HYPERLINK("https://stackoverflow.com/q/26634391", "26634391")</f>
        <v/>
      </c>
      <c r="B59" t="n">
        <v>0.2375</v>
      </c>
    </row>
    <row r="60">
      <c r="A60">
        <f>HYPERLINK("https://stackoverflow.com/q/26642065", "26642065")</f>
        <v/>
      </c>
      <c r="B60" t="n">
        <v>0.307621671258035</v>
      </c>
    </row>
    <row r="61">
      <c r="A61">
        <f>HYPERLINK("https://stackoverflow.com/q/26779046", "26779046")</f>
        <v/>
      </c>
      <c r="B61" t="n">
        <v>0.3641231593038822</v>
      </c>
    </row>
    <row r="62">
      <c r="A62">
        <f>HYPERLINK("https://stackoverflow.com/q/27153271", "27153271")</f>
        <v/>
      </c>
      <c r="B62" t="n">
        <v>0.2530864197530864</v>
      </c>
    </row>
    <row r="63">
      <c r="A63">
        <f>HYPERLINK("https://stackoverflow.com/q/27223147", "27223147")</f>
        <v/>
      </c>
      <c r="B63" t="n">
        <v>0.2577777777777778</v>
      </c>
    </row>
    <row r="64">
      <c r="A64">
        <f>HYPERLINK("https://stackoverflow.com/q/27306044", "27306044")</f>
        <v/>
      </c>
      <c r="B64" t="n">
        <v>0.2422586520947177</v>
      </c>
    </row>
    <row r="65">
      <c r="A65">
        <f>HYPERLINK("https://stackoverflow.com/q/28865644", "28865644")</f>
        <v/>
      </c>
      <c r="B65" t="n">
        <v>0.2879330943847073</v>
      </c>
    </row>
    <row r="66">
      <c r="A66">
        <f>HYPERLINK("https://stackoverflow.com/q/29060765", "29060765")</f>
        <v/>
      </c>
      <c r="B66" t="n">
        <v>0.2390572390572391</v>
      </c>
    </row>
    <row r="67">
      <c r="A67">
        <f>HYPERLINK("https://stackoverflow.com/q/29287436", "29287436")</f>
        <v/>
      </c>
      <c r="B67" t="n">
        <v>0.263653483992467</v>
      </c>
    </row>
    <row r="68">
      <c r="A68">
        <f>HYPERLINK("https://stackoverflow.com/q/29308113", "29308113")</f>
        <v/>
      </c>
      <c r="B68" t="n">
        <v>0.4746666666666667</v>
      </c>
    </row>
    <row r="69">
      <c r="A69">
        <f>HYPERLINK("https://stackoverflow.com/q/29458112", "29458112")</f>
        <v/>
      </c>
      <c r="B69" t="n">
        <v>0.3125649013499481</v>
      </c>
    </row>
    <row r="70">
      <c r="A70">
        <f>HYPERLINK("https://stackoverflow.com/q/30487441", "30487441")</f>
        <v/>
      </c>
      <c r="B70" t="n">
        <v>0.2991452991452991</v>
      </c>
    </row>
    <row r="71">
      <c r="A71">
        <f>HYPERLINK("https://stackoverflow.com/q/31335575", "31335575")</f>
        <v/>
      </c>
      <c r="B71" t="n">
        <v>0.2282282282282282</v>
      </c>
    </row>
    <row r="72">
      <c r="A72">
        <f>HYPERLINK("https://stackoverflow.com/q/31386733", "31386733")</f>
        <v/>
      </c>
      <c r="B72" t="n">
        <v>0.3899782135076253</v>
      </c>
    </row>
    <row r="73">
      <c r="A73">
        <f>HYPERLINK("https://stackoverflow.com/q/31838489", "31838489")</f>
        <v/>
      </c>
      <c r="B73" t="n">
        <v>0.2921810699588477</v>
      </c>
    </row>
    <row r="74">
      <c r="A74">
        <f>HYPERLINK("https://stackoverflow.com/q/31914821", "31914821")</f>
        <v/>
      </c>
      <c r="B74" t="n">
        <v>0.2647462277091907</v>
      </c>
    </row>
    <row r="75">
      <c r="A75">
        <f>HYPERLINK("https://stackoverflow.com/q/31942969", "31942969")</f>
        <v/>
      </c>
      <c r="B75" t="n">
        <v>0.2792792792792793</v>
      </c>
    </row>
    <row r="76">
      <c r="A76">
        <f>HYPERLINK("https://stackoverflow.com/q/32523590", "32523590")</f>
        <v/>
      </c>
      <c r="B76" t="n">
        <v>0.2423025435073628</v>
      </c>
    </row>
    <row r="77">
      <c r="A77">
        <f>HYPERLINK("https://stackoverflow.com/q/32571070", "32571070")</f>
        <v/>
      </c>
      <c r="B77" t="n">
        <v>0.4222222222222222</v>
      </c>
    </row>
    <row r="78">
      <c r="A78">
        <f>HYPERLINK("https://stackoverflow.com/q/32662381", "32662381")</f>
        <v/>
      </c>
      <c r="B78" t="n">
        <v>0.4020715630885122</v>
      </c>
    </row>
    <row r="79">
      <c r="A79">
        <f>HYPERLINK("https://stackoverflow.com/q/32698744", "32698744")</f>
        <v/>
      </c>
      <c r="B79" t="n">
        <v>0.2386831275720165</v>
      </c>
    </row>
    <row r="80">
      <c r="A80">
        <f>HYPERLINK("https://stackoverflow.com/q/32706271", "32706271")</f>
        <v/>
      </c>
      <c r="B80" t="n">
        <v>0.3611111111111111</v>
      </c>
    </row>
    <row r="81">
      <c r="A81">
        <f>HYPERLINK("https://stackoverflow.com/q/32726040", "32726040")</f>
        <v/>
      </c>
      <c r="B81" t="n">
        <v>0.3660818713450292</v>
      </c>
    </row>
    <row r="82">
      <c r="A82">
        <f>HYPERLINK("https://stackoverflow.com/q/32750425", "32750425")</f>
        <v/>
      </c>
      <c r="B82" t="n">
        <v>0.3932230102442869</v>
      </c>
    </row>
    <row r="83">
      <c r="A83">
        <f>HYPERLINK("https://stackoverflow.com/q/32833023", "32833023")</f>
        <v/>
      </c>
      <c r="B83" t="n">
        <v>0.2287581699346405</v>
      </c>
    </row>
    <row r="84">
      <c r="A84">
        <f>HYPERLINK("https://stackoverflow.com/q/32837080", "32837080")</f>
        <v/>
      </c>
      <c r="B84" t="n">
        <v>0.3154533844189016</v>
      </c>
    </row>
    <row r="85">
      <c r="A85">
        <f>HYPERLINK("https://stackoverflow.com/q/32863735", "32863735")</f>
        <v/>
      </c>
      <c r="B85" t="n">
        <v>0.285024154589372</v>
      </c>
    </row>
    <row r="86">
      <c r="A86">
        <f>HYPERLINK("https://stackoverflow.com/q/32987050", "32987050")</f>
        <v/>
      </c>
      <c r="B86" t="n">
        <v>0.2396251673360107</v>
      </c>
    </row>
    <row r="87">
      <c r="A87">
        <f>HYPERLINK("https://stackoverflow.com/q/33086501", "33086501")</f>
        <v/>
      </c>
      <c r="B87" t="n">
        <v>0.3603395061728395</v>
      </c>
    </row>
    <row r="88">
      <c r="A88">
        <f>HYPERLINK("https://stackoverflow.com/q/34164510", "34164510")</f>
        <v/>
      </c>
      <c r="B88" t="n">
        <v>0.2716049382716049</v>
      </c>
    </row>
    <row r="89">
      <c r="A89">
        <f>HYPERLINK("https://stackoverflow.com/q/34179466", "34179466")</f>
        <v/>
      </c>
      <c r="B89" t="n">
        <v>0.2469135802469136</v>
      </c>
    </row>
    <row r="90">
      <c r="A90">
        <f>HYPERLINK("https://stackoverflow.com/q/34292278", "34292278")</f>
        <v/>
      </c>
      <c r="B90" t="n">
        <v>0.2663817663817664</v>
      </c>
    </row>
    <row r="91">
      <c r="A91">
        <f>HYPERLINK("https://stackoverflow.com/q/34341952", "34341952")</f>
        <v/>
      </c>
      <c r="B91" t="n">
        <v>0.3263888888888889</v>
      </c>
    </row>
    <row r="92">
      <c r="A92">
        <f>HYPERLINK("https://stackoverflow.com/q/34504198", "34504198")</f>
        <v/>
      </c>
      <c r="B92" t="n">
        <v>0.3400673400673401</v>
      </c>
    </row>
    <row r="93">
      <c r="A93">
        <f>HYPERLINK("https://stackoverflow.com/q/34776120", "34776120")</f>
        <v/>
      </c>
      <c r="B93" t="n">
        <v>0.2253968253968254</v>
      </c>
    </row>
    <row r="94">
      <c r="A94">
        <f>HYPERLINK("https://stackoverflow.com/q/34881746", "34881746")</f>
        <v/>
      </c>
      <c r="B94" t="n">
        <v>0.3288888888888889</v>
      </c>
    </row>
    <row r="95">
      <c r="A95">
        <f>HYPERLINK("https://stackoverflow.com/q/34971515", "34971515")</f>
        <v/>
      </c>
      <c r="B95" t="n">
        <v>0.2646198830409357</v>
      </c>
    </row>
    <row r="96">
      <c r="A96">
        <f>HYPERLINK("https://stackoverflow.com/q/35117639", "35117639")</f>
        <v/>
      </c>
      <c r="B96" t="n">
        <v>0.3746770025839793</v>
      </c>
    </row>
    <row r="97">
      <c r="A97">
        <f>HYPERLINK("https://stackoverflow.com/q/35250844", "35250844")</f>
        <v/>
      </c>
      <c r="B97" t="n">
        <v>0.3237753882915173</v>
      </c>
    </row>
    <row r="98">
      <c r="A98">
        <f>HYPERLINK("https://stackoverflow.com/q/35302025", "35302025")</f>
        <v/>
      </c>
      <c r="B98" t="n">
        <v>0.4188034188034188</v>
      </c>
    </row>
    <row r="99">
      <c r="A99">
        <f>HYPERLINK("https://stackoverflow.com/q/35578153", "35578153")</f>
        <v/>
      </c>
      <c r="B99" t="n">
        <v>0.2582159624413146</v>
      </c>
    </row>
    <row r="100">
      <c r="A100">
        <f>HYPERLINK("https://stackoverflow.com/q/35609644", "35609644")</f>
        <v/>
      </c>
      <c r="B100" t="n">
        <v>0.3152777777777778</v>
      </c>
    </row>
    <row r="101">
      <c r="A101">
        <f>HYPERLINK("https://stackoverflow.com/q/35660296", "35660296")</f>
        <v/>
      </c>
      <c r="B101" t="n">
        <v>0.3142174432497013</v>
      </c>
    </row>
    <row r="102">
      <c r="A102">
        <f>HYPERLINK("https://stackoverflow.com/q/35677362", "35677362")</f>
        <v/>
      </c>
      <c r="B102" t="n">
        <v>0.2944444444444445</v>
      </c>
    </row>
    <row r="103">
      <c r="A103">
        <f>HYPERLINK("https://stackoverflow.com/q/35837025", "35837025")</f>
        <v/>
      </c>
      <c r="B103" t="n">
        <v>0.2978927203065134</v>
      </c>
    </row>
    <row r="104">
      <c r="A104">
        <f>HYPERLINK("https://stackoverflow.com/q/35859198", "35859198")</f>
        <v/>
      </c>
      <c r="B104" t="n">
        <v>0.2696871628910464</v>
      </c>
    </row>
    <row r="105">
      <c r="A105">
        <f>HYPERLINK("https://stackoverflow.com/q/36070513", "36070513")</f>
        <v/>
      </c>
      <c r="B105" t="n">
        <v>0.3361823361823362</v>
      </c>
    </row>
    <row r="106">
      <c r="A106">
        <f>HYPERLINK("https://stackoverflow.com/q/36089525", "36089525")</f>
        <v/>
      </c>
      <c r="B106" t="n">
        <v>0.2256410256410256</v>
      </c>
    </row>
    <row r="107">
      <c r="A107">
        <f>HYPERLINK("https://stackoverflow.com/q/36565321", "36565321")</f>
        <v/>
      </c>
      <c r="B107" t="n">
        <v>0.3641975308641975</v>
      </c>
    </row>
    <row r="108">
      <c r="A108">
        <f>HYPERLINK("https://stackoverflow.com/q/36643655", "36643655")</f>
        <v/>
      </c>
      <c r="B108" t="n">
        <v>0.2786324786324786</v>
      </c>
    </row>
    <row r="109">
      <c r="A109">
        <f>HYPERLINK("https://stackoverflow.com/q/36693712", "36693712")</f>
        <v/>
      </c>
      <c r="B109" t="n">
        <v>0.3941299790356394</v>
      </c>
    </row>
    <row r="110">
      <c r="A110">
        <f>HYPERLINK("https://stackoverflow.com/q/36986164", "36986164")</f>
        <v/>
      </c>
      <c r="B110" t="n">
        <v>0.3240740740740741</v>
      </c>
    </row>
    <row r="111">
      <c r="A111">
        <f>HYPERLINK("https://stackoverflow.com/q/37475065", "37475065")</f>
        <v/>
      </c>
      <c r="B111" t="n">
        <v>0.3581699346405229</v>
      </c>
    </row>
    <row r="112">
      <c r="A112">
        <f>HYPERLINK("https://stackoverflow.com/q/37481142", "37481142")</f>
        <v/>
      </c>
      <c r="B112" t="n">
        <v>0.2428940568475452</v>
      </c>
    </row>
    <row r="113">
      <c r="A113">
        <f>HYPERLINK("https://stackoverflow.com/q/37489706", "37489706")</f>
        <v/>
      </c>
      <c r="B113" t="n">
        <v>0.2378917378917379</v>
      </c>
    </row>
    <row r="114">
      <c r="A114">
        <f>HYPERLINK("https://stackoverflow.com/q/37604407", "37604407")</f>
        <v/>
      </c>
      <c r="B114" t="n">
        <v>0.2770167427701675</v>
      </c>
    </row>
    <row r="115">
      <c r="A115">
        <f>HYPERLINK("https://stackoverflow.com/q/37723718", "37723718")</f>
        <v/>
      </c>
      <c r="B115" t="n">
        <v>0.3113854595336077</v>
      </c>
    </row>
    <row r="116">
      <c r="A116">
        <f>HYPERLINK("https://stackoverflow.com/q/37945129", "37945129")</f>
        <v/>
      </c>
      <c r="B116" t="n">
        <v>0.2592592592592592</v>
      </c>
    </row>
    <row r="117">
      <c r="A117">
        <f>HYPERLINK("https://stackoverflow.com/q/38006238", "38006238")</f>
        <v/>
      </c>
      <c r="B117" t="n">
        <v>0.3259958071278826</v>
      </c>
    </row>
    <row r="118">
      <c r="A118">
        <f>HYPERLINK("https://stackoverflow.com/q/38014078", "38014078")</f>
        <v/>
      </c>
      <c r="B118" t="n">
        <v>0.4576131687242798</v>
      </c>
    </row>
    <row r="119">
      <c r="A119">
        <f>HYPERLINK("https://stackoverflow.com/q/38265464", "38265464")</f>
        <v/>
      </c>
      <c r="B119" t="n">
        <v>0.2676056338028169</v>
      </c>
    </row>
    <row r="120">
      <c r="A120">
        <f>HYPERLINK("https://stackoverflow.com/q/38327633", "38327633")</f>
        <v/>
      </c>
      <c r="B120" t="n">
        <v>0.3497474747474748</v>
      </c>
    </row>
    <row r="121">
      <c r="A121">
        <f>HYPERLINK("https://stackoverflow.com/q/38434097", "38434097")</f>
        <v/>
      </c>
      <c r="B121" t="n">
        <v>0.2982456140350877</v>
      </c>
    </row>
    <row r="122">
      <c r="A122">
        <f>HYPERLINK("https://stackoverflow.com/q/38781470", "38781470")</f>
        <v/>
      </c>
      <c r="B122" t="n">
        <v>0.234375</v>
      </c>
    </row>
    <row r="123">
      <c r="A123">
        <f>HYPERLINK("https://stackoverflow.com/q/38842894", "38842894")</f>
        <v/>
      </c>
      <c r="B123" t="n">
        <v>0.2971576227390181</v>
      </c>
    </row>
    <row r="124">
      <c r="A124">
        <f>HYPERLINK("https://stackoverflow.com/q/39104959", "39104959")</f>
        <v/>
      </c>
      <c r="B124" t="n">
        <v>0.3789173789173789</v>
      </c>
    </row>
    <row r="125">
      <c r="A125">
        <f>HYPERLINK("https://stackoverflow.com/q/39141990", "39141990")</f>
        <v/>
      </c>
      <c r="B125" t="n">
        <v>0.3669250645994832</v>
      </c>
    </row>
    <row r="126">
      <c r="A126">
        <f>HYPERLINK("https://stackoverflow.com/q/39566021", "39566021")</f>
        <v/>
      </c>
      <c r="B126" t="n">
        <v>0.2895148669796557</v>
      </c>
    </row>
    <row r="127">
      <c r="A127">
        <f>HYPERLINK("https://stackoverflow.com/q/40277399", "40277399")</f>
        <v/>
      </c>
      <c r="B127" t="n">
        <v>0.2759856630824373</v>
      </c>
    </row>
    <row r="128">
      <c r="A128">
        <f>HYPERLINK("https://stackoverflow.com/q/40395921", "40395921")</f>
        <v/>
      </c>
      <c r="B128" t="n">
        <v>0.2388888888888889</v>
      </c>
    </row>
    <row r="129">
      <c r="A129">
        <f>HYPERLINK("https://stackoverflow.com/q/40471357", "40471357")</f>
        <v/>
      </c>
      <c r="B129" t="n">
        <v>0.3065134099616858</v>
      </c>
    </row>
    <row r="130">
      <c r="A130">
        <f>HYPERLINK("https://stackoverflow.com/q/40522198", "40522198")</f>
        <v/>
      </c>
      <c r="B130" t="n">
        <v>0.265993265993266</v>
      </c>
    </row>
    <row r="131">
      <c r="A131">
        <f>HYPERLINK("https://stackoverflow.com/q/40525663", "40525663")</f>
        <v/>
      </c>
      <c r="B131" t="n">
        <v>0.2455197132616488</v>
      </c>
    </row>
    <row r="132">
      <c r="A132">
        <f>HYPERLINK("https://stackoverflow.com/q/40555797", "40555797")</f>
        <v/>
      </c>
      <c r="B132" t="n">
        <v>0.3422733077905492</v>
      </c>
    </row>
    <row r="133">
      <c r="A133">
        <f>HYPERLINK("https://stackoverflow.com/q/40777490", "40777490")</f>
        <v/>
      </c>
      <c r="B133" t="n">
        <v>0.2994579945799458</v>
      </c>
    </row>
    <row r="134">
      <c r="A134">
        <f>HYPERLINK("https://stackoverflow.com/q/40844174", "40844174")</f>
        <v/>
      </c>
      <c r="B134" t="n">
        <v>0.3568376068376068</v>
      </c>
    </row>
    <row r="135">
      <c r="A135">
        <f>HYPERLINK("https://stackoverflow.com/q/40910294", "40910294")</f>
        <v/>
      </c>
      <c r="B135" t="n">
        <v>0.2700617283950617</v>
      </c>
    </row>
    <row r="136">
      <c r="A136">
        <f>HYPERLINK("https://stackoverflow.com/q/41233968", "41233968")</f>
        <v/>
      </c>
      <c r="B136" t="n">
        <v>0.3101518784972022</v>
      </c>
    </row>
    <row r="137">
      <c r="A137">
        <f>HYPERLINK("https://stackoverflow.com/q/41277345", "41277345")</f>
        <v/>
      </c>
      <c r="B137" t="n">
        <v>0.2262626262626263</v>
      </c>
    </row>
    <row r="138">
      <c r="A138">
        <f>HYPERLINK("https://stackoverflow.com/q/41351244", "41351244")</f>
        <v/>
      </c>
      <c r="B138" t="n">
        <v>0.3745632424877708</v>
      </c>
    </row>
    <row r="139">
      <c r="A139">
        <f>HYPERLINK("https://stackoverflow.com/q/41574944", "41574944")</f>
        <v/>
      </c>
      <c r="B139" t="n">
        <v>0.3469387755102041</v>
      </c>
    </row>
    <row r="140">
      <c r="A140">
        <f>HYPERLINK("https://stackoverflow.com/q/41800137", "41800137")</f>
        <v/>
      </c>
      <c r="B140" t="n">
        <v>0.2831541218637993</v>
      </c>
    </row>
    <row r="141">
      <c r="A141">
        <f>HYPERLINK("https://stackoverflow.com/q/41984603", "41984603")</f>
        <v/>
      </c>
      <c r="B141" t="n">
        <v>0.3341815097540289</v>
      </c>
    </row>
    <row r="142">
      <c r="A142">
        <f>HYPERLINK("https://stackoverflow.com/q/42010994", "42010994")</f>
        <v/>
      </c>
      <c r="B142" t="n">
        <v>0.2567049808429119</v>
      </c>
    </row>
    <row r="143">
      <c r="A143">
        <f>HYPERLINK("https://stackoverflow.com/q/42020377", "42020377")</f>
        <v/>
      </c>
      <c r="B143" t="n">
        <v>0.3171717171717172</v>
      </c>
    </row>
    <row r="144">
      <c r="A144">
        <f>HYPERLINK("https://stackoverflow.com/q/42024359", "42024359")</f>
        <v/>
      </c>
      <c r="B144" t="n">
        <v>0.2937293729372937</v>
      </c>
    </row>
    <row r="145">
      <c r="A145">
        <f>HYPERLINK("https://stackoverflow.com/q/42375516", "42375516")</f>
        <v/>
      </c>
      <c r="B145" t="n">
        <v>0.2309027777777778</v>
      </c>
    </row>
    <row r="146">
      <c r="A146">
        <f>HYPERLINK("https://stackoverflow.com/q/42388942", "42388942")</f>
        <v/>
      </c>
      <c r="B146" t="n">
        <v>0.2514619883040936</v>
      </c>
    </row>
    <row r="147">
      <c r="A147">
        <f>HYPERLINK("https://stackoverflow.com/q/42444198", "42444198")</f>
        <v/>
      </c>
      <c r="B147" t="n">
        <v>0.2592592592592592</v>
      </c>
    </row>
    <row r="148">
      <c r="A148">
        <f>HYPERLINK("https://stackoverflow.com/q/42623994", "42623994")</f>
        <v/>
      </c>
      <c r="B148" t="n">
        <v>0.2875816993464053</v>
      </c>
    </row>
    <row r="149">
      <c r="A149">
        <f>HYPERLINK("https://stackoverflow.com/q/42642927", "42642927")</f>
        <v/>
      </c>
      <c r="B149" t="n">
        <v>0.340365682137834</v>
      </c>
    </row>
    <row r="150">
      <c r="A150">
        <f>HYPERLINK("https://stackoverflow.com/q/42756855", "42756855")</f>
        <v/>
      </c>
      <c r="B150" t="n">
        <v>0.3371647509578544</v>
      </c>
    </row>
    <row r="151">
      <c r="A151">
        <f>HYPERLINK("https://stackoverflow.com/q/42959530", "42959530")</f>
        <v/>
      </c>
      <c r="B151" t="n">
        <v>0.397979797979798</v>
      </c>
    </row>
    <row r="152">
      <c r="A152">
        <f>HYPERLINK("https://stackoverflow.com/q/43033640", "43033640")</f>
        <v/>
      </c>
      <c r="B152" t="n">
        <v>0.3413654618473896</v>
      </c>
    </row>
    <row r="153">
      <c r="A153">
        <f>HYPERLINK("https://stackoverflow.com/q/43261170", "43261170")</f>
        <v/>
      </c>
      <c r="B153" t="n">
        <v>0.3694267515923567</v>
      </c>
    </row>
    <row r="154">
      <c r="A154">
        <f>HYPERLINK("https://stackoverflow.com/q/43655581", "43655581")</f>
        <v/>
      </c>
      <c r="B154" t="n">
        <v>0.3026315789473684</v>
      </c>
    </row>
    <row r="155">
      <c r="A155">
        <f>HYPERLINK("https://stackoverflow.com/q/43733425", "43733425")</f>
        <v/>
      </c>
      <c r="B155" t="n">
        <v>0.2675438596491228</v>
      </c>
    </row>
    <row r="156">
      <c r="A156">
        <f>HYPERLINK("https://stackoverflow.com/q/43737787", "43737787")</f>
        <v/>
      </c>
      <c r="B156" t="n">
        <v>0.2532299741602067</v>
      </c>
    </row>
    <row r="157">
      <c r="A157">
        <f>HYPERLINK("https://stackoverflow.com/q/44446144", "44446144")</f>
        <v/>
      </c>
      <c r="B157" t="n">
        <v>0.2770919067215363</v>
      </c>
    </row>
    <row r="158">
      <c r="A158">
        <f>HYPERLINK("https://stackoverflow.com/q/44680025", "44680025")</f>
        <v/>
      </c>
      <c r="B158" t="n">
        <v>0.3219106957424714</v>
      </c>
    </row>
    <row r="159">
      <c r="A159">
        <f>HYPERLINK("https://stackoverflow.com/q/44694808", "44694808")</f>
        <v/>
      </c>
      <c r="B159" t="n">
        <v>0.4095860566448802</v>
      </c>
    </row>
    <row r="160">
      <c r="A160">
        <f>HYPERLINK("https://stackoverflow.com/q/44794852", "44794852")</f>
        <v/>
      </c>
      <c r="B160" t="n">
        <v>0.2693602693602694</v>
      </c>
    </row>
    <row r="161">
      <c r="A161">
        <f>HYPERLINK("https://stackoverflow.com/q/44813180", "44813180")</f>
        <v/>
      </c>
      <c r="B161" t="n">
        <v>0.282147315855181</v>
      </c>
    </row>
    <row r="162">
      <c r="A162">
        <f>HYPERLINK("https://stackoverflow.com/q/44851076", "44851076")</f>
        <v/>
      </c>
      <c r="B162" t="n">
        <v>0.2934472934472934</v>
      </c>
    </row>
    <row r="163">
      <c r="A163">
        <f>HYPERLINK("https://stackoverflow.com/q/45045407", "45045407")</f>
        <v/>
      </c>
      <c r="B163" t="n">
        <v>0.2457912457912458</v>
      </c>
    </row>
    <row r="164">
      <c r="A164">
        <f>HYPERLINK("https://stackoverflow.com/q/45202450", "45202450")</f>
        <v/>
      </c>
      <c r="B164" t="n">
        <v>0.2933333333333334</v>
      </c>
    </row>
    <row r="165">
      <c r="A165">
        <f>HYPERLINK("https://stackoverflow.com/q/45232971", "45232971")</f>
        <v/>
      </c>
      <c r="B165" t="n">
        <v>0.27046783625731</v>
      </c>
    </row>
    <row r="166">
      <c r="A166">
        <f>HYPERLINK("https://stackoverflow.com/q/45556919", "45556919")</f>
        <v/>
      </c>
      <c r="B166" t="n">
        <v>0.2680776014109347</v>
      </c>
    </row>
    <row r="167">
      <c r="A167">
        <f>HYPERLINK("https://stackoverflow.com/q/45565228", "45565228")</f>
        <v/>
      </c>
      <c r="B167" t="n">
        <v>0.2597809076682316</v>
      </c>
    </row>
    <row r="168">
      <c r="A168">
        <f>HYPERLINK("https://stackoverflow.com/q/45688074", "45688074")</f>
        <v/>
      </c>
      <c r="B168" t="n">
        <v>0.2432950191570881</v>
      </c>
    </row>
    <row r="169">
      <c r="A169">
        <f>HYPERLINK("https://stackoverflow.com/q/45709701", "45709701")</f>
        <v/>
      </c>
      <c r="B169" t="n">
        <v>0.3134099616858237</v>
      </c>
    </row>
    <row r="170">
      <c r="A170">
        <f>HYPERLINK("https://stackoverflow.com/q/45827341", "45827341")</f>
        <v/>
      </c>
      <c r="B170" t="n">
        <v>0.2826086956521739</v>
      </c>
    </row>
    <row r="171">
      <c r="A171">
        <f>HYPERLINK("https://stackoverflow.com/q/45834435", "45834435")</f>
        <v/>
      </c>
      <c r="B171" t="n">
        <v>0.2972582972582973</v>
      </c>
    </row>
    <row r="172">
      <c r="A172">
        <f>HYPERLINK("https://stackoverflow.com/q/45853491", "45853491")</f>
        <v/>
      </c>
      <c r="B172" t="n">
        <v>0.3963963963963965</v>
      </c>
    </row>
    <row r="173">
      <c r="A173">
        <f>HYPERLINK("https://stackoverflow.com/q/45921253", "45921253")</f>
        <v/>
      </c>
      <c r="B173" t="n">
        <v>0.2358974358974359</v>
      </c>
    </row>
    <row r="174">
      <c r="A174">
        <f>HYPERLINK("https://stackoverflow.com/q/45931378", "45931378")</f>
        <v/>
      </c>
      <c r="B174" t="n">
        <v>0.2416666666666667</v>
      </c>
    </row>
    <row r="175">
      <c r="A175">
        <f>HYPERLINK("https://stackoverflow.com/q/45941854", "45941854")</f>
        <v/>
      </c>
      <c r="B175" t="n">
        <v>0.2875243664717349</v>
      </c>
    </row>
    <row r="176">
      <c r="A176">
        <f>HYPERLINK("https://stackoverflow.com/q/45949757", "45949757")</f>
        <v/>
      </c>
      <c r="B176" t="n">
        <v>0.2762345679012346</v>
      </c>
    </row>
    <row r="177">
      <c r="A177">
        <f>HYPERLINK("https://stackoverflow.com/q/45955538", "45955538")</f>
        <v/>
      </c>
      <c r="B177" t="n">
        <v>0.2339181286549707</v>
      </c>
    </row>
    <row r="178">
      <c r="A178">
        <f>HYPERLINK("https://stackoverflow.com/q/45967361", "45967361")</f>
        <v/>
      </c>
      <c r="B178" t="n">
        <v>0.2526315789473685</v>
      </c>
    </row>
    <row r="179">
      <c r="A179">
        <f>HYPERLINK("https://stackoverflow.com/q/45980951", "45980951")</f>
        <v/>
      </c>
      <c r="B179" t="n">
        <v>0.3094496365524403</v>
      </c>
    </row>
    <row r="180">
      <c r="A180">
        <f>HYPERLINK("https://stackoverflow.com/q/46057517", "46057517")</f>
        <v/>
      </c>
      <c r="B180" t="n">
        <v>0.2470334412081985</v>
      </c>
    </row>
    <row r="181">
      <c r="A181">
        <f>HYPERLINK("https://stackoverflow.com/q/46058660", "46058660")</f>
        <v/>
      </c>
      <c r="B181" t="n">
        <v>0.3432835820895522</v>
      </c>
    </row>
    <row r="182">
      <c r="A182">
        <f>HYPERLINK("https://stackoverflow.com/q/46065546", "46065546")</f>
        <v/>
      </c>
      <c r="B182" t="n">
        <v>0.2972459639126306</v>
      </c>
    </row>
    <row r="183">
      <c r="A183">
        <f>HYPERLINK("https://stackoverflow.com/q/46067552", "46067552")</f>
        <v/>
      </c>
      <c r="B183" t="n">
        <v>0.2559774964838256</v>
      </c>
    </row>
    <row r="184">
      <c r="A184">
        <f>HYPERLINK("https://stackoverflow.com/q/46227182", "46227182")</f>
        <v/>
      </c>
      <c r="B184" t="n">
        <v>0.3314339981006648</v>
      </c>
    </row>
    <row r="185">
      <c r="A185">
        <f>HYPERLINK("https://stackoverflow.com/q/46236405", "46236405")</f>
        <v/>
      </c>
      <c r="B185" t="n">
        <v>0.3225458468176915</v>
      </c>
    </row>
    <row r="186">
      <c r="A186">
        <f>HYPERLINK("https://stackoverflow.com/q/46241015", "46241015")</f>
        <v/>
      </c>
      <c r="B186" t="n">
        <v>0.2784992784992785</v>
      </c>
    </row>
    <row r="187">
      <c r="A187">
        <f>HYPERLINK("https://stackoverflow.com/q/46362311", "46362311")</f>
        <v/>
      </c>
      <c r="B187" t="n">
        <v>0.2745098039215687</v>
      </c>
    </row>
    <row r="188">
      <c r="A188">
        <f>HYPERLINK("https://stackoverflow.com/q/46421271", "46421271")</f>
        <v/>
      </c>
      <c r="B188" t="n">
        <v>0.3644444444444445</v>
      </c>
    </row>
    <row r="189">
      <c r="A189">
        <f>HYPERLINK("https://stackoverflow.com/q/46482177", "46482177")</f>
        <v/>
      </c>
      <c r="B189" t="n">
        <v>0.2679738562091503</v>
      </c>
    </row>
    <row r="190">
      <c r="A190">
        <f>HYPERLINK("https://stackoverflow.com/q/46492413", "46492413")</f>
        <v/>
      </c>
      <c r="B190" t="n">
        <v>0.2735849056603774</v>
      </c>
    </row>
    <row r="191">
      <c r="A191">
        <f>HYPERLINK("https://stackoverflow.com/q/46595947", "46595947")</f>
        <v/>
      </c>
      <c r="B191" t="n">
        <v>0.2765700483091788</v>
      </c>
    </row>
    <row r="192">
      <c r="A192">
        <f>HYPERLINK("https://stackoverflow.com/q/46647682", "46647682")</f>
        <v/>
      </c>
      <c r="B192" t="n">
        <v>0.2777777777777778</v>
      </c>
    </row>
    <row r="193">
      <c r="A193">
        <f>HYPERLINK("https://stackoverflow.com/q/46776955", "46776955")</f>
        <v/>
      </c>
      <c r="B193" t="n">
        <v>0.2564102564102564</v>
      </c>
    </row>
    <row r="194">
      <c r="A194">
        <f>HYPERLINK("https://stackoverflow.com/q/46803436", "46803436")</f>
        <v/>
      </c>
      <c r="B194" t="n">
        <v>0.4432989690721649</v>
      </c>
    </row>
    <row r="195">
      <c r="A195">
        <f>HYPERLINK("https://stackoverflow.com/q/46989444", "46989444")</f>
        <v/>
      </c>
      <c r="B195" t="n">
        <v>0.338562091503268</v>
      </c>
    </row>
    <row r="196">
      <c r="A196">
        <f>HYPERLINK("https://stackoverflow.com/q/47104623", "47104623")</f>
        <v/>
      </c>
      <c r="B196" t="n">
        <v>0.2870370370370371</v>
      </c>
    </row>
    <row r="197">
      <c r="A197">
        <f>HYPERLINK("https://stackoverflow.com/q/47254010", "47254010")</f>
        <v/>
      </c>
      <c r="B197" t="n">
        <v>0.3128654970760234</v>
      </c>
    </row>
    <row r="198">
      <c r="A198">
        <f>HYPERLINK("https://stackoverflow.com/q/47258899", "47258899")</f>
        <v/>
      </c>
      <c r="B198" t="n">
        <v>0.2666666666666667</v>
      </c>
    </row>
    <row r="199">
      <c r="A199">
        <f>HYPERLINK("https://stackoverflow.com/q/47388164", "47388164")</f>
        <v/>
      </c>
      <c r="B199" t="n">
        <v>0.3075396825396826</v>
      </c>
    </row>
    <row r="200">
      <c r="A200">
        <f>HYPERLINK("https://stackoverflow.com/q/47617463", "47617463")</f>
        <v/>
      </c>
      <c r="B200" t="n">
        <v>0.2644757433489828</v>
      </c>
    </row>
    <row r="201">
      <c r="A201">
        <f>HYPERLINK("https://stackoverflow.com/q/47732539", "47732539")</f>
        <v/>
      </c>
      <c r="B201" t="n">
        <v>0.3826164874551971</v>
      </c>
    </row>
    <row r="202">
      <c r="A202">
        <f>HYPERLINK("https://stackoverflow.com/q/47801654", "47801654")</f>
        <v/>
      </c>
      <c r="B202" t="n">
        <v>0.2313725490196079</v>
      </c>
    </row>
    <row r="203">
      <c r="A203">
        <f>HYPERLINK("https://stackoverflow.com/q/48001643", "48001643")</f>
        <v/>
      </c>
      <c r="B203" t="n">
        <v>0.3407407407407407</v>
      </c>
    </row>
    <row r="204">
      <c r="A204">
        <f>HYPERLINK("https://stackoverflow.com/q/48105880", "48105880")</f>
        <v/>
      </c>
      <c r="B204" t="n">
        <v>0.3055555555555556</v>
      </c>
    </row>
    <row r="205">
      <c r="A205">
        <f>HYPERLINK("https://stackoverflow.com/q/48185677", "48185677")</f>
        <v/>
      </c>
      <c r="B205" t="n">
        <v>0.2185185185185185</v>
      </c>
    </row>
    <row r="206">
      <c r="A206">
        <f>HYPERLINK("https://stackoverflow.com/q/48385134", "48385134")</f>
        <v/>
      </c>
      <c r="B206" t="n">
        <v>0.2459016393442623</v>
      </c>
    </row>
    <row r="207">
      <c r="A207">
        <f>HYPERLINK("https://stackoverflow.com/q/48426028", "48426028")</f>
        <v/>
      </c>
      <c r="B207" t="n">
        <v>0.3406998158379374</v>
      </c>
    </row>
    <row r="208">
      <c r="A208">
        <f>HYPERLINK("https://stackoverflow.com/q/48813443", "48813443")</f>
        <v/>
      </c>
      <c r="B208" t="n">
        <v>0.2380952380952381</v>
      </c>
    </row>
    <row r="209">
      <c r="A209">
        <f>HYPERLINK("https://stackoverflow.com/q/48870896", "48870896")</f>
        <v/>
      </c>
      <c r="B209" t="n">
        <v>0.2525252525252525</v>
      </c>
    </row>
    <row r="210">
      <c r="A210">
        <f>HYPERLINK("https://stackoverflow.com/q/48875608", "48875608")</f>
        <v/>
      </c>
      <c r="B210" t="n">
        <v>0.3497584541062802</v>
      </c>
    </row>
    <row r="211">
      <c r="A211">
        <f>HYPERLINK("https://stackoverflow.com/q/48881877", "48881877")</f>
        <v/>
      </c>
      <c r="B211" t="n">
        <v>0.253968253968254</v>
      </c>
    </row>
    <row r="212">
      <c r="A212">
        <f>HYPERLINK("https://stackoverflow.com/q/48897493", "48897493")</f>
        <v/>
      </c>
      <c r="B212" t="n">
        <v>0.253968253968254</v>
      </c>
    </row>
    <row r="213">
      <c r="A213">
        <f>HYPERLINK("https://stackoverflow.com/q/48904349", "48904349")</f>
        <v/>
      </c>
      <c r="B213" t="n">
        <v>0.2846270928462709</v>
      </c>
    </row>
    <row r="214">
      <c r="A214">
        <f>HYPERLINK("https://stackoverflow.com/q/49002928", "49002928")</f>
        <v/>
      </c>
      <c r="B214" t="n">
        <v>0.2678843226788432</v>
      </c>
    </row>
    <row r="215">
      <c r="A215">
        <f>HYPERLINK("https://stackoverflow.com/q/49020892", "49020892")</f>
        <v/>
      </c>
      <c r="B215" t="n">
        <v>0.2657004830917875</v>
      </c>
    </row>
    <row r="216">
      <c r="A216">
        <f>HYPERLINK("https://stackoverflow.com/q/49220818", "49220818")</f>
        <v/>
      </c>
      <c r="B216" t="n">
        <v>0.3049382716049382</v>
      </c>
    </row>
    <row r="217">
      <c r="A217">
        <f>HYPERLINK("https://stackoverflow.com/q/49242888", "49242888")</f>
        <v/>
      </c>
      <c r="B217" t="n">
        <v>0.2897119341563786</v>
      </c>
    </row>
    <row r="218">
      <c r="A218">
        <f>HYPERLINK("https://stackoverflow.com/q/49263074", "49263074")</f>
        <v/>
      </c>
      <c r="B218" t="n">
        <v>0.3567251461988304</v>
      </c>
    </row>
    <row r="219">
      <c r="A219">
        <f>HYPERLINK("https://stackoverflow.com/q/49298407", "49298407")</f>
        <v/>
      </c>
      <c r="B219" t="n">
        <v>0.2821637426900585</v>
      </c>
    </row>
    <row r="220">
      <c r="A220">
        <f>HYPERLINK("https://stackoverflow.com/q/49311336", "49311336")</f>
        <v/>
      </c>
      <c r="B220" t="n">
        <v>0.2359208523592085</v>
      </c>
    </row>
    <row r="221">
      <c r="A221">
        <f>HYPERLINK("https://stackoverflow.com/q/49326074", "49326074")</f>
        <v/>
      </c>
      <c r="B221" t="n">
        <v>0.2206572769953052</v>
      </c>
    </row>
    <row r="222">
      <c r="A222">
        <f>HYPERLINK("https://stackoverflow.com/q/49400625", "49400625")</f>
        <v/>
      </c>
      <c r="B222" t="n">
        <v>0.2518518518518519</v>
      </c>
    </row>
    <row r="223">
      <c r="A223">
        <f>HYPERLINK("https://stackoverflow.com/q/49409218", "49409218")</f>
        <v/>
      </c>
      <c r="B223" t="n">
        <v>0.227994227994228</v>
      </c>
    </row>
    <row r="224">
      <c r="A224">
        <f>HYPERLINK("https://stackoverflow.com/q/49424033", "49424033")</f>
        <v/>
      </c>
      <c r="B224" t="n">
        <v>0.2980769230769231</v>
      </c>
    </row>
    <row r="225">
      <c r="A225">
        <f>HYPERLINK("https://stackoverflow.com/q/49493225", "49493225")</f>
        <v/>
      </c>
      <c r="B225" t="n">
        <v>0.3208137715179969</v>
      </c>
    </row>
    <row r="226">
      <c r="A226">
        <f>HYPERLINK("https://stackoverflow.com/q/49517238", "49517238")</f>
        <v/>
      </c>
      <c r="B226" t="n">
        <v>0.2380952380952381</v>
      </c>
    </row>
    <row r="227">
      <c r="A227">
        <f>HYPERLINK("https://stackoverflow.com/q/49563870", "49563870")</f>
        <v/>
      </c>
      <c r="B227" t="n">
        <v>0.2345679012345679</v>
      </c>
    </row>
    <row r="228">
      <c r="A228">
        <f>HYPERLINK("https://stackoverflow.com/q/49644610", "49644610")</f>
        <v/>
      </c>
      <c r="B228" t="n">
        <v>0.2916666666666667</v>
      </c>
    </row>
    <row r="229">
      <c r="A229">
        <f>HYPERLINK("https://stackoverflow.com/q/49838965", "49838965")</f>
        <v/>
      </c>
      <c r="B229" t="n">
        <v>0.2908863920099875</v>
      </c>
    </row>
    <row r="230">
      <c r="A230">
        <f>HYPERLINK("https://stackoverflow.com/q/49848538", "49848538")</f>
        <v/>
      </c>
      <c r="B230" t="n">
        <v>0.2473544973544974</v>
      </c>
    </row>
    <row r="231">
      <c r="A231">
        <f>HYPERLINK("https://stackoverflow.com/q/49895043", "49895043")</f>
        <v/>
      </c>
      <c r="B231" t="n">
        <v>0.2855436081242533</v>
      </c>
    </row>
    <row r="232">
      <c r="A232">
        <f>HYPERLINK("https://stackoverflow.com/q/49921038", "49921038")</f>
        <v/>
      </c>
      <c r="B232" t="n">
        <v>0.2477231329690346</v>
      </c>
    </row>
    <row r="233">
      <c r="A233">
        <f>HYPERLINK("https://stackoverflow.com/q/49928032", "49928032")</f>
        <v/>
      </c>
      <c r="B233" t="n">
        <v>0.2912457912457913</v>
      </c>
    </row>
    <row r="234">
      <c r="A234">
        <f>HYPERLINK("https://stackoverflow.com/q/49944261", "49944261")</f>
        <v/>
      </c>
      <c r="B234" t="n">
        <v>0.244212962962963</v>
      </c>
    </row>
    <row r="235">
      <c r="A235">
        <f>HYPERLINK("https://stackoverflow.com/q/50028775", "50028775")</f>
        <v/>
      </c>
      <c r="B235" t="n">
        <v>0.3028083028083028</v>
      </c>
    </row>
    <row r="236">
      <c r="A236">
        <f>HYPERLINK("https://stackoverflow.com/q/50038740", "50038740")</f>
        <v/>
      </c>
      <c r="B236" t="n">
        <v>0.2255389718076285</v>
      </c>
    </row>
    <row r="237">
      <c r="A237">
        <f>HYPERLINK("https://stackoverflow.com/q/50116681", "50116681")</f>
        <v/>
      </c>
      <c r="B237" t="n">
        <v>0.3185185185185185</v>
      </c>
    </row>
    <row r="238">
      <c r="A238">
        <f>HYPERLINK("https://stackoverflow.com/q/50125193", "50125193")</f>
        <v/>
      </c>
      <c r="B238" t="n">
        <v>0.4116706634692246</v>
      </c>
    </row>
    <row r="239">
      <c r="A239">
        <f>HYPERLINK("https://stackoverflow.com/q/50152309", "50152309")</f>
        <v/>
      </c>
      <c r="B239" t="n">
        <v>0.3333333333333334</v>
      </c>
    </row>
    <row r="240">
      <c r="A240">
        <f>HYPERLINK("https://stackoverflow.com/q/50156366", "50156366")</f>
        <v/>
      </c>
      <c r="B240" t="n">
        <v>0.322623828647925</v>
      </c>
    </row>
    <row r="241">
      <c r="A241">
        <f>HYPERLINK("https://stackoverflow.com/q/50247924", "50247924")</f>
        <v/>
      </c>
      <c r="B241" t="n">
        <v>0.3583021223470662</v>
      </c>
    </row>
    <row r="242">
      <c r="A242">
        <f>HYPERLINK("https://stackoverflow.com/q/50303866", "50303866")</f>
        <v/>
      </c>
      <c r="B242" t="n">
        <v>0.2777777777777778</v>
      </c>
    </row>
    <row r="243">
      <c r="A243">
        <f>HYPERLINK("https://stackoverflow.com/q/50405394", "50405394")</f>
        <v/>
      </c>
      <c r="B243" t="n">
        <v>0.2331768388106416</v>
      </c>
    </row>
    <row r="244">
      <c r="A244">
        <f>HYPERLINK("https://stackoverflow.com/q/50450644", "50450644")</f>
        <v/>
      </c>
      <c r="B244" t="n">
        <v>0.2297297297297297</v>
      </c>
    </row>
    <row r="245">
      <c r="A245">
        <f>HYPERLINK("https://stackoverflow.com/q/50479987", "50479987")</f>
        <v/>
      </c>
      <c r="B245" t="n">
        <v>0.2444444444444444</v>
      </c>
    </row>
    <row r="246">
      <c r="A246">
        <f>HYPERLINK("https://stackoverflow.com/q/50584594", "50584594")</f>
        <v/>
      </c>
      <c r="B246" t="n">
        <v>0.3901234567901234</v>
      </c>
    </row>
    <row r="247">
      <c r="A247">
        <f>HYPERLINK("https://stackoverflow.com/q/50591528", "50591528")</f>
        <v/>
      </c>
      <c r="B247" t="n">
        <v>0.2238562091503268</v>
      </c>
    </row>
    <row r="248">
      <c r="A248">
        <f>HYPERLINK("https://stackoverflow.com/q/50641477", "50641477")</f>
        <v/>
      </c>
      <c r="B248" t="n">
        <v>0.3530092592592593</v>
      </c>
    </row>
    <row r="249">
      <c r="A249">
        <f>HYPERLINK("https://stackoverflow.com/q/50674560", "50674560")</f>
        <v/>
      </c>
      <c r="B249" t="n">
        <v>0.2687074829931973</v>
      </c>
    </row>
    <row r="250">
      <c r="A250">
        <f>HYPERLINK("https://stackoverflow.com/q/50699695", "50699695")</f>
        <v/>
      </c>
      <c r="B250" t="n">
        <v>0.2679738562091504</v>
      </c>
    </row>
    <row r="251">
      <c r="A251">
        <f>HYPERLINK("https://stackoverflow.com/q/50710541", "50710541")</f>
        <v/>
      </c>
      <c r="B251" t="n">
        <v>0.2434988179669031</v>
      </c>
    </row>
    <row r="252">
      <c r="A252">
        <f>HYPERLINK("https://stackoverflow.com/q/50752250", "50752250")</f>
        <v/>
      </c>
      <c r="B252" t="n">
        <v>0.2727272727272727</v>
      </c>
    </row>
    <row r="253">
      <c r="A253">
        <f>HYPERLINK("https://stackoverflow.com/q/50757567", "50757567")</f>
        <v/>
      </c>
      <c r="B253" t="n">
        <v>0.3843843843843844</v>
      </c>
    </row>
    <row r="254">
      <c r="A254">
        <f>HYPERLINK("https://stackoverflow.com/q/50783112", "50783112")</f>
        <v/>
      </c>
      <c r="B254" t="n">
        <v>0.3156801661474559</v>
      </c>
    </row>
    <row r="255">
      <c r="A255">
        <f>HYPERLINK("https://stackoverflow.com/q/50856027", "50856027")</f>
        <v/>
      </c>
      <c r="B255" t="n">
        <v>0.3571428571428572</v>
      </c>
    </row>
    <row r="256">
      <c r="A256">
        <f>HYPERLINK("https://stackoverflow.com/q/50865772", "50865772")</f>
        <v/>
      </c>
      <c r="B256" t="n">
        <v>0.2605363984674329</v>
      </c>
    </row>
    <row r="257">
      <c r="A257">
        <f>HYPERLINK("https://stackoverflow.com/q/50874376", "50874376")</f>
        <v/>
      </c>
      <c r="B257" t="n">
        <v>0.4616858237547893</v>
      </c>
    </row>
    <row r="258">
      <c r="A258">
        <f>HYPERLINK("https://stackoverflow.com/q/50936643", "50936643")</f>
        <v/>
      </c>
      <c r="B258" t="n">
        <v>0.3821733821733821</v>
      </c>
    </row>
    <row r="259">
      <c r="A259">
        <f>HYPERLINK("https://stackoverflow.com/q/50945866", "50945866")</f>
        <v/>
      </c>
      <c r="B259" t="n">
        <v>0.2541856925418569</v>
      </c>
    </row>
    <row r="260">
      <c r="A260">
        <f>HYPERLINK("https://stackoverflow.com/q/50980779", "50980779")</f>
        <v/>
      </c>
      <c r="B260" t="n">
        <v>0.2708333333333333</v>
      </c>
    </row>
    <row r="261">
      <c r="A261">
        <f>HYPERLINK("https://stackoverflow.com/q/51050661", "51050661")</f>
        <v/>
      </c>
      <c r="B261" t="n">
        <v>0.2641165755919855</v>
      </c>
    </row>
    <row r="262">
      <c r="A262">
        <f>HYPERLINK("https://stackoverflow.com/q/51076243", "51076243")</f>
        <v/>
      </c>
      <c r="B262" t="n">
        <v>0.2799422799422799</v>
      </c>
    </row>
    <row r="263">
      <c r="A263">
        <f>HYPERLINK("https://stackoverflow.com/q/51092787", "51092787")</f>
        <v/>
      </c>
      <c r="B263" t="n">
        <v>0.3300970873786408</v>
      </c>
    </row>
    <row r="264">
      <c r="A264">
        <f>HYPERLINK("https://stackoverflow.com/q/51142087", "51142087")</f>
        <v/>
      </c>
      <c r="B264" t="n">
        <v>0.2608024691358025</v>
      </c>
    </row>
    <row r="265">
      <c r="A265">
        <f>HYPERLINK("https://stackoverflow.com/q/51150942", "51150942")</f>
        <v/>
      </c>
      <c r="B265" t="n">
        <v>0.2175273865414711</v>
      </c>
    </row>
    <row r="266">
      <c r="A266">
        <f>HYPERLINK("https://stackoverflow.com/q/51157469", "51157469")</f>
        <v/>
      </c>
      <c r="B266" t="n">
        <v>0.3605664488017429</v>
      </c>
    </row>
    <row r="267">
      <c r="A267">
        <f>HYPERLINK("https://stackoverflow.com/q/51162737", "51162737")</f>
        <v/>
      </c>
      <c r="B267" t="n">
        <v>0.2831050228310502</v>
      </c>
    </row>
    <row r="268">
      <c r="A268">
        <f>HYPERLINK("https://stackoverflow.com/q/51168207", "51168207")</f>
        <v/>
      </c>
      <c r="B268" t="n">
        <v>0.2321428571428572</v>
      </c>
    </row>
    <row r="269">
      <c r="A269">
        <f>HYPERLINK("https://stackoverflow.com/q/51194662", "51194662")</f>
        <v/>
      </c>
      <c r="B269" t="n">
        <v>0.2420091324200913</v>
      </c>
    </row>
    <row r="270">
      <c r="A270">
        <f>HYPERLINK("https://stackoverflow.com/q/51206764", "51206764")</f>
        <v/>
      </c>
      <c r="B270" t="n">
        <v>0.2391304347826087</v>
      </c>
    </row>
    <row r="271">
      <c r="A271">
        <f>HYPERLINK("https://stackoverflow.com/q/51303561", "51303561")</f>
        <v/>
      </c>
      <c r="B271" t="n">
        <v>0.2605363984674329</v>
      </c>
    </row>
    <row r="272">
      <c r="A272">
        <f>HYPERLINK("https://stackoverflow.com/q/51351353", "51351353")</f>
        <v/>
      </c>
      <c r="B272" t="n">
        <v>0.4039855072463768</v>
      </c>
    </row>
    <row r="273">
      <c r="A273">
        <f>HYPERLINK("https://stackoverflow.com/q/51394376", "51394376")</f>
        <v/>
      </c>
      <c r="B273" t="n">
        <v>0.2832832832832833</v>
      </c>
    </row>
    <row r="274">
      <c r="A274">
        <f>HYPERLINK("https://stackoverflow.com/q/51398947", "51398947")</f>
        <v/>
      </c>
      <c r="B274" t="n">
        <v>0.2382588774341352</v>
      </c>
    </row>
    <row r="275">
      <c r="A275">
        <f>HYPERLINK("https://stackoverflow.com/q/51429292", "51429292")</f>
        <v/>
      </c>
      <c r="B275" t="n">
        <v>0.2848020434227331</v>
      </c>
    </row>
    <row r="276">
      <c r="A276">
        <f>HYPERLINK("https://stackoverflow.com/q/51443599", "51443599")</f>
        <v/>
      </c>
      <c r="B276" t="n">
        <v>0.357429718875502</v>
      </c>
    </row>
    <row r="277">
      <c r="A277">
        <f>HYPERLINK("https://stackoverflow.com/q/51483123", "51483123")</f>
        <v/>
      </c>
      <c r="B277" t="n">
        <v>0.325</v>
      </c>
    </row>
    <row r="278">
      <c r="A278">
        <f>HYPERLINK("https://stackoverflow.com/q/51555502", "51555502")</f>
        <v/>
      </c>
      <c r="B278" t="n">
        <v>0.2458628841607565</v>
      </c>
    </row>
    <row r="279">
      <c r="A279">
        <f>HYPERLINK("https://stackoverflow.com/q/51612458", "51612458")</f>
        <v/>
      </c>
      <c r="B279" t="n">
        <v>0.2429906542056075</v>
      </c>
    </row>
    <row r="280">
      <c r="A280">
        <f>HYPERLINK("https://stackoverflow.com/q/51649558", "51649558")</f>
        <v/>
      </c>
      <c r="B280" t="n">
        <v>0.2477231329690346</v>
      </c>
    </row>
    <row r="281">
      <c r="A281">
        <f>HYPERLINK("https://stackoverflow.com/q/51655129", "51655129")</f>
        <v/>
      </c>
      <c r="B281" t="n">
        <v>0.2384823848238482</v>
      </c>
    </row>
    <row r="282">
      <c r="A282">
        <f>HYPERLINK("https://stackoverflow.com/q/51730232", "51730232")</f>
        <v/>
      </c>
      <c r="B282" t="n">
        <v>0.2658227848101266</v>
      </c>
    </row>
    <row r="283">
      <c r="A283">
        <f>HYPERLINK("https://stackoverflow.com/q/51789832", "51789832")</f>
        <v/>
      </c>
      <c r="B283" t="n">
        <v>0.2075471698113208</v>
      </c>
    </row>
    <row r="284">
      <c r="A284">
        <f>HYPERLINK("https://stackoverflow.com/q/51817025", "51817025")</f>
        <v/>
      </c>
      <c r="B284" t="n">
        <v>0.2810457516339869</v>
      </c>
    </row>
    <row r="285">
      <c r="A285">
        <f>HYPERLINK("https://stackoverflow.com/q/51828297", "51828297")</f>
        <v/>
      </c>
      <c r="B285" t="n">
        <v>0.2798353909465021</v>
      </c>
    </row>
    <row r="286">
      <c r="A286">
        <f>HYPERLINK("https://stackoverflow.com/q/51849298", "51849298")</f>
        <v/>
      </c>
      <c r="B286" t="n">
        <v>0.3711843711843712</v>
      </c>
    </row>
    <row r="287">
      <c r="A287">
        <f>HYPERLINK("https://stackoverflow.com/q/51869363", "51869363")</f>
        <v/>
      </c>
      <c r="B287" t="n">
        <v>0.3177777777777778</v>
      </c>
    </row>
    <row r="288">
      <c r="A288">
        <f>HYPERLINK("https://stackoverflow.com/q/51870216", "51870216")</f>
        <v/>
      </c>
      <c r="B288" t="n">
        <v>0.255026455026455</v>
      </c>
    </row>
    <row r="289">
      <c r="A289">
        <f>HYPERLINK("https://stackoverflow.com/q/51875348", "51875348")</f>
        <v/>
      </c>
      <c r="B289" t="n">
        <v>0.2426900584795322</v>
      </c>
    </row>
    <row r="290">
      <c r="A290">
        <f>HYPERLINK("https://stackoverflow.com/q/51876478", "51876478")</f>
        <v/>
      </c>
      <c r="B290" t="n">
        <v>0.3166666666666667</v>
      </c>
    </row>
    <row r="291">
      <c r="A291">
        <f>HYPERLINK("https://stackoverflow.com/q/51960443", "51960443")</f>
        <v/>
      </c>
      <c r="B291" t="n">
        <v>0.242566510172144</v>
      </c>
    </row>
    <row r="292">
      <c r="A292">
        <f>HYPERLINK("https://stackoverflow.com/q/51977391", "51977391")</f>
        <v/>
      </c>
      <c r="B292" t="n">
        <v>0.2793650793650794</v>
      </c>
    </row>
    <row r="293">
      <c r="A293">
        <f>HYPERLINK("https://stackoverflow.com/q/52046824", "52046824")</f>
        <v/>
      </c>
      <c r="B293" t="n">
        <v>0.430811179277437</v>
      </c>
    </row>
    <row r="294">
      <c r="A294">
        <f>HYPERLINK("https://stackoverflow.com/q/52085701", "52085701")</f>
        <v/>
      </c>
      <c r="B294" t="n">
        <v>0.297119341563786</v>
      </c>
    </row>
    <row r="295">
      <c r="A295">
        <f>HYPERLINK("https://stackoverflow.com/q/52144934", "52144934")</f>
        <v/>
      </c>
      <c r="B295" t="n">
        <v>0.2669983416252073</v>
      </c>
    </row>
    <row r="296">
      <c r="A296">
        <f>HYPERLINK("https://stackoverflow.com/q/52215703", "52215703")</f>
        <v/>
      </c>
      <c r="B296" t="n">
        <v>0.235042735042735</v>
      </c>
    </row>
    <row r="297">
      <c r="A297">
        <f>HYPERLINK("https://stackoverflow.com/q/52282777", "52282777")</f>
        <v/>
      </c>
      <c r="B297" t="n">
        <v>0.2673992673992674</v>
      </c>
    </row>
    <row r="298">
      <c r="A298">
        <f>HYPERLINK("https://stackoverflow.com/q/52294271", "52294271")</f>
        <v/>
      </c>
      <c r="B298" t="n">
        <v>0.4189814814814815</v>
      </c>
    </row>
    <row r="299">
      <c r="A299">
        <f>HYPERLINK("https://stackoverflow.com/q/52370526", "52370526")</f>
        <v/>
      </c>
      <c r="B299" t="n">
        <v>0.2855133614627285</v>
      </c>
    </row>
    <row r="300">
      <c r="A300">
        <f>HYPERLINK("https://stackoverflow.com/q/52498140", "52498140")</f>
        <v/>
      </c>
      <c r="B300" t="n">
        <v>0.2882882882882883</v>
      </c>
    </row>
    <row r="301">
      <c r="A301">
        <f>HYPERLINK("https://stackoverflow.com/q/52648963", "52648963")</f>
        <v/>
      </c>
      <c r="B301" t="n">
        <v>0.2747747747747748</v>
      </c>
    </row>
    <row r="302">
      <c r="A302">
        <f>HYPERLINK("https://stackoverflow.com/q/52668100", "52668100")</f>
        <v/>
      </c>
      <c r="B302" t="n">
        <v>0.2962962962962963</v>
      </c>
    </row>
    <row r="303">
      <c r="A303">
        <f>HYPERLINK("https://stackoverflow.com/q/52781309", "52781309")</f>
        <v/>
      </c>
      <c r="B303" t="n">
        <v>0.2295081967213115</v>
      </c>
    </row>
    <row r="304">
      <c r="A304">
        <f>HYPERLINK("https://stackoverflow.com/q/52831801", "52831801")</f>
        <v/>
      </c>
      <c r="B304" t="n">
        <v>0.3933588761174968</v>
      </c>
    </row>
    <row r="305">
      <c r="A305">
        <f>HYPERLINK("https://stackoverflow.com/q/52917737", "52917737")</f>
        <v/>
      </c>
      <c r="B305" t="n">
        <v>0.4215167548500882</v>
      </c>
    </row>
    <row r="306">
      <c r="A306">
        <f>HYPERLINK("https://stackoverflow.com/q/52975602", "52975602")</f>
        <v/>
      </c>
      <c r="B306" t="n">
        <v>0.4444444444444444</v>
      </c>
    </row>
    <row r="307">
      <c r="A307">
        <f>HYPERLINK("https://stackoverflow.com/q/53008138", "53008138")</f>
        <v/>
      </c>
      <c r="B307" t="n">
        <v>0.2918518518518519</v>
      </c>
    </row>
    <row r="308">
      <c r="A308">
        <f>HYPERLINK("https://stackoverflow.com/q/53082622", "53082622")</f>
        <v/>
      </c>
      <c r="B308" t="n">
        <v>0.3475355054302423</v>
      </c>
    </row>
    <row r="309">
      <c r="A309">
        <f>HYPERLINK("https://stackoverflow.com/q/53154744", "53154744")</f>
        <v/>
      </c>
      <c r="B309" t="n">
        <v>0.3734249713631157</v>
      </c>
    </row>
    <row r="310">
      <c r="A310">
        <f>HYPERLINK("https://stackoverflow.com/q/53232272", "53232272")</f>
        <v/>
      </c>
      <c r="B310" t="n">
        <v>0.282962962962963</v>
      </c>
    </row>
    <row r="311">
      <c r="A311">
        <f>HYPERLINK("https://stackoverflow.com/q/53398068", "53398068")</f>
        <v/>
      </c>
      <c r="B311" t="n">
        <v>0.2777777777777778</v>
      </c>
    </row>
    <row r="312">
      <c r="A312">
        <f>HYPERLINK("https://stackoverflow.com/q/53410290", "53410290")</f>
        <v/>
      </c>
      <c r="B312" t="n">
        <v>0.3033816425120773</v>
      </c>
    </row>
    <row r="313">
      <c r="A313">
        <f>HYPERLINK("https://stackoverflow.com/q/53478159", "53478159")</f>
        <v/>
      </c>
      <c r="B313" t="n">
        <v>0.3484848484848485</v>
      </c>
    </row>
    <row r="314">
      <c r="A314">
        <f>HYPERLINK("https://stackoverflow.com/q/53503894", "53503894")</f>
        <v/>
      </c>
      <c r="B314" t="n">
        <v>0.3017676767676768</v>
      </c>
    </row>
    <row r="315">
      <c r="A315">
        <f>HYPERLINK("https://stackoverflow.com/q/53528663", "53528663")</f>
        <v/>
      </c>
      <c r="B315" t="n">
        <v>0.2891933028919331</v>
      </c>
    </row>
    <row r="316">
      <c r="A316">
        <f>HYPERLINK("https://stackoverflow.com/q/53707341", "53707341")</f>
        <v/>
      </c>
      <c r="B316" t="n">
        <v>0.2410015649452269</v>
      </c>
    </row>
    <row r="317">
      <c r="A317">
        <f>HYPERLINK("https://stackoverflow.com/q/53734879", "53734879")</f>
        <v/>
      </c>
      <c r="B317" t="n">
        <v>0.2375478927203065</v>
      </c>
    </row>
    <row r="318">
      <c r="A318">
        <f>HYPERLINK("https://stackoverflow.com/q/53808662", "53808662")</f>
        <v/>
      </c>
      <c r="B318" t="n">
        <v>0.3084291187739464</v>
      </c>
    </row>
    <row r="319">
      <c r="A319">
        <f>HYPERLINK("https://stackoverflow.com/q/53821137", "53821137")</f>
        <v/>
      </c>
      <c r="B319" t="n">
        <v>0.3637152777777778</v>
      </c>
    </row>
    <row r="320">
      <c r="A320">
        <f>HYPERLINK("https://stackoverflow.com/q/53838659", "53838659")</f>
        <v/>
      </c>
      <c r="B320" t="n">
        <v>0.3102981029810298</v>
      </c>
    </row>
    <row r="321">
      <c r="A321">
        <f>HYPERLINK("https://stackoverflow.com/q/53843585", "53843585")</f>
        <v/>
      </c>
      <c r="B321" t="n">
        <v>0.2424242424242424</v>
      </c>
    </row>
    <row r="322">
      <c r="A322">
        <f>HYPERLINK("https://stackoverflow.com/q/53843783", "53843783")</f>
        <v/>
      </c>
      <c r="B322" t="n">
        <v>0.3558201058201058</v>
      </c>
    </row>
    <row r="323">
      <c r="A323">
        <f>HYPERLINK("https://stackoverflow.com/q/53862192", "53862192")</f>
        <v/>
      </c>
      <c r="B323" t="n">
        <v>0.2202729044834308</v>
      </c>
    </row>
    <row r="324">
      <c r="A324">
        <f>HYPERLINK("https://stackoverflow.com/q/53884595", "53884595")</f>
        <v/>
      </c>
      <c r="B324" t="n">
        <v>0.265625</v>
      </c>
    </row>
    <row r="325">
      <c r="A325">
        <f>HYPERLINK("https://stackoverflow.com/q/53930543", "53930543")</f>
        <v/>
      </c>
      <c r="B325" t="n">
        <v>0.2679012345679012</v>
      </c>
    </row>
    <row r="326">
      <c r="A326">
        <f>HYPERLINK("https://stackoverflow.com/q/53933243", "53933243")</f>
        <v/>
      </c>
      <c r="B326" t="n">
        <v>0.3691460055096418</v>
      </c>
    </row>
    <row r="327">
      <c r="A327">
        <f>HYPERLINK("https://stackoverflow.com/q/53944354", "53944354")</f>
        <v/>
      </c>
      <c r="B327" t="n">
        <v>0.2824074074074074</v>
      </c>
    </row>
    <row r="328">
      <c r="A328">
        <f>HYPERLINK("https://stackoverflow.com/q/53970869", "53970869")</f>
        <v/>
      </c>
      <c r="B328" t="n">
        <v>0.2630718954248366</v>
      </c>
    </row>
    <row r="329">
      <c r="A329">
        <f>HYPERLINK("https://stackoverflow.com/q/54005457", "54005457")</f>
        <v/>
      </c>
      <c r="B329" t="n">
        <v>0.3333333333333333</v>
      </c>
    </row>
    <row r="330">
      <c r="A330">
        <f>HYPERLINK("https://stackoverflow.com/q/54060551", "54060551")</f>
        <v/>
      </c>
      <c r="B330" t="n">
        <v>0.2756680731364275</v>
      </c>
    </row>
    <row r="331">
      <c r="A331">
        <f>HYPERLINK("https://stackoverflow.com/q/54174575", "54174575")</f>
        <v/>
      </c>
      <c r="B331" t="n">
        <v>0.3703703703703704</v>
      </c>
    </row>
    <row r="332">
      <c r="A332">
        <f>HYPERLINK("https://stackoverflow.com/q/54178050", "54178050")</f>
        <v/>
      </c>
      <c r="B332" t="n">
        <v>0.382010582010582</v>
      </c>
    </row>
    <row r="333">
      <c r="A333">
        <f>HYPERLINK("https://stackoverflow.com/q/54192453", "54192453")</f>
        <v/>
      </c>
      <c r="B333" t="n">
        <v>0.3164251207729469</v>
      </c>
    </row>
    <row r="334">
      <c r="A334">
        <f>HYPERLINK("https://stackoverflow.com/q/54270158", "54270158")</f>
        <v/>
      </c>
      <c r="B334" t="n">
        <v>0.3163265306122449</v>
      </c>
    </row>
    <row r="335">
      <c r="A335">
        <f>HYPERLINK("https://stackoverflow.com/q/54285728", "54285728")</f>
        <v/>
      </c>
      <c r="B335" t="n">
        <v>0.3247033441208199</v>
      </c>
    </row>
    <row r="336">
      <c r="A336">
        <f>HYPERLINK("https://stackoverflow.com/q/54291428", "54291428")</f>
        <v/>
      </c>
      <c r="B336" t="n">
        <v>0.3082942097026604</v>
      </c>
    </row>
    <row r="337">
      <c r="A337">
        <f>HYPERLINK("https://stackoverflow.com/q/54316826", "54316826")</f>
        <v/>
      </c>
      <c r="B337" t="n">
        <v>0.3370786516853932</v>
      </c>
    </row>
    <row r="338">
      <c r="A338">
        <f>HYPERLINK("https://stackoverflow.com/q/54333889", "54333889")</f>
        <v/>
      </c>
      <c r="B338" t="n">
        <v>0.3594771241830065</v>
      </c>
    </row>
    <row r="339">
      <c r="A339">
        <f>HYPERLINK("https://stackoverflow.com/q/54446465", "54446465")</f>
        <v/>
      </c>
      <c r="B339" t="n">
        <v>0.3457854406130268</v>
      </c>
    </row>
    <row r="340">
      <c r="A340">
        <f>HYPERLINK("https://stackoverflow.com/q/54477736", "54477736")</f>
        <v/>
      </c>
      <c r="B340" t="n">
        <v>0.6411012782694199</v>
      </c>
    </row>
    <row r="341">
      <c r="A341">
        <f>HYPERLINK("https://stackoverflow.com/q/54484732", "54484732")</f>
        <v/>
      </c>
      <c r="B341" t="n">
        <v>0.2914862914862915</v>
      </c>
    </row>
    <row r="342">
      <c r="A342">
        <f>HYPERLINK("https://stackoverflow.com/q/54618164", "54618164")</f>
        <v/>
      </c>
      <c r="B342" t="n">
        <v>0.303030303030303</v>
      </c>
    </row>
    <row r="343">
      <c r="A343">
        <f>HYPERLINK("https://stackoverflow.com/q/54666018", "54666018")</f>
        <v/>
      </c>
      <c r="B343" t="n">
        <v>0.2504145936981758</v>
      </c>
    </row>
    <row r="344">
      <c r="A344">
        <f>HYPERLINK("https://stackoverflow.com/q/54695712", "54695712")</f>
        <v/>
      </c>
      <c r="B344" t="n">
        <v>0.3229491173416407</v>
      </c>
    </row>
    <row r="345">
      <c r="A345">
        <f>HYPERLINK("https://stackoverflow.com/q/54734086", "54734086")</f>
        <v/>
      </c>
      <c r="B345" t="n">
        <v>0.2712842712842713</v>
      </c>
    </row>
    <row r="346">
      <c r="A346">
        <f>HYPERLINK("https://stackoverflow.com/q/54760591", "54760591")</f>
        <v/>
      </c>
      <c r="B346" t="n">
        <v>0.4184839044652129</v>
      </c>
    </row>
    <row r="347">
      <c r="A347">
        <f>HYPERLINK("https://stackoverflow.com/q/54857737", "54857737")</f>
        <v/>
      </c>
      <c r="B347" t="n">
        <v>0.2711111111111111</v>
      </c>
    </row>
    <row r="348">
      <c r="A348">
        <f>HYPERLINK("https://stackoverflow.com/q/54906295", "54906295")</f>
        <v/>
      </c>
      <c r="B348" t="n">
        <v>0.3965341488277268</v>
      </c>
    </row>
    <row r="349">
      <c r="A349">
        <f>HYPERLINK("https://stackoverflow.com/q/54925179", "54925179")</f>
        <v/>
      </c>
      <c r="B349" t="n">
        <v>0.2655367231638418</v>
      </c>
    </row>
    <row r="350">
      <c r="A350">
        <f>HYPERLINK("https://stackoverflow.com/q/54935102", "54935102")</f>
        <v/>
      </c>
      <c r="B350" t="n">
        <v>0.2861409796893668</v>
      </c>
    </row>
    <row r="351">
      <c r="A351">
        <f>HYPERLINK("https://stackoverflow.com/q/54945975", "54945975")</f>
        <v/>
      </c>
      <c r="B351" t="n">
        <v>0.2617702448210923</v>
      </c>
    </row>
    <row r="352">
      <c r="A352">
        <f>HYPERLINK("https://stackoverflow.com/q/54951696", "54951696")</f>
        <v/>
      </c>
      <c r="B352" t="n">
        <v>0.2863247863247863</v>
      </c>
    </row>
    <row r="353">
      <c r="A353">
        <f>HYPERLINK("https://stackoverflow.com/q/54960110", "54960110")</f>
        <v/>
      </c>
      <c r="B353" t="n">
        <v>0.294017094017094</v>
      </c>
    </row>
    <row r="354">
      <c r="A354">
        <f>HYPERLINK("https://stackoverflow.com/q/54995158", "54995158")</f>
        <v/>
      </c>
      <c r="B354" t="n">
        <v>0.2741702741702742</v>
      </c>
    </row>
    <row r="355">
      <c r="A355">
        <f>HYPERLINK("https://stackoverflow.com/q/55000264", "55000264")</f>
        <v/>
      </c>
      <c r="B355" t="n">
        <v>0.285892634207241</v>
      </c>
    </row>
    <row r="356">
      <c r="A356">
        <f>HYPERLINK("https://stackoverflow.com/q/55009565", "55009565")</f>
        <v/>
      </c>
      <c r="B356" t="n">
        <v>0.3362193362193363</v>
      </c>
    </row>
    <row r="357">
      <c r="A357">
        <f>HYPERLINK("https://stackoverflow.com/q/55048122", "55048122")</f>
        <v/>
      </c>
      <c r="B357" t="n">
        <v>0.2841530054644809</v>
      </c>
    </row>
    <row r="358">
      <c r="A358">
        <f>HYPERLINK("https://stackoverflow.com/q/55075917", "55075917")</f>
        <v/>
      </c>
      <c r="B358" t="n">
        <v>0.2358974358974359</v>
      </c>
    </row>
    <row r="359">
      <c r="A359">
        <f>HYPERLINK("https://stackoverflow.com/q/55090674", "55090674")</f>
        <v/>
      </c>
      <c r="B359" t="n">
        <v>0.2587813620071684</v>
      </c>
    </row>
    <row r="360">
      <c r="A360">
        <f>HYPERLINK("https://stackoverflow.com/q/55117661", "55117661")</f>
        <v/>
      </c>
      <c r="B360" t="n">
        <v>0.301418439716312</v>
      </c>
    </row>
    <row r="361">
      <c r="A361">
        <f>HYPERLINK("https://stackoverflow.com/q/55135069", "55135069")</f>
        <v/>
      </c>
      <c r="B361" t="n">
        <v>0.2971576227390181</v>
      </c>
    </row>
    <row r="362">
      <c r="A362">
        <f>HYPERLINK("https://stackoverflow.com/q/55244842", "55244842")</f>
        <v/>
      </c>
      <c r="B362" t="n">
        <v>0.2438672438672439</v>
      </c>
    </row>
    <row r="363">
      <c r="A363">
        <f>HYPERLINK("https://stackoverflow.com/q/55283256", "55283256")</f>
        <v/>
      </c>
      <c r="B363" t="n">
        <v>0.3163956639566396</v>
      </c>
    </row>
    <row r="364">
      <c r="A364">
        <f>HYPERLINK("https://stackoverflow.com/q/55297256", "55297256")</f>
        <v/>
      </c>
      <c r="B364" t="n">
        <v>0.3121345029239766</v>
      </c>
    </row>
    <row r="365">
      <c r="A365">
        <f>HYPERLINK("https://stackoverflow.com/q/55435560", "55435560")</f>
        <v/>
      </c>
      <c r="B365" t="n">
        <v>0.2962962962962963</v>
      </c>
    </row>
    <row r="366">
      <c r="A366">
        <f>HYPERLINK("https://stackoverflow.com/q/55525227", "55525227")</f>
        <v/>
      </c>
      <c r="B366" t="n">
        <v>0.4047619047619048</v>
      </c>
    </row>
    <row r="367">
      <c r="A367">
        <f>HYPERLINK("https://stackoverflow.com/q/55542723", "55542723")</f>
        <v/>
      </c>
      <c r="B367" t="n">
        <v>0.375</v>
      </c>
    </row>
    <row r="368">
      <c r="A368">
        <f>HYPERLINK("https://stackoverflow.com/q/55614003", "55614003")</f>
        <v/>
      </c>
      <c r="B368" t="n">
        <v>0.25</v>
      </c>
    </row>
    <row r="369">
      <c r="A369">
        <f>HYPERLINK("https://stackoverflow.com/q/55632717", "55632717")</f>
        <v/>
      </c>
      <c r="B369" t="n">
        <v>0.263681592039801</v>
      </c>
    </row>
    <row r="370">
      <c r="A370">
        <f>HYPERLINK("https://stackoverflow.com/q/55647746", "55647746")</f>
        <v/>
      </c>
      <c r="B370" t="n">
        <v>0.2957746478873239</v>
      </c>
    </row>
    <row r="371">
      <c r="A371">
        <f>HYPERLINK("https://stackoverflow.com/q/55714301", "55714301")</f>
        <v/>
      </c>
      <c r="B371" t="n">
        <v>0.2815945716709076</v>
      </c>
    </row>
    <row r="372">
      <c r="A372">
        <f>HYPERLINK("https://stackoverflow.com/q/55791116", "55791116")</f>
        <v/>
      </c>
      <c r="B372" t="n">
        <v>0.271264367816092</v>
      </c>
    </row>
    <row r="373">
      <c r="A373">
        <f>HYPERLINK("https://stackoverflow.com/q/55794490", "55794490")</f>
        <v/>
      </c>
      <c r="B373" t="n">
        <v>0.369304556354916</v>
      </c>
    </row>
    <row r="374">
      <c r="A374">
        <f>HYPERLINK("https://stackoverflow.com/q/55795520", "55795520")</f>
        <v/>
      </c>
      <c r="B374" t="n">
        <v>0.3037974683544304</v>
      </c>
    </row>
    <row r="375">
      <c r="A375">
        <f>HYPERLINK("https://stackoverflow.com/q/55827343", "55827343")</f>
        <v/>
      </c>
      <c r="B375" t="n">
        <v>0.2630718954248366</v>
      </c>
    </row>
    <row r="376">
      <c r="A376">
        <f>HYPERLINK("https://stackoverflow.com/q/55835107", "55835107")</f>
        <v/>
      </c>
      <c r="B376" t="n">
        <v>0.2610441767068273</v>
      </c>
    </row>
    <row r="377">
      <c r="A377">
        <f>HYPERLINK("https://stackoverflow.com/q/55868931", "55868931")</f>
        <v/>
      </c>
      <c r="B377" t="n">
        <v>0.371868978805395</v>
      </c>
    </row>
    <row r="378">
      <c r="A378">
        <f>HYPERLINK("https://stackoverflow.com/q/55873748", "55873748")</f>
        <v/>
      </c>
      <c r="B378" t="n">
        <v>0.39546783625731</v>
      </c>
    </row>
    <row r="379">
      <c r="A379">
        <f>HYPERLINK("https://stackoverflow.com/q/55875490", "55875490")</f>
        <v/>
      </c>
      <c r="B379" t="n">
        <v>0.2399355877616747</v>
      </c>
    </row>
    <row r="380">
      <c r="A380">
        <f>HYPERLINK("https://stackoverflow.com/q/55938858", "55938858")</f>
        <v/>
      </c>
      <c r="B380" t="n">
        <v>0.2528735632183908</v>
      </c>
    </row>
    <row r="381">
      <c r="A381">
        <f>HYPERLINK("https://stackoverflow.com/q/56007280", "56007280")</f>
        <v/>
      </c>
      <c r="B381" t="n">
        <v>0.2629107981220657</v>
      </c>
    </row>
    <row r="382">
      <c r="A382">
        <f>HYPERLINK("https://stackoverflow.com/q/56042376", "56042376")</f>
        <v/>
      </c>
      <c r="B382" t="n">
        <v>0.2508960573476703</v>
      </c>
    </row>
    <row r="383">
      <c r="A383">
        <f>HYPERLINK("https://stackoverflow.com/q/56078834", "56078834")</f>
        <v/>
      </c>
      <c r="B383" t="n">
        <v>0.3578154425612053</v>
      </c>
    </row>
    <row r="384">
      <c r="A384">
        <f>HYPERLINK("https://stackoverflow.com/q/56080699", "56080699")</f>
        <v/>
      </c>
      <c r="B384" t="n">
        <v>0.4773662551440329</v>
      </c>
    </row>
    <row r="385">
      <c r="A385">
        <f>HYPERLINK("https://stackoverflow.com/q/56116677", "56116677")</f>
        <v/>
      </c>
      <c r="B385" t="n">
        <v>0.2444444444444445</v>
      </c>
    </row>
    <row r="386">
      <c r="A386">
        <f>HYPERLINK("https://stackoverflow.com/q/56128042", "56128042")</f>
        <v/>
      </c>
      <c r="B386" t="n">
        <v>0.2507122507122507</v>
      </c>
    </row>
    <row r="387">
      <c r="A387">
        <f>HYPERLINK("https://stackoverflow.com/q/56130522", "56130522")</f>
        <v/>
      </c>
      <c r="B387" t="n">
        <v>0.2989690721649484</v>
      </c>
    </row>
    <row r="388">
      <c r="A388">
        <f>HYPERLINK("https://stackoverflow.com/q/56154215", "56154215")</f>
        <v/>
      </c>
      <c r="B388" t="n">
        <v>0.3504273504273505</v>
      </c>
    </row>
    <row r="389">
      <c r="A389">
        <f>HYPERLINK("https://stackoverflow.com/q/56159595", "56159595")</f>
        <v/>
      </c>
      <c r="B389" t="n">
        <v>0.3320848938826467</v>
      </c>
    </row>
    <row r="390">
      <c r="A390">
        <f>HYPERLINK("https://stackoverflow.com/q/56165773", "56165773")</f>
        <v/>
      </c>
      <c r="B390" t="n">
        <v>0.3047619047619048</v>
      </c>
    </row>
    <row r="391">
      <c r="A391">
        <f>HYPERLINK("https://stackoverflow.com/q/56190648", "56190648")</f>
        <v/>
      </c>
      <c r="B391" t="n">
        <v>0.2603174603174603</v>
      </c>
    </row>
    <row r="392">
      <c r="A392">
        <f>HYPERLINK("https://stackoverflow.com/q/56228164", "56228164")</f>
        <v/>
      </c>
      <c r="B392" t="n">
        <v>0.2318840579710145</v>
      </c>
    </row>
    <row r="393">
      <c r="A393">
        <f>HYPERLINK("https://stackoverflow.com/q/56264042", "56264042")</f>
        <v/>
      </c>
      <c r="B393" t="n">
        <v>0.4097222222222223</v>
      </c>
    </row>
    <row r="394">
      <c r="A394">
        <f>HYPERLINK("https://stackoverflow.com/q/56298441", "56298441")</f>
        <v/>
      </c>
      <c r="B394" t="n">
        <v>0.4364444444444445</v>
      </c>
    </row>
    <row r="395">
      <c r="A395">
        <f>HYPERLINK("https://stackoverflow.com/q/56377658", "56377658")</f>
        <v/>
      </c>
      <c r="B395" t="n">
        <v>0.297979797979798</v>
      </c>
    </row>
    <row r="396">
      <c r="A396">
        <f>HYPERLINK("https://stackoverflow.com/q/56382577", "56382577")</f>
        <v/>
      </c>
      <c r="B396" t="n">
        <v>0.2863247863247864</v>
      </c>
    </row>
    <row r="397">
      <c r="A397">
        <f>HYPERLINK("https://stackoverflow.com/q/56430977", "56430977")</f>
        <v/>
      </c>
      <c r="B397" t="n">
        <v>0.3005847953216375</v>
      </c>
    </row>
    <row r="398">
      <c r="A398">
        <f>HYPERLINK("https://stackoverflow.com/q/56446803", "56446803")</f>
        <v/>
      </c>
      <c r="B398" t="n">
        <v>0.2821637426900585</v>
      </c>
    </row>
    <row r="399">
      <c r="A399">
        <f>HYPERLINK("https://stackoverflow.com/q/56548526", "56548526")</f>
        <v/>
      </c>
      <c r="B399" t="n">
        <v>0.3015873015873016</v>
      </c>
    </row>
    <row r="400">
      <c r="A400">
        <f>HYPERLINK("https://stackoverflow.com/q/56561002", "56561002")</f>
        <v/>
      </c>
      <c r="B400" t="n">
        <v>0.2284820031298904</v>
      </c>
    </row>
    <row r="401">
      <c r="A401">
        <f>HYPERLINK("https://stackoverflow.com/q/56577667", "56577667")</f>
        <v/>
      </c>
      <c r="B401" t="n">
        <v>0.3476946334089191</v>
      </c>
    </row>
    <row r="402">
      <c r="A402">
        <f>HYPERLINK("https://stackoverflow.com/q/56603585", "56603585")</f>
        <v/>
      </c>
      <c r="B402" t="n">
        <v>0.2538126361655774</v>
      </c>
    </row>
    <row r="403">
      <c r="A403">
        <f>HYPERLINK("https://stackoverflow.com/q/56650002", "56650002")</f>
        <v/>
      </c>
      <c r="B403" t="n">
        <v>0.2374429223744292</v>
      </c>
    </row>
    <row r="404">
      <c r="A404">
        <f>HYPERLINK("https://stackoverflow.com/q/56662340", "56662340")</f>
        <v/>
      </c>
      <c r="B404" t="n">
        <v>0.4775570272259014</v>
      </c>
    </row>
    <row r="405">
      <c r="A405">
        <f>HYPERLINK("https://stackoverflow.com/q/56674480", "56674480")</f>
        <v/>
      </c>
      <c r="B405" t="n">
        <v>0.2742316784869977</v>
      </c>
    </row>
    <row r="406">
      <c r="A406">
        <f>HYPERLINK("https://stackoverflow.com/q/56700759", "56700759")</f>
        <v/>
      </c>
      <c r="B406" t="n">
        <v>0.2465277777777778</v>
      </c>
    </row>
    <row r="407">
      <c r="A407">
        <f>HYPERLINK("https://stackoverflow.com/q/56716968", "56716968")</f>
        <v/>
      </c>
      <c r="B407" t="n">
        <v>0.4344444444444445</v>
      </c>
    </row>
    <row r="408">
      <c r="A408">
        <f>HYPERLINK("https://stackoverflow.com/q/56722062", "56722062")</f>
        <v/>
      </c>
      <c r="B408" t="n">
        <v>0.2444444444444445</v>
      </c>
    </row>
    <row r="409">
      <c r="A409">
        <f>HYPERLINK("https://stackoverflow.com/q/56796657", "56796657")</f>
        <v/>
      </c>
      <c r="B409" t="n">
        <v>0.2871572871572872</v>
      </c>
    </row>
    <row r="410">
      <c r="A410">
        <f>HYPERLINK("https://stackoverflow.com/q/56838816", "56838816")</f>
        <v/>
      </c>
      <c r="B410" t="n">
        <v>0.2613636363636364</v>
      </c>
    </row>
    <row r="411">
      <c r="A411">
        <f>HYPERLINK("https://stackoverflow.com/q/56852112", "56852112")</f>
        <v/>
      </c>
      <c r="B411" t="n">
        <v>0.2981298129812981</v>
      </c>
    </row>
    <row r="412">
      <c r="A412">
        <f>HYPERLINK("https://stackoverflow.com/q/56860662", "56860662")</f>
        <v/>
      </c>
      <c r="B412" t="n">
        <v>0.2945492662473795</v>
      </c>
    </row>
    <row r="413">
      <c r="A413">
        <f>HYPERLINK("https://stackoverflow.com/q/56860758", "56860758")</f>
        <v/>
      </c>
      <c r="B413" t="n">
        <v>0.3106060606060606</v>
      </c>
    </row>
    <row r="414">
      <c r="A414">
        <f>HYPERLINK("https://stackoverflow.com/q/56876401", "56876401")</f>
        <v/>
      </c>
      <c r="B414" t="n">
        <v>0.3059163059163059</v>
      </c>
    </row>
    <row r="415">
      <c r="A415">
        <f>HYPERLINK("https://stackoverflow.com/q/56896264", "56896264")</f>
        <v/>
      </c>
      <c r="B415" t="n">
        <v>0.2721417069243156</v>
      </c>
    </row>
    <row r="416">
      <c r="A416">
        <f>HYPERLINK("https://stackoverflow.com/q/56915601", "56915601")</f>
        <v/>
      </c>
      <c r="B416" t="n">
        <v>0.2716049382716049</v>
      </c>
    </row>
    <row r="417">
      <c r="A417">
        <f>HYPERLINK("https://stackoverflow.com/q/56921005", "56921005")</f>
        <v/>
      </c>
      <c r="B417" t="n">
        <v>0.4067278287461774</v>
      </c>
    </row>
    <row r="418">
      <c r="A418">
        <f>HYPERLINK("https://stackoverflow.com/q/56924243", "56924243")</f>
        <v/>
      </c>
      <c r="B418" t="n">
        <v>0.3217247097844113</v>
      </c>
    </row>
    <row r="419">
      <c r="A419">
        <f>HYPERLINK("https://stackoverflow.com/q/56937356", "56937356")</f>
        <v/>
      </c>
      <c r="B419" t="n">
        <v>0.2286079182630907</v>
      </c>
    </row>
    <row r="420">
      <c r="A420">
        <f>HYPERLINK("https://stackoverflow.com/q/56958772", "56958772")</f>
        <v/>
      </c>
      <c r="B420" t="n">
        <v>0.3849206349206349</v>
      </c>
    </row>
    <row r="421">
      <c r="A421">
        <f>HYPERLINK("https://stackoverflow.com/q/56969396", "56969396")</f>
        <v/>
      </c>
      <c r="B421" t="n">
        <v>0.3961840628507295</v>
      </c>
    </row>
    <row r="422">
      <c r="A422">
        <f>HYPERLINK("https://stackoverflow.com/q/56970311", "56970311")</f>
        <v/>
      </c>
      <c r="B422" t="n">
        <v>0.3927392739273928</v>
      </c>
    </row>
    <row r="423">
      <c r="A423">
        <f>HYPERLINK("https://stackoverflow.com/q/56983444", "56983444")</f>
        <v/>
      </c>
      <c r="B423" t="n">
        <v>0.260233918128655</v>
      </c>
    </row>
    <row r="424">
      <c r="A424">
        <f>HYPERLINK("https://stackoverflow.com/q/56988325", "56988325")</f>
        <v/>
      </c>
      <c r="B424" t="n">
        <v>0.2722222222222223</v>
      </c>
    </row>
    <row r="425">
      <c r="A425">
        <f>HYPERLINK("https://stackoverflow.com/q/57006123", "57006123")</f>
        <v/>
      </c>
      <c r="B425" t="n">
        <v>0.2480974124809741</v>
      </c>
    </row>
    <row r="426">
      <c r="A426">
        <f>HYPERLINK("https://stackoverflow.com/q/57007183", "57007183")</f>
        <v/>
      </c>
      <c r="B426" t="n">
        <v>0.2925925925925926</v>
      </c>
    </row>
    <row r="427">
      <c r="A427">
        <f>HYPERLINK("https://stackoverflow.com/q/57016969", "57016969")</f>
        <v/>
      </c>
      <c r="B427" t="n">
        <v>0.369538077403246</v>
      </c>
    </row>
    <row r="428">
      <c r="A428">
        <f>HYPERLINK("https://stackoverflow.com/q/57017120", "57017120")</f>
        <v/>
      </c>
      <c r="B428" t="n">
        <v>0.2936507936507937</v>
      </c>
    </row>
    <row r="429">
      <c r="A429">
        <f>HYPERLINK("https://stackoverflow.com/q/57072506", "57072506")</f>
        <v/>
      </c>
      <c r="B429" t="n">
        <v>0.3720930232558139</v>
      </c>
    </row>
    <row r="430">
      <c r="A430">
        <f>HYPERLINK("https://stackoverflow.com/q/57126292", "57126292")</f>
        <v/>
      </c>
      <c r="B430" t="n">
        <v>0.4014336917562724</v>
      </c>
    </row>
    <row r="431">
      <c r="A431">
        <f>HYPERLINK("https://stackoverflow.com/q/57129117", "57129117")</f>
        <v/>
      </c>
      <c r="B431" t="n">
        <v>0.2517361111111111</v>
      </c>
    </row>
    <row r="432">
      <c r="A432">
        <f>HYPERLINK("https://stackoverflow.com/q/57151076", "57151076")</f>
        <v/>
      </c>
      <c r="B432" t="n">
        <v>0.2514619883040936</v>
      </c>
    </row>
    <row r="433">
      <c r="A433">
        <f>HYPERLINK("https://stackoverflow.com/q/57156494", "57156494")</f>
        <v/>
      </c>
      <c r="B433" t="n">
        <v>0.3059163059163059</v>
      </c>
    </row>
    <row r="434">
      <c r="A434">
        <f>HYPERLINK("https://stackoverflow.com/q/57160000", "57160000")</f>
        <v/>
      </c>
      <c r="B434" t="n">
        <v>0.2673611111111111</v>
      </c>
    </row>
    <row r="435">
      <c r="A435">
        <f>HYPERLINK("https://stackoverflow.com/q/57161753", "57161753")</f>
        <v/>
      </c>
      <c r="B435" t="n">
        <v>0.264957264957265</v>
      </c>
    </row>
    <row r="436">
      <c r="A436">
        <f>HYPERLINK("https://stackoverflow.com/q/57163127", "57163127")</f>
        <v/>
      </c>
      <c r="B436" t="n">
        <v>0.306060606060606</v>
      </c>
    </row>
    <row r="437">
      <c r="A437">
        <f>HYPERLINK("https://stackoverflow.com/q/57197790", "57197790")</f>
        <v/>
      </c>
      <c r="B437" t="n">
        <v>0.3477868112014453</v>
      </c>
    </row>
    <row r="438">
      <c r="A438">
        <f>HYPERLINK("https://stackoverflow.com/q/57204867", "57204867")</f>
        <v/>
      </c>
      <c r="B438" t="n">
        <v>0.3738229755178907</v>
      </c>
    </row>
    <row r="439">
      <c r="A439">
        <f>HYPERLINK("https://stackoverflow.com/q/57205735", "57205735")</f>
        <v/>
      </c>
      <c r="B439" t="n">
        <v>0.2433192686357244</v>
      </c>
    </row>
    <row r="440">
      <c r="A440">
        <f>HYPERLINK("https://stackoverflow.com/q/57211188", "57211188")</f>
        <v/>
      </c>
      <c r="B440" t="n">
        <v>0.2721417069243156</v>
      </c>
    </row>
    <row r="441">
      <c r="A441">
        <f>HYPERLINK("https://stackoverflow.com/q/57219620", "57219620")</f>
        <v/>
      </c>
      <c r="B441" t="n">
        <v>0.3483483483483483</v>
      </c>
    </row>
    <row r="442">
      <c r="A442">
        <f>HYPERLINK("https://stackoverflow.com/q/57248253", "57248253")</f>
        <v/>
      </c>
      <c r="B442" t="n">
        <v>0.2616487455197133</v>
      </c>
    </row>
    <row r="443">
      <c r="A443">
        <f>HYPERLINK("https://stackoverflow.com/q/57250709", "57250709")</f>
        <v/>
      </c>
      <c r="B443" t="n">
        <v>0.3463203463203463</v>
      </c>
    </row>
    <row r="444">
      <c r="A444">
        <f>HYPERLINK("https://stackoverflow.com/q/57282075", "57282075")</f>
        <v/>
      </c>
      <c r="B444" t="n">
        <v>0.2735849056603774</v>
      </c>
    </row>
    <row r="445">
      <c r="A445">
        <f>HYPERLINK("https://stackoverflow.com/q/57290189", "57290189")</f>
        <v/>
      </c>
      <c r="B445" t="n">
        <v>0.3433048433048433</v>
      </c>
    </row>
    <row r="446">
      <c r="A446">
        <f>HYPERLINK("https://stackoverflow.com/q/57309184", "57309184")</f>
        <v/>
      </c>
      <c r="B446" t="n">
        <v>0.334855403348554</v>
      </c>
    </row>
    <row r="447">
      <c r="A447">
        <f>HYPERLINK("https://stackoverflow.com/q/57316318", "57316318")</f>
        <v/>
      </c>
      <c r="B447" t="n">
        <v>0.2884399551066218</v>
      </c>
    </row>
    <row r="448">
      <c r="A448">
        <f>HYPERLINK("https://stackoverflow.com/q/57322919", "57322919")</f>
        <v/>
      </c>
      <c r="B448" t="n">
        <v>0.2478632478632479</v>
      </c>
    </row>
    <row r="449">
      <c r="A449">
        <f>HYPERLINK("https://stackoverflow.com/q/57357758", "57357758")</f>
        <v/>
      </c>
      <c r="B449" t="n">
        <v>0.3510324483775811</v>
      </c>
    </row>
    <row r="450">
      <c r="A450">
        <f>HYPERLINK("https://stackoverflow.com/q/57363284", "57363284")</f>
        <v/>
      </c>
      <c r="B450" t="n">
        <v>0.3172839506172839</v>
      </c>
    </row>
    <row r="451">
      <c r="A451">
        <f>HYPERLINK("https://stackoverflow.com/q/57372691", "57372691")</f>
        <v/>
      </c>
      <c r="B451" t="n">
        <v>0.2598290598290598</v>
      </c>
    </row>
    <row r="452">
      <c r="A452">
        <f>HYPERLINK("https://stackoverflow.com/q/57430993", "57430993")</f>
        <v/>
      </c>
      <c r="B452" t="n">
        <v>0.3281824871228844</v>
      </c>
    </row>
    <row r="453">
      <c r="A453">
        <f>HYPERLINK("https://stackoverflow.com/q/57516377", "57516377")</f>
        <v/>
      </c>
      <c r="B453" t="n">
        <v>0.2849002849002849</v>
      </c>
    </row>
    <row r="454">
      <c r="A454">
        <f>HYPERLINK("https://stackoverflow.com/q/57523091", "57523091")</f>
        <v/>
      </c>
      <c r="B454" t="n">
        <v>0.2666666666666667</v>
      </c>
    </row>
    <row r="455">
      <c r="A455">
        <f>HYPERLINK("https://stackoverflow.com/q/57523823", "57523823")</f>
        <v/>
      </c>
      <c r="B455" t="n">
        <v>0.3594771241830065</v>
      </c>
    </row>
    <row r="456">
      <c r="A456">
        <f>HYPERLINK("https://stackoverflow.com/q/57528695", "57528695")</f>
        <v/>
      </c>
      <c r="B456" t="n">
        <v>0.2737373737373737</v>
      </c>
    </row>
    <row r="457">
      <c r="A457">
        <f>HYPERLINK("https://stackoverflow.com/q/57535384", "57535384")</f>
        <v/>
      </c>
      <c r="B457" t="n">
        <v>0.2816901408450704</v>
      </c>
    </row>
    <row r="458">
      <c r="A458">
        <f>HYPERLINK("https://stackoverflow.com/q/57558625", "57558625")</f>
        <v/>
      </c>
      <c r="B458" t="n">
        <v>0.3036175710594315</v>
      </c>
    </row>
    <row r="459">
      <c r="A459">
        <f>HYPERLINK("https://stackoverflow.com/q/57609094", "57609094")</f>
        <v/>
      </c>
      <c r="B459" t="n">
        <v>0.4501424501424502</v>
      </c>
    </row>
    <row r="460">
      <c r="A460">
        <f>HYPERLINK("https://stackoverflow.com/q/57620833", "57620833")</f>
        <v/>
      </c>
      <c r="B460" t="n">
        <v>0.4280701754385965</v>
      </c>
    </row>
    <row r="461">
      <c r="A461">
        <f>HYPERLINK("https://stackoverflow.com/q/57623152", "57623152")</f>
        <v/>
      </c>
      <c r="B461" t="n">
        <v>0.3076923076923077</v>
      </c>
    </row>
    <row r="462">
      <c r="A462">
        <f>HYPERLINK("https://stackoverflow.com/q/57624459", "57624459")</f>
        <v/>
      </c>
      <c r="B462" t="n">
        <v>0.2848484848484849</v>
      </c>
    </row>
    <row r="463">
      <c r="A463">
        <f>HYPERLINK("https://stackoverflow.com/q/57652832", "57652832")</f>
        <v/>
      </c>
      <c r="B463" t="n">
        <v>0.3151183970856102</v>
      </c>
    </row>
    <row r="464">
      <c r="A464">
        <f>HYPERLINK("https://stackoverflow.com/q/57676928", "57676928")</f>
        <v/>
      </c>
      <c r="B464" t="n">
        <v>0.2951388888888889</v>
      </c>
    </row>
    <row r="465">
      <c r="A465">
        <f>HYPERLINK("https://stackoverflow.com/q/57686877", "57686877")</f>
        <v/>
      </c>
      <c r="B465" t="n">
        <v>0.262037037037037</v>
      </c>
    </row>
    <row r="466">
      <c r="A466">
        <f>HYPERLINK("https://stackoverflow.com/q/57687014", "57687014")</f>
        <v/>
      </c>
      <c r="B466" t="n">
        <v>0.2841269841269841</v>
      </c>
    </row>
    <row r="467">
      <c r="A467">
        <f>HYPERLINK("https://stackoverflow.com/q/57754071", "57754071")</f>
        <v/>
      </c>
      <c r="B467" t="n">
        <v>0.2592592592592592</v>
      </c>
    </row>
    <row r="468">
      <c r="A468">
        <f>HYPERLINK("https://stackoverflow.com/q/57755093", "57755093")</f>
        <v/>
      </c>
      <c r="B468" t="n">
        <v>0.3529411764705883</v>
      </c>
    </row>
    <row r="469">
      <c r="A469">
        <f>HYPERLINK("https://stackoverflow.com/q/57775673", "57775673")</f>
        <v/>
      </c>
      <c r="B469" t="n">
        <v>0.2804232804232805</v>
      </c>
    </row>
    <row r="470">
      <c r="A470">
        <f>HYPERLINK("https://stackoverflow.com/q/57802832", "57802832")</f>
        <v/>
      </c>
      <c r="B470" t="n">
        <v>0.2582582582582583</v>
      </c>
    </row>
    <row r="471">
      <c r="A471">
        <f>HYPERLINK("https://stackoverflow.com/q/57825080", "57825080")</f>
        <v/>
      </c>
      <c r="B471" t="n">
        <v>0.4152637485970819</v>
      </c>
    </row>
    <row r="472">
      <c r="A472">
        <f>HYPERLINK("https://stackoverflow.com/q/57927698", "57927698")</f>
        <v/>
      </c>
      <c r="B472" t="n">
        <v>0.2433862433862434</v>
      </c>
    </row>
    <row r="473">
      <c r="A473">
        <f>HYPERLINK("https://stackoverflow.com/q/57944759", "57944759")</f>
        <v/>
      </c>
      <c r="B473" t="n">
        <v>0.2555555555555555</v>
      </c>
    </row>
    <row r="474">
      <c r="A474">
        <f>HYPERLINK("https://stackoverflow.com/q/57982913", "57982913")</f>
        <v/>
      </c>
      <c r="B474" t="n">
        <v>0.406688241639698</v>
      </c>
    </row>
    <row r="475">
      <c r="A475">
        <f>HYPERLINK("https://stackoverflow.com/q/57984097", "57984097")</f>
        <v/>
      </c>
      <c r="B475" t="n">
        <v>0.2793650793650794</v>
      </c>
    </row>
    <row r="476">
      <c r="A476">
        <f>HYPERLINK("https://stackoverflow.com/q/58010768", "58010768")</f>
        <v/>
      </c>
      <c r="B476" t="n">
        <v>0.2404643449419569</v>
      </c>
    </row>
    <row r="477">
      <c r="A477">
        <f>HYPERLINK("https://stackoverflow.com/q/58011656", "58011656")</f>
        <v/>
      </c>
      <c r="B477" t="n">
        <v>0.2867383512544803</v>
      </c>
    </row>
    <row r="478">
      <c r="A478">
        <f>HYPERLINK("https://stackoverflow.com/q/58028882", "58028882")</f>
        <v/>
      </c>
      <c r="B478" t="n">
        <v>0.2348804500703235</v>
      </c>
    </row>
    <row r="479">
      <c r="A479">
        <f>HYPERLINK("https://stackoverflow.com/q/58053093", "58053093")</f>
        <v/>
      </c>
      <c r="B479" t="n">
        <v>0.4077134986225895</v>
      </c>
    </row>
    <row r="480">
      <c r="A480">
        <f>HYPERLINK("https://stackoverflow.com/q/58054024", "58054024")</f>
        <v/>
      </c>
      <c r="B480" t="n">
        <v>0.2802547770700637</v>
      </c>
    </row>
    <row r="481">
      <c r="A481">
        <f>HYPERLINK("https://stackoverflow.com/q/58054575", "58054575")</f>
        <v/>
      </c>
      <c r="B481" t="n">
        <v>0.2831050228310502</v>
      </c>
    </row>
    <row r="482">
      <c r="A482">
        <f>HYPERLINK("https://stackoverflow.com/q/58072710", "58072710")</f>
        <v/>
      </c>
      <c r="B482" t="n">
        <v>0.2886178861788618</v>
      </c>
    </row>
    <row r="483">
      <c r="A483">
        <f>HYPERLINK("https://stackoverflow.com/q/58081210", "58081210")</f>
        <v/>
      </c>
      <c r="B483" t="n">
        <v>0.2565864833906071</v>
      </c>
    </row>
    <row r="484">
      <c r="A484">
        <f>HYPERLINK("https://stackoverflow.com/q/58082775", "58082775")</f>
        <v/>
      </c>
      <c r="B484" t="n">
        <v>0.2707535121328225</v>
      </c>
    </row>
    <row r="485">
      <c r="A485">
        <f>HYPERLINK("https://stackoverflow.com/q/58097200", "58097200")</f>
        <v/>
      </c>
      <c r="B485" t="n">
        <v>0.3434343434343434</v>
      </c>
    </row>
    <row r="486">
      <c r="A486">
        <f>HYPERLINK("https://stackoverflow.com/q/58101336", "58101336")</f>
        <v/>
      </c>
      <c r="B486" t="n">
        <v>0.4396135265700483</v>
      </c>
    </row>
    <row r="487">
      <c r="A487">
        <f>HYPERLINK("https://stackoverflow.com/q/58116800", "58116800")</f>
        <v/>
      </c>
      <c r="B487" t="n">
        <v>0.2890946502057613</v>
      </c>
    </row>
    <row r="488">
      <c r="A488">
        <f>HYPERLINK("https://stackoverflow.com/q/58118966", "58118966")</f>
        <v/>
      </c>
      <c r="B488" t="n">
        <v>0.3946608946608947</v>
      </c>
    </row>
    <row r="489">
      <c r="A489">
        <f>HYPERLINK("https://stackoverflow.com/q/58143390", "58143390")</f>
        <v/>
      </c>
      <c r="B489" t="n">
        <v>0.2357274401473297</v>
      </c>
    </row>
    <row r="490">
      <c r="A490">
        <f>HYPERLINK("https://stackoverflow.com/q/58148161", "58148161")</f>
        <v/>
      </c>
      <c r="B490" t="n">
        <v>0.3131313131313131</v>
      </c>
    </row>
    <row r="491">
      <c r="A491">
        <f>HYPERLINK("https://stackoverflow.com/q/58185005", "58185005")</f>
        <v/>
      </c>
      <c r="B491" t="n">
        <v>0.3238482384823848</v>
      </c>
    </row>
    <row r="492">
      <c r="A492">
        <f>HYPERLINK("https://stackoverflow.com/q/58249552", "58249552")</f>
        <v/>
      </c>
      <c r="B492" t="n">
        <v>0.4513888888888889</v>
      </c>
    </row>
    <row r="493">
      <c r="A493">
        <f>HYPERLINK("https://stackoverflow.com/q/58252971", "58252971")</f>
        <v/>
      </c>
      <c r="B493" t="n">
        <v>0.2939521800281294</v>
      </c>
    </row>
    <row r="494">
      <c r="A494">
        <f>HYPERLINK("https://stackoverflow.com/q/58264615", "58264615")</f>
        <v/>
      </c>
      <c r="B494" t="n">
        <v>0.2666666666666667</v>
      </c>
    </row>
    <row r="495">
      <c r="A495">
        <f>HYPERLINK("https://stackoverflow.com/q/58270907", "58270907")</f>
        <v/>
      </c>
      <c r="B495" t="n">
        <v>0.2645502645502645</v>
      </c>
    </row>
    <row r="496">
      <c r="A496">
        <f>HYPERLINK("https://stackoverflow.com/q/58289430", "58289430")</f>
        <v/>
      </c>
      <c r="B496" t="n">
        <v>0.3100137174211248</v>
      </c>
    </row>
    <row r="497">
      <c r="A497">
        <f>HYPERLINK("https://stackoverflow.com/q/58302431", "58302431")</f>
        <v/>
      </c>
      <c r="B497" t="n">
        <v>0.2882882882882883</v>
      </c>
    </row>
    <row r="498">
      <c r="A498">
        <f>HYPERLINK("https://stackoverflow.com/q/58328684", "58328684")</f>
        <v/>
      </c>
      <c r="B498" t="n">
        <v>0.25177304964539</v>
      </c>
    </row>
    <row r="499">
      <c r="A499">
        <f>HYPERLINK("https://stackoverflow.com/q/58344651", "58344651")</f>
        <v/>
      </c>
      <c r="B499" t="n">
        <v>0.2336182336182336</v>
      </c>
    </row>
    <row r="500">
      <c r="A500">
        <f>HYPERLINK("https://stackoverflow.com/q/58345697", "58345697")</f>
        <v/>
      </c>
      <c r="B500" t="n">
        <v>0.2537722908093278</v>
      </c>
    </row>
    <row r="501">
      <c r="A501">
        <f>HYPERLINK("https://stackoverflow.com/q/58372921", "58372921")</f>
        <v/>
      </c>
      <c r="B501" t="n">
        <v>0.2817460317460317</v>
      </c>
    </row>
    <row r="502">
      <c r="A502">
        <f>HYPERLINK("https://stackoverflow.com/q/58376301", "58376301")</f>
        <v/>
      </c>
      <c r="B502" t="n">
        <v>0.371900826446281</v>
      </c>
    </row>
    <row r="503">
      <c r="A503">
        <f>HYPERLINK("https://stackoverflow.com/q/58382314", "58382314")</f>
        <v/>
      </c>
      <c r="B503" t="n">
        <v>0.2299382716049383</v>
      </c>
    </row>
    <row r="504">
      <c r="A504">
        <f>HYPERLINK("https://stackoverflow.com/q/58400948", "58400948")</f>
        <v/>
      </c>
      <c r="B504" t="n">
        <v>0.3084693084693085</v>
      </c>
    </row>
    <row r="505">
      <c r="A505">
        <f>HYPERLINK("https://stackoverflow.com/q/58418959", "58418959")</f>
        <v/>
      </c>
      <c r="B505" t="n">
        <v>0.2620545073375262</v>
      </c>
    </row>
    <row r="506">
      <c r="A506">
        <f>HYPERLINK("https://stackoverflow.com/q/58439034", "58439034")</f>
        <v/>
      </c>
      <c r="B506" t="n">
        <v>0.2765700483091788</v>
      </c>
    </row>
    <row r="507">
      <c r="A507">
        <f>HYPERLINK("https://stackoverflow.com/q/58457054", "58457054")</f>
        <v/>
      </c>
      <c r="B507" t="n">
        <v>0.2533333333333334</v>
      </c>
    </row>
    <row r="508">
      <c r="A508">
        <f>HYPERLINK("https://stackoverflow.com/q/58473686", "58473686")</f>
        <v/>
      </c>
      <c r="B508" t="n">
        <v>0.258751902587519</v>
      </c>
    </row>
    <row r="509">
      <c r="A509">
        <f>HYPERLINK("https://stackoverflow.com/q/58492310", "58492310")</f>
        <v/>
      </c>
      <c r="B509" t="n">
        <v>0.286935286935287</v>
      </c>
    </row>
    <row r="510">
      <c r="A510">
        <f>HYPERLINK("https://stackoverflow.com/q/58526738", "58526738")</f>
        <v/>
      </c>
      <c r="B510" t="n">
        <v>0.2857142857142857</v>
      </c>
    </row>
    <row r="511">
      <c r="A511">
        <f>HYPERLINK("https://stackoverflow.com/q/58593985", "58593985")</f>
        <v/>
      </c>
      <c r="B511" t="n">
        <v>0.3155555555555555</v>
      </c>
    </row>
    <row r="512">
      <c r="A512">
        <f>HYPERLINK("https://stackoverflow.com/q/58594685", "58594685")</f>
        <v/>
      </c>
      <c r="B512" t="n">
        <v>0.2852404643449419</v>
      </c>
    </row>
    <row r="513">
      <c r="A513">
        <f>HYPERLINK("https://stackoverflow.com/q/58639195", "58639195")</f>
        <v/>
      </c>
      <c r="B513" t="n">
        <v>0.2873015873015873</v>
      </c>
    </row>
    <row r="514">
      <c r="A514">
        <f>HYPERLINK("https://stackoverflow.com/q/58675434", "58675434")</f>
        <v/>
      </c>
      <c r="B514" t="n">
        <v>0.2835249042145594</v>
      </c>
    </row>
    <row r="515">
      <c r="A515">
        <f>HYPERLINK("https://stackoverflow.com/q/58712399", "58712399")</f>
        <v/>
      </c>
      <c r="B515" t="n">
        <v>0.2345679012345679</v>
      </c>
    </row>
    <row r="516">
      <c r="A516">
        <f>HYPERLINK("https://stackoverflow.com/q/58715146", "58715146")</f>
        <v/>
      </c>
      <c r="B516" t="n">
        <v>0.2978142076502732</v>
      </c>
    </row>
    <row r="517">
      <c r="A517">
        <f>HYPERLINK("https://stackoverflow.com/q/58726753", "58726753")</f>
        <v/>
      </c>
      <c r="B517" t="n">
        <v>0.3747044917257683</v>
      </c>
    </row>
    <row r="518">
      <c r="A518">
        <f>HYPERLINK("https://stackoverflow.com/q/58799098", "58799098")</f>
        <v/>
      </c>
      <c r="B518" t="n">
        <v>0.46256038647343</v>
      </c>
    </row>
    <row r="519">
      <c r="A519">
        <f>HYPERLINK("https://stackoverflow.com/q/58840472", "58840472")</f>
        <v/>
      </c>
      <c r="B519" t="n">
        <v>0.2496194824961948</v>
      </c>
    </row>
    <row r="520">
      <c r="A520">
        <f>HYPERLINK("https://stackoverflow.com/q/58841047", "58841047")</f>
        <v/>
      </c>
      <c r="B520" t="n">
        <v>0.3582089552238806</v>
      </c>
    </row>
    <row r="521">
      <c r="A521">
        <f>HYPERLINK("https://stackoverflow.com/q/58844302", "58844302")</f>
        <v/>
      </c>
      <c r="B521" t="n">
        <v>0.2883263009845288</v>
      </c>
    </row>
    <row r="522">
      <c r="A522">
        <f>HYPERLINK("https://stackoverflow.com/q/58927398", "58927398")</f>
        <v/>
      </c>
      <c r="B522" t="n">
        <v>0.4082491582491583</v>
      </c>
    </row>
    <row r="523">
      <c r="A523">
        <f>HYPERLINK("https://stackoverflow.com/q/58942442", "58942442")</f>
        <v/>
      </c>
      <c r="B523" t="n">
        <v>0.2741702741702742</v>
      </c>
    </row>
    <row r="524">
      <c r="A524">
        <f>HYPERLINK("https://stackoverflow.com/q/58973104", "58973104")</f>
        <v/>
      </c>
      <c r="B524" t="n">
        <v>0.3082010582010583</v>
      </c>
    </row>
    <row r="525">
      <c r="A525">
        <f>HYPERLINK("https://stackoverflow.com/q/58982487", "58982487")</f>
        <v/>
      </c>
      <c r="B525" t="n">
        <v>0.3601070950468541</v>
      </c>
    </row>
    <row r="526">
      <c r="A526">
        <f>HYPERLINK("https://stackoverflow.com/q/59029392", "59029392")</f>
        <v/>
      </c>
      <c r="B526" t="n">
        <v>0.2777777777777778</v>
      </c>
    </row>
    <row r="527">
      <c r="A527">
        <f>HYPERLINK("https://stackoverflow.com/q/59043054", "59043054")</f>
        <v/>
      </c>
      <c r="B527" t="n">
        <v>0.3253968253968254</v>
      </c>
    </row>
    <row r="528">
      <c r="A528">
        <f>HYPERLINK("https://stackoverflow.com/q/59058293", "59058293")</f>
        <v/>
      </c>
      <c r="B528" t="n">
        <v>0.2587719298245614</v>
      </c>
    </row>
    <row r="529">
      <c r="A529">
        <f>HYPERLINK("https://stackoverflow.com/q/59062489", "59062489")</f>
        <v/>
      </c>
      <c r="B529" t="n">
        <v>0.3735224586288416</v>
      </c>
    </row>
    <row r="530">
      <c r="A530">
        <f>HYPERLINK("https://stackoverflow.com/q/59194640", "59194640")</f>
        <v/>
      </c>
      <c r="B530" t="n">
        <v>0.3265582655826558</v>
      </c>
    </row>
    <row r="531">
      <c r="A531">
        <f>HYPERLINK("https://stackoverflow.com/q/59201429", "59201429")</f>
        <v/>
      </c>
      <c r="B531" t="n">
        <v>0.2541507024265645</v>
      </c>
    </row>
    <row r="532">
      <c r="A532">
        <f>HYPERLINK("https://stackoverflow.com/q/59202953", "59202953")</f>
        <v/>
      </c>
      <c r="B532" t="n">
        <v>0.2454394693200663</v>
      </c>
    </row>
    <row r="533">
      <c r="A533">
        <f>HYPERLINK("https://stackoverflow.com/q/59220944", "59220944")</f>
        <v/>
      </c>
      <c r="B533" t="n">
        <v>0.2435897435897436</v>
      </c>
    </row>
    <row r="534">
      <c r="A534">
        <f>HYPERLINK("https://stackoverflow.com/q/59223342", "59223342")</f>
        <v/>
      </c>
      <c r="B534" t="n">
        <v>0.3333333333333334</v>
      </c>
    </row>
    <row r="535">
      <c r="A535">
        <f>HYPERLINK("https://stackoverflow.com/q/59233638", "59233638")</f>
        <v/>
      </c>
      <c r="B535" t="n">
        <v>0.3396464646464646</v>
      </c>
    </row>
    <row r="536">
      <c r="A536">
        <f>HYPERLINK("https://stackoverflow.com/q/59249634", "59249634")</f>
        <v/>
      </c>
      <c r="B536" t="n">
        <v>0.2638888888888889</v>
      </c>
    </row>
    <row r="537">
      <c r="A537">
        <f>HYPERLINK("https://stackoverflow.com/q/59251524", "59251524")</f>
        <v/>
      </c>
      <c r="B537" t="n">
        <v>0.2905982905982906</v>
      </c>
    </row>
    <row r="538">
      <c r="A538">
        <f>HYPERLINK("https://stackoverflow.com/q/59253188", "59253188")</f>
        <v/>
      </c>
      <c r="B538" t="n">
        <v>0.2616747181964573</v>
      </c>
    </row>
    <row r="539">
      <c r="A539">
        <f>HYPERLINK("https://stackoverflow.com/q/59261369", "59261369")</f>
        <v/>
      </c>
      <c r="B539" t="n">
        <v>0.2281481481481482</v>
      </c>
    </row>
    <row r="540">
      <c r="A540">
        <f>HYPERLINK("https://stackoverflow.com/q/59262742", "59262742")</f>
        <v/>
      </c>
      <c r="B540" t="n">
        <v>0.2685185185185185</v>
      </c>
    </row>
    <row r="541">
      <c r="A541">
        <f>HYPERLINK("https://stackoverflow.com/q/59268690", "59268690")</f>
        <v/>
      </c>
      <c r="B541" t="n">
        <v>0.3430555555555556</v>
      </c>
    </row>
    <row r="542">
      <c r="A542">
        <f>HYPERLINK("https://stackoverflow.com/q/59282347", "59282347")</f>
        <v/>
      </c>
      <c r="B542" t="n">
        <v>0.285240464344942</v>
      </c>
    </row>
    <row r="543">
      <c r="A543">
        <f>HYPERLINK("https://stackoverflow.com/q/59283319", "59283319")</f>
        <v/>
      </c>
      <c r="B543" t="n">
        <v>0.2470760233918129</v>
      </c>
    </row>
    <row r="544">
      <c r="A544">
        <f>HYPERLINK("https://stackoverflow.com/q/59293403", "59293403")</f>
        <v/>
      </c>
      <c r="B544" t="n">
        <v>0.2627865961199295</v>
      </c>
    </row>
    <row r="545">
      <c r="A545">
        <f>HYPERLINK("https://stackoverflow.com/q/59370100", "59370100")</f>
        <v/>
      </c>
      <c r="B545" t="n">
        <v>0.3145917001338688</v>
      </c>
    </row>
    <row r="546">
      <c r="A546">
        <f>HYPERLINK("https://stackoverflow.com/q/59412488", "59412488")</f>
        <v/>
      </c>
      <c r="B546" t="n">
        <v>0.2345679012345679</v>
      </c>
    </row>
    <row r="547">
      <c r="A547">
        <f>HYPERLINK("https://stackoverflow.com/q/59457801", "59457801")</f>
        <v/>
      </c>
      <c r="B547" t="n">
        <v>0.3751111111111111</v>
      </c>
    </row>
    <row r="548">
      <c r="A548">
        <f>HYPERLINK("https://stackoverflow.com/q/59516378", "59516378")</f>
        <v/>
      </c>
      <c r="B548" t="n">
        <v>0.2737520128824477</v>
      </c>
    </row>
    <row r="549">
      <c r="A549">
        <f>HYPERLINK("https://stackoverflow.com/q/59538599", "59538599")</f>
        <v/>
      </c>
      <c r="B549" t="n">
        <v>0.2871410736579276</v>
      </c>
    </row>
    <row r="550">
      <c r="A550">
        <f>HYPERLINK("https://stackoverflow.com/q/59625264", "59625264")</f>
        <v/>
      </c>
      <c r="B550" t="n">
        <v>0.2929292929292929</v>
      </c>
    </row>
    <row r="551">
      <c r="A551">
        <f>HYPERLINK("https://stackoverflow.com/q/59640223", "59640223")</f>
        <v/>
      </c>
      <c r="B551" t="n">
        <v>0.4230254350736278</v>
      </c>
    </row>
    <row r="552">
      <c r="A552">
        <f>HYPERLINK("https://stackoverflow.com/q/59648614", "59648614")</f>
        <v/>
      </c>
      <c r="B552" t="n">
        <v>0.2528180354267311</v>
      </c>
    </row>
    <row r="553">
      <c r="A553">
        <f>HYPERLINK("https://stackoverflow.com/q/59672677", "59672677")</f>
        <v/>
      </c>
      <c r="B553" t="n">
        <v>0.3553355335533553</v>
      </c>
    </row>
    <row r="554">
      <c r="A554">
        <f>HYPERLINK("https://stackoverflow.com/q/59704836", "59704836")</f>
        <v/>
      </c>
      <c r="B554" t="n">
        <v>0.262002743484225</v>
      </c>
    </row>
    <row r="555">
      <c r="A555">
        <f>HYPERLINK("https://stackoverflow.com/q/59771209", "59771209")</f>
        <v/>
      </c>
      <c r="B555" t="n">
        <v>0.360056258790436</v>
      </c>
    </row>
    <row r="556">
      <c r="A556">
        <f>HYPERLINK("https://stackoverflow.com/q/59771214", "59771214")</f>
        <v/>
      </c>
      <c r="B556" t="n">
        <v>0.4065656565656566</v>
      </c>
    </row>
    <row r="557">
      <c r="A557">
        <f>HYPERLINK("https://stackoverflow.com/q/59834480", "59834480")</f>
        <v/>
      </c>
      <c r="B557" t="n">
        <v>0.2352941176470588</v>
      </c>
    </row>
    <row r="558">
      <c r="A558">
        <f>HYPERLINK("https://stackoverflow.com/q/59865791", "59865791")</f>
        <v/>
      </c>
      <c r="B558" t="n">
        <v>0.2711732711732712</v>
      </c>
    </row>
    <row r="559">
      <c r="A559">
        <f>HYPERLINK("https://stackoverflow.com/q/59873880", "59873880")</f>
        <v/>
      </c>
      <c r="B559" t="n">
        <v>0.2347222222222222</v>
      </c>
    </row>
    <row r="560">
      <c r="A560">
        <f>HYPERLINK("https://stackoverflow.com/q/59875146", "59875146")</f>
        <v/>
      </c>
      <c r="B560" t="n">
        <v>0.2588075880758808</v>
      </c>
    </row>
    <row r="561">
      <c r="A561">
        <f>HYPERLINK("https://stackoverflow.com/q/59899279", "59899279")</f>
        <v/>
      </c>
      <c r="B561" t="n">
        <v>0.4444444444444444</v>
      </c>
    </row>
    <row r="562">
      <c r="A562">
        <f>HYPERLINK("https://stackoverflow.com/q/59947680", "59947680")</f>
        <v/>
      </c>
      <c r="B562" t="n">
        <v>0.235632183908046</v>
      </c>
    </row>
    <row r="563">
      <c r="A563">
        <f>HYPERLINK("https://stackoverflow.com/q/59960130", "59960130")</f>
        <v/>
      </c>
      <c r="B563" t="n">
        <v>0.2660818713450293</v>
      </c>
    </row>
    <row r="564">
      <c r="A564">
        <f>HYPERLINK("https://stackoverflow.com/q/59966739", "59966739")</f>
        <v/>
      </c>
      <c r="B564" t="n">
        <v>0.2977207977207977</v>
      </c>
    </row>
    <row r="565">
      <c r="A565">
        <f>HYPERLINK("https://stackoverflow.com/q/59979487", "59979487")</f>
        <v/>
      </c>
      <c r="B565" t="n">
        <v>0.3561253561253561</v>
      </c>
    </row>
    <row r="566">
      <c r="A566">
        <f>HYPERLINK("https://stackoverflow.com/q/59985750", "59985750")</f>
        <v/>
      </c>
      <c r="B566" t="n">
        <v>0.3035870516185477</v>
      </c>
    </row>
    <row r="567">
      <c r="A567">
        <f>HYPERLINK("https://stackoverflow.com/q/60005455", "60005455")</f>
        <v/>
      </c>
      <c r="B567" t="n">
        <v>0.285024154589372</v>
      </c>
    </row>
    <row r="568">
      <c r="A568">
        <f>HYPERLINK("https://stackoverflow.com/q/60005599", "60005599")</f>
        <v/>
      </c>
      <c r="B568" t="n">
        <v>0.3831417624521073</v>
      </c>
    </row>
    <row r="569">
      <c r="A569">
        <f>HYPERLINK("https://stackoverflow.com/q/60063934", "60063934")</f>
        <v/>
      </c>
      <c r="B569" t="n">
        <v>0.4609053497942387</v>
      </c>
    </row>
    <row r="570">
      <c r="A570">
        <f>HYPERLINK("https://stackoverflow.com/q/60155095", "60155095")</f>
        <v/>
      </c>
      <c r="B570" t="n">
        <v>0.2348008385744235</v>
      </c>
    </row>
    <row r="571">
      <c r="A571">
        <f>HYPERLINK("https://stackoverflow.com/q/60169520", "60169520")</f>
        <v/>
      </c>
      <c r="B571" t="n">
        <v>0.2987249544626594</v>
      </c>
    </row>
    <row r="572">
      <c r="A572">
        <f>HYPERLINK("https://stackoverflow.com/q/60201239", "60201239")</f>
        <v/>
      </c>
      <c r="B572" t="n">
        <v>0.2945973496432213</v>
      </c>
    </row>
    <row r="573">
      <c r="A573">
        <f>HYPERLINK("https://stackoverflow.com/q/60210752", "60210752")</f>
        <v/>
      </c>
      <c r="B573" t="n">
        <v>0.2822822822822823</v>
      </c>
    </row>
    <row r="574">
      <c r="A574">
        <f>HYPERLINK("https://stackoverflow.com/q/60211732", "60211732")</f>
        <v/>
      </c>
      <c r="B574" t="n">
        <v>0.2691867124856815</v>
      </c>
    </row>
    <row r="575">
      <c r="A575">
        <f>HYPERLINK("https://stackoverflow.com/q/60223835", "60223835")</f>
        <v/>
      </c>
      <c r="B575" t="n">
        <v>0.2400548696844993</v>
      </c>
    </row>
    <row r="576">
      <c r="A576">
        <f>HYPERLINK("https://stackoverflow.com/q/60230705", "60230705")</f>
        <v/>
      </c>
      <c r="B576" t="n">
        <v>0.3157894736842106</v>
      </c>
    </row>
    <row r="577">
      <c r="A577">
        <f>HYPERLINK("https://stackoverflow.com/q/60312818", "60312818")</f>
        <v/>
      </c>
      <c r="B577" t="n">
        <v>0.4782608695652174</v>
      </c>
    </row>
    <row r="578">
      <c r="A578">
        <f>HYPERLINK("https://stackoverflow.com/q/60348603", "60348603")</f>
        <v/>
      </c>
      <c r="B578" t="n">
        <v>0.2648578811369509</v>
      </c>
    </row>
    <row r="579">
      <c r="A579">
        <f>HYPERLINK("https://stackoverflow.com/q/60357457", "60357457")</f>
        <v/>
      </c>
      <c r="B579" t="n">
        <v>0.2674897119341564</v>
      </c>
    </row>
    <row r="580">
      <c r="A580">
        <f>HYPERLINK("https://stackoverflow.com/q/60361840", "60361840")</f>
        <v/>
      </c>
      <c r="B580" t="n">
        <v>0.3542483660130719</v>
      </c>
    </row>
    <row r="581">
      <c r="A581">
        <f>HYPERLINK("https://stackoverflow.com/q/60396720", "60396720")</f>
        <v/>
      </c>
      <c r="B581" t="n">
        <v>0.3108614232209738</v>
      </c>
    </row>
    <row r="582">
      <c r="A582">
        <f>HYPERLINK("https://stackoverflow.com/q/60416906", "60416906")</f>
        <v/>
      </c>
      <c r="B582" t="n">
        <v>0.2375886524822695</v>
      </c>
    </row>
    <row r="583">
      <c r="A583">
        <f>HYPERLINK("https://stackoverflow.com/q/60500627", "60500627")</f>
        <v/>
      </c>
      <c r="B583" t="n">
        <v>0.2672672672672673</v>
      </c>
    </row>
    <row r="584">
      <c r="A584">
        <f>HYPERLINK("https://stackoverflow.com/q/60513317", "60513317")</f>
        <v/>
      </c>
      <c r="B584" t="n">
        <v>0.3061074319352465</v>
      </c>
    </row>
    <row r="585">
      <c r="A585">
        <f>HYPERLINK("https://stackoverflow.com/q/60534579", "60534579")</f>
        <v/>
      </c>
      <c r="B585" t="n">
        <v>0.4264007597340931</v>
      </c>
    </row>
    <row r="586">
      <c r="A586">
        <f>HYPERLINK("https://stackoverflow.com/q/60543867", "60543867")</f>
        <v/>
      </c>
      <c r="B586" t="n">
        <v>0.3181126331811263</v>
      </c>
    </row>
    <row r="587">
      <c r="A587">
        <f>HYPERLINK("https://stackoverflow.com/q/60555616", "60555616")</f>
        <v/>
      </c>
      <c r="B587" t="n">
        <v>0.2756132756132756</v>
      </c>
    </row>
    <row r="588">
      <c r="A588">
        <f>HYPERLINK("https://stackoverflow.com/q/60567487", "60567487")</f>
        <v/>
      </c>
      <c r="B588" t="n">
        <v>0.2421052631578947</v>
      </c>
    </row>
    <row r="589">
      <c r="A589">
        <f>HYPERLINK("https://stackoverflow.com/q/60609166", "60609166")</f>
        <v/>
      </c>
      <c r="B589" t="n">
        <v>0.3043771043771044</v>
      </c>
    </row>
    <row r="590">
      <c r="A590">
        <f>HYPERLINK("https://stackoverflow.com/q/60662730", "60662730")</f>
        <v/>
      </c>
      <c r="B590" t="n">
        <v>0.2293447293447294</v>
      </c>
    </row>
    <row r="591">
      <c r="A591">
        <f>HYPERLINK("https://stackoverflow.com/q/60706826", "60706826")</f>
        <v/>
      </c>
      <c r="B591" t="n">
        <v>0.2908496732026144</v>
      </c>
    </row>
    <row r="592">
      <c r="A592">
        <f>HYPERLINK("https://stackoverflow.com/q/60746275", "60746275")</f>
        <v/>
      </c>
      <c r="B592" t="n">
        <v>0.2407407407407407</v>
      </c>
    </row>
    <row r="593">
      <c r="A593">
        <f>HYPERLINK("https://stackoverflow.com/q/60763258", "60763258")</f>
        <v/>
      </c>
      <c r="B593" t="n">
        <v>0.3611111111111111</v>
      </c>
    </row>
    <row r="594">
      <c r="A594">
        <f>HYPERLINK("https://stackoverflow.com/q/60769225", "60769225")</f>
        <v/>
      </c>
      <c r="B594" t="n">
        <v>0.2898550724637681</v>
      </c>
    </row>
    <row r="595">
      <c r="A595">
        <f>HYPERLINK("https://stackoverflow.com/q/60811345", "60811345")</f>
        <v/>
      </c>
      <c r="B595" t="n">
        <v>0.2293144208037825</v>
      </c>
    </row>
    <row r="596">
      <c r="A596">
        <f>HYPERLINK("https://stackoverflow.com/q/60825789", "60825789")</f>
        <v/>
      </c>
      <c r="B596" t="n">
        <v>0.5578078078078078</v>
      </c>
    </row>
    <row r="597">
      <c r="A597">
        <f>HYPERLINK("https://stackoverflow.com/q/60827803", "60827803")</f>
        <v/>
      </c>
      <c r="B597" t="n">
        <v>0.2634593356242841</v>
      </c>
    </row>
    <row r="598">
      <c r="A598">
        <f>HYPERLINK("https://stackoverflow.com/q/60836488", "60836488")</f>
        <v/>
      </c>
      <c r="B598" t="n">
        <v>0.2816901408450704</v>
      </c>
    </row>
    <row r="599">
      <c r="A599">
        <f>HYPERLINK("https://stackoverflow.com/q/60862896", "60862896")</f>
        <v/>
      </c>
      <c r="B599" t="n">
        <v>0.2862862862862863</v>
      </c>
    </row>
    <row r="600">
      <c r="A600">
        <f>HYPERLINK("https://stackoverflow.com/q/60945360", "60945360")</f>
        <v/>
      </c>
      <c r="B600" t="n">
        <v>0.3433208489388265</v>
      </c>
    </row>
    <row r="601">
      <c r="A601">
        <f>HYPERLINK("https://stackoverflow.com/q/60973579", "60973579")</f>
        <v/>
      </c>
      <c r="B601" t="n">
        <v>0.2984126984126984</v>
      </c>
    </row>
    <row r="602">
      <c r="A602">
        <f>HYPERLINK("https://stackoverflow.com/q/60982768", "60982768")</f>
        <v/>
      </c>
      <c r="B602" t="n">
        <v>0.257936507936508</v>
      </c>
    </row>
    <row r="603">
      <c r="A603">
        <f>HYPERLINK("https://stackoverflow.com/q/61021550", "61021550")</f>
        <v/>
      </c>
      <c r="B603" t="n">
        <v>0.2794612794612795</v>
      </c>
    </row>
    <row r="604">
      <c r="A604">
        <f>HYPERLINK("https://stackoverflow.com/q/61058282", "61058282")</f>
        <v/>
      </c>
      <c r="B604" t="n">
        <v>0.3044140030441401</v>
      </c>
    </row>
    <row r="605">
      <c r="A605">
        <f>HYPERLINK("https://stackoverflow.com/q/61076418", "61076418")</f>
        <v/>
      </c>
      <c r="B605" t="n">
        <v>0.2777777777777778</v>
      </c>
    </row>
    <row r="606">
      <c r="A606">
        <f>HYPERLINK("https://stackoverflow.com/q/61131140", "61131140")</f>
        <v/>
      </c>
      <c r="B606" t="n">
        <v>0.263544536271809</v>
      </c>
    </row>
    <row r="607">
      <c r="A607">
        <f>HYPERLINK("https://stackoverflow.com/q/61186117", "61186117")</f>
        <v/>
      </c>
      <c r="B607" t="n">
        <v>0.2976190476190476</v>
      </c>
    </row>
    <row r="608">
      <c r="A608">
        <f>HYPERLINK("https://stackoverflow.com/q/61204978", "61204978")</f>
        <v/>
      </c>
      <c r="B608" t="n">
        <v>0.2575757575757576</v>
      </c>
    </row>
    <row r="609">
      <c r="A609">
        <f>HYPERLINK("https://stackoverflow.com/q/61206586", "61206586")</f>
        <v/>
      </c>
      <c r="B609" t="n">
        <v>0.2663817663817664</v>
      </c>
    </row>
    <row r="610">
      <c r="A610">
        <f>HYPERLINK("https://stackoverflow.com/q/61221088", "61221088")</f>
        <v/>
      </c>
      <c r="B610" t="n">
        <v>0.3089225589225589</v>
      </c>
    </row>
    <row r="611">
      <c r="A611">
        <f>HYPERLINK("https://stackoverflow.com/q/61238595", "61238595")</f>
        <v/>
      </c>
      <c r="B611" t="n">
        <v>0.3230994152046784</v>
      </c>
    </row>
    <row r="612">
      <c r="A612">
        <f>HYPERLINK("https://stackoverflow.com/q/61252925", "61252925")</f>
        <v/>
      </c>
      <c r="B612" t="n">
        <v>0.3681917211328976</v>
      </c>
    </row>
    <row r="613">
      <c r="A613">
        <f>HYPERLINK("https://stackoverflow.com/q/61282976", "61282976")</f>
        <v/>
      </c>
      <c r="B613" t="n">
        <v>0.2547425474254743</v>
      </c>
    </row>
    <row r="614">
      <c r="A614">
        <f>HYPERLINK("https://stackoverflow.com/q/61332655", "61332655")</f>
        <v/>
      </c>
      <c r="B614" t="n">
        <v>0.3102310231023102</v>
      </c>
    </row>
    <row r="615">
      <c r="A615">
        <f>HYPERLINK("https://stackoverflow.com/q/61362602", "61362602")</f>
        <v/>
      </c>
      <c r="B615" t="n">
        <v>0.3546423135464231</v>
      </c>
    </row>
    <row r="616">
      <c r="A616">
        <f>HYPERLINK("https://stackoverflow.com/q/61422412", "61422412")</f>
        <v/>
      </c>
      <c r="B616" t="n">
        <v>0.3052503052503053</v>
      </c>
    </row>
    <row r="617">
      <c r="A617">
        <f>HYPERLINK("https://stackoverflow.com/q/61443240", "61443240")</f>
        <v/>
      </c>
      <c r="B617" t="n">
        <v>0.3372664700098328</v>
      </c>
    </row>
    <row r="618">
      <c r="A618">
        <f>HYPERLINK("https://stackoverflow.com/q/61469908", "61469908")</f>
        <v/>
      </c>
      <c r="B618" t="n">
        <v>0.4070175438596491</v>
      </c>
    </row>
    <row r="619">
      <c r="A619">
        <f>HYPERLINK("https://stackoverflow.com/q/61487083", "61487083")</f>
        <v/>
      </c>
      <c r="B619" t="n">
        <v>0.2836601307189542</v>
      </c>
    </row>
    <row r="620">
      <c r="A620">
        <f>HYPERLINK("https://stackoverflow.com/q/61488025", "61488025")</f>
        <v/>
      </c>
      <c r="B620" t="n">
        <v>0.2821869488536155</v>
      </c>
    </row>
    <row r="621">
      <c r="A621">
        <f>HYPERLINK("https://stackoverflow.com/q/61491488", "61491488")</f>
        <v/>
      </c>
      <c r="B621" t="n">
        <v>0.2622222222222222</v>
      </c>
    </row>
    <row r="622">
      <c r="A622">
        <f>HYPERLINK("https://stackoverflow.com/q/61494118", "61494118")</f>
        <v/>
      </c>
      <c r="B622" t="n">
        <v>0.50394656952034</v>
      </c>
    </row>
    <row r="623">
      <c r="A623">
        <f>HYPERLINK("https://stackoverflow.com/q/61505590", "61505590")</f>
        <v/>
      </c>
      <c r="B623" t="n">
        <v>0.3196159122085048</v>
      </c>
    </row>
    <row r="624">
      <c r="A624">
        <f>HYPERLINK("https://stackoverflow.com/q/61507119", "61507119")</f>
        <v/>
      </c>
      <c r="B624" t="n">
        <v>0.3237311385459534</v>
      </c>
    </row>
    <row r="625">
      <c r="A625">
        <f>HYPERLINK("https://stackoverflow.com/q/61515127", "61515127")</f>
        <v/>
      </c>
      <c r="B625" t="n">
        <v>0.3136200716845878</v>
      </c>
    </row>
    <row r="626">
      <c r="A626">
        <f>HYPERLINK("https://stackoverflow.com/q/61526756", "61526756")</f>
        <v/>
      </c>
      <c r="B626" t="n">
        <v>0.2693032015065913</v>
      </c>
    </row>
    <row r="627">
      <c r="A627">
        <f>HYPERLINK("https://stackoverflow.com/q/61531727", "61531727")</f>
        <v/>
      </c>
      <c r="B627" t="n">
        <v>0.341991341991342</v>
      </c>
    </row>
    <row r="628">
      <c r="A628">
        <f>HYPERLINK("https://stackoverflow.com/q/61557784", "61557784")</f>
        <v/>
      </c>
      <c r="B628" t="n">
        <v>0.2811447811447811</v>
      </c>
    </row>
    <row r="629">
      <c r="A629">
        <f>HYPERLINK("https://stackoverflow.com/q/61618284", "61618284")</f>
        <v/>
      </c>
      <c r="B629" t="n">
        <v>0.2580246913580247</v>
      </c>
    </row>
    <row r="630">
      <c r="A630">
        <f>HYPERLINK("https://stackoverflow.com/q/61626875", "61626875")</f>
        <v/>
      </c>
      <c r="B630" t="n">
        <v>0.2687687687687688</v>
      </c>
    </row>
    <row r="631">
      <c r="A631">
        <f>HYPERLINK("https://stackoverflow.com/q/61639444", "61639444")</f>
        <v/>
      </c>
      <c r="B631" t="n">
        <v>0.2885802469135803</v>
      </c>
    </row>
    <row r="632">
      <c r="A632">
        <f>HYPERLINK("https://stackoverflow.com/q/61642239", "61642239")</f>
        <v/>
      </c>
      <c r="B632" t="n">
        <v>0.3460559796437659</v>
      </c>
    </row>
    <row r="633">
      <c r="A633">
        <f>HYPERLINK("https://stackoverflow.com/q/61656958", "61656958")</f>
        <v/>
      </c>
      <c r="B633" t="n">
        <v>0.6196382428940568</v>
      </c>
    </row>
    <row r="634">
      <c r="A634">
        <f>HYPERLINK("https://stackoverflow.com/q/61709741", "61709741")</f>
        <v/>
      </c>
      <c r="B634" t="n">
        <v>0.3178621659634319</v>
      </c>
    </row>
    <row r="635">
      <c r="A635">
        <f>HYPERLINK("https://stackoverflow.com/q/61734639", "61734639")</f>
        <v/>
      </c>
      <c r="B635" t="n">
        <v>0.2421652421652422</v>
      </c>
    </row>
    <row r="636">
      <c r="A636">
        <f>HYPERLINK("https://stackoverflow.com/q/61742910", "61742910")</f>
        <v/>
      </c>
      <c r="B636" t="n">
        <v>0.3166666666666667</v>
      </c>
    </row>
    <row r="637">
      <c r="A637">
        <f>HYPERLINK("https://stackoverflow.com/q/61766048", "61766048")</f>
        <v/>
      </c>
      <c r="B637" t="n">
        <v>0.3084795321637427</v>
      </c>
    </row>
    <row r="638">
      <c r="A638">
        <f>HYPERLINK("https://stackoverflow.com/q/61820944", "61820944")</f>
        <v/>
      </c>
      <c r="B638" t="n">
        <v>0.4026503567787972</v>
      </c>
    </row>
    <row r="639">
      <c r="A639">
        <f>HYPERLINK("https://stackoverflow.com/q/61854113", "61854113")</f>
        <v/>
      </c>
      <c r="B639" t="n">
        <v>0.2634920634920635</v>
      </c>
    </row>
    <row r="640">
      <c r="A640">
        <f>HYPERLINK("https://stackoverflow.com/q/61869531", "61869531")</f>
        <v/>
      </c>
      <c r="B640" t="n">
        <v>0.282962962962963</v>
      </c>
    </row>
    <row r="641">
      <c r="A641">
        <f>HYPERLINK("https://stackoverflow.com/q/61932638", "61932638")</f>
        <v/>
      </c>
      <c r="B641" t="n">
        <v>0.2815829528158295</v>
      </c>
    </row>
    <row r="642">
      <c r="A642">
        <f>HYPERLINK("https://stackoverflow.com/q/61938413", "61938413")</f>
        <v/>
      </c>
      <c r="B642" t="n">
        <v>0.2878787878787879</v>
      </c>
    </row>
    <row r="643">
      <c r="A643">
        <f>HYPERLINK("https://stackoverflow.com/q/61999799", "61999799")</f>
        <v/>
      </c>
      <c r="B643" t="n">
        <v>0.325925925925926</v>
      </c>
    </row>
    <row r="644">
      <c r="A644">
        <f>HYPERLINK("https://stackoverflow.com/q/62022772", "62022772")</f>
        <v/>
      </c>
      <c r="B644" t="n">
        <v>0.2363636363636364</v>
      </c>
    </row>
    <row r="645">
      <c r="A645">
        <f>HYPERLINK("https://stackoverflow.com/q/62031387", "62031387")</f>
        <v/>
      </c>
      <c r="B645" t="n">
        <v>0.3784722222222222</v>
      </c>
    </row>
    <row r="646">
      <c r="A646">
        <f>HYPERLINK("https://stackoverflow.com/q/62049728", "62049728")</f>
        <v/>
      </c>
      <c r="B646" t="n">
        <v>0.4684095860566449</v>
      </c>
    </row>
    <row r="647">
      <c r="A647">
        <f>HYPERLINK("https://stackoverflow.com/q/62066602", "62066602")</f>
        <v/>
      </c>
      <c r="B647" t="n">
        <v>0.3935185185185185</v>
      </c>
    </row>
    <row r="648">
      <c r="A648">
        <f>HYPERLINK("https://stackoverflow.com/q/62076983", "62076983")</f>
        <v/>
      </c>
      <c r="B648" t="n">
        <v>0.3461538461538461</v>
      </c>
    </row>
    <row r="649">
      <c r="A649">
        <f>HYPERLINK("https://stackoverflow.com/q/62079800", "62079800")</f>
        <v/>
      </c>
      <c r="B649" t="n">
        <v>0.2681992337164751</v>
      </c>
    </row>
    <row r="650">
      <c r="A650">
        <f>HYPERLINK("https://stackoverflow.com/q/62081474", "62081474")</f>
        <v/>
      </c>
      <c r="B650" t="n">
        <v>0.2986111111111112</v>
      </c>
    </row>
    <row r="651">
      <c r="A651">
        <f>HYPERLINK("https://stackoverflow.com/q/62103461", "62103461")</f>
        <v/>
      </c>
      <c r="B651" t="n">
        <v>0.2492063492063492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