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0.2203703703703704</v>
      </c>
    </row>
    <row r="3">
      <c r="A3">
        <f>HYPERLINK("https://stackoverflow.com/q/9187799", "9187799")</f>
        <v/>
      </c>
      <c r="B3" t="n">
        <v>0.3211567732115677</v>
      </c>
    </row>
    <row r="4">
      <c r="A4">
        <f>HYPERLINK("https://stackoverflow.com/q/9766725", "9766725")</f>
        <v/>
      </c>
      <c r="B4" t="n">
        <v>0.2645502645502646</v>
      </c>
    </row>
    <row r="5">
      <c r="A5">
        <f>HYPERLINK("https://stackoverflow.com/q/10042002", "10042002")</f>
        <v/>
      </c>
      <c r="B5" t="n">
        <v>0.3063492063492064</v>
      </c>
    </row>
    <row r="6">
      <c r="A6">
        <f>HYPERLINK("https://stackoverflow.com/q/10898993", "10898993")</f>
        <v/>
      </c>
      <c r="B6" t="n">
        <v>0.2798353909465021</v>
      </c>
    </row>
    <row r="7">
      <c r="A7">
        <f>HYPERLINK("https://stackoverflow.com/q/13480693", "13480693")</f>
        <v/>
      </c>
      <c r="B7" t="n">
        <v>0.2946859903381642</v>
      </c>
    </row>
    <row r="8">
      <c r="A8">
        <f>HYPERLINK("https://stackoverflow.com/q/14907056", "14907056")</f>
        <v/>
      </c>
      <c r="B8" t="n">
        <v>0.2953216374269006</v>
      </c>
    </row>
    <row r="9">
      <c r="A9">
        <f>HYPERLINK("https://stackoverflow.com/q/15006547", "15006547")</f>
        <v/>
      </c>
      <c r="B9" t="n">
        <v>0.2554112554112554</v>
      </c>
    </row>
    <row r="10">
      <c r="A10">
        <f>HYPERLINK("https://stackoverflow.com/q/16152727", "16152727")</f>
        <v/>
      </c>
      <c r="B10" t="n">
        <v>0.2867383512544803</v>
      </c>
    </row>
    <row r="11">
      <c r="A11">
        <f>HYPERLINK("https://stackoverflow.com/q/16163032", "16163032")</f>
        <v/>
      </c>
      <c r="B11" t="n">
        <v>0.2862745098039216</v>
      </c>
    </row>
    <row r="12">
      <c r="A12">
        <f>HYPERLINK("https://stackoverflow.com/q/18557198", "18557198")</f>
        <v/>
      </c>
      <c r="B12" t="n">
        <v>0.4347545219638243</v>
      </c>
    </row>
    <row r="13">
      <c r="A13">
        <f>HYPERLINK("https://stackoverflow.com/q/19654786", "19654786")</f>
        <v/>
      </c>
      <c r="B13" t="n">
        <v>0.2953929539295393</v>
      </c>
    </row>
    <row r="14">
      <c r="A14">
        <f>HYPERLINK("https://stackoverflow.com/q/21404255", "21404255")</f>
        <v/>
      </c>
      <c r="B14" t="n">
        <v>0.2695810564663024</v>
      </c>
    </row>
    <row r="15">
      <c r="A15">
        <f>HYPERLINK("https://stackoverflow.com/q/22008343", "22008343")</f>
        <v/>
      </c>
      <c r="B15" t="n">
        <v>0.2687687687687688</v>
      </c>
    </row>
    <row r="16">
      <c r="A16">
        <f>HYPERLINK("https://stackoverflow.com/q/23813639", "23813639")</f>
        <v/>
      </c>
      <c r="B16" t="n">
        <v>0.2666666666666667</v>
      </c>
    </row>
    <row r="17">
      <c r="A17">
        <f>HYPERLINK("https://stackoverflow.com/q/27424312", "27424312")</f>
        <v/>
      </c>
      <c r="B17" t="n">
        <v>0.289732770745429</v>
      </c>
    </row>
    <row r="18">
      <c r="A18">
        <f>HYPERLINK("https://stackoverflow.com/q/27748865", "27748865")</f>
        <v/>
      </c>
      <c r="B18" t="n">
        <v>0.2940516273849608</v>
      </c>
    </row>
    <row r="19">
      <c r="A19">
        <f>HYPERLINK("https://stackoverflow.com/q/28259325", "28259325")</f>
        <v/>
      </c>
      <c r="B19" t="n">
        <v>0.2716049382716049</v>
      </c>
    </row>
    <row r="20">
      <c r="A20">
        <f>HYPERLINK("https://stackoverflow.com/q/28963021", "28963021")</f>
        <v/>
      </c>
      <c r="B20" t="n">
        <v>0.5336463223787169</v>
      </c>
    </row>
    <row r="21">
      <c r="A21">
        <f>HYPERLINK("https://stackoverflow.com/q/29035915", "29035915")</f>
        <v/>
      </c>
      <c r="B21" t="n">
        <v>0.2714486638537271</v>
      </c>
    </row>
    <row r="22">
      <c r="A22">
        <f>HYPERLINK("https://stackoverflow.com/q/29606122", "29606122")</f>
        <v/>
      </c>
      <c r="B22" t="n">
        <v>0.35202492211838</v>
      </c>
    </row>
    <row r="23">
      <c r="A23">
        <f>HYPERLINK("https://stackoverflow.com/q/29658339", "29658339")</f>
        <v/>
      </c>
      <c r="B23" t="n">
        <v>0.3484358144552319</v>
      </c>
    </row>
    <row r="24">
      <c r="A24">
        <f>HYPERLINK("https://stackoverflow.com/q/29800320", "29800320")</f>
        <v/>
      </c>
      <c r="B24" t="n">
        <v>0.3728632478632479</v>
      </c>
    </row>
    <row r="25">
      <c r="A25">
        <f>HYPERLINK("https://stackoverflow.com/q/30404878", "30404878")</f>
        <v/>
      </c>
      <c r="B25" t="n">
        <v>0.2684444444444445</v>
      </c>
    </row>
    <row r="26">
      <c r="A26">
        <f>HYPERLINK("https://stackoverflow.com/q/31052944", "31052944")</f>
        <v/>
      </c>
      <c r="B26" t="n">
        <v>0.28</v>
      </c>
    </row>
    <row r="27">
      <c r="A27">
        <f>HYPERLINK("https://stackoverflow.com/q/31091321", "31091321")</f>
        <v/>
      </c>
      <c r="B27" t="n">
        <v>0.279887482419128</v>
      </c>
    </row>
    <row r="28">
      <c r="A28">
        <f>HYPERLINK("https://stackoverflow.com/q/31101619", "31101619")</f>
        <v/>
      </c>
      <c r="B28" t="n">
        <v>0.3722222222222222</v>
      </c>
    </row>
    <row r="29">
      <c r="A29">
        <f>HYPERLINK("https://stackoverflow.com/q/31116437", "31116437")</f>
        <v/>
      </c>
      <c r="B29" t="n">
        <v>0.3243933588761175</v>
      </c>
    </row>
    <row r="30">
      <c r="A30">
        <f>HYPERLINK("https://stackoverflow.com/q/31139620", "31139620")</f>
        <v/>
      </c>
      <c r="B30" t="n">
        <v>0.2301587301587301</v>
      </c>
    </row>
    <row r="31">
      <c r="A31">
        <f>HYPERLINK("https://stackoverflow.com/q/31190469", "31190469")</f>
        <v/>
      </c>
      <c r="B31" t="n">
        <v>0.2523809523809524</v>
      </c>
    </row>
    <row r="32">
      <c r="A32">
        <f>HYPERLINK("https://stackoverflow.com/q/31838520", "31838520")</f>
        <v/>
      </c>
      <c r="B32" t="n">
        <v>0.4215436810856658</v>
      </c>
    </row>
    <row r="33">
      <c r="A33">
        <f>HYPERLINK("https://stackoverflow.com/q/32225372", "32225372")</f>
        <v/>
      </c>
      <c r="B33" t="n">
        <v>0.3258003766478343</v>
      </c>
    </row>
    <row r="34">
      <c r="A34">
        <f>HYPERLINK("https://stackoverflow.com/q/32380983", "32380983")</f>
        <v/>
      </c>
      <c r="B34" t="n">
        <v>0.4772998805256871</v>
      </c>
    </row>
    <row r="35">
      <c r="A35">
        <f>HYPERLINK("https://stackoverflow.com/q/32791968", "32791968")</f>
        <v/>
      </c>
      <c r="B35" t="n">
        <v>0.3883040935672515</v>
      </c>
    </row>
    <row r="36">
      <c r="A36">
        <f>HYPERLINK("https://stackoverflow.com/q/34596332", "34596332")</f>
        <v/>
      </c>
      <c r="B36" t="n">
        <v>0.32</v>
      </c>
    </row>
    <row r="37">
      <c r="A37">
        <f>HYPERLINK("https://stackoverflow.com/q/34656482", "34656482")</f>
        <v/>
      </c>
      <c r="B37" t="n">
        <v>0.2839506172839506</v>
      </c>
    </row>
    <row r="38">
      <c r="A38">
        <f>HYPERLINK("https://stackoverflow.com/q/34679862", "34679862")</f>
        <v/>
      </c>
      <c r="B38" t="n">
        <v>0.2650793650793651</v>
      </c>
    </row>
    <row r="39">
      <c r="A39">
        <f>HYPERLINK("https://stackoverflow.com/q/34757888", "34757888")</f>
        <v/>
      </c>
      <c r="B39" t="n">
        <v>0.3196159122085048</v>
      </c>
    </row>
    <row r="40">
      <c r="A40">
        <f>HYPERLINK("https://stackoverflow.com/q/34814468", "34814468")</f>
        <v/>
      </c>
      <c r="B40" t="n">
        <v>0.3767752715121136</v>
      </c>
    </row>
    <row r="41">
      <c r="A41">
        <f>HYPERLINK("https://stackoverflow.com/q/35645102", "35645102")</f>
        <v/>
      </c>
      <c r="B41" t="n">
        <v>0.2592592592592593</v>
      </c>
    </row>
    <row r="42">
      <c r="A42">
        <f>HYPERLINK("https://stackoverflow.com/q/35776176", "35776176")</f>
        <v/>
      </c>
      <c r="B42" t="n">
        <v>0.2690058479532164</v>
      </c>
    </row>
    <row r="43">
      <c r="A43">
        <f>HYPERLINK("https://stackoverflow.com/q/35894935", "35894935")</f>
        <v/>
      </c>
      <c r="B43" t="n">
        <v>0.3726287262872628</v>
      </c>
    </row>
    <row r="44">
      <c r="A44">
        <f>HYPERLINK("https://stackoverflow.com/q/37707699", "37707699")</f>
        <v/>
      </c>
      <c r="B44" t="n">
        <v>0.3417721518987342</v>
      </c>
    </row>
    <row r="45">
      <c r="A45">
        <f>HYPERLINK("https://stackoverflow.com/q/38168927", "38168927")</f>
        <v/>
      </c>
      <c r="B45" t="n">
        <v>0.2463768115942029</v>
      </c>
    </row>
    <row r="46">
      <c r="A46">
        <f>HYPERLINK("https://stackoverflow.com/q/38194847", "38194847")</f>
        <v/>
      </c>
      <c r="B46" t="n">
        <v>0.2338308457711443</v>
      </c>
    </row>
    <row r="47">
      <c r="A47">
        <f>HYPERLINK("https://stackoverflow.com/q/38376454", "38376454")</f>
        <v/>
      </c>
      <c r="B47" t="n">
        <v>0.2701525054466231</v>
      </c>
    </row>
    <row r="48">
      <c r="A48">
        <f>HYPERLINK("https://stackoverflow.com/q/38759959", "38759959")</f>
        <v/>
      </c>
      <c r="B48" t="n">
        <v>0.3276353276353277</v>
      </c>
    </row>
    <row r="49">
      <c r="A49">
        <f>HYPERLINK("https://stackoverflow.com/q/38866325", "38866325")</f>
        <v/>
      </c>
      <c r="B49" t="n">
        <v>0.3097222222222222</v>
      </c>
    </row>
    <row r="50">
      <c r="A50">
        <f>HYPERLINK("https://stackoverflow.com/q/39488461", "39488461")</f>
        <v/>
      </c>
      <c r="B50" t="n">
        <v>0.393574297188755</v>
      </c>
    </row>
    <row r="51">
      <c r="A51">
        <f>HYPERLINK("https://stackoverflow.com/q/39490200", "39490200")</f>
        <v/>
      </c>
      <c r="B51" t="n">
        <v>0.291005291005291</v>
      </c>
    </row>
    <row r="52">
      <c r="A52">
        <f>HYPERLINK("https://stackoverflow.com/q/39493708", "39493708")</f>
        <v/>
      </c>
      <c r="B52" t="n">
        <v>0.33451536643026</v>
      </c>
    </row>
    <row r="53">
      <c r="A53">
        <f>HYPERLINK("https://stackoverflow.com/q/40159662", "40159662")</f>
        <v/>
      </c>
      <c r="B53" t="n">
        <v>0.2878787878787879</v>
      </c>
    </row>
    <row r="54">
      <c r="A54">
        <f>HYPERLINK("https://stackoverflow.com/q/40233484", "40233484")</f>
        <v/>
      </c>
      <c r="B54" t="n">
        <v>0.2549019607843137</v>
      </c>
    </row>
    <row r="55">
      <c r="A55">
        <f>HYPERLINK("https://stackoverflow.com/q/40934677", "40934677")</f>
        <v/>
      </c>
      <c r="B55" t="n">
        <v>0.3284493284493284</v>
      </c>
    </row>
    <row r="56">
      <c r="A56">
        <f>HYPERLINK("https://stackoverflow.com/q/41002487", "41002487")</f>
        <v/>
      </c>
      <c r="B56" t="n">
        <v>0.3834115805946792</v>
      </c>
    </row>
    <row r="57">
      <c r="A57">
        <f>HYPERLINK("https://stackoverflow.com/q/41045890", "41045890")</f>
        <v/>
      </c>
      <c r="B57" t="n">
        <v>0.2981715893108298</v>
      </c>
    </row>
    <row r="58">
      <c r="A58">
        <f>HYPERLINK("https://stackoverflow.com/q/41088232", "41088232")</f>
        <v/>
      </c>
      <c r="B58" t="n">
        <v>0.25</v>
      </c>
    </row>
    <row r="59">
      <c r="A59">
        <f>HYPERLINK("https://stackoverflow.com/q/41291090", "41291090")</f>
        <v/>
      </c>
      <c r="B59" t="n">
        <v>0.2518518518518518</v>
      </c>
    </row>
    <row r="60">
      <c r="A60">
        <f>HYPERLINK("https://stackoverflow.com/q/41542609", "41542609")</f>
        <v/>
      </c>
      <c r="B60" t="n">
        <v>0.2735042735042735</v>
      </c>
    </row>
    <row r="61">
      <c r="A61">
        <f>HYPERLINK("https://stackoverflow.com/q/41645111", "41645111")</f>
        <v/>
      </c>
      <c r="B61" t="n">
        <v>0.2292929292929293</v>
      </c>
    </row>
    <row r="62">
      <c r="A62">
        <f>HYPERLINK("https://stackoverflow.com/q/41749324", "41749324")</f>
        <v/>
      </c>
      <c r="B62" t="n">
        <v>0.3102453102453103</v>
      </c>
    </row>
    <row r="63">
      <c r="A63">
        <f>HYPERLINK("https://stackoverflow.com/q/41803929", "41803929")</f>
        <v/>
      </c>
      <c r="B63" t="n">
        <v>0.3223070398642918</v>
      </c>
    </row>
    <row r="64">
      <c r="A64">
        <f>HYPERLINK("https://stackoverflow.com/q/41806580", "41806580")</f>
        <v/>
      </c>
      <c r="B64" t="n">
        <v>0.3450292397660819</v>
      </c>
    </row>
    <row r="65">
      <c r="A65">
        <f>HYPERLINK("https://stackoverflow.com/q/41838629", "41838629")</f>
        <v/>
      </c>
      <c r="B65" t="n">
        <v>0.2592592592592593</v>
      </c>
    </row>
    <row r="66">
      <c r="A66">
        <f>HYPERLINK("https://stackoverflow.com/q/41860322", "41860322")</f>
        <v/>
      </c>
      <c r="B66" t="n">
        <v>0.3309178743961353</v>
      </c>
    </row>
    <row r="67">
      <c r="A67">
        <f>HYPERLINK("https://stackoverflow.com/q/41867303", "41867303")</f>
        <v/>
      </c>
      <c r="B67" t="n">
        <v>0.3374741200828157</v>
      </c>
    </row>
    <row r="68">
      <c r="A68">
        <f>HYPERLINK("https://stackoverflow.com/q/41881534", "41881534")</f>
        <v/>
      </c>
      <c r="B68" t="n">
        <v>0.5523114355231145</v>
      </c>
    </row>
    <row r="69">
      <c r="A69">
        <f>HYPERLINK("https://stackoverflow.com/q/41883521", "41883521")</f>
        <v/>
      </c>
      <c r="B69" t="n">
        <v>0.3452380952380952</v>
      </c>
    </row>
    <row r="70">
      <c r="A70">
        <f>HYPERLINK("https://stackoverflow.com/q/41935351", "41935351")</f>
        <v/>
      </c>
      <c r="B70" t="n">
        <v>0.4539007092198581</v>
      </c>
    </row>
    <row r="71">
      <c r="A71">
        <f>HYPERLINK("https://stackoverflow.com/q/41983737", "41983737")</f>
        <v/>
      </c>
      <c r="B71" t="n">
        <v>0.5302530253025303</v>
      </c>
    </row>
    <row r="72">
      <c r="A72">
        <f>HYPERLINK("https://stackoverflow.com/q/42121564", "42121564")</f>
        <v/>
      </c>
      <c r="B72" t="n">
        <v>0.2488888888888889</v>
      </c>
    </row>
    <row r="73">
      <c r="A73">
        <f>HYPERLINK("https://stackoverflow.com/q/42145093", "42145093")</f>
        <v/>
      </c>
      <c r="B73" t="n">
        <v>0.2412698412698413</v>
      </c>
    </row>
    <row r="74">
      <c r="A74">
        <f>HYPERLINK("https://stackoverflow.com/q/42170805", "42170805")</f>
        <v/>
      </c>
      <c r="B74" t="n">
        <v>0.2270011947431302</v>
      </c>
    </row>
    <row r="75">
      <c r="A75">
        <f>HYPERLINK("https://stackoverflow.com/q/42215621", "42215621")</f>
        <v/>
      </c>
      <c r="B75" t="n">
        <v>0.4544444444444444</v>
      </c>
    </row>
    <row r="76">
      <c r="A76">
        <f>HYPERLINK("https://stackoverflow.com/q/42227249", "42227249")</f>
        <v/>
      </c>
      <c r="B76" t="n">
        <v>0.2873563218390804</v>
      </c>
    </row>
    <row r="77">
      <c r="A77">
        <f>HYPERLINK("https://stackoverflow.com/q/42238738", "42238738")</f>
        <v/>
      </c>
      <c r="B77" t="n">
        <v>0.2923408845738943</v>
      </c>
    </row>
    <row r="78">
      <c r="A78">
        <f>HYPERLINK("https://stackoverflow.com/q/42239047", "42239047")</f>
        <v/>
      </c>
      <c r="B78" t="n">
        <v>0.2753623188405797</v>
      </c>
    </row>
    <row r="79">
      <c r="A79">
        <f>HYPERLINK("https://stackoverflow.com/q/42295539", "42295539")</f>
        <v/>
      </c>
      <c r="B79" t="n">
        <v>0.3547008547008547</v>
      </c>
    </row>
    <row r="80">
      <c r="A80">
        <f>HYPERLINK("https://stackoverflow.com/q/42305224", "42305224")</f>
        <v/>
      </c>
      <c r="B80" t="n">
        <v>0.4298245614035088</v>
      </c>
    </row>
    <row r="81">
      <c r="A81">
        <f>HYPERLINK("https://stackoverflow.com/q/42405004", "42405004")</f>
        <v/>
      </c>
      <c r="B81" t="n">
        <v>0.2712418300653595</v>
      </c>
    </row>
    <row r="82">
      <c r="A82">
        <f>HYPERLINK("https://stackoverflow.com/q/42503229", "42503229")</f>
        <v/>
      </c>
      <c r="B82" t="n">
        <v>0.3137254901960785</v>
      </c>
    </row>
    <row r="83">
      <c r="A83">
        <f>HYPERLINK("https://stackoverflow.com/q/42647054", "42647054")</f>
        <v/>
      </c>
      <c r="B83" t="n">
        <v>0.3192371475953566</v>
      </c>
    </row>
    <row r="84">
      <c r="A84">
        <f>HYPERLINK("https://stackoverflow.com/q/42672196", "42672196")</f>
        <v/>
      </c>
      <c r="B84" t="n">
        <v>0.4152542372881356</v>
      </c>
    </row>
    <row r="85">
      <c r="A85">
        <f>HYPERLINK("https://stackoverflow.com/q/42835744", "42835744")</f>
        <v/>
      </c>
      <c r="B85" t="n">
        <v>0.220679012345679</v>
      </c>
    </row>
    <row r="86">
      <c r="A86">
        <f>HYPERLINK("https://stackoverflow.com/q/42859142", "42859142")</f>
        <v/>
      </c>
      <c r="B86" t="n">
        <v>0.2488425925925926</v>
      </c>
    </row>
    <row r="87">
      <c r="A87">
        <f>HYPERLINK("https://stackoverflow.com/q/42859891", "42859891")</f>
        <v/>
      </c>
      <c r="B87" t="n">
        <v>0.2867867867867868</v>
      </c>
    </row>
    <row r="88">
      <c r="A88">
        <f>HYPERLINK("https://stackoverflow.com/q/42900540", "42900540")</f>
        <v/>
      </c>
      <c r="B88" t="n">
        <v>0.3211382113821139</v>
      </c>
    </row>
    <row r="89">
      <c r="A89">
        <f>HYPERLINK("https://stackoverflow.com/q/42938295", "42938295")</f>
        <v/>
      </c>
      <c r="B89" t="n">
        <v>0.3154761904761905</v>
      </c>
    </row>
    <row r="90">
      <c r="A90">
        <f>HYPERLINK("https://stackoverflow.com/q/43007141", "43007141")</f>
        <v/>
      </c>
      <c r="B90" t="n">
        <v>0.3111111111111112</v>
      </c>
    </row>
    <row r="91">
      <c r="A91">
        <f>HYPERLINK("https://stackoverflow.com/q/43097927", "43097927")</f>
        <v/>
      </c>
      <c r="B91" t="n">
        <v>0.4307832422586521</v>
      </c>
    </row>
    <row r="92">
      <c r="A92">
        <f>HYPERLINK("https://stackoverflow.com/q/43241155", "43241155")</f>
        <v/>
      </c>
      <c r="B92" t="n">
        <v>0.2786069651741294</v>
      </c>
    </row>
    <row r="93">
      <c r="A93">
        <f>HYPERLINK("https://stackoverflow.com/q/43261740", "43261740")</f>
        <v/>
      </c>
      <c r="B93" t="n">
        <v>0.5064814814814814</v>
      </c>
    </row>
    <row r="94">
      <c r="A94">
        <f>HYPERLINK("https://stackoverflow.com/q/43454426", "43454426")</f>
        <v/>
      </c>
      <c r="B94" t="n">
        <v>0.2834138486312399</v>
      </c>
    </row>
    <row r="95">
      <c r="A95">
        <f>HYPERLINK("https://stackoverflow.com/q/43500546", "43500546")</f>
        <v/>
      </c>
      <c r="B95" t="n">
        <v>0.2654867256637168</v>
      </c>
    </row>
    <row r="96">
      <c r="A96">
        <f>HYPERLINK("https://stackoverflow.com/q/43646460", "43646460")</f>
        <v/>
      </c>
      <c r="B96" t="n">
        <v>0.3205619412515964</v>
      </c>
    </row>
    <row r="97">
      <c r="A97">
        <f>HYPERLINK("https://stackoverflow.com/q/43667724", "43667724")</f>
        <v/>
      </c>
      <c r="B97" t="n">
        <v>0.3313492063492063</v>
      </c>
    </row>
    <row r="98">
      <c r="A98">
        <f>HYPERLINK("https://stackoverflow.com/q/43725028", "43725028")</f>
        <v/>
      </c>
      <c r="B98" t="n">
        <v>0.5224766751484309</v>
      </c>
    </row>
    <row r="99">
      <c r="A99">
        <f>HYPERLINK("https://stackoverflow.com/q/43764771", "43764771")</f>
        <v/>
      </c>
      <c r="B99" t="n">
        <v>0.2589285714285715</v>
      </c>
    </row>
    <row r="100">
      <c r="A100">
        <f>HYPERLINK("https://stackoverflow.com/q/43849977", "43849977")</f>
        <v/>
      </c>
      <c r="B100" t="n">
        <v>0.2437275985663082</v>
      </c>
    </row>
    <row r="101">
      <c r="A101">
        <f>HYPERLINK("https://stackoverflow.com/q/43861008", "43861008")</f>
        <v/>
      </c>
      <c r="B101" t="n">
        <v>0.3467000835421888</v>
      </c>
    </row>
    <row r="102">
      <c r="A102">
        <f>HYPERLINK("https://stackoverflow.com/q/43876357", "43876357")</f>
        <v/>
      </c>
      <c r="B102" t="n">
        <v>0.365296803652968</v>
      </c>
    </row>
    <row r="103">
      <c r="A103">
        <f>HYPERLINK("https://stackoverflow.com/q/43908577", "43908577")</f>
        <v/>
      </c>
      <c r="B103" t="n">
        <v>0.2784163473818647</v>
      </c>
    </row>
    <row r="104">
      <c r="A104">
        <f>HYPERLINK("https://stackoverflow.com/q/43924709", "43924709")</f>
        <v/>
      </c>
      <c r="B104" t="n">
        <v>0.3819444444444445</v>
      </c>
    </row>
    <row r="105">
      <c r="A105">
        <f>HYPERLINK("https://stackoverflow.com/q/43947704", "43947704")</f>
        <v/>
      </c>
      <c r="B105" t="n">
        <v>0.2477231329690346</v>
      </c>
    </row>
    <row r="106">
      <c r="A106">
        <f>HYPERLINK("https://stackoverflow.com/q/44070042", "44070042")</f>
        <v/>
      </c>
      <c r="B106" t="n">
        <v>0.3172302737520129</v>
      </c>
    </row>
    <row r="107">
      <c r="A107">
        <f>HYPERLINK("https://stackoverflow.com/q/44073389", "44073389")</f>
        <v/>
      </c>
      <c r="B107" t="n">
        <v>0.2570480928689884</v>
      </c>
    </row>
    <row r="108">
      <c r="A108">
        <f>HYPERLINK("https://stackoverflow.com/q/44073502", "44073502")</f>
        <v/>
      </c>
      <c r="B108" t="n">
        <v>0.2410015649452269</v>
      </c>
    </row>
    <row r="109">
      <c r="A109">
        <f>HYPERLINK("https://stackoverflow.com/q/44076048", "44076048")</f>
        <v/>
      </c>
      <c r="B109" t="n">
        <v>0.3986111111111111</v>
      </c>
    </row>
    <row r="110">
      <c r="A110">
        <f>HYPERLINK("https://stackoverflow.com/q/44091275", "44091275")</f>
        <v/>
      </c>
      <c r="B110" t="n">
        <v>0.3407407407407407</v>
      </c>
    </row>
    <row r="111">
      <c r="A111">
        <f>HYPERLINK("https://stackoverflow.com/q/44165995", "44165995")</f>
        <v/>
      </c>
      <c r="B111" t="n">
        <v>0.3169934640522876</v>
      </c>
    </row>
    <row r="112">
      <c r="A112">
        <f>HYPERLINK("https://stackoverflow.com/q/44178272", "44178272")</f>
        <v/>
      </c>
      <c r="B112" t="n">
        <v>0.2477231329690346</v>
      </c>
    </row>
    <row r="113">
      <c r="A113">
        <f>HYPERLINK("https://stackoverflow.com/q/44242378", "44242378")</f>
        <v/>
      </c>
      <c r="B113" t="n">
        <v>0.4024691358024691</v>
      </c>
    </row>
    <row r="114">
      <c r="A114">
        <f>HYPERLINK("https://stackoverflow.com/q/44272066", "44272066")</f>
        <v/>
      </c>
      <c r="B114" t="n">
        <v>0.2675736961451247</v>
      </c>
    </row>
    <row r="115">
      <c r="A115">
        <f>HYPERLINK("https://stackoverflow.com/q/44375912", "44375912")</f>
        <v/>
      </c>
      <c r="B115" t="n">
        <v>0.3406432748538012</v>
      </c>
    </row>
    <row r="116">
      <c r="A116">
        <f>HYPERLINK("https://stackoverflow.com/q/44376454", "44376454")</f>
        <v/>
      </c>
      <c r="B116" t="n">
        <v>0.3179669030732861</v>
      </c>
    </row>
    <row r="117">
      <c r="A117">
        <f>HYPERLINK("https://stackoverflow.com/q/44398453", "44398453")</f>
        <v/>
      </c>
      <c r="B117" t="n">
        <v>0.2906602254428342</v>
      </c>
    </row>
    <row r="118">
      <c r="A118">
        <f>HYPERLINK("https://stackoverflow.com/q/44407451", "44407451")</f>
        <v/>
      </c>
      <c r="B118" t="n">
        <v>0.3495934959349594</v>
      </c>
    </row>
    <row r="119">
      <c r="A119">
        <f>HYPERLINK("https://stackoverflow.com/q/44421727", "44421727")</f>
        <v/>
      </c>
      <c r="B119" t="n">
        <v>0.2734375</v>
      </c>
    </row>
    <row r="120">
      <c r="A120">
        <f>HYPERLINK("https://stackoverflow.com/q/44526400", "44526400")</f>
        <v/>
      </c>
      <c r="B120" t="n">
        <v>0.2660818713450293</v>
      </c>
    </row>
    <row r="121">
      <c r="A121">
        <f>HYPERLINK("https://stackoverflow.com/q/44532598", "44532598")</f>
        <v/>
      </c>
      <c r="B121" t="n">
        <v>0.317948717948718</v>
      </c>
    </row>
    <row r="122">
      <c r="A122">
        <f>HYPERLINK("https://stackoverflow.com/q/44588977", "44588977")</f>
        <v/>
      </c>
      <c r="B122" t="n">
        <v>0.3012048192771085</v>
      </c>
    </row>
    <row r="123">
      <c r="A123">
        <f>HYPERLINK("https://stackoverflow.com/q/44590497", "44590497")</f>
        <v/>
      </c>
      <c r="B123" t="n">
        <v>0.2806267806267806</v>
      </c>
    </row>
    <row r="124">
      <c r="A124">
        <f>HYPERLINK("https://stackoverflow.com/q/44634946", "44634946")</f>
        <v/>
      </c>
      <c r="B124" t="n">
        <v>0.3547400611620795</v>
      </c>
    </row>
    <row r="125">
      <c r="A125">
        <f>HYPERLINK("https://stackoverflow.com/q/44641222", "44641222")</f>
        <v/>
      </c>
      <c r="B125" t="n">
        <v>0.3087719298245614</v>
      </c>
    </row>
    <row r="126">
      <c r="A126">
        <f>HYPERLINK("https://stackoverflow.com/q/44767791", "44767791")</f>
        <v/>
      </c>
      <c r="B126" t="n">
        <v>0.3087719298245614</v>
      </c>
    </row>
    <row r="127">
      <c r="A127">
        <f>HYPERLINK("https://stackoverflow.com/q/44800423", "44800423")</f>
        <v/>
      </c>
      <c r="B127" t="n">
        <v>0.3585858585858586</v>
      </c>
    </row>
    <row r="128">
      <c r="A128">
        <f>HYPERLINK("https://stackoverflow.com/q/44806952", "44806952")</f>
        <v/>
      </c>
      <c r="B128" t="n">
        <v>0.4293333333333333</v>
      </c>
    </row>
    <row r="129">
      <c r="A129">
        <f>HYPERLINK("https://stackoverflow.com/q/44838564", "44838564")</f>
        <v/>
      </c>
      <c r="B129" t="n">
        <v>0.3496732026143791</v>
      </c>
    </row>
    <row r="130">
      <c r="A130">
        <f>HYPERLINK("https://stackoverflow.com/q/44879191", "44879191")</f>
        <v/>
      </c>
      <c r="B130" t="n">
        <v>0.2258064516129032</v>
      </c>
    </row>
    <row r="131">
      <c r="A131">
        <f>HYPERLINK("https://stackoverflow.com/q/44950507", "44950507")</f>
        <v/>
      </c>
      <c r="B131" t="n">
        <v>0.2783882783882784</v>
      </c>
    </row>
    <row r="132">
      <c r="A132">
        <f>HYPERLINK("https://stackoverflow.com/q/44974408", "44974408")</f>
        <v/>
      </c>
      <c r="B132" t="n">
        <v>0.3439153439153439</v>
      </c>
    </row>
    <row r="133">
      <c r="A133">
        <f>HYPERLINK("https://stackoverflow.com/q/45004378", "45004378")</f>
        <v/>
      </c>
      <c r="B133" t="n">
        <v>0.4092827004219409</v>
      </c>
    </row>
    <row r="134">
      <c r="A134">
        <f>HYPERLINK("https://stackoverflow.com/q/45019323", "45019323")</f>
        <v/>
      </c>
      <c r="B134" t="n">
        <v>0.2222222222222222</v>
      </c>
    </row>
    <row r="135">
      <c r="A135">
        <f>HYPERLINK("https://stackoverflow.com/q/45273016", "45273016")</f>
        <v/>
      </c>
      <c r="B135" t="n">
        <v>0.2919020715630885</v>
      </c>
    </row>
    <row r="136">
      <c r="A136">
        <f>HYPERLINK("https://stackoverflow.com/q/45312549", "45312549")</f>
        <v/>
      </c>
      <c r="B136" t="n">
        <v>0.3615715162676489</v>
      </c>
    </row>
    <row r="137">
      <c r="A137">
        <f>HYPERLINK("https://stackoverflow.com/q/45324749", "45324749")</f>
        <v/>
      </c>
      <c r="B137" t="n">
        <v>0.34</v>
      </c>
    </row>
    <row r="138">
      <c r="A138">
        <f>HYPERLINK("https://stackoverflow.com/q/45418662", "45418662")</f>
        <v/>
      </c>
      <c r="B138" t="n">
        <v>0.323943661971831</v>
      </c>
    </row>
    <row r="139">
      <c r="A139">
        <f>HYPERLINK("https://stackoverflow.com/q/45483554", "45483554")</f>
        <v/>
      </c>
      <c r="B139" t="n">
        <v>0.3394216133942161</v>
      </c>
    </row>
    <row r="140">
      <c r="A140">
        <f>HYPERLINK("https://stackoverflow.com/q/45513359", "45513359")</f>
        <v/>
      </c>
      <c r="B140" t="n">
        <v>0.3416666666666667</v>
      </c>
    </row>
    <row r="141">
      <c r="A141">
        <f>HYPERLINK("https://stackoverflow.com/q/45572394", "45572394")</f>
        <v/>
      </c>
      <c r="B141" t="n">
        <v>0.5824486907289455</v>
      </c>
    </row>
    <row r="142">
      <c r="A142">
        <f>HYPERLINK("https://stackoverflow.com/q/45662481", "45662481")</f>
        <v/>
      </c>
      <c r="B142" t="n">
        <v>0.4583333333333334</v>
      </c>
    </row>
    <row r="143">
      <c r="A143">
        <f>HYPERLINK("https://stackoverflow.com/q/45697947", "45697947")</f>
        <v/>
      </c>
      <c r="B143" t="n">
        <v>0.2257495590828924</v>
      </c>
    </row>
    <row r="144">
      <c r="A144">
        <f>HYPERLINK("https://stackoverflow.com/q/45711200", "45711200")</f>
        <v/>
      </c>
      <c r="B144" t="n">
        <v>0.3646723646723647</v>
      </c>
    </row>
    <row r="145">
      <c r="A145">
        <f>HYPERLINK("https://stackoverflow.com/q/45748997", "45748997")</f>
        <v/>
      </c>
      <c r="B145" t="n">
        <v>0.4361300075585791</v>
      </c>
    </row>
    <row r="146">
      <c r="A146">
        <f>HYPERLINK("https://stackoverflow.com/q/45767036", "45767036")</f>
        <v/>
      </c>
      <c r="B146" t="n">
        <v>0.3509485094850949</v>
      </c>
    </row>
    <row r="147">
      <c r="A147">
        <f>HYPERLINK("https://stackoverflow.com/q/45822590", "45822590")</f>
        <v/>
      </c>
      <c r="B147" t="n">
        <v>0.2427350427350428</v>
      </c>
    </row>
    <row r="148">
      <c r="A148">
        <f>HYPERLINK("https://stackoverflow.com/q/45830273", "45830273")</f>
        <v/>
      </c>
      <c r="B148" t="n">
        <v>0.2534722222222222</v>
      </c>
    </row>
    <row r="149">
      <c r="A149">
        <f>HYPERLINK("https://stackoverflow.com/q/45901296", "45901296")</f>
        <v/>
      </c>
      <c r="B149" t="n">
        <v>0.3548387096774194</v>
      </c>
    </row>
    <row r="150">
      <c r="A150">
        <f>HYPERLINK("https://stackoverflow.com/q/45975826", "45975826")</f>
        <v/>
      </c>
      <c r="B150" t="n">
        <v>0.2342342342342342</v>
      </c>
    </row>
    <row r="151">
      <c r="A151">
        <f>HYPERLINK("https://stackoverflow.com/q/46001148", "46001148")</f>
        <v/>
      </c>
      <c r="B151" t="n">
        <v>0.3926645091693635</v>
      </c>
    </row>
    <row r="152">
      <c r="A152">
        <f>HYPERLINK("https://stackoverflow.com/q/46016758", "46016758")</f>
        <v/>
      </c>
      <c r="B152" t="n">
        <v>0.2565359477124183</v>
      </c>
    </row>
    <row r="153">
      <c r="A153">
        <f>HYPERLINK("https://stackoverflow.com/q/46058884", "46058884")</f>
        <v/>
      </c>
      <c r="B153" t="n">
        <v>0.2709284627092846</v>
      </c>
    </row>
    <row r="154">
      <c r="A154">
        <f>HYPERLINK("https://stackoverflow.com/q/46077840", "46077840")</f>
        <v/>
      </c>
      <c r="B154" t="n">
        <v>0.3150912106135987</v>
      </c>
    </row>
    <row r="155">
      <c r="A155">
        <f>HYPERLINK("https://stackoverflow.com/q/46088465", "46088465")</f>
        <v/>
      </c>
      <c r="B155" t="n">
        <v>0.3281952472703918</v>
      </c>
    </row>
    <row r="156">
      <c r="A156">
        <f>HYPERLINK("https://stackoverflow.com/q/46144718", "46144718")</f>
        <v/>
      </c>
      <c r="B156" t="n">
        <v>0.4173441734417344</v>
      </c>
    </row>
    <row r="157">
      <c r="A157">
        <f>HYPERLINK("https://stackoverflow.com/q/46158698", "46158698")</f>
        <v/>
      </c>
      <c r="B157" t="n">
        <v>0.3761713520749665</v>
      </c>
    </row>
    <row r="158">
      <c r="A158">
        <f>HYPERLINK("https://stackoverflow.com/q/46257017", "46257017")</f>
        <v/>
      </c>
      <c r="B158" t="n">
        <v>0.3391812865497076</v>
      </c>
    </row>
    <row r="159">
      <c r="A159">
        <f>HYPERLINK("https://stackoverflow.com/q/46303370", "46303370")</f>
        <v/>
      </c>
      <c r="B159" t="n">
        <v>0.3573232323232324</v>
      </c>
    </row>
    <row r="160">
      <c r="A160">
        <f>HYPERLINK("https://stackoverflow.com/q/46314967", "46314967")</f>
        <v/>
      </c>
      <c r="B160" t="n">
        <v>0.3005050505050505</v>
      </c>
    </row>
    <row r="161">
      <c r="A161">
        <f>HYPERLINK("https://stackoverflow.com/q/46321865", "46321865")</f>
        <v/>
      </c>
      <c r="B161" t="n">
        <v>0.2718676122931442</v>
      </c>
    </row>
    <row r="162">
      <c r="A162">
        <f>HYPERLINK("https://stackoverflow.com/q/46422037", "46422037")</f>
        <v/>
      </c>
      <c r="B162" t="n">
        <v>0.3392592592592593</v>
      </c>
    </row>
    <row r="163">
      <c r="A163">
        <f>HYPERLINK("https://stackoverflow.com/q/46453448", "46453448")</f>
        <v/>
      </c>
      <c r="B163" t="n">
        <v>0.3167305236270754</v>
      </c>
    </row>
    <row r="164">
      <c r="A164">
        <f>HYPERLINK("https://stackoverflow.com/q/46606062", "46606062")</f>
        <v/>
      </c>
      <c r="B164" t="n">
        <v>0.3142857142857143</v>
      </c>
    </row>
    <row r="165">
      <c r="A165">
        <f>HYPERLINK("https://stackoverflow.com/q/46612266", "46612266")</f>
        <v/>
      </c>
      <c r="B165" t="n">
        <v>0.3829787234042553</v>
      </c>
    </row>
    <row r="166">
      <c r="A166">
        <f>HYPERLINK("https://stackoverflow.com/q/46636237", "46636237")</f>
        <v/>
      </c>
      <c r="B166" t="n">
        <v>0.2476190476190476</v>
      </c>
    </row>
    <row r="167">
      <c r="A167">
        <f>HYPERLINK("https://stackoverflow.com/q/46717398", "46717398")</f>
        <v/>
      </c>
      <c r="B167" t="n">
        <v>0.3054187192118227</v>
      </c>
    </row>
    <row r="168">
      <c r="A168">
        <f>HYPERLINK("https://stackoverflow.com/q/46801400", "46801400")</f>
        <v/>
      </c>
      <c r="B168" t="n">
        <v>0.5986733001658375</v>
      </c>
    </row>
    <row r="169">
      <c r="A169">
        <f>HYPERLINK("https://stackoverflow.com/q/46837399", "46837399")</f>
        <v/>
      </c>
      <c r="B169" t="n">
        <v>0.2650793650793651</v>
      </c>
    </row>
    <row r="170">
      <c r="A170">
        <f>HYPERLINK("https://stackoverflow.com/q/46882235", "46882235")</f>
        <v/>
      </c>
      <c r="B170" t="n">
        <v>0.4301801801801802</v>
      </c>
    </row>
    <row r="171">
      <c r="A171">
        <f>HYPERLINK("https://stackoverflow.com/q/46894604", "46894604")</f>
        <v/>
      </c>
      <c r="B171" t="n">
        <v>0.3268733850129199</v>
      </c>
    </row>
    <row r="172">
      <c r="A172">
        <f>HYPERLINK("https://stackoverflow.com/q/46921029", "46921029")</f>
        <v/>
      </c>
      <c r="B172" t="n">
        <v>0.5775266792215945</v>
      </c>
    </row>
    <row r="173">
      <c r="A173">
        <f>HYPERLINK("https://stackoverflow.com/q/46974480", "46974480")</f>
        <v/>
      </c>
      <c r="B173" t="n">
        <v>0.3732638888888889</v>
      </c>
    </row>
    <row r="174">
      <c r="A174">
        <f>HYPERLINK("https://stackoverflow.com/q/46978829", "46978829")</f>
        <v/>
      </c>
      <c r="B174" t="n">
        <v>0.2758169934640523</v>
      </c>
    </row>
    <row r="175">
      <c r="A175">
        <f>HYPERLINK("https://stackoverflow.com/q/47013716", "47013716")</f>
        <v/>
      </c>
      <c r="B175" t="n">
        <v>0.2203389830508475</v>
      </c>
    </row>
    <row r="176">
      <c r="A176">
        <f>HYPERLINK("https://stackoverflow.com/q/47025667", "47025667")</f>
        <v/>
      </c>
      <c r="B176" t="n">
        <v>0.3357228195937874</v>
      </c>
    </row>
    <row r="177">
      <c r="A177">
        <f>HYPERLINK("https://stackoverflow.com/q/47178776", "47178776")</f>
        <v/>
      </c>
      <c r="B177" t="n">
        <v>0.3745704467353952</v>
      </c>
    </row>
    <row r="178">
      <c r="A178">
        <f>HYPERLINK("https://stackoverflow.com/q/47336062", "47336062")</f>
        <v/>
      </c>
      <c r="B178" t="n">
        <v>0.2916666666666667</v>
      </c>
    </row>
    <row r="179">
      <c r="A179">
        <f>HYPERLINK("https://stackoverflow.com/q/47432384", "47432384")</f>
        <v/>
      </c>
      <c r="B179" t="n">
        <v>0.3287419651056015</v>
      </c>
    </row>
    <row r="180">
      <c r="A180">
        <f>HYPERLINK("https://stackoverflow.com/q/47437912", "47437912")</f>
        <v/>
      </c>
      <c r="B180" t="n">
        <v>0.2590476190476191</v>
      </c>
    </row>
    <row r="181">
      <c r="A181">
        <f>HYPERLINK("https://stackoverflow.com/q/47451392", "47451392")</f>
        <v/>
      </c>
      <c r="B181" t="n">
        <v>0.3626834381551363</v>
      </c>
    </row>
    <row r="182">
      <c r="A182">
        <f>HYPERLINK("https://stackoverflow.com/q/47518599", "47518599")</f>
        <v/>
      </c>
      <c r="B182" t="n">
        <v>0.3952991452991453</v>
      </c>
    </row>
    <row r="183">
      <c r="A183">
        <f>HYPERLINK("https://stackoverflow.com/q/47522277", "47522277")</f>
        <v/>
      </c>
      <c r="B183" t="n">
        <v>0.2850877192982456</v>
      </c>
    </row>
    <row r="184">
      <c r="A184">
        <f>HYPERLINK("https://stackoverflow.com/q/47564757", "47564757")</f>
        <v/>
      </c>
      <c r="B184" t="n">
        <v>0.3757062146892655</v>
      </c>
    </row>
    <row r="185">
      <c r="A185">
        <f>HYPERLINK("https://stackoverflow.com/q/47705174", "47705174")</f>
        <v/>
      </c>
      <c r="B185" t="n">
        <v>0.5705128205128206</v>
      </c>
    </row>
    <row r="186">
      <c r="A186">
        <f>HYPERLINK("https://stackoverflow.com/q/47706182", "47706182")</f>
        <v/>
      </c>
      <c r="B186" t="n">
        <v>0.4684684684684685</v>
      </c>
    </row>
    <row r="187">
      <c r="A187">
        <f>HYPERLINK("https://stackoverflow.com/q/47737631", "47737631")</f>
        <v/>
      </c>
      <c r="B187" t="n">
        <v>0.2760416666666667</v>
      </c>
    </row>
    <row r="188">
      <c r="A188">
        <f>HYPERLINK("https://stackoverflow.com/q/47749485", "47749485")</f>
        <v/>
      </c>
      <c r="B188" t="n">
        <v>0.3464755077658304</v>
      </c>
    </row>
    <row r="189">
      <c r="A189">
        <f>HYPERLINK("https://stackoverflow.com/q/47772835", "47772835")</f>
        <v/>
      </c>
      <c r="B189" t="n">
        <v>0.4695340501792115</v>
      </c>
    </row>
    <row r="190">
      <c r="A190">
        <f>HYPERLINK("https://stackoverflow.com/q/47802967", "47802967")</f>
        <v/>
      </c>
      <c r="B190" t="n">
        <v>0.3046296296296296</v>
      </c>
    </row>
    <row r="191">
      <c r="A191">
        <f>HYPERLINK("https://stackoverflow.com/q/47803698", "47803698")</f>
        <v/>
      </c>
      <c r="B191" t="n">
        <v>0.3322949117341641</v>
      </c>
    </row>
    <row r="192">
      <c r="A192">
        <f>HYPERLINK("https://stackoverflow.com/q/47817723", "47817723")</f>
        <v/>
      </c>
      <c r="B192" t="n">
        <v>0.3019607843137255</v>
      </c>
    </row>
    <row r="193">
      <c r="A193">
        <f>HYPERLINK("https://stackoverflow.com/q/47820165", "47820165")</f>
        <v/>
      </c>
      <c r="B193" t="n">
        <v>0.490551776266062</v>
      </c>
    </row>
    <row r="194">
      <c r="A194">
        <f>HYPERLINK("https://stackoverflow.com/q/47943399", "47943399")</f>
        <v/>
      </c>
      <c r="B194" t="n">
        <v>0.3310185185185185</v>
      </c>
    </row>
    <row r="195">
      <c r="A195">
        <f>HYPERLINK("https://stackoverflow.com/q/48026832", "48026832")</f>
        <v/>
      </c>
      <c r="B195" t="n">
        <v>0.3852657004830918</v>
      </c>
    </row>
    <row r="196">
      <c r="A196">
        <f>HYPERLINK("https://stackoverflow.com/q/48054534", "48054534")</f>
        <v/>
      </c>
      <c r="B196" t="n">
        <v>0.3544303797468354</v>
      </c>
    </row>
    <row r="197">
      <c r="A197">
        <f>HYPERLINK("https://stackoverflow.com/q/48082476", "48082476")</f>
        <v/>
      </c>
      <c r="B197" t="n">
        <v>0.2379084967320261</v>
      </c>
    </row>
    <row r="198">
      <c r="A198">
        <f>HYPERLINK("https://stackoverflow.com/q/48089860", "48089860")</f>
        <v/>
      </c>
      <c r="B198" t="n">
        <v>0.3303303303303303</v>
      </c>
    </row>
    <row r="199">
      <c r="A199">
        <f>HYPERLINK("https://stackoverflow.com/q/48119162", "48119162")</f>
        <v/>
      </c>
      <c r="B199" t="n">
        <v>0.3449820788530467</v>
      </c>
    </row>
    <row r="200">
      <c r="A200">
        <f>HYPERLINK("https://stackoverflow.com/q/48267239", "48267239")</f>
        <v/>
      </c>
      <c r="B200" t="n">
        <v>0.300376647834275</v>
      </c>
    </row>
    <row r="201">
      <c r="A201">
        <f>HYPERLINK("https://stackoverflow.com/q/48287957", "48287957")</f>
        <v/>
      </c>
      <c r="B201" t="n">
        <v>0.28125</v>
      </c>
    </row>
    <row r="202">
      <c r="A202">
        <f>HYPERLINK("https://stackoverflow.com/q/48291882", "48291882")</f>
        <v/>
      </c>
      <c r="B202" t="n">
        <v>0.2835820895522388</v>
      </c>
    </row>
    <row r="203">
      <c r="A203">
        <f>HYPERLINK("https://stackoverflow.com/q/48383905", "48383905")</f>
        <v/>
      </c>
      <c r="B203" t="n">
        <v>0.4136546184738956</v>
      </c>
    </row>
    <row r="204">
      <c r="A204">
        <f>HYPERLINK("https://stackoverflow.com/q/48413268", "48413268")</f>
        <v/>
      </c>
      <c r="B204" t="n">
        <v>0.2907801418439716</v>
      </c>
    </row>
    <row r="205">
      <c r="A205">
        <f>HYPERLINK("https://stackoverflow.com/q/48439868", "48439868")</f>
        <v/>
      </c>
      <c r="B205" t="n">
        <v>0.2411616161616162</v>
      </c>
    </row>
    <row r="206">
      <c r="A206">
        <f>HYPERLINK("https://stackoverflow.com/q/48482803", "48482803")</f>
        <v/>
      </c>
      <c r="B206" t="n">
        <v>0.2749800159872103</v>
      </c>
    </row>
    <row r="207">
      <c r="A207">
        <f>HYPERLINK("https://stackoverflow.com/q/48528931", "48528931")</f>
        <v/>
      </c>
      <c r="B207" t="n">
        <v>0.2627314814814815</v>
      </c>
    </row>
    <row r="208">
      <c r="A208">
        <f>HYPERLINK("https://stackoverflow.com/q/48591858", "48591858")</f>
        <v/>
      </c>
      <c r="B208" t="n">
        <v>0.2865497076023392</v>
      </c>
    </row>
    <row r="209">
      <c r="A209">
        <f>HYPERLINK("https://stackoverflow.com/q/48602318", "48602318")</f>
        <v/>
      </c>
      <c r="B209" t="n">
        <v>0.4154589371980676</v>
      </c>
    </row>
    <row r="210">
      <c r="A210">
        <f>HYPERLINK("https://stackoverflow.com/q/48633390", "48633390")</f>
        <v/>
      </c>
      <c r="B210" t="n">
        <v>0.3038548752834467</v>
      </c>
    </row>
    <row r="211">
      <c r="A211">
        <f>HYPERLINK("https://stackoverflow.com/q/48651904", "48651904")</f>
        <v/>
      </c>
      <c r="B211" t="n">
        <v>0.4328703703703703</v>
      </c>
    </row>
    <row r="212">
      <c r="A212">
        <f>HYPERLINK("https://stackoverflow.com/q/48736701", "48736701")</f>
        <v/>
      </c>
      <c r="B212" t="n">
        <v>0.3249581239530989</v>
      </c>
    </row>
    <row r="213">
      <c r="A213">
        <f>HYPERLINK("https://stackoverflow.com/q/48757984", "48757984")</f>
        <v/>
      </c>
      <c r="B213" t="n">
        <v>0.4992690058479532</v>
      </c>
    </row>
    <row r="214">
      <c r="A214">
        <f>HYPERLINK("https://stackoverflow.com/q/48773927", "48773927")</f>
        <v/>
      </c>
      <c r="B214" t="n">
        <v>0.2305555555555556</v>
      </c>
    </row>
    <row r="215">
      <c r="A215">
        <f>HYPERLINK("https://stackoverflow.com/q/48805877", "48805877")</f>
        <v/>
      </c>
      <c r="B215" t="n">
        <v>0.3484848484848485</v>
      </c>
    </row>
    <row r="216">
      <c r="A216">
        <f>HYPERLINK("https://stackoverflow.com/q/48817664", "48817664")</f>
        <v/>
      </c>
      <c r="B216" t="n">
        <v>0.3676470588235294</v>
      </c>
    </row>
    <row r="217">
      <c r="A217">
        <f>HYPERLINK("https://stackoverflow.com/q/48866981", "48866981")</f>
        <v/>
      </c>
      <c r="B217" t="n">
        <v>0.480257116620753</v>
      </c>
    </row>
    <row r="218">
      <c r="A218">
        <f>HYPERLINK("https://stackoverflow.com/q/48926866", "48926866")</f>
        <v/>
      </c>
      <c r="B218" t="n">
        <v>0.4850948509485095</v>
      </c>
    </row>
    <row r="219">
      <c r="A219">
        <f>HYPERLINK("https://stackoverflow.com/q/48933290", "48933290")</f>
        <v/>
      </c>
      <c r="B219" t="n">
        <v>0.3859649122807017</v>
      </c>
    </row>
    <row r="220">
      <c r="A220">
        <f>HYPERLINK("https://stackoverflow.com/q/48981236", "48981236")</f>
        <v/>
      </c>
      <c r="B220" t="n">
        <v>0.4845679012345679</v>
      </c>
    </row>
    <row r="221">
      <c r="A221">
        <f>HYPERLINK("https://stackoverflow.com/q/48997601", "48997601")</f>
        <v/>
      </c>
      <c r="B221" t="n">
        <v>0.3059360730593608</v>
      </c>
    </row>
    <row r="222">
      <c r="A222">
        <f>HYPERLINK("https://stackoverflow.com/q/49051500", "49051500")</f>
        <v/>
      </c>
      <c r="B222" t="n">
        <v>0.5447811447811448</v>
      </c>
    </row>
    <row r="223">
      <c r="A223">
        <f>HYPERLINK("https://stackoverflow.com/q/49138059", "49138059")</f>
        <v/>
      </c>
      <c r="B223" t="n">
        <v>0.4684994272623139</v>
      </c>
    </row>
    <row r="224">
      <c r="A224">
        <f>HYPERLINK("https://stackoverflow.com/q/49157019", "49157019")</f>
        <v/>
      </c>
      <c r="B224" t="n">
        <v>0.2482638888888889</v>
      </c>
    </row>
    <row r="225">
      <c r="A225">
        <f>HYPERLINK("https://stackoverflow.com/q/49164897", "49164897")</f>
        <v/>
      </c>
      <c r="B225" t="n">
        <v>0.3014048531289911</v>
      </c>
    </row>
    <row r="226">
      <c r="A226">
        <f>HYPERLINK("https://stackoverflow.com/q/49172417", "49172417")</f>
        <v/>
      </c>
      <c r="B226" t="n">
        <v>0.3468013468013468</v>
      </c>
    </row>
    <row r="227">
      <c r="A227">
        <f>HYPERLINK("https://stackoverflow.com/q/49192135", "49192135")</f>
        <v/>
      </c>
      <c r="B227" t="n">
        <v>0.4271911663216011</v>
      </c>
    </row>
    <row r="228">
      <c r="A228">
        <f>HYPERLINK("https://stackoverflow.com/q/49200336", "49200336")</f>
        <v/>
      </c>
      <c r="B228" t="n">
        <v>0.2393162393162393</v>
      </c>
    </row>
    <row r="229">
      <c r="A229">
        <f>HYPERLINK("https://stackoverflow.com/q/49223721", "49223721")</f>
        <v/>
      </c>
      <c r="B229" t="n">
        <v>0.4416195856873824</v>
      </c>
    </row>
    <row r="230">
      <c r="A230">
        <f>HYPERLINK("https://stackoverflow.com/q/49249899", "49249899")</f>
        <v/>
      </c>
      <c r="B230" t="n">
        <v>0.2394366197183099</v>
      </c>
    </row>
    <row r="231">
      <c r="A231">
        <f>HYPERLINK("https://stackoverflow.com/q/49301986", "49301986")</f>
        <v/>
      </c>
      <c r="B231" t="n">
        <v>0.2690058479532164</v>
      </c>
    </row>
    <row r="232">
      <c r="A232">
        <f>HYPERLINK("https://stackoverflow.com/q/49320948", "49320948")</f>
        <v/>
      </c>
      <c r="B232" t="n">
        <v>0.3055555555555556</v>
      </c>
    </row>
    <row r="233">
      <c r="A233">
        <f>HYPERLINK("https://stackoverflow.com/q/49372027", "49372027")</f>
        <v/>
      </c>
      <c r="B233" t="n">
        <v>0.2669552669552669</v>
      </c>
    </row>
    <row r="234">
      <c r="A234">
        <f>HYPERLINK("https://stackoverflow.com/q/49379459", "49379459")</f>
        <v/>
      </c>
      <c r="B234" t="n">
        <v>0.2714285714285714</v>
      </c>
    </row>
    <row r="235">
      <c r="A235">
        <f>HYPERLINK("https://stackoverflow.com/q/49412482", "49412482")</f>
        <v/>
      </c>
      <c r="B235" t="n">
        <v>0.439005439005439</v>
      </c>
    </row>
    <row r="236">
      <c r="A236">
        <f>HYPERLINK("https://stackoverflow.com/q/49444662", "49444662")</f>
        <v/>
      </c>
      <c r="B236" t="n">
        <v>0.3093434343434344</v>
      </c>
    </row>
    <row r="237">
      <c r="A237">
        <f>HYPERLINK("https://stackoverflow.com/q/49449205", "49449205")</f>
        <v/>
      </c>
      <c r="B237" t="n">
        <v>0.2558139534883721</v>
      </c>
    </row>
    <row r="238">
      <c r="A238">
        <f>HYPERLINK("https://stackoverflow.com/q/49496987", "49496987")</f>
        <v/>
      </c>
      <c r="B238" t="n">
        <v>0.3333333333333333</v>
      </c>
    </row>
    <row r="239">
      <c r="A239">
        <f>HYPERLINK("https://stackoverflow.com/q/49503406", "49503406")</f>
        <v/>
      </c>
      <c r="B239" t="n">
        <v>0.2307692307692308</v>
      </c>
    </row>
    <row r="240">
      <c r="A240">
        <f>HYPERLINK("https://stackoverflow.com/q/49528679", "49528679")</f>
        <v/>
      </c>
      <c r="B240" t="n">
        <v>0.4437367303609342</v>
      </c>
    </row>
    <row r="241">
      <c r="A241">
        <f>HYPERLINK("https://stackoverflow.com/q/49544718", "49544718")</f>
        <v/>
      </c>
      <c r="B241" t="n">
        <v>0.2786069651741294</v>
      </c>
    </row>
    <row r="242">
      <c r="A242">
        <f>HYPERLINK("https://stackoverflow.com/q/49550965", "49550965")</f>
        <v/>
      </c>
      <c r="B242" t="n">
        <v>0.3381294964028777</v>
      </c>
    </row>
    <row r="243">
      <c r="A243">
        <f>HYPERLINK("https://stackoverflow.com/q/49580441", "49580441")</f>
        <v/>
      </c>
      <c r="B243" t="n">
        <v>0.3065843621399177</v>
      </c>
    </row>
    <row r="244">
      <c r="A244">
        <f>HYPERLINK("https://stackoverflow.com/q/49675462", "49675462")</f>
        <v/>
      </c>
      <c r="B244" t="n">
        <v>0.2232704402515723</v>
      </c>
    </row>
    <row r="245">
      <c r="A245">
        <f>HYPERLINK("https://stackoverflow.com/q/49689289", "49689289")</f>
        <v/>
      </c>
      <c r="B245" t="n">
        <v>0.3047138047138047</v>
      </c>
    </row>
    <row r="246">
      <c r="A246">
        <f>HYPERLINK("https://stackoverflow.com/q/49692206", "49692206")</f>
        <v/>
      </c>
      <c r="B246" t="n">
        <v>0.327485380116959</v>
      </c>
    </row>
    <row r="247">
      <c r="A247">
        <f>HYPERLINK("https://stackoverflow.com/q/49717039", "49717039")</f>
        <v/>
      </c>
      <c r="B247" t="n">
        <v>0.2921810699588477</v>
      </c>
    </row>
    <row r="248">
      <c r="A248">
        <f>HYPERLINK("https://stackoverflow.com/q/49738995", "49738995")</f>
        <v/>
      </c>
      <c r="B248" t="n">
        <v>0.3602941176470588</v>
      </c>
    </row>
    <row r="249">
      <c r="A249">
        <f>HYPERLINK("https://stackoverflow.com/q/49809115", "49809115")</f>
        <v/>
      </c>
      <c r="B249" t="n">
        <v>0.4883040935672515</v>
      </c>
    </row>
    <row r="250">
      <c r="A250">
        <f>HYPERLINK("https://stackoverflow.com/q/49865996", "49865996")</f>
        <v/>
      </c>
      <c r="B250" t="n">
        <v>0.3719298245614035</v>
      </c>
    </row>
    <row r="251">
      <c r="A251">
        <f>HYPERLINK("https://stackoverflow.com/q/49891856", "49891856")</f>
        <v/>
      </c>
      <c r="B251" t="n">
        <v>0.5333333333333334</v>
      </c>
    </row>
    <row r="252">
      <c r="A252">
        <f>HYPERLINK("https://stackoverflow.com/q/49897894", "49897894")</f>
        <v/>
      </c>
      <c r="B252" t="n">
        <v>0.3856837606837607</v>
      </c>
    </row>
    <row r="253">
      <c r="A253">
        <f>HYPERLINK("https://stackoverflow.com/q/49914445", "49914445")</f>
        <v/>
      </c>
      <c r="B253" t="n">
        <v>0.261437908496732</v>
      </c>
    </row>
    <row r="254">
      <c r="A254">
        <f>HYPERLINK("https://stackoverflow.com/q/49920361", "49920361")</f>
        <v/>
      </c>
      <c r="B254" t="n">
        <v>0.2515151515151515</v>
      </c>
    </row>
    <row r="255">
      <c r="A255">
        <f>HYPERLINK("https://stackoverflow.com/q/49933936", "49933936")</f>
        <v/>
      </c>
      <c r="B255" t="n">
        <v>0.314327485380117</v>
      </c>
    </row>
    <row r="256">
      <c r="A256">
        <f>HYPERLINK("https://stackoverflow.com/q/49954489", "49954489")</f>
        <v/>
      </c>
      <c r="B256" t="n">
        <v>0.2727272727272728</v>
      </c>
    </row>
    <row r="257">
      <c r="A257">
        <f>HYPERLINK("https://stackoverflow.com/q/49956884", "49956884")</f>
        <v/>
      </c>
      <c r="B257" t="n">
        <v>0.2383252818035427</v>
      </c>
    </row>
    <row r="258">
      <c r="A258">
        <f>HYPERLINK("https://stackoverflow.com/q/49957580", "49957580")</f>
        <v/>
      </c>
      <c r="B258" t="n">
        <v>0.3607843137254902</v>
      </c>
    </row>
    <row r="259">
      <c r="A259">
        <f>HYPERLINK("https://stackoverflow.com/q/49969127", "49969127")</f>
        <v/>
      </c>
      <c r="B259" t="n">
        <v>0.3151340996168583</v>
      </c>
    </row>
    <row r="260">
      <c r="A260">
        <f>HYPERLINK("https://stackoverflow.com/q/49986234", "49986234")</f>
        <v/>
      </c>
      <c r="B260" t="n">
        <v>0.3083645443196005</v>
      </c>
    </row>
    <row r="261">
      <c r="A261">
        <f>HYPERLINK("https://stackoverflow.com/q/49988947", "49988947")</f>
        <v/>
      </c>
      <c r="B261" t="n">
        <v>0.4108527131782946</v>
      </c>
    </row>
    <row r="262">
      <c r="A262">
        <f>HYPERLINK("https://stackoverflow.com/q/50005890", "50005890")</f>
        <v/>
      </c>
      <c r="B262" t="n">
        <v>0.4796747967479675</v>
      </c>
    </row>
    <row r="263">
      <c r="A263">
        <f>HYPERLINK("https://stackoverflow.com/q/50013399", "50013399")</f>
        <v/>
      </c>
      <c r="B263" t="n">
        <v>0.4729166666666667</v>
      </c>
    </row>
    <row r="264">
      <c r="A264">
        <f>HYPERLINK("https://stackoverflow.com/q/50036821", "50036821")</f>
        <v/>
      </c>
      <c r="B264" t="n">
        <v>0.2552255225522553</v>
      </c>
    </row>
    <row r="265">
      <c r="A265">
        <f>HYPERLINK("https://stackoverflow.com/q/50038246", "50038246")</f>
        <v/>
      </c>
      <c r="B265" t="n">
        <v>0.3049645390070922</v>
      </c>
    </row>
    <row r="266">
      <c r="A266">
        <f>HYPERLINK("https://stackoverflow.com/q/50104914", "50104914")</f>
        <v/>
      </c>
      <c r="B266" t="n">
        <v>0.3681159420289855</v>
      </c>
    </row>
    <row r="267">
      <c r="A267">
        <f>HYPERLINK("https://stackoverflow.com/q/50130057", "50130057")</f>
        <v/>
      </c>
      <c r="B267" t="n">
        <v>0.2899106002554279</v>
      </c>
    </row>
    <row r="268">
      <c r="A268">
        <f>HYPERLINK("https://stackoverflow.com/q/50164098", "50164098")</f>
        <v/>
      </c>
      <c r="B268" t="n">
        <v>0.2941176470588235</v>
      </c>
    </row>
    <row r="269">
      <c r="A269">
        <f>HYPERLINK("https://stackoverflow.com/q/50170184", "50170184")</f>
        <v/>
      </c>
      <c r="B269" t="n">
        <v>0.3541666666666667</v>
      </c>
    </row>
    <row r="270">
      <c r="A270">
        <f>HYPERLINK("https://stackoverflow.com/q/50197317", "50197317")</f>
        <v/>
      </c>
      <c r="B270" t="n">
        <v>0.3788359788359789</v>
      </c>
    </row>
    <row r="271">
      <c r="A271">
        <f>HYPERLINK("https://stackoverflow.com/q/50247642", "50247642")</f>
        <v/>
      </c>
      <c r="B271" t="n">
        <v>0.2832550860719875</v>
      </c>
    </row>
    <row r="272">
      <c r="A272">
        <f>HYPERLINK("https://stackoverflow.com/q/50316386", "50316386")</f>
        <v/>
      </c>
      <c r="B272" t="n">
        <v>0.2816901408450704</v>
      </c>
    </row>
    <row r="273">
      <c r="A273">
        <f>HYPERLINK("https://stackoverflow.com/q/50322178", "50322178")</f>
        <v/>
      </c>
      <c r="B273" t="n">
        <v>0.3703703703703704</v>
      </c>
    </row>
    <row r="274">
      <c r="A274">
        <f>HYPERLINK("https://stackoverflow.com/q/50326783", "50326783")</f>
        <v/>
      </c>
      <c r="B274" t="n">
        <v>0.2478632478632479</v>
      </c>
    </row>
    <row r="275">
      <c r="A275">
        <f>HYPERLINK("https://stackoverflow.com/q/50415065", "50415065")</f>
        <v/>
      </c>
      <c r="B275" t="n">
        <v>0.3092783505154639</v>
      </c>
    </row>
    <row r="276">
      <c r="A276">
        <f>HYPERLINK("https://stackoverflow.com/q/50420941", "50420941")</f>
        <v/>
      </c>
      <c r="B276" t="n">
        <v>0.2819444444444445</v>
      </c>
    </row>
    <row r="277">
      <c r="A277">
        <f>HYPERLINK("https://stackoverflow.com/q/50442085", "50442085")</f>
        <v/>
      </c>
      <c r="B277" t="n">
        <v>0.2827004219409283</v>
      </c>
    </row>
    <row r="278">
      <c r="A278">
        <f>HYPERLINK("https://stackoverflow.com/q/50454105", "50454105")</f>
        <v/>
      </c>
      <c r="B278" t="n">
        <v>0.3065476190476191</v>
      </c>
    </row>
    <row r="279">
      <c r="A279">
        <f>HYPERLINK("https://stackoverflow.com/q/50470391", "50470391")</f>
        <v/>
      </c>
      <c r="B279" t="n">
        <v>0.3525252525252526</v>
      </c>
    </row>
    <row r="280">
      <c r="A280">
        <f>HYPERLINK("https://stackoverflow.com/q/50502923", "50502923")</f>
        <v/>
      </c>
      <c r="B280" t="n">
        <v>0.2898550724637681</v>
      </c>
    </row>
    <row r="281">
      <c r="A281">
        <f>HYPERLINK("https://stackoverflow.com/q/50506366", "50506366")</f>
        <v/>
      </c>
      <c r="B281" t="n">
        <v>0.4468864468864469</v>
      </c>
    </row>
    <row r="282">
      <c r="A282">
        <f>HYPERLINK("https://stackoverflow.com/q/50529981", "50529981")</f>
        <v/>
      </c>
      <c r="B282" t="n">
        <v>0.4791174152876281</v>
      </c>
    </row>
    <row r="283">
      <c r="A283">
        <f>HYPERLINK("https://stackoverflow.com/q/50582355", "50582355")</f>
        <v/>
      </c>
      <c r="B283" t="n">
        <v>0.4074074074074074</v>
      </c>
    </row>
    <row r="284">
      <c r="A284">
        <f>HYPERLINK("https://stackoverflow.com/q/50624609", "50624609")</f>
        <v/>
      </c>
      <c r="B284" t="n">
        <v>0.4022222222222222</v>
      </c>
    </row>
    <row r="285">
      <c r="A285">
        <f>HYPERLINK("https://stackoverflow.com/q/50627461", "50627461")</f>
        <v/>
      </c>
      <c r="B285" t="n">
        <v>0.2668350168350168</v>
      </c>
    </row>
    <row r="286">
      <c r="A286">
        <f>HYPERLINK("https://stackoverflow.com/q/50632954", "50632954")</f>
        <v/>
      </c>
      <c r="B286" t="n">
        <v>0.3493589743589743</v>
      </c>
    </row>
    <row r="287">
      <c r="A287">
        <f>HYPERLINK("https://stackoverflow.com/q/50701731", "50701731")</f>
        <v/>
      </c>
      <c r="B287" t="n">
        <v>0.3075880758807588</v>
      </c>
    </row>
    <row r="288">
      <c r="A288">
        <f>HYPERLINK("https://stackoverflow.com/q/50764255", "50764255")</f>
        <v/>
      </c>
      <c r="B288" t="n">
        <v>0.3761574074074074</v>
      </c>
    </row>
    <row r="289">
      <c r="A289">
        <f>HYPERLINK("https://stackoverflow.com/q/50877919", "50877919")</f>
        <v/>
      </c>
      <c r="B289" t="n">
        <v>0.3480257116620753</v>
      </c>
    </row>
    <row r="290">
      <c r="A290">
        <f>HYPERLINK("https://stackoverflow.com/q/50882936", "50882936")</f>
        <v/>
      </c>
      <c r="B290" t="n">
        <v>0.2664399092970521</v>
      </c>
    </row>
    <row r="291">
      <c r="A291">
        <f>HYPERLINK("https://stackoverflow.com/q/50932709", "50932709")</f>
        <v/>
      </c>
      <c r="B291" t="n">
        <v>0.4363538295577131</v>
      </c>
    </row>
    <row r="292">
      <c r="A292">
        <f>HYPERLINK("https://stackoverflow.com/q/51016243", "51016243")</f>
        <v/>
      </c>
      <c r="B292" t="n">
        <v>0.2312925170068027</v>
      </c>
    </row>
    <row r="293">
      <c r="A293">
        <f>HYPERLINK("https://stackoverflow.com/q/51018281", "51018281")</f>
        <v/>
      </c>
      <c r="B293" t="n">
        <v>0.3461988304093567</v>
      </c>
    </row>
    <row r="294">
      <c r="A294">
        <f>HYPERLINK("https://stackoverflow.com/q/51028474", "51028474")</f>
        <v/>
      </c>
      <c r="B294" t="n">
        <v>0.314327485380117</v>
      </c>
    </row>
    <row r="295">
      <c r="A295">
        <f>HYPERLINK("https://stackoverflow.com/q/51033320", "51033320")</f>
        <v/>
      </c>
      <c r="B295" t="n">
        <v>0.2614942528735633</v>
      </c>
    </row>
    <row r="296">
      <c r="A296">
        <f>HYPERLINK("https://stackoverflow.com/q/51044647", "51044647")</f>
        <v/>
      </c>
      <c r="B296" t="n">
        <v>0.2848200312989045</v>
      </c>
    </row>
    <row r="297">
      <c r="A297">
        <f>HYPERLINK("https://stackoverflow.com/q/51077496", "51077496")</f>
        <v/>
      </c>
      <c r="B297" t="n">
        <v>0.4176804541768045</v>
      </c>
    </row>
    <row r="298">
      <c r="A298">
        <f>HYPERLINK("https://stackoverflow.com/q/51079139", "51079139")</f>
        <v/>
      </c>
      <c r="B298" t="n">
        <v>0.2753623188405797</v>
      </c>
    </row>
    <row r="299">
      <c r="A299">
        <f>HYPERLINK("https://stackoverflow.com/q/51086790", "51086790")</f>
        <v/>
      </c>
      <c r="B299" t="n">
        <v>0.3108866442199775</v>
      </c>
    </row>
    <row r="300">
      <c r="A300">
        <f>HYPERLINK("https://stackoverflow.com/q/51105421", "51105421")</f>
        <v/>
      </c>
      <c r="B300" t="n">
        <v>0.2788461538461539</v>
      </c>
    </row>
    <row r="301">
      <c r="A301">
        <f>HYPERLINK("https://stackoverflow.com/q/51105842", "51105842")</f>
        <v/>
      </c>
      <c r="B301" t="n">
        <v>0.2319688109161793</v>
      </c>
    </row>
    <row r="302">
      <c r="A302">
        <f>HYPERLINK("https://stackoverflow.com/q/51110466", "51110466")</f>
        <v/>
      </c>
      <c r="B302" t="n">
        <v>0.3165374677002584</v>
      </c>
    </row>
    <row r="303">
      <c r="A303">
        <f>HYPERLINK("https://stackoverflow.com/q/51175074", "51175074")</f>
        <v/>
      </c>
      <c r="B303" t="n">
        <v>0.3706981317600787</v>
      </c>
    </row>
    <row r="304">
      <c r="A304">
        <f>HYPERLINK("https://stackoverflow.com/q/51208243", "51208243")</f>
        <v/>
      </c>
      <c r="B304" t="n">
        <v>0.306280193236715</v>
      </c>
    </row>
    <row r="305">
      <c r="A305">
        <f>HYPERLINK("https://stackoverflow.com/q/51230134", "51230134")</f>
        <v/>
      </c>
      <c r="B305" t="n">
        <v>0.3671957671957672</v>
      </c>
    </row>
    <row r="306">
      <c r="A306">
        <f>HYPERLINK("https://stackoverflow.com/q/51306484", "51306484")</f>
        <v/>
      </c>
      <c r="B306" t="n">
        <v>0.3380116959064328</v>
      </c>
    </row>
    <row r="307">
      <c r="A307">
        <f>HYPERLINK("https://stackoverflow.com/q/51364441", "51364441")</f>
        <v/>
      </c>
      <c r="B307" t="n">
        <v>0.2597597597597597</v>
      </c>
    </row>
    <row r="308">
      <c r="A308">
        <f>HYPERLINK("https://stackoverflow.com/q/51364575", "51364575")</f>
        <v/>
      </c>
      <c r="B308" t="n">
        <v>0.2851851851851852</v>
      </c>
    </row>
    <row r="309">
      <c r="A309">
        <f>HYPERLINK("https://stackoverflow.com/q/51381376", "51381376")</f>
        <v/>
      </c>
      <c r="B309" t="n">
        <v>0.3694207027540361</v>
      </c>
    </row>
    <row r="310">
      <c r="A310">
        <f>HYPERLINK("https://stackoverflow.com/q/51383918", "51383918")</f>
        <v/>
      </c>
      <c r="B310" t="n">
        <v>0.3128991060025543</v>
      </c>
    </row>
    <row r="311">
      <c r="A311">
        <f>HYPERLINK("https://stackoverflow.com/q/51411038", "51411038")</f>
        <v/>
      </c>
      <c r="B311" t="n">
        <v>0.2737520128824477</v>
      </c>
    </row>
    <row r="312">
      <c r="A312">
        <f>HYPERLINK("https://stackoverflow.com/q/51464538", "51464538")</f>
        <v/>
      </c>
      <c r="B312" t="n">
        <v>0.3117583603020496</v>
      </c>
    </row>
    <row r="313">
      <c r="A313">
        <f>HYPERLINK("https://stackoverflow.com/q/51468480", "51468480")</f>
        <v/>
      </c>
      <c r="B313" t="n">
        <v>0.3020344287949921</v>
      </c>
    </row>
    <row r="314">
      <c r="A314">
        <f>HYPERLINK("https://stackoverflow.com/q/51480081", "51480081")</f>
        <v/>
      </c>
      <c r="B314" t="n">
        <v>0.2674897119341564</v>
      </c>
    </row>
    <row r="315">
      <c r="A315">
        <f>HYPERLINK("https://stackoverflow.com/q/51529636", "51529636")</f>
        <v/>
      </c>
      <c r="B315" t="n">
        <v>0.3564356435643564</v>
      </c>
    </row>
    <row r="316">
      <c r="A316">
        <f>HYPERLINK("https://stackoverflow.com/q/51535030", "51535030")</f>
        <v/>
      </c>
      <c r="B316" t="n">
        <v>0.4188034188034188</v>
      </c>
    </row>
    <row r="317">
      <c r="A317">
        <f>HYPERLINK("https://stackoverflow.com/q/51542863", "51542863")</f>
        <v/>
      </c>
      <c r="B317" t="n">
        <v>0.3626262626262626</v>
      </c>
    </row>
    <row r="318">
      <c r="A318">
        <f>HYPERLINK("https://stackoverflow.com/q/51572657", "51572657")</f>
        <v/>
      </c>
      <c r="B318" t="n">
        <v>0.3127572016460906</v>
      </c>
    </row>
    <row r="319">
      <c r="A319">
        <f>HYPERLINK("https://stackoverflow.com/q/51580416", "51580416")</f>
        <v/>
      </c>
      <c r="B319" t="n">
        <v>0.296849087893864</v>
      </c>
    </row>
    <row r="320">
      <c r="A320">
        <f>HYPERLINK("https://stackoverflow.com/q/51591812", "51591812")</f>
        <v/>
      </c>
      <c r="B320" t="n">
        <v>0.2911111111111111</v>
      </c>
    </row>
    <row r="321">
      <c r="A321">
        <f>HYPERLINK("https://stackoverflow.com/q/51624741", "51624741")</f>
        <v/>
      </c>
      <c r="B321" t="n">
        <v>0.279495990836197</v>
      </c>
    </row>
    <row r="322">
      <c r="A322">
        <f>HYPERLINK("https://stackoverflow.com/q/51626328", "51626328")</f>
        <v/>
      </c>
      <c r="B322" t="n">
        <v>0.4084967320261438</v>
      </c>
    </row>
    <row r="323">
      <c r="A323">
        <f>HYPERLINK("https://stackoverflow.com/q/51652025", "51652025")</f>
        <v/>
      </c>
      <c r="B323" t="n">
        <v>0.25</v>
      </c>
    </row>
    <row r="324">
      <c r="A324">
        <f>HYPERLINK("https://stackoverflow.com/q/51653586", "51653586")</f>
        <v/>
      </c>
      <c r="B324" t="n">
        <v>0.3840155945419104</v>
      </c>
    </row>
    <row r="325">
      <c r="A325">
        <f>HYPERLINK("https://stackoverflow.com/q/51653789", "51653789")</f>
        <v/>
      </c>
      <c r="B325" t="n">
        <v>0.3859649122807018</v>
      </c>
    </row>
    <row r="326">
      <c r="A326">
        <f>HYPERLINK("https://stackoverflow.com/q/51674308", "51674308")</f>
        <v/>
      </c>
      <c r="B326" t="n">
        <v>0.2841269841269841</v>
      </c>
    </row>
    <row r="327">
      <c r="A327">
        <f>HYPERLINK("https://stackoverflow.com/q/51675435", "51675435")</f>
        <v/>
      </c>
      <c r="B327" t="n">
        <v>0.2731048805815161</v>
      </c>
    </row>
    <row r="328">
      <c r="A328">
        <f>HYPERLINK("https://stackoverflow.com/q/51685009", "51685009")</f>
        <v/>
      </c>
      <c r="B328" t="n">
        <v>0.4108527131782946</v>
      </c>
    </row>
    <row r="329">
      <c r="A329">
        <f>HYPERLINK("https://stackoverflow.com/q/51744626", "51744626")</f>
        <v/>
      </c>
      <c r="B329" t="n">
        <v>0.3487348734873487</v>
      </c>
    </row>
    <row r="330">
      <c r="A330">
        <f>HYPERLINK("https://stackoverflow.com/q/51764889", "51764889")</f>
        <v/>
      </c>
      <c r="B330" t="n">
        <v>0.417283950617284</v>
      </c>
    </row>
    <row r="331">
      <c r="A331">
        <f>HYPERLINK("https://stackoverflow.com/q/51820368", "51820368")</f>
        <v/>
      </c>
      <c r="B331" t="n">
        <v>0.3326023391812866</v>
      </c>
    </row>
    <row r="332">
      <c r="A332">
        <f>HYPERLINK("https://stackoverflow.com/q/51857872", "51857872")</f>
        <v/>
      </c>
      <c r="B332" t="n">
        <v>0.2865497076023392</v>
      </c>
    </row>
    <row r="333">
      <c r="A333">
        <f>HYPERLINK("https://stackoverflow.com/q/51865071", "51865071")</f>
        <v/>
      </c>
      <c r="B333" t="n">
        <v>0.3219373219373219</v>
      </c>
    </row>
    <row r="334">
      <c r="A334">
        <f>HYPERLINK("https://stackoverflow.com/q/51881224", "51881224")</f>
        <v/>
      </c>
      <c r="B334" t="n">
        <v>0.3309692671394799</v>
      </c>
    </row>
    <row r="335">
      <c r="A335">
        <f>HYPERLINK("https://stackoverflow.com/q/51888709", "51888709")</f>
        <v/>
      </c>
      <c r="B335" t="n">
        <v>0.287719298245614</v>
      </c>
    </row>
    <row r="336">
      <c r="A336">
        <f>HYPERLINK("https://stackoverflow.com/q/51927332", "51927332")</f>
        <v/>
      </c>
      <c r="B336" t="n">
        <v>0.2325925925925926</v>
      </c>
    </row>
    <row r="337">
      <c r="A337">
        <f>HYPERLINK("https://stackoverflow.com/q/51999779", "51999779")</f>
        <v/>
      </c>
      <c r="B337" t="n">
        <v>0.3220973782771536</v>
      </c>
    </row>
    <row r="338">
      <c r="A338">
        <f>HYPERLINK("https://stackoverflow.com/q/52016220", "52016220")</f>
        <v/>
      </c>
      <c r="B338" t="n">
        <v>0.2888888888888889</v>
      </c>
    </row>
    <row r="339">
      <c r="A339">
        <f>HYPERLINK("https://stackoverflow.com/q/52023042", "52023042")</f>
        <v/>
      </c>
      <c r="B339" t="n">
        <v>0.4577464788732395</v>
      </c>
    </row>
    <row r="340">
      <c r="A340">
        <f>HYPERLINK("https://stackoverflow.com/q/52045267", "52045267")</f>
        <v/>
      </c>
      <c r="B340" t="n">
        <v>0.3983228511530398</v>
      </c>
    </row>
    <row r="341">
      <c r="A341">
        <f>HYPERLINK("https://stackoverflow.com/q/52088202", "52088202")</f>
        <v/>
      </c>
      <c r="B341" t="n">
        <v>0.3898635477582846</v>
      </c>
    </row>
    <row r="342">
      <c r="A342">
        <f>HYPERLINK("https://stackoverflow.com/q/52126309", "52126309")</f>
        <v/>
      </c>
      <c r="B342" t="n">
        <v>0.3533697632058288</v>
      </c>
    </row>
    <row r="343">
      <c r="A343">
        <f>HYPERLINK("https://stackoverflow.com/q/52133532", "52133532")</f>
        <v/>
      </c>
      <c r="B343" t="n">
        <v>0.2467700258397933</v>
      </c>
    </row>
    <row r="344">
      <c r="A344">
        <f>HYPERLINK("https://stackoverflow.com/q/52154790", "52154790")</f>
        <v/>
      </c>
      <c r="B344" t="n">
        <v>0.2857142857142857</v>
      </c>
    </row>
    <row r="345">
      <c r="A345">
        <f>HYPERLINK("https://stackoverflow.com/q/52187749", "52187749")</f>
        <v/>
      </c>
      <c r="B345" t="n">
        <v>0.3695090439276486</v>
      </c>
    </row>
    <row r="346">
      <c r="A346">
        <f>HYPERLINK("https://stackoverflow.com/q/52191591", "52191591")</f>
        <v/>
      </c>
      <c r="B346" t="n">
        <v>0.3028919330289193</v>
      </c>
    </row>
    <row r="347">
      <c r="A347">
        <f>HYPERLINK("https://stackoverflow.com/q/52194258", "52194258")</f>
        <v/>
      </c>
      <c r="B347" t="n">
        <v>0.3939393939393939</v>
      </c>
    </row>
    <row r="348">
      <c r="A348">
        <f>HYPERLINK("https://stackoverflow.com/q/52223085", "52223085")</f>
        <v/>
      </c>
      <c r="B348" t="n">
        <v>0.3098039215686275</v>
      </c>
    </row>
    <row r="349">
      <c r="A349">
        <f>HYPERLINK("https://stackoverflow.com/q/52260506", "52260506")</f>
        <v/>
      </c>
      <c r="B349" t="n">
        <v>0.2323232323232323</v>
      </c>
    </row>
    <row r="350">
      <c r="A350">
        <f>HYPERLINK("https://stackoverflow.com/q/52264141", "52264141")</f>
        <v/>
      </c>
      <c r="B350" t="n">
        <v>0.2725146198830409</v>
      </c>
    </row>
    <row r="351">
      <c r="A351">
        <f>HYPERLINK("https://stackoverflow.com/q/52287773", "52287773")</f>
        <v/>
      </c>
      <c r="B351" t="n">
        <v>0.3266666666666667</v>
      </c>
    </row>
    <row r="352">
      <c r="A352">
        <f>HYPERLINK("https://stackoverflow.com/q/52288990", "52288990")</f>
        <v/>
      </c>
      <c r="B352" t="n">
        <v>0.3669250645994832</v>
      </c>
    </row>
    <row r="353">
      <c r="A353">
        <f>HYPERLINK("https://stackoverflow.com/q/52325612", "52325612")</f>
        <v/>
      </c>
      <c r="B353" t="n">
        <v>0.2543859649122807</v>
      </c>
    </row>
    <row r="354">
      <c r="A354">
        <f>HYPERLINK("https://stackoverflow.com/q/52363765", "52363765")</f>
        <v/>
      </c>
      <c r="B354" t="n">
        <v>0.3256172839506173</v>
      </c>
    </row>
    <row r="355">
      <c r="A355">
        <f>HYPERLINK("https://stackoverflow.com/q/52370349", "52370349")</f>
        <v/>
      </c>
      <c r="B355" t="n">
        <v>0.2771392081736909</v>
      </c>
    </row>
    <row r="356">
      <c r="A356">
        <f>HYPERLINK("https://stackoverflow.com/q/52370474", "52370474")</f>
        <v/>
      </c>
      <c r="B356" t="n">
        <v>0.3086419753086419</v>
      </c>
    </row>
    <row r="357">
      <c r="A357">
        <f>HYPERLINK("https://stackoverflow.com/q/52406269", "52406269")</f>
        <v/>
      </c>
      <c r="B357" t="n">
        <v>0.2517580872011252</v>
      </c>
    </row>
    <row r="358">
      <c r="A358">
        <f>HYPERLINK("https://stackoverflow.com/q/52406753", "52406753")</f>
        <v/>
      </c>
      <c r="B358" t="n">
        <v>0.293859649122807</v>
      </c>
    </row>
    <row r="359">
      <c r="A359">
        <f>HYPERLINK("https://stackoverflow.com/q/52424944", "52424944")</f>
        <v/>
      </c>
      <c r="B359" t="n">
        <v>0.2929292929292929</v>
      </c>
    </row>
    <row r="360">
      <c r="A360">
        <f>HYPERLINK("https://stackoverflow.com/q/52443062", "52443062")</f>
        <v/>
      </c>
      <c r="B360" t="n">
        <v>0.275946275946276</v>
      </c>
    </row>
    <row r="361">
      <c r="A361">
        <f>HYPERLINK("https://stackoverflow.com/q/52497823", "52497823")</f>
        <v/>
      </c>
      <c r="B361" t="n">
        <v>0.2750809061488673</v>
      </c>
    </row>
    <row r="362">
      <c r="A362">
        <f>HYPERLINK("https://stackoverflow.com/q/52499067", "52499067")</f>
        <v/>
      </c>
      <c r="B362" t="n">
        <v>0.2391975308641975</v>
      </c>
    </row>
    <row r="363">
      <c r="A363">
        <f>HYPERLINK("https://stackoverflow.com/q/52518944", "52518944")</f>
        <v/>
      </c>
      <c r="B363" t="n">
        <v>0.3722222222222222</v>
      </c>
    </row>
    <row r="364">
      <c r="A364">
        <f>HYPERLINK("https://stackoverflow.com/q/52612424", "52612424")</f>
        <v/>
      </c>
      <c r="B364" t="n">
        <v>0.3444444444444444</v>
      </c>
    </row>
    <row r="365">
      <c r="A365">
        <f>HYPERLINK("https://stackoverflow.com/q/52642674", "52642674")</f>
        <v/>
      </c>
      <c r="B365" t="n">
        <v>0.2570281124497992</v>
      </c>
    </row>
    <row r="366">
      <c r="A366">
        <f>HYPERLINK("https://stackoverflow.com/q/52673505", "52673505")</f>
        <v/>
      </c>
      <c r="B366" t="n">
        <v>0.3527336860670194</v>
      </c>
    </row>
    <row r="367">
      <c r="A367">
        <f>HYPERLINK("https://stackoverflow.com/q/52719697", "52719697")</f>
        <v/>
      </c>
      <c r="B367" t="n">
        <v>0.3360000000000001</v>
      </c>
    </row>
    <row r="368">
      <c r="A368">
        <f>HYPERLINK("https://stackoverflow.com/q/52764400", "52764400")</f>
        <v/>
      </c>
      <c r="B368" t="n">
        <v>0.2236111111111111</v>
      </c>
    </row>
    <row r="369">
      <c r="A369">
        <f>HYPERLINK("https://stackoverflow.com/q/52772128", "52772128")</f>
        <v/>
      </c>
      <c r="B369" t="n">
        <v>0.3393939393939394</v>
      </c>
    </row>
    <row r="370">
      <c r="A370">
        <f>HYPERLINK("https://stackoverflow.com/q/52776119", "52776119")</f>
        <v/>
      </c>
      <c r="B370" t="n">
        <v>0.3680555555555556</v>
      </c>
    </row>
    <row r="371">
      <c r="A371">
        <f>HYPERLINK("https://stackoverflow.com/q/52814608", "52814608")</f>
        <v/>
      </c>
      <c r="B371" t="n">
        <v>0.2971120900636319</v>
      </c>
    </row>
    <row r="372">
      <c r="A372">
        <f>HYPERLINK("https://stackoverflow.com/q/52816757", "52816757")</f>
        <v/>
      </c>
      <c r="B372" t="n">
        <v>0.2991452991452991</v>
      </c>
    </row>
    <row r="373">
      <c r="A373">
        <f>HYPERLINK("https://stackoverflow.com/q/52821168", "52821168")</f>
        <v/>
      </c>
      <c r="B373" t="n">
        <v>0.3474945533769063</v>
      </c>
    </row>
    <row r="374">
      <c r="A374">
        <f>HYPERLINK("https://stackoverflow.com/q/52836878", "52836878")</f>
        <v/>
      </c>
      <c r="B374" t="n">
        <v>0.3385012919896641</v>
      </c>
    </row>
    <row r="375">
      <c r="A375">
        <f>HYPERLINK("https://stackoverflow.com/q/52894062", "52894062")</f>
        <v/>
      </c>
      <c r="B375" t="n">
        <v>0.4852191641182467</v>
      </c>
    </row>
    <row r="376">
      <c r="A376">
        <f>HYPERLINK("https://stackoverflow.com/q/52904363", "52904363")</f>
        <v/>
      </c>
      <c r="B376" t="n">
        <v>0.2537313432835821</v>
      </c>
    </row>
    <row r="377">
      <c r="A377">
        <f>HYPERLINK("https://stackoverflow.com/q/53108026", "53108026")</f>
        <v/>
      </c>
      <c r="B377" t="n">
        <v>0.3510324483775811</v>
      </c>
    </row>
    <row r="378">
      <c r="A378">
        <f>HYPERLINK("https://stackoverflow.com/q/53110268", "53110268")</f>
        <v/>
      </c>
      <c r="B378" t="n">
        <v>0.3401084010840109</v>
      </c>
    </row>
    <row r="379">
      <c r="A379">
        <f>HYPERLINK("https://stackoverflow.com/q/53175144", "53175144")</f>
        <v/>
      </c>
      <c r="B379" t="n">
        <v>0.3398692810457516</v>
      </c>
    </row>
    <row r="380">
      <c r="A380">
        <f>HYPERLINK("https://stackoverflow.com/q/53197839", "53197839")</f>
        <v/>
      </c>
      <c r="B380" t="n">
        <v>0.2834757834757834</v>
      </c>
    </row>
    <row r="381">
      <c r="A381">
        <f>HYPERLINK("https://stackoverflow.com/q/53199680", "53199680")</f>
        <v/>
      </c>
      <c r="B381" t="n">
        <v>0.2720306513409962</v>
      </c>
    </row>
    <row r="382">
      <c r="A382">
        <f>HYPERLINK("https://stackoverflow.com/q/53207169", "53207169")</f>
        <v/>
      </c>
      <c r="B382" t="n">
        <v>0.308522114347357</v>
      </c>
    </row>
    <row r="383">
      <c r="A383">
        <f>HYPERLINK("https://stackoverflow.com/q/53208833", "53208833")</f>
        <v/>
      </c>
      <c r="B383" t="n">
        <v>0.3255813953488372</v>
      </c>
    </row>
    <row r="384">
      <c r="A384">
        <f>HYPERLINK("https://stackoverflow.com/q/53244788", "53244788")</f>
        <v/>
      </c>
      <c r="B384" t="n">
        <v>0.2380952380952381</v>
      </c>
    </row>
    <row r="385">
      <c r="A385">
        <f>HYPERLINK("https://stackoverflow.com/q/53260499", "53260499")</f>
        <v/>
      </c>
      <c r="B385" t="n">
        <v>0.3478260869565218</v>
      </c>
    </row>
    <row r="386">
      <c r="A386">
        <f>HYPERLINK("https://stackoverflow.com/q/53267924", "53267924")</f>
        <v/>
      </c>
      <c r="B386" t="n">
        <v>0.3479938271604938</v>
      </c>
    </row>
    <row r="387">
      <c r="A387">
        <f>HYPERLINK("https://stackoverflow.com/q/53303701", "53303701")</f>
        <v/>
      </c>
      <c r="B387" t="n">
        <v>0.2176560121765601</v>
      </c>
    </row>
    <row r="388">
      <c r="A388">
        <f>HYPERLINK("https://stackoverflow.com/q/53305663", "53305663")</f>
        <v/>
      </c>
      <c r="B388" t="n">
        <v>0.3225806451612904</v>
      </c>
    </row>
    <row r="389">
      <c r="A389">
        <f>HYPERLINK("https://stackoverflow.com/q/53319236", "53319236")</f>
        <v/>
      </c>
      <c r="B389" t="n">
        <v>0.2967171717171717</v>
      </c>
    </row>
    <row r="390">
      <c r="A390">
        <f>HYPERLINK("https://stackoverflow.com/q/53326262", "53326262")</f>
        <v/>
      </c>
      <c r="B390" t="n">
        <v>0.3333333333333334</v>
      </c>
    </row>
    <row r="391">
      <c r="A391">
        <f>HYPERLINK("https://stackoverflow.com/q/53344801", "53344801")</f>
        <v/>
      </c>
      <c r="B391" t="n">
        <v>0.3211567732115678</v>
      </c>
    </row>
    <row r="392">
      <c r="A392">
        <f>HYPERLINK("https://stackoverflow.com/q/53486490", "53486490")</f>
        <v/>
      </c>
      <c r="B392" t="n">
        <v>0.3206349206349207</v>
      </c>
    </row>
    <row r="393">
      <c r="A393">
        <f>HYPERLINK("https://stackoverflow.com/q/53487133", "53487133")</f>
        <v/>
      </c>
      <c r="B393" t="n">
        <v>0.2708333333333333</v>
      </c>
    </row>
    <row r="394">
      <c r="A394">
        <f>HYPERLINK("https://stackoverflow.com/q/53506323", "53506323")</f>
        <v/>
      </c>
      <c r="B394" t="n">
        <v>0.3809523809523809</v>
      </c>
    </row>
    <row r="395">
      <c r="A395">
        <f>HYPERLINK("https://stackoverflow.com/q/53513775", "53513775")</f>
        <v/>
      </c>
      <c r="B395" t="n">
        <v>0.2835820895522388</v>
      </c>
    </row>
    <row r="396">
      <c r="A396">
        <f>HYPERLINK("https://stackoverflow.com/q/53534973", "53534973")</f>
        <v/>
      </c>
      <c r="B396" t="n">
        <v>0.3316993464052287</v>
      </c>
    </row>
    <row r="397">
      <c r="A397">
        <f>HYPERLINK("https://stackoverflow.com/q/53539159", "53539159")</f>
        <v/>
      </c>
      <c r="B397" t="n">
        <v>0.4547537227949599</v>
      </c>
    </row>
    <row r="398">
      <c r="A398">
        <f>HYPERLINK("https://stackoverflow.com/q/53577204", "53577204")</f>
        <v/>
      </c>
      <c r="B398" t="n">
        <v>0.2831541218637993</v>
      </c>
    </row>
    <row r="399">
      <c r="A399">
        <f>HYPERLINK("https://stackoverflow.com/q/53580445", "53580445")</f>
        <v/>
      </c>
      <c r="B399" t="n">
        <v>0.303921568627451</v>
      </c>
    </row>
    <row r="400">
      <c r="A400">
        <f>HYPERLINK("https://stackoverflow.com/q/53582460", "53582460")</f>
        <v/>
      </c>
      <c r="B400" t="n">
        <v>0.4022988505747127</v>
      </c>
    </row>
    <row r="401">
      <c r="A401">
        <f>HYPERLINK("https://stackoverflow.com/q/53586428", "53586428")</f>
        <v/>
      </c>
      <c r="B401" t="n">
        <v>0.4348864994026284</v>
      </c>
    </row>
    <row r="402">
      <c r="A402">
        <f>HYPERLINK("https://stackoverflow.com/q/53590054", "53590054")</f>
        <v/>
      </c>
      <c r="B402" t="n">
        <v>0.2903225806451613</v>
      </c>
    </row>
    <row r="403">
      <c r="A403">
        <f>HYPERLINK("https://stackoverflow.com/q/53604501", "53604501")</f>
        <v/>
      </c>
      <c r="B403" t="n">
        <v>0.2547008547008547</v>
      </c>
    </row>
    <row r="404">
      <c r="A404">
        <f>HYPERLINK("https://stackoverflow.com/q/53606563", "53606563")</f>
        <v/>
      </c>
      <c r="B404" t="n">
        <v>0.2948028673835126</v>
      </c>
    </row>
    <row r="405">
      <c r="A405">
        <f>HYPERLINK("https://stackoverflow.com/q/53644174", "53644174")</f>
        <v/>
      </c>
      <c r="B405" t="n">
        <v>0.4705215419501134</v>
      </c>
    </row>
    <row r="406">
      <c r="A406">
        <f>HYPERLINK("https://stackoverflow.com/q/53648077", "53648077")</f>
        <v/>
      </c>
      <c r="B406" t="n">
        <v>0.3786407766990291</v>
      </c>
    </row>
    <row r="407">
      <c r="A407">
        <f>HYPERLINK("https://stackoverflow.com/q/53649899", "53649899")</f>
        <v/>
      </c>
      <c r="B407" t="n">
        <v>0.4337899543378995</v>
      </c>
    </row>
    <row r="408">
      <c r="A408">
        <f>HYPERLINK("https://stackoverflow.com/q/53662108", "53662108")</f>
        <v/>
      </c>
      <c r="B408" t="n">
        <v>0.4157706093189965</v>
      </c>
    </row>
    <row r="409">
      <c r="A409">
        <f>HYPERLINK("https://stackoverflow.com/q/53666484", "53666484")</f>
        <v/>
      </c>
      <c r="B409" t="n">
        <v>0.3840155945419103</v>
      </c>
    </row>
    <row r="410">
      <c r="A410">
        <f>HYPERLINK("https://stackoverflow.com/q/53690242", "53690242")</f>
        <v/>
      </c>
      <c r="B410" t="n">
        <v>0.2666666666666667</v>
      </c>
    </row>
    <row r="411">
      <c r="A411">
        <f>HYPERLINK("https://stackoverflow.com/q/53698558", "53698558")</f>
        <v/>
      </c>
      <c r="B411" t="n">
        <v>0.3391053391053391</v>
      </c>
    </row>
    <row r="412">
      <c r="A412">
        <f>HYPERLINK("https://stackoverflow.com/q/53708352", "53708352")</f>
        <v/>
      </c>
      <c r="B412" t="n">
        <v>0.3875</v>
      </c>
    </row>
    <row r="413">
      <c r="A413">
        <f>HYPERLINK("https://stackoverflow.com/q/53737720", "53737720")</f>
        <v/>
      </c>
      <c r="B413" t="n">
        <v>0.4378531073446328</v>
      </c>
    </row>
    <row r="414">
      <c r="A414">
        <f>HYPERLINK("https://stackoverflow.com/q/53739089", "53739089")</f>
        <v/>
      </c>
      <c r="B414" t="n">
        <v>0.4742547425474255</v>
      </c>
    </row>
    <row r="415">
      <c r="A415">
        <f>HYPERLINK("https://stackoverflow.com/q/53742356", "53742356")</f>
        <v/>
      </c>
      <c r="B415" t="n">
        <v>0.4648526077097506</v>
      </c>
    </row>
    <row r="416">
      <c r="A416">
        <f>HYPERLINK("https://stackoverflow.com/q/53743401", "53743401")</f>
        <v/>
      </c>
      <c r="B416" t="n">
        <v>0.3125763125763126</v>
      </c>
    </row>
    <row r="417">
      <c r="A417">
        <f>HYPERLINK("https://stackoverflow.com/q/53748256", "53748256")</f>
        <v/>
      </c>
      <c r="B417" t="n">
        <v>0.2366522366522367</v>
      </c>
    </row>
    <row r="418">
      <c r="A418">
        <f>HYPERLINK("https://stackoverflow.com/q/53755821", "53755821")</f>
        <v/>
      </c>
      <c r="B418" t="n">
        <v>0.4012855831037649</v>
      </c>
    </row>
    <row r="419">
      <c r="A419">
        <f>HYPERLINK("https://stackoverflow.com/q/53784092", "53784092")</f>
        <v/>
      </c>
      <c r="B419" t="n">
        <v>0.3200663349917081</v>
      </c>
    </row>
    <row r="420">
      <c r="A420">
        <f>HYPERLINK("https://stackoverflow.com/q/53826899", "53826899")</f>
        <v/>
      </c>
      <c r="B420" t="n">
        <v>0.3547400611620795</v>
      </c>
    </row>
    <row r="421">
      <c r="A421">
        <f>HYPERLINK("https://stackoverflow.com/q/53843335", "53843335")</f>
        <v/>
      </c>
      <c r="B421" t="n">
        <v>0.4360410830999066</v>
      </c>
    </row>
    <row r="422">
      <c r="A422">
        <f>HYPERLINK("https://stackoverflow.com/q/53891777", "53891777")</f>
        <v/>
      </c>
      <c r="B422" t="n">
        <v>0.2444444444444444</v>
      </c>
    </row>
    <row r="423">
      <c r="A423">
        <f>HYPERLINK("https://stackoverflow.com/q/53916396", "53916396")</f>
        <v/>
      </c>
      <c r="B423" t="n">
        <v>0.3246650906225375</v>
      </c>
    </row>
    <row r="424">
      <c r="A424">
        <f>HYPERLINK("https://stackoverflow.com/q/53937189", "53937189")</f>
        <v/>
      </c>
      <c r="B424" t="n">
        <v>0.3133333333333334</v>
      </c>
    </row>
    <row r="425">
      <c r="A425">
        <f>HYPERLINK("https://stackoverflow.com/q/54042741", "54042741")</f>
        <v/>
      </c>
      <c r="B425" t="n">
        <v>0.2713675213675213</v>
      </c>
    </row>
    <row r="426">
      <c r="A426">
        <f>HYPERLINK("https://stackoverflow.com/q/54045187", "54045187")</f>
        <v/>
      </c>
      <c r="B426" t="n">
        <v>0.3224932249322493</v>
      </c>
    </row>
    <row r="427">
      <c r="A427">
        <f>HYPERLINK("https://stackoverflow.com/q/54066925", "54066925")</f>
        <v/>
      </c>
      <c r="B427" t="n">
        <v>0.4168168168168168</v>
      </c>
    </row>
    <row r="428">
      <c r="A428">
        <f>HYPERLINK("https://stackoverflow.com/q/54105367", "54105367")</f>
        <v/>
      </c>
      <c r="B428" t="n">
        <v>0.3903133903133904</v>
      </c>
    </row>
    <row r="429">
      <c r="A429">
        <f>HYPERLINK("https://stackoverflow.com/q/54114480", "54114480")</f>
        <v/>
      </c>
      <c r="B429" t="n">
        <v>0.2977777777777778</v>
      </c>
    </row>
    <row r="430">
      <c r="A430">
        <f>HYPERLINK("https://stackoverflow.com/q/54138914", "54138914")</f>
        <v/>
      </c>
      <c r="B430" t="n">
        <v>0.3454106280193237</v>
      </c>
    </row>
    <row r="431">
      <c r="A431">
        <f>HYPERLINK("https://stackoverflow.com/q/54143107", "54143107")</f>
        <v/>
      </c>
      <c r="B431" t="n">
        <v>0.3413516609392898</v>
      </c>
    </row>
    <row r="432">
      <c r="A432">
        <f>HYPERLINK("https://stackoverflow.com/q/54143408", "54143408")</f>
        <v/>
      </c>
      <c r="B432" t="n">
        <v>0.3254593175853018</v>
      </c>
    </row>
    <row r="433">
      <c r="A433">
        <f>HYPERLINK("https://stackoverflow.com/q/54235734", "54235734")</f>
        <v/>
      </c>
      <c r="B433" t="n">
        <v>0.3450292397660819</v>
      </c>
    </row>
    <row r="434">
      <c r="A434">
        <f>HYPERLINK("https://stackoverflow.com/q/54248770", "54248770")</f>
        <v/>
      </c>
      <c r="B434" t="n">
        <v>0.4703703703703704</v>
      </c>
    </row>
    <row r="435">
      <c r="A435">
        <f>HYPERLINK("https://stackoverflow.com/q/54271510", "54271510")</f>
        <v/>
      </c>
      <c r="B435" t="n">
        <v>0.3136574074074074</v>
      </c>
    </row>
    <row r="436">
      <c r="A436">
        <f>HYPERLINK("https://stackoverflow.com/q/54321038", "54321038")</f>
        <v/>
      </c>
      <c r="B436" t="n">
        <v>0.3630672926447575</v>
      </c>
    </row>
    <row r="437">
      <c r="A437">
        <f>HYPERLINK("https://stackoverflow.com/q/54350879", "54350879")</f>
        <v/>
      </c>
      <c r="B437" t="n">
        <v>0.3780193236714977</v>
      </c>
    </row>
    <row r="438">
      <c r="A438">
        <f>HYPERLINK("https://stackoverflow.com/q/54373790", "54373790")</f>
        <v/>
      </c>
      <c r="B438" t="n">
        <v>0.2658359293873313</v>
      </c>
    </row>
    <row r="439">
      <c r="A439">
        <f>HYPERLINK("https://stackoverflow.com/q/54396214", "54396214")</f>
        <v/>
      </c>
      <c r="B439" t="n">
        <v>0.4361525704809287</v>
      </c>
    </row>
    <row r="440">
      <c r="A440">
        <f>HYPERLINK("https://stackoverflow.com/q/54403490", "54403490")</f>
        <v/>
      </c>
      <c r="B440" t="n">
        <v>0.3003300330033004</v>
      </c>
    </row>
    <row r="441">
      <c r="A441">
        <f>HYPERLINK("https://stackoverflow.com/q/54468229", "54468229")</f>
        <v/>
      </c>
      <c r="B441" t="n">
        <v>0.3315696649029983</v>
      </c>
    </row>
    <row r="442">
      <c r="A442">
        <f>HYPERLINK("https://stackoverflow.com/q/54472908", "54472908")</f>
        <v/>
      </c>
      <c r="B442" t="n">
        <v>0.3382352941176471</v>
      </c>
    </row>
    <row r="443">
      <c r="A443">
        <f>HYPERLINK("https://stackoverflow.com/q/54515593", "54515593")</f>
        <v/>
      </c>
      <c r="B443" t="n">
        <v>0.2943722943722944</v>
      </c>
    </row>
    <row r="444">
      <c r="A444">
        <f>HYPERLINK("https://stackoverflow.com/q/54526634", "54526634")</f>
        <v/>
      </c>
      <c r="B444" t="n">
        <v>0.3417721518987342</v>
      </c>
    </row>
    <row r="445">
      <c r="A445">
        <f>HYPERLINK("https://stackoverflow.com/q/54532079", "54532079")</f>
        <v/>
      </c>
      <c r="B445" t="n">
        <v>0.3583724569640063</v>
      </c>
    </row>
    <row r="446">
      <c r="A446">
        <f>HYPERLINK("https://stackoverflow.com/q/54575273", "54575273")</f>
        <v/>
      </c>
      <c r="B446" t="n">
        <v>0.2878179384203481</v>
      </c>
    </row>
    <row r="447">
      <c r="A447">
        <f>HYPERLINK("https://stackoverflow.com/q/54577431", "54577431")</f>
        <v/>
      </c>
      <c r="B447" t="n">
        <v>0.2765700483091788</v>
      </c>
    </row>
    <row r="448">
      <c r="A448">
        <f>HYPERLINK("https://stackoverflow.com/q/54577461", "54577461")</f>
        <v/>
      </c>
      <c r="B448" t="n">
        <v>0.269170579029734</v>
      </c>
    </row>
    <row r="449">
      <c r="A449">
        <f>HYPERLINK("https://stackoverflow.com/q/54639927", "54639927")</f>
        <v/>
      </c>
      <c r="B449" t="n">
        <v>0.3115468409586057</v>
      </c>
    </row>
    <row r="450">
      <c r="A450">
        <f>HYPERLINK("https://stackoverflow.com/q/54646038", "54646038")</f>
        <v/>
      </c>
      <c r="B450" t="n">
        <v>0.2859477124183006</v>
      </c>
    </row>
    <row r="451">
      <c r="A451">
        <f>HYPERLINK("https://stackoverflow.com/q/54688078", "54688078")</f>
        <v/>
      </c>
      <c r="B451" t="n">
        <v>0.2222222222222222</v>
      </c>
    </row>
    <row r="452">
      <c r="A452">
        <f>HYPERLINK("https://stackoverflow.com/q/54700894", "54700894")</f>
        <v/>
      </c>
      <c r="B452" t="n">
        <v>0.4011695906432749</v>
      </c>
    </row>
    <row r="453">
      <c r="A453">
        <f>HYPERLINK("https://stackoverflow.com/q/54751381", "54751381")</f>
        <v/>
      </c>
      <c r="B453" t="n">
        <v>0.6129837702871411</v>
      </c>
    </row>
    <row r="454">
      <c r="A454">
        <f>HYPERLINK("https://stackoverflow.com/q/54757002", "54757002")</f>
        <v/>
      </c>
      <c r="B454" t="n">
        <v>0.2433862433862434</v>
      </c>
    </row>
    <row r="455">
      <c r="A455">
        <f>HYPERLINK("https://stackoverflow.com/q/54800171", "54800171")</f>
        <v/>
      </c>
      <c r="B455" t="n">
        <v>0.5355191256830601</v>
      </c>
    </row>
    <row r="456">
      <c r="A456">
        <f>HYPERLINK("https://stackoverflow.com/q/54884332", "54884332")</f>
        <v/>
      </c>
      <c r="B456" t="n">
        <v>0.2666666666666667</v>
      </c>
    </row>
    <row r="457">
      <c r="A457">
        <f>HYPERLINK("https://stackoverflow.com/q/54902191", "54902191")</f>
        <v/>
      </c>
      <c r="B457" t="n">
        <v>0.3232323232323233</v>
      </c>
    </row>
    <row r="458">
      <c r="A458">
        <f>HYPERLINK("https://stackoverflow.com/q/54902614", "54902614")</f>
        <v/>
      </c>
      <c r="B458" t="n">
        <v>0.3155929038281979</v>
      </c>
    </row>
    <row r="459">
      <c r="A459">
        <f>HYPERLINK("https://stackoverflow.com/q/54910488", "54910488")</f>
        <v/>
      </c>
      <c r="B459" t="n">
        <v>0.3354908306364617</v>
      </c>
    </row>
    <row r="460">
      <c r="A460">
        <f>HYPERLINK("https://stackoverflow.com/q/54937175", "54937175")</f>
        <v/>
      </c>
      <c r="B460" t="n">
        <v>0.3342082239720035</v>
      </c>
    </row>
    <row r="461">
      <c r="A461">
        <f>HYPERLINK("https://stackoverflow.com/q/54967399", "54967399")</f>
        <v/>
      </c>
      <c r="B461" t="n">
        <v>0.2835820895522388</v>
      </c>
    </row>
    <row r="462">
      <c r="A462">
        <f>HYPERLINK("https://stackoverflow.com/q/54987992", "54987992")</f>
        <v/>
      </c>
      <c r="B462" t="n">
        <v>0.3673673673673674</v>
      </c>
    </row>
    <row r="463">
      <c r="A463">
        <f>HYPERLINK("https://stackoverflow.com/q/54991854", "54991854")</f>
        <v/>
      </c>
      <c r="B463" t="n">
        <v>0.2930555555555556</v>
      </c>
    </row>
    <row r="464">
      <c r="A464">
        <f>HYPERLINK("https://stackoverflow.com/q/55005441", "55005441")</f>
        <v/>
      </c>
      <c r="B464" t="n">
        <v>0.3480083857442348</v>
      </c>
    </row>
    <row r="465">
      <c r="A465">
        <f>HYPERLINK("https://stackoverflow.com/q/55010103", "55010103")</f>
        <v/>
      </c>
      <c r="B465" t="n">
        <v>0.5086805555555557</v>
      </c>
    </row>
    <row r="466">
      <c r="A466">
        <f>HYPERLINK("https://stackoverflow.com/q/55104440", "55104440")</f>
        <v/>
      </c>
      <c r="B466" t="n">
        <v>0.2727272727272727</v>
      </c>
    </row>
    <row r="467">
      <c r="A467">
        <f>HYPERLINK("https://stackoverflow.com/q/55118699", "55118699")</f>
        <v/>
      </c>
      <c r="B467" t="n">
        <v>0.4349698535745047</v>
      </c>
    </row>
    <row r="468">
      <c r="A468">
        <f>HYPERLINK("https://stackoverflow.com/q/55126170", "55126170")</f>
        <v/>
      </c>
      <c r="B468" t="n">
        <v>0.2640382317801673</v>
      </c>
    </row>
    <row r="469">
      <c r="A469">
        <f>HYPERLINK("https://stackoverflow.com/q/55143718", "55143718")</f>
        <v/>
      </c>
      <c r="B469" t="n">
        <v>0.3591470258136925</v>
      </c>
    </row>
    <row r="470">
      <c r="A470">
        <f>HYPERLINK("https://stackoverflow.com/q/55164994", "55164994")</f>
        <v/>
      </c>
      <c r="B470" t="n">
        <v>0.3407407407407407</v>
      </c>
    </row>
    <row r="471">
      <c r="A471">
        <f>HYPERLINK("https://stackoverflow.com/q/55168898", "55168898")</f>
        <v/>
      </c>
      <c r="B471" t="n">
        <v>0.2701754385964912</v>
      </c>
    </row>
    <row r="472">
      <c r="A472">
        <f>HYPERLINK("https://stackoverflow.com/q/55196502", "55196502")</f>
        <v/>
      </c>
      <c r="B472" t="n">
        <v>0.4369817578772803</v>
      </c>
    </row>
    <row r="473">
      <c r="A473">
        <f>HYPERLINK("https://stackoverflow.com/q/55219295", "55219295")</f>
        <v/>
      </c>
      <c r="B473" t="n">
        <v>0.2903703703703704</v>
      </c>
    </row>
    <row r="474">
      <c r="A474">
        <f>HYPERLINK("https://stackoverflow.com/q/55242183", "55242183")</f>
        <v/>
      </c>
      <c r="B474" t="n">
        <v>0.2687687687687688</v>
      </c>
    </row>
    <row r="475">
      <c r="A475">
        <f>HYPERLINK("https://stackoverflow.com/q/55283966", "55283966")</f>
        <v/>
      </c>
      <c r="B475" t="n">
        <v>0.3194444444444444</v>
      </c>
    </row>
    <row r="476">
      <c r="A476">
        <f>HYPERLINK("https://stackoverflow.com/q/55308559", "55308559")</f>
        <v/>
      </c>
      <c r="B476" t="n">
        <v>0.3274074074074074</v>
      </c>
    </row>
    <row r="477">
      <c r="A477">
        <f>HYPERLINK("https://stackoverflow.com/q/55312355", "55312355")</f>
        <v/>
      </c>
      <c r="B477" t="n">
        <v>0.5265700483091788</v>
      </c>
    </row>
    <row r="478">
      <c r="A478">
        <f>HYPERLINK("https://stackoverflow.com/q/55384701", "55384701")</f>
        <v/>
      </c>
      <c r="B478" t="n">
        <v>0.2815533980582524</v>
      </c>
    </row>
    <row r="479">
      <c r="A479">
        <f>HYPERLINK("https://stackoverflow.com/q/55405120", "55405120")</f>
        <v/>
      </c>
      <c r="B479" t="n">
        <v>0.4673489278752437</v>
      </c>
    </row>
    <row r="480">
      <c r="A480">
        <f>HYPERLINK("https://stackoverflow.com/q/55426906", "55426906")</f>
        <v/>
      </c>
      <c r="B480" t="n">
        <v>0.4434250764525994</v>
      </c>
    </row>
    <row r="481">
      <c r="A481">
        <f>HYPERLINK("https://stackoverflow.com/q/55476156", "55476156")</f>
        <v/>
      </c>
      <c r="B481" t="n">
        <v>0.3103448275862069</v>
      </c>
    </row>
    <row r="482">
      <c r="A482">
        <f>HYPERLINK("https://stackoverflow.com/q/55489868", "55489868")</f>
        <v/>
      </c>
      <c r="B482" t="n">
        <v>0.3080065359477124</v>
      </c>
    </row>
    <row r="483">
      <c r="A483">
        <f>HYPERLINK("https://stackoverflow.com/q/55511963", "55511963")</f>
        <v/>
      </c>
      <c r="B483" t="n">
        <v>0.3432835820895523</v>
      </c>
    </row>
    <row r="484">
      <c r="A484">
        <f>HYPERLINK("https://stackoverflow.com/q/55571946", "55571946")</f>
        <v/>
      </c>
      <c r="B484" t="n">
        <v>0.2930555555555556</v>
      </c>
    </row>
    <row r="485">
      <c r="A485">
        <f>HYPERLINK("https://stackoverflow.com/q/55574590", "55574590")</f>
        <v/>
      </c>
      <c r="B485" t="n">
        <v>0.2941176470588235</v>
      </c>
    </row>
    <row r="486">
      <c r="A486">
        <f>HYPERLINK("https://stackoverflow.com/q/55644204", "55644204")</f>
        <v/>
      </c>
      <c r="B486" t="n">
        <v>0.273015873015873</v>
      </c>
    </row>
    <row r="487">
      <c r="A487">
        <f>HYPERLINK("https://stackoverflow.com/q/55647262", "55647262")</f>
        <v/>
      </c>
      <c r="B487" t="n">
        <v>0.2888888888888889</v>
      </c>
    </row>
    <row r="488">
      <c r="A488">
        <f>HYPERLINK("https://stackoverflow.com/q/55695608", "55695608")</f>
        <v/>
      </c>
      <c r="B488" t="n">
        <v>0.2796504369538078</v>
      </c>
    </row>
    <row r="489">
      <c r="A489">
        <f>HYPERLINK("https://stackoverflow.com/q/55710608", "55710608")</f>
        <v/>
      </c>
      <c r="B489" t="n">
        <v>0.2387238723872387</v>
      </c>
    </row>
    <row r="490">
      <c r="A490">
        <f>HYPERLINK("https://stackoverflow.com/q/55721339", "55721339")</f>
        <v/>
      </c>
      <c r="B490" t="n">
        <v>0.3510737628384687</v>
      </c>
    </row>
    <row r="491">
      <c r="A491">
        <f>HYPERLINK("https://stackoverflow.com/q/55726162", "55726162")</f>
        <v/>
      </c>
      <c r="B491" t="n">
        <v>0.3354297693920336</v>
      </c>
    </row>
    <row r="492">
      <c r="A492">
        <f>HYPERLINK("https://stackoverflow.com/q/55740306", "55740306")</f>
        <v/>
      </c>
      <c r="B492" t="n">
        <v>0.3820224719101123</v>
      </c>
    </row>
    <row r="493">
      <c r="A493">
        <f>HYPERLINK("https://stackoverflow.com/q/55764425", "55764425")</f>
        <v/>
      </c>
      <c r="B493" t="n">
        <v>0.4</v>
      </c>
    </row>
    <row r="494">
      <c r="A494">
        <f>HYPERLINK("https://stackoverflow.com/q/55832224", "55832224")</f>
        <v/>
      </c>
      <c r="B494" t="n">
        <v>0.2222222222222222</v>
      </c>
    </row>
    <row r="495">
      <c r="A495">
        <f>HYPERLINK("https://stackoverflow.com/q/55847405", "55847405")</f>
        <v/>
      </c>
      <c r="B495" t="n">
        <v>0.3247033441208199</v>
      </c>
    </row>
    <row r="496">
      <c r="A496">
        <f>HYPERLINK("https://stackoverflow.com/q/55866393", "55866393")</f>
        <v/>
      </c>
      <c r="B496" t="n">
        <v>0.2390998593530239</v>
      </c>
    </row>
    <row r="497">
      <c r="A497">
        <f>HYPERLINK("https://stackoverflow.com/q/55881794", "55881794")</f>
        <v/>
      </c>
      <c r="B497" t="n">
        <v>0.3001443001443002</v>
      </c>
    </row>
    <row r="498">
      <c r="A498">
        <f>HYPERLINK("https://stackoverflow.com/q/55958319", "55958319")</f>
        <v/>
      </c>
      <c r="B498" t="n">
        <v>0.3668981481481481</v>
      </c>
    </row>
    <row r="499">
      <c r="A499">
        <f>HYPERLINK("https://stackoverflow.com/q/55967992", "55967992")</f>
        <v/>
      </c>
      <c r="B499" t="n">
        <v>0.3439153439153439</v>
      </c>
    </row>
    <row r="500">
      <c r="A500">
        <f>HYPERLINK("https://stackoverflow.com/q/55991295", "55991295")</f>
        <v/>
      </c>
      <c r="B500" t="n">
        <v>0.2962962962962963</v>
      </c>
    </row>
    <row r="501">
      <c r="A501">
        <f>HYPERLINK("https://stackoverflow.com/q/56001929", "56001929")</f>
        <v/>
      </c>
      <c r="B501" t="n">
        <v>0.425531914893617</v>
      </c>
    </row>
    <row r="502">
      <c r="A502">
        <f>HYPERLINK("https://stackoverflow.com/q/56002190", "56002190")</f>
        <v/>
      </c>
      <c r="B502" t="n">
        <v>0.2597809076682316</v>
      </c>
    </row>
    <row r="503">
      <c r="A503">
        <f>HYPERLINK("https://stackoverflow.com/q/56013510", "56013510")</f>
        <v/>
      </c>
      <c r="B503" t="n">
        <v>0.3247863247863248</v>
      </c>
    </row>
    <row r="504">
      <c r="A504">
        <f>HYPERLINK("https://stackoverflow.com/q/56024475", "56024475")</f>
        <v/>
      </c>
      <c r="B504" t="n">
        <v>0.4273504273504273</v>
      </c>
    </row>
    <row r="505">
      <c r="A505">
        <f>HYPERLINK("https://stackoverflow.com/q/56024780", "56024780")</f>
        <v/>
      </c>
      <c r="B505" t="n">
        <v>0.4363425925925926</v>
      </c>
    </row>
    <row r="506">
      <c r="A506">
        <f>HYPERLINK("https://stackoverflow.com/q/56033799", "56033799")</f>
        <v/>
      </c>
      <c r="B506" t="n">
        <v>0.3426900584795322</v>
      </c>
    </row>
    <row r="507">
      <c r="A507">
        <f>HYPERLINK("https://stackoverflow.com/q/56055688", "56055688")</f>
        <v/>
      </c>
      <c r="B507" t="n">
        <v>0.4256410256410257</v>
      </c>
    </row>
    <row r="508">
      <c r="A508">
        <f>HYPERLINK("https://stackoverflow.com/q/56072556", "56072556")</f>
        <v/>
      </c>
      <c r="B508" t="n">
        <v>0.4013888888888889</v>
      </c>
    </row>
    <row r="509">
      <c r="A509">
        <f>HYPERLINK("https://stackoverflow.com/q/56084123", "56084123")</f>
        <v/>
      </c>
      <c r="B509" t="n">
        <v>0.4140625</v>
      </c>
    </row>
    <row r="510">
      <c r="A510">
        <f>HYPERLINK("https://stackoverflow.com/q/56119353", "56119353")</f>
        <v/>
      </c>
      <c r="B510" t="n">
        <v>0.4422222222222222</v>
      </c>
    </row>
    <row r="511">
      <c r="A511">
        <f>HYPERLINK("https://stackoverflow.com/q/56139909", "56139909")</f>
        <v/>
      </c>
      <c r="B511" t="n">
        <v>0.4680715197956578</v>
      </c>
    </row>
    <row r="512">
      <c r="A512">
        <f>HYPERLINK("https://stackoverflow.com/q/56159484", "56159484")</f>
        <v/>
      </c>
      <c r="B512" t="n">
        <v>0.3771929824561404</v>
      </c>
    </row>
    <row r="513">
      <c r="A513">
        <f>HYPERLINK("https://stackoverflow.com/q/56162698", "56162698")</f>
        <v/>
      </c>
      <c r="B513" t="n">
        <v>0.3421052631578947</v>
      </c>
    </row>
    <row r="514">
      <c r="A514">
        <f>HYPERLINK("https://stackoverflow.com/q/56166973", "56166973")</f>
        <v/>
      </c>
      <c r="B514" t="n">
        <v>0.4108796296296297</v>
      </c>
    </row>
    <row r="515">
      <c r="A515">
        <f>HYPERLINK("https://stackoverflow.com/q/56177386", "56177386")</f>
        <v/>
      </c>
      <c r="B515" t="n">
        <v>0.3807303807303808</v>
      </c>
    </row>
    <row r="516">
      <c r="A516">
        <f>HYPERLINK("https://stackoverflow.com/q/56178580", "56178580")</f>
        <v/>
      </c>
      <c r="B516" t="n">
        <v>0.2597402597402598</v>
      </c>
    </row>
    <row r="517">
      <c r="A517">
        <f>HYPERLINK("https://stackoverflow.com/q/56180340", "56180340")</f>
        <v/>
      </c>
      <c r="B517" t="n">
        <v>0.2885802469135803</v>
      </c>
    </row>
    <row r="518">
      <c r="A518">
        <f>HYPERLINK("https://stackoverflow.com/q/56183981", "56183981")</f>
        <v/>
      </c>
      <c r="B518" t="n">
        <v>0.4067460317460317</v>
      </c>
    </row>
    <row r="519">
      <c r="A519">
        <f>HYPERLINK("https://stackoverflow.com/q/56205989", "56205989")</f>
        <v/>
      </c>
      <c r="B519" t="n">
        <v>0.2379084967320261</v>
      </c>
    </row>
    <row r="520">
      <c r="A520">
        <f>HYPERLINK("https://stackoverflow.com/q/56227348", "56227348")</f>
        <v/>
      </c>
      <c r="B520" t="n">
        <v>0.4623931623931624</v>
      </c>
    </row>
    <row r="521">
      <c r="A521">
        <f>HYPERLINK("https://stackoverflow.com/q/56229332", "56229332")</f>
        <v/>
      </c>
      <c r="B521" t="n">
        <v>0.4368932038834951</v>
      </c>
    </row>
    <row r="522">
      <c r="A522">
        <f>HYPERLINK("https://stackoverflow.com/q/56235510", "56235510")</f>
        <v/>
      </c>
      <c r="B522" t="n">
        <v>0.2424242424242424</v>
      </c>
    </row>
    <row r="523">
      <c r="A523">
        <f>HYPERLINK("https://stackoverflow.com/q/56264549", "56264549")</f>
        <v/>
      </c>
      <c r="B523" t="n">
        <v>0.3234880450070324</v>
      </c>
    </row>
    <row r="524">
      <c r="A524">
        <f>HYPERLINK("https://stackoverflow.com/q/56271708", "56271708")</f>
        <v/>
      </c>
      <c r="B524" t="n">
        <v>0.3389830508474576</v>
      </c>
    </row>
    <row r="525">
      <c r="A525">
        <f>HYPERLINK("https://stackoverflow.com/q/56276882", "56276882")</f>
        <v/>
      </c>
      <c r="B525" t="n">
        <v>0.2692307692307693</v>
      </c>
    </row>
    <row r="526">
      <c r="A526">
        <f>HYPERLINK("https://stackoverflow.com/q/56300833", "56300833")</f>
        <v/>
      </c>
      <c r="B526" t="n">
        <v>0.3065595716198126</v>
      </c>
    </row>
    <row r="527">
      <c r="A527">
        <f>HYPERLINK("https://stackoverflow.com/q/56366496", "56366496")</f>
        <v/>
      </c>
      <c r="B527" t="n">
        <v>0.2647462277091907</v>
      </c>
    </row>
    <row r="528">
      <c r="A528">
        <f>HYPERLINK("https://stackoverflow.com/q/56367478", "56367478")</f>
        <v/>
      </c>
      <c r="B528" t="n">
        <v>0.3864306784660767</v>
      </c>
    </row>
    <row r="529">
      <c r="A529">
        <f>HYPERLINK("https://stackoverflow.com/q/56389333", "56389333")</f>
        <v/>
      </c>
      <c r="B529" t="n">
        <v>0.3272727272727273</v>
      </c>
    </row>
    <row r="530">
      <c r="A530">
        <f>HYPERLINK("https://stackoverflow.com/q/56394710", "56394710")</f>
        <v/>
      </c>
      <c r="B530" t="n">
        <v>0.3276643990929705</v>
      </c>
    </row>
    <row r="531">
      <c r="A531">
        <f>HYPERLINK("https://stackoverflow.com/q/56429400", "56429400")</f>
        <v/>
      </c>
      <c r="B531" t="n">
        <v>0.2273504273504273</v>
      </c>
    </row>
    <row r="532">
      <c r="A532">
        <f>HYPERLINK("https://stackoverflow.com/q/56457283", "56457283")</f>
        <v/>
      </c>
      <c r="B532" t="n">
        <v>0.24212271973466</v>
      </c>
    </row>
    <row r="533">
      <c r="A533">
        <f>HYPERLINK("https://stackoverflow.com/q/56465000", "56465000")</f>
        <v/>
      </c>
      <c r="B533" t="n">
        <v>0.3161512027491409</v>
      </c>
    </row>
    <row r="534">
      <c r="A534">
        <f>HYPERLINK("https://stackoverflow.com/q/56467589", "56467589")</f>
        <v/>
      </c>
      <c r="B534" t="n">
        <v>0.359918200408998</v>
      </c>
    </row>
    <row r="535">
      <c r="A535">
        <f>HYPERLINK("https://stackoverflow.com/q/56513338", "56513338")</f>
        <v/>
      </c>
      <c r="B535" t="n">
        <v>0.3815261044176707</v>
      </c>
    </row>
    <row r="536">
      <c r="A536">
        <f>HYPERLINK("https://stackoverflow.com/q/56535605", "56535605")</f>
        <v/>
      </c>
      <c r="B536" t="n">
        <v>0.4161735700197239</v>
      </c>
    </row>
    <row r="537">
      <c r="A537">
        <f>HYPERLINK("https://stackoverflow.com/q/56537526", "56537526")</f>
        <v/>
      </c>
      <c r="B537" t="n">
        <v>0.2592592592592593</v>
      </c>
    </row>
    <row r="538">
      <c r="A538">
        <f>HYPERLINK("https://stackoverflow.com/q/56539668", "56539668")</f>
        <v/>
      </c>
      <c r="B538" t="n">
        <v>0.2377538829151732</v>
      </c>
    </row>
    <row r="539">
      <c r="A539">
        <f>HYPERLINK("https://stackoverflow.com/q/56564515", "56564515")</f>
        <v/>
      </c>
      <c r="B539" t="n">
        <v>0.4498381877022654</v>
      </c>
    </row>
    <row r="540">
      <c r="A540">
        <f>HYPERLINK("https://stackoverflow.com/q/56564738", "56564738")</f>
        <v/>
      </c>
      <c r="B540" t="n">
        <v>0.3529990167158309</v>
      </c>
    </row>
    <row r="541">
      <c r="A541">
        <f>HYPERLINK("https://stackoverflow.com/q/56578710", "56578710")</f>
        <v/>
      </c>
      <c r="B541" t="n">
        <v>0.2654320987654321</v>
      </c>
    </row>
    <row r="542">
      <c r="A542">
        <f>HYPERLINK("https://stackoverflow.com/q/56580338", "56580338")</f>
        <v/>
      </c>
      <c r="B542" t="n">
        <v>0.3550347222222222</v>
      </c>
    </row>
    <row r="543">
      <c r="A543">
        <f>HYPERLINK("https://stackoverflow.com/q/56595252", "56595252")</f>
        <v/>
      </c>
      <c r="B543" t="n">
        <v>0.2378472222222222</v>
      </c>
    </row>
    <row r="544">
      <c r="A544">
        <f>HYPERLINK("https://stackoverflow.com/q/56599145", "56599145")</f>
        <v/>
      </c>
      <c r="B544" t="n">
        <v>0.3861920172599784</v>
      </c>
    </row>
    <row r="545">
      <c r="A545">
        <f>HYPERLINK("https://stackoverflow.com/q/56615245", "56615245")</f>
        <v/>
      </c>
      <c r="B545" t="n">
        <v>0.3454661558109834</v>
      </c>
    </row>
    <row r="546">
      <c r="A546">
        <f>HYPERLINK("https://stackoverflow.com/q/56625748", "56625748")</f>
        <v/>
      </c>
      <c r="B546" t="n">
        <v>0.2352941176470588</v>
      </c>
    </row>
    <row r="547">
      <c r="A547">
        <f>HYPERLINK("https://stackoverflow.com/q/56637616", "56637616")</f>
        <v/>
      </c>
      <c r="B547" t="n">
        <v>0.2804232804232805</v>
      </c>
    </row>
    <row r="548">
      <c r="A548">
        <f>HYPERLINK("https://stackoverflow.com/q/56650929", "56650929")</f>
        <v/>
      </c>
      <c r="B548" t="n">
        <v>0.2676767676767677</v>
      </c>
    </row>
    <row r="549">
      <c r="A549">
        <f>HYPERLINK("https://stackoverflow.com/q/56654096", "56654096")</f>
        <v/>
      </c>
      <c r="B549" t="n">
        <v>0.4053497942386831</v>
      </c>
    </row>
    <row r="550">
      <c r="A550">
        <f>HYPERLINK("https://stackoverflow.com/q/56679749", "56679749")</f>
        <v/>
      </c>
      <c r="B550" t="n">
        <v>0.2625272331154684</v>
      </c>
    </row>
    <row r="551">
      <c r="A551">
        <f>HYPERLINK("https://stackoverflow.com/q/56701895", "56701895")</f>
        <v/>
      </c>
      <c r="B551" t="n">
        <v>0.2876712328767123</v>
      </c>
    </row>
    <row r="552">
      <c r="A552">
        <f>HYPERLINK("https://stackoverflow.com/q/56742705", "56742705")</f>
        <v/>
      </c>
      <c r="B552" t="n">
        <v>0.414021164021164</v>
      </c>
    </row>
    <row r="553">
      <c r="A553">
        <f>HYPERLINK("https://stackoverflow.com/q/56757229", "56757229")</f>
        <v/>
      </c>
      <c r="B553" t="n">
        <v>0.4703703703703704</v>
      </c>
    </row>
    <row r="554">
      <c r="A554">
        <f>HYPERLINK("https://stackoverflow.com/q/56774454", "56774454")</f>
        <v/>
      </c>
      <c r="B554" t="n">
        <v>0.3033033033033034</v>
      </c>
    </row>
    <row r="555">
      <c r="A555">
        <f>HYPERLINK("https://stackoverflow.com/q/56781139", "56781139")</f>
        <v/>
      </c>
      <c r="B555" t="n">
        <v>0.4528301886792453</v>
      </c>
    </row>
    <row r="556">
      <c r="A556">
        <f>HYPERLINK("https://stackoverflow.com/q/56781753", "56781753")</f>
        <v/>
      </c>
      <c r="B556" t="n">
        <v>0.2407407407407408</v>
      </c>
    </row>
    <row r="557">
      <c r="A557">
        <f>HYPERLINK("https://stackoverflow.com/q/56797769", "56797769")</f>
        <v/>
      </c>
      <c r="B557" t="n">
        <v>0.3169934640522876</v>
      </c>
    </row>
    <row r="558">
      <c r="A558">
        <f>HYPERLINK("https://stackoverflow.com/q/56815027", "56815027")</f>
        <v/>
      </c>
      <c r="B558" t="n">
        <v>0.3815073815073816</v>
      </c>
    </row>
    <row r="559">
      <c r="A559">
        <f>HYPERLINK("https://stackoverflow.com/q/56816270", "56816270")</f>
        <v/>
      </c>
      <c r="B559" t="n">
        <v>0.268888888888889</v>
      </c>
    </row>
    <row r="560">
      <c r="A560">
        <f>HYPERLINK("https://stackoverflow.com/q/56826366", "56826366")</f>
        <v/>
      </c>
      <c r="B560" t="n">
        <v>0.2679738562091503</v>
      </c>
    </row>
    <row r="561">
      <c r="A561">
        <f>HYPERLINK("https://stackoverflow.com/q/56846426", "56846426")</f>
        <v/>
      </c>
      <c r="B561" t="n">
        <v>0.3008547008547008</v>
      </c>
    </row>
    <row r="562">
      <c r="A562">
        <f>HYPERLINK("https://stackoverflow.com/q/56854441", "56854441")</f>
        <v/>
      </c>
      <c r="B562" t="n">
        <v>0.4318658280922432</v>
      </c>
    </row>
    <row r="563">
      <c r="A563">
        <f>HYPERLINK("https://stackoverflow.com/q/56892999", "56892999")</f>
        <v/>
      </c>
      <c r="B563" t="n">
        <v>0.3348982785602504</v>
      </c>
    </row>
    <row r="564">
      <c r="A564">
        <f>HYPERLINK("https://stackoverflow.com/q/56897283", "56897283")</f>
        <v/>
      </c>
      <c r="B564" t="n">
        <v>0.4185185185185186</v>
      </c>
    </row>
    <row r="565">
      <c r="A565">
        <f>HYPERLINK("https://stackoverflow.com/q/56953869", "56953869")</f>
        <v/>
      </c>
      <c r="B565" t="n">
        <v>0.3837037037037037</v>
      </c>
    </row>
    <row r="566">
      <c r="A566">
        <f>HYPERLINK("https://stackoverflow.com/q/56958594", "56958594")</f>
        <v/>
      </c>
      <c r="B566" t="n">
        <v>0.3007246376811594</v>
      </c>
    </row>
    <row r="567">
      <c r="A567">
        <f>HYPERLINK("https://stackoverflow.com/q/56991934", "56991934")</f>
        <v/>
      </c>
      <c r="B567" t="n">
        <v>0.3027777777777778</v>
      </c>
    </row>
    <row r="568">
      <c r="A568">
        <f>HYPERLINK("https://stackoverflow.com/q/56993150", "56993150")</f>
        <v/>
      </c>
      <c r="B568" t="n">
        <v>0.2946317103620474</v>
      </c>
    </row>
    <row r="569">
      <c r="A569">
        <f>HYPERLINK("https://stackoverflow.com/q/57012762", "57012762")</f>
        <v/>
      </c>
      <c r="B569" t="n">
        <v>0.2672292545710267</v>
      </c>
    </row>
    <row r="570">
      <c r="A570">
        <f>HYPERLINK("https://stackoverflow.com/q/57016370", "57016370")</f>
        <v/>
      </c>
      <c r="B570" t="n">
        <v>0.4201058201058201</v>
      </c>
    </row>
    <row r="571">
      <c r="A571">
        <f>HYPERLINK("https://stackoverflow.com/q/57043373", "57043373")</f>
        <v/>
      </c>
      <c r="B571" t="n">
        <v>0.3323139653414883</v>
      </c>
    </row>
    <row r="572">
      <c r="A572">
        <f>HYPERLINK("https://stackoverflow.com/q/57062051", "57062051")</f>
        <v/>
      </c>
      <c r="B572" t="n">
        <v>0.525369299935774</v>
      </c>
    </row>
    <row r="573">
      <c r="A573">
        <f>HYPERLINK("https://stackoverflow.com/q/57089313", "57089313")</f>
        <v/>
      </c>
      <c r="B573" t="n">
        <v>0.3073803730738037</v>
      </c>
    </row>
    <row r="574">
      <c r="A574">
        <f>HYPERLINK("https://stackoverflow.com/q/57143256", "57143256")</f>
        <v/>
      </c>
      <c r="B574" t="n">
        <v>0.3188405797101449</v>
      </c>
    </row>
    <row r="575">
      <c r="A575">
        <f>HYPERLINK("https://stackoverflow.com/q/57191507", "57191507")</f>
        <v/>
      </c>
      <c r="B575" t="n">
        <v>0.272875816993464</v>
      </c>
    </row>
    <row r="576">
      <c r="A576">
        <f>HYPERLINK("https://stackoverflow.com/q/57193780", "57193780")</f>
        <v/>
      </c>
      <c r="B576" t="n">
        <v>0.387331256490135</v>
      </c>
    </row>
    <row r="577">
      <c r="A577">
        <f>HYPERLINK("https://stackoverflow.com/q/57201832", "57201832")</f>
        <v/>
      </c>
      <c r="B577" t="n">
        <v>0.343358395989975</v>
      </c>
    </row>
    <row r="578">
      <c r="A578">
        <f>HYPERLINK("https://stackoverflow.com/q/57205404", "57205404")</f>
        <v/>
      </c>
      <c r="B578" t="n">
        <v>0.2401129943502825</v>
      </c>
    </row>
    <row r="579">
      <c r="A579">
        <f>HYPERLINK("https://stackoverflow.com/q/57205632", "57205632")</f>
        <v/>
      </c>
      <c r="B579" t="n">
        <v>0.2676767676767677</v>
      </c>
    </row>
    <row r="580">
      <c r="A580">
        <f>HYPERLINK("https://stackoverflow.com/q/57207120", "57207120")</f>
        <v/>
      </c>
      <c r="B580" t="n">
        <v>0.2777777777777778</v>
      </c>
    </row>
    <row r="581">
      <c r="A581">
        <f>HYPERLINK("https://stackoverflow.com/q/57212629", "57212629")</f>
        <v/>
      </c>
      <c r="B581" t="n">
        <v>0.2349936143039591</v>
      </c>
    </row>
    <row r="582">
      <c r="A582">
        <f>HYPERLINK("https://stackoverflow.com/q/57216381", "57216381")</f>
        <v/>
      </c>
      <c r="B582" t="n">
        <v>0.2996632996632997</v>
      </c>
    </row>
    <row r="583">
      <c r="A583">
        <f>HYPERLINK("https://stackoverflow.com/q/57250350", "57250350")</f>
        <v/>
      </c>
      <c r="B583" t="n">
        <v>0.3349673202614379</v>
      </c>
    </row>
    <row r="584">
      <c r="A584">
        <f>HYPERLINK("https://stackoverflow.com/q/57293526", "57293526")</f>
        <v/>
      </c>
      <c r="B584" t="n">
        <v>0.3731656184486373</v>
      </c>
    </row>
    <row r="585">
      <c r="A585">
        <f>HYPERLINK("https://stackoverflow.com/q/57306224", "57306224")</f>
        <v/>
      </c>
      <c r="B585" t="n">
        <v>0.3174603174603174</v>
      </c>
    </row>
    <row r="586">
      <c r="A586">
        <f>HYPERLINK("https://stackoverflow.com/q/57310081", "57310081")</f>
        <v/>
      </c>
      <c r="B586" t="n">
        <v>0.2454106280193237</v>
      </c>
    </row>
    <row r="587">
      <c r="A587">
        <f>HYPERLINK("https://stackoverflow.com/q/57315003", "57315003")</f>
        <v/>
      </c>
      <c r="B587" t="n">
        <v>0.4663422546634226</v>
      </c>
    </row>
    <row r="588">
      <c r="A588">
        <f>HYPERLINK("https://stackoverflow.com/q/57325266", "57325266")</f>
        <v/>
      </c>
      <c r="B588" t="n">
        <v>0.4092725819344525</v>
      </c>
    </row>
    <row r="589">
      <c r="A589">
        <f>HYPERLINK("https://stackoverflow.com/q/57325762", "57325762")</f>
        <v/>
      </c>
      <c r="B589" t="n">
        <v>0.2472613458528951</v>
      </c>
    </row>
    <row r="590">
      <c r="A590">
        <f>HYPERLINK("https://stackoverflow.com/q/57366982", "57366982")</f>
        <v/>
      </c>
      <c r="B590" t="n">
        <v>0.4972565157750343</v>
      </c>
    </row>
    <row r="591">
      <c r="A591">
        <f>HYPERLINK("https://stackoverflow.com/q/57398849", "57398849")</f>
        <v/>
      </c>
      <c r="B591" t="n">
        <v>0.3506944444444445</v>
      </c>
    </row>
    <row r="592">
      <c r="A592">
        <f>HYPERLINK("https://stackoverflow.com/q/57410420", "57410420")</f>
        <v/>
      </c>
      <c r="B592" t="n">
        <v>0.3091168091168092</v>
      </c>
    </row>
    <row r="593">
      <c r="A593">
        <f>HYPERLINK("https://stackoverflow.com/q/57419147", "57419147")</f>
        <v/>
      </c>
      <c r="B593" t="n">
        <v>0.285925925925926</v>
      </c>
    </row>
    <row r="594">
      <c r="A594">
        <f>HYPERLINK("https://stackoverflow.com/q/57420814", "57420814")</f>
        <v/>
      </c>
      <c r="B594" t="n">
        <v>0.2705314009661836</v>
      </c>
    </row>
    <row r="595">
      <c r="A595">
        <f>HYPERLINK("https://stackoverflow.com/q/57425460", "57425460")</f>
        <v/>
      </c>
      <c r="B595" t="n">
        <v>0.512962962962963</v>
      </c>
    </row>
    <row r="596">
      <c r="A596">
        <f>HYPERLINK("https://stackoverflow.com/q/57430121", "57430121")</f>
        <v/>
      </c>
      <c r="B596" t="n">
        <v>0.4463937621832358</v>
      </c>
    </row>
    <row r="597">
      <c r="A597">
        <f>HYPERLINK("https://stackoverflow.com/q/57436043", "57436043")</f>
        <v/>
      </c>
      <c r="B597" t="n">
        <v>0.4111111111111111</v>
      </c>
    </row>
    <row r="598">
      <c r="A598">
        <f>HYPERLINK("https://stackoverflow.com/q/57461595", "57461595")</f>
        <v/>
      </c>
      <c r="B598" t="n">
        <v>0.2276422764227642</v>
      </c>
    </row>
    <row r="599">
      <c r="A599">
        <f>HYPERLINK("https://stackoverflow.com/q/57519657", "57519657")</f>
        <v/>
      </c>
      <c r="B599" t="n">
        <v>0.3111111111111111</v>
      </c>
    </row>
    <row r="600">
      <c r="A600">
        <f>HYPERLINK("https://stackoverflow.com/q/57563207", "57563207")</f>
        <v/>
      </c>
      <c r="B600" t="n">
        <v>0.3143631436314363</v>
      </c>
    </row>
    <row r="601">
      <c r="A601">
        <f>HYPERLINK("https://stackoverflow.com/q/57564400", "57564400")</f>
        <v/>
      </c>
      <c r="B601" t="n">
        <v>0.3509411050394657</v>
      </c>
    </row>
    <row r="602">
      <c r="A602">
        <f>HYPERLINK("https://stackoverflow.com/q/57579133", "57579133")</f>
        <v/>
      </c>
      <c r="B602" t="n">
        <v>0.2532123960695389</v>
      </c>
    </row>
    <row r="603">
      <c r="A603">
        <f>HYPERLINK("https://stackoverflow.com/q/57580329", "57580329")</f>
        <v/>
      </c>
      <c r="B603" t="n">
        <v>0.3037037037037037</v>
      </c>
    </row>
    <row r="604">
      <c r="A604">
        <f>HYPERLINK("https://stackoverflow.com/q/57584402", "57584402")</f>
        <v/>
      </c>
      <c r="B604" t="n">
        <v>0.2984496124031008</v>
      </c>
    </row>
    <row r="605">
      <c r="A605">
        <f>HYPERLINK("https://stackoverflow.com/q/57599780", "57599780")</f>
        <v/>
      </c>
      <c r="B605" t="n">
        <v>0.2811244979919679</v>
      </c>
    </row>
    <row r="606">
      <c r="A606">
        <f>HYPERLINK("https://stackoverflow.com/q/57602539", "57602539")</f>
        <v/>
      </c>
      <c r="B606" t="n">
        <v>0.3371913580246914</v>
      </c>
    </row>
    <row r="607">
      <c r="A607">
        <f>HYPERLINK("https://stackoverflow.com/q/57607021", "57607021")</f>
        <v/>
      </c>
      <c r="B607" t="n">
        <v>0.2725925925925926</v>
      </c>
    </row>
    <row r="608">
      <c r="A608">
        <f>HYPERLINK("https://stackoverflow.com/q/57654496", "57654496")</f>
        <v/>
      </c>
      <c r="B608" t="n">
        <v>0.288135593220339</v>
      </c>
    </row>
    <row r="609">
      <c r="A609">
        <f>HYPERLINK("https://stackoverflow.com/q/57713713", "57713713")</f>
        <v/>
      </c>
      <c r="B609" t="n">
        <v>0.355281207133059</v>
      </c>
    </row>
    <row r="610">
      <c r="A610">
        <f>HYPERLINK("https://stackoverflow.com/q/57714229", "57714229")</f>
        <v/>
      </c>
      <c r="B610" t="n">
        <v>0.2690763052208835</v>
      </c>
    </row>
    <row r="611">
      <c r="A611">
        <f>HYPERLINK("https://stackoverflow.com/q/57750105", "57750105")</f>
        <v/>
      </c>
      <c r="B611" t="n">
        <v>0.3784378437843784</v>
      </c>
    </row>
    <row r="612">
      <c r="A612">
        <f>HYPERLINK("https://stackoverflow.com/q/57794087", "57794087")</f>
        <v/>
      </c>
      <c r="B612" t="n">
        <v>0.4254742547425474</v>
      </c>
    </row>
    <row r="613">
      <c r="A613">
        <f>HYPERLINK("https://stackoverflow.com/q/57794437", "57794437")</f>
        <v/>
      </c>
      <c r="B613" t="n">
        <v>0.2986748216106014</v>
      </c>
    </row>
    <row r="614">
      <c r="A614">
        <f>HYPERLINK("https://stackoverflow.com/q/57795979", "57795979")</f>
        <v/>
      </c>
      <c r="B614" t="n">
        <v>0.3605200945626478</v>
      </c>
    </row>
    <row r="615">
      <c r="A615">
        <f>HYPERLINK("https://stackoverflow.com/q/57858132", "57858132")</f>
        <v/>
      </c>
      <c r="B615" t="n">
        <v>0.3075880758807588</v>
      </c>
    </row>
    <row r="616">
      <c r="A616">
        <f>HYPERLINK("https://stackoverflow.com/q/57859250", "57859250")</f>
        <v/>
      </c>
      <c r="B616" t="n">
        <v>0.4143518518518519</v>
      </c>
    </row>
    <row r="617">
      <c r="A617">
        <f>HYPERLINK("https://stackoverflow.com/q/57861623", "57861623")</f>
        <v/>
      </c>
      <c r="B617" t="n">
        <v>0.2772946859903382</v>
      </c>
    </row>
    <row r="618">
      <c r="A618">
        <f>HYPERLINK("https://stackoverflow.com/q/57867919", "57867919")</f>
        <v/>
      </c>
      <c r="B618" t="n">
        <v>0.3224400871459695</v>
      </c>
    </row>
    <row r="619">
      <c r="A619">
        <f>HYPERLINK("https://stackoverflow.com/q/57885314", "57885314")</f>
        <v/>
      </c>
      <c r="B619" t="n">
        <v>0.4434434434434434</v>
      </c>
    </row>
    <row r="620">
      <c r="A620">
        <f>HYPERLINK("https://stackoverflow.com/q/57885877", "57885877")</f>
        <v/>
      </c>
      <c r="B620" t="n">
        <v>0.3018018018018018</v>
      </c>
    </row>
    <row r="621">
      <c r="A621">
        <f>HYPERLINK("https://stackoverflow.com/q/57887686", "57887686")</f>
        <v/>
      </c>
      <c r="B621" t="n">
        <v>0.4083333333333333</v>
      </c>
    </row>
    <row r="622">
      <c r="A622">
        <f>HYPERLINK("https://stackoverflow.com/q/57895348", "57895348")</f>
        <v/>
      </c>
      <c r="B622" t="n">
        <v>0.3127572016460906</v>
      </c>
    </row>
    <row r="623">
      <c r="A623">
        <f>HYPERLINK("https://stackoverflow.com/q/57897359", "57897359")</f>
        <v/>
      </c>
      <c r="B623" t="n">
        <v>0.4051724137931034</v>
      </c>
    </row>
    <row r="624">
      <c r="A624">
        <f>HYPERLINK("https://stackoverflow.com/q/57931047", "57931047")</f>
        <v/>
      </c>
      <c r="B624" t="n">
        <v>0.3146314631463146</v>
      </c>
    </row>
    <row r="625">
      <c r="A625">
        <f>HYPERLINK("https://stackoverflow.com/q/57941287", "57941287")</f>
        <v/>
      </c>
      <c r="B625" t="n">
        <v>0.2959295929592959</v>
      </c>
    </row>
    <row r="626">
      <c r="A626">
        <f>HYPERLINK("https://stackoverflow.com/q/57958985", "57958985")</f>
        <v/>
      </c>
      <c r="B626" t="n">
        <v>0.3038194444444444</v>
      </c>
    </row>
    <row r="627">
      <c r="A627">
        <f>HYPERLINK("https://stackoverflow.com/q/57978754", "57978754")</f>
        <v/>
      </c>
      <c r="B627" t="n">
        <v>0.3128654970760234</v>
      </c>
    </row>
    <row r="628">
      <c r="A628">
        <f>HYPERLINK("https://stackoverflow.com/q/57996119", "57996119")</f>
        <v/>
      </c>
      <c r="B628" t="n">
        <v>0.2497249724972497</v>
      </c>
    </row>
    <row r="629">
      <c r="A629">
        <f>HYPERLINK("https://stackoverflow.com/q/57996398", "57996398")</f>
        <v/>
      </c>
      <c r="B629" t="n">
        <v>0.3333333333333333</v>
      </c>
    </row>
    <row r="630">
      <c r="A630">
        <f>HYPERLINK("https://stackoverflow.com/q/58004108", "58004108")</f>
        <v/>
      </c>
      <c r="B630" t="n">
        <v>0.2777777777777778</v>
      </c>
    </row>
    <row r="631">
      <c r="A631">
        <f>HYPERLINK("https://stackoverflow.com/q/58025822", "58025822")</f>
        <v/>
      </c>
      <c r="B631" t="n">
        <v>0.5196581196581197</v>
      </c>
    </row>
    <row r="632">
      <c r="A632">
        <f>HYPERLINK("https://stackoverflow.com/q/58031932", "58031932")</f>
        <v/>
      </c>
      <c r="B632" t="n">
        <v>0.2222222222222222</v>
      </c>
    </row>
    <row r="633">
      <c r="A633">
        <f>HYPERLINK("https://stackoverflow.com/q/58059973", "58059973")</f>
        <v/>
      </c>
      <c r="B633" t="n">
        <v>0.3689727463312369</v>
      </c>
    </row>
    <row r="634">
      <c r="A634">
        <f>HYPERLINK("https://stackoverflow.com/q/58094733", "58094733")</f>
        <v/>
      </c>
      <c r="B634" t="n">
        <v>0.2693602693602694</v>
      </c>
    </row>
    <row r="635">
      <c r="A635">
        <f>HYPERLINK("https://stackoverflow.com/q/58148729", "58148729")</f>
        <v/>
      </c>
      <c r="B635" t="n">
        <v>0.286935286935287</v>
      </c>
    </row>
    <row r="636">
      <c r="A636">
        <f>HYPERLINK("https://stackoverflow.com/q/58161171", "58161171")</f>
        <v/>
      </c>
      <c r="B636" t="n">
        <v>0.589993502274204</v>
      </c>
    </row>
    <row r="637">
      <c r="A637">
        <f>HYPERLINK("https://stackoverflow.com/q/58174411", "58174411")</f>
        <v/>
      </c>
      <c r="B637" t="n">
        <v>0.5720164609053497</v>
      </c>
    </row>
    <row r="638">
      <c r="A638">
        <f>HYPERLINK("https://stackoverflow.com/q/58177425", "58177425")</f>
        <v/>
      </c>
      <c r="B638" t="n">
        <v>0.2619047619047619</v>
      </c>
    </row>
    <row r="639">
      <c r="A639">
        <f>HYPERLINK("https://stackoverflow.com/q/58200678", "58200678")</f>
        <v/>
      </c>
      <c r="B639" t="n">
        <v>0.3773946360153257</v>
      </c>
    </row>
    <row r="640">
      <c r="A640">
        <f>HYPERLINK("https://stackoverflow.com/q/58205324", "58205324")</f>
        <v/>
      </c>
      <c r="B640" t="n">
        <v>0.364021164021164</v>
      </c>
    </row>
    <row r="641">
      <c r="A641">
        <f>HYPERLINK("https://stackoverflow.com/q/58205707", "58205707")</f>
        <v/>
      </c>
      <c r="B641" t="n">
        <v>0.2839506172839506</v>
      </c>
    </row>
    <row r="642">
      <c r="A642">
        <f>HYPERLINK("https://stackoverflow.com/q/58218403", "58218403")</f>
        <v/>
      </c>
      <c r="B642" t="n">
        <v>0.4184587813620072</v>
      </c>
    </row>
    <row r="643">
      <c r="A643">
        <f>HYPERLINK("https://stackoverflow.com/q/58221749", "58221749")</f>
        <v/>
      </c>
      <c r="B643" t="n">
        <v>0.3614627285513362</v>
      </c>
    </row>
    <row r="644">
      <c r="A644">
        <f>HYPERLINK("https://stackoverflow.com/q/58232113", "58232113")</f>
        <v/>
      </c>
      <c r="B644" t="n">
        <v>0.3780663780663781</v>
      </c>
    </row>
    <row r="645">
      <c r="A645">
        <f>HYPERLINK("https://stackoverflow.com/q/58251535", "58251535")</f>
        <v/>
      </c>
      <c r="B645" t="n">
        <v>0.3535947712418301</v>
      </c>
    </row>
    <row r="646">
      <c r="A646">
        <f>HYPERLINK("https://stackoverflow.com/q/58292569", "58292569")</f>
        <v/>
      </c>
      <c r="B646" t="n">
        <v>0.3495630461922597</v>
      </c>
    </row>
    <row r="647">
      <c r="A647">
        <f>HYPERLINK("https://stackoverflow.com/q/58293197", "58293197")</f>
        <v/>
      </c>
      <c r="B647" t="n">
        <v>0.3476702508960574</v>
      </c>
    </row>
    <row r="648">
      <c r="A648">
        <f>HYPERLINK("https://stackoverflow.com/q/58294034", "58294034")</f>
        <v/>
      </c>
      <c r="B648" t="n">
        <v>0.2372881355932203</v>
      </c>
    </row>
    <row r="649">
      <c r="A649">
        <f>HYPERLINK("https://stackoverflow.com/q/58297072", "58297072")</f>
        <v/>
      </c>
      <c r="B649" t="n">
        <v>0.3571428571428572</v>
      </c>
    </row>
    <row r="650">
      <c r="A650">
        <f>HYPERLINK("https://stackoverflow.com/q/58317425", "58317425")</f>
        <v/>
      </c>
      <c r="B650" t="n">
        <v>0.2990196078431372</v>
      </c>
    </row>
    <row r="651">
      <c r="A651">
        <f>HYPERLINK("https://stackoverflow.com/q/58325530", "58325530")</f>
        <v/>
      </c>
      <c r="B651" t="n">
        <v>0.2592592592592592</v>
      </c>
    </row>
    <row r="652">
      <c r="A652">
        <f>HYPERLINK("https://stackoverflow.com/q/58337924", "58337924")</f>
        <v/>
      </c>
      <c r="B652" t="n">
        <v>0.2658730158730159</v>
      </c>
    </row>
    <row r="653">
      <c r="A653">
        <f>HYPERLINK("https://stackoverflow.com/q/58340827", "58340827")</f>
        <v/>
      </c>
      <c r="B653" t="n">
        <v>0.2673107890499195</v>
      </c>
    </row>
    <row r="654">
      <c r="A654">
        <f>HYPERLINK("https://stackoverflow.com/q/58384037", "58384037")</f>
        <v/>
      </c>
      <c r="B654" t="n">
        <v>0.3801169590643275</v>
      </c>
    </row>
    <row r="655">
      <c r="A655">
        <f>HYPERLINK("https://stackoverflow.com/q/58384749", "58384749")</f>
        <v/>
      </c>
      <c r="B655" t="n">
        <v>0.3788359788359789</v>
      </c>
    </row>
    <row r="656">
      <c r="A656">
        <f>HYPERLINK("https://stackoverflow.com/q/58416726", "58416726")</f>
        <v/>
      </c>
      <c r="B656" t="n">
        <v>0.3202614379084967</v>
      </c>
    </row>
    <row r="657">
      <c r="A657">
        <f>HYPERLINK("https://stackoverflow.com/q/58422656", "58422656")</f>
        <v/>
      </c>
      <c r="B657" t="n">
        <v>0.302049622437972</v>
      </c>
    </row>
    <row r="658">
      <c r="A658">
        <f>HYPERLINK("https://stackoverflow.com/q/58435535", "58435535")</f>
        <v/>
      </c>
      <c r="B658" t="n">
        <v>0.2638888888888889</v>
      </c>
    </row>
    <row r="659">
      <c r="A659">
        <f>HYPERLINK("https://stackoverflow.com/q/58447864", "58447864")</f>
        <v/>
      </c>
      <c r="B659" t="n">
        <v>0.3450854700854701</v>
      </c>
    </row>
    <row r="660">
      <c r="A660">
        <f>HYPERLINK("https://stackoverflow.com/q/58468165", "58468165")</f>
        <v/>
      </c>
      <c r="B660" t="n">
        <v>0.3389830508474576</v>
      </c>
    </row>
    <row r="661">
      <c r="A661">
        <f>HYPERLINK("https://stackoverflow.com/q/58473180", "58473180")</f>
        <v/>
      </c>
      <c r="B661" t="n">
        <v>0.2618135376756067</v>
      </c>
    </row>
    <row r="662">
      <c r="A662">
        <f>HYPERLINK("https://stackoverflow.com/q/58488958", "58488958")</f>
        <v/>
      </c>
      <c r="B662" t="n">
        <v>0.3932584269662922</v>
      </c>
    </row>
    <row r="663">
      <c r="A663">
        <f>HYPERLINK("https://stackoverflow.com/q/58496141", "58496141")</f>
        <v/>
      </c>
      <c r="B663" t="n">
        <v>0.275462962962963</v>
      </c>
    </row>
    <row r="664">
      <c r="A664">
        <f>HYPERLINK("https://stackoverflow.com/q/58511291", "58511291")</f>
        <v/>
      </c>
      <c r="B664" t="n">
        <v>0.4975031210986267</v>
      </c>
    </row>
    <row r="665">
      <c r="A665">
        <f>HYPERLINK("https://stackoverflow.com/q/58528431", "58528431")</f>
        <v/>
      </c>
      <c r="B665" t="n">
        <v>0.4384384384384384</v>
      </c>
    </row>
    <row r="666">
      <c r="A666">
        <f>HYPERLINK("https://stackoverflow.com/q/58572685", "58572685")</f>
        <v/>
      </c>
      <c r="B666" t="n">
        <v>0.336076817558299</v>
      </c>
    </row>
    <row r="667">
      <c r="A667">
        <f>HYPERLINK("https://stackoverflow.com/q/58573319", "58573319")</f>
        <v/>
      </c>
      <c r="B667" t="n">
        <v>0.3636363636363636</v>
      </c>
    </row>
    <row r="668">
      <c r="A668">
        <f>HYPERLINK("https://stackoverflow.com/q/58580506", "58580506")</f>
        <v/>
      </c>
      <c r="B668" t="n">
        <v>0.2848324514991182</v>
      </c>
    </row>
    <row r="669">
      <c r="A669">
        <f>HYPERLINK("https://stackoverflow.com/q/58602509", "58602509")</f>
        <v/>
      </c>
      <c r="B669" t="n">
        <v>0.2985074626865671</v>
      </c>
    </row>
    <row r="670">
      <c r="A670">
        <f>HYPERLINK("https://stackoverflow.com/q/58609888", "58609888")</f>
        <v/>
      </c>
      <c r="B670" t="n">
        <v>0.2626262626262627</v>
      </c>
    </row>
    <row r="671">
      <c r="A671">
        <f>HYPERLINK("https://stackoverflow.com/q/58628659", "58628659")</f>
        <v/>
      </c>
      <c r="B671" t="n">
        <v>0.354320987654321</v>
      </c>
    </row>
    <row r="672">
      <c r="A672">
        <f>HYPERLINK("https://stackoverflow.com/q/58629272", "58629272")</f>
        <v/>
      </c>
      <c r="B672" t="n">
        <v>0.4984984984984985</v>
      </c>
    </row>
    <row r="673">
      <c r="A673">
        <f>HYPERLINK("https://stackoverflow.com/q/58632765", "58632765")</f>
        <v/>
      </c>
      <c r="B673" t="n">
        <v>0.3698412698412699</v>
      </c>
    </row>
    <row r="674">
      <c r="A674">
        <f>HYPERLINK("https://stackoverflow.com/q/58646976", "58646976")</f>
        <v/>
      </c>
      <c r="B674" t="n">
        <v>0.4462081128747795</v>
      </c>
    </row>
    <row r="675">
      <c r="A675">
        <f>HYPERLINK("https://stackoverflow.com/q/58647180", "58647180")</f>
        <v/>
      </c>
      <c r="B675" t="n">
        <v>0.4749322493224932</v>
      </c>
    </row>
    <row r="676">
      <c r="A676">
        <f>HYPERLINK("https://stackoverflow.com/q/58649436", "58649436")</f>
        <v/>
      </c>
      <c r="B676" t="n">
        <v>0.4224806201550388</v>
      </c>
    </row>
    <row r="677">
      <c r="A677">
        <f>HYPERLINK("https://stackoverflow.com/q/58657618", "58657618")</f>
        <v/>
      </c>
      <c r="B677" t="n">
        <v>0.3164983164983165</v>
      </c>
    </row>
    <row r="678">
      <c r="A678">
        <f>HYPERLINK("https://stackoverflow.com/q/58677883", "58677883")</f>
        <v/>
      </c>
      <c r="B678" t="n">
        <v>0.2957130358705162</v>
      </c>
    </row>
    <row r="679">
      <c r="A679">
        <f>HYPERLINK("https://stackoverflow.com/q/58703729", "58703729")</f>
        <v/>
      </c>
      <c r="B679" t="n">
        <v>0.28</v>
      </c>
    </row>
    <row r="680">
      <c r="A680">
        <f>HYPERLINK("https://stackoverflow.com/q/58703762", "58703762")</f>
        <v/>
      </c>
      <c r="B680" t="n">
        <v>0.245925925925926</v>
      </c>
    </row>
    <row r="681">
      <c r="A681">
        <f>HYPERLINK("https://stackoverflow.com/q/58711935", "58711935")</f>
        <v/>
      </c>
      <c r="B681" t="n">
        <v>0.3747927031509121</v>
      </c>
    </row>
    <row r="682">
      <c r="A682">
        <f>HYPERLINK("https://stackoverflow.com/q/58719818", "58719818")</f>
        <v/>
      </c>
      <c r="B682" t="n">
        <v>0.2558139534883721</v>
      </c>
    </row>
    <row r="683">
      <c r="A683">
        <f>HYPERLINK("https://stackoverflow.com/q/58720305", "58720305")</f>
        <v/>
      </c>
      <c r="B683" t="n">
        <v>0.3604749787955895</v>
      </c>
    </row>
    <row r="684">
      <c r="A684">
        <f>HYPERLINK("https://stackoverflow.com/q/58769667", "58769667")</f>
        <v/>
      </c>
      <c r="B684" t="n">
        <v>0.4510921177587844</v>
      </c>
    </row>
    <row r="685">
      <c r="A685">
        <f>HYPERLINK("https://stackoverflow.com/q/58769776", "58769776")</f>
        <v/>
      </c>
      <c r="B685" t="n">
        <v>0.3956496178718401</v>
      </c>
    </row>
    <row r="686">
      <c r="A686">
        <f>HYPERLINK("https://stackoverflow.com/q/58771272", "58771272")</f>
        <v/>
      </c>
      <c r="B686" t="n">
        <v>0.5628548256285483</v>
      </c>
    </row>
    <row r="687">
      <c r="A687">
        <f>HYPERLINK("https://stackoverflow.com/q/58773119", "58773119")</f>
        <v/>
      </c>
      <c r="B687" t="n">
        <v>0.3225308641975309</v>
      </c>
    </row>
    <row r="688">
      <c r="A688">
        <f>HYPERLINK("https://stackoverflow.com/q/58804457", "58804457")</f>
        <v/>
      </c>
      <c r="B688" t="n">
        <v>0.3806763285024155</v>
      </c>
    </row>
    <row r="689">
      <c r="A689">
        <f>HYPERLINK("https://stackoverflow.com/q/58804879", "58804879")</f>
        <v/>
      </c>
      <c r="B689" t="n">
        <v>0.2783625730994152</v>
      </c>
    </row>
    <row r="690">
      <c r="A690">
        <f>HYPERLINK("https://stackoverflow.com/q/58819021", "58819021")</f>
        <v/>
      </c>
      <c r="B690" t="n">
        <v>0.2891566265060241</v>
      </c>
    </row>
    <row r="691">
      <c r="A691">
        <f>HYPERLINK("https://stackoverflow.com/q/58861624", "58861624")</f>
        <v/>
      </c>
      <c r="B691" t="n">
        <v>0.3214814814814815</v>
      </c>
    </row>
    <row r="692">
      <c r="A692">
        <f>HYPERLINK("https://stackoverflow.com/q/58867149", "58867149")</f>
        <v/>
      </c>
      <c r="B692" t="n">
        <v>0.4764361885104919</v>
      </c>
    </row>
    <row r="693">
      <c r="A693">
        <f>HYPERLINK("https://stackoverflow.com/q/58867261", "58867261")</f>
        <v/>
      </c>
      <c r="B693" t="n">
        <v>0.3126361655773421</v>
      </c>
    </row>
    <row r="694">
      <c r="A694">
        <f>HYPERLINK("https://stackoverflow.com/q/58869893", "58869893")</f>
        <v/>
      </c>
      <c r="B694" t="n">
        <v>0.3111111111111111</v>
      </c>
    </row>
    <row r="695">
      <c r="A695">
        <f>HYPERLINK("https://stackoverflow.com/q/58924846", "58924846")</f>
        <v/>
      </c>
      <c r="B695" t="n">
        <v>0.4836257309941521</v>
      </c>
    </row>
    <row r="696">
      <c r="A696">
        <f>HYPERLINK("https://stackoverflow.com/q/58927482", "58927482")</f>
        <v/>
      </c>
      <c r="B696" t="n">
        <v>0.2708333333333333</v>
      </c>
    </row>
    <row r="697">
      <c r="A697">
        <f>HYPERLINK("https://stackoverflow.com/q/58935331", "58935331")</f>
        <v/>
      </c>
      <c r="B697" t="n">
        <v>0.3622526636225266</v>
      </c>
    </row>
    <row r="698">
      <c r="A698">
        <f>HYPERLINK("https://stackoverflow.com/q/58937485", "58937485")</f>
        <v/>
      </c>
      <c r="B698" t="n">
        <v>0.3128991060025543</v>
      </c>
    </row>
    <row r="699">
      <c r="A699">
        <f>HYPERLINK("https://stackoverflow.com/q/58945570", "58945570")</f>
        <v/>
      </c>
      <c r="B699" t="n">
        <v>0.2945113788487283</v>
      </c>
    </row>
    <row r="700">
      <c r="A700">
        <f>HYPERLINK("https://stackoverflow.com/q/58959973", "58959973")</f>
        <v/>
      </c>
      <c r="B700" t="n">
        <v>0.2515432098765432</v>
      </c>
    </row>
    <row r="701">
      <c r="A701">
        <f>HYPERLINK("https://stackoverflow.com/q/58976356", "58976356")</f>
        <v/>
      </c>
      <c r="B701" t="n">
        <v>0.2991452991452991</v>
      </c>
    </row>
    <row r="702">
      <c r="A702">
        <f>HYPERLINK("https://stackoverflow.com/q/59018968", "59018968")</f>
        <v/>
      </c>
      <c r="B702" t="n">
        <v>0.2476190476190476</v>
      </c>
    </row>
    <row r="703">
      <c r="A703">
        <f>HYPERLINK("https://stackoverflow.com/q/59029108", "59029108")</f>
        <v/>
      </c>
      <c r="B703" t="n">
        <v>0.2297551789077213</v>
      </c>
    </row>
    <row r="704">
      <c r="A704">
        <f>HYPERLINK("https://stackoverflow.com/q/59046675", "59046675")</f>
        <v/>
      </c>
      <c r="B704" t="n">
        <v>0.3513513513513514</v>
      </c>
    </row>
    <row r="705">
      <c r="A705">
        <f>HYPERLINK("https://stackoverflow.com/q/59050535", "59050535")</f>
        <v/>
      </c>
      <c r="B705" t="n">
        <v>0.3537414965986395</v>
      </c>
    </row>
    <row r="706">
      <c r="A706">
        <f>HYPERLINK("https://stackoverflow.com/q/59053286", "59053286")</f>
        <v/>
      </c>
      <c r="B706" t="n">
        <v>0.3555555555555556</v>
      </c>
    </row>
    <row r="707">
      <c r="A707">
        <f>HYPERLINK("https://stackoverflow.com/q/59053329", "59053329")</f>
        <v/>
      </c>
      <c r="B707" t="n">
        <v>0.3088235294117647</v>
      </c>
    </row>
    <row r="708">
      <c r="A708">
        <f>HYPERLINK("https://stackoverflow.com/q/59085464", "59085464")</f>
        <v/>
      </c>
      <c r="B708" t="n">
        <v>0.3676268861454047</v>
      </c>
    </row>
    <row r="709">
      <c r="A709">
        <f>HYPERLINK("https://stackoverflow.com/q/59098983", "59098983")</f>
        <v/>
      </c>
      <c r="B709" t="n">
        <v>0.242798353909465</v>
      </c>
    </row>
    <row r="710">
      <c r="A710">
        <f>HYPERLINK("https://stackoverflow.com/q/59118573", "59118573")</f>
        <v/>
      </c>
      <c r="B710" t="n">
        <v>0.3229629629629629</v>
      </c>
    </row>
    <row r="711">
      <c r="A711">
        <f>HYPERLINK("https://stackoverflow.com/q/59149471", "59149471")</f>
        <v/>
      </c>
      <c r="B711" t="n">
        <v>0.3164983164983165</v>
      </c>
    </row>
    <row r="712">
      <c r="A712">
        <f>HYPERLINK("https://stackoverflow.com/q/59158534", "59158534")</f>
        <v/>
      </c>
      <c r="B712" t="n">
        <v>0.2457912457912458</v>
      </c>
    </row>
    <row r="713">
      <c r="A713">
        <f>HYPERLINK("https://stackoverflow.com/q/59165271", "59165271")</f>
        <v/>
      </c>
      <c r="B713" t="n">
        <v>0.2861111111111111</v>
      </c>
    </row>
    <row r="714">
      <c r="A714">
        <f>HYPERLINK("https://stackoverflow.com/q/59189512", "59189512")</f>
        <v/>
      </c>
      <c r="B714" t="n">
        <v>0.5079365079365079</v>
      </c>
    </row>
    <row r="715">
      <c r="A715">
        <f>HYPERLINK("https://stackoverflow.com/q/59192422", "59192422")</f>
        <v/>
      </c>
      <c r="B715" t="n">
        <v>0.2546296296296297</v>
      </c>
    </row>
    <row r="716">
      <c r="A716">
        <f>HYPERLINK("https://stackoverflow.com/q/59196780", "59196780")</f>
        <v/>
      </c>
      <c r="B716" t="n">
        <v>0.3046594982078853</v>
      </c>
    </row>
    <row r="717">
      <c r="A717">
        <f>HYPERLINK("https://stackoverflow.com/q/59199858", "59199858")</f>
        <v/>
      </c>
      <c r="B717" t="n">
        <v>0.4744933612858141</v>
      </c>
    </row>
    <row r="718">
      <c r="A718">
        <f>HYPERLINK("https://stackoverflow.com/q/59212486", "59212486")</f>
        <v/>
      </c>
      <c r="B718" t="n">
        <v>0.2924648786717752</v>
      </c>
    </row>
    <row r="719">
      <c r="A719">
        <f>HYPERLINK("https://stackoverflow.com/q/59249246", "59249246")</f>
        <v/>
      </c>
      <c r="B719" t="n">
        <v>0.2477231329690346</v>
      </c>
    </row>
    <row r="720">
      <c r="A720">
        <f>HYPERLINK("https://stackoverflow.com/q/59263581", "59263581")</f>
        <v/>
      </c>
      <c r="B720" t="n">
        <v>0.2744310575635877</v>
      </c>
    </row>
    <row r="721">
      <c r="A721">
        <f>HYPERLINK("https://stackoverflow.com/q/59283400", "59283400")</f>
        <v/>
      </c>
      <c r="B721" t="n">
        <v>0.2373737373737374</v>
      </c>
    </row>
    <row r="722">
      <c r="A722">
        <f>HYPERLINK("https://stackoverflow.com/q/59285415", "59285415")</f>
        <v/>
      </c>
      <c r="B722" t="n">
        <v>0.3109243697478992</v>
      </c>
    </row>
    <row r="723">
      <c r="A723">
        <f>HYPERLINK("https://stackoverflow.com/q/59294324", "59294324")</f>
        <v/>
      </c>
      <c r="B723" t="n">
        <v>0.4467275494672756</v>
      </c>
    </row>
    <row r="724">
      <c r="A724">
        <f>HYPERLINK("https://stackoverflow.com/q/59320260", "59320260")</f>
        <v/>
      </c>
      <c r="B724" t="n">
        <v>0.3292181069958848</v>
      </c>
    </row>
    <row r="725">
      <c r="A725">
        <f>HYPERLINK("https://stackoverflow.com/q/59322618", "59322618")</f>
        <v/>
      </c>
      <c r="B725" t="n">
        <v>0.2784636488340192</v>
      </c>
    </row>
    <row r="726">
      <c r="A726">
        <f>HYPERLINK("https://stackoverflow.com/q/59326669", "59326669")</f>
        <v/>
      </c>
      <c r="B726" t="n">
        <v>0.2860892388451444</v>
      </c>
    </row>
    <row r="727">
      <c r="A727">
        <f>HYPERLINK("https://stackoverflow.com/q/59327305", "59327305")</f>
        <v/>
      </c>
      <c r="B727" t="n">
        <v>0.3434343434343435</v>
      </c>
    </row>
    <row r="728">
      <c r="A728">
        <f>HYPERLINK("https://stackoverflow.com/q/59394560", "59394560")</f>
        <v/>
      </c>
      <c r="B728" t="n">
        <v>0.2803030303030303</v>
      </c>
    </row>
    <row r="729">
      <c r="A729">
        <f>HYPERLINK("https://stackoverflow.com/q/59399933", "59399933")</f>
        <v/>
      </c>
      <c r="B729" t="n">
        <v>0.3699346405228758</v>
      </c>
    </row>
    <row r="730">
      <c r="A730">
        <f>HYPERLINK("https://stackoverflow.com/q/59404027", "59404027")</f>
        <v/>
      </c>
      <c r="B730" t="n">
        <v>0.2720797720797721</v>
      </c>
    </row>
    <row r="731">
      <c r="A731">
        <f>HYPERLINK("https://stackoverflow.com/q/59405701", "59405701")</f>
        <v/>
      </c>
      <c r="B731" t="n">
        <v>0.3181126331811263</v>
      </c>
    </row>
    <row r="732">
      <c r="A732">
        <f>HYPERLINK("https://stackoverflow.com/q/59425853", "59425853")</f>
        <v/>
      </c>
      <c r="B732" t="n">
        <v>0.242962962962963</v>
      </c>
    </row>
    <row r="733">
      <c r="A733">
        <f>HYPERLINK("https://stackoverflow.com/q/59434557", "59434557")</f>
        <v/>
      </c>
      <c r="B733" t="n">
        <v>0.234375</v>
      </c>
    </row>
    <row r="734">
      <c r="A734">
        <f>HYPERLINK("https://stackoverflow.com/q/59505728", "59505728")</f>
        <v/>
      </c>
      <c r="B734" t="n">
        <v>0.4087591240875912</v>
      </c>
    </row>
    <row r="735">
      <c r="A735">
        <f>HYPERLINK("https://stackoverflow.com/q/59527840", "59527840")</f>
        <v/>
      </c>
      <c r="B735" t="n">
        <v>0.2598290598290598</v>
      </c>
    </row>
    <row r="736">
      <c r="A736">
        <f>HYPERLINK("https://stackoverflow.com/q/59548023", "59548023")</f>
        <v/>
      </c>
      <c r="B736" t="n">
        <v>0.4970760233918128</v>
      </c>
    </row>
    <row r="737">
      <c r="A737">
        <f>HYPERLINK("https://stackoverflow.com/q/59672640", "59672640")</f>
        <v/>
      </c>
      <c r="B737" t="n">
        <v>0.4513031550068587</v>
      </c>
    </row>
    <row r="738">
      <c r="A738">
        <f>HYPERLINK("https://stackoverflow.com/q/59677599", "59677599")</f>
        <v/>
      </c>
      <c r="B738" t="n">
        <v>0.3292682926829268</v>
      </c>
    </row>
    <row r="739">
      <c r="A739">
        <f>HYPERLINK("https://stackoverflow.com/q/59680264", "59680264")</f>
        <v/>
      </c>
      <c r="B739" t="n">
        <v>0.3241830065359478</v>
      </c>
    </row>
    <row r="740">
      <c r="A740">
        <f>HYPERLINK("https://stackoverflow.com/q/59683644", "59683644")</f>
        <v/>
      </c>
      <c r="B740" t="n">
        <v>0.2574955908289241</v>
      </c>
    </row>
    <row r="741">
      <c r="A741">
        <f>HYPERLINK("https://stackoverflow.com/q/59709217", "59709217")</f>
        <v/>
      </c>
      <c r="B741" t="n">
        <v>0.2942097026604069</v>
      </c>
    </row>
    <row r="742">
      <c r="A742">
        <f>HYPERLINK("https://stackoverflow.com/q/59720097", "59720097")</f>
        <v/>
      </c>
      <c r="B742" t="n">
        <v>0.3123456790123457</v>
      </c>
    </row>
    <row r="743">
      <c r="A743">
        <f>HYPERLINK("https://stackoverflow.com/q/59729377", "59729377")</f>
        <v/>
      </c>
      <c r="B743" t="n">
        <v>0.2425474254742548</v>
      </c>
    </row>
    <row r="744">
      <c r="A744">
        <f>HYPERLINK("https://stackoverflow.com/q/59756844", "59756844")</f>
        <v/>
      </c>
      <c r="B744" t="n">
        <v>0.3132275132275132</v>
      </c>
    </row>
    <row r="745">
      <c r="A745">
        <f>HYPERLINK("https://stackoverflow.com/q/59759473", "59759473")</f>
        <v/>
      </c>
      <c r="B745" t="n">
        <v>0.3318713450292398</v>
      </c>
    </row>
    <row r="746">
      <c r="A746">
        <f>HYPERLINK("https://stackoverflow.com/q/59764363", "59764363")</f>
        <v/>
      </c>
      <c r="B746" t="n">
        <v>0.367612293144208</v>
      </c>
    </row>
    <row r="747">
      <c r="A747">
        <f>HYPERLINK("https://stackoverflow.com/q/59776920", "59776920")</f>
        <v/>
      </c>
      <c r="B747" t="n">
        <v>0.3096296296296296</v>
      </c>
    </row>
    <row r="748">
      <c r="A748">
        <f>HYPERLINK("https://stackoverflow.com/q/59783806", "59783806")</f>
        <v/>
      </c>
      <c r="B748" t="n">
        <v>0.3243243243243243</v>
      </c>
    </row>
    <row r="749">
      <c r="A749">
        <f>HYPERLINK("https://stackoverflow.com/q/59790652", "59790652")</f>
        <v/>
      </c>
      <c r="B749" t="n">
        <v>0.3405017921146953</v>
      </c>
    </row>
    <row r="750">
      <c r="A750">
        <f>HYPERLINK("https://stackoverflow.com/q/59845710", "59845710")</f>
        <v/>
      </c>
      <c r="B750" t="n">
        <v>0.4021164021164021</v>
      </c>
    </row>
    <row r="751">
      <c r="A751">
        <f>HYPERLINK("https://stackoverflow.com/q/59852901", "59852901")</f>
        <v/>
      </c>
      <c r="B751" t="n">
        <v>0.3023909985935302</v>
      </c>
    </row>
    <row r="752">
      <c r="A752">
        <f>HYPERLINK("https://stackoverflow.com/q/59869618", "59869618")</f>
        <v/>
      </c>
      <c r="B752" t="n">
        <v>0.28</v>
      </c>
    </row>
    <row r="753">
      <c r="A753">
        <f>HYPERLINK("https://stackoverflow.com/q/59880170", "59880170")</f>
        <v/>
      </c>
      <c r="B753" t="n">
        <v>0.304696449026346</v>
      </c>
    </row>
    <row r="754">
      <c r="A754">
        <f>HYPERLINK("https://stackoverflow.com/q/59886892", "59886892")</f>
        <v/>
      </c>
      <c r="B754" t="n">
        <v>0.3407407407407408</v>
      </c>
    </row>
    <row r="755">
      <c r="A755">
        <f>HYPERLINK("https://stackoverflow.com/q/59965143", "59965143")</f>
        <v/>
      </c>
      <c r="B755" t="n">
        <v>0.2252252252252252</v>
      </c>
    </row>
    <row r="756">
      <c r="A756">
        <f>HYPERLINK("https://stackoverflow.com/q/60010596", "60010596")</f>
        <v/>
      </c>
      <c r="B756" t="n">
        <v>0.2784992784992785</v>
      </c>
    </row>
    <row r="757">
      <c r="A757">
        <f>HYPERLINK("https://stackoverflow.com/q/60033096", "60033096")</f>
        <v/>
      </c>
      <c r="B757" t="n">
        <v>0.2844444444444444</v>
      </c>
    </row>
    <row r="758">
      <c r="A758">
        <f>HYPERLINK("https://stackoverflow.com/q/60168463", "60168463")</f>
        <v/>
      </c>
      <c r="B758" t="n">
        <v>0.3130227001194744</v>
      </c>
    </row>
    <row r="759">
      <c r="A759">
        <f>HYPERLINK("https://stackoverflow.com/q/60175980", "60175980")</f>
        <v/>
      </c>
      <c r="B759" t="n">
        <v>0.3012345679012346</v>
      </c>
    </row>
    <row r="760">
      <c r="A760">
        <f>HYPERLINK("https://stackoverflow.com/q/60177666", "60177666")</f>
        <v/>
      </c>
      <c r="B760" t="n">
        <v>0.4145549057829759</v>
      </c>
    </row>
    <row r="761">
      <c r="A761">
        <f>HYPERLINK("https://stackoverflow.com/q/60177700", "60177700")</f>
        <v/>
      </c>
      <c r="B761" t="n">
        <v>0.2277777777777778</v>
      </c>
    </row>
    <row r="762">
      <c r="A762">
        <f>HYPERLINK("https://stackoverflow.com/q/60264611", "60264611")</f>
        <v/>
      </c>
      <c r="B762" t="n">
        <v>0.4022988505747127</v>
      </c>
    </row>
    <row r="763">
      <c r="A763">
        <f>HYPERLINK("https://stackoverflow.com/q/60269505", "60269505")</f>
        <v/>
      </c>
      <c r="B763" t="n">
        <v>0.4339981006647674</v>
      </c>
    </row>
    <row r="764">
      <c r="A764">
        <f>HYPERLINK("https://stackoverflow.com/q/60310744", "60310744")</f>
        <v/>
      </c>
      <c r="B764" t="n">
        <v>0.3068783068783069</v>
      </c>
    </row>
    <row r="765">
      <c r="A765">
        <f>HYPERLINK("https://stackoverflow.com/q/60323334", "60323334")</f>
        <v/>
      </c>
      <c r="B765" t="n">
        <v>0.2756680731364276</v>
      </c>
    </row>
    <row r="766">
      <c r="A766">
        <f>HYPERLINK("https://stackoverflow.com/q/60333516", "60333516")</f>
        <v/>
      </c>
      <c r="B766" t="n">
        <v>0.2222222222222222</v>
      </c>
    </row>
    <row r="767">
      <c r="A767">
        <f>HYPERLINK("https://stackoverflow.com/q/60411724", "60411724")</f>
        <v/>
      </c>
      <c r="B767" t="n">
        <v>0.3242630385487528</v>
      </c>
    </row>
    <row r="768">
      <c r="A768">
        <f>HYPERLINK("https://stackoverflow.com/q/60495312", "60495312")</f>
        <v/>
      </c>
      <c r="B768" t="n">
        <v>0.289760348583878</v>
      </c>
    </row>
    <row r="769">
      <c r="A769">
        <f>HYPERLINK("https://stackoverflow.com/q/60532175", "60532175")</f>
        <v/>
      </c>
      <c r="B769" t="n">
        <v>0.3044263775971093</v>
      </c>
    </row>
    <row r="770">
      <c r="A770">
        <f>HYPERLINK("https://stackoverflow.com/q/60556126", "60556126")</f>
        <v/>
      </c>
      <c r="B770" t="n">
        <v>0.2683215130023641</v>
      </c>
    </row>
    <row r="771">
      <c r="A771">
        <f>HYPERLINK("https://stackoverflow.com/q/60624406", "60624406")</f>
        <v/>
      </c>
      <c r="B771" t="n">
        <v>0.3398692810457516</v>
      </c>
    </row>
    <row r="772">
      <c r="A772">
        <f>HYPERLINK("https://stackoverflow.com/q/60644070", "60644070")</f>
        <v/>
      </c>
      <c r="B772" t="n">
        <v>0.3247200689061154</v>
      </c>
    </row>
    <row r="773">
      <c r="A773">
        <f>HYPERLINK("https://stackoverflow.com/q/60706026", "60706026")</f>
        <v/>
      </c>
      <c r="B773" t="n">
        <v>0.2698412698412698</v>
      </c>
    </row>
    <row r="774">
      <c r="A774">
        <f>HYPERLINK("https://stackoverflow.com/q/60716376", "60716376")</f>
        <v/>
      </c>
      <c r="B774" t="n">
        <v>0.2169312169312169</v>
      </c>
    </row>
    <row r="775">
      <c r="A775">
        <f>HYPERLINK("https://stackoverflow.com/q/60727567", "60727567")</f>
        <v/>
      </c>
      <c r="B775" t="n">
        <v>0.2982456140350877</v>
      </c>
    </row>
    <row r="776">
      <c r="A776">
        <f>HYPERLINK("https://stackoverflow.com/q/60772816", "60772816")</f>
        <v/>
      </c>
      <c r="B776" t="n">
        <v>0.2746913580246914</v>
      </c>
    </row>
    <row r="777">
      <c r="A777">
        <f>HYPERLINK("https://stackoverflow.com/q/60780585", "60780585")</f>
        <v/>
      </c>
      <c r="B777" t="n">
        <v>0.2295081967213115</v>
      </c>
    </row>
    <row r="778">
      <c r="A778">
        <f>HYPERLINK("https://stackoverflow.com/q/60811100", "60811100")</f>
        <v/>
      </c>
      <c r="B778" t="n">
        <v>0.3078078078078078</v>
      </c>
    </row>
    <row r="779">
      <c r="A779">
        <f>HYPERLINK("https://stackoverflow.com/q/60825886", "60825886")</f>
        <v/>
      </c>
      <c r="B779" t="n">
        <v>0.3405483405483405</v>
      </c>
    </row>
    <row r="780">
      <c r="A780">
        <f>HYPERLINK("https://stackoverflow.com/q/60875821", "60875821")</f>
        <v/>
      </c>
      <c r="B780" t="n">
        <v>0.3734567901234568</v>
      </c>
    </row>
    <row r="781">
      <c r="A781">
        <f>HYPERLINK("https://stackoverflow.com/q/60972901", "60972901")</f>
        <v/>
      </c>
      <c r="B781" t="n">
        <v>0.3381642512077295</v>
      </c>
    </row>
    <row r="782">
      <c r="A782">
        <f>HYPERLINK("https://stackoverflow.com/q/61011463", "61011463")</f>
        <v/>
      </c>
      <c r="B782" t="n">
        <v>0.2529239766081872</v>
      </c>
    </row>
    <row r="783">
      <c r="A783">
        <f>HYPERLINK("https://stackoverflow.com/q/61021604", "61021604")</f>
        <v/>
      </c>
      <c r="B783" t="n">
        <v>0.3783287419651056</v>
      </c>
    </row>
    <row r="784">
      <c r="A784">
        <f>HYPERLINK("https://stackoverflow.com/q/61051123", "61051123")</f>
        <v/>
      </c>
      <c r="B784" t="n">
        <v>0.2622950819672131</v>
      </c>
    </row>
    <row r="785">
      <c r="A785">
        <f>HYPERLINK("https://stackoverflow.com/q/61127025", "61127025")</f>
        <v/>
      </c>
      <c r="B785" t="n">
        <v>0.3572433192686357</v>
      </c>
    </row>
    <row r="786">
      <c r="A786">
        <f>HYPERLINK("https://stackoverflow.com/q/61268147", "61268147")</f>
        <v/>
      </c>
      <c r="B786" t="n">
        <v>0.4953703703703703</v>
      </c>
    </row>
    <row r="787">
      <c r="A787">
        <f>HYPERLINK("https://stackoverflow.com/q/61331112", "61331112")</f>
        <v/>
      </c>
      <c r="B787" t="n">
        <v>0.382716049382716</v>
      </c>
    </row>
    <row r="788">
      <c r="A788">
        <f>HYPERLINK("https://stackoverflow.com/q/61350864", "61350864")</f>
        <v/>
      </c>
      <c r="B788" t="n">
        <v>0.2993827160493828</v>
      </c>
    </row>
    <row r="789">
      <c r="A789">
        <f>HYPERLINK("https://stackoverflow.com/q/61378839", "61378839")</f>
        <v/>
      </c>
      <c r="B789" t="n">
        <v>0.3675213675213675</v>
      </c>
    </row>
    <row r="790">
      <c r="A790">
        <f>HYPERLINK("https://stackoverflow.com/q/61405883", "61405883")</f>
        <v/>
      </c>
      <c r="B790" t="n">
        <v>0.3439153439153439</v>
      </c>
    </row>
    <row r="791">
      <c r="A791">
        <f>HYPERLINK("https://stackoverflow.com/q/61459809", "61459809")</f>
        <v/>
      </c>
      <c r="B791" t="n">
        <v>0.2109862671660424</v>
      </c>
    </row>
    <row r="792">
      <c r="A792">
        <f>HYPERLINK("https://stackoverflow.com/q/61530340", "61530340")</f>
        <v/>
      </c>
      <c r="B792" t="n">
        <v>0.2652329749103943</v>
      </c>
    </row>
    <row r="793">
      <c r="A793">
        <f>HYPERLINK("https://stackoverflow.com/q/61531008", "61531008")</f>
        <v/>
      </c>
      <c r="B793" t="n">
        <v>0.4763729246487867</v>
      </c>
    </row>
    <row r="794">
      <c r="A794">
        <f>HYPERLINK("https://stackoverflow.com/q/61642560", "61642560")</f>
        <v/>
      </c>
      <c r="B794" t="n">
        <v>0.2592592592592593</v>
      </c>
    </row>
    <row r="795">
      <c r="A795">
        <f>HYPERLINK("https://stackoverflow.com/q/61659007", "61659007")</f>
        <v/>
      </c>
      <c r="B795" t="n">
        <v>0.3318318318318319</v>
      </c>
    </row>
    <row r="796">
      <c r="A796">
        <f>HYPERLINK("https://stackoverflow.com/q/61670491", "61670491")</f>
        <v/>
      </c>
      <c r="B796" t="n">
        <v>0.3936507936507936</v>
      </c>
    </row>
    <row r="797">
      <c r="A797">
        <f>HYPERLINK("https://stackoverflow.com/q/61676962", "61676962")</f>
        <v/>
      </c>
      <c r="B797" t="n">
        <v>0.3605442176870748</v>
      </c>
    </row>
    <row r="798">
      <c r="A798">
        <f>HYPERLINK("https://stackoverflow.com/q/61685518", "61685518")</f>
        <v/>
      </c>
      <c r="B798" t="n">
        <v>0.3627323821876351</v>
      </c>
    </row>
    <row r="799">
      <c r="A799">
        <f>HYPERLINK("https://stackoverflow.com/q/61685582", "61685582")</f>
        <v/>
      </c>
      <c r="B799" t="n">
        <v>0.3650793650793651</v>
      </c>
    </row>
    <row r="800">
      <c r="A800">
        <f>HYPERLINK("https://stackoverflow.com/q/61687572", "61687572")</f>
        <v/>
      </c>
      <c r="B800" t="n">
        <v>0.3031470777135518</v>
      </c>
    </row>
    <row r="801">
      <c r="A801">
        <f>HYPERLINK("https://stackoverflow.com/q/61706612", "61706612")</f>
        <v/>
      </c>
      <c r="B801" t="n">
        <v>0.2703703703703704</v>
      </c>
    </row>
    <row r="802">
      <c r="A802">
        <f>HYPERLINK("https://stackoverflow.com/q/61776817", "61776817")</f>
        <v/>
      </c>
      <c r="B802" t="n">
        <v>0.2979423868312757</v>
      </c>
    </row>
    <row r="803">
      <c r="A803">
        <f>HYPERLINK("https://stackoverflow.com/q/61782652", "61782652")</f>
        <v/>
      </c>
      <c r="B803" t="n">
        <v>0.388458225667528</v>
      </c>
    </row>
    <row r="804">
      <c r="A804">
        <f>HYPERLINK("https://stackoverflow.com/q/61902973", "61902973")</f>
        <v/>
      </c>
      <c r="B804" t="n">
        <v>0.4100294985250738</v>
      </c>
    </row>
    <row r="805">
      <c r="A805">
        <f>HYPERLINK("https://stackoverflow.com/q/61909353", "61909353")</f>
        <v/>
      </c>
      <c r="B805" t="n">
        <v>0.4691358024691358</v>
      </c>
    </row>
    <row r="806">
      <c r="A806">
        <f>HYPERLINK("https://stackoverflow.com/q/61915796", "61915796")</f>
        <v/>
      </c>
      <c r="B806" t="n">
        <v>0.2736625514403292</v>
      </c>
    </row>
    <row r="807">
      <c r="A807">
        <f>HYPERLINK("https://stackoverflow.com/q/61964967", "61964967")</f>
        <v/>
      </c>
      <c r="B807" t="n">
        <v>0.4407407407407408</v>
      </c>
    </row>
    <row r="808">
      <c r="A808">
        <f>HYPERLINK("https://stackoverflow.com/q/61983642", "61983642")</f>
        <v/>
      </c>
      <c r="B808" t="n">
        <v>0.4940047961630695</v>
      </c>
    </row>
    <row r="809">
      <c r="A809">
        <f>HYPERLINK("https://stackoverflow.com/q/62020069", "62020069")</f>
        <v/>
      </c>
      <c r="B809" t="n">
        <v>0.3465608465608466</v>
      </c>
    </row>
    <row r="810">
      <c r="A810">
        <f>HYPERLINK("https://stackoverflow.com/q/62075536", "62075536")</f>
        <v/>
      </c>
      <c r="B810" t="n">
        <v>0.2880658436213992</v>
      </c>
    </row>
    <row r="811">
      <c r="A811">
        <f>HYPERLINK("https://stackoverflow.com/q/62077982", "62077982")</f>
        <v/>
      </c>
      <c r="B811" t="n">
        <v>0.28</v>
      </c>
    </row>
    <row r="812">
      <c r="A812">
        <f>HYPERLINK("https://stackoverflow.com/q/62078382", "62078382")</f>
        <v/>
      </c>
      <c r="B812" t="n">
        <v>0.328042328042328</v>
      </c>
    </row>
    <row r="813">
      <c r="A813">
        <f>HYPERLINK("https://stackoverflow.com/q/62087465", "62087465")</f>
        <v/>
      </c>
      <c r="B813" t="n">
        <v>0.3089430894308943</v>
      </c>
    </row>
    <row r="814">
      <c r="A814">
        <f>HYPERLINK("https://stackoverflow.com/q/62100067", "62100067")</f>
        <v/>
      </c>
      <c r="B814" t="n">
        <v>0.2333333333333333</v>
      </c>
    </row>
    <row r="815">
      <c r="A815">
        <f>HYPERLINK("https://stackoverflow.com/q/62101239", "62101239")</f>
        <v/>
      </c>
      <c r="B815" t="n">
        <v>0.3900709219858156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