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0.3947990543735225</v>
      </c>
    </row>
    <row r="3">
      <c r="A3">
        <f>HYPERLINK("https://stackoverflow.com/q/1258834", "1258834")</f>
        <v/>
      </c>
      <c r="B3" t="n">
        <v>0.3118279569892473</v>
      </c>
    </row>
    <row r="4">
      <c r="A4">
        <f>HYPERLINK("https://stackoverflow.com/q/3700594", "3700594")</f>
        <v/>
      </c>
      <c r="B4" t="n">
        <v>0.3570127504553734</v>
      </c>
    </row>
    <row r="5">
      <c r="A5">
        <f>HYPERLINK("https://stackoverflow.com/q/3906522", "3906522")</f>
        <v/>
      </c>
      <c r="B5" t="n">
        <v>0.381184103811841</v>
      </c>
    </row>
    <row r="6">
      <c r="A6">
        <f>HYPERLINK("https://stackoverflow.com/q/4556252", "4556252")</f>
        <v/>
      </c>
      <c r="B6" t="n">
        <v>0.3142536475869809</v>
      </c>
    </row>
    <row r="7">
      <c r="A7">
        <f>HYPERLINK("https://stackoverflow.com/q/6580311", "6580311")</f>
        <v/>
      </c>
      <c r="B7" t="n">
        <v>0.3316369804919423</v>
      </c>
    </row>
    <row r="8">
      <c r="A8">
        <f>HYPERLINK("https://stackoverflow.com/q/6645196", "6645196")</f>
        <v/>
      </c>
      <c r="B8" t="n">
        <v>0.2481962481962482</v>
      </c>
    </row>
    <row r="9">
      <c r="A9">
        <f>HYPERLINK("https://stackoverflow.com/q/7304006", "7304006")</f>
        <v/>
      </c>
      <c r="B9" t="n">
        <v>0.3847736625514404</v>
      </c>
    </row>
    <row r="10">
      <c r="A10">
        <f>HYPERLINK("https://stackoverflow.com/q/7383641", "7383641")</f>
        <v/>
      </c>
      <c r="B10" t="n">
        <v>0.2882288228822882</v>
      </c>
    </row>
    <row r="11">
      <c r="A11">
        <f>HYPERLINK("https://stackoverflow.com/q/7679733", "7679733")</f>
        <v/>
      </c>
      <c r="B11" t="n">
        <v>0.4172661870503597</v>
      </c>
    </row>
    <row r="12">
      <c r="A12">
        <f>HYPERLINK("https://stackoverflow.com/q/8005085", "8005085")</f>
        <v/>
      </c>
      <c r="B12" t="n">
        <v>0.4603174603174603</v>
      </c>
    </row>
    <row r="13">
      <c r="A13">
        <f>HYPERLINK("https://stackoverflow.com/q/8123314", "8123314")</f>
        <v/>
      </c>
      <c r="B13" t="n">
        <v>0.3396464646464646</v>
      </c>
    </row>
    <row r="14">
      <c r="A14">
        <f>HYPERLINK("https://stackoverflow.com/q/8522884", "8522884")</f>
        <v/>
      </c>
      <c r="B14" t="n">
        <v>0.4656390494540784</v>
      </c>
    </row>
    <row r="15">
      <c r="A15">
        <f>HYPERLINK("https://stackoverflow.com/q/8980486", "8980486")</f>
        <v/>
      </c>
      <c r="B15" t="n">
        <v>0.3437908496732026</v>
      </c>
    </row>
    <row r="16">
      <c r="A16">
        <f>HYPERLINK("https://stackoverflow.com/q/9041860", "9041860")</f>
        <v/>
      </c>
      <c r="B16" t="n">
        <v>0.2736318407960199</v>
      </c>
    </row>
    <row r="17">
      <c r="A17">
        <f>HYPERLINK("https://stackoverflow.com/q/9054254", "9054254")</f>
        <v/>
      </c>
      <c r="B17" t="n">
        <v>0.3448773448773449</v>
      </c>
    </row>
    <row r="18">
      <c r="A18">
        <f>HYPERLINK("https://stackoverflow.com/q/9076585", "9076585")</f>
        <v/>
      </c>
      <c r="B18" t="n">
        <v>0.2834138486312399</v>
      </c>
    </row>
    <row r="19">
      <c r="A19">
        <f>HYPERLINK("https://stackoverflow.com/q/9372228", "9372228")</f>
        <v/>
      </c>
      <c r="B19" t="n">
        <v>0.3505933117583603</v>
      </c>
    </row>
    <row r="20">
      <c r="A20">
        <f>HYPERLINK("https://stackoverflow.com/q/9391137", "9391137")</f>
        <v/>
      </c>
      <c r="B20" t="n">
        <v>0.4692378328741965</v>
      </c>
    </row>
    <row r="21">
      <c r="A21">
        <f>HYPERLINK("https://stackoverflow.com/q/9481841", "9481841")</f>
        <v/>
      </c>
      <c r="B21" t="n">
        <v>0.243531202435312</v>
      </c>
    </row>
    <row r="22">
      <c r="A22">
        <f>HYPERLINK("https://stackoverflow.com/q/9802779", "9802779")</f>
        <v/>
      </c>
      <c r="B22" t="n">
        <v>0.3271604938271605</v>
      </c>
    </row>
    <row r="23">
      <c r="A23">
        <f>HYPERLINK("https://stackoverflow.com/q/9959449", "9959449")</f>
        <v/>
      </c>
      <c r="B23" t="n">
        <v>0.2981029810298103</v>
      </c>
    </row>
    <row r="24">
      <c r="A24">
        <f>HYPERLINK("https://stackoverflow.com/q/9980294", "9980294")</f>
        <v/>
      </c>
      <c r="B24" t="n">
        <v>0.4760614272809395</v>
      </c>
    </row>
    <row r="25">
      <c r="A25">
        <f>HYPERLINK("https://stackoverflow.com/q/10152372", "10152372")</f>
        <v/>
      </c>
      <c r="B25" t="n">
        <v>0.2604166666666667</v>
      </c>
    </row>
    <row r="26">
      <c r="A26">
        <f>HYPERLINK("https://stackoverflow.com/q/10170940", "10170940")</f>
        <v/>
      </c>
      <c r="B26" t="n">
        <v>0.3882783882783883</v>
      </c>
    </row>
    <row r="27">
      <c r="A27">
        <f>HYPERLINK("https://stackoverflow.com/q/10247749", "10247749")</f>
        <v/>
      </c>
      <c r="B27" t="n">
        <v>0.3659531090723751</v>
      </c>
    </row>
    <row r="28">
      <c r="A28">
        <f>HYPERLINK("https://stackoverflow.com/q/10557731", "10557731")</f>
        <v/>
      </c>
      <c r="B28" t="n">
        <v>0.3128654970760235</v>
      </c>
    </row>
    <row r="29">
      <c r="A29">
        <f>HYPERLINK("https://stackoverflow.com/q/10673123", "10673123")</f>
        <v/>
      </c>
      <c r="B29" t="n">
        <v>0.3907721280602637</v>
      </c>
    </row>
    <row r="30">
      <c r="A30">
        <f>HYPERLINK("https://stackoverflow.com/q/10690115", "10690115")</f>
        <v/>
      </c>
      <c r="B30" t="n">
        <v>0.3295019157088123</v>
      </c>
    </row>
    <row r="31">
      <c r="A31">
        <f>HYPERLINK("https://stackoverflow.com/q/10919857", "10919857")</f>
        <v/>
      </c>
      <c r="B31" t="n">
        <v>0.2898550724637681</v>
      </c>
    </row>
    <row r="32">
      <c r="A32">
        <f>HYPERLINK("https://stackoverflow.com/q/11171081", "11171081")</f>
        <v/>
      </c>
      <c r="B32" t="n">
        <v>0.2807017543859649</v>
      </c>
    </row>
    <row r="33">
      <c r="A33">
        <f>HYPERLINK("https://stackoverflow.com/q/11248169", "11248169")</f>
        <v/>
      </c>
      <c r="B33" t="n">
        <v>0.3011695906432749</v>
      </c>
    </row>
    <row r="34">
      <c r="A34">
        <f>HYPERLINK("https://stackoverflow.com/q/11352675", "11352675")</f>
        <v/>
      </c>
      <c r="B34" t="n">
        <v>0.3132716049382716</v>
      </c>
    </row>
    <row r="35">
      <c r="A35">
        <f>HYPERLINK("https://stackoverflow.com/q/11513122", "11513122")</f>
        <v/>
      </c>
      <c r="B35" t="n">
        <v>0.2841269841269841</v>
      </c>
    </row>
    <row r="36">
      <c r="A36">
        <f>HYPERLINK("https://stackoverflow.com/q/11698968", "11698968")</f>
        <v/>
      </c>
      <c r="B36" t="n">
        <v>0.4278959810874705</v>
      </c>
    </row>
    <row r="37">
      <c r="A37">
        <f>HYPERLINK("https://stackoverflow.com/q/11718933", "11718933")</f>
        <v/>
      </c>
      <c r="B37" t="n">
        <v>0.2941176470588235</v>
      </c>
    </row>
    <row r="38">
      <c r="A38">
        <f>HYPERLINK("https://stackoverflow.com/q/12004748", "12004748")</f>
        <v/>
      </c>
      <c r="B38" t="n">
        <v>0.3524444444444444</v>
      </c>
    </row>
    <row r="39">
      <c r="A39">
        <f>HYPERLINK("https://stackoverflow.com/q/12020334", "12020334")</f>
        <v/>
      </c>
      <c r="B39" t="n">
        <v>0.3281045751633987</v>
      </c>
    </row>
    <row r="40">
      <c r="A40">
        <f>HYPERLINK("https://stackoverflow.com/q/12028626", "12028626")</f>
        <v/>
      </c>
      <c r="B40" t="n">
        <v>0.409306742640076</v>
      </c>
    </row>
    <row r="41">
      <c r="A41">
        <f>HYPERLINK("https://stackoverflow.com/q/12087385", "12087385")</f>
        <v/>
      </c>
      <c r="B41" t="n">
        <v>0.3081328751431844</v>
      </c>
    </row>
    <row r="42">
      <c r="A42">
        <f>HYPERLINK("https://stackoverflow.com/q/12318829", "12318829")</f>
        <v/>
      </c>
      <c r="B42" t="n">
        <v>0.2457912457912458</v>
      </c>
    </row>
    <row r="43">
      <c r="A43">
        <f>HYPERLINK("https://stackoverflow.com/q/12504547", "12504547")</f>
        <v/>
      </c>
      <c r="B43" t="n">
        <v>0.3382559774964838</v>
      </c>
    </row>
    <row r="44">
      <c r="A44">
        <f>HYPERLINK("https://stackoverflow.com/q/12559029", "12559029")</f>
        <v/>
      </c>
      <c r="B44" t="n">
        <v>0.2702020202020202</v>
      </c>
    </row>
    <row r="45">
      <c r="A45">
        <f>HYPERLINK("https://stackoverflow.com/q/13267422", "13267422")</f>
        <v/>
      </c>
      <c r="B45" t="n">
        <v>0.3043478260869565</v>
      </c>
    </row>
    <row r="46">
      <c r="A46">
        <f>HYPERLINK("https://stackoverflow.com/q/13393253", "13393253")</f>
        <v/>
      </c>
      <c r="B46" t="n">
        <v>0.2592592592592592</v>
      </c>
    </row>
    <row r="47">
      <c r="A47">
        <f>HYPERLINK("https://stackoverflow.com/q/13825378", "13825378")</f>
        <v/>
      </c>
      <c r="B47" t="n">
        <v>0.3568738229755179</v>
      </c>
    </row>
    <row r="48">
      <c r="A48">
        <f>HYPERLINK("https://stackoverflow.com/q/13929746", "13929746")</f>
        <v/>
      </c>
      <c r="B48" t="n">
        <v>0.3049645390070922</v>
      </c>
    </row>
    <row r="49">
      <c r="A49">
        <f>HYPERLINK("https://stackoverflow.com/q/14530767", "14530767")</f>
        <v/>
      </c>
      <c r="B49" t="n">
        <v>0.2837837837837838</v>
      </c>
    </row>
    <row r="50">
      <c r="A50">
        <f>HYPERLINK("https://stackoverflow.com/q/15045253", "15045253")</f>
        <v/>
      </c>
      <c r="B50" t="n">
        <v>0.4227430555555556</v>
      </c>
    </row>
    <row r="51">
      <c r="A51">
        <f>HYPERLINK("https://stackoverflow.com/q/15239231", "15239231")</f>
        <v/>
      </c>
      <c r="B51" t="n">
        <v>0.3138602520045819</v>
      </c>
    </row>
    <row r="52">
      <c r="A52">
        <f>HYPERLINK("https://stackoverflow.com/q/15763574", "15763574")</f>
        <v/>
      </c>
      <c r="B52" t="n">
        <v>0.2895622895622896</v>
      </c>
    </row>
    <row r="53">
      <c r="A53">
        <f>HYPERLINK("https://stackoverflow.com/q/16045596", "16045596")</f>
        <v/>
      </c>
      <c r="B53" t="n">
        <v>0.3106995884773662</v>
      </c>
    </row>
    <row r="54">
      <c r="A54">
        <f>HYPERLINK("https://stackoverflow.com/q/16200946", "16200946")</f>
        <v/>
      </c>
      <c r="B54" t="n">
        <v>0.2935672514619883</v>
      </c>
    </row>
    <row r="55">
      <c r="A55">
        <f>HYPERLINK("https://stackoverflow.com/q/16306006", "16306006")</f>
        <v/>
      </c>
      <c r="B55" t="n">
        <v>0.3319088319088319</v>
      </c>
    </row>
    <row r="56">
      <c r="A56">
        <f>HYPERLINK("https://stackoverflow.com/q/16563253", "16563253")</f>
        <v/>
      </c>
      <c r="B56" t="n">
        <v>0.2456964006259781</v>
      </c>
    </row>
    <row r="57">
      <c r="A57">
        <f>HYPERLINK("https://stackoverflow.com/q/16567269", "16567269")</f>
        <v/>
      </c>
      <c r="B57" t="n">
        <v>0.3279132791327913</v>
      </c>
    </row>
    <row r="58">
      <c r="A58">
        <f>HYPERLINK("https://stackoverflow.com/q/16937042", "16937042")</f>
        <v/>
      </c>
      <c r="B58" t="n">
        <v>0.2676224611708483</v>
      </c>
    </row>
    <row r="59">
      <c r="A59">
        <f>HYPERLINK("https://stackoverflow.com/q/17126323", "17126323")</f>
        <v/>
      </c>
      <c r="B59" t="n">
        <v>0.3626262626262626</v>
      </c>
    </row>
    <row r="60">
      <c r="A60">
        <f>HYPERLINK("https://stackoverflow.com/q/17313690", "17313690")</f>
        <v/>
      </c>
      <c r="B60" t="n">
        <v>0.2401960784313726</v>
      </c>
    </row>
    <row r="61">
      <c r="A61">
        <f>HYPERLINK("https://stackoverflow.com/q/17389702", "17389702")</f>
        <v/>
      </c>
      <c r="B61" t="n">
        <v>0.2737127371273713</v>
      </c>
    </row>
    <row r="62">
      <c r="A62">
        <f>HYPERLINK("https://stackoverflow.com/q/17801810", "17801810")</f>
        <v/>
      </c>
      <c r="B62" t="n">
        <v>0.2794117647058824</v>
      </c>
    </row>
    <row r="63">
      <c r="A63">
        <f>HYPERLINK("https://stackoverflow.com/q/17926933", "17926933")</f>
        <v/>
      </c>
      <c r="B63" t="n">
        <v>0.2545605306799337</v>
      </c>
    </row>
    <row r="64">
      <c r="A64">
        <f>HYPERLINK("https://stackoverflow.com/q/17958629", "17958629")</f>
        <v/>
      </c>
      <c r="B64" t="n">
        <v>0.2520325203252032</v>
      </c>
    </row>
    <row r="65">
      <c r="A65">
        <f>HYPERLINK("https://stackoverflow.com/q/17969305", "17969305")</f>
        <v/>
      </c>
      <c r="B65" t="n">
        <v>0.3386880856760375</v>
      </c>
    </row>
    <row r="66">
      <c r="A66">
        <f>HYPERLINK("https://stackoverflow.com/q/18041364", "18041364")</f>
        <v/>
      </c>
      <c r="B66" t="n">
        <v>0.3286052009456265</v>
      </c>
    </row>
    <row r="67">
      <c r="A67">
        <f>HYPERLINK("https://stackoverflow.com/q/18580277", "18580277")</f>
        <v/>
      </c>
      <c r="B67" t="n">
        <v>0.2592592592592592</v>
      </c>
    </row>
    <row r="68">
      <c r="A68">
        <f>HYPERLINK("https://stackoverflow.com/q/18617586", "18617586")</f>
        <v/>
      </c>
      <c r="B68" t="n">
        <v>0.2848324514991182</v>
      </c>
    </row>
    <row r="69">
      <c r="A69">
        <f>HYPERLINK("https://stackoverflow.com/q/18730532", "18730532")</f>
        <v/>
      </c>
      <c r="B69" t="n">
        <v>0.3091787439613526</v>
      </c>
    </row>
    <row r="70">
      <c r="A70">
        <f>HYPERLINK("https://stackoverflow.com/q/19109573", "19109573")</f>
        <v/>
      </c>
      <c r="B70" t="n">
        <v>0.2462962962962963</v>
      </c>
    </row>
    <row r="71">
      <c r="A71">
        <f>HYPERLINK("https://stackoverflow.com/q/19478478", "19478478")</f>
        <v/>
      </c>
      <c r="B71" t="n">
        <v>0.3551401869158878</v>
      </c>
    </row>
    <row r="72">
      <c r="A72">
        <f>HYPERLINK("https://stackoverflow.com/q/19495048", "19495048")</f>
        <v/>
      </c>
      <c r="B72" t="n">
        <v>0.2814814814814815</v>
      </c>
    </row>
    <row r="73">
      <c r="A73">
        <f>HYPERLINK("https://stackoverflow.com/q/20176524", "20176524")</f>
        <v/>
      </c>
      <c r="B73" t="n">
        <v>0.3513888888888889</v>
      </c>
    </row>
    <row r="74">
      <c r="A74">
        <f>HYPERLINK("https://stackoverflow.com/q/20486048", "20486048")</f>
        <v/>
      </c>
      <c r="B74" t="n">
        <v>0.2597222222222222</v>
      </c>
    </row>
    <row r="75">
      <c r="A75">
        <f>HYPERLINK("https://stackoverflow.com/q/20755712", "20755712")</f>
        <v/>
      </c>
      <c r="B75" t="n">
        <v>0.313953488372093</v>
      </c>
    </row>
    <row r="76">
      <c r="A76">
        <f>HYPERLINK("https://stackoverflow.com/q/20770100", "20770100")</f>
        <v/>
      </c>
      <c r="B76" t="n">
        <v>0.3271604938271605</v>
      </c>
    </row>
    <row r="77">
      <c r="A77">
        <f>HYPERLINK("https://stackoverflow.com/q/20846544", "20846544")</f>
        <v/>
      </c>
      <c r="B77" t="n">
        <v>0.2951907131011609</v>
      </c>
    </row>
    <row r="78">
      <c r="A78">
        <f>HYPERLINK("https://stackoverflow.com/q/21050053", "21050053")</f>
        <v/>
      </c>
      <c r="B78" t="n">
        <v>0.3078982597054886</v>
      </c>
    </row>
    <row r="79">
      <c r="A79">
        <f>HYPERLINK("https://stackoverflow.com/q/21122367", "21122367")</f>
        <v/>
      </c>
      <c r="B79" t="n">
        <v>0.316017316017316</v>
      </c>
    </row>
    <row r="80">
      <c r="A80">
        <f>HYPERLINK("https://stackoverflow.com/q/21177958", "21177958")</f>
        <v/>
      </c>
      <c r="B80" t="n">
        <v>0.4126984126984127</v>
      </c>
    </row>
    <row r="81">
      <c r="A81">
        <f>HYPERLINK("https://stackoverflow.com/q/21178560", "21178560")</f>
        <v/>
      </c>
      <c r="B81" t="n">
        <v>0.3888888888888889</v>
      </c>
    </row>
    <row r="82">
      <c r="A82">
        <f>HYPERLINK("https://stackoverflow.com/q/21314917", "21314917")</f>
        <v/>
      </c>
      <c r="B82" t="n">
        <v>0.5130434782608696</v>
      </c>
    </row>
    <row r="83">
      <c r="A83">
        <f>HYPERLINK("https://stackoverflow.com/q/21473504", "21473504")</f>
        <v/>
      </c>
      <c r="B83" t="n">
        <v>0.2785602503912363</v>
      </c>
    </row>
    <row r="84">
      <c r="A84">
        <f>HYPERLINK("https://stackoverflow.com/q/21492201", "21492201")</f>
        <v/>
      </c>
      <c r="B84" t="n">
        <v>0.3011111111111111</v>
      </c>
    </row>
    <row r="85">
      <c r="A85">
        <f>HYPERLINK("https://stackoverflow.com/q/21896490", "21896490")</f>
        <v/>
      </c>
      <c r="B85" t="n">
        <v>0.2447916666666667</v>
      </c>
    </row>
    <row r="86">
      <c r="A86">
        <f>HYPERLINK("https://stackoverflow.com/q/22156204", "22156204")</f>
        <v/>
      </c>
      <c r="B86" t="n">
        <v>0.2467043314500942</v>
      </c>
    </row>
    <row r="87">
      <c r="A87">
        <f>HYPERLINK("https://stackoverflow.com/q/22163118", "22163118")</f>
        <v/>
      </c>
      <c r="B87" t="n">
        <v>0.2581699346405229</v>
      </c>
    </row>
    <row r="88">
      <c r="A88">
        <f>HYPERLINK("https://stackoverflow.com/q/22319457", "22319457")</f>
        <v/>
      </c>
      <c r="B88" t="n">
        <v>0.2705314009661836</v>
      </c>
    </row>
    <row r="89">
      <c r="A89">
        <f>HYPERLINK("https://stackoverflow.com/q/22351264", "22351264")</f>
        <v/>
      </c>
      <c r="B89" t="n">
        <v>0.4081954294720252</v>
      </c>
    </row>
    <row r="90">
      <c r="A90">
        <f>HYPERLINK("https://stackoverflow.com/q/22449283", "22449283")</f>
        <v/>
      </c>
      <c r="B90" t="n">
        <v>0.2619047619047619</v>
      </c>
    </row>
    <row r="91">
      <c r="A91">
        <f>HYPERLINK("https://stackoverflow.com/q/22887879", "22887879")</f>
        <v/>
      </c>
      <c r="B91" t="n">
        <v>0.2415458937198068</v>
      </c>
    </row>
    <row r="92">
      <c r="A92">
        <f>HYPERLINK("https://stackoverflow.com/q/23062636", "23062636")</f>
        <v/>
      </c>
      <c r="B92" t="n">
        <v>0.3206018518518519</v>
      </c>
    </row>
    <row r="93">
      <c r="A93">
        <f>HYPERLINK("https://stackoverflow.com/q/23073453", "23073453")</f>
        <v/>
      </c>
      <c r="B93" t="n">
        <v>0.2857142857142858</v>
      </c>
    </row>
    <row r="94">
      <c r="A94">
        <f>HYPERLINK("https://stackoverflow.com/q/23135039", "23135039")</f>
        <v/>
      </c>
      <c r="B94" t="n">
        <v>0.3603988603988604</v>
      </c>
    </row>
    <row r="95">
      <c r="A95">
        <f>HYPERLINK("https://stackoverflow.com/q/23261369", "23261369")</f>
        <v/>
      </c>
      <c r="B95" t="n">
        <v>0.2771672771672772</v>
      </c>
    </row>
    <row r="96">
      <c r="A96">
        <f>HYPERLINK("https://stackoverflow.com/q/23265831", "23265831")</f>
        <v/>
      </c>
      <c r="B96" t="n">
        <v>0.3303504847129008</v>
      </c>
    </row>
    <row r="97">
      <c r="A97">
        <f>HYPERLINK("https://stackoverflow.com/q/23539254", "23539254")</f>
        <v/>
      </c>
      <c r="B97" t="n">
        <v>0.2991452991452991</v>
      </c>
    </row>
    <row r="98">
      <c r="A98">
        <f>HYPERLINK("https://stackoverflow.com/q/23984516", "23984516")</f>
        <v/>
      </c>
      <c r="B98" t="n">
        <v>0.3780663780663781</v>
      </c>
    </row>
    <row r="99">
      <c r="A99">
        <f>HYPERLINK("https://stackoverflow.com/q/24450595", "24450595")</f>
        <v/>
      </c>
      <c r="B99" t="n">
        <v>0.3791469194312796</v>
      </c>
    </row>
    <row r="100">
      <c r="A100">
        <f>HYPERLINK("https://stackoverflow.com/q/24764540", "24764540")</f>
        <v/>
      </c>
      <c r="B100" t="n">
        <v>0.3121098626716604</v>
      </c>
    </row>
    <row r="101">
      <c r="A101">
        <f>HYPERLINK("https://stackoverflow.com/q/25077760", "25077760")</f>
        <v/>
      </c>
      <c r="B101" t="n">
        <v>0.3136427566807314</v>
      </c>
    </row>
    <row r="102">
      <c r="A102">
        <f>HYPERLINK("https://stackoverflow.com/q/25499141", "25499141")</f>
        <v/>
      </c>
      <c r="B102" t="n">
        <v>0.3301587301587302</v>
      </c>
    </row>
    <row r="103">
      <c r="A103">
        <f>HYPERLINK("https://stackoverflow.com/q/25560603", "25560603")</f>
        <v/>
      </c>
      <c r="B103" t="n">
        <v>0.3723494486853265</v>
      </c>
    </row>
    <row r="104">
      <c r="A104">
        <f>HYPERLINK("https://stackoverflow.com/q/25615751", "25615751")</f>
        <v/>
      </c>
      <c r="B104" t="n">
        <v>0.3787878787878788</v>
      </c>
    </row>
    <row r="105">
      <c r="A105">
        <f>HYPERLINK("https://stackoverflow.com/q/25731858", "25731858")</f>
        <v/>
      </c>
      <c r="B105" t="n">
        <v>0.316468253968254</v>
      </c>
    </row>
    <row r="106">
      <c r="A106">
        <f>HYPERLINK("https://stackoverflow.com/q/25950980", "25950980")</f>
        <v/>
      </c>
      <c r="B106" t="n">
        <v>0.2615384615384616</v>
      </c>
    </row>
    <row r="107">
      <c r="A107">
        <f>HYPERLINK("https://stackoverflow.com/q/26475674", "26475674")</f>
        <v/>
      </c>
      <c r="B107" t="n">
        <v>0.40625</v>
      </c>
    </row>
    <row r="108">
      <c r="A108">
        <f>HYPERLINK("https://stackoverflow.com/q/26585466", "26585466")</f>
        <v/>
      </c>
      <c r="B108" t="n">
        <v>0.3803921568627451</v>
      </c>
    </row>
    <row r="109">
      <c r="A109">
        <f>HYPERLINK("https://stackoverflow.com/q/26590629", "26590629")</f>
        <v/>
      </c>
      <c r="B109" t="n">
        <v>0.418724279835391</v>
      </c>
    </row>
    <row r="110">
      <c r="A110">
        <f>HYPERLINK("https://stackoverflow.com/q/26655087", "26655087")</f>
        <v/>
      </c>
      <c r="B110" t="n">
        <v>0.2914862914862915</v>
      </c>
    </row>
    <row r="111">
      <c r="A111">
        <f>HYPERLINK("https://stackoverflow.com/q/27398134", "27398134")</f>
        <v/>
      </c>
      <c r="B111" t="n">
        <v>0.3124183006535948</v>
      </c>
    </row>
    <row r="112">
      <c r="A112">
        <f>HYPERLINK("https://stackoverflow.com/q/27426874", "27426874")</f>
        <v/>
      </c>
      <c r="B112" t="n">
        <v>0.2741935483870968</v>
      </c>
    </row>
    <row r="113">
      <c r="A113">
        <f>HYPERLINK("https://stackoverflow.com/q/28073629", "28073629")</f>
        <v/>
      </c>
      <c r="B113" t="n">
        <v>0.3682277318640956</v>
      </c>
    </row>
    <row r="114">
      <c r="A114">
        <f>HYPERLINK("https://stackoverflow.com/q/28393085", "28393085")</f>
        <v/>
      </c>
      <c r="B114" t="n">
        <v>0.242566510172144</v>
      </c>
    </row>
    <row r="115">
      <c r="A115">
        <f>HYPERLINK("https://stackoverflow.com/q/28610006", "28610006")</f>
        <v/>
      </c>
      <c r="B115" t="n">
        <v>0.4220679012345679</v>
      </c>
    </row>
    <row r="116">
      <c r="A116">
        <f>HYPERLINK("https://stackoverflow.com/q/29386945", "29386945")</f>
        <v/>
      </c>
      <c r="B116" t="n">
        <v>0.2351851851851852</v>
      </c>
    </row>
    <row r="117">
      <c r="A117">
        <f>HYPERLINK("https://stackoverflow.com/q/29395319", "29395319")</f>
        <v/>
      </c>
      <c r="B117" t="n">
        <v>0.382716049382716</v>
      </c>
    </row>
    <row r="118">
      <c r="A118">
        <f>HYPERLINK("https://stackoverflow.com/q/29905159", "29905159")</f>
        <v/>
      </c>
      <c r="B118" t="n">
        <v>0.5433962264150943</v>
      </c>
    </row>
    <row r="119">
      <c r="A119">
        <f>HYPERLINK("https://stackoverflow.com/q/30025388", "30025388")</f>
        <v/>
      </c>
      <c r="B119" t="n">
        <v>0.2626262626262627</v>
      </c>
    </row>
    <row r="120">
      <c r="A120">
        <f>HYPERLINK("https://stackoverflow.com/q/30193726", "30193726")</f>
        <v/>
      </c>
      <c r="B120" t="n">
        <v>0.3096539162112932</v>
      </c>
    </row>
    <row r="121">
      <c r="A121">
        <f>HYPERLINK("https://stackoverflow.com/q/30460291", "30460291")</f>
        <v/>
      </c>
      <c r="B121" t="n">
        <v>0.3888888888888889</v>
      </c>
    </row>
    <row r="122">
      <c r="A122">
        <f>HYPERLINK("https://stackoverflow.com/q/30877737", "30877737")</f>
        <v/>
      </c>
      <c r="B122" t="n">
        <v>0.2592592592592592</v>
      </c>
    </row>
    <row r="123">
      <c r="A123">
        <f>HYPERLINK("https://stackoverflow.com/q/31434640", "31434640")</f>
        <v/>
      </c>
      <c r="B123" t="n">
        <v>0.3111111111111111</v>
      </c>
    </row>
    <row r="124">
      <c r="A124">
        <f>HYPERLINK("https://stackoverflow.com/q/31545374", "31545374")</f>
        <v/>
      </c>
      <c r="B124" t="n">
        <v>0.2531645569620253</v>
      </c>
    </row>
    <row r="125">
      <c r="A125">
        <f>HYPERLINK("https://stackoverflow.com/q/31593793", "31593793")</f>
        <v/>
      </c>
      <c r="B125" t="n">
        <v>0.2557319223985891</v>
      </c>
    </row>
    <row r="126">
      <c r="A126">
        <f>HYPERLINK("https://stackoverflow.com/q/31725790", "31725790")</f>
        <v/>
      </c>
      <c r="B126" t="n">
        <v>0.2393162393162393</v>
      </c>
    </row>
    <row r="127">
      <c r="A127">
        <f>HYPERLINK("https://stackoverflow.com/q/31794085", "31794085")</f>
        <v/>
      </c>
      <c r="B127" t="n">
        <v>0.2817460317460317</v>
      </c>
    </row>
    <row r="128">
      <c r="A128">
        <f>HYPERLINK("https://stackoverflow.com/q/31967389", "31967389")</f>
        <v/>
      </c>
      <c r="B128" t="n">
        <v>0.3029350104821803</v>
      </c>
    </row>
    <row r="129">
      <c r="A129">
        <f>HYPERLINK("https://stackoverflow.com/q/31990161", "31990161")</f>
        <v/>
      </c>
      <c r="B129" t="n">
        <v>0.4241192411924119</v>
      </c>
    </row>
    <row r="130">
      <c r="A130">
        <f>HYPERLINK("https://stackoverflow.com/q/32201636", "32201636")</f>
        <v/>
      </c>
      <c r="B130" t="n">
        <v>0.2507122507122507</v>
      </c>
    </row>
    <row r="131">
      <c r="A131">
        <f>HYPERLINK("https://stackoverflow.com/q/32306914", "32306914")</f>
        <v/>
      </c>
      <c r="B131" t="n">
        <v>0.3643966547192354</v>
      </c>
    </row>
    <row r="132">
      <c r="A132">
        <f>HYPERLINK("https://stackoverflow.com/q/32512054", "32512054")</f>
        <v/>
      </c>
      <c r="B132" t="n">
        <v>0.2561728395061729</v>
      </c>
    </row>
    <row r="133">
      <c r="A133">
        <f>HYPERLINK("https://stackoverflow.com/q/32747702", "32747702")</f>
        <v/>
      </c>
      <c r="B133" t="n">
        <v>0.2469135802469136</v>
      </c>
    </row>
    <row r="134">
      <c r="A134">
        <f>HYPERLINK("https://stackoverflow.com/q/33016067", "33016067")</f>
        <v/>
      </c>
      <c r="B134" t="n">
        <v>0.2719298245614035</v>
      </c>
    </row>
    <row r="135">
      <c r="A135">
        <f>HYPERLINK("https://stackoverflow.com/q/33048763", "33048763")</f>
        <v/>
      </c>
      <c r="B135" t="n">
        <v>0.3084577114427861</v>
      </c>
    </row>
    <row r="136">
      <c r="A136">
        <f>HYPERLINK("https://stackoverflow.com/q/33282820", "33282820")</f>
        <v/>
      </c>
      <c r="B136" t="n">
        <v>0.2994152046783626</v>
      </c>
    </row>
    <row r="137">
      <c r="A137">
        <f>HYPERLINK("https://stackoverflow.com/q/33616877", "33616877")</f>
        <v/>
      </c>
      <c r="B137" t="n">
        <v>0.2355555555555555</v>
      </c>
    </row>
    <row r="138">
      <c r="A138">
        <f>HYPERLINK("https://stackoverflow.com/q/33879085", "33879085")</f>
        <v/>
      </c>
      <c r="B138" t="n">
        <v>0.2859362859362859</v>
      </c>
    </row>
    <row r="139">
      <c r="A139">
        <f>HYPERLINK("https://stackoverflow.com/q/34228425", "34228425")</f>
        <v/>
      </c>
      <c r="B139" t="n">
        <v>0.2983091787439613</v>
      </c>
    </row>
    <row r="140">
      <c r="A140">
        <f>HYPERLINK("https://stackoverflow.com/q/34305838", "34305838")</f>
        <v/>
      </c>
      <c r="B140" t="n">
        <v>0.3363774733637747</v>
      </c>
    </row>
    <row r="141">
      <c r="A141">
        <f>HYPERLINK("https://stackoverflow.com/q/34510911", "34510911")</f>
        <v/>
      </c>
      <c r="B141" t="n">
        <v>0.2641975308641975</v>
      </c>
    </row>
    <row r="142">
      <c r="A142">
        <f>HYPERLINK("https://stackoverflow.com/q/34814017", "34814017")</f>
        <v/>
      </c>
      <c r="B142" t="n">
        <v>0.29757343550447</v>
      </c>
    </row>
    <row r="143">
      <c r="A143">
        <f>HYPERLINK("https://stackoverflow.com/q/35066446", "35066446")</f>
        <v/>
      </c>
      <c r="B143" t="n">
        <v>0.3508114856429463</v>
      </c>
    </row>
    <row r="144">
      <c r="A144">
        <f>HYPERLINK("https://stackoverflow.com/q/35092415", "35092415")</f>
        <v/>
      </c>
      <c r="B144" t="n">
        <v>0.2672672672672673</v>
      </c>
    </row>
    <row r="145">
      <c r="A145">
        <f>HYPERLINK("https://stackoverflow.com/q/35265813", "35265813")</f>
        <v/>
      </c>
      <c r="B145" t="n">
        <v>0.2166666666666667</v>
      </c>
    </row>
    <row r="146">
      <c r="A146">
        <f>HYPERLINK("https://stackoverflow.com/q/35343564", "35343564")</f>
        <v/>
      </c>
      <c r="B146" t="n">
        <v>0.3228070175438597</v>
      </c>
    </row>
    <row r="147">
      <c r="A147">
        <f>HYPERLINK("https://stackoverflow.com/q/35476777", "35476777")</f>
        <v/>
      </c>
      <c r="B147" t="n">
        <v>0.2918340026773762</v>
      </c>
    </row>
    <row r="148">
      <c r="A148">
        <f>HYPERLINK("https://stackoverflow.com/q/35482963", "35482963")</f>
        <v/>
      </c>
      <c r="B148" t="n">
        <v>0.2583333333333334</v>
      </c>
    </row>
    <row r="149">
      <c r="A149">
        <f>HYPERLINK("https://stackoverflow.com/q/35569887", "35569887")</f>
        <v/>
      </c>
      <c r="B149" t="n">
        <v>0.257516339869281</v>
      </c>
    </row>
    <row r="150">
      <c r="A150">
        <f>HYPERLINK("https://stackoverflow.com/q/35618897", "35618897")</f>
        <v/>
      </c>
      <c r="B150" t="n">
        <v>0.2721417069243156</v>
      </c>
    </row>
    <row r="151">
      <c r="A151">
        <f>HYPERLINK("https://stackoverflow.com/q/35742554", "35742554")</f>
        <v/>
      </c>
      <c r="B151" t="n">
        <v>0.3273596176821983</v>
      </c>
    </row>
    <row r="152">
      <c r="A152">
        <f>HYPERLINK("https://stackoverflow.com/q/36028847", "36028847")</f>
        <v/>
      </c>
      <c r="B152" t="n">
        <v>0.2488888888888889</v>
      </c>
    </row>
    <row r="153">
      <c r="A153">
        <f>HYPERLINK("https://stackoverflow.com/q/36229215", "36229215")</f>
        <v/>
      </c>
      <c r="B153" t="n">
        <v>0.239247311827957</v>
      </c>
    </row>
    <row r="154">
      <c r="A154">
        <f>HYPERLINK("https://stackoverflow.com/q/36257435", "36257435")</f>
        <v/>
      </c>
      <c r="B154" t="n">
        <v>0.2694444444444444</v>
      </c>
    </row>
    <row r="155">
      <c r="A155">
        <f>HYPERLINK("https://stackoverflow.com/q/36402477", "36402477")</f>
        <v/>
      </c>
      <c r="B155" t="n">
        <v>0.4058956916099773</v>
      </c>
    </row>
    <row r="156">
      <c r="A156">
        <f>HYPERLINK("https://stackoverflow.com/q/36751056", "36751056")</f>
        <v/>
      </c>
      <c r="B156" t="n">
        <v>0.2470760233918129</v>
      </c>
    </row>
    <row r="157">
      <c r="A157">
        <f>HYPERLINK("https://stackoverflow.com/q/36766698", "36766698")</f>
        <v/>
      </c>
      <c r="B157" t="n">
        <v>0.3104575163398693</v>
      </c>
    </row>
    <row r="158">
      <c r="A158">
        <f>HYPERLINK("https://stackoverflow.com/q/37020959", "37020959")</f>
        <v/>
      </c>
      <c r="B158" t="n">
        <v>0.3010752688172043</v>
      </c>
    </row>
    <row r="159">
      <c r="A159">
        <f>HYPERLINK("https://stackoverflow.com/q/37124035", "37124035")</f>
        <v/>
      </c>
      <c r="B159" t="n">
        <v>0.2898052691867125</v>
      </c>
    </row>
    <row r="160">
      <c r="A160">
        <f>HYPERLINK("https://stackoverflow.com/q/37125043", "37125043")</f>
        <v/>
      </c>
      <c r="B160" t="n">
        <v>0.4106280193236715</v>
      </c>
    </row>
    <row r="161">
      <c r="A161">
        <f>HYPERLINK("https://stackoverflow.com/q/37159918", "37159918")</f>
        <v/>
      </c>
      <c r="B161" t="n">
        <v>0.2222222222222222</v>
      </c>
    </row>
    <row r="162">
      <c r="A162">
        <f>HYPERLINK("https://stackoverflow.com/q/37196287", "37196287")</f>
        <v/>
      </c>
      <c r="B162" t="n">
        <v>0.3081597222222222</v>
      </c>
    </row>
    <row r="163">
      <c r="A163">
        <f>HYPERLINK("https://stackoverflow.com/q/37915834", "37915834")</f>
        <v/>
      </c>
      <c r="B163" t="n">
        <v>0.4014336917562724</v>
      </c>
    </row>
    <row r="164">
      <c r="A164">
        <f>HYPERLINK("https://stackoverflow.com/q/38071825", "38071825")</f>
        <v/>
      </c>
      <c r="B164" t="n">
        <v>0.4239130434782609</v>
      </c>
    </row>
    <row r="165">
      <c r="A165">
        <f>HYPERLINK("https://stackoverflow.com/q/38112943", "38112943")</f>
        <v/>
      </c>
      <c r="B165" t="n">
        <v>0.2737520128824477</v>
      </c>
    </row>
    <row r="166">
      <c r="A166">
        <f>HYPERLINK("https://stackoverflow.com/q/38233602", "38233602")</f>
        <v/>
      </c>
      <c r="B166" t="n">
        <v>0.2866941015089163</v>
      </c>
    </row>
    <row r="167">
      <c r="A167">
        <f>HYPERLINK("https://stackoverflow.com/q/38342186", "38342186")</f>
        <v/>
      </c>
      <c r="B167" t="n">
        <v>0.2906602254428342</v>
      </c>
    </row>
    <row r="168">
      <c r="A168">
        <f>HYPERLINK("https://stackoverflow.com/q/38532528", "38532528")</f>
        <v/>
      </c>
      <c r="B168" t="n">
        <v>0.2561728395061729</v>
      </c>
    </row>
    <row r="169">
      <c r="A169">
        <f>HYPERLINK("https://stackoverflow.com/q/38556074", "38556074")</f>
        <v/>
      </c>
      <c r="B169" t="n">
        <v>0.2875816993464052</v>
      </c>
    </row>
    <row r="170">
      <c r="A170">
        <f>HYPERLINK("https://stackoverflow.com/q/38568792", "38568792")</f>
        <v/>
      </c>
      <c r="B170" t="n">
        <v>0.3822222222222222</v>
      </c>
    </row>
    <row r="171">
      <c r="A171">
        <f>HYPERLINK("https://stackoverflow.com/q/38688679", "38688679")</f>
        <v/>
      </c>
      <c r="B171" t="n">
        <v>0.3076131687242799</v>
      </c>
    </row>
    <row r="172">
      <c r="A172">
        <f>HYPERLINK("https://stackoverflow.com/q/39108557", "39108557")</f>
        <v/>
      </c>
      <c r="B172" t="n">
        <v>0.3254593175853018</v>
      </c>
    </row>
    <row r="173">
      <c r="A173">
        <f>HYPERLINK("https://stackoverflow.com/q/39149917", "39149917")</f>
        <v/>
      </c>
      <c r="B173" t="n">
        <v>0.3697478991596639</v>
      </c>
    </row>
    <row r="174">
      <c r="A174">
        <f>HYPERLINK("https://stackoverflow.com/q/39320810", "39320810")</f>
        <v/>
      </c>
      <c r="B174" t="n">
        <v>0.2263888888888889</v>
      </c>
    </row>
    <row r="175">
      <c r="A175">
        <f>HYPERLINK("https://stackoverflow.com/q/39386670", "39386670")</f>
        <v/>
      </c>
      <c r="B175" t="n">
        <v>0.3569023569023569</v>
      </c>
    </row>
    <row r="176">
      <c r="A176">
        <f>HYPERLINK("https://stackoverflow.com/q/39537567", "39537567")</f>
        <v/>
      </c>
      <c r="B176" t="n">
        <v>0.3689883913764511</v>
      </c>
    </row>
    <row r="177">
      <c r="A177">
        <f>HYPERLINK("https://stackoverflow.com/q/39875139", "39875139")</f>
        <v/>
      </c>
      <c r="B177" t="n">
        <v>0.2566510172143975</v>
      </c>
    </row>
    <row r="178">
      <c r="A178">
        <f>HYPERLINK("https://stackoverflow.com/q/39895345", "39895345")</f>
        <v/>
      </c>
      <c r="B178" t="n">
        <v>0.3571428571428572</v>
      </c>
    </row>
    <row r="179">
      <c r="A179">
        <f>HYPERLINK("https://stackoverflow.com/q/39919128", "39919128")</f>
        <v/>
      </c>
      <c r="B179" t="n">
        <v>0.3380614657210402</v>
      </c>
    </row>
    <row r="180">
      <c r="A180">
        <f>HYPERLINK("https://stackoverflow.com/q/40064989", "40064989")</f>
        <v/>
      </c>
      <c r="B180" t="n">
        <v>0.2380952380952381</v>
      </c>
    </row>
    <row r="181">
      <c r="A181">
        <f>HYPERLINK("https://stackoverflow.com/q/40484940", "40484940")</f>
        <v/>
      </c>
      <c r="B181" t="n">
        <v>0.2900584795321637</v>
      </c>
    </row>
    <row r="182">
      <c r="A182">
        <f>HYPERLINK("https://stackoverflow.com/q/40596332", "40596332")</f>
        <v/>
      </c>
      <c r="B182" t="n">
        <v>0.4609279609279609</v>
      </c>
    </row>
    <row r="183">
      <c r="A183">
        <f>HYPERLINK("https://stackoverflow.com/q/40605620", "40605620")</f>
        <v/>
      </c>
      <c r="B183" t="n">
        <v>0.3217247097844113</v>
      </c>
    </row>
    <row r="184">
      <c r="A184">
        <f>HYPERLINK("https://stackoverflow.com/q/40642721", "40642721")</f>
        <v/>
      </c>
      <c r="B184" t="n">
        <v>0.4352490421455938</v>
      </c>
    </row>
    <row r="185">
      <c r="A185">
        <f>HYPERLINK("https://stackoverflow.com/q/40797686", "40797686")</f>
        <v/>
      </c>
      <c r="B185" t="n">
        <v>0.358974358974359</v>
      </c>
    </row>
    <row r="186">
      <c r="A186">
        <f>HYPERLINK("https://stackoverflow.com/q/40942931", "40942931")</f>
        <v/>
      </c>
      <c r="B186" t="n">
        <v>0.2735042735042735</v>
      </c>
    </row>
    <row r="187">
      <c r="A187">
        <f>HYPERLINK("https://stackoverflow.com/q/41174301", "41174301")</f>
        <v/>
      </c>
      <c r="B187" t="n">
        <v>0.2472222222222222</v>
      </c>
    </row>
    <row r="188">
      <c r="A188">
        <f>HYPERLINK("https://stackoverflow.com/q/41420363", "41420363")</f>
        <v/>
      </c>
      <c r="B188" t="n">
        <v>0.3378378378378378</v>
      </c>
    </row>
    <row r="189">
      <c r="A189">
        <f>HYPERLINK("https://stackoverflow.com/q/41438021", "41438021")</f>
        <v/>
      </c>
      <c r="B189" t="n">
        <v>0.2592592592592592</v>
      </c>
    </row>
    <row r="190">
      <c r="A190">
        <f>HYPERLINK("https://stackoverflow.com/q/41639069", "41639069")</f>
        <v/>
      </c>
      <c r="B190" t="n">
        <v>0.343859649122807</v>
      </c>
    </row>
    <row r="191">
      <c r="A191">
        <f>HYPERLINK("https://stackoverflow.com/q/41827855", "41827855")</f>
        <v/>
      </c>
      <c r="B191" t="n">
        <v>0.2742099898063201</v>
      </c>
    </row>
    <row r="192">
      <c r="A192">
        <f>HYPERLINK("https://stackoverflow.com/q/41905258", "41905258")</f>
        <v/>
      </c>
      <c r="B192" t="n">
        <v>0.3460648148148148</v>
      </c>
    </row>
    <row r="193">
      <c r="A193">
        <f>HYPERLINK("https://stackoverflow.com/q/41980071", "41980071")</f>
        <v/>
      </c>
      <c r="B193" t="n">
        <v>0.477124183006536</v>
      </c>
    </row>
    <row r="194">
      <c r="A194">
        <f>HYPERLINK("https://stackoverflow.com/q/41994114", "41994114")</f>
        <v/>
      </c>
      <c r="B194" t="n">
        <v>0.3082437275985663</v>
      </c>
    </row>
    <row r="195">
      <c r="A195">
        <f>HYPERLINK("https://stackoverflow.com/q/42053998", "42053998")</f>
        <v/>
      </c>
      <c r="B195" t="n">
        <v>0.288515406162465</v>
      </c>
    </row>
    <row r="196">
      <c r="A196">
        <f>HYPERLINK("https://stackoverflow.com/q/42254535", "42254535")</f>
        <v/>
      </c>
      <c r="B196" t="n">
        <v>0.2761437908496732</v>
      </c>
    </row>
    <row r="197">
      <c r="A197">
        <f>HYPERLINK("https://stackoverflow.com/q/42277585", "42277585")</f>
        <v/>
      </c>
      <c r="B197" t="n">
        <v>0.3490338164251208</v>
      </c>
    </row>
    <row r="198">
      <c r="A198">
        <f>HYPERLINK("https://stackoverflow.com/q/42484228", "42484228")</f>
        <v/>
      </c>
      <c r="B198" t="n">
        <v>0.2903225806451613</v>
      </c>
    </row>
    <row r="199">
      <c r="A199">
        <f>HYPERLINK("https://stackoverflow.com/q/42530654", "42530654")</f>
        <v/>
      </c>
      <c r="B199" t="n">
        <v>0.3105590062111801</v>
      </c>
    </row>
    <row r="200">
      <c r="A200">
        <f>HYPERLINK("https://stackoverflow.com/q/42577224", "42577224")</f>
        <v/>
      </c>
      <c r="B200" t="n">
        <v>0.3126614987080104</v>
      </c>
    </row>
    <row r="201">
      <c r="A201">
        <f>HYPERLINK("https://stackoverflow.com/q/42658036", "42658036")</f>
        <v/>
      </c>
      <c r="B201" t="n">
        <v>0.234006734006734</v>
      </c>
    </row>
    <row r="202">
      <c r="A202">
        <f>HYPERLINK("https://stackoverflow.com/q/42705379", "42705379")</f>
        <v/>
      </c>
      <c r="B202" t="n">
        <v>0.2674897119341564</v>
      </c>
    </row>
    <row r="203">
      <c r="A203">
        <f>HYPERLINK("https://stackoverflow.com/q/42784576", "42784576")</f>
        <v/>
      </c>
      <c r="B203" t="n">
        <v>0.2329749103942652</v>
      </c>
    </row>
    <row r="204">
      <c r="A204">
        <f>HYPERLINK("https://stackoverflow.com/q/42797456", "42797456")</f>
        <v/>
      </c>
      <c r="B204" t="n">
        <v>0.3084967320261438</v>
      </c>
    </row>
    <row r="205">
      <c r="A205">
        <f>HYPERLINK("https://stackoverflow.com/q/42946766", "42946766")</f>
        <v/>
      </c>
      <c r="B205" t="n">
        <v>0.3877068557919622</v>
      </c>
    </row>
    <row r="206">
      <c r="A206">
        <f>HYPERLINK("https://stackoverflow.com/q/42996482", "42996482")</f>
        <v/>
      </c>
      <c r="B206" t="n">
        <v>0.3076285240464345</v>
      </c>
    </row>
    <row r="207">
      <c r="A207">
        <f>HYPERLINK("https://stackoverflow.com/q/43008145", "43008145")</f>
        <v/>
      </c>
      <c r="B207" t="n">
        <v>0.2986111111111111</v>
      </c>
    </row>
    <row r="208">
      <c r="A208">
        <f>HYPERLINK("https://stackoverflow.com/q/43096166", "43096166")</f>
        <v/>
      </c>
      <c r="B208" t="n">
        <v>0.2324786324786325</v>
      </c>
    </row>
    <row r="209">
      <c r="A209">
        <f>HYPERLINK("https://stackoverflow.com/q/43157336", "43157336")</f>
        <v/>
      </c>
      <c r="B209" t="n">
        <v>0.3662131519274376</v>
      </c>
    </row>
    <row r="210">
      <c r="A210">
        <f>HYPERLINK("https://stackoverflow.com/q/43170471", "43170471")</f>
        <v/>
      </c>
      <c r="B210" t="n">
        <v>0.3004115226337449</v>
      </c>
    </row>
    <row r="211">
      <c r="A211">
        <f>HYPERLINK("https://stackoverflow.com/q/43201890", "43201890")</f>
        <v/>
      </c>
      <c r="B211" t="n">
        <v>0.3223787167449139</v>
      </c>
    </row>
    <row r="212">
      <c r="A212">
        <f>HYPERLINK("https://stackoverflow.com/q/43212275", "43212275")</f>
        <v/>
      </c>
      <c r="B212" t="n">
        <v>0.2930555555555556</v>
      </c>
    </row>
    <row r="213">
      <c r="A213">
        <f>HYPERLINK("https://stackoverflow.com/q/43243120", "43243120")</f>
        <v/>
      </c>
      <c r="B213" t="n">
        <v>0.3550135501355013</v>
      </c>
    </row>
    <row r="214">
      <c r="A214">
        <f>HYPERLINK("https://stackoverflow.com/q/43299948", "43299948")</f>
        <v/>
      </c>
      <c r="B214" t="n">
        <v>0.2493540051679587</v>
      </c>
    </row>
    <row r="215">
      <c r="A215">
        <f>HYPERLINK("https://stackoverflow.com/q/43529651", "43529651")</f>
        <v/>
      </c>
      <c r="B215" t="n">
        <v>0.2298850574712644</v>
      </c>
    </row>
    <row r="216">
      <c r="A216">
        <f>HYPERLINK("https://stackoverflow.com/q/43549104", "43549104")</f>
        <v/>
      </c>
      <c r="B216" t="n">
        <v>0.2597597597597598</v>
      </c>
    </row>
    <row r="217">
      <c r="A217">
        <f>HYPERLINK("https://stackoverflow.com/q/43589592", "43589592")</f>
        <v/>
      </c>
      <c r="B217" t="n">
        <v>0.2555555555555555</v>
      </c>
    </row>
    <row r="218">
      <c r="A218">
        <f>HYPERLINK("https://stackoverflow.com/q/43642384", "43642384")</f>
        <v/>
      </c>
      <c r="B218" t="n">
        <v>0.2610571736785329</v>
      </c>
    </row>
    <row r="219">
      <c r="A219">
        <f>HYPERLINK("https://stackoverflow.com/q/43837603", "43837603")</f>
        <v/>
      </c>
      <c r="B219" t="n">
        <v>0.2512820512820513</v>
      </c>
    </row>
    <row r="220">
      <c r="A220">
        <f>HYPERLINK("https://stackoverflow.com/q/43877814", "43877814")</f>
        <v/>
      </c>
      <c r="B220" t="n">
        <v>0.3605442176870748</v>
      </c>
    </row>
    <row r="221">
      <c r="A221">
        <f>HYPERLINK("https://stackoverflow.com/q/43906526", "43906526")</f>
        <v/>
      </c>
      <c r="B221" t="n">
        <v>0.3315412186379929</v>
      </c>
    </row>
    <row r="222">
      <c r="A222">
        <f>HYPERLINK("https://stackoverflow.com/q/43919778", "43919778")</f>
        <v/>
      </c>
      <c r="B222" t="n">
        <v>0.2925170068027211</v>
      </c>
    </row>
    <row r="223">
      <c r="A223">
        <f>HYPERLINK("https://stackoverflow.com/q/43937563", "43937563")</f>
        <v/>
      </c>
      <c r="B223" t="n">
        <v>0.2792792792792793</v>
      </c>
    </row>
    <row r="224">
      <c r="A224">
        <f>HYPERLINK("https://stackoverflow.com/q/43995641", "43995641")</f>
        <v/>
      </c>
      <c r="B224" t="n">
        <v>0.2448210922787194</v>
      </c>
    </row>
    <row r="225">
      <c r="A225">
        <f>HYPERLINK("https://stackoverflow.com/q/44041037", "44041037")</f>
        <v/>
      </c>
      <c r="B225" t="n">
        <v>0.3381226053639847</v>
      </c>
    </row>
    <row r="226">
      <c r="A226">
        <f>HYPERLINK("https://stackoverflow.com/q/44050836", "44050836")</f>
        <v/>
      </c>
      <c r="B226" t="n">
        <v>0.2295081967213115</v>
      </c>
    </row>
    <row r="227">
      <c r="A227">
        <f>HYPERLINK("https://stackoverflow.com/q/44111993", "44111993")</f>
        <v/>
      </c>
      <c r="B227" t="n">
        <v>0.3739837398373984</v>
      </c>
    </row>
    <row r="228">
      <c r="A228">
        <f>HYPERLINK("https://stackoverflow.com/q/44335833", "44335833")</f>
        <v/>
      </c>
      <c r="B228" t="n">
        <v>0.2415902140672783</v>
      </c>
    </row>
    <row r="229">
      <c r="A229">
        <f>HYPERLINK("https://stackoverflow.com/q/44394501", "44394501")</f>
        <v/>
      </c>
      <c r="B229" t="n">
        <v>0.3498817966903073</v>
      </c>
    </row>
    <row r="230">
      <c r="A230">
        <f>HYPERLINK("https://stackoverflow.com/q/44419262", "44419262")</f>
        <v/>
      </c>
      <c r="B230" t="n">
        <v>0.228956228956229</v>
      </c>
    </row>
    <row r="231">
      <c r="A231">
        <f>HYPERLINK("https://stackoverflow.com/q/44497664", "44497664")</f>
        <v/>
      </c>
      <c r="B231" t="n">
        <v>0.4068745003996803</v>
      </c>
    </row>
    <row r="232">
      <c r="A232">
        <f>HYPERLINK("https://stackoverflow.com/q/44525150", "44525150")</f>
        <v/>
      </c>
      <c r="B232" t="n">
        <v>0.2987987987987988</v>
      </c>
    </row>
    <row r="233">
      <c r="A233">
        <f>HYPERLINK("https://stackoverflow.com/q/44727285", "44727285")</f>
        <v/>
      </c>
      <c r="B233" t="n">
        <v>0.239463601532567</v>
      </c>
    </row>
    <row r="234">
      <c r="A234">
        <f>HYPERLINK("https://stackoverflow.com/q/44867066", "44867066")</f>
        <v/>
      </c>
      <c r="B234" t="n">
        <v>0.2825788751714678</v>
      </c>
    </row>
    <row r="235">
      <c r="A235">
        <f>HYPERLINK("https://stackoverflow.com/q/44912604", "44912604")</f>
        <v/>
      </c>
      <c r="B235" t="n">
        <v>0.2513661202185792</v>
      </c>
    </row>
    <row r="236">
      <c r="A236">
        <f>HYPERLINK("https://stackoverflow.com/q/44931104", "44931104")</f>
        <v/>
      </c>
      <c r="B236" t="n">
        <v>0.2696871628910464</v>
      </c>
    </row>
    <row r="237">
      <c r="A237">
        <f>HYPERLINK("https://stackoverflow.com/q/44963674", "44963674")</f>
        <v/>
      </c>
      <c r="B237" t="n">
        <v>0.2827004219409283</v>
      </c>
    </row>
    <row r="238">
      <c r="A238">
        <f>HYPERLINK("https://stackoverflow.com/q/45174597", "45174597")</f>
        <v/>
      </c>
      <c r="B238" t="n">
        <v>0.2745098039215687</v>
      </c>
    </row>
    <row r="239">
      <c r="A239">
        <f>HYPERLINK("https://stackoverflow.com/q/45209796", "45209796")</f>
        <v/>
      </c>
      <c r="B239" t="n">
        <v>0.2733077905491699</v>
      </c>
    </row>
    <row r="240">
      <c r="A240">
        <f>HYPERLINK("https://stackoverflow.com/q/45281799", "45281799")</f>
        <v/>
      </c>
      <c r="B240" t="n">
        <v>0.2861491628614916</v>
      </c>
    </row>
    <row r="241">
      <c r="A241">
        <f>HYPERLINK("https://stackoverflow.com/q/45310234", "45310234")</f>
        <v/>
      </c>
      <c r="B241" t="n">
        <v>0.2507507507507508</v>
      </c>
    </row>
    <row r="242">
      <c r="A242">
        <f>HYPERLINK("https://stackoverflow.com/q/45334821", "45334821")</f>
        <v/>
      </c>
      <c r="B242" t="n">
        <v>0.3375</v>
      </c>
    </row>
    <row r="243">
      <c r="A243">
        <f>HYPERLINK("https://stackoverflow.com/q/45442784", "45442784")</f>
        <v/>
      </c>
      <c r="B243" t="n">
        <v>0.3249619482496195</v>
      </c>
    </row>
    <row r="244">
      <c r="A244">
        <f>HYPERLINK("https://stackoverflow.com/q/45473657", "45473657")</f>
        <v/>
      </c>
      <c r="B244" t="n">
        <v>0.3440860215053764</v>
      </c>
    </row>
    <row r="245">
      <c r="A245">
        <f>HYPERLINK("https://stackoverflow.com/q/45545220", "45545220")</f>
        <v/>
      </c>
      <c r="B245" t="n">
        <v>0.3805175038051751</v>
      </c>
    </row>
    <row r="246">
      <c r="A246">
        <f>HYPERLINK("https://stackoverflow.com/q/45563892", "45563892")</f>
        <v/>
      </c>
      <c r="B246" t="n">
        <v>0.2605363984674329</v>
      </c>
    </row>
    <row r="247">
      <c r="A247">
        <f>HYPERLINK("https://stackoverflow.com/q/45602479", "45602479")</f>
        <v/>
      </c>
      <c r="B247" t="n">
        <v>0.261437908496732</v>
      </c>
    </row>
    <row r="248">
      <c r="A248">
        <f>HYPERLINK("https://stackoverflow.com/q/45678498", "45678498")</f>
        <v/>
      </c>
      <c r="B248" t="n">
        <v>0.3447293447293447</v>
      </c>
    </row>
    <row r="249">
      <c r="A249">
        <f>HYPERLINK("https://stackoverflow.com/q/45722513", "45722513")</f>
        <v/>
      </c>
      <c r="B249" t="n">
        <v>0.3173173173173173</v>
      </c>
    </row>
    <row r="250">
      <c r="A250">
        <f>HYPERLINK("https://stackoverflow.com/q/45724820", "45724820")</f>
        <v/>
      </c>
      <c r="B250" t="n">
        <v>0.2565157750342936</v>
      </c>
    </row>
    <row r="251">
      <c r="A251">
        <f>HYPERLINK("https://stackoverflow.com/q/45766911", "45766911")</f>
        <v/>
      </c>
      <c r="B251" t="n">
        <v>0.2564102564102564</v>
      </c>
    </row>
    <row r="252">
      <c r="A252">
        <f>HYPERLINK("https://stackoverflow.com/q/45824743", "45824743")</f>
        <v/>
      </c>
      <c r="B252" t="n">
        <v>0.3424971363115693</v>
      </c>
    </row>
    <row r="253">
      <c r="A253">
        <f>HYPERLINK("https://stackoverflow.com/q/45874369", "45874369")</f>
        <v/>
      </c>
      <c r="B253" t="n">
        <v>0.2688614540466392</v>
      </c>
    </row>
    <row r="254">
      <c r="A254">
        <f>HYPERLINK("https://stackoverflow.com/q/45896488", "45896488")</f>
        <v/>
      </c>
      <c r="B254" t="n">
        <v>0.3366666666666667</v>
      </c>
    </row>
    <row r="255">
      <c r="A255">
        <f>HYPERLINK("https://stackoverflow.com/q/45909358", "45909358")</f>
        <v/>
      </c>
      <c r="B255" t="n">
        <v>0.3194444444444444</v>
      </c>
    </row>
    <row r="256">
      <c r="A256">
        <f>HYPERLINK("https://stackoverflow.com/q/45963371", "45963371")</f>
        <v/>
      </c>
      <c r="B256" t="n">
        <v>0.3322545846817692</v>
      </c>
    </row>
    <row r="257">
      <c r="A257">
        <f>HYPERLINK("https://stackoverflow.com/q/45978094", "45978094")</f>
        <v/>
      </c>
      <c r="B257" t="n">
        <v>0.3472222222222222</v>
      </c>
    </row>
    <row r="258">
      <c r="A258">
        <f>HYPERLINK("https://stackoverflow.com/q/46041253", "46041253")</f>
        <v/>
      </c>
      <c r="B258" t="n">
        <v>0.2863849765258216</v>
      </c>
    </row>
    <row r="259">
      <c r="A259">
        <f>HYPERLINK("https://stackoverflow.com/q/46090082", "46090082")</f>
        <v/>
      </c>
      <c r="B259" t="n">
        <v>0.2547169811320755</v>
      </c>
    </row>
    <row r="260">
      <c r="A260">
        <f>HYPERLINK("https://stackoverflow.com/q/46124156", "46124156")</f>
        <v/>
      </c>
      <c r="B260" t="n">
        <v>0.2419127988748242</v>
      </c>
    </row>
    <row r="261">
      <c r="A261">
        <f>HYPERLINK("https://stackoverflow.com/q/46193704", "46193704")</f>
        <v/>
      </c>
      <c r="B261" t="n">
        <v>0.2299382716049383</v>
      </c>
    </row>
    <row r="262">
      <c r="A262">
        <f>HYPERLINK("https://stackoverflow.com/q/46195839", "46195839")</f>
        <v/>
      </c>
      <c r="B262" t="n">
        <v>0.3157894736842105</v>
      </c>
    </row>
    <row r="263">
      <c r="A263">
        <f>HYPERLINK("https://stackoverflow.com/q/46211514", "46211514")</f>
        <v/>
      </c>
      <c r="B263" t="n">
        <v>0.2907153729071537</v>
      </c>
    </row>
    <row r="264">
      <c r="A264">
        <f>HYPERLINK("https://stackoverflow.com/q/46238759", "46238759")</f>
        <v/>
      </c>
      <c r="B264" t="n">
        <v>0.3114035087719298</v>
      </c>
    </row>
    <row r="265">
      <c r="A265">
        <f>HYPERLINK("https://stackoverflow.com/q/46271988", "46271988")</f>
        <v/>
      </c>
      <c r="B265" t="n">
        <v>0.2522045855379189</v>
      </c>
    </row>
    <row r="266">
      <c r="A266">
        <f>HYPERLINK("https://stackoverflow.com/q/46295367", "46295367")</f>
        <v/>
      </c>
      <c r="B266" t="n">
        <v>0.376984126984127</v>
      </c>
    </row>
    <row r="267">
      <c r="A267">
        <f>HYPERLINK("https://stackoverflow.com/q/46297894", "46297894")</f>
        <v/>
      </c>
      <c r="B267" t="n">
        <v>0.2913279132791328</v>
      </c>
    </row>
    <row r="268">
      <c r="A268">
        <f>HYPERLINK("https://stackoverflow.com/q/46342043", "46342043")</f>
        <v/>
      </c>
      <c r="B268" t="n">
        <v>0.3764705882352941</v>
      </c>
    </row>
    <row r="269">
      <c r="A269">
        <f>HYPERLINK("https://stackoverflow.com/q/46378576", "46378576")</f>
        <v/>
      </c>
      <c r="B269" t="n">
        <v>0.2334352701325178</v>
      </c>
    </row>
    <row r="270">
      <c r="A270">
        <f>HYPERLINK("https://stackoverflow.com/q/46417978", "46417978")</f>
        <v/>
      </c>
      <c r="B270" t="n">
        <v>0.2607407407407407</v>
      </c>
    </row>
    <row r="271">
      <c r="A271">
        <f>HYPERLINK("https://stackoverflow.com/q/46447525", "46447525")</f>
        <v/>
      </c>
      <c r="B271" t="n">
        <v>0.3619047619047619</v>
      </c>
    </row>
    <row r="272">
      <c r="A272">
        <f>HYPERLINK("https://stackoverflow.com/q/46483388", "46483388")</f>
        <v/>
      </c>
      <c r="B272" t="n">
        <v>0.2762345679012346</v>
      </c>
    </row>
    <row r="273">
      <c r="A273">
        <f>HYPERLINK("https://stackoverflow.com/q/46514457", "46514457")</f>
        <v/>
      </c>
      <c r="B273" t="n">
        <v>0.3788968824940048</v>
      </c>
    </row>
    <row r="274">
      <c r="A274">
        <f>HYPERLINK("https://stackoverflow.com/q/46537440", "46537440")</f>
        <v/>
      </c>
      <c r="B274" t="n">
        <v>0.2327327327327327</v>
      </c>
    </row>
    <row r="275">
      <c r="A275">
        <f>HYPERLINK("https://stackoverflow.com/q/46608926", "46608926")</f>
        <v/>
      </c>
      <c r="B275" t="n">
        <v>0.3425925925925926</v>
      </c>
    </row>
    <row r="276">
      <c r="A276">
        <f>HYPERLINK("https://stackoverflow.com/q/46655042", "46655042")</f>
        <v/>
      </c>
      <c r="B276" t="n">
        <v>0.3795255930087391</v>
      </c>
    </row>
    <row r="277">
      <c r="A277">
        <f>HYPERLINK("https://stackoverflow.com/q/46681967", "46681967")</f>
        <v/>
      </c>
      <c r="B277" t="n">
        <v>0.2565656565656566</v>
      </c>
    </row>
    <row r="278">
      <c r="A278">
        <f>HYPERLINK("https://stackoverflow.com/q/46738962", "46738962")</f>
        <v/>
      </c>
      <c r="B278" t="n">
        <v>0.2528180354267311</v>
      </c>
    </row>
    <row r="279">
      <c r="A279">
        <f>HYPERLINK("https://stackoverflow.com/q/46739891", "46739891")</f>
        <v/>
      </c>
      <c r="B279" t="n">
        <v>0.2806267806267806</v>
      </c>
    </row>
    <row r="280">
      <c r="A280">
        <f>HYPERLINK("https://stackoverflow.com/q/46767048", "46767048")</f>
        <v/>
      </c>
      <c r="B280" t="n">
        <v>0.2711640211640212</v>
      </c>
    </row>
    <row r="281">
      <c r="A281">
        <f>HYPERLINK("https://stackoverflow.com/q/46776819", "46776819")</f>
        <v/>
      </c>
      <c r="B281" t="n">
        <v>0.5088122605363985</v>
      </c>
    </row>
    <row r="282">
      <c r="A282">
        <f>HYPERLINK("https://stackoverflow.com/q/46779664", "46779664")</f>
        <v/>
      </c>
      <c r="B282" t="n">
        <v>0.3176470588235294</v>
      </c>
    </row>
    <row r="283">
      <c r="A283">
        <f>HYPERLINK("https://stackoverflow.com/q/46798556", "46798556")</f>
        <v/>
      </c>
      <c r="B283" t="n">
        <v>0.2463768115942029</v>
      </c>
    </row>
    <row r="284">
      <c r="A284">
        <f>HYPERLINK("https://stackoverflow.com/q/46866935", "46866935")</f>
        <v/>
      </c>
      <c r="B284" t="n">
        <v>0.2865497076023392</v>
      </c>
    </row>
    <row r="285">
      <c r="A285">
        <f>HYPERLINK("https://stackoverflow.com/q/46970906", "46970906")</f>
        <v/>
      </c>
      <c r="B285" t="n">
        <v>0.3055555555555556</v>
      </c>
    </row>
    <row r="286">
      <c r="A286">
        <f>HYPERLINK("https://stackoverflow.com/q/46978495", "46978495")</f>
        <v/>
      </c>
      <c r="B286" t="n">
        <v>0.2698412698412698</v>
      </c>
    </row>
    <row r="287">
      <c r="A287">
        <f>HYPERLINK("https://stackoverflow.com/q/47005811", "47005811")</f>
        <v/>
      </c>
      <c r="B287" t="n">
        <v>0.2562091503267974</v>
      </c>
    </row>
    <row r="288">
      <c r="A288">
        <f>HYPERLINK("https://stackoverflow.com/q/47057239", "47057239")</f>
        <v/>
      </c>
      <c r="B288" t="n">
        <v>0.2359208523592085</v>
      </c>
    </row>
    <row r="289">
      <c r="A289">
        <f>HYPERLINK("https://stackoverflow.com/q/47107774", "47107774")</f>
        <v/>
      </c>
      <c r="B289" t="n">
        <v>0.2885304659498208</v>
      </c>
    </row>
    <row r="290">
      <c r="A290">
        <f>HYPERLINK("https://stackoverflow.com/q/47174045", "47174045")</f>
        <v/>
      </c>
      <c r="B290" t="n">
        <v>0.250936329588015</v>
      </c>
    </row>
    <row r="291">
      <c r="A291">
        <f>HYPERLINK("https://stackoverflow.com/q/47194805", "47194805")</f>
        <v/>
      </c>
      <c r="B291" t="n">
        <v>0.3565891472868217</v>
      </c>
    </row>
    <row r="292">
      <c r="A292">
        <f>HYPERLINK("https://stackoverflow.com/q/47236477", "47236477")</f>
        <v/>
      </c>
      <c r="B292" t="n">
        <v>0.273989898989899</v>
      </c>
    </row>
    <row r="293">
      <c r="A293">
        <f>HYPERLINK("https://stackoverflow.com/q/47258597", "47258597")</f>
        <v/>
      </c>
      <c r="B293" t="n">
        <v>0.326474622770919</v>
      </c>
    </row>
    <row r="294">
      <c r="A294">
        <f>HYPERLINK("https://stackoverflow.com/q/47293778", "47293778")</f>
        <v/>
      </c>
      <c r="B294" t="n">
        <v>0.2631578947368421</v>
      </c>
    </row>
    <row r="295">
      <c r="A295">
        <f>HYPERLINK("https://stackoverflow.com/q/47358219", "47358219")</f>
        <v/>
      </c>
      <c r="B295" t="n">
        <v>0.2702702702702703</v>
      </c>
    </row>
    <row r="296">
      <c r="A296">
        <f>HYPERLINK("https://stackoverflow.com/q/47378071", "47378071")</f>
        <v/>
      </c>
      <c r="B296" t="n">
        <v>0.2630718954248366</v>
      </c>
    </row>
    <row r="297">
      <c r="A297">
        <f>HYPERLINK("https://stackoverflow.com/q/47442099", "47442099")</f>
        <v/>
      </c>
      <c r="B297" t="n">
        <v>0.3052959501557632</v>
      </c>
    </row>
    <row r="298">
      <c r="A298">
        <f>HYPERLINK("https://stackoverflow.com/q/47497901", "47497901")</f>
        <v/>
      </c>
      <c r="B298" t="n">
        <v>0.2616033755274262</v>
      </c>
    </row>
    <row r="299">
      <c r="A299">
        <f>HYPERLINK("https://stackoverflow.com/q/47515082", "47515082")</f>
        <v/>
      </c>
      <c r="B299" t="n">
        <v>0.2513661202185792</v>
      </c>
    </row>
    <row r="300">
      <c r="A300">
        <f>HYPERLINK("https://stackoverflow.com/q/47628734", "47628734")</f>
        <v/>
      </c>
      <c r="B300" t="n">
        <v>0.2732026143790849</v>
      </c>
    </row>
    <row r="301">
      <c r="A301">
        <f>HYPERLINK("https://stackoverflow.com/q/47688993", "47688993")</f>
        <v/>
      </c>
      <c r="B301" t="n">
        <v>0.3671497584541063</v>
      </c>
    </row>
    <row r="302">
      <c r="A302">
        <f>HYPERLINK("https://stackoverflow.com/q/47742984", "47742984")</f>
        <v/>
      </c>
      <c r="B302" t="n">
        <v>0.2627627627627628</v>
      </c>
    </row>
    <row r="303">
      <c r="A303">
        <f>HYPERLINK("https://stackoverflow.com/q/47764200", "47764200")</f>
        <v/>
      </c>
      <c r="B303" t="n">
        <v>0.3374108053007136</v>
      </c>
    </row>
    <row r="304">
      <c r="A304">
        <f>HYPERLINK("https://stackoverflow.com/q/47800766", "47800766")</f>
        <v/>
      </c>
      <c r="B304" t="n">
        <v>0.2717391304347826</v>
      </c>
    </row>
    <row r="305">
      <c r="A305">
        <f>HYPERLINK("https://stackoverflow.com/q/47820479", "47820479")</f>
        <v/>
      </c>
      <c r="B305" t="n">
        <v>0.2496194824961948</v>
      </c>
    </row>
    <row r="306">
      <c r="A306">
        <f>HYPERLINK("https://stackoverflow.com/q/47823345", "47823345")</f>
        <v/>
      </c>
      <c r="B306" t="n">
        <v>0.3386666666666667</v>
      </c>
    </row>
    <row r="307">
      <c r="A307">
        <f>HYPERLINK("https://stackoverflow.com/q/47886587", "47886587")</f>
        <v/>
      </c>
      <c r="B307" t="n">
        <v>0.3493827160493827</v>
      </c>
    </row>
    <row r="308">
      <c r="A308">
        <f>HYPERLINK("https://stackoverflow.com/q/47910518", "47910518")</f>
        <v/>
      </c>
      <c r="B308" t="n">
        <v>0.3074074074074074</v>
      </c>
    </row>
    <row r="309">
      <c r="A309">
        <f>HYPERLINK("https://stackoverflow.com/q/48315396", "48315396")</f>
        <v/>
      </c>
      <c r="B309" t="n">
        <v>0.3445566778900112</v>
      </c>
    </row>
    <row r="310">
      <c r="A310">
        <f>HYPERLINK("https://stackoverflow.com/q/48439782", "48439782")</f>
        <v/>
      </c>
      <c r="B310" t="n">
        <v>0.2523809523809524</v>
      </c>
    </row>
    <row r="311">
      <c r="A311">
        <f>HYPERLINK("https://stackoverflow.com/q/48454558", "48454558")</f>
        <v/>
      </c>
      <c r="B311" t="n">
        <v>0.3181286549707603</v>
      </c>
    </row>
    <row r="312">
      <c r="A312">
        <f>HYPERLINK("https://stackoverflow.com/q/48520584", "48520584")</f>
        <v/>
      </c>
      <c r="B312" t="n">
        <v>0.2698412698412698</v>
      </c>
    </row>
    <row r="313">
      <c r="A313">
        <f>HYPERLINK("https://stackoverflow.com/q/48556498", "48556498")</f>
        <v/>
      </c>
      <c r="B313" t="n">
        <v>0.2545454545454545</v>
      </c>
    </row>
    <row r="314">
      <c r="A314">
        <f>HYPERLINK("https://stackoverflow.com/q/48611208", "48611208")</f>
        <v/>
      </c>
      <c r="B314" t="n">
        <v>0.3946759259259259</v>
      </c>
    </row>
    <row r="315">
      <c r="A315">
        <f>HYPERLINK("https://stackoverflow.com/q/48611557", "48611557")</f>
        <v/>
      </c>
      <c r="B315" t="n">
        <v>0.3227513227513227</v>
      </c>
    </row>
    <row r="316">
      <c r="A316">
        <f>HYPERLINK("https://stackoverflow.com/q/48628269", "48628269")</f>
        <v/>
      </c>
      <c r="B316" t="n">
        <v>0.4234972677595629</v>
      </c>
    </row>
    <row r="317">
      <c r="A317">
        <f>HYPERLINK("https://stackoverflow.com/q/48642274", "48642274")</f>
        <v/>
      </c>
      <c r="B317" t="n">
        <v>0.2719502719502719</v>
      </c>
    </row>
    <row r="318">
      <c r="A318">
        <f>HYPERLINK("https://stackoverflow.com/q/48646795", "48646795")</f>
        <v/>
      </c>
      <c r="B318" t="n">
        <v>0.3665716999050332</v>
      </c>
    </row>
    <row r="319">
      <c r="A319">
        <f>HYPERLINK("https://stackoverflow.com/q/48761222", "48761222")</f>
        <v/>
      </c>
      <c r="B319" t="n">
        <v>0.2714285714285714</v>
      </c>
    </row>
    <row r="320">
      <c r="A320">
        <f>HYPERLINK("https://stackoverflow.com/q/48791497", "48791497")</f>
        <v/>
      </c>
      <c r="B320" t="n">
        <v>0.2556894243641232</v>
      </c>
    </row>
    <row r="321">
      <c r="A321">
        <f>HYPERLINK("https://stackoverflow.com/q/48837776", "48837776")</f>
        <v/>
      </c>
      <c r="B321" t="n">
        <v>0.2978723404255319</v>
      </c>
    </row>
    <row r="322">
      <c r="A322">
        <f>HYPERLINK("https://stackoverflow.com/q/48871444", "48871444")</f>
        <v/>
      </c>
      <c r="B322" t="n">
        <v>0.3203463203463203</v>
      </c>
    </row>
    <row r="323">
      <c r="A323">
        <f>HYPERLINK("https://stackoverflow.com/q/48881818", "48881818")</f>
        <v/>
      </c>
      <c r="B323" t="n">
        <v>0.2969885773624091</v>
      </c>
    </row>
    <row r="324">
      <c r="A324">
        <f>HYPERLINK("https://stackoverflow.com/q/48913880", "48913880")</f>
        <v/>
      </c>
      <c r="B324" t="n">
        <v>0.273989898989899</v>
      </c>
    </row>
    <row r="325">
      <c r="A325">
        <f>HYPERLINK("https://stackoverflow.com/q/48914817", "48914817")</f>
        <v/>
      </c>
      <c r="B325" t="n">
        <v>0.3125</v>
      </c>
    </row>
    <row r="326">
      <c r="A326">
        <f>HYPERLINK("https://stackoverflow.com/q/48952883", "48952883")</f>
        <v/>
      </c>
      <c r="B326" t="n">
        <v>0.2942942942942943</v>
      </c>
    </row>
    <row r="327">
      <c r="A327">
        <f>HYPERLINK("https://stackoverflow.com/q/48979623", "48979623")</f>
        <v/>
      </c>
      <c r="B327" t="n">
        <v>0.2528735632183908</v>
      </c>
    </row>
    <row r="328">
      <c r="A328">
        <f>HYPERLINK("https://stackoverflow.com/q/49035373", "49035373")</f>
        <v/>
      </c>
      <c r="B328" t="n">
        <v>0.2962962962962963</v>
      </c>
    </row>
    <row r="329">
      <c r="A329">
        <f>HYPERLINK("https://stackoverflow.com/q/49042255", "49042255")</f>
        <v/>
      </c>
      <c r="B329" t="n">
        <v>0.2690058479532164</v>
      </c>
    </row>
    <row r="330">
      <c r="A330">
        <f>HYPERLINK("https://stackoverflow.com/q/49106800", "49106800")</f>
        <v/>
      </c>
      <c r="B330" t="n">
        <v>0.2414266117969822</v>
      </c>
    </row>
    <row r="331">
      <c r="A331">
        <f>HYPERLINK("https://stackoverflow.com/q/49146043", "49146043")</f>
        <v/>
      </c>
      <c r="B331" t="n">
        <v>0.2490842490842491</v>
      </c>
    </row>
    <row r="332">
      <c r="A332">
        <f>HYPERLINK("https://stackoverflow.com/q/49148407", "49148407")</f>
        <v/>
      </c>
      <c r="B332" t="n">
        <v>0.3123993558776167</v>
      </c>
    </row>
    <row r="333">
      <c r="A333">
        <f>HYPERLINK("https://stackoverflow.com/q/49229199", "49229199")</f>
        <v/>
      </c>
      <c r="B333" t="n">
        <v>0.2341696535244922</v>
      </c>
    </row>
    <row r="334">
      <c r="A334">
        <f>HYPERLINK("https://stackoverflow.com/q/49261726", "49261726")</f>
        <v/>
      </c>
      <c r="B334" t="n">
        <v>0.2512626262626262</v>
      </c>
    </row>
    <row r="335">
      <c r="A335">
        <f>HYPERLINK("https://stackoverflow.com/q/49375184", "49375184")</f>
        <v/>
      </c>
      <c r="B335" t="n">
        <v>0.3284493284493284</v>
      </c>
    </row>
    <row r="336">
      <c r="A336">
        <f>HYPERLINK("https://stackoverflow.com/q/49419372", "49419372")</f>
        <v/>
      </c>
      <c r="B336" t="n">
        <v>0.2899106002554279</v>
      </c>
    </row>
    <row r="337">
      <c r="A337">
        <f>HYPERLINK("https://stackoverflow.com/q/49439737", "49439737")</f>
        <v/>
      </c>
      <c r="B337" t="n">
        <v>0.238562091503268</v>
      </c>
    </row>
    <row r="338">
      <c r="A338">
        <f>HYPERLINK("https://stackoverflow.com/q/49467664", "49467664")</f>
        <v/>
      </c>
      <c r="B338" t="n">
        <v>0.3423120089786756</v>
      </c>
    </row>
    <row r="339">
      <c r="A339">
        <f>HYPERLINK("https://stackoverflow.com/q/49504777", "49504777")</f>
        <v/>
      </c>
      <c r="B339" t="n">
        <v>0.4661246612466124</v>
      </c>
    </row>
    <row r="340">
      <c r="A340">
        <f>HYPERLINK("https://stackoverflow.com/q/49544447", "49544447")</f>
        <v/>
      </c>
      <c r="B340" t="n">
        <v>0.4251207729468599</v>
      </c>
    </row>
    <row r="341">
      <c r="A341">
        <f>HYPERLINK("https://stackoverflow.com/q/49565318", "49565318")</f>
        <v/>
      </c>
      <c r="B341" t="n">
        <v>0.2504273504273504</v>
      </c>
    </row>
    <row r="342">
      <c r="A342">
        <f>HYPERLINK("https://stackoverflow.com/q/49666940", "49666940")</f>
        <v/>
      </c>
      <c r="B342" t="n">
        <v>0.4415204678362573</v>
      </c>
    </row>
    <row r="343">
      <c r="A343">
        <f>HYPERLINK("https://stackoverflow.com/q/49669653", "49669653")</f>
        <v/>
      </c>
      <c r="B343" t="n">
        <v>0.2558139534883721</v>
      </c>
    </row>
    <row r="344">
      <c r="A344">
        <f>HYPERLINK("https://stackoverflow.com/q/49670353", "49670353")</f>
        <v/>
      </c>
      <c r="B344" t="n">
        <v>0.4125874125874126</v>
      </c>
    </row>
    <row r="345">
      <c r="A345">
        <f>HYPERLINK("https://stackoverflow.com/q/49740870", "49740870")</f>
        <v/>
      </c>
      <c r="B345" t="n">
        <v>0.2349206349206349</v>
      </c>
    </row>
    <row r="346">
      <c r="A346">
        <f>HYPERLINK("https://stackoverflow.com/q/49770636", "49770636")</f>
        <v/>
      </c>
      <c r="B346" t="n">
        <v>0.4191919191919192</v>
      </c>
    </row>
    <row r="347">
      <c r="A347">
        <f>HYPERLINK("https://stackoverflow.com/q/49789544", "49789544")</f>
        <v/>
      </c>
      <c r="B347" t="n">
        <v>0.2804232804232805</v>
      </c>
    </row>
    <row r="348">
      <c r="A348">
        <f>HYPERLINK("https://stackoverflow.com/q/49925236", "49925236")</f>
        <v/>
      </c>
      <c r="B348" t="n">
        <v>0.3128019323671498</v>
      </c>
    </row>
    <row r="349">
      <c r="A349">
        <f>HYPERLINK("https://stackoverflow.com/q/49929362", "49929362")</f>
        <v/>
      </c>
      <c r="B349" t="n">
        <v>0.25</v>
      </c>
    </row>
    <row r="350">
      <c r="A350">
        <f>HYPERLINK("https://stackoverflow.com/q/49984925", "49984925")</f>
        <v/>
      </c>
      <c r="B350" t="n">
        <v>0.3801169590643275</v>
      </c>
    </row>
    <row r="351">
      <c r="A351">
        <f>HYPERLINK("https://stackoverflow.com/q/49997339", "49997339")</f>
        <v/>
      </c>
      <c r="B351" t="n">
        <v>0.3590785907859079</v>
      </c>
    </row>
    <row r="352">
      <c r="A352">
        <f>HYPERLINK("https://stackoverflow.com/q/50027522", "50027522")</f>
        <v/>
      </c>
      <c r="B352" t="n">
        <v>0.2271241830065359</v>
      </c>
    </row>
    <row r="353">
      <c r="A353">
        <f>HYPERLINK("https://stackoverflow.com/q/50031163", "50031163")</f>
        <v/>
      </c>
      <c r="B353" t="n">
        <v>0.2764227642276423</v>
      </c>
    </row>
    <row r="354">
      <c r="A354">
        <f>HYPERLINK("https://stackoverflow.com/q/50121723", "50121723")</f>
        <v/>
      </c>
      <c r="B354" t="n">
        <v>0.2267884322678843</v>
      </c>
    </row>
    <row r="355">
      <c r="A355">
        <f>HYPERLINK("https://stackoverflow.com/q/50167772", "50167772")</f>
        <v/>
      </c>
      <c r="B355" t="n">
        <v>0.2879499217527386</v>
      </c>
    </row>
    <row r="356">
      <c r="A356">
        <f>HYPERLINK("https://stackoverflow.com/q/50168257", "50168257")</f>
        <v/>
      </c>
      <c r="B356" t="n">
        <v>0.3178621659634318</v>
      </c>
    </row>
    <row r="357">
      <c r="A357">
        <f>HYPERLINK("https://stackoverflow.com/q/50191802", "50191802")</f>
        <v/>
      </c>
      <c r="B357" t="n">
        <v>0.2682539682539682</v>
      </c>
    </row>
    <row r="358">
      <c r="A358">
        <f>HYPERLINK("https://stackoverflow.com/q/50218500", "50218500")</f>
        <v/>
      </c>
      <c r="B358" t="n">
        <v>0.3738317757009346</v>
      </c>
    </row>
    <row r="359">
      <c r="A359">
        <f>HYPERLINK("https://stackoverflow.com/q/50267824", "50267824")</f>
        <v/>
      </c>
      <c r="B359" t="n">
        <v>0.3180555555555555</v>
      </c>
    </row>
    <row r="360">
      <c r="A360">
        <f>HYPERLINK("https://stackoverflow.com/q/50285253", "50285253")</f>
        <v/>
      </c>
      <c r="B360" t="n">
        <v>0.2622950819672131</v>
      </c>
    </row>
    <row r="361">
      <c r="A361">
        <f>HYPERLINK("https://stackoverflow.com/q/50299058", "50299058")</f>
        <v/>
      </c>
      <c r="B361" t="n">
        <v>0.286231884057971</v>
      </c>
    </row>
    <row r="362">
      <c r="A362">
        <f>HYPERLINK("https://stackoverflow.com/q/50330121", "50330121")</f>
        <v/>
      </c>
      <c r="B362" t="n">
        <v>0.3920817369093231</v>
      </c>
    </row>
    <row r="363">
      <c r="A363">
        <f>HYPERLINK("https://stackoverflow.com/q/50378352", "50378352")</f>
        <v/>
      </c>
      <c r="B363" t="n">
        <v>0.4491129785247432</v>
      </c>
    </row>
    <row r="364">
      <c r="A364">
        <f>HYPERLINK("https://stackoverflow.com/q/50480858", "50480858")</f>
        <v/>
      </c>
      <c r="B364" t="n">
        <v>0.286368843069874</v>
      </c>
    </row>
    <row r="365">
      <c r="A365">
        <f>HYPERLINK("https://stackoverflow.com/q/50512460", "50512460")</f>
        <v/>
      </c>
      <c r="B365" t="n">
        <v>0.2642642642642642</v>
      </c>
    </row>
    <row r="366">
      <c r="A366">
        <f>HYPERLINK("https://stackoverflow.com/q/50561808", "50561808")</f>
        <v/>
      </c>
      <c r="B366" t="n">
        <v>0.2797858099062918</v>
      </c>
    </row>
    <row r="367">
      <c r="A367">
        <f>HYPERLINK("https://stackoverflow.com/q/50635277", "50635277")</f>
        <v/>
      </c>
      <c r="B367" t="n">
        <v>0.2819237147595356</v>
      </c>
    </row>
    <row r="368">
      <c r="A368">
        <f>HYPERLINK("https://stackoverflow.com/q/50636935", "50636935")</f>
        <v/>
      </c>
      <c r="B368" t="n">
        <v>0.2592592592592592</v>
      </c>
    </row>
    <row r="369">
      <c r="A369">
        <f>HYPERLINK("https://stackoverflow.com/q/50688958", "50688958")</f>
        <v/>
      </c>
      <c r="B369" t="n">
        <v>0.3375</v>
      </c>
    </row>
    <row r="370">
      <c r="A370">
        <f>HYPERLINK("https://stackoverflow.com/q/50705737", "50705737")</f>
        <v/>
      </c>
      <c r="B370" t="n">
        <v>0.4294631710362047</v>
      </c>
    </row>
    <row r="371">
      <c r="A371">
        <f>HYPERLINK("https://stackoverflow.com/q/50713215", "50713215")</f>
        <v/>
      </c>
      <c r="B371" t="n">
        <v>0.3475452196382429</v>
      </c>
    </row>
    <row r="372">
      <c r="A372">
        <f>HYPERLINK("https://stackoverflow.com/q/50718804", "50718804")</f>
        <v/>
      </c>
      <c r="B372" t="n">
        <v>0.2791666666666667</v>
      </c>
    </row>
    <row r="373">
      <c r="A373">
        <f>HYPERLINK("https://stackoverflow.com/q/50766363", "50766363")</f>
        <v/>
      </c>
      <c r="B373" t="n">
        <v>0.3636363636363636</v>
      </c>
    </row>
    <row r="374">
      <c r="A374">
        <f>HYPERLINK("https://stackoverflow.com/q/50822695", "50822695")</f>
        <v/>
      </c>
      <c r="B374" t="n">
        <v>0.2978395061728395</v>
      </c>
    </row>
    <row r="375">
      <c r="A375">
        <f>HYPERLINK("https://stackoverflow.com/q/50823383", "50823383")</f>
        <v/>
      </c>
      <c r="B375" t="n">
        <v>0.2972222222222222</v>
      </c>
    </row>
    <row r="376">
      <c r="A376">
        <f>HYPERLINK("https://stackoverflow.com/q/50829992", "50829992")</f>
        <v/>
      </c>
      <c r="B376" t="n">
        <v>0.3936170212765958</v>
      </c>
    </row>
    <row r="377">
      <c r="A377">
        <f>HYPERLINK("https://stackoverflow.com/q/50846243", "50846243")</f>
        <v/>
      </c>
      <c r="B377" t="n">
        <v>0.3216374269005848</v>
      </c>
    </row>
    <row r="378">
      <c r="A378">
        <f>HYPERLINK("https://stackoverflow.com/q/50876280", "50876280")</f>
        <v/>
      </c>
      <c r="B378" t="n">
        <v>0.3198653198653199</v>
      </c>
    </row>
    <row r="379">
      <c r="A379">
        <f>HYPERLINK("https://stackoverflow.com/q/50903007", "50903007")</f>
        <v/>
      </c>
      <c r="B379" t="n">
        <v>0.2358974358974359</v>
      </c>
    </row>
    <row r="380">
      <c r="A380">
        <f>HYPERLINK("https://stackoverflow.com/q/50977178", "50977178")</f>
        <v/>
      </c>
      <c r="B380" t="n">
        <v>0.4565217391304348</v>
      </c>
    </row>
    <row r="381">
      <c r="A381">
        <f>HYPERLINK("https://stackoverflow.com/q/50986952", "50986952")</f>
        <v/>
      </c>
      <c r="B381" t="n">
        <v>0.2527777777777778</v>
      </c>
    </row>
    <row r="382">
      <c r="A382">
        <f>HYPERLINK("https://stackoverflow.com/q/51031354", "51031354")</f>
        <v/>
      </c>
      <c r="B382" t="n">
        <v>0.3141289437585734</v>
      </c>
    </row>
    <row r="383">
      <c r="A383">
        <f>HYPERLINK("https://stackoverflow.com/q/51032451", "51032451")</f>
        <v/>
      </c>
      <c r="B383" t="n">
        <v>0.5183867141162515</v>
      </c>
    </row>
    <row r="384">
      <c r="A384">
        <f>HYPERLINK("https://stackoverflow.com/q/51066585", "51066585")</f>
        <v/>
      </c>
      <c r="B384" t="n">
        <v>0.3172690763052209</v>
      </c>
    </row>
    <row r="385">
      <c r="A385">
        <f>HYPERLINK("https://stackoverflow.com/q/51151926", "51151926")</f>
        <v/>
      </c>
      <c r="B385" t="n">
        <v>0.2513888888888889</v>
      </c>
    </row>
    <row r="386">
      <c r="A386">
        <f>HYPERLINK("https://stackoverflow.com/q/51196057", "51196057")</f>
        <v/>
      </c>
      <c r="B386" t="n">
        <v>0.3304093567251462</v>
      </c>
    </row>
    <row r="387">
      <c r="A387">
        <f>HYPERLINK("https://stackoverflow.com/q/51242918", "51242918")</f>
        <v/>
      </c>
      <c r="B387" t="n">
        <v>0.2721598002496879</v>
      </c>
    </row>
    <row r="388">
      <c r="A388">
        <f>HYPERLINK("https://stackoverflow.com/q/51352265", "51352265")</f>
        <v/>
      </c>
      <c r="B388" t="n">
        <v>0.308641975308642</v>
      </c>
    </row>
    <row r="389">
      <c r="A389">
        <f>HYPERLINK("https://stackoverflow.com/q/51360587", "51360587")</f>
        <v/>
      </c>
      <c r="B389" t="n">
        <v>0.4299909665763325</v>
      </c>
    </row>
    <row r="390">
      <c r="A390">
        <f>HYPERLINK("https://stackoverflow.com/q/51369708", "51369708")</f>
        <v/>
      </c>
      <c r="B390" t="n">
        <v>0.2564102564102564</v>
      </c>
    </row>
    <row r="391">
      <c r="A391">
        <f>HYPERLINK("https://stackoverflow.com/q/51384016", "51384016")</f>
        <v/>
      </c>
      <c r="B391" t="n">
        <v>0.3982785602503913</v>
      </c>
    </row>
    <row r="392">
      <c r="A392">
        <f>HYPERLINK("https://stackoverflow.com/q/51432021", "51432021")</f>
        <v/>
      </c>
      <c r="B392" t="n">
        <v>0.2962962962962963</v>
      </c>
    </row>
    <row r="393">
      <c r="A393">
        <f>HYPERLINK("https://stackoverflow.com/q/51512628", "51512628")</f>
        <v/>
      </c>
      <c r="B393" t="n">
        <v>0.2380952380952381</v>
      </c>
    </row>
    <row r="394">
      <c r="A394">
        <f>HYPERLINK("https://stackoverflow.com/q/51525766", "51525766")</f>
        <v/>
      </c>
      <c r="B394" t="n">
        <v>0.25</v>
      </c>
    </row>
    <row r="395">
      <c r="A395">
        <f>HYPERLINK("https://stackoverflow.com/q/51545104", "51545104")</f>
        <v/>
      </c>
      <c r="B395" t="n">
        <v>0.3160919540229885</v>
      </c>
    </row>
    <row r="396">
      <c r="A396">
        <f>HYPERLINK("https://stackoverflow.com/q/51603118", "51603118")</f>
        <v/>
      </c>
      <c r="B396" t="n">
        <v>0.3287981859410431</v>
      </c>
    </row>
    <row r="397">
      <c r="A397">
        <f>HYPERLINK("https://stackoverflow.com/q/51665421", "51665421")</f>
        <v/>
      </c>
      <c r="B397" t="n">
        <v>0.3639455782312925</v>
      </c>
    </row>
    <row r="398">
      <c r="A398">
        <f>HYPERLINK("https://stackoverflow.com/q/51731481", "51731481")</f>
        <v/>
      </c>
      <c r="B398" t="n">
        <v>0.3105022831050228</v>
      </c>
    </row>
    <row r="399">
      <c r="A399">
        <f>HYPERLINK("https://stackoverflow.com/q/51739637", "51739637")</f>
        <v/>
      </c>
      <c r="B399" t="n">
        <v>0.2927689594356261</v>
      </c>
    </row>
    <row r="400">
      <c r="A400">
        <f>HYPERLINK("https://stackoverflow.com/q/51831600", "51831600")</f>
        <v/>
      </c>
      <c r="B400" t="n">
        <v>0.2457912457912458</v>
      </c>
    </row>
    <row r="401">
      <c r="A401">
        <f>HYPERLINK("https://stackoverflow.com/q/51847630", "51847630")</f>
        <v/>
      </c>
      <c r="B401" t="n">
        <v>0.2569444444444444</v>
      </c>
    </row>
    <row r="402">
      <c r="A402">
        <f>HYPERLINK("https://stackoverflow.com/q/51865601", "51865601")</f>
        <v/>
      </c>
      <c r="B402" t="n">
        <v>0.2491039426523297</v>
      </c>
    </row>
    <row r="403">
      <c r="A403">
        <f>HYPERLINK("https://stackoverflow.com/q/51895945", "51895945")</f>
        <v/>
      </c>
      <c r="B403" t="n">
        <v>0.2739018087855297</v>
      </c>
    </row>
    <row r="404">
      <c r="A404">
        <f>HYPERLINK("https://stackoverflow.com/q/51950209", "51950209")</f>
        <v/>
      </c>
      <c r="B404" t="n">
        <v>0.2494331065759637</v>
      </c>
    </row>
    <row r="405">
      <c r="A405">
        <f>HYPERLINK("https://stackoverflow.com/q/51964843", "51964843")</f>
        <v/>
      </c>
      <c r="B405" t="n">
        <v>0.2393162393162393</v>
      </c>
    </row>
    <row r="406">
      <c r="A406">
        <f>HYPERLINK("https://stackoverflow.com/q/51966939", "51966939")</f>
        <v/>
      </c>
      <c r="B406" t="n">
        <v>0.358270202020202</v>
      </c>
    </row>
    <row r="407">
      <c r="A407">
        <f>HYPERLINK("https://stackoverflow.com/q/51973789", "51973789")</f>
        <v/>
      </c>
      <c r="B407" t="n">
        <v>0.2946127946127946</v>
      </c>
    </row>
    <row r="408">
      <c r="A408">
        <f>HYPERLINK("https://stackoverflow.com/q/51993959", "51993959")</f>
        <v/>
      </c>
      <c r="B408" t="n">
        <v>0.3533083645443196</v>
      </c>
    </row>
    <row r="409">
      <c r="A409">
        <f>HYPERLINK("https://stackoverflow.com/q/52057206", "52057206")</f>
        <v/>
      </c>
      <c r="B409" t="n">
        <v>0.3435270132517839</v>
      </c>
    </row>
    <row r="410">
      <c r="A410">
        <f>HYPERLINK("https://stackoverflow.com/q/52070481", "52070481")</f>
        <v/>
      </c>
      <c r="B410" t="n">
        <v>0.2916666666666667</v>
      </c>
    </row>
    <row r="411">
      <c r="A411">
        <f>HYPERLINK("https://stackoverflow.com/q/52083694", "52083694")</f>
        <v/>
      </c>
      <c r="B411" t="n">
        <v>0.2771929824561403</v>
      </c>
    </row>
    <row r="412">
      <c r="A412">
        <f>HYPERLINK("https://stackoverflow.com/q/52088852", "52088852")</f>
        <v/>
      </c>
      <c r="B412" t="n">
        <v>0.2474074074074074</v>
      </c>
    </row>
    <row r="413">
      <c r="A413">
        <f>HYPERLINK("https://stackoverflow.com/q/52098303", "52098303")</f>
        <v/>
      </c>
      <c r="B413" t="n">
        <v>0.2613168724279835</v>
      </c>
    </row>
    <row r="414">
      <c r="A414">
        <f>HYPERLINK("https://stackoverflow.com/q/52144189", "52144189")</f>
        <v/>
      </c>
      <c r="B414" t="n">
        <v>0.2718954248366013</v>
      </c>
    </row>
    <row r="415">
      <c r="A415">
        <f>HYPERLINK("https://stackoverflow.com/q/52163958", "52163958")</f>
        <v/>
      </c>
      <c r="B415" t="n">
        <v>0.4640522875816994</v>
      </c>
    </row>
    <row r="416">
      <c r="A416">
        <f>HYPERLINK("https://stackoverflow.com/q/52201545", "52201545")</f>
        <v/>
      </c>
      <c r="B416" t="n">
        <v>0.3097928436911488</v>
      </c>
    </row>
    <row r="417">
      <c r="A417">
        <f>HYPERLINK("https://stackoverflow.com/q/52205799", "52205799")</f>
        <v/>
      </c>
      <c r="B417" t="n">
        <v>0.2576489533011272</v>
      </c>
    </row>
    <row r="418">
      <c r="A418">
        <f>HYPERLINK("https://stackoverflow.com/q/52213181", "52213181")</f>
        <v/>
      </c>
      <c r="B418" t="n">
        <v>0.2477477477477477</v>
      </c>
    </row>
    <row r="419">
      <c r="A419">
        <f>HYPERLINK("https://stackoverflow.com/q/52299979", "52299979")</f>
        <v/>
      </c>
      <c r="B419" t="n">
        <v>0.2669220945083014</v>
      </c>
    </row>
    <row r="420">
      <c r="A420">
        <f>HYPERLINK("https://stackoverflow.com/q/52421026", "52421026")</f>
        <v/>
      </c>
      <c r="B420" t="n">
        <v>0.3258258258258258</v>
      </c>
    </row>
    <row r="421">
      <c r="A421">
        <f>HYPERLINK("https://stackoverflow.com/q/52486527", "52486527")</f>
        <v/>
      </c>
      <c r="B421" t="n">
        <v>0.2251851851851852</v>
      </c>
    </row>
    <row r="422">
      <c r="A422">
        <f>HYPERLINK("https://stackoverflow.com/q/52492264", "52492264")</f>
        <v/>
      </c>
      <c r="B422" t="n">
        <v>0.3157181571815718</v>
      </c>
    </row>
    <row r="423">
      <c r="A423">
        <f>HYPERLINK("https://stackoverflow.com/q/52510724", "52510724")</f>
        <v/>
      </c>
      <c r="B423" t="n">
        <v>0.2428571428571429</v>
      </c>
    </row>
    <row r="424">
      <c r="A424">
        <f>HYPERLINK("https://stackoverflow.com/q/52525320", "52525320")</f>
        <v/>
      </c>
      <c r="B424" t="n">
        <v>0.2398589065255732</v>
      </c>
    </row>
    <row r="425">
      <c r="A425">
        <f>HYPERLINK("https://stackoverflow.com/q/52529279", "52529279")</f>
        <v/>
      </c>
      <c r="B425" t="n">
        <v>0.2582582582582583</v>
      </c>
    </row>
    <row r="426">
      <c r="A426">
        <f>HYPERLINK("https://stackoverflow.com/q/52534581", "52534581")</f>
        <v/>
      </c>
      <c r="B426" t="n">
        <v>0.2393162393162393</v>
      </c>
    </row>
    <row r="427">
      <c r="A427">
        <f>HYPERLINK("https://stackoverflow.com/q/52563232", "52563232")</f>
        <v/>
      </c>
      <c r="B427" t="n">
        <v>0.2253086419753086</v>
      </c>
    </row>
    <row r="428">
      <c r="A428">
        <f>HYPERLINK("https://stackoverflow.com/q/52574490", "52574490")</f>
        <v/>
      </c>
      <c r="B428" t="n">
        <v>0.2376068376068376</v>
      </c>
    </row>
    <row r="429">
      <c r="A429">
        <f>HYPERLINK("https://stackoverflow.com/q/52585467", "52585467")</f>
        <v/>
      </c>
      <c r="B429" t="n">
        <v>0.2459016393442623</v>
      </c>
    </row>
    <row r="430">
      <c r="A430">
        <f>HYPERLINK("https://stackoverflow.com/q/52670156", "52670156")</f>
        <v/>
      </c>
      <c r="B430" t="n">
        <v>0.4006734006734007</v>
      </c>
    </row>
    <row r="431">
      <c r="A431">
        <f>HYPERLINK("https://stackoverflow.com/q/52706803", "52706803")</f>
        <v/>
      </c>
      <c r="B431" t="n">
        <v>0.281117182756527</v>
      </c>
    </row>
    <row r="432">
      <c r="A432">
        <f>HYPERLINK("https://stackoverflow.com/q/52737691", "52737691")</f>
        <v/>
      </c>
      <c r="B432" t="n">
        <v>0.2622950819672131</v>
      </c>
    </row>
    <row r="433">
      <c r="A433">
        <f>HYPERLINK("https://stackoverflow.com/q/52761661", "52761661")</f>
        <v/>
      </c>
      <c r="B433" t="n">
        <v>0.3217893217893218</v>
      </c>
    </row>
    <row r="434">
      <c r="A434">
        <f>HYPERLINK("https://stackoverflow.com/q/52805378", "52805378")</f>
        <v/>
      </c>
      <c r="B434" t="n">
        <v>0.2675438596491228</v>
      </c>
    </row>
    <row r="435">
      <c r="A435">
        <f>HYPERLINK("https://stackoverflow.com/q/52825572", "52825572")</f>
        <v/>
      </c>
      <c r="B435" t="n">
        <v>0.2666666666666667</v>
      </c>
    </row>
    <row r="436">
      <c r="A436">
        <f>HYPERLINK("https://stackoverflow.com/q/52843956", "52843956")</f>
        <v/>
      </c>
      <c r="B436" t="n">
        <v>0.3324720068906115</v>
      </c>
    </row>
    <row r="437">
      <c r="A437">
        <f>HYPERLINK("https://stackoverflow.com/q/52874947", "52874947")</f>
        <v/>
      </c>
      <c r="B437" t="n">
        <v>0.260643821391485</v>
      </c>
    </row>
    <row r="438">
      <c r="A438">
        <f>HYPERLINK("https://stackoverflow.com/q/52890757", "52890757")</f>
        <v/>
      </c>
      <c r="B438" t="n">
        <v>0.3318713450292398</v>
      </c>
    </row>
    <row r="439">
      <c r="A439">
        <f>HYPERLINK("https://stackoverflow.com/q/52919137", "52919137")</f>
        <v/>
      </c>
      <c r="B439" t="n">
        <v>0.2278719397363465</v>
      </c>
    </row>
    <row r="440">
      <c r="A440">
        <f>HYPERLINK("https://stackoverflow.com/q/52953534", "52953534")</f>
        <v/>
      </c>
      <c r="B440" t="n">
        <v>0.2222222222222222</v>
      </c>
    </row>
    <row r="441">
      <c r="A441">
        <f>HYPERLINK("https://stackoverflow.com/q/52958536", "52958536")</f>
        <v/>
      </c>
      <c r="B441" t="n">
        <v>0.3739545997610514</v>
      </c>
    </row>
    <row r="442">
      <c r="A442">
        <f>HYPERLINK("https://stackoverflow.com/q/52961393", "52961393")</f>
        <v/>
      </c>
      <c r="B442" t="n">
        <v>0.3709825528007346</v>
      </c>
    </row>
    <row r="443">
      <c r="A443">
        <f>HYPERLINK("https://stackoverflow.com/q/53015958", "53015958")</f>
        <v/>
      </c>
      <c r="B443" t="n">
        <v>0.2935528120713306</v>
      </c>
    </row>
    <row r="444">
      <c r="A444">
        <f>HYPERLINK("https://stackoverflow.com/q/53027157", "53027157")</f>
        <v/>
      </c>
      <c r="B444" t="n">
        <v>0.3117283950617284</v>
      </c>
    </row>
    <row r="445">
      <c r="A445">
        <f>HYPERLINK("https://stackoverflow.com/q/53043346", "53043346")</f>
        <v/>
      </c>
      <c r="B445" t="n">
        <v>0.2203703703703704</v>
      </c>
    </row>
    <row r="446">
      <c r="A446">
        <f>HYPERLINK("https://stackoverflow.com/q/53082382", "53082382")</f>
        <v/>
      </c>
      <c r="B446" t="n">
        <v>0.2222222222222222</v>
      </c>
    </row>
    <row r="447">
      <c r="A447">
        <f>HYPERLINK("https://stackoverflow.com/q/53095373", "53095373")</f>
        <v/>
      </c>
      <c r="B447" t="n">
        <v>0.3963963963963964</v>
      </c>
    </row>
    <row r="448">
      <c r="A448">
        <f>HYPERLINK("https://stackoverflow.com/q/53161038", "53161038")</f>
        <v/>
      </c>
      <c r="B448" t="n">
        <v>0.4166666666666667</v>
      </c>
    </row>
    <row r="449">
      <c r="A449">
        <f>HYPERLINK("https://stackoverflow.com/q/53169033", "53169033")</f>
        <v/>
      </c>
      <c r="B449" t="n">
        <v>0.2648401826484018</v>
      </c>
    </row>
    <row r="450">
      <c r="A450">
        <f>HYPERLINK("https://stackoverflow.com/q/53170292", "53170292")</f>
        <v/>
      </c>
      <c r="B450" t="n">
        <v>0.2854030501089325</v>
      </c>
    </row>
    <row r="451">
      <c r="A451">
        <f>HYPERLINK("https://stackoverflow.com/q/53207653", "53207653")</f>
        <v/>
      </c>
      <c r="B451" t="n">
        <v>0.2760942760942761</v>
      </c>
    </row>
    <row r="452">
      <c r="A452">
        <f>HYPERLINK("https://stackoverflow.com/q/53287555", "53287555")</f>
        <v/>
      </c>
      <c r="B452" t="n">
        <v>0.2947368421052631</v>
      </c>
    </row>
    <row r="453">
      <c r="A453">
        <f>HYPERLINK("https://stackoverflow.com/q/53413258", "53413258")</f>
        <v/>
      </c>
      <c r="B453" t="n">
        <v>0.2537313432835821</v>
      </c>
    </row>
    <row r="454">
      <c r="A454">
        <f>HYPERLINK("https://stackoverflow.com/q/53433521", "53433521")</f>
        <v/>
      </c>
      <c r="B454" t="n">
        <v>0.2798353909465021</v>
      </c>
    </row>
    <row r="455">
      <c r="A455">
        <f>HYPERLINK("https://stackoverflow.com/q/53439446", "53439446")</f>
        <v/>
      </c>
      <c r="B455" t="n">
        <v>0.257703081232493</v>
      </c>
    </row>
    <row r="456">
      <c r="A456">
        <f>HYPERLINK("https://stackoverflow.com/q/53449627", "53449627")</f>
        <v/>
      </c>
      <c r="B456" t="n">
        <v>0.3114355231143552</v>
      </c>
    </row>
    <row r="457">
      <c r="A457">
        <f>HYPERLINK("https://stackoverflow.com/q/53472963", "53472963")</f>
        <v/>
      </c>
      <c r="B457" t="n">
        <v>0.3256038647342995</v>
      </c>
    </row>
    <row r="458">
      <c r="A458">
        <f>HYPERLINK("https://stackoverflow.com/q/53499572", "53499572")</f>
        <v/>
      </c>
      <c r="B458" t="n">
        <v>0.2337164750957855</v>
      </c>
    </row>
    <row r="459">
      <c r="A459">
        <f>HYPERLINK("https://stackoverflow.com/q/53504268", "53504268")</f>
        <v/>
      </c>
      <c r="B459" t="n">
        <v>0.2913279132791328</v>
      </c>
    </row>
    <row r="460">
      <c r="A460">
        <f>HYPERLINK("https://stackoverflow.com/q/53538056", "53538056")</f>
        <v/>
      </c>
      <c r="B460" t="n">
        <v>0.3131313131313131</v>
      </c>
    </row>
    <row r="461">
      <c r="A461">
        <f>HYPERLINK("https://stackoverflow.com/q/53618469", "53618469")</f>
        <v/>
      </c>
      <c r="B461" t="n">
        <v>0.3070175438596491</v>
      </c>
    </row>
    <row r="462">
      <c r="A462">
        <f>HYPERLINK("https://stackoverflow.com/q/53664484", "53664484")</f>
        <v/>
      </c>
      <c r="B462" t="n">
        <v>0.3179012345679013</v>
      </c>
    </row>
    <row r="463">
      <c r="A463">
        <f>HYPERLINK("https://stackoverflow.com/q/53751429", "53751429")</f>
        <v/>
      </c>
      <c r="B463" t="n">
        <v>0.3252314814814815</v>
      </c>
    </row>
    <row r="464">
      <c r="A464">
        <f>HYPERLINK("https://stackoverflow.com/q/53801839", "53801839")</f>
        <v/>
      </c>
      <c r="B464" t="n">
        <v>0.369949494949495</v>
      </c>
    </row>
    <row r="465">
      <c r="A465">
        <f>HYPERLINK("https://stackoverflow.com/q/53820097", "53820097")</f>
        <v/>
      </c>
      <c r="B465" t="n">
        <v>0.3682373472949389</v>
      </c>
    </row>
    <row r="466">
      <c r="A466">
        <f>HYPERLINK("https://stackoverflow.com/q/53874059", "53874059")</f>
        <v/>
      </c>
      <c r="B466" t="n">
        <v>0.3161375661375662</v>
      </c>
    </row>
    <row r="467">
      <c r="A467">
        <f>HYPERLINK("https://stackoverflow.com/q/53961151", "53961151")</f>
        <v/>
      </c>
      <c r="B467" t="n">
        <v>0.2222222222222222</v>
      </c>
    </row>
    <row r="468">
      <c r="A468">
        <f>HYPERLINK("https://stackoverflow.com/q/54060686", "54060686")</f>
        <v/>
      </c>
      <c r="B468" t="n">
        <v>0.4621578099838969</v>
      </c>
    </row>
    <row r="469">
      <c r="A469">
        <f>HYPERLINK("https://stackoverflow.com/q/54069553", "54069553")</f>
        <v/>
      </c>
      <c r="B469" t="n">
        <v>0.276923076923077</v>
      </c>
    </row>
    <row r="470">
      <c r="A470">
        <f>HYPERLINK("https://stackoverflow.com/q/54113212", "54113212")</f>
        <v/>
      </c>
      <c r="B470" t="n">
        <v>0.4238683127572017</v>
      </c>
    </row>
    <row r="471">
      <c r="A471">
        <f>HYPERLINK("https://stackoverflow.com/q/54118895", "54118895")</f>
        <v/>
      </c>
      <c r="B471" t="n">
        <v>0.2544283413848631</v>
      </c>
    </row>
    <row r="472">
      <c r="A472">
        <f>HYPERLINK("https://stackoverflow.com/q/54123965", "54123965")</f>
        <v/>
      </c>
      <c r="B472" t="n">
        <v>0.2898212898212898</v>
      </c>
    </row>
    <row r="473">
      <c r="A473">
        <f>HYPERLINK("https://stackoverflow.com/q/54161244", "54161244")</f>
        <v/>
      </c>
      <c r="B473" t="n">
        <v>0.2676767676767677</v>
      </c>
    </row>
    <row r="474">
      <c r="A474">
        <f>HYPERLINK("https://stackoverflow.com/q/54171073", "54171073")</f>
        <v/>
      </c>
      <c r="B474" t="n">
        <v>0.2794612794612795</v>
      </c>
    </row>
    <row r="475">
      <c r="A475">
        <f>HYPERLINK("https://stackoverflow.com/q/54216119", "54216119")</f>
        <v/>
      </c>
      <c r="B475" t="n">
        <v>0.370048309178744</v>
      </c>
    </row>
    <row r="476">
      <c r="A476">
        <f>HYPERLINK("https://stackoverflow.com/q/54323760", "54323760")</f>
        <v/>
      </c>
      <c r="B476" t="n">
        <v>0.2747909199522103</v>
      </c>
    </row>
    <row r="477">
      <c r="A477">
        <f>HYPERLINK("https://stackoverflow.com/q/54346725", "54346725")</f>
        <v/>
      </c>
      <c r="B477" t="n">
        <v>0.2976554536187564</v>
      </c>
    </row>
    <row r="478">
      <c r="A478">
        <f>HYPERLINK("https://stackoverflow.com/q/54352320", "54352320")</f>
        <v/>
      </c>
      <c r="B478" t="n">
        <v>0.2418981481481481</v>
      </c>
    </row>
    <row r="479">
      <c r="A479">
        <f>HYPERLINK("https://stackoverflow.com/q/54365658", "54365658")</f>
        <v/>
      </c>
      <c r="B479" t="n">
        <v>0.2470978441127695</v>
      </c>
    </row>
    <row r="480">
      <c r="A480">
        <f>HYPERLINK("https://stackoverflow.com/q/54406837", "54406837")</f>
        <v/>
      </c>
      <c r="B480" t="n">
        <v>0.2576489533011272</v>
      </c>
    </row>
    <row r="481">
      <c r="A481">
        <f>HYPERLINK("https://stackoverflow.com/q/54446152", "54446152")</f>
        <v/>
      </c>
      <c r="B481" t="n">
        <v>0.2928509905254091</v>
      </c>
    </row>
    <row r="482">
      <c r="A482">
        <f>HYPERLINK("https://stackoverflow.com/q/54521407", "54521407")</f>
        <v/>
      </c>
      <c r="B482" t="n">
        <v>0.273224043715847</v>
      </c>
    </row>
    <row r="483">
      <c r="A483">
        <f>HYPERLINK("https://stackoverflow.com/q/54531836", "54531836")</f>
        <v/>
      </c>
      <c r="B483" t="n">
        <v>0.3429951690821256</v>
      </c>
    </row>
    <row r="484">
      <c r="A484">
        <f>HYPERLINK("https://stackoverflow.com/q/54548422", "54548422")</f>
        <v/>
      </c>
      <c r="B484" t="n">
        <v>0.2638888888888889</v>
      </c>
    </row>
    <row r="485">
      <c r="A485">
        <f>HYPERLINK("https://stackoverflow.com/q/54557467", "54557467")</f>
        <v/>
      </c>
      <c r="B485" t="n">
        <v>0.358974358974359</v>
      </c>
    </row>
    <row r="486">
      <c r="A486">
        <f>HYPERLINK("https://stackoverflow.com/q/54666876", "54666876")</f>
        <v/>
      </c>
      <c r="B486" t="n">
        <v>0.3106796116504854</v>
      </c>
    </row>
    <row r="487">
      <c r="A487">
        <f>HYPERLINK("https://stackoverflow.com/q/54741436", "54741436")</f>
        <v/>
      </c>
      <c r="B487" t="n">
        <v>0.2739726027397261</v>
      </c>
    </row>
    <row r="488">
      <c r="A488">
        <f>HYPERLINK("https://stackoverflow.com/q/54754818", "54754818")</f>
        <v/>
      </c>
      <c r="B488" t="n">
        <v>0.386593204775023</v>
      </c>
    </row>
    <row r="489">
      <c r="A489">
        <f>HYPERLINK("https://stackoverflow.com/q/54828156", "54828156")</f>
        <v/>
      </c>
      <c r="B489" t="n">
        <v>0.2712842712842713</v>
      </c>
    </row>
    <row r="490">
      <c r="A490">
        <f>HYPERLINK("https://stackoverflow.com/q/54829314", "54829314")</f>
        <v/>
      </c>
      <c r="B490" t="n">
        <v>0.2469135802469136</v>
      </c>
    </row>
    <row r="491">
      <c r="A491">
        <f>HYPERLINK("https://stackoverflow.com/q/54894563", "54894563")</f>
        <v/>
      </c>
      <c r="B491" t="n">
        <v>0.2801251956181534</v>
      </c>
    </row>
    <row r="492">
      <c r="A492">
        <f>HYPERLINK("https://stackoverflow.com/q/54900592", "54900592")</f>
        <v/>
      </c>
      <c r="B492" t="n">
        <v>0.4267139479905437</v>
      </c>
    </row>
    <row r="493">
      <c r="A493">
        <f>HYPERLINK("https://stackoverflow.com/q/54936924", "54936924")</f>
        <v/>
      </c>
      <c r="B493" t="n">
        <v>0.2420091324200913</v>
      </c>
    </row>
    <row r="494">
      <c r="A494">
        <f>HYPERLINK("https://stackoverflow.com/q/54980076", "54980076")</f>
        <v/>
      </c>
      <c r="B494" t="n">
        <v>0.353968253968254</v>
      </c>
    </row>
    <row r="495">
      <c r="A495">
        <f>HYPERLINK("https://stackoverflow.com/q/55006077", "55006077")</f>
        <v/>
      </c>
      <c r="B495" t="n">
        <v>0.2677595628415301</v>
      </c>
    </row>
    <row r="496">
      <c r="A496">
        <f>HYPERLINK("https://stackoverflow.com/q/55026722", "55026722")</f>
        <v/>
      </c>
      <c r="B496" t="n">
        <v>0.2941595441595442</v>
      </c>
    </row>
    <row r="497">
      <c r="A497">
        <f>HYPERLINK("https://stackoverflow.com/q/55064804", "55064804")</f>
        <v/>
      </c>
      <c r="B497" t="n">
        <v>0.3009708737864077</v>
      </c>
    </row>
    <row r="498">
      <c r="A498">
        <f>HYPERLINK("https://stackoverflow.com/q/55101284", "55101284")</f>
        <v/>
      </c>
      <c r="B498" t="n">
        <v>0.2903225806451613</v>
      </c>
    </row>
    <row r="499">
      <c r="A499">
        <f>HYPERLINK("https://stackoverflow.com/q/55122901", "55122901")</f>
        <v/>
      </c>
      <c r="B499" t="n">
        <v>0.3347398030942335</v>
      </c>
    </row>
    <row r="500">
      <c r="A500">
        <f>HYPERLINK("https://stackoverflow.com/q/55161617", "55161617")</f>
        <v/>
      </c>
      <c r="B500" t="n">
        <v>0.2858926342072409</v>
      </c>
    </row>
    <row r="501">
      <c r="A501">
        <f>HYPERLINK("https://stackoverflow.com/q/55212167", "55212167")</f>
        <v/>
      </c>
      <c r="B501" t="n">
        <v>0.4071370640713706</v>
      </c>
    </row>
    <row r="502">
      <c r="A502">
        <f>HYPERLINK("https://stackoverflow.com/q/55217961", "55217961")</f>
        <v/>
      </c>
      <c r="B502" t="n">
        <v>0.2398239823982398</v>
      </c>
    </row>
    <row r="503">
      <c r="A503">
        <f>HYPERLINK("https://stackoverflow.com/q/55220739", "55220739")</f>
        <v/>
      </c>
      <c r="B503" t="n">
        <v>0.2389486260454003</v>
      </c>
    </row>
    <row r="504">
      <c r="A504">
        <f>HYPERLINK("https://stackoverflow.com/q/55299725", "55299725")</f>
        <v/>
      </c>
      <c r="B504" t="n">
        <v>0.2624521072796935</v>
      </c>
    </row>
    <row r="505">
      <c r="A505">
        <f>HYPERLINK("https://stackoverflow.com/q/55408264", "55408264")</f>
        <v/>
      </c>
      <c r="B505" t="n">
        <v>0.2877777777777778</v>
      </c>
    </row>
    <row r="506">
      <c r="A506">
        <f>HYPERLINK("https://stackoverflow.com/q/55418261", "55418261")</f>
        <v/>
      </c>
      <c r="B506" t="n">
        <v>0.3020344287949921</v>
      </c>
    </row>
    <row r="507">
      <c r="A507">
        <f>HYPERLINK("https://stackoverflow.com/q/55450821", "55450821")</f>
        <v/>
      </c>
      <c r="B507" t="n">
        <v>0.3289760348583878</v>
      </c>
    </row>
    <row r="508">
      <c r="A508">
        <f>HYPERLINK("https://stackoverflow.com/q/55471101", "55471101")</f>
        <v/>
      </c>
      <c r="B508" t="n">
        <v>0.3081328751431844</v>
      </c>
    </row>
    <row r="509">
      <c r="A509">
        <f>HYPERLINK("https://stackoverflow.com/q/55484404", "55484404")</f>
        <v/>
      </c>
      <c r="B509" t="n">
        <v>0.337108953613808</v>
      </c>
    </row>
    <row r="510">
      <c r="A510">
        <f>HYPERLINK("https://stackoverflow.com/q/55505857", "55505857")</f>
        <v/>
      </c>
      <c r="B510" t="n">
        <v>0.3144208037825059</v>
      </c>
    </row>
    <row r="511">
      <c r="A511">
        <f>HYPERLINK("https://stackoverflow.com/q/55520394", "55520394")</f>
        <v/>
      </c>
      <c r="B511" t="n">
        <v>0.284928492849285</v>
      </c>
    </row>
    <row r="512">
      <c r="A512">
        <f>HYPERLINK("https://stackoverflow.com/q/55559831", "55559831")</f>
        <v/>
      </c>
      <c r="B512" t="n">
        <v>0.2945113788487282</v>
      </c>
    </row>
    <row r="513">
      <c r="A513">
        <f>HYPERLINK("https://stackoverflow.com/q/55617000", "55617000")</f>
        <v/>
      </c>
      <c r="B513" t="n">
        <v>0.2307692307692308</v>
      </c>
    </row>
    <row r="514">
      <c r="A514">
        <f>HYPERLINK("https://stackoverflow.com/q/55726281", "55726281")</f>
        <v/>
      </c>
      <c r="B514" t="n">
        <v>0.4133811230585424</v>
      </c>
    </row>
    <row r="515">
      <c r="A515">
        <f>HYPERLINK("https://stackoverflow.com/q/55729338", "55729338")</f>
        <v/>
      </c>
      <c r="B515" t="n">
        <v>0.3510324483775811</v>
      </c>
    </row>
    <row r="516">
      <c r="A516">
        <f>HYPERLINK("https://stackoverflow.com/q/55738130", "55738130")</f>
        <v/>
      </c>
      <c r="B516" t="n">
        <v>0.2982456140350877</v>
      </c>
    </row>
    <row r="517">
      <c r="A517">
        <f>HYPERLINK("https://stackoverflow.com/q/55745397", "55745397")</f>
        <v/>
      </c>
      <c r="B517" t="n">
        <v>0.264957264957265</v>
      </c>
    </row>
    <row r="518">
      <c r="A518">
        <f>HYPERLINK("https://stackoverflow.com/q/55748694", "55748694")</f>
        <v/>
      </c>
      <c r="B518" t="n">
        <v>0.228956228956229</v>
      </c>
    </row>
    <row r="519">
      <c r="A519">
        <f>HYPERLINK("https://stackoverflow.com/q/55749828", "55749828")</f>
        <v/>
      </c>
      <c r="B519" t="n">
        <v>0.2595870206489675</v>
      </c>
    </row>
    <row r="520">
      <c r="A520">
        <f>HYPERLINK("https://stackoverflow.com/q/55781743", "55781743")</f>
        <v/>
      </c>
      <c r="B520" t="n">
        <v>0.3172302737520129</v>
      </c>
    </row>
    <row r="521">
      <c r="A521">
        <f>HYPERLINK("https://stackoverflow.com/q/55796166", "55796166")</f>
        <v/>
      </c>
      <c r="B521" t="n">
        <v>0.3648989898989899</v>
      </c>
    </row>
    <row r="522">
      <c r="A522">
        <f>HYPERLINK("https://stackoverflow.com/q/55853297", "55853297")</f>
        <v/>
      </c>
      <c r="B522" t="n">
        <v>0.2582159624413146</v>
      </c>
    </row>
    <row r="523">
      <c r="A523">
        <f>HYPERLINK("https://stackoverflow.com/q/55853588", "55853588")</f>
        <v/>
      </c>
      <c r="B523" t="n">
        <v>0.3895131086142322</v>
      </c>
    </row>
    <row r="524">
      <c r="A524">
        <f>HYPERLINK("https://stackoverflow.com/q/55870883", "55870883")</f>
        <v/>
      </c>
      <c r="B524" t="n">
        <v>0.2872872872872873</v>
      </c>
    </row>
    <row r="525">
      <c r="A525">
        <f>HYPERLINK("https://stackoverflow.com/q/55929236", "55929236")</f>
        <v/>
      </c>
      <c r="B525" t="n">
        <v>0.2551892551892552</v>
      </c>
    </row>
    <row r="526">
      <c r="A526">
        <f>HYPERLINK("https://stackoverflow.com/q/55935097", "55935097")</f>
        <v/>
      </c>
      <c r="B526" t="n">
        <v>0.4480286738351255</v>
      </c>
    </row>
    <row r="527">
      <c r="A527">
        <f>HYPERLINK("https://stackoverflow.com/q/55971394", "55971394")</f>
        <v/>
      </c>
      <c r="B527" t="n">
        <v>0.3099415204678362</v>
      </c>
    </row>
    <row r="528">
      <c r="A528">
        <f>HYPERLINK("https://stackoverflow.com/q/56006399", "56006399")</f>
        <v/>
      </c>
      <c r="B528" t="n">
        <v>0.3293650793650794</v>
      </c>
    </row>
    <row r="529">
      <c r="A529">
        <f>HYPERLINK("https://stackoverflow.com/q/56065738", "56065738")</f>
        <v/>
      </c>
      <c r="B529" t="n">
        <v>0.34</v>
      </c>
    </row>
    <row r="530">
      <c r="A530">
        <f>HYPERLINK("https://stackoverflow.com/q/56104228", "56104228")</f>
        <v/>
      </c>
      <c r="B530" t="n">
        <v>0.2315592903828198</v>
      </c>
    </row>
    <row r="531">
      <c r="A531">
        <f>HYPERLINK("https://stackoverflow.com/q/56111559", "56111559")</f>
        <v/>
      </c>
      <c r="B531" t="n">
        <v>0.2557077625570776</v>
      </c>
    </row>
    <row r="532">
      <c r="A532">
        <f>HYPERLINK("https://stackoverflow.com/q/56118080", "56118080")</f>
        <v/>
      </c>
      <c r="B532" t="n">
        <v>0.3009623797025372</v>
      </c>
    </row>
    <row r="533">
      <c r="A533">
        <f>HYPERLINK("https://stackoverflow.com/q/56127535", "56127535")</f>
        <v/>
      </c>
      <c r="B533" t="n">
        <v>0.237037037037037</v>
      </c>
    </row>
    <row r="534">
      <c r="A534">
        <f>HYPERLINK("https://stackoverflow.com/q/56140676", "56140676")</f>
        <v/>
      </c>
      <c r="B534" t="n">
        <v>0.3381344307270233</v>
      </c>
    </row>
    <row r="535">
      <c r="A535">
        <f>HYPERLINK("https://stackoverflow.com/q/56154406", "56154406")</f>
        <v/>
      </c>
      <c r="B535" t="n">
        <v>0.3493589743589744</v>
      </c>
    </row>
    <row r="536">
      <c r="A536">
        <f>HYPERLINK("https://stackoverflow.com/q/56215583", "56215583")</f>
        <v/>
      </c>
      <c r="B536" t="n">
        <v>0.2603174603174603</v>
      </c>
    </row>
    <row r="537">
      <c r="A537">
        <f>HYPERLINK("https://stackoverflow.com/q/56243818", "56243818")</f>
        <v/>
      </c>
      <c r="B537" t="n">
        <v>0.2517580872011252</v>
      </c>
    </row>
    <row r="538">
      <c r="A538">
        <f>HYPERLINK("https://stackoverflow.com/q/56295166", "56295166")</f>
        <v/>
      </c>
      <c r="B538" t="n">
        <v>0.2813455657492355</v>
      </c>
    </row>
    <row r="539">
      <c r="A539">
        <f>HYPERLINK("https://stackoverflow.com/q/56300912", "56300912")</f>
        <v/>
      </c>
      <c r="B539" t="n">
        <v>0.2564102564102564</v>
      </c>
    </row>
    <row r="540">
      <c r="A540">
        <f>HYPERLINK("https://stackoverflow.com/q/56305835", "56305835")</f>
        <v/>
      </c>
      <c r="B540" t="n">
        <v>0.3945578231292517</v>
      </c>
    </row>
    <row r="541">
      <c r="A541">
        <f>HYPERLINK("https://stackoverflow.com/q/56336917", "56336917")</f>
        <v/>
      </c>
      <c r="B541" t="n">
        <v>0.2535612535612536</v>
      </c>
    </row>
    <row r="542">
      <c r="A542">
        <f>HYPERLINK("https://stackoverflow.com/q/56355331", "56355331")</f>
        <v/>
      </c>
      <c r="B542" t="n">
        <v>0.2837837837837838</v>
      </c>
    </row>
    <row r="543">
      <c r="A543">
        <f>HYPERLINK("https://stackoverflow.com/q/56373250", "56373250")</f>
        <v/>
      </c>
      <c r="B543" t="n">
        <v>0.3663366336633663</v>
      </c>
    </row>
    <row r="544">
      <c r="A544">
        <f>HYPERLINK("https://stackoverflow.com/q/56380637", "56380637")</f>
        <v/>
      </c>
      <c r="B544" t="n">
        <v>0.319672131147541</v>
      </c>
    </row>
    <row r="545">
      <c r="A545">
        <f>HYPERLINK("https://stackoverflow.com/q/56420263", "56420263")</f>
        <v/>
      </c>
      <c r="B545" t="n">
        <v>0.3511904761904762</v>
      </c>
    </row>
    <row r="546">
      <c r="A546">
        <f>HYPERLINK("https://stackoverflow.com/q/56542464", "56542464")</f>
        <v/>
      </c>
      <c r="B546" t="n">
        <v>0.3274853801169591</v>
      </c>
    </row>
    <row r="547">
      <c r="A547">
        <f>HYPERLINK("https://stackoverflow.com/q/56556456", "56556456")</f>
        <v/>
      </c>
      <c r="B547" t="n">
        <v>0.3240740740740741</v>
      </c>
    </row>
    <row r="548">
      <c r="A548">
        <f>HYPERLINK("https://stackoverflow.com/q/56570383", "56570383")</f>
        <v/>
      </c>
      <c r="B548" t="n">
        <v>0.4994606256742179</v>
      </c>
    </row>
    <row r="549">
      <c r="A549">
        <f>HYPERLINK("https://stackoverflow.com/q/56573602", "56573602")</f>
        <v/>
      </c>
      <c r="B549" t="n">
        <v>0.2675736961451247</v>
      </c>
    </row>
    <row r="550">
      <c r="A550">
        <f>HYPERLINK("https://stackoverflow.com/q/56586268", "56586268")</f>
        <v/>
      </c>
      <c r="B550" t="n">
        <v>0.2535612535612536</v>
      </c>
    </row>
    <row r="551">
      <c r="A551">
        <f>HYPERLINK("https://stackoverflow.com/q/56646153", "56646153")</f>
        <v/>
      </c>
      <c r="B551" t="n">
        <v>0.2632478632478633</v>
      </c>
    </row>
    <row r="552">
      <c r="A552">
        <f>HYPERLINK("https://stackoverflow.com/q/56657103", "56657103")</f>
        <v/>
      </c>
      <c r="B552" t="n">
        <v>0.3855421686746988</v>
      </c>
    </row>
    <row r="553">
      <c r="A553">
        <f>HYPERLINK("https://stackoverflow.com/q/56669375", "56669375")</f>
        <v/>
      </c>
      <c r="B553" t="n">
        <v>0.2791666666666667</v>
      </c>
    </row>
    <row r="554">
      <c r="A554">
        <f>HYPERLINK("https://stackoverflow.com/q/56675025", "56675025")</f>
        <v/>
      </c>
      <c r="B554" t="n">
        <v>0.3502645502645503</v>
      </c>
    </row>
    <row r="555">
      <c r="A555">
        <f>HYPERLINK("https://stackoverflow.com/q/56690282", "56690282")</f>
        <v/>
      </c>
      <c r="B555" t="n">
        <v>0.2515262515262515</v>
      </c>
    </row>
    <row r="556">
      <c r="A556">
        <f>HYPERLINK("https://stackoverflow.com/q/56744215", "56744215")</f>
        <v/>
      </c>
      <c r="B556" t="n">
        <v>0.3347578347578348</v>
      </c>
    </row>
    <row r="557">
      <c r="A557">
        <f>HYPERLINK("https://stackoverflow.com/q/56756414", "56756414")</f>
        <v/>
      </c>
      <c r="B557" t="n">
        <v>0.2628434886499403</v>
      </c>
    </row>
    <row r="558">
      <c r="A558">
        <f>HYPERLINK("https://stackoverflow.com/q/56859374", "56859374")</f>
        <v/>
      </c>
      <c r="B558" t="n">
        <v>0.4731800766283525</v>
      </c>
    </row>
    <row r="559">
      <c r="A559">
        <f>HYPERLINK("https://stackoverflow.com/q/56873258", "56873258")</f>
        <v/>
      </c>
      <c r="B559" t="n">
        <v>0.3435672514619883</v>
      </c>
    </row>
    <row r="560">
      <c r="A560">
        <f>HYPERLINK("https://stackoverflow.com/q/56900896", "56900896")</f>
        <v/>
      </c>
      <c r="B560" t="n">
        <v>0.2886334610472541</v>
      </c>
    </row>
    <row r="561">
      <c r="A561">
        <f>HYPERLINK("https://stackoverflow.com/q/56903025", "56903025")</f>
        <v/>
      </c>
      <c r="B561" t="n">
        <v>0.2718954248366013</v>
      </c>
    </row>
    <row r="562">
      <c r="A562">
        <f>HYPERLINK("https://stackoverflow.com/q/56914312", "56914312")</f>
        <v/>
      </c>
      <c r="B562" t="n">
        <v>0.3316624895572264</v>
      </c>
    </row>
    <row r="563">
      <c r="A563">
        <f>HYPERLINK("https://stackoverflow.com/q/56937207", "56937207")</f>
        <v/>
      </c>
      <c r="B563" t="n">
        <v>0.2205128205128205</v>
      </c>
    </row>
    <row r="564">
      <c r="A564">
        <f>HYPERLINK("https://stackoverflow.com/q/56938161", "56938161")</f>
        <v/>
      </c>
      <c r="B564" t="n">
        <v>0.24408014571949</v>
      </c>
    </row>
    <row r="565">
      <c r="A565">
        <f>HYPERLINK("https://stackoverflow.com/q/57035108", "57035108")</f>
        <v/>
      </c>
      <c r="B565" t="n">
        <v>0.3688888888888889</v>
      </c>
    </row>
    <row r="566">
      <c r="A566">
        <f>HYPERLINK("https://stackoverflow.com/q/57046996", "57046996")</f>
        <v/>
      </c>
      <c r="B566" t="n">
        <v>0.2832550860719875</v>
      </c>
    </row>
    <row r="567">
      <c r="A567">
        <f>HYPERLINK("https://stackoverflow.com/q/57098814", "57098814")</f>
        <v/>
      </c>
      <c r="B567" t="n">
        <v>0.2645502645502645</v>
      </c>
    </row>
    <row r="568">
      <c r="A568">
        <f>HYPERLINK("https://stackoverflow.com/q/57115085", "57115085")</f>
        <v/>
      </c>
      <c r="B568" t="n">
        <v>0.2605363984674329</v>
      </c>
    </row>
    <row r="569">
      <c r="A569">
        <f>HYPERLINK("https://stackoverflow.com/q/57164103", "57164103")</f>
        <v/>
      </c>
      <c r="B569" t="n">
        <v>0.3973634651600753</v>
      </c>
    </row>
    <row r="570">
      <c r="A570">
        <f>HYPERLINK("https://stackoverflow.com/q/57171261", "57171261")</f>
        <v/>
      </c>
      <c r="B570" t="n">
        <v>0.2762345679012346</v>
      </c>
    </row>
    <row r="571">
      <c r="A571">
        <f>HYPERLINK("https://stackoverflow.com/q/57172082", "57172082")</f>
        <v/>
      </c>
      <c r="B571" t="n">
        <v>0.2592592592592592</v>
      </c>
    </row>
    <row r="572">
      <c r="A572">
        <f>HYPERLINK("https://stackoverflow.com/q/57185134", "57185134")</f>
        <v/>
      </c>
      <c r="B572" t="n">
        <v>0.2453102453102453</v>
      </c>
    </row>
    <row r="573">
      <c r="A573">
        <f>HYPERLINK("https://stackoverflow.com/q/57261342", "57261342")</f>
        <v/>
      </c>
      <c r="B573" t="n">
        <v>0.3783403656821379</v>
      </c>
    </row>
    <row r="574">
      <c r="A574">
        <f>HYPERLINK("https://stackoverflow.com/q/57262448", "57262448")</f>
        <v/>
      </c>
      <c r="B574" t="n">
        <v>0.2608024691358025</v>
      </c>
    </row>
    <row r="575">
      <c r="A575">
        <f>HYPERLINK("https://stackoverflow.com/q/57289721", "57289721")</f>
        <v/>
      </c>
      <c r="B575" t="n">
        <v>0.4064064064064064</v>
      </c>
    </row>
    <row r="576">
      <c r="A576">
        <f>HYPERLINK("https://stackoverflow.com/q/57316012", "57316012")</f>
        <v/>
      </c>
      <c r="B576" t="n">
        <v>0.4259259259259259</v>
      </c>
    </row>
    <row r="577">
      <c r="A577">
        <f>HYPERLINK("https://stackoverflow.com/q/57359876", "57359876")</f>
        <v/>
      </c>
      <c r="B577" t="n">
        <v>0.3141289437585734</v>
      </c>
    </row>
    <row r="578">
      <c r="A578">
        <f>HYPERLINK("https://stackoverflow.com/q/57369751", "57369751")</f>
        <v/>
      </c>
      <c r="B578" t="n">
        <v>0.412037037037037</v>
      </c>
    </row>
    <row r="579">
      <c r="A579">
        <f>HYPERLINK("https://stackoverflow.com/q/57382016", "57382016")</f>
        <v/>
      </c>
      <c r="B579" t="n">
        <v>0.3425925925925926</v>
      </c>
    </row>
    <row r="580">
      <c r="A580">
        <f>HYPERLINK("https://stackoverflow.com/q/57403551", "57403551")</f>
        <v/>
      </c>
      <c r="B580" t="n">
        <v>0.2906846240179574</v>
      </c>
    </row>
    <row r="581">
      <c r="A581">
        <f>HYPERLINK("https://stackoverflow.com/q/57417867", "57417867")</f>
        <v/>
      </c>
      <c r="B581" t="n">
        <v>0.3157894736842105</v>
      </c>
    </row>
    <row r="582">
      <c r="A582">
        <f>HYPERLINK("https://stackoverflow.com/q/57482737", "57482737")</f>
        <v/>
      </c>
      <c r="B582" t="n">
        <v>0.2362707535121328</v>
      </c>
    </row>
    <row r="583">
      <c r="A583">
        <f>HYPERLINK("https://stackoverflow.com/q/57494649", "57494649")</f>
        <v/>
      </c>
      <c r="B583" t="n">
        <v>0.3735632183908046</v>
      </c>
    </row>
    <row r="584">
      <c r="A584">
        <f>HYPERLINK("https://stackoverflow.com/q/57523759", "57523759")</f>
        <v/>
      </c>
      <c r="B584" t="n">
        <v>0.2677595628415301</v>
      </c>
    </row>
    <row r="585">
      <c r="A585">
        <f>HYPERLINK("https://stackoverflow.com/q/57557137", "57557137")</f>
        <v/>
      </c>
      <c r="B585" t="n">
        <v>0.3925925925925926</v>
      </c>
    </row>
    <row r="586">
      <c r="A586">
        <f>HYPERLINK("https://stackoverflow.com/q/57575852", "57575852")</f>
        <v/>
      </c>
      <c r="B586" t="n">
        <v>0.3333333333333333</v>
      </c>
    </row>
    <row r="587">
      <c r="A587">
        <f>HYPERLINK("https://stackoverflow.com/q/57594014", "57594014")</f>
        <v/>
      </c>
      <c r="B587" t="n">
        <v>0.3106332138590203</v>
      </c>
    </row>
    <row r="588">
      <c r="A588">
        <f>HYPERLINK("https://stackoverflow.com/q/57617520", "57617520")</f>
        <v/>
      </c>
      <c r="B588" t="n">
        <v>0.2800925925925926</v>
      </c>
    </row>
    <row r="589">
      <c r="A589">
        <f>HYPERLINK("https://stackoverflow.com/q/57657610", "57657610")</f>
        <v/>
      </c>
      <c r="B589" t="n">
        <v>0.2808988764044944</v>
      </c>
    </row>
    <row r="590">
      <c r="A590">
        <f>HYPERLINK("https://stackoverflow.com/q/57710817", "57710817")</f>
        <v/>
      </c>
      <c r="B590" t="n">
        <v>0.2844444444444444</v>
      </c>
    </row>
    <row r="591">
      <c r="A591">
        <f>HYPERLINK("https://stackoverflow.com/q/57762017", "57762017")</f>
        <v/>
      </c>
      <c r="B591" t="n">
        <v>0.3903133903133903</v>
      </c>
    </row>
    <row r="592">
      <c r="A592">
        <f>HYPERLINK("https://stackoverflow.com/q/57806521", "57806521")</f>
        <v/>
      </c>
      <c r="B592" t="n">
        <v>0.2741702741702742</v>
      </c>
    </row>
    <row r="593">
      <c r="A593">
        <f>HYPERLINK("https://stackoverflow.com/q/57849964", "57849964")</f>
        <v/>
      </c>
      <c r="B593" t="n">
        <v>0.3320707070707071</v>
      </c>
    </row>
    <row r="594">
      <c r="A594">
        <f>HYPERLINK("https://stackoverflow.com/q/57850922", "57850922")</f>
        <v/>
      </c>
      <c r="B594" t="n">
        <v>0.3304473304473304</v>
      </c>
    </row>
    <row r="595">
      <c r="A595">
        <f>HYPERLINK("https://stackoverflow.com/q/57892682", "57892682")</f>
        <v/>
      </c>
      <c r="B595" t="n">
        <v>0.2879499217527386</v>
      </c>
    </row>
    <row r="596">
      <c r="A596">
        <f>HYPERLINK("https://stackoverflow.com/q/57892931", "57892931")</f>
        <v/>
      </c>
      <c r="B596" t="n">
        <v>0.3013698630136987</v>
      </c>
    </row>
    <row r="597">
      <c r="A597">
        <f>HYPERLINK("https://stackoverflow.com/q/57895035", "57895035")</f>
        <v/>
      </c>
      <c r="B597" t="n">
        <v>0.2784019975031211</v>
      </c>
    </row>
    <row r="598">
      <c r="A598">
        <f>HYPERLINK("https://stackoverflow.com/q/57918783", "57918783")</f>
        <v/>
      </c>
      <c r="B598" t="n">
        <v>0.3853427895981087</v>
      </c>
    </row>
    <row r="599">
      <c r="A599">
        <f>HYPERLINK("https://stackoverflow.com/q/57971560", "57971560")</f>
        <v/>
      </c>
      <c r="B599" t="n">
        <v>0.2865497076023392</v>
      </c>
    </row>
    <row r="600">
      <c r="A600">
        <f>HYPERLINK("https://stackoverflow.com/q/57977027", "57977027")</f>
        <v/>
      </c>
      <c r="B600" t="n">
        <v>0.271604938271605</v>
      </c>
    </row>
    <row r="601">
      <c r="A601">
        <f>HYPERLINK("https://stackoverflow.com/q/58004855", "58004855")</f>
        <v/>
      </c>
      <c r="B601" t="n">
        <v>0.231638418079096</v>
      </c>
    </row>
    <row r="602">
      <c r="A602">
        <f>HYPERLINK("https://stackoverflow.com/q/58018611", "58018611")</f>
        <v/>
      </c>
      <c r="B602" t="n">
        <v>0.2413793103448276</v>
      </c>
    </row>
    <row r="603">
      <c r="A603">
        <f>HYPERLINK("https://stackoverflow.com/q/58020564", "58020564")</f>
        <v/>
      </c>
      <c r="B603" t="n">
        <v>0.2863849765258216</v>
      </c>
    </row>
    <row r="604">
      <c r="A604">
        <f>HYPERLINK("https://stackoverflow.com/q/58032332", "58032332")</f>
        <v/>
      </c>
      <c r="B604" t="n">
        <v>0.2987117552334944</v>
      </c>
    </row>
    <row r="605">
      <c r="A605">
        <f>HYPERLINK("https://stackoverflow.com/q/58090624", "58090624")</f>
        <v/>
      </c>
      <c r="B605" t="n">
        <v>0.2444444444444444</v>
      </c>
    </row>
    <row r="606">
      <c r="A606">
        <f>HYPERLINK("https://stackoverflow.com/q/58090993", "58090993")</f>
        <v/>
      </c>
      <c r="B606" t="n">
        <v>0.2447665056360709</v>
      </c>
    </row>
    <row r="607">
      <c r="A607">
        <f>HYPERLINK("https://stackoverflow.com/q/58102357", "58102357")</f>
        <v/>
      </c>
      <c r="B607" t="n">
        <v>0.3278688524590164</v>
      </c>
    </row>
    <row r="608">
      <c r="A608">
        <f>HYPERLINK("https://stackoverflow.com/q/58102675", "58102675")</f>
        <v/>
      </c>
      <c r="B608" t="n">
        <v>0.2657004830917875</v>
      </c>
    </row>
    <row r="609">
      <c r="A609">
        <f>HYPERLINK("https://stackoverflow.com/q/58111227", "58111227")</f>
        <v/>
      </c>
      <c r="B609" t="n">
        <v>0.2537313432835821</v>
      </c>
    </row>
    <row r="610">
      <c r="A610">
        <f>HYPERLINK("https://stackoverflow.com/q/58112894", "58112894")</f>
        <v/>
      </c>
      <c r="B610" t="n">
        <v>0.2571785268414482</v>
      </c>
    </row>
    <row r="611">
      <c r="A611">
        <f>HYPERLINK("https://stackoverflow.com/q/58114590", "58114590")</f>
        <v/>
      </c>
      <c r="B611" t="n">
        <v>0.3952020202020202</v>
      </c>
    </row>
    <row r="612">
      <c r="A612">
        <f>HYPERLINK("https://stackoverflow.com/q/58115925", "58115925")</f>
        <v/>
      </c>
      <c r="B612" t="n">
        <v>0.2828282828282828</v>
      </c>
    </row>
    <row r="613">
      <c r="A613">
        <f>HYPERLINK("https://stackoverflow.com/q/58118210", "58118210")</f>
        <v/>
      </c>
      <c r="B613" t="n">
        <v>0.2354892205638474</v>
      </c>
    </row>
    <row r="614">
      <c r="A614">
        <f>HYPERLINK("https://stackoverflow.com/q/58144437", "58144437")</f>
        <v/>
      </c>
      <c r="B614" t="n">
        <v>0.2476190476190476</v>
      </c>
    </row>
    <row r="615">
      <c r="A615">
        <f>HYPERLINK("https://stackoverflow.com/q/58155631", "58155631")</f>
        <v/>
      </c>
      <c r="B615" t="n">
        <v>0.3665521191294387</v>
      </c>
    </row>
    <row r="616">
      <c r="A616">
        <f>HYPERLINK("https://stackoverflow.com/q/58163017", "58163017")</f>
        <v/>
      </c>
      <c r="B616" t="n">
        <v>0.2694063926940639</v>
      </c>
    </row>
    <row r="617">
      <c r="A617">
        <f>HYPERLINK("https://stackoverflow.com/q/58181033", "58181033")</f>
        <v/>
      </c>
      <c r="B617" t="n">
        <v>0.2677376171352075</v>
      </c>
    </row>
    <row r="618">
      <c r="A618">
        <f>HYPERLINK("https://stackoverflow.com/q/58207245", "58207245")</f>
        <v/>
      </c>
      <c r="B618" t="n">
        <v>0.2977777777777778</v>
      </c>
    </row>
    <row r="619">
      <c r="A619">
        <f>HYPERLINK("https://stackoverflow.com/q/58251999", "58251999")</f>
        <v/>
      </c>
      <c r="B619" t="n">
        <v>0.3283950617283951</v>
      </c>
    </row>
    <row r="620">
      <c r="A620">
        <f>HYPERLINK("https://stackoverflow.com/q/58255162", "58255162")</f>
        <v/>
      </c>
      <c r="B620" t="n">
        <v>0.2434640522875817</v>
      </c>
    </row>
    <row r="621">
      <c r="A621">
        <f>HYPERLINK("https://stackoverflow.com/q/58275712", "58275712")</f>
        <v/>
      </c>
      <c r="B621" t="n">
        <v>0.2686567164179104</v>
      </c>
    </row>
    <row r="622">
      <c r="A622">
        <f>HYPERLINK("https://stackoverflow.com/q/58281244", "58281244")</f>
        <v/>
      </c>
      <c r="B622" t="n">
        <v>0.501207729468599</v>
      </c>
    </row>
    <row r="623">
      <c r="A623">
        <f>HYPERLINK("https://stackoverflow.com/q/58300168", "58300168")</f>
        <v/>
      </c>
      <c r="B623" t="n">
        <v>0.2861491628614916</v>
      </c>
    </row>
    <row r="624">
      <c r="A624">
        <f>HYPERLINK("https://stackoverflow.com/q/58333964", "58333964")</f>
        <v/>
      </c>
      <c r="B624" t="n">
        <v>0.2702331961591221</v>
      </c>
    </row>
    <row r="625">
      <c r="A625">
        <f>HYPERLINK("https://stackoverflow.com/q/58339319", "58339319")</f>
        <v/>
      </c>
      <c r="B625" t="n">
        <v>0.2690058479532164</v>
      </c>
    </row>
    <row r="626">
      <c r="A626">
        <f>HYPERLINK("https://stackoverflow.com/q/58379764", "58379764")</f>
        <v/>
      </c>
      <c r="B626" t="n">
        <v>0.2297297297297297</v>
      </c>
    </row>
    <row r="627">
      <c r="A627">
        <f>HYPERLINK("https://stackoverflow.com/q/58401391", "58401391")</f>
        <v/>
      </c>
      <c r="B627" t="n">
        <v>0.2642934196332254</v>
      </c>
    </row>
    <row r="628">
      <c r="A628">
        <f>HYPERLINK("https://stackoverflow.com/q/58449923", "58449923")</f>
        <v/>
      </c>
      <c r="B628" t="n">
        <v>0.279320987654321</v>
      </c>
    </row>
    <row r="629">
      <c r="A629">
        <f>HYPERLINK("https://stackoverflow.com/q/58454150", "58454150")</f>
        <v/>
      </c>
      <c r="B629" t="n">
        <v>0.2375478927203065</v>
      </c>
    </row>
    <row r="630">
      <c r="A630">
        <f>HYPERLINK("https://stackoverflow.com/q/58463784", "58463784")</f>
        <v/>
      </c>
      <c r="B630" t="n">
        <v>0.3048888888888889</v>
      </c>
    </row>
    <row r="631">
      <c r="A631">
        <f>HYPERLINK("https://stackoverflow.com/q/58510336", "58510336")</f>
        <v/>
      </c>
      <c r="B631" t="n">
        <v>0.3864965443912812</v>
      </c>
    </row>
    <row r="632">
      <c r="A632">
        <f>HYPERLINK("https://stackoverflow.com/q/58512106", "58512106")</f>
        <v/>
      </c>
      <c r="B632" t="n">
        <v>0.3520833333333334</v>
      </c>
    </row>
    <row r="633">
      <c r="A633">
        <f>HYPERLINK("https://stackoverflow.com/q/58561304", "58561304")</f>
        <v/>
      </c>
      <c r="B633" t="n">
        <v>0.2316118935837246</v>
      </c>
    </row>
    <row r="634">
      <c r="A634">
        <f>HYPERLINK("https://stackoverflow.com/q/58575034", "58575034")</f>
        <v/>
      </c>
      <c r="B634" t="n">
        <v>0.2864197530864198</v>
      </c>
    </row>
    <row r="635">
      <c r="A635">
        <f>HYPERLINK("https://stackoverflow.com/q/58613452", "58613452")</f>
        <v/>
      </c>
      <c r="B635" t="n">
        <v>0.2740740740740741</v>
      </c>
    </row>
    <row r="636">
      <c r="A636">
        <f>HYPERLINK("https://stackoverflow.com/q/58626811", "58626811")</f>
        <v/>
      </c>
      <c r="B636" t="n">
        <v>0.3131313131313131</v>
      </c>
    </row>
    <row r="637">
      <c r="A637">
        <f>HYPERLINK("https://stackoverflow.com/q/58631966", "58631966")</f>
        <v/>
      </c>
      <c r="B637" t="n">
        <v>0.2587301587301588</v>
      </c>
    </row>
    <row r="638">
      <c r="A638">
        <f>HYPERLINK("https://stackoverflow.com/q/58687783", "58687783")</f>
        <v/>
      </c>
      <c r="B638" t="n">
        <v>0.4605263157894737</v>
      </c>
    </row>
    <row r="639">
      <c r="A639">
        <f>HYPERLINK("https://stackoverflow.com/q/58730516", "58730516")</f>
        <v/>
      </c>
      <c r="B639" t="n">
        <v>0.2581018518518519</v>
      </c>
    </row>
    <row r="640">
      <c r="A640">
        <f>HYPERLINK("https://stackoverflow.com/q/58748928", "58748928")</f>
        <v/>
      </c>
      <c r="B640" t="n">
        <v>0.2255892255892256</v>
      </c>
    </row>
    <row r="641">
      <c r="A641">
        <f>HYPERLINK("https://stackoverflow.com/q/58759042", "58759042")</f>
        <v/>
      </c>
      <c r="B641" t="n">
        <v>0.2666666666666667</v>
      </c>
    </row>
    <row r="642">
      <c r="A642">
        <f>HYPERLINK("https://stackoverflow.com/q/58839197", "58839197")</f>
        <v/>
      </c>
      <c r="B642" t="n">
        <v>0.2237654320987654</v>
      </c>
    </row>
    <row r="643">
      <c r="A643">
        <f>HYPERLINK("https://stackoverflow.com/q/58858248", "58858248")</f>
        <v/>
      </c>
      <c r="B643" t="n">
        <v>0.2957957957957958</v>
      </c>
    </row>
    <row r="644">
      <c r="A644">
        <f>HYPERLINK("https://stackoverflow.com/q/58877222", "58877222")</f>
        <v/>
      </c>
      <c r="B644" t="n">
        <v>0.3271604938271605</v>
      </c>
    </row>
    <row r="645">
      <c r="A645">
        <f>HYPERLINK("https://stackoverflow.com/q/58885774", "58885774")</f>
        <v/>
      </c>
      <c r="B645" t="n">
        <v>0.3140432098765432</v>
      </c>
    </row>
    <row r="646">
      <c r="A646">
        <f>HYPERLINK("https://stackoverflow.com/q/58933463", "58933463")</f>
        <v/>
      </c>
      <c r="B646" t="n">
        <v>0.2747747747747748</v>
      </c>
    </row>
    <row r="647">
      <c r="A647">
        <f>HYPERLINK("https://stackoverflow.com/q/58965067", "58965067")</f>
        <v/>
      </c>
      <c r="B647" t="n">
        <v>0.2810457516339869</v>
      </c>
    </row>
    <row r="648">
      <c r="A648">
        <f>HYPERLINK("https://stackoverflow.com/q/59005965", "59005965")</f>
        <v/>
      </c>
      <c r="B648" t="n">
        <v>0.3895424836601307</v>
      </c>
    </row>
    <row r="649">
      <c r="A649">
        <f>HYPERLINK("https://stackoverflow.com/q/59063029", "59063029")</f>
        <v/>
      </c>
      <c r="B649" t="n">
        <v>0.25</v>
      </c>
    </row>
    <row r="650">
      <c r="A650">
        <f>HYPERLINK("https://stackoverflow.com/q/59075582", "59075582")</f>
        <v/>
      </c>
      <c r="B650" t="n">
        <v>0.2565157750342936</v>
      </c>
    </row>
    <row r="651">
      <c r="A651">
        <f>HYPERLINK("https://stackoverflow.com/q/59089647", "59089647")</f>
        <v/>
      </c>
      <c r="B651" t="n">
        <v>0.3697530864197531</v>
      </c>
    </row>
    <row r="652">
      <c r="A652">
        <f>HYPERLINK("https://stackoverflow.com/q/59134196", "59134196")</f>
        <v/>
      </c>
      <c r="B652" t="n">
        <v>0.2859744990892532</v>
      </c>
    </row>
    <row r="653">
      <c r="A653">
        <f>HYPERLINK("https://stackoverflow.com/q/59164289", "59164289")</f>
        <v/>
      </c>
      <c r="B653" t="n">
        <v>0.2555555555555555</v>
      </c>
    </row>
    <row r="654">
      <c r="A654">
        <f>HYPERLINK("https://stackoverflow.com/q/59186116", "59186116")</f>
        <v/>
      </c>
      <c r="B654" t="n">
        <v>0.3111111111111111</v>
      </c>
    </row>
    <row r="655">
      <c r="A655">
        <f>HYPERLINK("https://stackoverflow.com/q/59199646", "59199646")</f>
        <v/>
      </c>
      <c r="B655" t="n">
        <v>0.3025793650793651</v>
      </c>
    </row>
    <row r="656">
      <c r="A656">
        <f>HYPERLINK("https://stackoverflow.com/q/59202468", "59202468")</f>
        <v/>
      </c>
      <c r="B656" t="n">
        <v>0.2557319223985891</v>
      </c>
    </row>
    <row r="657">
      <c r="A657">
        <f>HYPERLINK("https://stackoverflow.com/q/59268990", "59268990")</f>
        <v/>
      </c>
      <c r="B657" t="n">
        <v>0.2903225806451613</v>
      </c>
    </row>
    <row r="658">
      <c r="A658">
        <f>HYPERLINK("https://stackoverflow.com/q/59320807", "59320807")</f>
        <v/>
      </c>
      <c r="B658" t="n">
        <v>0.3144444444444445</v>
      </c>
    </row>
    <row r="659">
      <c r="A659">
        <f>HYPERLINK("https://stackoverflow.com/q/59329995", "59329995")</f>
        <v/>
      </c>
      <c r="B659" t="n">
        <v>0.3563685636856369</v>
      </c>
    </row>
    <row r="660">
      <c r="A660">
        <f>HYPERLINK("https://stackoverflow.com/q/59345059", "59345059")</f>
        <v/>
      </c>
      <c r="B660" t="n">
        <v>0.3299319727891156</v>
      </c>
    </row>
    <row r="661">
      <c r="A661">
        <f>HYPERLINK("https://stackoverflow.com/q/59346308", "59346308")</f>
        <v/>
      </c>
      <c r="B661" t="n">
        <v>0.3580246913580247</v>
      </c>
    </row>
    <row r="662">
      <c r="A662">
        <f>HYPERLINK("https://stackoverflow.com/q/59368935", "59368935")</f>
        <v/>
      </c>
      <c r="B662" t="n">
        <v>0.322623828647925</v>
      </c>
    </row>
    <row r="663">
      <c r="A663">
        <f>HYPERLINK("https://stackoverflow.com/q/59375580", "59375580")</f>
        <v/>
      </c>
      <c r="B663" t="n">
        <v>0.2928348909657321</v>
      </c>
    </row>
    <row r="664">
      <c r="A664">
        <f>HYPERLINK("https://stackoverflow.com/q/59462274", "59462274")</f>
        <v/>
      </c>
      <c r="B664" t="n">
        <v>0.3368421052631579</v>
      </c>
    </row>
    <row r="665">
      <c r="A665">
        <f>HYPERLINK("https://stackoverflow.com/q/59496809", "59496809")</f>
        <v/>
      </c>
      <c r="B665" t="n">
        <v>0.2466124661246613</v>
      </c>
    </row>
    <row r="666">
      <c r="A666">
        <f>HYPERLINK("https://stackoverflow.com/q/59524629", "59524629")</f>
        <v/>
      </c>
      <c r="B666" t="n">
        <v>0.3563685636856369</v>
      </c>
    </row>
    <row r="667">
      <c r="A667">
        <f>HYPERLINK("https://stackoverflow.com/q/59541205", "59541205")</f>
        <v/>
      </c>
      <c r="B667" t="n">
        <v>0.2620232172470978</v>
      </c>
    </row>
    <row r="668">
      <c r="A668">
        <f>HYPERLINK("https://stackoverflow.com/q/59544770", "59544770")</f>
        <v/>
      </c>
      <c r="B668" t="n">
        <v>0.2477231329690346</v>
      </c>
    </row>
    <row r="669">
      <c r="A669">
        <f>HYPERLINK("https://stackoverflow.com/q/59565239", "59565239")</f>
        <v/>
      </c>
      <c r="B669" t="n">
        <v>0.3333333333333333</v>
      </c>
    </row>
    <row r="670">
      <c r="A670">
        <f>HYPERLINK("https://stackoverflow.com/q/59575132", "59575132")</f>
        <v/>
      </c>
      <c r="B670" t="n">
        <v>0.2754137115839244</v>
      </c>
    </row>
    <row r="671">
      <c r="A671">
        <f>HYPERLINK("https://stackoverflow.com/q/59645309", "59645309")</f>
        <v/>
      </c>
      <c r="B671" t="n">
        <v>0.2720306513409962</v>
      </c>
    </row>
    <row r="672">
      <c r="A672">
        <f>HYPERLINK("https://stackoverflow.com/q/59793253", "59793253")</f>
        <v/>
      </c>
      <c r="B672" t="n">
        <v>0.3645443196004994</v>
      </c>
    </row>
    <row r="673">
      <c r="A673">
        <f>HYPERLINK("https://stackoverflow.com/q/59798677", "59798677")</f>
        <v/>
      </c>
      <c r="B673" t="n">
        <v>0.3769338959212377</v>
      </c>
    </row>
    <row r="674">
      <c r="A674">
        <f>HYPERLINK("https://stackoverflow.com/q/59858610", "59858610")</f>
        <v/>
      </c>
      <c r="B674" t="n">
        <v>0.2818428184281843</v>
      </c>
    </row>
    <row r="675">
      <c r="A675">
        <f>HYPERLINK("https://stackoverflow.com/q/59867397", "59867397")</f>
        <v/>
      </c>
      <c r="B675" t="n">
        <v>0.3348554033485541</v>
      </c>
    </row>
    <row r="676">
      <c r="A676">
        <f>HYPERLINK("https://stackoverflow.com/q/59897345", "59897345")</f>
        <v/>
      </c>
      <c r="B676" t="n">
        <v>0.318287037037037</v>
      </c>
    </row>
    <row r="677">
      <c r="A677">
        <f>HYPERLINK("https://stackoverflow.com/q/59904208", "59904208")</f>
        <v/>
      </c>
      <c r="B677" t="n">
        <v>0.3120243531202435</v>
      </c>
    </row>
    <row r="678">
      <c r="A678">
        <f>HYPERLINK("https://stackoverflow.com/q/59962143", "59962143")</f>
        <v/>
      </c>
      <c r="B678" t="n">
        <v>0.2580645161290323</v>
      </c>
    </row>
    <row r="679">
      <c r="A679">
        <f>HYPERLINK("https://stackoverflow.com/q/60017517", "60017517")</f>
        <v/>
      </c>
      <c r="B679" t="n">
        <v>0.266025641025641</v>
      </c>
    </row>
    <row r="680">
      <c r="A680">
        <f>HYPERLINK("https://stackoverflow.com/q/60071979", "60071979")</f>
        <v/>
      </c>
      <c r="B680" t="n">
        <v>0.3142536475869809</v>
      </c>
    </row>
    <row r="681">
      <c r="A681">
        <f>HYPERLINK("https://stackoverflow.com/q/60140719", "60140719")</f>
        <v/>
      </c>
      <c r="B681" t="n">
        <v>0.2918518518518519</v>
      </c>
    </row>
    <row r="682">
      <c r="A682">
        <f>HYPERLINK("https://stackoverflow.com/q/60168595", "60168595")</f>
        <v/>
      </c>
      <c r="B682" t="n">
        <v>0.2351851851851852</v>
      </c>
    </row>
    <row r="683">
      <c r="A683">
        <f>HYPERLINK("https://stackoverflow.com/q/60193479", "60193479")</f>
        <v/>
      </c>
      <c r="B683" t="n">
        <v>0.3252032520325203</v>
      </c>
    </row>
    <row r="684">
      <c r="A684">
        <f>HYPERLINK("https://stackoverflow.com/q/60229963", "60229963")</f>
        <v/>
      </c>
      <c r="B684" t="n">
        <v>0.2412698412698413</v>
      </c>
    </row>
    <row r="685">
      <c r="A685">
        <f>HYPERLINK("https://stackoverflow.com/q/60285447", "60285447")</f>
        <v/>
      </c>
      <c r="B685" t="n">
        <v>0.3049095607235142</v>
      </c>
    </row>
    <row r="686">
      <c r="A686">
        <f>HYPERLINK("https://stackoverflow.com/q/60318597", "60318597")</f>
        <v/>
      </c>
      <c r="B686" t="n">
        <v>0.2404643449419569</v>
      </c>
    </row>
    <row r="687">
      <c r="A687">
        <f>HYPERLINK("https://stackoverflow.com/q/60325363", "60325363")</f>
        <v/>
      </c>
      <c r="B687" t="n">
        <v>0.3111111111111111</v>
      </c>
    </row>
    <row r="688">
      <c r="A688">
        <f>HYPERLINK("https://stackoverflow.com/q/60366748", "60366748")</f>
        <v/>
      </c>
      <c r="B688" t="n">
        <v>0.3352326685660019</v>
      </c>
    </row>
    <row r="689">
      <c r="A689">
        <f>HYPERLINK("https://stackoverflow.com/q/60370378", "60370378")</f>
        <v/>
      </c>
      <c r="B689" t="n">
        <v>0.3593073593073593</v>
      </c>
    </row>
    <row r="690">
      <c r="A690">
        <f>HYPERLINK("https://stackoverflow.com/q/60379101", "60379101")</f>
        <v/>
      </c>
      <c r="B690" t="n">
        <v>0.4191651969429747</v>
      </c>
    </row>
    <row r="691">
      <c r="A691">
        <f>HYPERLINK("https://stackoverflow.com/q/60407965", "60407965")</f>
        <v/>
      </c>
      <c r="B691" t="n">
        <v>0.2645502645502645</v>
      </c>
    </row>
    <row r="692">
      <c r="A692">
        <f>HYPERLINK("https://stackoverflow.com/q/60434306", "60434306")</f>
        <v/>
      </c>
      <c r="B692" t="n">
        <v>0.2531645569620253</v>
      </c>
    </row>
    <row r="693">
      <c r="A693">
        <f>HYPERLINK("https://stackoverflow.com/q/60445843", "60445843")</f>
        <v/>
      </c>
      <c r="B693" t="n">
        <v>0.3354700854700854</v>
      </c>
    </row>
    <row r="694">
      <c r="A694">
        <f>HYPERLINK("https://stackoverflow.com/q/60453651", "60453651")</f>
        <v/>
      </c>
      <c r="B694" t="n">
        <v>0.3287671232876713</v>
      </c>
    </row>
    <row r="695">
      <c r="A695">
        <f>HYPERLINK("https://stackoverflow.com/q/60551702", "60551702")</f>
        <v/>
      </c>
      <c r="B695" t="n">
        <v>0.2661498708010336</v>
      </c>
    </row>
    <row r="696">
      <c r="A696">
        <f>HYPERLINK("https://stackoverflow.com/q/60601201", "60601201")</f>
        <v/>
      </c>
      <c r="B696" t="n">
        <v>0.2519561815336463</v>
      </c>
    </row>
    <row r="697">
      <c r="A697">
        <f>HYPERLINK("https://stackoverflow.com/q/60633360", "60633360")</f>
        <v/>
      </c>
      <c r="B697" t="n">
        <v>0.2957516339869281</v>
      </c>
    </row>
    <row r="698">
      <c r="A698">
        <f>HYPERLINK("https://stackoverflow.com/q/60648240", "60648240")</f>
        <v/>
      </c>
      <c r="B698" t="n">
        <v>0.3333333333333333</v>
      </c>
    </row>
    <row r="699">
      <c r="A699">
        <f>HYPERLINK("https://stackoverflow.com/q/60665681", "60665681")</f>
        <v/>
      </c>
      <c r="B699" t="n">
        <v>0.2655826558265583</v>
      </c>
    </row>
    <row r="700">
      <c r="A700">
        <f>HYPERLINK("https://stackoverflow.com/q/60672693", "60672693")</f>
        <v/>
      </c>
      <c r="B700" t="n">
        <v>0.2372881355932203</v>
      </c>
    </row>
    <row r="701">
      <c r="A701">
        <f>HYPERLINK("https://stackoverflow.com/q/60689697", "60689697")</f>
        <v/>
      </c>
      <c r="B701" t="n">
        <v>0.2615384615384616</v>
      </c>
    </row>
    <row r="702">
      <c r="A702">
        <f>HYPERLINK("https://stackoverflow.com/q/60715522", "60715522")</f>
        <v/>
      </c>
      <c r="B702" t="n">
        <v>0.3955823293172691</v>
      </c>
    </row>
    <row r="703">
      <c r="A703">
        <f>HYPERLINK("https://stackoverflow.com/q/60736675", "60736675")</f>
        <v/>
      </c>
      <c r="B703" t="n">
        <v>0.3123993558776167</v>
      </c>
    </row>
    <row r="704">
      <c r="A704">
        <f>HYPERLINK("https://stackoverflow.com/q/60738551", "60738551")</f>
        <v/>
      </c>
      <c r="B704" t="n">
        <v>0.28125</v>
      </c>
    </row>
    <row r="705">
      <c r="A705">
        <f>HYPERLINK("https://stackoverflow.com/q/60779826", "60779826")</f>
        <v/>
      </c>
      <c r="B705" t="n">
        <v>0.2888888888888889</v>
      </c>
    </row>
    <row r="706">
      <c r="A706">
        <f>HYPERLINK("https://stackoverflow.com/q/60815382", "60815382")</f>
        <v/>
      </c>
      <c r="B706" t="n">
        <v>0.3517060367454068</v>
      </c>
    </row>
    <row r="707">
      <c r="A707">
        <f>HYPERLINK("https://stackoverflow.com/q/60831699", "60831699")</f>
        <v/>
      </c>
      <c r="B707" t="n">
        <v>0.2459016393442623</v>
      </c>
    </row>
    <row r="708">
      <c r="A708">
        <f>HYPERLINK("https://stackoverflow.com/q/60887200", "60887200")</f>
        <v/>
      </c>
      <c r="B708" t="n">
        <v>0.2886473429951691</v>
      </c>
    </row>
    <row r="709">
      <c r="A709">
        <f>HYPERLINK("https://stackoverflow.com/q/61016404", "61016404")</f>
        <v/>
      </c>
      <c r="B709" t="n">
        <v>0.2789598108747045</v>
      </c>
    </row>
    <row r="710">
      <c r="A710">
        <f>HYPERLINK("https://stackoverflow.com/q/61038662", "61038662")</f>
        <v/>
      </c>
      <c r="B710" t="n">
        <v>0.2456140350877193</v>
      </c>
    </row>
    <row r="711">
      <c r="A711">
        <f>HYPERLINK("https://stackoverflow.com/q/61073250", "61073250")</f>
        <v/>
      </c>
      <c r="B711" t="n">
        <v>0.2680555555555555</v>
      </c>
    </row>
    <row r="712">
      <c r="A712">
        <f>HYPERLINK("https://stackoverflow.com/q/61076786", "61076786")</f>
        <v/>
      </c>
      <c r="B712" t="n">
        <v>0.3420479302832244</v>
      </c>
    </row>
    <row r="713">
      <c r="A713">
        <f>HYPERLINK("https://stackoverflow.com/q/61100181", "61100181")</f>
        <v/>
      </c>
      <c r="B713" t="n">
        <v>0.2330246913580247</v>
      </c>
    </row>
    <row r="714">
      <c r="A714">
        <f>HYPERLINK("https://stackoverflow.com/q/61105890", "61105890")</f>
        <v/>
      </c>
      <c r="B714" t="n">
        <v>0.3654066437571592</v>
      </c>
    </row>
    <row r="715">
      <c r="A715">
        <f>HYPERLINK("https://stackoverflow.com/q/61120900", "61120900")</f>
        <v/>
      </c>
      <c r="B715" t="n">
        <v>0.4403292181069959</v>
      </c>
    </row>
    <row r="716">
      <c r="A716">
        <f>HYPERLINK("https://stackoverflow.com/q/61143493", "61143493")</f>
        <v/>
      </c>
      <c r="B716" t="n">
        <v>0.4857316332726169</v>
      </c>
    </row>
    <row r="717">
      <c r="A717">
        <f>HYPERLINK("https://stackoverflow.com/q/61153574", "61153574")</f>
        <v/>
      </c>
      <c r="B717" t="n">
        <v>0.2391713747645951</v>
      </c>
    </row>
    <row r="718">
      <c r="A718">
        <f>HYPERLINK("https://stackoverflow.com/q/61164244", "61164244")</f>
        <v/>
      </c>
      <c r="B718" t="n">
        <v>0.2941919191919192</v>
      </c>
    </row>
    <row r="719">
      <c r="A719">
        <f>HYPERLINK("https://stackoverflow.com/q/61169100", "61169100")</f>
        <v/>
      </c>
      <c r="B719" t="n">
        <v>0.3015873015873016</v>
      </c>
    </row>
    <row r="720">
      <c r="A720">
        <f>HYPERLINK("https://stackoverflow.com/q/61188935", "61188935")</f>
        <v/>
      </c>
      <c r="B720" t="n">
        <v>0.2860791826309068</v>
      </c>
    </row>
    <row r="721">
      <c r="A721">
        <f>HYPERLINK("https://stackoverflow.com/q/61208367", "61208367")</f>
        <v/>
      </c>
      <c r="B721" t="n">
        <v>0.4727891156462585</v>
      </c>
    </row>
    <row r="722">
      <c r="A722">
        <f>HYPERLINK("https://stackoverflow.com/q/61210424", "61210424")</f>
        <v/>
      </c>
      <c r="B722" t="n">
        <v>0.3293650793650794</v>
      </c>
    </row>
    <row r="723">
      <c r="A723">
        <f>HYPERLINK("https://stackoverflow.com/q/61222090", "61222090")</f>
        <v/>
      </c>
      <c r="B723" t="n">
        <v>0.2587904360056259</v>
      </c>
    </row>
    <row r="724">
      <c r="A724">
        <f>HYPERLINK("https://stackoverflow.com/q/61287217", "61287217")</f>
        <v/>
      </c>
      <c r="B724" t="n">
        <v>0.3422733077905492</v>
      </c>
    </row>
    <row r="725">
      <c r="A725">
        <f>HYPERLINK("https://stackoverflow.com/q/61327724", "61327724")</f>
        <v/>
      </c>
      <c r="B725" t="n">
        <v>0.2962962962962963</v>
      </c>
    </row>
    <row r="726">
      <c r="A726">
        <f>HYPERLINK("https://stackoverflow.com/q/61330666", "61330666")</f>
        <v/>
      </c>
      <c r="B726" t="n">
        <v>0.4521963824289406</v>
      </c>
    </row>
    <row r="727">
      <c r="A727">
        <f>HYPERLINK("https://stackoverflow.com/q/61345897", "61345897")</f>
        <v/>
      </c>
      <c r="B727" t="n">
        <v>0.2239583333333333</v>
      </c>
    </row>
    <row r="728">
      <c r="A728">
        <f>HYPERLINK("https://stackoverflow.com/q/61462588", "61462588")</f>
        <v/>
      </c>
      <c r="B728" t="n">
        <v>0.3409247757073844</v>
      </c>
    </row>
    <row r="729">
      <c r="A729">
        <f>HYPERLINK("https://stackoverflow.com/q/61470698", "61470698")</f>
        <v/>
      </c>
      <c r="B729" t="n">
        <v>0.3811111111111111</v>
      </c>
    </row>
    <row r="730">
      <c r="A730">
        <f>HYPERLINK("https://stackoverflow.com/q/61481389", "61481389")</f>
        <v/>
      </c>
      <c r="B730" t="n">
        <v>0.3088888888888889</v>
      </c>
    </row>
    <row r="731">
      <c r="A731">
        <f>HYPERLINK("https://stackoverflow.com/q/61509970", "61509970")</f>
        <v/>
      </c>
      <c r="B731" t="n">
        <v>0.2737127371273713</v>
      </c>
    </row>
    <row r="732">
      <c r="A732">
        <f>HYPERLINK("https://stackoverflow.com/q/61537914", "61537914")</f>
        <v/>
      </c>
      <c r="B732" t="n">
        <v>0.3627075351213283</v>
      </c>
    </row>
    <row r="733">
      <c r="A733">
        <f>HYPERLINK("https://stackoverflow.com/q/61548727", "61548727")</f>
        <v/>
      </c>
      <c r="B733" t="n">
        <v>0.2888888888888889</v>
      </c>
    </row>
    <row r="734">
      <c r="A734">
        <f>HYPERLINK("https://stackoverflow.com/q/61594436", "61594436")</f>
        <v/>
      </c>
      <c r="B734" t="n">
        <v>0.2828282828282828</v>
      </c>
    </row>
    <row r="735">
      <c r="A735">
        <f>HYPERLINK("https://stackoverflow.com/q/61628400", "61628400")</f>
        <v/>
      </c>
      <c r="B735" t="n">
        <v>0.2455197132616488</v>
      </c>
    </row>
    <row r="736">
      <c r="A736">
        <f>HYPERLINK("https://stackoverflow.com/q/61647756", "61647756")</f>
        <v/>
      </c>
      <c r="B736" t="n">
        <v>0.3868645973909132</v>
      </c>
    </row>
    <row r="737">
      <c r="A737">
        <f>HYPERLINK("https://stackoverflow.com/q/61655523", "61655523")</f>
        <v/>
      </c>
      <c r="B737" t="n">
        <v>0.247191011235955</v>
      </c>
    </row>
    <row r="738">
      <c r="A738">
        <f>HYPERLINK("https://stackoverflow.com/q/61668245", "61668245")</f>
        <v/>
      </c>
      <c r="B738" t="n">
        <v>0.3318112633181126</v>
      </c>
    </row>
    <row r="739">
      <c r="A739">
        <f>HYPERLINK("https://stackoverflow.com/q/61672841", "61672841")</f>
        <v/>
      </c>
      <c r="B739" t="n">
        <v>0.2742616033755274</v>
      </c>
    </row>
    <row r="740">
      <c r="A740">
        <f>HYPERLINK("https://stackoverflow.com/q/61713625", "61713625")</f>
        <v/>
      </c>
      <c r="B740" t="n">
        <v>0.4081062194269742</v>
      </c>
    </row>
    <row r="741">
      <c r="A741">
        <f>HYPERLINK("https://stackoverflow.com/q/61729358", "61729358")</f>
        <v/>
      </c>
      <c r="B741" t="n">
        <v>0.4012345679012346</v>
      </c>
    </row>
    <row r="742">
      <c r="A742">
        <f>HYPERLINK("https://stackoverflow.com/q/61775267", "61775267")</f>
        <v/>
      </c>
      <c r="B742" t="n">
        <v>0.3446054750402576</v>
      </c>
    </row>
    <row r="743">
      <c r="A743">
        <f>HYPERLINK("https://stackoverflow.com/q/61782655", "61782655")</f>
        <v/>
      </c>
      <c r="B743" t="n">
        <v>0.3142174432497013</v>
      </c>
    </row>
    <row r="744">
      <c r="A744">
        <f>HYPERLINK("https://stackoverflow.com/q/61817845", "61817845")</f>
        <v/>
      </c>
      <c r="B744" t="n">
        <v>0.2413194444444444</v>
      </c>
    </row>
    <row r="745">
      <c r="A745">
        <f>HYPERLINK("https://stackoverflow.com/q/61818220", "61818220")</f>
        <v/>
      </c>
      <c r="B745" t="n">
        <v>0.2762345679012346</v>
      </c>
    </row>
    <row r="746">
      <c r="A746">
        <f>HYPERLINK("https://stackoverflow.com/q/61818685", "61818685")</f>
        <v/>
      </c>
      <c r="B746" t="n">
        <v>0.3305555555555555</v>
      </c>
    </row>
    <row r="747">
      <c r="A747">
        <f>HYPERLINK("https://stackoverflow.com/q/61824996", "61824996")</f>
        <v/>
      </c>
      <c r="B747" t="n">
        <v>0.252072968490879</v>
      </c>
    </row>
    <row r="748">
      <c r="A748">
        <f>HYPERLINK("https://stackoverflow.com/q/61920382", "61920382")</f>
        <v/>
      </c>
      <c r="B748" t="n">
        <v>0.3593073593073593</v>
      </c>
    </row>
    <row r="749">
      <c r="A749">
        <f>HYPERLINK("https://stackoverflow.com/q/61961302", "61961302")</f>
        <v/>
      </c>
      <c r="B749" t="n">
        <v>0.4018564018564019</v>
      </c>
    </row>
    <row r="750">
      <c r="A750">
        <f>HYPERLINK("https://stackoverflow.com/q/61979138", "61979138")</f>
        <v/>
      </c>
      <c r="B750" t="n">
        <v>0.2525252525252525</v>
      </c>
    </row>
    <row r="751">
      <c r="A751">
        <f>HYPERLINK("https://stackoverflow.com/q/62002491", "62002491")</f>
        <v/>
      </c>
      <c r="B751" t="n">
        <v>0.2984126984126984</v>
      </c>
    </row>
    <row r="752">
      <c r="A752">
        <f>HYPERLINK("https://stackoverflow.com/q/62049277", "62049277")</f>
        <v/>
      </c>
      <c r="B752" t="n">
        <v>0.2457912457912458</v>
      </c>
    </row>
    <row r="753">
      <c r="A753">
        <f>HYPERLINK("https://stackoverflow.com/q/62065508", "62065508")</f>
        <v/>
      </c>
      <c r="B753" t="n">
        <v>0.3143631436314363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