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HYPERLINK("https://stackoverflow.com/q/9481841", "9481841")</f>
        <v/>
      </c>
      <c r="B2" t="n">
        <v>0.2207001522070016</v>
      </c>
    </row>
    <row r="3">
      <c r="A3">
        <f>HYPERLINK("https://stackoverflow.com/q/10042002", "10042002")</f>
        <v/>
      </c>
      <c r="B3" t="n">
        <v>0.2746031746031747</v>
      </c>
    </row>
    <row r="4">
      <c r="A4">
        <f>HYPERLINK("https://stackoverflow.com/q/14907056", "14907056")</f>
        <v/>
      </c>
      <c r="B4" t="n">
        <v>0.2719298245614036</v>
      </c>
    </row>
    <row r="5">
      <c r="A5">
        <f>HYPERLINK("https://stackoverflow.com/q/16163032", "16163032")</f>
        <v/>
      </c>
      <c r="B5" t="n">
        <v>0.2562091503267975</v>
      </c>
    </row>
    <row r="6">
      <c r="A6">
        <f>HYPERLINK("https://stackoverflow.com/q/18557198", "18557198")</f>
        <v/>
      </c>
      <c r="B6" t="n">
        <v>0.3733850129198966</v>
      </c>
    </row>
    <row r="7">
      <c r="A7">
        <f>HYPERLINK("https://stackoverflow.com/q/19654786", "19654786")</f>
        <v/>
      </c>
      <c r="B7" t="n">
        <v>0.2533875338753388</v>
      </c>
    </row>
    <row r="8">
      <c r="A8">
        <f>HYPERLINK("https://stackoverflow.com/q/22008343", "22008343")</f>
        <v/>
      </c>
      <c r="B8" t="n">
        <v>0.2327327327327328</v>
      </c>
    </row>
    <row r="9">
      <c r="A9">
        <f>HYPERLINK("https://stackoverflow.com/q/22187852", "22187852")</f>
        <v/>
      </c>
      <c r="B9" t="n">
        <v>0.2090800477897252</v>
      </c>
    </row>
    <row r="10">
      <c r="A10">
        <f>HYPERLINK("https://stackoverflow.com/q/23813639", "23813639")</f>
        <v/>
      </c>
      <c r="B10" t="n">
        <v>0.1934640522875817</v>
      </c>
    </row>
    <row r="11">
      <c r="A11">
        <f>HYPERLINK("https://stackoverflow.com/q/27424312", "27424312")</f>
        <v/>
      </c>
      <c r="B11" t="n">
        <v>0.2264416315049227</v>
      </c>
    </row>
    <row r="12">
      <c r="A12">
        <f>HYPERLINK("https://stackoverflow.com/q/27748865", "27748865")</f>
        <v/>
      </c>
      <c r="B12" t="n">
        <v>0.2570145903479237</v>
      </c>
    </row>
    <row r="13">
      <c r="A13">
        <f>HYPERLINK("https://stackoverflow.com/q/28259325", "28259325")</f>
        <v/>
      </c>
      <c r="B13" t="n">
        <v>0.2962962962962964</v>
      </c>
    </row>
    <row r="14">
      <c r="A14">
        <f>HYPERLINK("https://stackoverflow.com/q/29606122", "29606122")</f>
        <v/>
      </c>
      <c r="B14" t="n">
        <v>0.2928348909657321</v>
      </c>
    </row>
    <row r="15">
      <c r="A15">
        <f>HYPERLINK("https://stackoverflow.com/q/29658339", "29658339")</f>
        <v/>
      </c>
      <c r="B15" t="n">
        <v>0.3268608414239482</v>
      </c>
    </row>
    <row r="16">
      <c r="A16">
        <f>HYPERLINK("https://stackoverflow.com/q/29800320", "29800320")</f>
        <v/>
      </c>
      <c r="B16" t="n">
        <v>0.3237179487179487</v>
      </c>
    </row>
    <row r="17">
      <c r="A17">
        <f>HYPERLINK("https://stackoverflow.com/q/31052944", "31052944")</f>
        <v/>
      </c>
      <c r="B17" t="n">
        <v>0.2755555555555557</v>
      </c>
    </row>
    <row r="18">
      <c r="A18">
        <f>HYPERLINK("https://stackoverflow.com/q/31091321", "31091321")</f>
        <v/>
      </c>
      <c r="B18" t="n">
        <v>0.2137834036568214</v>
      </c>
    </row>
    <row r="19">
      <c r="A19">
        <f>HYPERLINK("https://stackoverflow.com/q/31101619", "31101619")</f>
        <v/>
      </c>
      <c r="B19" t="n">
        <v>0.3355555555555556</v>
      </c>
    </row>
    <row r="20">
      <c r="A20">
        <f>HYPERLINK("https://stackoverflow.com/q/31838520", "31838520")</f>
        <v/>
      </c>
      <c r="B20" t="n">
        <v>0.4003392705682782</v>
      </c>
    </row>
    <row r="21">
      <c r="A21">
        <f>HYPERLINK("https://stackoverflow.com/q/32380983", "32380983")</f>
        <v/>
      </c>
      <c r="B21" t="n">
        <v>0.4444444444444444</v>
      </c>
    </row>
    <row r="22">
      <c r="A22">
        <f>HYPERLINK("https://stackoverflow.com/q/32791968", "32791968")</f>
        <v/>
      </c>
      <c r="B22" t="n">
        <v>0.3380116959064328</v>
      </c>
    </row>
    <row r="23">
      <c r="A23">
        <f>HYPERLINK("https://stackoverflow.com/q/34679862", "34679862")</f>
        <v/>
      </c>
      <c r="B23" t="n">
        <v>0.2222222222222222</v>
      </c>
    </row>
    <row r="24">
      <c r="A24">
        <f>HYPERLINK("https://stackoverflow.com/q/34814468", "34814468")</f>
        <v/>
      </c>
      <c r="B24" t="n">
        <v>0.3157894736842105</v>
      </c>
    </row>
    <row r="25">
      <c r="A25">
        <f>HYPERLINK("https://stackoverflow.com/q/35894935", "35894935")</f>
        <v/>
      </c>
      <c r="B25" t="n">
        <v>0.2764227642276423</v>
      </c>
    </row>
    <row r="26">
      <c r="A26">
        <f>HYPERLINK("https://stackoverflow.com/q/36089525", "36089525")</f>
        <v/>
      </c>
      <c r="B26" t="n">
        <v>0.1931623931623932</v>
      </c>
    </row>
    <row r="27">
      <c r="A27">
        <f>HYPERLINK("https://stackoverflow.com/q/37481142", "37481142")</f>
        <v/>
      </c>
      <c r="B27" t="n">
        <v>0.2700258397932817</v>
      </c>
    </row>
    <row r="28">
      <c r="A28">
        <f>HYPERLINK("https://stackoverflow.com/q/37484503", "37484503")</f>
        <v/>
      </c>
      <c r="B28" t="n">
        <v>0.2777777777777778</v>
      </c>
    </row>
    <row r="29">
      <c r="A29">
        <f>HYPERLINK("https://stackoverflow.com/q/37489706", "37489706")</f>
        <v/>
      </c>
      <c r="B29" t="n">
        <v>0.2051282051282051</v>
      </c>
    </row>
    <row r="30">
      <c r="A30">
        <f>HYPERLINK("https://stackoverflow.com/q/37521245", "37521245")</f>
        <v/>
      </c>
      <c r="B30" t="n">
        <v>0.2017094017094017</v>
      </c>
    </row>
    <row r="31">
      <c r="A31">
        <f>HYPERLINK("https://stackoverflow.com/q/37604407", "37604407")</f>
        <v/>
      </c>
      <c r="B31" t="n">
        <v>0.2298325722983258</v>
      </c>
    </row>
    <row r="32">
      <c r="A32">
        <f>HYPERLINK("https://stackoverflow.com/q/37707699", "37707699")</f>
        <v/>
      </c>
      <c r="B32" t="n">
        <v>0.3431786216596344</v>
      </c>
    </row>
    <row r="33">
      <c r="A33">
        <f>HYPERLINK("https://stackoverflow.com/q/38168927", "38168927")</f>
        <v/>
      </c>
      <c r="B33" t="n">
        <v>0.2012882447665056</v>
      </c>
    </row>
    <row r="34">
      <c r="A34">
        <f>HYPERLINK("https://stackoverflow.com/q/38194847", "38194847")</f>
        <v/>
      </c>
      <c r="B34" t="n">
        <v>0.1907131011608623</v>
      </c>
    </row>
    <row r="35">
      <c r="A35">
        <f>HYPERLINK("https://stackoverflow.com/q/39232599", "39232599")</f>
        <v/>
      </c>
      <c r="B35" t="n">
        <v>0.4215991692627206</v>
      </c>
    </row>
    <row r="36">
      <c r="A36">
        <f>HYPERLINK("https://stackoverflow.com/q/39488461", "39488461")</f>
        <v/>
      </c>
      <c r="B36" t="n">
        <v>0.3601070950468541</v>
      </c>
    </row>
    <row r="37">
      <c r="A37">
        <f>HYPERLINK("https://stackoverflow.com/q/39490200", "39490200")</f>
        <v/>
      </c>
      <c r="B37" t="n">
        <v>0.2949735449735451</v>
      </c>
    </row>
    <row r="38">
      <c r="A38">
        <f>HYPERLINK("https://stackoverflow.com/q/39493708", "39493708")</f>
        <v/>
      </c>
      <c r="B38" t="n">
        <v>0.2801418439716312</v>
      </c>
    </row>
    <row r="39">
      <c r="A39">
        <f>HYPERLINK("https://stackoverflow.com/q/40159662", "40159662")</f>
        <v/>
      </c>
      <c r="B39" t="n">
        <v>0.2868686868686869</v>
      </c>
    </row>
    <row r="40">
      <c r="A40">
        <f>HYPERLINK("https://stackoverflow.com/q/40233484", "40233484")</f>
        <v/>
      </c>
      <c r="B40" t="n">
        <v>0.2271241830065359</v>
      </c>
    </row>
    <row r="41">
      <c r="A41">
        <f>HYPERLINK("https://stackoverflow.com/q/40934677", "40934677")</f>
        <v/>
      </c>
      <c r="B41" t="n">
        <v>0.3333333333333334</v>
      </c>
    </row>
    <row r="42">
      <c r="A42">
        <f>HYPERLINK("https://stackoverflow.com/q/41002487", "41002487")</f>
        <v/>
      </c>
      <c r="B42" t="n">
        <v>0.3552425665101722</v>
      </c>
    </row>
    <row r="43">
      <c r="A43">
        <f>HYPERLINK("https://stackoverflow.com/q/41045890", "41045890")</f>
        <v/>
      </c>
      <c r="B43" t="n">
        <v>0.2461322081575247</v>
      </c>
    </row>
    <row r="44">
      <c r="A44">
        <f>HYPERLINK("https://stackoverflow.com/q/41088232", "41088232")</f>
        <v/>
      </c>
      <c r="B44" t="n">
        <v>0.2222222222222222</v>
      </c>
    </row>
    <row r="45">
      <c r="A45">
        <f>HYPERLINK("https://stackoverflow.com/q/41291090", "41291090")</f>
        <v/>
      </c>
      <c r="B45" t="n">
        <v>0.1896296296296296</v>
      </c>
    </row>
    <row r="46">
      <c r="A46">
        <f>HYPERLINK("https://stackoverflow.com/q/41542609", "41542609")</f>
        <v/>
      </c>
      <c r="B46" t="n">
        <v>0.2258852258852259</v>
      </c>
    </row>
    <row r="47">
      <c r="A47">
        <f>HYPERLINK("https://stackoverflow.com/q/41803929", "41803929")</f>
        <v/>
      </c>
      <c r="B47" t="n">
        <v>0.3019508057675996</v>
      </c>
    </row>
    <row r="48">
      <c r="A48">
        <f>HYPERLINK("https://stackoverflow.com/q/41806580", "41806580")</f>
        <v/>
      </c>
      <c r="B48" t="n">
        <v>0.3099415204678363</v>
      </c>
    </row>
    <row r="49">
      <c r="A49">
        <f>HYPERLINK("https://stackoverflow.com/q/41838629", "41838629")</f>
        <v/>
      </c>
      <c r="B49" t="n">
        <v>0.2414814814814816</v>
      </c>
    </row>
    <row r="50">
      <c r="A50">
        <f>HYPERLINK("https://stackoverflow.com/q/41860322", "41860322")</f>
        <v/>
      </c>
      <c r="B50" t="n">
        <v>0.2765700483091788</v>
      </c>
    </row>
    <row r="51">
      <c r="A51">
        <f>HYPERLINK("https://stackoverflow.com/q/41867303", "41867303")</f>
        <v/>
      </c>
      <c r="B51" t="n">
        <v>0.331262939958592</v>
      </c>
    </row>
    <row r="52">
      <c r="A52">
        <f>HYPERLINK("https://stackoverflow.com/q/41881534", "41881534")</f>
        <v/>
      </c>
      <c r="B52" t="n">
        <v>0.4712084347120843</v>
      </c>
    </row>
    <row r="53">
      <c r="A53">
        <f>HYPERLINK("https://stackoverflow.com/q/41883521", "41883521")</f>
        <v/>
      </c>
      <c r="B53" t="n">
        <v>0.2390873015873016</v>
      </c>
    </row>
    <row r="54">
      <c r="A54">
        <f>HYPERLINK("https://stackoverflow.com/q/41935351", "41935351")</f>
        <v/>
      </c>
      <c r="B54" t="n">
        <v>0.3699763593380614</v>
      </c>
    </row>
    <row r="55">
      <c r="A55">
        <f>HYPERLINK("https://stackoverflow.com/q/41983737", "41983737")</f>
        <v/>
      </c>
      <c r="B55" t="n">
        <v>0.4719471947194719</v>
      </c>
    </row>
    <row r="56">
      <c r="A56">
        <f>HYPERLINK("https://stackoverflow.com/q/42010994", "42010994")</f>
        <v/>
      </c>
      <c r="B56" t="n">
        <v>0.2120051085568327</v>
      </c>
    </row>
    <row r="57">
      <c r="A57">
        <f>HYPERLINK("https://stackoverflow.com/q/42073424", "42073424")</f>
        <v/>
      </c>
      <c r="B57" t="n">
        <v>0.2454545454545455</v>
      </c>
    </row>
    <row r="58">
      <c r="A58">
        <f>HYPERLINK("https://stackoverflow.com/q/42227249", "42227249")</f>
        <v/>
      </c>
      <c r="B58" t="n">
        <v>0.2471264367816092</v>
      </c>
    </row>
    <row r="59">
      <c r="A59">
        <f>HYPERLINK("https://stackoverflow.com/q/42295539", "42295539")</f>
        <v/>
      </c>
      <c r="B59" t="n">
        <v>0.3205128205128205</v>
      </c>
    </row>
    <row r="60">
      <c r="A60">
        <f>HYPERLINK("https://stackoverflow.com/q/42305224", "42305224")</f>
        <v/>
      </c>
      <c r="B60" t="n">
        <v>0.4142300194931773</v>
      </c>
    </row>
    <row r="61">
      <c r="A61">
        <f>HYPERLINK("https://stackoverflow.com/q/42379606", "42379606")</f>
        <v/>
      </c>
      <c r="B61" t="n">
        <v>0.2514029180695848</v>
      </c>
    </row>
    <row r="62">
      <c r="A62">
        <f>HYPERLINK("https://stackoverflow.com/q/42405004", "42405004")</f>
        <v/>
      </c>
      <c r="B62" t="n">
        <v>0.2287581699346405</v>
      </c>
    </row>
    <row r="63">
      <c r="A63">
        <f>HYPERLINK("https://stackoverflow.com/q/42503229", "42503229")</f>
        <v/>
      </c>
      <c r="B63" t="n">
        <v>0.2405228758169935</v>
      </c>
    </row>
    <row r="64">
      <c r="A64">
        <f>HYPERLINK("https://stackoverflow.com/q/42672196", "42672196")</f>
        <v/>
      </c>
      <c r="B64" t="n">
        <v>0.3615819209039547</v>
      </c>
    </row>
    <row r="65">
      <c r="A65">
        <f>HYPERLINK("https://stackoverflow.com/q/42739284", "42739284")</f>
        <v/>
      </c>
      <c r="B65" t="n">
        <v>0.2892416225749559</v>
      </c>
    </row>
    <row r="66">
      <c r="A66">
        <f>HYPERLINK("https://stackoverflow.com/q/42797456", "42797456")</f>
        <v/>
      </c>
      <c r="B66" t="n">
        <v>0.2274509803921569</v>
      </c>
    </row>
    <row r="67">
      <c r="A67">
        <f>HYPERLINK("https://stackoverflow.com/q/42859142", "42859142")</f>
        <v/>
      </c>
      <c r="B67" t="n">
        <v>0.2546296296296297</v>
      </c>
    </row>
    <row r="68">
      <c r="A68">
        <f>HYPERLINK("https://stackoverflow.com/q/42859891", "42859891")</f>
        <v/>
      </c>
      <c r="B68" t="n">
        <v>0.3048048048048049</v>
      </c>
    </row>
    <row r="69">
      <c r="A69">
        <f>HYPERLINK("https://stackoverflow.com/q/42900540", "42900540")</f>
        <v/>
      </c>
      <c r="B69" t="n">
        <v>0.2682926829268293</v>
      </c>
    </row>
    <row r="70">
      <c r="A70">
        <f>HYPERLINK("https://stackoverflow.com/q/42938295", "42938295")</f>
        <v/>
      </c>
      <c r="B70" t="n">
        <v>0.2996031746031746</v>
      </c>
    </row>
    <row r="71">
      <c r="A71">
        <f>HYPERLINK("https://stackoverflow.com/q/43097927", "43097927")</f>
        <v/>
      </c>
      <c r="B71" t="n">
        <v>0.4663023679417121</v>
      </c>
    </row>
    <row r="72">
      <c r="A72">
        <f>HYPERLINK("https://stackoverflow.com/q/43213661", "43213661")</f>
        <v/>
      </c>
      <c r="B72" t="n">
        <v>0.1923076923076923</v>
      </c>
    </row>
    <row r="73">
      <c r="A73">
        <f>HYPERLINK("https://stackoverflow.com/q/43241155", "43241155")</f>
        <v/>
      </c>
      <c r="B73" t="n">
        <v>0.2139303482587065</v>
      </c>
    </row>
    <row r="74">
      <c r="A74">
        <f>HYPERLINK("https://stackoverflow.com/q/43261740", "43261740")</f>
        <v/>
      </c>
      <c r="B74" t="n">
        <v>0.4694444444444445</v>
      </c>
    </row>
    <row r="75">
      <c r="A75">
        <f>HYPERLINK("https://stackoverflow.com/q/43454426", "43454426")</f>
        <v/>
      </c>
      <c r="B75" t="n">
        <v>0.215780998389694</v>
      </c>
    </row>
    <row r="76">
      <c r="A76">
        <f>HYPERLINK("https://stackoverflow.com/q/43480568", "43480568")</f>
        <v/>
      </c>
      <c r="B76" t="n">
        <v>0.3386243386243387</v>
      </c>
    </row>
    <row r="77">
      <c r="A77">
        <f>HYPERLINK("https://stackoverflow.com/q/43500546", "43500546")</f>
        <v/>
      </c>
      <c r="B77" t="n">
        <v>0.2104228121927237</v>
      </c>
    </row>
    <row r="78">
      <c r="A78">
        <f>HYPERLINK("https://stackoverflow.com/q/43549963", "43549963")</f>
        <v/>
      </c>
      <c r="B78" t="n">
        <v>0.2553418803418804</v>
      </c>
    </row>
    <row r="79">
      <c r="A79">
        <f>HYPERLINK("https://stackoverflow.com/q/43646460", "43646460")</f>
        <v/>
      </c>
      <c r="B79" t="n">
        <v>0.3128991060025543</v>
      </c>
    </row>
    <row r="80">
      <c r="A80">
        <f>HYPERLINK("https://stackoverflow.com/q/43667724", "43667724")</f>
        <v/>
      </c>
      <c r="B80" t="n">
        <v>0.2986111111111112</v>
      </c>
    </row>
    <row r="81">
      <c r="A81">
        <f>HYPERLINK("https://stackoverflow.com/q/43725028", "43725028")</f>
        <v/>
      </c>
      <c r="B81" t="n">
        <v>0.4698897370653095</v>
      </c>
    </row>
    <row r="82">
      <c r="A82">
        <f>HYPERLINK("https://stackoverflow.com/q/43764771", "43764771")</f>
        <v/>
      </c>
      <c r="B82" t="n">
        <v>0.2480158730158731</v>
      </c>
    </row>
    <row r="83">
      <c r="A83">
        <f>HYPERLINK("https://stackoverflow.com/q/43861008", "43861008")</f>
        <v/>
      </c>
      <c r="B83" t="n">
        <v>0.4344193817878028</v>
      </c>
    </row>
    <row r="84">
      <c r="A84">
        <f>HYPERLINK("https://stackoverflow.com/q/43876357", "43876357")</f>
        <v/>
      </c>
      <c r="B84" t="n">
        <v>0.3051750380517503</v>
      </c>
    </row>
    <row r="85">
      <c r="A85">
        <f>HYPERLINK("https://stackoverflow.com/q/43908577", "43908577")</f>
        <v/>
      </c>
      <c r="B85" t="n">
        <v>0.2477650063856961</v>
      </c>
    </row>
    <row r="86">
      <c r="A86">
        <f>HYPERLINK("https://stackoverflow.com/q/43924709", "43924709")</f>
        <v/>
      </c>
      <c r="B86" t="n">
        <v>0.2743055555555556</v>
      </c>
    </row>
    <row r="87">
      <c r="A87">
        <f>HYPERLINK("https://stackoverflow.com/q/43947704", "43947704")</f>
        <v/>
      </c>
      <c r="B87" t="n">
        <v>0.2040072859744991</v>
      </c>
    </row>
    <row r="88">
      <c r="A88">
        <f>HYPERLINK("https://stackoverflow.com/q/44013975", "44013975")</f>
        <v/>
      </c>
      <c r="B88" t="n">
        <v>0.2678062678062679</v>
      </c>
    </row>
    <row r="89">
      <c r="A89">
        <f>HYPERLINK("https://stackoverflow.com/q/44076048", "44076048")</f>
        <v/>
      </c>
      <c r="B89" t="n">
        <v>0.3694444444444445</v>
      </c>
    </row>
    <row r="90">
      <c r="A90">
        <f>HYPERLINK("https://stackoverflow.com/q/44165995", "44165995")</f>
        <v/>
      </c>
      <c r="B90" t="n">
        <v>0.2598039215686274</v>
      </c>
    </row>
    <row r="91">
      <c r="A91">
        <f>HYPERLINK("https://stackoverflow.com/q/44178272", "44178272")</f>
        <v/>
      </c>
      <c r="B91" t="n">
        <v>0.2276867030965391</v>
      </c>
    </row>
    <row r="92">
      <c r="A92">
        <f>HYPERLINK("https://stackoverflow.com/q/44242378", "44242378")</f>
        <v/>
      </c>
      <c r="B92" t="n">
        <v>0.3703703703703704</v>
      </c>
    </row>
    <row r="93">
      <c r="A93">
        <f>HYPERLINK("https://stackoverflow.com/q/44267405", "44267405")</f>
        <v/>
      </c>
      <c r="B93" t="n">
        <v>0.2562562562562563</v>
      </c>
    </row>
    <row r="94">
      <c r="A94">
        <f>HYPERLINK("https://stackoverflow.com/q/44272066", "44272066")</f>
        <v/>
      </c>
      <c r="B94" t="n">
        <v>0.2698412698412698</v>
      </c>
    </row>
    <row r="95">
      <c r="A95">
        <f>HYPERLINK("https://stackoverflow.com/q/44285870", "44285870")</f>
        <v/>
      </c>
      <c r="B95" t="n">
        <v>0.2202020202020202</v>
      </c>
    </row>
    <row r="96">
      <c r="A96">
        <f>HYPERLINK("https://stackoverflow.com/q/44375912", "44375912")</f>
        <v/>
      </c>
      <c r="B96" t="n">
        <v>0.3260233918128655</v>
      </c>
    </row>
    <row r="97">
      <c r="A97">
        <f>HYPERLINK("https://stackoverflow.com/q/44376454", "44376454")</f>
        <v/>
      </c>
      <c r="B97" t="n">
        <v>0.2044917257683216</v>
      </c>
    </row>
    <row r="98">
      <c r="A98">
        <f>HYPERLINK("https://stackoverflow.com/q/44398453", "44398453")</f>
        <v/>
      </c>
      <c r="B98" t="n">
        <v>0.2777777777777777</v>
      </c>
    </row>
    <row r="99">
      <c r="A99">
        <f>HYPERLINK("https://stackoverflow.com/q/44407451", "44407451")</f>
        <v/>
      </c>
      <c r="B99" t="n">
        <v>0.3279132791327914</v>
      </c>
    </row>
    <row r="100">
      <c r="A100">
        <f>HYPERLINK("https://stackoverflow.com/q/44421727", "44421727")</f>
        <v/>
      </c>
      <c r="B100" t="n">
        <v>0.2604166666666666</v>
      </c>
    </row>
    <row r="101">
      <c r="A101">
        <f>HYPERLINK("https://stackoverflow.com/q/44532598", "44532598")</f>
        <v/>
      </c>
      <c r="B101" t="n">
        <v>0.288888888888889</v>
      </c>
    </row>
    <row r="102">
      <c r="A102">
        <f>HYPERLINK("https://stackoverflow.com/q/44588977", "44588977")</f>
        <v/>
      </c>
      <c r="B102" t="n">
        <v>0.1994645247657296</v>
      </c>
    </row>
    <row r="103">
      <c r="A103">
        <f>HYPERLINK("https://stackoverflow.com/q/44634946", "44634946")</f>
        <v/>
      </c>
      <c r="B103" t="n">
        <v>0.2324159021406728</v>
      </c>
    </row>
    <row r="104">
      <c r="A104">
        <f>HYPERLINK("https://stackoverflow.com/q/44641222", "44641222")</f>
        <v/>
      </c>
      <c r="B104" t="n">
        <v>0.2923976608187135</v>
      </c>
    </row>
    <row r="105">
      <c r="A105">
        <f>HYPERLINK("https://stackoverflow.com/q/44767791", "44767791")</f>
        <v/>
      </c>
      <c r="B105" t="n">
        <v>0.2690058479532164</v>
      </c>
    </row>
    <row r="106">
      <c r="A106">
        <f>HYPERLINK("https://stackoverflow.com/q/44800423", "44800423")</f>
        <v/>
      </c>
      <c r="B106" t="n">
        <v>0.3265993265993267</v>
      </c>
    </row>
    <row r="107">
      <c r="A107">
        <f>HYPERLINK("https://stackoverflow.com/q/44806952", "44806952")</f>
        <v/>
      </c>
      <c r="B107" t="n">
        <v>0.391111111111111</v>
      </c>
    </row>
    <row r="108">
      <c r="A108">
        <f>HYPERLINK("https://stackoverflow.com/q/44838564", "44838564")</f>
        <v/>
      </c>
      <c r="B108" t="n">
        <v>0.2728758169934641</v>
      </c>
    </row>
    <row r="109">
      <c r="A109">
        <f>HYPERLINK("https://stackoverflow.com/q/44879191", "44879191")</f>
        <v/>
      </c>
      <c r="B109" t="n">
        <v>0.1989247311827957</v>
      </c>
    </row>
    <row r="110">
      <c r="A110">
        <f>HYPERLINK("https://stackoverflow.com/q/44950507", "44950507")</f>
        <v/>
      </c>
      <c r="B110" t="n">
        <v>0.2991452991452991</v>
      </c>
    </row>
    <row r="111">
      <c r="A111">
        <f>HYPERLINK("https://stackoverflow.com/q/44974408", "44974408")</f>
        <v/>
      </c>
      <c r="B111" t="n">
        <v>0.2835978835978836</v>
      </c>
    </row>
    <row r="112">
      <c r="A112">
        <f>HYPERLINK("https://stackoverflow.com/q/45004378", "45004378")</f>
        <v/>
      </c>
      <c r="B112" t="n">
        <v>0.3263009845288326</v>
      </c>
    </row>
    <row r="113">
      <c r="A113">
        <f>HYPERLINK("https://stackoverflow.com/q/45177765", "45177765")</f>
        <v/>
      </c>
      <c r="B113" t="n">
        <v>0.3484224965706447</v>
      </c>
    </row>
    <row r="114">
      <c r="A114">
        <f>HYPERLINK("https://stackoverflow.com/q/45197195", "45197195")</f>
        <v/>
      </c>
      <c r="B114" t="n">
        <v>0.2726098191214471</v>
      </c>
    </row>
    <row r="115">
      <c r="A115">
        <f>HYPERLINK("https://stackoverflow.com/q/45238254", "45238254")</f>
        <v/>
      </c>
      <c r="B115" t="n">
        <v>0.2063492063492064</v>
      </c>
    </row>
    <row r="116">
      <c r="A116">
        <f>HYPERLINK("https://stackoverflow.com/q/45273016", "45273016")</f>
        <v/>
      </c>
      <c r="B116" t="n">
        <v>0.2372881355932203</v>
      </c>
    </row>
    <row r="117">
      <c r="A117">
        <f>HYPERLINK("https://stackoverflow.com/q/45288895", "45288895")</f>
        <v/>
      </c>
      <c r="B117" t="n">
        <v>0.2301587301587301</v>
      </c>
    </row>
    <row r="118">
      <c r="A118">
        <f>HYPERLINK("https://stackoverflow.com/q/45363366", "45363366")</f>
        <v/>
      </c>
      <c r="B118" t="n">
        <v>0.2957130358705162</v>
      </c>
    </row>
    <row r="119">
      <c r="A119">
        <f>HYPERLINK("https://stackoverflow.com/q/45418662", "45418662")</f>
        <v/>
      </c>
      <c r="B119" t="n">
        <v>0.2566510172143976</v>
      </c>
    </row>
    <row r="120">
      <c r="A120">
        <f>HYPERLINK("https://stackoverflow.com/q/45483554", "45483554")</f>
        <v/>
      </c>
      <c r="B120" t="n">
        <v>0.3059360730593608</v>
      </c>
    </row>
    <row r="121">
      <c r="A121">
        <f>HYPERLINK("https://stackoverflow.com/q/45513359", "45513359")</f>
        <v/>
      </c>
      <c r="B121" t="n">
        <v>0.2564814814814815</v>
      </c>
    </row>
    <row r="122">
      <c r="A122">
        <f>HYPERLINK("https://stackoverflow.com/q/45572394", "45572394")</f>
        <v/>
      </c>
      <c r="B122" t="n">
        <v>0.5619249823071479</v>
      </c>
    </row>
    <row r="123">
      <c r="A123">
        <f>HYPERLINK("https://stackoverflow.com/q/45662481", "45662481")</f>
        <v/>
      </c>
      <c r="B123" t="n">
        <v>0.3385416666666666</v>
      </c>
    </row>
    <row r="124">
      <c r="A124">
        <f>HYPERLINK("https://stackoverflow.com/q/45672938", "45672938")</f>
        <v/>
      </c>
      <c r="B124" t="n">
        <v>0.2887067395264116</v>
      </c>
    </row>
    <row r="125">
      <c r="A125">
        <f>HYPERLINK("https://stackoverflow.com/q/45711200", "45711200")</f>
        <v/>
      </c>
      <c r="B125" t="n">
        <v>0.3371320037986704</v>
      </c>
    </row>
    <row r="126">
      <c r="A126">
        <f>HYPERLINK("https://stackoverflow.com/q/45748997", "45748997")</f>
        <v/>
      </c>
      <c r="B126" t="n">
        <v>0.3862433862433863</v>
      </c>
    </row>
    <row r="127">
      <c r="A127">
        <f>HYPERLINK("https://stackoverflow.com/q/45766911", "45766911")</f>
        <v/>
      </c>
      <c r="B127" t="n">
        <v>0.2094017094017095</v>
      </c>
    </row>
    <row r="128">
      <c r="A128">
        <f>HYPERLINK("https://stackoverflow.com/q/45767036", "45767036")</f>
        <v/>
      </c>
      <c r="B128" t="n">
        <v>0.3373983739837399</v>
      </c>
    </row>
    <row r="129">
      <c r="A129">
        <f>HYPERLINK("https://stackoverflow.com/q/45830273", "45830273")</f>
        <v/>
      </c>
      <c r="B129" t="n">
        <v>0.2552083333333334</v>
      </c>
    </row>
    <row r="130">
      <c r="A130">
        <f>HYPERLINK("https://stackoverflow.com/q/45901296", "45901296")</f>
        <v/>
      </c>
      <c r="B130" t="n">
        <v>0.3333333333333334</v>
      </c>
    </row>
    <row r="131">
      <c r="A131">
        <f>HYPERLINK("https://stackoverflow.com/q/46001148", "46001148")</f>
        <v/>
      </c>
      <c r="B131" t="n">
        <v>0.3743257820927723</v>
      </c>
    </row>
    <row r="132">
      <c r="A132">
        <f>HYPERLINK("https://stackoverflow.com/q/46077840", "46077840")</f>
        <v/>
      </c>
      <c r="B132" t="n">
        <v>0.2752902155887231</v>
      </c>
    </row>
    <row r="133">
      <c r="A133">
        <f>HYPERLINK("https://stackoverflow.com/q/46088465", "46088465")</f>
        <v/>
      </c>
      <c r="B133" t="n">
        <v>0.3256262042389209</v>
      </c>
    </row>
    <row r="134">
      <c r="A134">
        <f>HYPERLINK("https://stackoverflow.com/q/46144718", "46144718")</f>
        <v/>
      </c>
      <c r="B134" t="n">
        <v>0.3482384823848239</v>
      </c>
    </row>
    <row r="135">
      <c r="A135">
        <f>HYPERLINK("https://stackoverflow.com/q/46158698", "46158698")</f>
        <v/>
      </c>
      <c r="B135" t="n">
        <v>0.3119143239625168</v>
      </c>
    </row>
    <row r="136">
      <c r="A136">
        <f>HYPERLINK("https://stackoverflow.com/q/46257017", "46257017")</f>
        <v/>
      </c>
      <c r="B136" t="n">
        <v>0.2982456140350878</v>
      </c>
    </row>
    <row r="137">
      <c r="A137">
        <f>HYPERLINK("https://stackoverflow.com/q/46289453", "46289453")</f>
        <v/>
      </c>
      <c r="B137" t="n">
        <v>0.199820788530466</v>
      </c>
    </row>
    <row r="138">
      <c r="A138">
        <f>HYPERLINK("https://stackoverflow.com/q/46303370", "46303370")</f>
        <v/>
      </c>
      <c r="B138" t="n">
        <v>0.380050505050505</v>
      </c>
    </row>
    <row r="139">
      <c r="A139">
        <f>HYPERLINK("https://stackoverflow.com/q/46314967", "46314967")</f>
        <v/>
      </c>
      <c r="B139" t="n">
        <v>0.2626262626262627</v>
      </c>
    </row>
    <row r="140">
      <c r="A140">
        <f>HYPERLINK("https://stackoverflow.com/q/46321865", "46321865")</f>
        <v/>
      </c>
      <c r="B140" t="n">
        <v>0.1879432624113476</v>
      </c>
    </row>
    <row r="141">
      <c r="A141">
        <f>HYPERLINK("https://stackoverflow.com/q/46422037", "46422037")</f>
        <v/>
      </c>
      <c r="B141" t="n">
        <v>0.3274074074074073</v>
      </c>
    </row>
    <row r="142">
      <c r="A142">
        <f>HYPERLINK("https://stackoverflow.com/q/46453448", "46453448")</f>
        <v/>
      </c>
      <c r="B142" t="n">
        <v>0.2784163473818647</v>
      </c>
    </row>
    <row r="143">
      <c r="A143">
        <f>HYPERLINK("https://stackoverflow.com/q/46606062", "46606062")</f>
        <v/>
      </c>
      <c r="B143" t="n">
        <v>0.3047619047619048</v>
      </c>
    </row>
    <row r="144">
      <c r="A144">
        <f>HYPERLINK("https://stackoverflow.com/q/46612266", "46612266")</f>
        <v/>
      </c>
      <c r="B144" t="n">
        <v>0.3475177304964539</v>
      </c>
    </row>
    <row r="145">
      <c r="A145">
        <f>HYPERLINK("https://stackoverflow.com/q/46717398", "46717398")</f>
        <v/>
      </c>
      <c r="B145" t="n">
        <v>0.2474001094690749</v>
      </c>
    </row>
    <row r="146">
      <c r="A146">
        <f>HYPERLINK("https://stackoverflow.com/q/46801400", "46801400")</f>
        <v/>
      </c>
      <c r="B146" t="n">
        <v>0.587617468214483</v>
      </c>
    </row>
    <row r="147">
      <c r="A147">
        <f>HYPERLINK("https://stackoverflow.com/q/46837399", "46837399")</f>
        <v/>
      </c>
      <c r="B147" t="n">
        <v>0.2222222222222223</v>
      </c>
    </row>
    <row r="148">
      <c r="A148">
        <f>HYPERLINK("https://stackoverflow.com/q/46894604", "46894604")</f>
        <v/>
      </c>
      <c r="B148" t="n">
        <v>0.2816537467700259</v>
      </c>
    </row>
    <row r="149">
      <c r="A149">
        <f>HYPERLINK("https://stackoverflow.com/q/46921029", "46921029")</f>
        <v/>
      </c>
      <c r="B149" t="n">
        <v>0.5222849968612679</v>
      </c>
    </row>
    <row r="150">
      <c r="A150">
        <f>HYPERLINK("https://stackoverflow.com/q/46974480", "46974480")</f>
        <v/>
      </c>
      <c r="B150" t="n">
        <v>0.3098958333333333</v>
      </c>
    </row>
    <row r="151">
      <c r="A151">
        <f>HYPERLINK("https://stackoverflow.com/q/46978829", "46978829")</f>
        <v/>
      </c>
      <c r="B151" t="n">
        <v>0.2653594771241831</v>
      </c>
    </row>
    <row r="152">
      <c r="A152">
        <f>HYPERLINK("https://stackoverflow.com/q/47013716", "47013716")</f>
        <v/>
      </c>
      <c r="B152" t="n">
        <v>0.192090395480226</v>
      </c>
    </row>
    <row r="153">
      <c r="A153">
        <f>HYPERLINK("https://stackoverflow.com/q/47025667", "47025667")</f>
        <v/>
      </c>
      <c r="B153" t="n">
        <v>0.2819593787335723</v>
      </c>
    </row>
    <row r="154">
      <c r="A154">
        <f>HYPERLINK("https://stackoverflow.com/q/47048165", "47048165")</f>
        <v/>
      </c>
      <c r="B154" t="n">
        <v>0.2407407407407408</v>
      </c>
    </row>
    <row r="155">
      <c r="A155">
        <f>HYPERLINK("https://stackoverflow.com/q/47060216", "47060216")</f>
        <v/>
      </c>
      <c r="B155" t="n">
        <v>0.2421652421652422</v>
      </c>
    </row>
    <row r="156">
      <c r="A156">
        <f>HYPERLINK("https://stackoverflow.com/q/47178776", "47178776")</f>
        <v/>
      </c>
      <c r="B156" t="n">
        <v>0.3539518900343643</v>
      </c>
    </row>
    <row r="157">
      <c r="A157">
        <f>HYPERLINK("https://stackoverflow.com/q/47336062", "47336062")</f>
        <v/>
      </c>
      <c r="B157" t="n">
        <v>0.2652777777777778</v>
      </c>
    </row>
    <row r="158">
      <c r="A158">
        <f>HYPERLINK("https://stackoverflow.com/q/47432384", "47432384")</f>
        <v/>
      </c>
      <c r="B158" t="n">
        <v>0.3011937557392103</v>
      </c>
    </row>
    <row r="159">
      <c r="A159">
        <f>HYPERLINK("https://stackoverflow.com/q/47437912", "47437912")</f>
        <v/>
      </c>
      <c r="B159" t="n">
        <v>0.2463492063492063</v>
      </c>
    </row>
    <row r="160">
      <c r="A160">
        <f>HYPERLINK("https://stackoverflow.com/q/47451392", "47451392")</f>
        <v/>
      </c>
      <c r="B160" t="n">
        <v>0.2452830188679246</v>
      </c>
    </row>
    <row r="161">
      <c r="A161">
        <f>HYPERLINK("https://stackoverflow.com/q/47518599", "47518599")</f>
        <v/>
      </c>
      <c r="B161" t="n">
        <v>0.2991452991452991</v>
      </c>
    </row>
    <row r="162">
      <c r="A162">
        <f>HYPERLINK("https://stackoverflow.com/q/47705174", "47705174")</f>
        <v/>
      </c>
      <c r="B162" t="n">
        <v>0.5523504273504274</v>
      </c>
    </row>
    <row r="163">
      <c r="A163">
        <f>HYPERLINK("https://stackoverflow.com/q/47706182", "47706182")</f>
        <v/>
      </c>
      <c r="B163" t="n">
        <v>0.4464464464464464</v>
      </c>
    </row>
    <row r="164">
      <c r="A164">
        <f>HYPERLINK("https://stackoverflow.com/q/47749485", "47749485")</f>
        <v/>
      </c>
      <c r="B164" t="n">
        <v>0.3369175627240144</v>
      </c>
    </row>
    <row r="165">
      <c r="A165">
        <f>HYPERLINK("https://stackoverflow.com/q/47772835", "47772835")</f>
        <v/>
      </c>
      <c r="B165" t="n">
        <v>0.4551971326164874</v>
      </c>
    </row>
    <row r="166">
      <c r="A166">
        <f>HYPERLINK("https://stackoverflow.com/q/47803698", "47803698")</f>
        <v/>
      </c>
      <c r="B166" t="n">
        <v>0.308411214953271</v>
      </c>
    </row>
    <row r="167">
      <c r="A167">
        <f>HYPERLINK("https://stackoverflow.com/q/47817723", "47817723")</f>
        <v/>
      </c>
      <c r="B167" t="n">
        <v>0.2522875816993465</v>
      </c>
    </row>
    <row r="168">
      <c r="A168">
        <f>HYPERLINK("https://stackoverflow.com/q/47820165", "47820165")</f>
        <v/>
      </c>
      <c r="B168" t="n">
        <v>0.4769463340891912</v>
      </c>
    </row>
    <row r="169">
      <c r="A169">
        <f>HYPERLINK("https://stackoverflow.com/q/47943399", "47943399")</f>
        <v/>
      </c>
      <c r="B169" t="n">
        <v>0.3298611111111111</v>
      </c>
    </row>
    <row r="170">
      <c r="A170">
        <f>HYPERLINK("https://stackoverflow.com/q/48026832", "48026832")</f>
        <v/>
      </c>
      <c r="B170" t="n">
        <v>0.3997584541062802</v>
      </c>
    </row>
    <row r="171">
      <c r="A171">
        <f>HYPERLINK("https://stackoverflow.com/q/48054534", "48054534")</f>
        <v/>
      </c>
      <c r="B171" t="n">
        <v>0.3178621659634319</v>
      </c>
    </row>
    <row r="172">
      <c r="A172">
        <f>HYPERLINK("https://stackoverflow.com/q/48082476", "48082476")</f>
        <v/>
      </c>
      <c r="B172" t="n">
        <v>0.2601307189542484</v>
      </c>
    </row>
    <row r="173">
      <c r="A173">
        <f>HYPERLINK("https://stackoverflow.com/q/48119162", "48119162")</f>
        <v/>
      </c>
      <c r="B173" t="n">
        <v>0.307347670250896</v>
      </c>
    </row>
    <row r="174">
      <c r="A174">
        <f>HYPERLINK("https://stackoverflow.com/q/48267239", "48267239")</f>
        <v/>
      </c>
      <c r="B174" t="n">
        <v>0.3333333333333333</v>
      </c>
    </row>
    <row r="175">
      <c r="A175">
        <f>HYPERLINK("https://stackoverflow.com/q/48287957", "48287957")</f>
        <v/>
      </c>
      <c r="B175" t="n">
        <v>0.2239583333333333</v>
      </c>
    </row>
    <row r="176">
      <c r="A176">
        <f>HYPERLINK("https://stackoverflow.com/q/48291882", "48291882")</f>
        <v/>
      </c>
      <c r="B176" t="n">
        <v>0.2388059701492538</v>
      </c>
    </row>
    <row r="177">
      <c r="A177">
        <f>HYPERLINK("https://stackoverflow.com/q/48383905", "48383905")</f>
        <v/>
      </c>
      <c r="B177" t="n">
        <v>0.3400267737617135</v>
      </c>
    </row>
    <row r="178">
      <c r="A178">
        <f>HYPERLINK("https://stackoverflow.com/q/48392222", "48392222")</f>
        <v/>
      </c>
      <c r="B178" t="n">
        <v>0.2133838383838384</v>
      </c>
    </row>
    <row r="179">
      <c r="A179">
        <f>HYPERLINK("https://stackoverflow.com/q/48413268", "48413268")</f>
        <v/>
      </c>
      <c r="B179" t="n">
        <v>0.2895981087470449</v>
      </c>
    </row>
    <row r="180">
      <c r="A180">
        <f>HYPERLINK("https://stackoverflow.com/q/48439073", "48439073")</f>
        <v/>
      </c>
      <c r="B180" t="n">
        <v>0.2560386473429953</v>
      </c>
    </row>
    <row r="181">
      <c r="A181">
        <f>HYPERLINK("https://stackoverflow.com/q/48482803", "48482803")</f>
        <v/>
      </c>
      <c r="B181" t="n">
        <v>0.2741806554756194</v>
      </c>
    </row>
    <row r="182">
      <c r="A182">
        <f>HYPERLINK("https://stackoverflow.com/q/48528931", "48528931")</f>
        <v/>
      </c>
      <c r="B182" t="n">
        <v>0.2025462962962963</v>
      </c>
    </row>
    <row r="183">
      <c r="A183">
        <f>HYPERLINK("https://stackoverflow.com/q/48591858", "48591858")</f>
        <v/>
      </c>
      <c r="B183" t="n">
        <v>0.2309941520467836</v>
      </c>
    </row>
    <row r="184">
      <c r="A184">
        <f>HYPERLINK("https://stackoverflow.com/q/48602318", "48602318")</f>
        <v/>
      </c>
      <c r="B184" t="n">
        <v>0.3466183574879227</v>
      </c>
    </row>
    <row r="185">
      <c r="A185">
        <f>HYPERLINK("https://stackoverflow.com/q/48651904", "48651904")</f>
        <v/>
      </c>
      <c r="B185" t="n">
        <v>0.3989197530864197</v>
      </c>
    </row>
    <row r="186">
      <c r="A186">
        <f>HYPERLINK("https://stackoverflow.com/q/48736701", "48736701")</f>
        <v/>
      </c>
      <c r="B186" t="n">
        <v>0.3076493579006142</v>
      </c>
    </row>
    <row r="187">
      <c r="A187">
        <f>HYPERLINK("https://stackoverflow.com/q/48757984", "48757984")</f>
        <v/>
      </c>
      <c r="B187" t="n">
        <v>0.4663742690058479</v>
      </c>
    </row>
    <row r="188">
      <c r="A188">
        <f>HYPERLINK("https://stackoverflow.com/q/48773927", "48773927")</f>
        <v/>
      </c>
      <c r="B188" t="n">
        <v>0.2402777777777778</v>
      </c>
    </row>
    <row r="189">
      <c r="A189">
        <f>HYPERLINK("https://stackoverflow.com/q/48805877", "48805877")</f>
        <v/>
      </c>
      <c r="B189" t="n">
        <v>0.2904040404040405</v>
      </c>
    </row>
    <row r="190">
      <c r="A190">
        <f>HYPERLINK("https://stackoverflow.com/q/48817664", "48817664")</f>
        <v/>
      </c>
      <c r="B190" t="n">
        <v>0.2434640522875818</v>
      </c>
    </row>
    <row r="191">
      <c r="A191">
        <f>HYPERLINK("https://stackoverflow.com/q/48866981", "48866981")</f>
        <v/>
      </c>
      <c r="B191" t="n">
        <v>0.4490358126721763</v>
      </c>
    </row>
    <row r="192">
      <c r="A192">
        <f>HYPERLINK("https://stackoverflow.com/q/48926866", "48926866")</f>
        <v/>
      </c>
      <c r="B192" t="n">
        <v>0.4341463414634146</v>
      </c>
    </row>
    <row r="193">
      <c r="A193">
        <f>HYPERLINK("https://stackoverflow.com/q/48933290", "48933290")</f>
        <v/>
      </c>
      <c r="B193" t="n">
        <v>0.3625730994152047</v>
      </c>
    </row>
    <row r="194">
      <c r="A194">
        <f>HYPERLINK("https://stackoverflow.com/q/48981236", "48981236")</f>
        <v/>
      </c>
      <c r="B194" t="n">
        <v>0.4372427983539095</v>
      </c>
    </row>
    <row r="195">
      <c r="A195">
        <f>HYPERLINK("https://stackoverflow.com/q/48997601", "48997601")</f>
        <v/>
      </c>
      <c r="B195" t="n">
        <v>0.2724505327245054</v>
      </c>
    </row>
    <row r="196">
      <c r="A196">
        <f>HYPERLINK("https://stackoverflow.com/q/49051500", "49051500")</f>
        <v/>
      </c>
      <c r="B196" t="n">
        <v>0.4444444444444444</v>
      </c>
    </row>
    <row r="197">
      <c r="A197">
        <f>HYPERLINK("https://stackoverflow.com/q/49138059", "49138059")</f>
        <v/>
      </c>
      <c r="B197" t="n">
        <v>0.3390607101947308</v>
      </c>
    </row>
    <row r="198">
      <c r="A198">
        <f>HYPERLINK("https://stackoverflow.com/q/49157019", "49157019")</f>
        <v/>
      </c>
      <c r="B198" t="n">
        <v>0.2239583333333333</v>
      </c>
    </row>
    <row r="199">
      <c r="A199">
        <f>HYPERLINK("https://stackoverflow.com/q/49164897", "49164897")</f>
        <v/>
      </c>
      <c r="B199" t="n">
        <v>0.3026819923371648</v>
      </c>
    </row>
    <row r="200">
      <c r="A200">
        <f>HYPERLINK("https://stackoverflow.com/q/49172417", "49172417")</f>
        <v/>
      </c>
      <c r="B200" t="n">
        <v>0.3282828282828283</v>
      </c>
    </row>
    <row r="201">
      <c r="A201">
        <f>HYPERLINK("https://stackoverflow.com/q/49192135", "49192135")</f>
        <v/>
      </c>
      <c r="B201" t="n">
        <v>0.3954451345755693</v>
      </c>
    </row>
    <row r="202">
      <c r="A202">
        <f>HYPERLINK("https://stackoverflow.com/q/49223721", "49223721")</f>
        <v/>
      </c>
      <c r="B202" t="n">
        <v>0.3483992467043314</v>
      </c>
    </row>
    <row r="203">
      <c r="A203">
        <f>HYPERLINK("https://stackoverflow.com/q/49249899", "49249899")</f>
        <v/>
      </c>
      <c r="B203" t="n">
        <v>0.2034428794992175</v>
      </c>
    </row>
    <row r="204">
      <c r="A204">
        <f>HYPERLINK("https://stackoverflow.com/q/49301986", "49301986")</f>
        <v/>
      </c>
      <c r="B204" t="n">
        <v>0.2140350877192983</v>
      </c>
    </row>
    <row r="205">
      <c r="A205">
        <f>HYPERLINK("https://stackoverflow.com/q/49320948", "49320948")</f>
        <v/>
      </c>
      <c r="B205" t="n">
        <v>0.2708333333333334</v>
      </c>
    </row>
    <row r="206">
      <c r="A206">
        <f>HYPERLINK("https://stackoverflow.com/q/49412482", "49412482")</f>
        <v/>
      </c>
      <c r="B206" t="n">
        <v>0.4125874125874126</v>
      </c>
    </row>
    <row r="207">
      <c r="A207">
        <f>HYPERLINK("https://stackoverflow.com/q/49506812", "49506812")</f>
        <v/>
      </c>
      <c r="B207" t="n">
        <v>0.232695810564663</v>
      </c>
    </row>
    <row r="208">
      <c r="A208">
        <f>HYPERLINK("https://stackoverflow.com/q/49528679", "49528679")</f>
        <v/>
      </c>
      <c r="B208" t="n">
        <v>0.424628450106157</v>
      </c>
    </row>
    <row r="209">
      <c r="A209">
        <f>HYPERLINK("https://stackoverflow.com/q/49550965", "49550965")</f>
        <v/>
      </c>
      <c r="B209" t="n">
        <v>0.2677857713828937</v>
      </c>
    </row>
    <row r="210">
      <c r="A210">
        <f>HYPERLINK("https://stackoverflow.com/q/49692206", "49692206")</f>
        <v/>
      </c>
      <c r="B210" t="n">
        <v>0.2558479532163743</v>
      </c>
    </row>
    <row r="211">
      <c r="A211">
        <f>HYPERLINK("https://stackoverflow.com/q/49717039", "49717039")</f>
        <v/>
      </c>
      <c r="B211" t="n">
        <v>0.2674897119341564</v>
      </c>
    </row>
    <row r="212">
      <c r="A212">
        <f>HYPERLINK("https://stackoverflow.com/q/49738995", "49738995")</f>
        <v/>
      </c>
      <c r="B212" t="n">
        <v>0.3120915032679738</v>
      </c>
    </row>
    <row r="213">
      <c r="A213">
        <f>HYPERLINK("https://stackoverflow.com/q/49809115", "49809115")</f>
        <v/>
      </c>
      <c r="B213" t="n">
        <v>0.3996101364522416</v>
      </c>
    </row>
    <row r="214">
      <c r="A214">
        <f>HYPERLINK("https://stackoverflow.com/q/49865996", "49865996")</f>
        <v/>
      </c>
      <c r="B214" t="n">
        <v>0.2690058479532164</v>
      </c>
    </row>
    <row r="215">
      <c r="A215">
        <f>HYPERLINK("https://stackoverflow.com/q/49891856", "49891856")</f>
        <v/>
      </c>
      <c r="B215" t="n">
        <v>0.4392592592592592</v>
      </c>
    </row>
    <row r="216">
      <c r="A216">
        <f>HYPERLINK("https://stackoverflow.com/q/49897894", "49897894")</f>
        <v/>
      </c>
      <c r="B216" t="n">
        <v>0.3536324786324786</v>
      </c>
    </row>
    <row r="217">
      <c r="A217">
        <f>HYPERLINK("https://stackoverflow.com/q/49914445", "49914445")</f>
        <v/>
      </c>
      <c r="B217" t="n">
        <v>0.227124183006536</v>
      </c>
    </row>
    <row r="218">
      <c r="A218">
        <f>HYPERLINK("https://stackoverflow.com/q/49933936", "49933936")</f>
        <v/>
      </c>
      <c r="B218" t="n">
        <v>0.2923976608187135</v>
      </c>
    </row>
    <row r="219">
      <c r="A219">
        <f>HYPERLINK("https://stackoverflow.com/q/49954489", "49954489")</f>
        <v/>
      </c>
      <c r="B219" t="n">
        <v>0.2121212121212122</v>
      </c>
    </row>
    <row r="220">
      <c r="A220">
        <f>HYPERLINK("https://stackoverflow.com/q/49957580", "49957580")</f>
        <v/>
      </c>
      <c r="B220" t="n">
        <v>0.3228758169934641</v>
      </c>
    </row>
    <row r="221">
      <c r="A221">
        <f>HYPERLINK("https://stackoverflow.com/q/49969127", "49969127")</f>
        <v/>
      </c>
      <c r="B221" t="n">
        <v>0.2902298850574712</v>
      </c>
    </row>
    <row r="222">
      <c r="A222">
        <f>HYPERLINK("https://stackoverflow.com/q/49986234", "49986234")</f>
        <v/>
      </c>
      <c r="B222" t="n">
        <v>0.2921348314606743</v>
      </c>
    </row>
    <row r="223">
      <c r="A223">
        <f>HYPERLINK("https://stackoverflow.com/q/49988947", "49988947")</f>
        <v/>
      </c>
      <c r="B223" t="n">
        <v>0.3372093023255814</v>
      </c>
    </row>
    <row r="224">
      <c r="A224">
        <f>HYPERLINK("https://stackoverflow.com/q/50005890", "50005890")</f>
        <v/>
      </c>
      <c r="B224" t="n">
        <v>0.4028906955736223</v>
      </c>
    </row>
    <row r="225">
      <c r="A225">
        <f>HYPERLINK("https://stackoverflow.com/q/50013399", "50013399")</f>
        <v/>
      </c>
      <c r="B225" t="n">
        <v>0.3798611111111111</v>
      </c>
    </row>
    <row r="226">
      <c r="A226">
        <f>HYPERLINK("https://stackoverflow.com/q/50036821", "50036821")</f>
        <v/>
      </c>
      <c r="B226" t="n">
        <v>0.2442244224422442</v>
      </c>
    </row>
    <row r="227">
      <c r="A227">
        <f>HYPERLINK("https://stackoverflow.com/q/50038246", "50038246")</f>
        <v/>
      </c>
      <c r="B227" t="n">
        <v>0.2553191489361702</v>
      </c>
    </row>
    <row r="228">
      <c r="A228">
        <f>HYPERLINK("https://stackoverflow.com/q/50104914", "50104914")</f>
        <v/>
      </c>
      <c r="B228" t="n">
        <v>0.3246376811594203</v>
      </c>
    </row>
    <row r="229">
      <c r="A229">
        <f>HYPERLINK("https://stackoverflow.com/q/50115856", "50115856")</f>
        <v/>
      </c>
      <c r="B229" t="n">
        <v>0.2127476313522825</v>
      </c>
    </row>
    <row r="230">
      <c r="A230">
        <f>HYPERLINK("https://stackoverflow.com/q/50164098", "50164098")</f>
        <v/>
      </c>
      <c r="B230" t="n">
        <v>0.2496732026143791</v>
      </c>
    </row>
    <row r="231">
      <c r="A231">
        <f>HYPERLINK("https://stackoverflow.com/q/50170184", "50170184")</f>
        <v/>
      </c>
      <c r="B231" t="n">
        <v>0.3177083333333333</v>
      </c>
    </row>
    <row r="232">
      <c r="A232">
        <f>HYPERLINK("https://stackoverflow.com/q/50197317", "50197317")</f>
        <v/>
      </c>
      <c r="B232" t="n">
        <v>0.3407407407407407</v>
      </c>
    </row>
    <row r="233">
      <c r="A233">
        <f>HYPERLINK("https://stackoverflow.com/q/50247642", "50247642")</f>
        <v/>
      </c>
      <c r="B233" t="n">
        <v>0.2128325508607199</v>
      </c>
    </row>
    <row r="234">
      <c r="A234">
        <f>HYPERLINK("https://stackoverflow.com/q/50316386", "50316386")</f>
        <v/>
      </c>
      <c r="B234" t="n">
        <v>0.2754303599374023</v>
      </c>
    </row>
    <row r="235">
      <c r="A235">
        <f>HYPERLINK("https://stackoverflow.com/q/50322178", "50322178")</f>
        <v/>
      </c>
      <c r="B235" t="n">
        <v>0.3276353276353276</v>
      </c>
    </row>
    <row r="236">
      <c r="A236">
        <f>HYPERLINK("https://stackoverflow.com/q/50326783", "50326783")</f>
        <v/>
      </c>
      <c r="B236" t="n">
        <v>0.2153846153846153</v>
      </c>
    </row>
    <row r="237">
      <c r="A237">
        <f>HYPERLINK("https://stackoverflow.com/q/50405394", "50405394")</f>
        <v/>
      </c>
      <c r="B237" t="n">
        <v>0.1830985915492958</v>
      </c>
    </row>
    <row r="238">
      <c r="A238">
        <f>HYPERLINK("https://stackoverflow.com/q/50415065", "50415065")</f>
        <v/>
      </c>
      <c r="B238" t="n">
        <v>0.2680412371134021</v>
      </c>
    </row>
    <row r="239">
      <c r="A239">
        <f>HYPERLINK("https://stackoverflow.com/q/50420941", "50420941")</f>
        <v/>
      </c>
      <c r="B239" t="n">
        <v>0.251388888888889</v>
      </c>
    </row>
    <row r="240">
      <c r="A240">
        <f>HYPERLINK("https://stackoverflow.com/q/50450644", "50450644")</f>
        <v/>
      </c>
      <c r="B240" t="n">
        <v>0.1951951951951952</v>
      </c>
    </row>
    <row r="241">
      <c r="A241">
        <f>HYPERLINK("https://stackoverflow.com/q/50454105", "50454105")</f>
        <v/>
      </c>
      <c r="B241" t="n">
        <v>0.300595238095238</v>
      </c>
    </row>
    <row r="242">
      <c r="A242">
        <f>HYPERLINK("https://stackoverflow.com/q/50502923", "50502923")</f>
        <v/>
      </c>
      <c r="B242" t="n">
        <v>0.2524154589371981</v>
      </c>
    </row>
    <row r="243">
      <c r="A243">
        <f>HYPERLINK("https://stackoverflow.com/q/50506366", "50506366")</f>
        <v/>
      </c>
      <c r="B243" t="n">
        <v>0.4249084249084249</v>
      </c>
    </row>
    <row r="244">
      <c r="A244">
        <f>HYPERLINK("https://stackoverflow.com/q/50529981", "50529981")</f>
        <v/>
      </c>
      <c r="B244" t="n">
        <v>0.4767533490937746</v>
      </c>
    </row>
    <row r="245">
      <c r="A245">
        <f>HYPERLINK("https://stackoverflow.com/q/50582355", "50582355")</f>
        <v/>
      </c>
      <c r="B245" t="n">
        <v>0.3712121212121212</v>
      </c>
    </row>
    <row r="246">
      <c r="A246">
        <f>HYPERLINK("https://stackoverflow.com/q/50624609", "50624609")</f>
        <v/>
      </c>
      <c r="B246" t="n">
        <v>0.4022222222222223</v>
      </c>
    </row>
    <row r="247">
      <c r="A247">
        <f>HYPERLINK("https://stackoverflow.com/q/50629028", "50629028")</f>
        <v/>
      </c>
      <c r="B247" t="n">
        <v>0.1901489117983964</v>
      </c>
    </row>
    <row r="248">
      <c r="A248">
        <f>HYPERLINK("https://stackoverflow.com/q/50632954", "50632954")</f>
        <v/>
      </c>
      <c r="B248" t="n">
        <v>0.3183760683760684</v>
      </c>
    </row>
    <row r="249">
      <c r="A249">
        <f>HYPERLINK("https://stackoverflow.com/q/50764255", "50764255")</f>
        <v/>
      </c>
      <c r="B249" t="n">
        <v>0.3194444444444445</v>
      </c>
    </row>
    <row r="250">
      <c r="A250">
        <f>HYPERLINK("https://stackoverflow.com/q/50877919", "50877919")</f>
        <v/>
      </c>
      <c r="B250" t="n">
        <v>0.3507805325987143</v>
      </c>
    </row>
    <row r="251">
      <c r="A251">
        <f>HYPERLINK("https://stackoverflow.com/q/50932709", "50932709")</f>
        <v/>
      </c>
      <c r="B251" t="n">
        <v>0.3948220064724919</v>
      </c>
    </row>
    <row r="252">
      <c r="A252">
        <f>HYPERLINK("https://stackoverflow.com/q/51028474", "51028474")</f>
        <v/>
      </c>
      <c r="B252" t="n">
        <v>0.2631578947368421</v>
      </c>
    </row>
    <row r="253">
      <c r="A253">
        <f>HYPERLINK("https://stackoverflow.com/q/51044647", "51044647")</f>
        <v/>
      </c>
      <c r="B253" t="n">
        <v>0.2519561815336464</v>
      </c>
    </row>
    <row r="254">
      <c r="A254">
        <f>HYPERLINK("https://stackoverflow.com/q/51086790", "51086790")</f>
        <v/>
      </c>
      <c r="B254" t="n">
        <v>0.3063973063973064</v>
      </c>
    </row>
    <row r="255">
      <c r="A255">
        <f>HYPERLINK("https://stackoverflow.com/q/51104084", "51104084")</f>
        <v/>
      </c>
      <c r="B255" t="n">
        <v>0.4239766081871345</v>
      </c>
    </row>
    <row r="256">
      <c r="A256">
        <f>HYPERLINK("https://stackoverflow.com/q/51105421", "51105421")</f>
        <v/>
      </c>
      <c r="B256" t="n">
        <v>0.266025641025641</v>
      </c>
    </row>
    <row r="257">
      <c r="A257">
        <f>HYPERLINK("https://stackoverflow.com/q/51168530", "51168530")</f>
        <v/>
      </c>
      <c r="B257" t="n">
        <v>0.1866666666666667</v>
      </c>
    </row>
    <row r="258">
      <c r="A258">
        <f>HYPERLINK("https://stackoverflow.com/q/51175074", "51175074")</f>
        <v/>
      </c>
      <c r="B258" t="n">
        <v>0.295968534906588</v>
      </c>
    </row>
    <row r="259">
      <c r="A259">
        <f>HYPERLINK("https://stackoverflow.com/q/51208243", "51208243")</f>
        <v/>
      </c>
      <c r="B259" t="n">
        <v>0.2763285024154589</v>
      </c>
    </row>
    <row r="260">
      <c r="A260">
        <f>HYPERLINK("https://stackoverflow.com/q/51230134", "51230134")</f>
        <v/>
      </c>
      <c r="B260" t="n">
        <v>0.3396825396825396</v>
      </c>
    </row>
    <row r="261">
      <c r="A261">
        <f>HYPERLINK("https://stackoverflow.com/q/51282275", "51282275")</f>
        <v/>
      </c>
      <c r="B261" t="n">
        <v>0.270042194092827</v>
      </c>
    </row>
    <row r="262">
      <c r="A262">
        <f>HYPERLINK("https://stackoverflow.com/q/51306484", "51306484")</f>
        <v/>
      </c>
      <c r="B262" t="n">
        <v>0.304093567251462</v>
      </c>
    </row>
    <row r="263">
      <c r="A263">
        <f>HYPERLINK("https://stackoverflow.com/q/51352700", "51352700")</f>
        <v/>
      </c>
      <c r="B263" t="n">
        <v>0.2167449139280125</v>
      </c>
    </row>
    <row r="264">
      <c r="A264">
        <f>HYPERLINK("https://stackoverflow.com/q/51364441", "51364441")</f>
        <v/>
      </c>
      <c r="B264" t="n">
        <v>0.2192192192192193</v>
      </c>
    </row>
    <row r="265">
      <c r="A265">
        <f>HYPERLINK("https://stackoverflow.com/q/51364575", "51364575")</f>
        <v/>
      </c>
      <c r="B265" t="n">
        <v>0.2555555555555555</v>
      </c>
    </row>
    <row r="266">
      <c r="A266">
        <f>HYPERLINK("https://stackoverflow.com/q/51383918", "51383918")</f>
        <v/>
      </c>
      <c r="B266" t="n">
        <v>0.2541507024265645</v>
      </c>
    </row>
    <row r="267">
      <c r="A267">
        <f>HYPERLINK("https://stackoverflow.com/q/51411038", "51411038")</f>
        <v/>
      </c>
      <c r="B267" t="n">
        <v>0.1948470209339775</v>
      </c>
    </row>
    <row r="268">
      <c r="A268">
        <f>HYPERLINK("https://stackoverflow.com/q/51464538", "51464538")</f>
        <v/>
      </c>
      <c r="B268" t="n">
        <v>0.3236245954692556</v>
      </c>
    </row>
    <row r="269">
      <c r="A269">
        <f>HYPERLINK("https://stackoverflow.com/q/51493460", "51493460")</f>
        <v/>
      </c>
      <c r="B269" t="n">
        <v>0.2114695340501792</v>
      </c>
    </row>
    <row r="270">
      <c r="A270">
        <f>HYPERLINK("https://stackoverflow.com/q/51523396", "51523396")</f>
        <v/>
      </c>
      <c r="B270" t="n">
        <v>0.21256038647343</v>
      </c>
    </row>
    <row r="271">
      <c r="A271">
        <f>HYPERLINK("https://stackoverflow.com/q/51529636", "51529636")</f>
        <v/>
      </c>
      <c r="B271" t="n">
        <v>0.2761276127612762</v>
      </c>
    </row>
    <row r="272">
      <c r="A272">
        <f>HYPERLINK("https://stackoverflow.com/q/51535030", "51535030")</f>
        <v/>
      </c>
      <c r="B272" t="n">
        <v>0.3044871794871795</v>
      </c>
    </row>
    <row r="273">
      <c r="A273">
        <f>HYPERLINK("https://stackoverflow.com/q/51542863", "51542863")</f>
        <v/>
      </c>
      <c r="B273" t="n">
        <v>0.3191919191919191</v>
      </c>
    </row>
    <row r="274">
      <c r="A274">
        <f>HYPERLINK("https://stackoverflow.com/q/51572657", "51572657")</f>
        <v/>
      </c>
      <c r="B274" t="n">
        <v>0.2743484224965707</v>
      </c>
    </row>
    <row r="275">
      <c r="A275">
        <f>HYPERLINK("https://stackoverflow.com/q/51580416", "51580416")</f>
        <v/>
      </c>
      <c r="B275" t="n">
        <v>0.2653399668325042</v>
      </c>
    </row>
    <row r="276">
      <c r="A276">
        <f>HYPERLINK("https://stackoverflow.com/q/51591812", "51591812")</f>
        <v/>
      </c>
      <c r="B276" t="n">
        <v>0.3577777777777778</v>
      </c>
    </row>
    <row r="277">
      <c r="A277">
        <f>HYPERLINK("https://stackoverflow.com/q/51624741", "51624741")</f>
        <v/>
      </c>
      <c r="B277" t="n">
        <v>0.3127147766323025</v>
      </c>
    </row>
    <row r="278">
      <c r="A278">
        <f>HYPERLINK("https://stackoverflow.com/q/51626328", "51626328")</f>
        <v/>
      </c>
      <c r="B278" t="n">
        <v>0.3485838779956427</v>
      </c>
    </row>
    <row r="279">
      <c r="A279">
        <f>HYPERLINK("https://stackoverflow.com/q/51652025", "51652025")</f>
        <v/>
      </c>
      <c r="B279" t="n">
        <v>0.2254901960784314</v>
      </c>
    </row>
    <row r="280">
      <c r="A280">
        <f>HYPERLINK("https://stackoverflow.com/q/51653586", "51653586")</f>
        <v/>
      </c>
      <c r="B280" t="n">
        <v>0.3118908382066276</v>
      </c>
    </row>
    <row r="281">
      <c r="A281">
        <f>HYPERLINK("https://stackoverflow.com/q/51653789", "51653789")</f>
        <v/>
      </c>
      <c r="B281" t="n">
        <v>0.3703703703703703</v>
      </c>
    </row>
    <row r="282">
      <c r="A282">
        <f>HYPERLINK("https://stackoverflow.com/q/51674308", "51674308")</f>
        <v/>
      </c>
      <c r="B282" t="n">
        <v>0.2285714285714286</v>
      </c>
    </row>
    <row r="283">
      <c r="A283">
        <f>HYPERLINK("https://stackoverflow.com/q/51685009", "51685009")</f>
        <v/>
      </c>
      <c r="B283" t="n">
        <v>0.3733850129198966</v>
      </c>
    </row>
    <row r="284">
      <c r="A284">
        <f>HYPERLINK("https://stackoverflow.com/q/51744626", "51744626")</f>
        <v/>
      </c>
      <c r="B284" t="n">
        <v>0.3696369636963697</v>
      </c>
    </row>
    <row r="285">
      <c r="A285">
        <f>HYPERLINK("https://stackoverflow.com/q/51764889", "51764889")</f>
        <v/>
      </c>
      <c r="B285" t="n">
        <v>0.3703703703703704</v>
      </c>
    </row>
    <row r="286">
      <c r="A286">
        <f>HYPERLINK("https://stackoverflow.com/q/51779833", "51779833")</f>
        <v/>
      </c>
      <c r="B286" t="n">
        <v>0.5014064697609001</v>
      </c>
    </row>
    <row r="287">
      <c r="A287">
        <f>HYPERLINK("https://stackoverflow.com/q/51820368", "51820368")</f>
        <v/>
      </c>
      <c r="B287" t="n">
        <v>0.4802631578947368</v>
      </c>
    </row>
    <row r="288">
      <c r="A288">
        <f>HYPERLINK("https://stackoverflow.com/q/51865071", "51865071")</f>
        <v/>
      </c>
      <c r="B288" t="n">
        <v>0.3290598290598292</v>
      </c>
    </row>
    <row r="289">
      <c r="A289">
        <f>HYPERLINK("https://stackoverflow.com/q/51875348", "51875348")</f>
        <v/>
      </c>
      <c r="B289" t="n">
        <v>0.2037037037037037</v>
      </c>
    </row>
    <row r="290">
      <c r="A290">
        <f>HYPERLINK("https://stackoverflow.com/q/51881224", "51881224")</f>
        <v/>
      </c>
      <c r="B290" t="n">
        <v>0.3687943262411347</v>
      </c>
    </row>
    <row r="291">
      <c r="A291">
        <f>HYPERLINK("https://stackoverflow.com/q/51960443", "51960443")</f>
        <v/>
      </c>
      <c r="B291" t="n">
        <v>0.2535211267605634</v>
      </c>
    </row>
    <row r="292">
      <c r="A292">
        <f>HYPERLINK("https://stackoverflow.com/q/51999779", "51999779")</f>
        <v/>
      </c>
      <c r="B292" t="n">
        <v>0.303370786516854</v>
      </c>
    </row>
    <row r="293">
      <c r="A293">
        <f>HYPERLINK("https://stackoverflow.com/q/52023042", "52023042")</f>
        <v/>
      </c>
      <c r="B293" t="n">
        <v>0.3982785602503912</v>
      </c>
    </row>
    <row r="294">
      <c r="A294">
        <f>HYPERLINK("https://stackoverflow.com/q/52045267", "52045267")</f>
        <v/>
      </c>
      <c r="B294" t="n">
        <v>0.379454926624738</v>
      </c>
    </row>
    <row r="295">
      <c r="A295">
        <f>HYPERLINK("https://stackoverflow.com/q/52126309", "52126309")</f>
        <v/>
      </c>
      <c r="B295" t="n">
        <v>0.2978142076502732</v>
      </c>
    </row>
    <row r="296">
      <c r="A296">
        <f>HYPERLINK("https://stackoverflow.com/q/52154790", "52154790")</f>
        <v/>
      </c>
      <c r="B296" t="n">
        <v>0.2808302808302809</v>
      </c>
    </row>
    <row r="297">
      <c r="A297">
        <f>HYPERLINK("https://stackoverflow.com/q/52187749", "52187749")</f>
        <v/>
      </c>
      <c r="B297" t="n">
        <v>0.2984496124031008</v>
      </c>
    </row>
    <row r="298">
      <c r="A298">
        <f>HYPERLINK("https://stackoverflow.com/q/52191591", "52191591")</f>
        <v/>
      </c>
      <c r="B298" t="n">
        <v>0.2800608828006089</v>
      </c>
    </row>
    <row r="299">
      <c r="A299">
        <f>HYPERLINK("https://stackoverflow.com/q/52194258", "52194258")</f>
        <v/>
      </c>
      <c r="B299" t="n">
        <v>0.3198653198653199</v>
      </c>
    </row>
    <row r="300">
      <c r="A300">
        <f>HYPERLINK("https://stackoverflow.com/q/52215703", "52215703")</f>
        <v/>
      </c>
      <c r="B300" t="n">
        <v>0.2222222222222223</v>
      </c>
    </row>
    <row r="301">
      <c r="A301">
        <f>HYPERLINK("https://stackoverflow.com/q/52223085", "52223085")</f>
        <v/>
      </c>
      <c r="B301" t="n">
        <v>0.261437908496732</v>
      </c>
    </row>
    <row r="302">
      <c r="A302">
        <f>HYPERLINK("https://stackoverflow.com/q/52264141", "52264141")</f>
        <v/>
      </c>
      <c r="B302" t="n">
        <v>0.2795321637426901</v>
      </c>
    </row>
    <row r="303">
      <c r="A303">
        <f>HYPERLINK("https://stackoverflow.com/q/52287773", "52287773")</f>
        <v/>
      </c>
      <c r="B303" t="n">
        <v>0.3233333333333334</v>
      </c>
    </row>
    <row r="304">
      <c r="A304">
        <f>HYPERLINK("https://stackoverflow.com/q/52288990", "52288990")</f>
        <v/>
      </c>
      <c r="B304" t="n">
        <v>0.3397932816537468</v>
      </c>
    </row>
    <row r="305">
      <c r="A305">
        <f>HYPERLINK("https://stackoverflow.com/q/52363765", "52363765")</f>
        <v/>
      </c>
      <c r="B305" t="n">
        <v>0.29320987654321</v>
      </c>
    </row>
    <row r="306">
      <c r="A306">
        <f>HYPERLINK("https://stackoverflow.com/q/52370474", "52370474")</f>
        <v/>
      </c>
      <c r="B306" t="n">
        <v>0.2870370370370371</v>
      </c>
    </row>
    <row r="307">
      <c r="A307">
        <f>HYPERLINK("https://stackoverflow.com/q/52406753", "52406753")</f>
        <v/>
      </c>
      <c r="B307" t="n">
        <v>0.2514619883040937</v>
      </c>
    </row>
    <row r="308">
      <c r="A308">
        <f>HYPERLINK("https://stackoverflow.com/q/52424944", "52424944")</f>
        <v/>
      </c>
      <c r="B308" t="n">
        <v>0.2828282828282829</v>
      </c>
    </row>
    <row r="309">
      <c r="A309">
        <f>HYPERLINK("https://stackoverflow.com/q/52518944", "52518944")</f>
        <v/>
      </c>
      <c r="B309" t="n">
        <v>0.3355555555555556</v>
      </c>
    </row>
    <row r="310">
      <c r="A310">
        <f>HYPERLINK("https://stackoverflow.com/q/52612424", "52612424")</f>
        <v/>
      </c>
      <c r="B310" t="n">
        <v>0.3031746031746033</v>
      </c>
    </row>
    <row r="311">
      <c r="A311">
        <f>HYPERLINK("https://stackoverflow.com/q/52719697", "52719697")</f>
        <v/>
      </c>
      <c r="B311" t="n">
        <v>0.3333333333333333</v>
      </c>
    </row>
    <row r="312">
      <c r="A312">
        <f>HYPERLINK("https://stackoverflow.com/q/52733497", "52733497")</f>
        <v/>
      </c>
      <c r="B312" t="n">
        <v>0.3361823361823361</v>
      </c>
    </row>
    <row r="313">
      <c r="A313">
        <f>HYPERLINK("https://stackoverflow.com/q/52753965", "52753965")</f>
        <v/>
      </c>
      <c r="B313" t="n">
        <v>0.4096185737976782</v>
      </c>
    </row>
    <row r="314">
      <c r="A314">
        <f>HYPERLINK("https://stackoverflow.com/q/52772128", "52772128")</f>
        <v/>
      </c>
      <c r="B314" t="n">
        <v>0.2818181818181818</v>
      </c>
    </row>
    <row r="315">
      <c r="A315">
        <f>HYPERLINK("https://stackoverflow.com/q/52776119", "52776119")</f>
        <v/>
      </c>
      <c r="B315" t="n">
        <v>0.3263888888888889</v>
      </c>
    </row>
    <row r="316">
      <c r="A316">
        <f>HYPERLINK("https://stackoverflow.com/q/52814608", "52814608")</f>
        <v/>
      </c>
      <c r="B316" t="n">
        <v>0.2652961331375429</v>
      </c>
    </row>
    <row r="317">
      <c r="A317">
        <f>HYPERLINK("https://stackoverflow.com/q/52816757", "52816757")</f>
        <v/>
      </c>
      <c r="B317" t="n">
        <v>0.2492877492877494</v>
      </c>
    </row>
    <row r="318">
      <c r="A318">
        <f>HYPERLINK("https://stackoverflow.com/q/52894062", "52894062")</f>
        <v/>
      </c>
      <c r="B318" t="n">
        <v>0.4454638124362895</v>
      </c>
    </row>
    <row r="319">
      <c r="A319">
        <f>HYPERLINK("https://stackoverflow.com/q/53108026", "53108026")</f>
        <v/>
      </c>
      <c r="B319" t="n">
        <v>0.2595870206489675</v>
      </c>
    </row>
    <row r="320">
      <c r="A320">
        <f>HYPERLINK("https://stackoverflow.com/q/53110268", "53110268")</f>
        <v/>
      </c>
      <c r="B320" t="n">
        <v>0.3265582655826557</v>
      </c>
    </row>
    <row r="321">
      <c r="A321">
        <f>HYPERLINK("https://stackoverflow.com/q/53175144", "53175144")</f>
        <v/>
      </c>
      <c r="B321" t="n">
        <v>0.2821350762527233</v>
      </c>
    </row>
    <row r="322">
      <c r="A322">
        <f>HYPERLINK("https://stackoverflow.com/q/53197839", "53197839")</f>
        <v/>
      </c>
      <c r="B322" t="n">
        <v>0.2307692307692309</v>
      </c>
    </row>
    <row r="323">
      <c r="A323">
        <f>HYPERLINK("https://stackoverflow.com/q/53199680", "53199680")</f>
        <v/>
      </c>
      <c r="B323" t="n">
        <v>0.2886334610472542</v>
      </c>
    </row>
    <row r="324">
      <c r="A324">
        <f>HYPERLINK("https://stackoverflow.com/q/53207169", "53207169")</f>
        <v/>
      </c>
      <c r="B324" t="n">
        <v>0.3052858683926645</v>
      </c>
    </row>
    <row r="325">
      <c r="A325">
        <f>HYPERLINK("https://stackoverflow.com/q/53208833", "53208833")</f>
        <v/>
      </c>
      <c r="B325" t="n">
        <v>0.2661498708010336</v>
      </c>
    </row>
    <row r="326">
      <c r="A326">
        <f>HYPERLINK("https://stackoverflow.com/q/53244788", "53244788")</f>
        <v/>
      </c>
      <c r="B326" t="n">
        <v>0.1975308641975308</v>
      </c>
    </row>
    <row r="327">
      <c r="A327">
        <f>HYPERLINK("https://stackoverflow.com/q/53260499", "53260499")</f>
        <v/>
      </c>
      <c r="B327" t="n">
        <v>0.2777777777777778</v>
      </c>
    </row>
    <row r="328">
      <c r="A328">
        <f>HYPERLINK("https://stackoverflow.com/q/53267924", "53267924")</f>
        <v/>
      </c>
      <c r="B328" t="n">
        <v>0.3256172839506172</v>
      </c>
    </row>
    <row r="329">
      <c r="A329">
        <f>HYPERLINK("https://stackoverflow.com/q/53305663", "53305663")</f>
        <v/>
      </c>
      <c r="B329" t="n">
        <v>0.2795698924731183</v>
      </c>
    </row>
    <row r="330">
      <c r="A330">
        <f>HYPERLINK("https://stackoverflow.com/q/53319236", "53319236")</f>
        <v/>
      </c>
      <c r="B330" t="n">
        <v>0.2436868686868687</v>
      </c>
    </row>
    <row r="331">
      <c r="A331">
        <f>HYPERLINK("https://stackoverflow.com/q/53326262", "53326262")</f>
        <v/>
      </c>
      <c r="B331" t="n">
        <v>0.2984126984126985</v>
      </c>
    </row>
    <row r="332">
      <c r="A332">
        <f>HYPERLINK("https://stackoverflow.com/q/53344801", "53344801")</f>
        <v/>
      </c>
      <c r="B332" t="n">
        <v>0.2557077625570777</v>
      </c>
    </row>
    <row r="333">
      <c r="A333">
        <f>HYPERLINK("https://stackoverflow.com/q/53486490", "53486490")</f>
        <v/>
      </c>
      <c r="B333" t="n">
        <v>0.2095238095238095</v>
      </c>
    </row>
    <row r="334">
      <c r="A334">
        <f>HYPERLINK("https://stackoverflow.com/q/53506323", "53506323")</f>
        <v/>
      </c>
      <c r="B334" t="n">
        <v>0.3102453102453103</v>
      </c>
    </row>
    <row r="335">
      <c r="A335">
        <f>HYPERLINK("https://stackoverflow.com/q/53513775", "53513775")</f>
        <v/>
      </c>
      <c r="B335" t="n">
        <v>0.2421227197346601</v>
      </c>
    </row>
    <row r="336">
      <c r="A336">
        <f>HYPERLINK("https://stackoverflow.com/q/53534973", "53534973")</f>
        <v/>
      </c>
      <c r="B336" t="n">
        <v>0.2794117647058824</v>
      </c>
    </row>
    <row r="337">
      <c r="A337">
        <f>HYPERLINK("https://stackoverflow.com/q/53539159", "53539159")</f>
        <v/>
      </c>
      <c r="B337" t="n">
        <v>0.3940435280641466</v>
      </c>
    </row>
    <row r="338">
      <c r="A338">
        <f>HYPERLINK("https://stackoverflow.com/q/53577204", "53577204")</f>
        <v/>
      </c>
      <c r="B338" t="n">
        <v>0.2580645161290323</v>
      </c>
    </row>
    <row r="339">
      <c r="A339">
        <f>HYPERLINK("https://stackoverflow.com/q/53580445", "53580445")</f>
        <v/>
      </c>
      <c r="B339" t="n">
        <v>0.2908496732026144</v>
      </c>
    </row>
    <row r="340">
      <c r="A340">
        <f>HYPERLINK("https://stackoverflow.com/q/53582460", "53582460")</f>
        <v/>
      </c>
      <c r="B340" t="n">
        <v>0.3764367816091954</v>
      </c>
    </row>
    <row r="341">
      <c r="A341">
        <f>HYPERLINK("https://stackoverflow.com/q/53586428", "53586428")</f>
        <v/>
      </c>
      <c r="B341" t="n">
        <v>0.3894862604540024</v>
      </c>
    </row>
    <row r="342">
      <c r="A342">
        <f>HYPERLINK("https://stackoverflow.com/q/53590054", "53590054")</f>
        <v/>
      </c>
      <c r="B342" t="n">
        <v>0.2508960573476702</v>
      </c>
    </row>
    <row r="343">
      <c r="A343">
        <f>HYPERLINK("https://stackoverflow.com/q/53604501", "53604501")</f>
        <v/>
      </c>
      <c r="B343" t="n">
        <v>0.2683760683760684</v>
      </c>
    </row>
    <row r="344">
      <c r="A344">
        <f>HYPERLINK("https://stackoverflow.com/q/53606563", "53606563")</f>
        <v/>
      </c>
      <c r="B344" t="n">
        <v>0.3808243727598565</v>
      </c>
    </row>
    <row r="345">
      <c r="A345">
        <f>HYPERLINK("https://stackoverflow.com/q/53644174", "53644174")</f>
        <v/>
      </c>
      <c r="B345" t="n">
        <v>0.427437641723356</v>
      </c>
    </row>
    <row r="346">
      <c r="A346">
        <f>HYPERLINK("https://stackoverflow.com/q/53648077", "53648077")</f>
        <v/>
      </c>
      <c r="B346" t="n">
        <v>0.4466019417475728</v>
      </c>
    </row>
    <row r="347">
      <c r="A347">
        <f>HYPERLINK("https://stackoverflow.com/q/53649899", "53649899")</f>
        <v/>
      </c>
      <c r="B347" t="n">
        <v>0.4254185692541856</v>
      </c>
    </row>
    <row r="348">
      <c r="A348">
        <f>HYPERLINK("https://stackoverflow.com/q/53662108", "53662108")</f>
        <v/>
      </c>
      <c r="B348" t="n">
        <v>0.3094384707287933</v>
      </c>
    </row>
    <row r="349">
      <c r="A349">
        <f>HYPERLINK("https://stackoverflow.com/q/53666484", "53666484")</f>
        <v/>
      </c>
      <c r="B349" t="n">
        <v>0.4541910331384016</v>
      </c>
    </row>
    <row r="350">
      <c r="A350">
        <f>HYPERLINK("https://stackoverflow.com/q/53690242", "53690242")</f>
        <v/>
      </c>
      <c r="B350" t="n">
        <v>0.2133333333333334</v>
      </c>
    </row>
    <row r="351">
      <c r="A351">
        <f>HYPERLINK("https://stackoverflow.com/q/53698558", "53698558")</f>
        <v/>
      </c>
      <c r="B351" t="n">
        <v>0.318903318903319</v>
      </c>
    </row>
    <row r="352">
      <c r="A352">
        <f>HYPERLINK("https://stackoverflow.com/q/53701218", "53701218")</f>
        <v/>
      </c>
      <c r="B352" t="n">
        <v>0.2130325814536341</v>
      </c>
    </row>
    <row r="353">
      <c r="A353">
        <f>HYPERLINK("https://stackoverflow.com/q/53708352", "53708352")</f>
        <v/>
      </c>
      <c r="B353" t="n">
        <v>0.3583333333333334</v>
      </c>
    </row>
    <row r="354">
      <c r="A354">
        <f>HYPERLINK("https://stackoverflow.com/q/53734879", "53734879")</f>
        <v/>
      </c>
      <c r="B354" t="n">
        <v>0.2126436781609195</v>
      </c>
    </row>
    <row r="355">
      <c r="A355">
        <f>HYPERLINK("https://stackoverflow.com/q/53737720", "53737720")</f>
        <v/>
      </c>
      <c r="B355" t="n">
        <v>0.3634651600753295</v>
      </c>
    </row>
    <row r="356">
      <c r="A356">
        <f>HYPERLINK("https://stackoverflow.com/q/53739089", "53739089")</f>
        <v/>
      </c>
      <c r="B356" t="n">
        <v>0.4598012646793134</v>
      </c>
    </row>
    <row r="357">
      <c r="A357">
        <f>HYPERLINK("https://stackoverflow.com/q/53742356", "53742356")</f>
        <v/>
      </c>
      <c r="B357" t="n">
        <v>0.4399092970521541</v>
      </c>
    </row>
    <row r="358">
      <c r="A358">
        <f>HYPERLINK("https://stackoverflow.com/q/53743401", "53743401")</f>
        <v/>
      </c>
      <c r="B358" t="n">
        <v>0.2417582417582418</v>
      </c>
    </row>
    <row r="359">
      <c r="A359">
        <f>HYPERLINK("https://stackoverflow.com/q/53750539", "53750539")</f>
        <v/>
      </c>
      <c r="B359" t="n">
        <v>0.202020202020202</v>
      </c>
    </row>
    <row r="360">
      <c r="A360">
        <f>HYPERLINK("https://stackoverflow.com/q/53755821", "53755821")</f>
        <v/>
      </c>
      <c r="B360" t="n">
        <v>0.3801652892561983</v>
      </c>
    </row>
    <row r="361">
      <c r="A361">
        <f>HYPERLINK("https://stackoverflow.com/q/53784092", "53784092")</f>
        <v/>
      </c>
      <c r="B361" t="n">
        <v>0.3084577114427862</v>
      </c>
    </row>
    <row r="362">
      <c r="A362">
        <f>HYPERLINK("https://stackoverflow.com/q/53826899", "53826899")</f>
        <v/>
      </c>
      <c r="B362" t="n">
        <v>0.3170234454638124</v>
      </c>
    </row>
    <row r="363">
      <c r="A363">
        <f>HYPERLINK("https://stackoverflow.com/q/53843335", "53843335")</f>
        <v/>
      </c>
      <c r="B363" t="n">
        <v>0.3940242763772175</v>
      </c>
    </row>
    <row r="364">
      <c r="A364">
        <f>HYPERLINK("https://stackoverflow.com/q/53862192", "53862192")</f>
        <v/>
      </c>
      <c r="B364" t="n">
        <v>0.1812865497076024</v>
      </c>
    </row>
    <row r="365">
      <c r="A365">
        <f>HYPERLINK("https://stackoverflow.com/q/53891777", "53891777")</f>
        <v/>
      </c>
      <c r="B365" t="n">
        <v>0.1985185185185186</v>
      </c>
    </row>
    <row r="366">
      <c r="A366">
        <f>HYPERLINK("https://stackoverflow.com/q/53930543", "53930543")</f>
        <v/>
      </c>
      <c r="B366" t="n">
        <v>0.2419753086419754</v>
      </c>
    </row>
    <row r="367">
      <c r="A367">
        <f>HYPERLINK("https://stackoverflow.com/q/53937189", "53937189")</f>
        <v/>
      </c>
      <c r="B367" t="n">
        <v>0.3022222222222222</v>
      </c>
    </row>
    <row r="368">
      <c r="A368">
        <f>HYPERLINK("https://stackoverflow.com/q/54045187", "54045187")</f>
        <v/>
      </c>
      <c r="B368" t="n">
        <v>0.3116531165311653</v>
      </c>
    </row>
    <row r="369">
      <c r="A369">
        <f>HYPERLINK("https://stackoverflow.com/q/54066925", "54066925")</f>
        <v/>
      </c>
      <c r="B369" t="n">
        <v>0.3201201201201201</v>
      </c>
    </row>
    <row r="370">
      <c r="A370">
        <f>HYPERLINK("https://stackoverflow.com/q/54105367", "54105367")</f>
        <v/>
      </c>
      <c r="B370" t="n">
        <v>0.3542260208926876</v>
      </c>
    </row>
    <row r="371">
      <c r="A371">
        <f>HYPERLINK("https://stackoverflow.com/q/54143107", "54143107")</f>
        <v/>
      </c>
      <c r="B371" t="n">
        <v>0.2577319587628866</v>
      </c>
    </row>
    <row r="372">
      <c r="A372">
        <f>HYPERLINK("https://stackoverflow.com/q/54143408", "54143408")</f>
        <v/>
      </c>
      <c r="B372" t="n">
        <v>0.2519685039370078</v>
      </c>
    </row>
    <row r="373">
      <c r="A373">
        <f>HYPERLINK("https://stackoverflow.com/q/54161244", "54161244")</f>
        <v/>
      </c>
      <c r="B373" t="n">
        <v>0.2108585858585859</v>
      </c>
    </row>
    <row r="374">
      <c r="A374">
        <f>HYPERLINK("https://stackoverflow.com/q/54175015", "54175015")</f>
        <v/>
      </c>
      <c r="B374" t="n">
        <v>0.2993464052287582</v>
      </c>
    </row>
    <row r="375">
      <c r="A375">
        <f>HYPERLINK("https://stackoverflow.com/q/54235734", "54235734")</f>
        <v/>
      </c>
      <c r="B375" t="n">
        <v>0.2495126705653022</v>
      </c>
    </row>
    <row r="376">
      <c r="A376">
        <f>HYPERLINK("https://stackoverflow.com/q/54248770", "54248770")</f>
        <v/>
      </c>
      <c r="B376" t="n">
        <v>0.4358024691358025</v>
      </c>
    </row>
    <row r="377">
      <c r="A377">
        <f>HYPERLINK("https://stackoverflow.com/q/54271510", "54271510")</f>
        <v/>
      </c>
      <c r="B377" t="n">
        <v>0.2604166666666667</v>
      </c>
    </row>
    <row r="378">
      <c r="A378">
        <f>HYPERLINK("https://stackoverflow.com/q/54321038", "54321038")</f>
        <v/>
      </c>
      <c r="B378" t="n">
        <v>0.2863849765258217</v>
      </c>
    </row>
    <row r="379">
      <c r="A379">
        <f>HYPERLINK("https://stackoverflow.com/q/54350879", "54350879")</f>
        <v/>
      </c>
      <c r="B379" t="n">
        <v>0.3345410628019324</v>
      </c>
    </row>
    <row r="380">
      <c r="A380">
        <f>HYPERLINK("https://stackoverflow.com/q/54352320", "54352320")</f>
        <v/>
      </c>
      <c r="B380" t="n">
        <v>0.2222222222222223</v>
      </c>
    </row>
    <row r="381">
      <c r="A381">
        <f>HYPERLINK("https://stackoverflow.com/q/54373790", "54373790")</f>
        <v/>
      </c>
      <c r="B381" t="n">
        <v>0.2564901349948079</v>
      </c>
    </row>
    <row r="382">
      <c r="A382">
        <f>HYPERLINK("https://stackoverflow.com/q/54396214", "54396214")</f>
        <v/>
      </c>
      <c r="B382" t="n">
        <v>0.3797678275290215</v>
      </c>
    </row>
    <row r="383">
      <c r="A383">
        <f>HYPERLINK("https://stackoverflow.com/q/54468229", "54468229")</f>
        <v/>
      </c>
      <c r="B383" t="n">
        <v>0.3280423280423281</v>
      </c>
    </row>
    <row r="384">
      <c r="A384">
        <f>HYPERLINK("https://stackoverflow.com/q/54472908", "54472908")</f>
        <v/>
      </c>
      <c r="B384" t="n">
        <v>0.2663398692810458</v>
      </c>
    </row>
    <row r="385">
      <c r="A385">
        <f>HYPERLINK("https://stackoverflow.com/q/54515593", "54515593")</f>
        <v/>
      </c>
      <c r="B385" t="n">
        <v>0.1861471861471862</v>
      </c>
    </row>
    <row r="386">
      <c r="A386">
        <f>HYPERLINK("https://stackoverflow.com/q/54526634", "54526634")</f>
        <v/>
      </c>
      <c r="B386" t="n">
        <v>0.2798874824191281</v>
      </c>
    </row>
    <row r="387">
      <c r="A387">
        <f>HYPERLINK("https://stackoverflow.com/q/54532079", "54532079")</f>
        <v/>
      </c>
      <c r="B387" t="n">
        <v>0.2566510172143976</v>
      </c>
    </row>
    <row r="388">
      <c r="A388">
        <f>HYPERLINK("https://stackoverflow.com/q/54574451", "54574451")</f>
        <v/>
      </c>
      <c r="B388" t="n">
        <v>0.1978319783197832</v>
      </c>
    </row>
    <row r="389">
      <c r="A389">
        <f>HYPERLINK("https://stackoverflow.com/q/54575273", "54575273")</f>
        <v/>
      </c>
      <c r="B389" t="n">
        <v>0.248995983935743</v>
      </c>
    </row>
    <row r="390">
      <c r="A390">
        <f>HYPERLINK("https://stackoverflow.com/q/54639927", "54639927")</f>
        <v/>
      </c>
      <c r="B390" t="n">
        <v>0.2331154684095861</v>
      </c>
    </row>
    <row r="391">
      <c r="A391">
        <f>HYPERLINK("https://stackoverflow.com/q/54646038", "54646038")</f>
        <v/>
      </c>
      <c r="B391" t="n">
        <v>0.2565359477124184</v>
      </c>
    </row>
    <row r="392">
      <c r="A392">
        <f>HYPERLINK("https://stackoverflow.com/q/54700894", "54700894")</f>
        <v/>
      </c>
      <c r="B392" t="n">
        <v>0.3426900584795322</v>
      </c>
    </row>
    <row r="393">
      <c r="A393">
        <f>HYPERLINK("https://stackoverflow.com/q/54751381", "54751381")</f>
        <v/>
      </c>
      <c r="B393" t="n">
        <v>0.5655430711610487</v>
      </c>
    </row>
    <row r="394">
      <c r="A394">
        <f>HYPERLINK("https://stackoverflow.com/q/54757002", "54757002")</f>
        <v/>
      </c>
      <c r="B394" t="n">
        <v>0.2045855379188712</v>
      </c>
    </row>
    <row r="395">
      <c r="A395">
        <f>HYPERLINK("https://stackoverflow.com/q/54800171", "54800171")</f>
        <v/>
      </c>
      <c r="B395" t="n">
        <v>0.4312386156648452</v>
      </c>
    </row>
    <row r="396">
      <c r="A396">
        <f>HYPERLINK("https://stackoverflow.com/q/54884332", "54884332")</f>
        <v/>
      </c>
      <c r="B396" t="n">
        <v>0.2185185185185185</v>
      </c>
    </row>
    <row r="397">
      <c r="A397">
        <f>HYPERLINK("https://stackoverflow.com/q/54902191", "54902191")</f>
        <v/>
      </c>
      <c r="B397" t="n">
        <v>0.2853535353535354</v>
      </c>
    </row>
    <row r="398">
      <c r="A398">
        <f>HYPERLINK("https://stackoverflow.com/q/54902614", "54902614")</f>
        <v/>
      </c>
      <c r="B398" t="n">
        <v>0.2016806722689076</v>
      </c>
    </row>
    <row r="399">
      <c r="A399">
        <f>HYPERLINK("https://stackoverflow.com/q/54937175", "54937175")</f>
        <v/>
      </c>
      <c r="B399" t="n">
        <v>0.3114610673665792</v>
      </c>
    </row>
    <row r="400">
      <c r="A400">
        <f>HYPERLINK("https://stackoverflow.com/q/54987992", "54987992")</f>
        <v/>
      </c>
      <c r="B400" t="n">
        <v>0.3533533533533533</v>
      </c>
    </row>
    <row r="401">
      <c r="A401">
        <f>HYPERLINK("https://stackoverflow.com/q/55005441", "55005441")</f>
        <v/>
      </c>
      <c r="B401" t="n">
        <v>0.2945492662473795</v>
      </c>
    </row>
    <row r="402">
      <c r="A402">
        <f>HYPERLINK("https://stackoverflow.com/q/55010103", "55010103")</f>
        <v/>
      </c>
      <c r="B402" t="n">
        <v>0.4071180555555555</v>
      </c>
    </row>
    <row r="403">
      <c r="A403">
        <f>HYPERLINK("https://stackoverflow.com/q/55043215", "55043215")</f>
        <v/>
      </c>
      <c r="B403" t="n">
        <v>0.2032828282828282</v>
      </c>
    </row>
    <row r="404">
      <c r="A404">
        <f>HYPERLINK("https://stackoverflow.com/q/55050411", "55050411")</f>
        <v/>
      </c>
      <c r="B404" t="n">
        <v>0.2928240740740741</v>
      </c>
    </row>
    <row r="405">
      <c r="A405">
        <f>HYPERLINK("https://stackoverflow.com/q/55104440", "55104440")</f>
        <v/>
      </c>
      <c r="B405" t="n">
        <v>0.2337662337662338</v>
      </c>
    </row>
    <row r="406">
      <c r="A406">
        <f>HYPERLINK("https://stackoverflow.com/q/55118699", "55118699")</f>
        <v/>
      </c>
      <c r="B406" t="n">
        <v>0.3445305770887165</v>
      </c>
    </row>
    <row r="407">
      <c r="A407">
        <f>HYPERLINK("https://stackoverflow.com/q/55126170", "55126170")</f>
        <v/>
      </c>
      <c r="B407" t="n">
        <v>0.2568697729988053</v>
      </c>
    </row>
    <row r="408">
      <c r="A408">
        <f>HYPERLINK("https://stackoverflow.com/q/55143718", "55143718")</f>
        <v/>
      </c>
      <c r="B408" t="n">
        <v>0.2435465768799102</v>
      </c>
    </row>
    <row r="409">
      <c r="A409">
        <f>HYPERLINK("https://stackoverflow.com/q/55164994", "55164994")</f>
        <v/>
      </c>
      <c r="B409" t="n">
        <v>0.3201646090534979</v>
      </c>
    </row>
    <row r="410">
      <c r="A410">
        <f>HYPERLINK("https://stackoverflow.com/q/55168898", "55168898")</f>
        <v/>
      </c>
      <c r="B410" t="n">
        <v>0.2362573099415205</v>
      </c>
    </row>
    <row r="411">
      <c r="A411">
        <f>HYPERLINK("https://stackoverflow.com/q/55196502", "55196502")</f>
        <v/>
      </c>
      <c r="B411" t="n">
        <v>0.4046434494195688</v>
      </c>
    </row>
    <row r="412">
      <c r="A412">
        <f>HYPERLINK("https://stackoverflow.com/q/55219295", "55219295")</f>
        <v/>
      </c>
      <c r="B412" t="n">
        <v>0.3244444444444446</v>
      </c>
    </row>
    <row r="413">
      <c r="A413">
        <f>HYPERLINK("https://stackoverflow.com/q/55242183", "55242183")</f>
        <v/>
      </c>
      <c r="B413" t="n">
        <v>0.2777777777777779</v>
      </c>
    </row>
    <row r="414">
      <c r="A414">
        <f>HYPERLINK("https://stackoverflow.com/q/55244842", "55244842")</f>
        <v/>
      </c>
      <c r="B414" t="n">
        <v>0.3001443001443002</v>
      </c>
    </row>
    <row r="415">
      <c r="A415">
        <f>HYPERLINK("https://stackoverflow.com/q/55283966", "55283966")</f>
        <v/>
      </c>
      <c r="B415" t="n">
        <v>0.3132716049382717</v>
      </c>
    </row>
    <row r="416">
      <c r="A416">
        <f>HYPERLINK("https://stackoverflow.com/q/55308559", "55308559")</f>
        <v/>
      </c>
      <c r="B416" t="n">
        <v>0.2488888888888889</v>
      </c>
    </row>
    <row r="417">
      <c r="A417">
        <f>HYPERLINK("https://stackoverflow.com/q/55312355", "55312355")</f>
        <v/>
      </c>
      <c r="B417" t="n">
        <v>0.4361628709454796</v>
      </c>
    </row>
    <row r="418">
      <c r="A418">
        <f>HYPERLINK("https://stackoverflow.com/q/55384701", "55384701")</f>
        <v/>
      </c>
      <c r="B418" t="n">
        <v>0.2535059331175836</v>
      </c>
    </row>
    <row r="419">
      <c r="A419">
        <f>HYPERLINK("https://stackoverflow.com/q/55405120", "55405120")</f>
        <v/>
      </c>
      <c r="B419" t="n">
        <v>0.4117933723196882</v>
      </c>
    </row>
    <row r="420">
      <c r="A420">
        <f>HYPERLINK("https://stackoverflow.com/q/55426906", "55426906")</f>
        <v/>
      </c>
      <c r="B420" t="n">
        <v>0.3914373088685014</v>
      </c>
    </row>
    <row r="421">
      <c r="A421">
        <f>HYPERLINK("https://stackoverflow.com/q/55476156", "55476156")</f>
        <v/>
      </c>
      <c r="B421" t="n">
        <v>0.3014048531289911</v>
      </c>
    </row>
    <row r="422">
      <c r="A422">
        <f>HYPERLINK("https://stackoverflow.com/q/55511963", "55511963")</f>
        <v/>
      </c>
      <c r="B422" t="n">
        <v>0.3383084577114428</v>
      </c>
    </row>
    <row r="423">
      <c r="A423">
        <f>HYPERLINK("https://stackoverflow.com/q/55549922", "55549922")</f>
        <v/>
      </c>
      <c r="B423" t="n">
        <v>0.253968253968254</v>
      </c>
    </row>
    <row r="424">
      <c r="A424">
        <f>HYPERLINK("https://stackoverflow.com/q/55571946", "55571946")</f>
        <v/>
      </c>
      <c r="B424" t="n">
        <v>0.2583333333333334</v>
      </c>
    </row>
    <row r="425">
      <c r="A425">
        <f>HYPERLINK("https://stackoverflow.com/q/55614851", "55614851")</f>
        <v/>
      </c>
      <c r="B425" t="n">
        <v>0.3710144927536232</v>
      </c>
    </row>
    <row r="426">
      <c r="A426">
        <f>HYPERLINK("https://stackoverflow.com/q/55644204", "55644204")</f>
        <v/>
      </c>
      <c r="B426" t="n">
        <v>0.2587301587301588</v>
      </c>
    </row>
    <row r="427">
      <c r="A427">
        <f>HYPERLINK("https://stackoverflow.com/q/55647262", "55647262")</f>
        <v/>
      </c>
      <c r="B427" t="n">
        <v>0.2325925925925927</v>
      </c>
    </row>
    <row r="428">
      <c r="A428">
        <f>HYPERLINK("https://stackoverflow.com/q/55695608", "55695608")</f>
        <v/>
      </c>
      <c r="B428" t="n">
        <v>0.237203495630462</v>
      </c>
    </row>
    <row r="429">
      <c r="A429">
        <f>HYPERLINK("https://stackoverflow.com/q/55710608", "55710608")</f>
        <v/>
      </c>
      <c r="B429" t="n">
        <v>0.2079207920792079</v>
      </c>
    </row>
    <row r="430">
      <c r="A430">
        <f>HYPERLINK("https://stackoverflow.com/q/55721339", "55721339")</f>
        <v/>
      </c>
      <c r="B430" t="n">
        <v>0.30718954248366</v>
      </c>
    </row>
    <row r="431">
      <c r="A431">
        <f>HYPERLINK("https://stackoverflow.com/q/55726162", "55726162")</f>
        <v/>
      </c>
      <c r="B431" t="n">
        <v>0.3354297693920334</v>
      </c>
    </row>
    <row r="432">
      <c r="A432">
        <f>HYPERLINK("https://stackoverflow.com/q/55740306", "55740306")</f>
        <v/>
      </c>
      <c r="B432" t="n">
        <v>0.3433208489388265</v>
      </c>
    </row>
    <row r="433">
      <c r="A433">
        <f>HYPERLINK("https://stackoverflow.com/q/55764425", "55764425")</f>
        <v/>
      </c>
      <c r="B433" t="n">
        <v>0.3534391534391534</v>
      </c>
    </row>
    <row r="434">
      <c r="A434">
        <f>HYPERLINK("https://stackoverflow.com/q/55807363", "55807363")</f>
        <v/>
      </c>
      <c r="B434" t="n">
        <v>0.2288557213930349</v>
      </c>
    </row>
    <row r="435">
      <c r="A435">
        <f>HYPERLINK("https://stackoverflow.com/q/55832224", "55832224")</f>
        <v/>
      </c>
      <c r="B435" t="n">
        <v>0.214170692431562</v>
      </c>
    </row>
    <row r="436">
      <c r="A436">
        <f>HYPERLINK("https://stackoverflow.com/q/55847405", "55847405")</f>
        <v/>
      </c>
      <c r="B436" t="n">
        <v>0.2772384034519957</v>
      </c>
    </row>
    <row r="437">
      <c r="A437">
        <f>HYPERLINK("https://stackoverflow.com/q/55881794", "55881794")</f>
        <v/>
      </c>
      <c r="B437" t="n">
        <v>0.2640692640692641</v>
      </c>
    </row>
    <row r="438">
      <c r="A438">
        <f>HYPERLINK("https://stackoverflow.com/q/55958319", "55958319")</f>
        <v/>
      </c>
      <c r="B438" t="n">
        <v>0.3217592592592593</v>
      </c>
    </row>
    <row r="439">
      <c r="A439">
        <f>HYPERLINK("https://stackoverflow.com/q/56001929", "56001929")</f>
        <v/>
      </c>
      <c r="B439" t="n">
        <v>0.405437352245863</v>
      </c>
    </row>
    <row r="440">
      <c r="A440">
        <f>HYPERLINK("https://stackoverflow.com/q/56007280", "56007280")</f>
        <v/>
      </c>
      <c r="B440" t="n">
        <v>0.2112676056338028</v>
      </c>
    </row>
    <row r="441">
      <c r="A441">
        <f>HYPERLINK("https://stackoverflow.com/q/56024475", "56024475")</f>
        <v/>
      </c>
      <c r="B441" t="n">
        <v>0.3854700854700854</v>
      </c>
    </row>
    <row r="442">
      <c r="A442">
        <f>HYPERLINK("https://stackoverflow.com/q/56024780", "56024780")</f>
        <v/>
      </c>
      <c r="B442" t="n">
        <v>0.4282407407407408</v>
      </c>
    </row>
    <row r="443">
      <c r="A443">
        <f>HYPERLINK("https://stackoverflow.com/q/56033799", "56033799")</f>
        <v/>
      </c>
      <c r="B443" t="n">
        <v>0.2970760233918128</v>
      </c>
    </row>
    <row r="444">
      <c r="A444">
        <f>HYPERLINK("https://stackoverflow.com/q/56055688", "56055688")</f>
        <v/>
      </c>
      <c r="B444" t="n">
        <v>0.3341880341880341</v>
      </c>
    </row>
    <row r="445">
      <c r="A445">
        <f>HYPERLINK("https://stackoverflow.com/q/56072556", "56072556")</f>
        <v/>
      </c>
      <c r="B445" t="n">
        <v>0.3555555555555557</v>
      </c>
    </row>
    <row r="446">
      <c r="A446">
        <f>HYPERLINK("https://stackoverflow.com/q/56084123", "56084123")</f>
        <v/>
      </c>
      <c r="B446" t="n">
        <v>0.3715277777777777</v>
      </c>
    </row>
    <row r="447">
      <c r="A447">
        <f>HYPERLINK("https://stackoverflow.com/q/56119353", "56119353")</f>
        <v/>
      </c>
      <c r="B447" t="n">
        <v>0.3788888888888889</v>
      </c>
    </row>
    <row r="448">
      <c r="A448">
        <f>HYPERLINK("https://stackoverflow.com/q/56134883", "56134883")</f>
        <v/>
      </c>
      <c r="B448" t="n">
        <v>0.2355967078189301</v>
      </c>
    </row>
    <row r="449">
      <c r="A449">
        <f>HYPERLINK("https://stackoverflow.com/q/56139909", "56139909")</f>
        <v/>
      </c>
      <c r="B449" t="n">
        <v>0.4252873563218389</v>
      </c>
    </row>
    <row r="450">
      <c r="A450">
        <f>HYPERLINK("https://stackoverflow.com/q/56159484", "56159484")</f>
        <v/>
      </c>
      <c r="B450" t="n">
        <v>0.3163742690058479</v>
      </c>
    </row>
    <row r="451">
      <c r="A451">
        <f>HYPERLINK("https://stackoverflow.com/q/56162698", "56162698")</f>
        <v/>
      </c>
      <c r="B451" t="n">
        <v>0.2558479532163744</v>
      </c>
    </row>
    <row r="452">
      <c r="A452">
        <f>HYPERLINK("https://stackoverflow.com/q/56166973", "56166973")</f>
        <v/>
      </c>
      <c r="B452" t="n">
        <v>0.3784722222222223</v>
      </c>
    </row>
    <row r="453">
      <c r="A453">
        <f>HYPERLINK("https://stackoverflow.com/q/56177386", "56177386")</f>
        <v/>
      </c>
      <c r="B453" t="n">
        <v>0.3783993783993783</v>
      </c>
    </row>
    <row r="454">
      <c r="A454">
        <f>HYPERLINK("https://stackoverflow.com/q/56178580", "56178580")</f>
        <v/>
      </c>
      <c r="B454" t="n">
        <v>0.2453102453102454</v>
      </c>
    </row>
    <row r="455">
      <c r="A455">
        <f>HYPERLINK("https://stackoverflow.com/q/56180340", "56180340")</f>
        <v/>
      </c>
      <c r="B455" t="n">
        <v>0.2746913580246914</v>
      </c>
    </row>
    <row r="456">
      <c r="A456">
        <f>HYPERLINK("https://stackoverflow.com/q/56205989", "56205989")</f>
        <v/>
      </c>
      <c r="B456" t="n">
        <v>0.2183006535947713</v>
      </c>
    </row>
    <row r="457">
      <c r="A457">
        <f>HYPERLINK("https://stackoverflow.com/q/56227348", "56227348")</f>
        <v/>
      </c>
      <c r="B457" t="n">
        <v>0.4384615384615385</v>
      </c>
    </row>
    <row r="458">
      <c r="A458">
        <f>HYPERLINK("https://stackoverflow.com/q/56229332", "56229332")</f>
        <v/>
      </c>
      <c r="B458" t="n">
        <v>0.3883495145631067</v>
      </c>
    </row>
    <row r="459">
      <c r="A459">
        <f>HYPERLINK("https://stackoverflow.com/q/56235510", "56235510")</f>
        <v/>
      </c>
      <c r="B459" t="n">
        <v>0.2138047138047138</v>
      </c>
    </row>
    <row r="460">
      <c r="A460">
        <f>HYPERLINK("https://stackoverflow.com/q/56264549", "56264549")</f>
        <v/>
      </c>
      <c r="B460" t="n">
        <v>0.2911392405063292</v>
      </c>
    </row>
    <row r="461">
      <c r="A461">
        <f>HYPERLINK("https://stackoverflow.com/q/56271708", "56271708")</f>
        <v/>
      </c>
      <c r="B461" t="n">
        <v>0.2966101694915254</v>
      </c>
    </row>
    <row r="462">
      <c r="A462">
        <f>HYPERLINK("https://stackoverflow.com/q/56300833", "56300833")</f>
        <v/>
      </c>
      <c r="B462" t="n">
        <v>0.2730923694779117</v>
      </c>
    </row>
    <row r="463">
      <c r="A463">
        <f>HYPERLINK("https://stackoverflow.com/q/56366496", "56366496")</f>
        <v/>
      </c>
      <c r="B463" t="n">
        <v>0.2482853223593965</v>
      </c>
    </row>
    <row r="464">
      <c r="A464">
        <f>HYPERLINK("https://stackoverflow.com/q/56367478", "56367478")</f>
        <v/>
      </c>
      <c r="B464" t="n">
        <v>0.3638151425762045</v>
      </c>
    </row>
    <row r="465">
      <c r="A465">
        <f>HYPERLINK("https://stackoverflow.com/q/56389333", "56389333")</f>
        <v/>
      </c>
      <c r="B465" t="n">
        <v>0.297979797979798</v>
      </c>
    </row>
    <row r="466">
      <c r="A466">
        <f>HYPERLINK("https://stackoverflow.com/q/56394710", "56394710")</f>
        <v/>
      </c>
      <c r="B466" t="n">
        <v>0.2913832199546486</v>
      </c>
    </row>
    <row r="467">
      <c r="A467">
        <f>HYPERLINK("https://stackoverflow.com/q/56457283", "56457283")</f>
        <v/>
      </c>
      <c r="B467" t="n">
        <v>0.2039800995024875</v>
      </c>
    </row>
    <row r="468">
      <c r="A468">
        <f>HYPERLINK("https://stackoverflow.com/q/56467589", "56467589")</f>
        <v/>
      </c>
      <c r="B468" t="n">
        <v>0.2665303340149965</v>
      </c>
    </row>
    <row r="469">
      <c r="A469">
        <f>HYPERLINK("https://stackoverflow.com/q/56513338", "56513338")</f>
        <v/>
      </c>
      <c r="B469" t="n">
        <v>0.3052208835341366</v>
      </c>
    </row>
    <row r="470">
      <c r="A470">
        <f>HYPERLINK("https://stackoverflow.com/q/56535605", "56535605")</f>
        <v/>
      </c>
      <c r="B470" t="n">
        <v>0.3576594345825114</v>
      </c>
    </row>
    <row r="471">
      <c r="A471">
        <f>HYPERLINK("https://stackoverflow.com/q/56537526", "56537526")</f>
        <v/>
      </c>
      <c r="B471" t="n">
        <v>0.2103703703703705</v>
      </c>
    </row>
    <row r="472">
      <c r="A472">
        <f>HYPERLINK("https://stackoverflow.com/q/56564515", "56564515")</f>
        <v/>
      </c>
      <c r="B472" t="n">
        <v>0.3743257820927723</v>
      </c>
    </row>
    <row r="473">
      <c r="A473">
        <f>HYPERLINK("https://stackoverflow.com/q/56578710", "56578710")</f>
        <v/>
      </c>
      <c r="B473" t="n">
        <v>0.2669753086419754</v>
      </c>
    </row>
    <row r="474">
      <c r="A474">
        <f>HYPERLINK("https://stackoverflow.com/q/56595252", "56595252")</f>
        <v/>
      </c>
      <c r="B474" t="n">
        <v>0.2447916666666667</v>
      </c>
    </row>
    <row r="475">
      <c r="A475">
        <f>HYPERLINK("https://stackoverflow.com/q/56599145", "56599145")</f>
        <v/>
      </c>
      <c r="B475" t="n">
        <v>0.3354908306364617</v>
      </c>
    </row>
    <row r="476">
      <c r="A476">
        <f>HYPERLINK("https://stackoverflow.com/q/56615245", "56615245")</f>
        <v/>
      </c>
      <c r="B476" t="n">
        <v>0.2844827586206897</v>
      </c>
    </row>
    <row r="477">
      <c r="A477">
        <f>HYPERLINK("https://stackoverflow.com/q/56625748", "56625748")</f>
        <v/>
      </c>
      <c r="B477" t="n">
        <v>0.2444444444444445</v>
      </c>
    </row>
    <row r="478">
      <c r="A478">
        <f>HYPERLINK("https://stackoverflow.com/q/56637616", "56637616")</f>
        <v/>
      </c>
      <c r="B478" t="n">
        <v>0.2296296296296297</v>
      </c>
    </row>
    <row r="479">
      <c r="A479">
        <f>HYPERLINK("https://stackoverflow.com/q/56654096", "56654096")</f>
        <v/>
      </c>
      <c r="B479" t="n">
        <v>0.3148148148148148</v>
      </c>
    </row>
    <row r="480">
      <c r="A480">
        <f>HYPERLINK("https://stackoverflow.com/q/56679749", "56679749")</f>
        <v/>
      </c>
      <c r="B480" t="n">
        <v>0.2516339869281046</v>
      </c>
    </row>
    <row r="481">
      <c r="A481">
        <f>HYPERLINK("https://stackoverflow.com/q/56701895", "56701895")</f>
        <v/>
      </c>
      <c r="B481" t="n">
        <v>0.2313546423135465</v>
      </c>
    </row>
    <row r="482">
      <c r="A482">
        <f>HYPERLINK("https://stackoverflow.com/q/56742705", "56742705")</f>
        <v/>
      </c>
      <c r="B482" t="n">
        <v>0.3769841269841269</v>
      </c>
    </row>
    <row r="483">
      <c r="A483">
        <f>HYPERLINK("https://stackoverflow.com/q/56757229", "56757229")</f>
        <v/>
      </c>
      <c r="B483" t="n">
        <v>0.4814814814814815</v>
      </c>
    </row>
    <row r="484">
      <c r="A484">
        <f>HYPERLINK("https://stackoverflow.com/q/56774454", "56774454")</f>
        <v/>
      </c>
      <c r="B484" t="n">
        <v>0.2267267267267268</v>
      </c>
    </row>
    <row r="485">
      <c r="A485">
        <f>HYPERLINK("https://stackoverflow.com/q/56781139", "56781139")</f>
        <v/>
      </c>
      <c r="B485" t="n">
        <v>0.370020964360587</v>
      </c>
    </row>
    <row r="486">
      <c r="A486">
        <f>HYPERLINK("https://stackoverflow.com/q/56797769", "56797769")</f>
        <v/>
      </c>
      <c r="B486" t="n">
        <v>0.355119825708061</v>
      </c>
    </row>
    <row r="487">
      <c r="A487">
        <f>HYPERLINK("https://stackoverflow.com/q/56815027", "56815027")</f>
        <v/>
      </c>
      <c r="B487" t="n">
        <v>0.348096348096348</v>
      </c>
    </row>
    <row r="488">
      <c r="A488">
        <f>HYPERLINK("https://stackoverflow.com/q/56816270", "56816270")</f>
        <v/>
      </c>
      <c r="B488" t="n">
        <v>0.2233333333333334</v>
      </c>
    </row>
    <row r="489">
      <c r="A489">
        <f>HYPERLINK("https://stackoverflow.com/q/56826366", "56826366")</f>
        <v/>
      </c>
      <c r="B489" t="n">
        <v>0.2687908496732026</v>
      </c>
    </row>
    <row r="490">
      <c r="A490">
        <f>HYPERLINK("https://stackoverflow.com/q/56830039", "56830039")</f>
        <v/>
      </c>
      <c r="B490" t="n">
        <v>0.2462462462462463</v>
      </c>
    </row>
    <row r="491">
      <c r="A491">
        <f>HYPERLINK("https://stackoverflow.com/q/56854441", "56854441")</f>
        <v/>
      </c>
      <c r="B491" t="n">
        <v>0.336827393431167</v>
      </c>
    </row>
    <row r="492">
      <c r="A492">
        <f>HYPERLINK("https://stackoverflow.com/q/56896965", "56896965")</f>
        <v/>
      </c>
      <c r="B492" t="n">
        <v>0.2051282051282051</v>
      </c>
    </row>
    <row r="493">
      <c r="A493">
        <f>HYPERLINK("https://stackoverflow.com/q/56897283", "56897283")</f>
        <v/>
      </c>
      <c r="B493" t="n">
        <v>0.4296296296296296</v>
      </c>
    </row>
    <row r="494">
      <c r="A494">
        <f>HYPERLINK("https://stackoverflow.com/q/56941817", "56941817")</f>
        <v/>
      </c>
      <c r="B494" t="n">
        <v>0.2701149425287356</v>
      </c>
    </row>
    <row r="495">
      <c r="A495">
        <f>HYPERLINK("https://stackoverflow.com/q/56953869", "56953869")</f>
        <v/>
      </c>
      <c r="B495" t="n">
        <v>0.3503703703703703</v>
      </c>
    </row>
    <row r="496">
      <c r="A496">
        <f>HYPERLINK("https://stackoverflow.com/q/56958594", "56958594")</f>
        <v/>
      </c>
      <c r="B496" t="n">
        <v>0.2560386473429953</v>
      </c>
    </row>
    <row r="497">
      <c r="A497">
        <f>HYPERLINK("https://stackoverflow.com/q/56991934", "56991934")</f>
        <v/>
      </c>
      <c r="B497" t="n">
        <v>0.2458333333333334</v>
      </c>
    </row>
    <row r="498">
      <c r="A498">
        <f>HYPERLINK("https://stackoverflow.com/q/56993150", "56993150")</f>
        <v/>
      </c>
      <c r="B498" t="n">
        <v>0.268414481897628</v>
      </c>
    </row>
    <row r="499">
      <c r="A499">
        <f>HYPERLINK("https://stackoverflow.com/q/57016370", "57016370")</f>
        <v/>
      </c>
      <c r="B499" t="n">
        <v>0.2973544973544974</v>
      </c>
    </row>
    <row r="500">
      <c r="A500">
        <f>HYPERLINK("https://stackoverflow.com/q/57040864", "57040864")</f>
        <v/>
      </c>
      <c r="B500" t="n">
        <v>0.2114695340501792</v>
      </c>
    </row>
    <row r="501">
      <c r="A501">
        <f>HYPERLINK("https://stackoverflow.com/q/57043373", "57043373")</f>
        <v/>
      </c>
      <c r="B501" t="n">
        <v>0.2375127420998981</v>
      </c>
    </row>
    <row r="502">
      <c r="A502">
        <f>HYPERLINK("https://stackoverflow.com/q/57062051", "57062051")</f>
        <v/>
      </c>
      <c r="B502" t="n">
        <v>0.4579319203596661</v>
      </c>
    </row>
    <row r="503">
      <c r="A503">
        <f>HYPERLINK("https://stackoverflow.com/q/57089313", "57089313")</f>
        <v/>
      </c>
      <c r="B503" t="n">
        <v>0.2319545823195458</v>
      </c>
    </row>
    <row r="504">
      <c r="A504">
        <f>HYPERLINK("https://stackoverflow.com/q/57143256", "57143256")</f>
        <v/>
      </c>
      <c r="B504" t="n">
        <v>0.2737520128824478</v>
      </c>
    </row>
    <row r="505">
      <c r="A505">
        <f>HYPERLINK("https://stackoverflow.com/q/57191507", "57191507")</f>
        <v/>
      </c>
      <c r="B505" t="n">
        <v>0.2254901960784314</v>
      </c>
    </row>
    <row r="506">
      <c r="A506">
        <f>HYPERLINK("https://stackoverflow.com/q/57193780", "57193780")</f>
        <v/>
      </c>
      <c r="B506" t="n">
        <v>0.3852544132917964</v>
      </c>
    </row>
    <row r="507">
      <c r="A507">
        <f>HYPERLINK("https://stackoverflow.com/q/57201832", "57201832")</f>
        <v/>
      </c>
      <c r="B507" t="n">
        <v>0.3675856307435255</v>
      </c>
    </row>
    <row r="508">
      <c r="A508">
        <f>HYPERLINK("https://stackoverflow.com/q/57205632", "57205632")</f>
        <v/>
      </c>
      <c r="B508" t="n">
        <v>0.2474747474747475</v>
      </c>
    </row>
    <row r="509">
      <c r="A509">
        <f>HYPERLINK("https://stackoverflow.com/q/57207120", "57207120")</f>
        <v/>
      </c>
      <c r="B509" t="n">
        <v>0.2611111111111112</v>
      </c>
    </row>
    <row r="510">
      <c r="A510">
        <f>HYPERLINK("https://stackoverflow.com/q/57216381", "57216381")</f>
        <v/>
      </c>
      <c r="B510" t="n">
        <v>0.2457912457912458</v>
      </c>
    </row>
    <row r="511">
      <c r="A511">
        <f>HYPERLINK("https://stackoverflow.com/q/57250350", "57250350")</f>
        <v/>
      </c>
      <c r="B511" t="n">
        <v>0.2990196078431374</v>
      </c>
    </row>
    <row r="512">
      <c r="A512">
        <f>HYPERLINK("https://stackoverflow.com/q/57293526", "57293526")</f>
        <v/>
      </c>
      <c r="B512" t="n">
        <v>0.3050314465408805</v>
      </c>
    </row>
    <row r="513">
      <c r="A513">
        <f>HYPERLINK("https://stackoverflow.com/q/57306224", "57306224")</f>
        <v/>
      </c>
      <c r="B513" t="n">
        <v>0.253968253968254</v>
      </c>
    </row>
    <row r="514">
      <c r="A514">
        <f>HYPERLINK("https://stackoverflow.com/q/57315003", "57315003")</f>
        <v/>
      </c>
      <c r="B514" t="n">
        <v>0.4468775344687752</v>
      </c>
    </row>
    <row r="515">
      <c r="A515">
        <f>HYPERLINK("https://stackoverflow.com/q/57316318", "57316318")</f>
        <v/>
      </c>
      <c r="B515" t="n">
        <v>0.2603815937149271</v>
      </c>
    </row>
    <row r="516">
      <c r="A516">
        <f>HYPERLINK("https://stackoverflow.com/q/57325266", "57325266")</f>
        <v/>
      </c>
      <c r="B516" t="n">
        <v>0.4028776978417266</v>
      </c>
    </row>
    <row r="517">
      <c r="A517">
        <f>HYPERLINK("https://stackoverflow.com/q/57325762", "57325762")</f>
        <v/>
      </c>
      <c r="B517" t="n">
        <v>0.2237871674491393</v>
      </c>
    </row>
    <row r="518">
      <c r="A518">
        <f>HYPERLINK("https://stackoverflow.com/q/57359844", "57359844")</f>
        <v/>
      </c>
      <c r="B518" t="n">
        <v>0.3100775193798449</v>
      </c>
    </row>
    <row r="519">
      <c r="A519">
        <f>HYPERLINK("https://stackoverflow.com/q/57366982", "57366982")</f>
        <v/>
      </c>
      <c r="B519" t="n">
        <v>0.4773662551440329</v>
      </c>
    </row>
    <row r="520">
      <c r="A520">
        <f>HYPERLINK("https://stackoverflow.com/q/57398849", "57398849")</f>
        <v/>
      </c>
      <c r="B520" t="n">
        <v>0.2777777777777778</v>
      </c>
    </row>
    <row r="521">
      <c r="A521">
        <f>HYPERLINK("https://stackoverflow.com/q/57410420", "57410420")</f>
        <v/>
      </c>
      <c r="B521" t="n">
        <v>0.2492877492877494</v>
      </c>
    </row>
    <row r="522">
      <c r="A522">
        <f>HYPERLINK("https://stackoverflow.com/q/57420814", "57420814")</f>
        <v/>
      </c>
      <c r="B522" t="n">
        <v>0.246376811594203</v>
      </c>
    </row>
    <row r="523">
      <c r="A523">
        <f>HYPERLINK("https://stackoverflow.com/q/57425460", "57425460")</f>
        <v/>
      </c>
      <c r="B523" t="n">
        <v>0.4888888888888889</v>
      </c>
    </row>
    <row r="524">
      <c r="A524">
        <f>HYPERLINK("https://stackoverflow.com/q/57430121", "57430121")</f>
        <v/>
      </c>
      <c r="B524" t="n">
        <v>0.3612735542560104</v>
      </c>
    </row>
    <row r="525">
      <c r="A525">
        <f>HYPERLINK("https://stackoverflow.com/q/57436043", "57436043")</f>
        <v/>
      </c>
      <c r="B525" t="n">
        <v>0.3824074074074073</v>
      </c>
    </row>
    <row r="526">
      <c r="A526">
        <f>HYPERLINK("https://stackoverflow.com/q/57519657", "57519657")</f>
        <v/>
      </c>
      <c r="B526" t="n">
        <v>0.2871794871794873</v>
      </c>
    </row>
    <row r="527">
      <c r="A527">
        <f>HYPERLINK("https://stackoverflow.com/q/57563207", "57563207")</f>
        <v/>
      </c>
      <c r="B527" t="n">
        <v>0.2411924119241193</v>
      </c>
    </row>
    <row r="528">
      <c r="A528">
        <f>HYPERLINK("https://stackoverflow.com/q/57564400", "57564400")</f>
        <v/>
      </c>
      <c r="B528" t="n">
        <v>0.3193685488767456</v>
      </c>
    </row>
    <row r="529">
      <c r="A529">
        <f>HYPERLINK("https://stackoverflow.com/q/57579133", "57579133")</f>
        <v/>
      </c>
      <c r="B529" t="n">
        <v>0.2660619803476946</v>
      </c>
    </row>
    <row r="530">
      <c r="A530">
        <f>HYPERLINK("https://stackoverflow.com/q/57580329", "57580329")</f>
        <v/>
      </c>
      <c r="B530" t="n">
        <v>0.3608465608465609</v>
      </c>
    </row>
    <row r="531">
      <c r="A531">
        <f>HYPERLINK("https://stackoverflow.com/q/57584402", "57584402")</f>
        <v/>
      </c>
      <c r="B531" t="n">
        <v>0.244186046511628</v>
      </c>
    </row>
    <row r="532">
      <c r="A532">
        <f>HYPERLINK("https://stackoverflow.com/q/57602539", "57602539")</f>
        <v/>
      </c>
      <c r="B532" t="n">
        <v>0.3472222222222223</v>
      </c>
    </row>
    <row r="533">
      <c r="A533">
        <f>HYPERLINK("https://stackoverflow.com/q/57607021", "57607021")</f>
        <v/>
      </c>
      <c r="B533" t="n">
        <v>0.2977777777777778</v>
      </c>
    </row>
    <row r="534">
      <c r="A534">
        <f>HYPERLINK("https://stackoverflow.com/q/57685832", "57685832")</f>
        <v/>
      </c>
      <c r="B534" t="n">
        <v>0.2092352092352093</v>
      </c>
    </row>
    <row r="535">
      <c r="A535">
        <f>HYPERLINK("https://stackoverflow.com/q/57711779", "57711779")</f>
        <v/>
      </c>
      <c r="B535" t="n">
        <v>0.3447121820615797</v>
      </c>
    </row>
    <row r="536">
      <c r="A536">
        <f>HYPERLINK("https://stackoverflow.com/q/57713713", "57713713")</f>
        <v/>
      </c>
      <c r="B536" t="n">
        <v>0.2757201646090536</v>
      </c>
    </row>
    <row r="537">
      <c r="A537">
        <f>HYPERLINK("https://stackoverflow.com/q/57714229", "57714229")</f>
        <v/>
      </c>
      <c r="B537" t="n">
        <v>0.2235609103078983</v>
      </c>
    </row>
    <row r="538">
      <c r="A538">
        <f>HYPERLINK("https://stackoverflow.com/q/57731105", "57731105")</f>
        <v/>
      </c>
      <c r="B538" t="n">
        <v>0.3082788671023965</v>
      </c>
    </row>
    <row r="539">
      <c r="A539">
        <f>HYPERLINK("https://stackoverflow.com/q/57750105", "57750105")</f>
        <v/>
      </c>
      <c r="B539" t="n">
        <v>0.319031903190319</v>
      </c>
    </row>
    <row r="540">
      <c r="A540">
        <f>HYPERLINK("https://stackoverflow.com/q/57794087", "57794087")</f>
        <v/>
      </c>
      <c r="B540" t="n">
        <v>0.3739837398373983</v>
      </c>
    </row>
    <row r="541">
      <c r="A541">
        <f>HYPERLINK("https://stackoverflow.com/q/57795979", "57795979")</f>
        <v/>
      </c>
      <c r="B541" t="n">
        <v>0.3262411347517731</v>
      </c>
    </row>
    <row r="542">
      <c r="A542">
        <f>HYPERLINK("https://stackoverflow.com/q/57810829", "57810829")</f>
        <v/>
      </c>
      <c r="B542" t="n">
        <v>0.2424242424242424</v>
      </c>
    </row>
    <row r="543">
      <c r="A543">
        <f>HYPERLINK("https://stackoverflow.com/q/57861623", "57861623")</f>
        <v/>
      </c>
      <c r="B543" t="n">
        <v>0.2260869565217391</v>
      </c>
    </row>
    <row r="544">
      <c r="A544">
        <f>HYPERLINK("https://stackoverflow.com/q/57867919", "57867919")</f>
        <v/>
      </c>
      <c r="B544" t="n">
        <v>0.2734204793028322</v>
      </c>
    </row>
    <row r="545">
      <c r="A545">
        <f>HYPERLINK("https://stackoverflow.com/q/57885877", "57885877")</f>
        <v/>
      </c>
      <c r="B545" t="n">
        <v>0.2612612612612613</v>
      </c>
    </row>
    <row r="546">
      <c r="A546">
        <f>HYPERLINK("https://stackoverflow.com/q/57887686", "57887686")</f>
        <v/>
      </c>
      <c r="B546" t="n">
        <v>0.4555555555555555</v>
      </c>
    </row>
    <row r="547">
      <c r="A547">
        <f>HYPERLINK("https://stackoverflow.com/q/57895348", "57895348")</f>
        <v/>
      </c>
      <c r="B547" t="n">
        <v>0.2688614540466393</v>
      </c>
    </row>
    <row r="548">
      <c r="A548">
        <f>HYPERLINK("https://stackoverflow.com/q/57897359", "57897359")</f>
        <v/>
      </c>
      <c r="B548" t="n">
        <v>0.314176245210728</v>
      </c>
    </row>
    <row r="549">
      <c r="A549">
        <f>HYPERLINK("https://stackoverflow.com/q/57928329", "57928329")</f>
        <v/>
      </c>
      <c r="B549" t="n">
        <v>0.2671394799054374</v>
      </c>
    </row>
    <row r="550">
      <c r="A550">
        <f>HYPERLINK("https://stackoverflow.com/q/57978754", "57978754")</f>
        <v/>
      </c>
      <c r="B550" t="n">
        <v>0.2909356725146199</v>
      </c>
    </row>
    <row r="551">
      <c r="A551">
        <f>HYPERLINK("https://stackoverflow.com/q/57996398", "57996398")</f>
        <v/>
      </c>
      <c r="B551" t="n">
        <v>0.2824074074074075</v>
      </c>
    </row>
    <row r="552">
      <c r="A552">
        <f>HYPERLINK("https://stackoverflow.com/q/58025822", "58025822")</f>
        <v/>
      </c>
      <c r="B552" t="n">
        <v>0.4769230769230769</v>
      </c>
    </row>
    <row r="553">
      <c r="A553">
        <f>HYPERLINK("https://stackoverflow.com/q/58059973", "58059973")</f>
        <v/>
      </c>
      <c r="B553" t="n">
        <v>0.3134171907756813</v>
      </c>
    </row>
    <row r="554">
      <c r="A554">
        <f>HYPERLINK("https://stackoverflow.com/q/58094733", "58094733")</f>
        <v/>
      </c>
      <c r="B554" t="n">
        <v>0.2659932659932661</v>
      </c>
    </row>
    <row r="555">
      <c r="A555">
        <f>HYPERLINK("https://stackoverflow.com/q/58148729", "58148729")</f>
        <v/>
      </c>
      <c r="B555" t="n">
        <v>0.2564102564102564</v>
      </c>
    </row>
    <row r="556">
      <c r="A556">
        <f>HYPERLINK("https://stackoverflow.com/q/58174411", "58174411")</f>
        <v/>
      </c>
      <c r="B556" t="n">
        <v>0.501143118427069</v>
      </c>
    </row>
    <row r="557">
      <c r="A557">
        <f>HYPERLINK("https://stackoverflow.com/q/58177425", "58177425")</f>
        <v/>
      </c>
      <c r="B557" t="n">
        <v>0.2507936507936508</v>
      </c>
    </row>
    <row r="558">
      <c r="A558">
        <f>HYPERLINK("https://stackoverflow.com/q/58200678", "58200678")</f>
        <v/>
      </c>
      <c r="B558" t="n">
        <v>0.4147509578544061</v>
      </c>
    </row>
    <row r="559">
      <c r="A559">
        <f>HYPERLINK("https://stackoverflow.com/q/58205324", "58205324")</f>
        <v/>
      </c>
      <c r="B559" t="n">
        <v>0.2708994708994709</v>
      </c>
    </row>
    <row r="560">
      <c r="A560">
        <f>HYPERLINK("https://stackoverflow.com/q/58218403", "58218403")</f>
        <v/>
      </c>
      <c r="B560" t="n">
        <v>0.3862007168458781</v>
      </c>
    </row>
    <row r="561">
      <c r="A561">
        <f>HYPERLINK("https://stackoverflow.com/q/58232113", "58232113")</f>
        <v/>
      </c>
      <c r="B561" t="n">
        <v>0.318903318903319</v>
      </c>
    </row>
    <row r="562">
      <c r="A562">
        <f>HYPERLINK("https://stackoverflow.com/q/58293197", "58293197")</f>
        <v/>
      </c>
      <c r="B562" t="n">
        <v>0.2795698924731183</v>
      </c>
    </row>
    <row r="563">
      <c r="A563">
        <f>HYPERLINK("https://stackoverflow.com/q/58294034", "58294034")</f>
        <v/>
      </c>
      <c r="B563" t="n">
        <v>0.2090395480225989</v>
      </c>
    </row>
    <row r="564">
      <c r="A564">
        <f>HYPERLINK("https://stackoverflow.com/q/58296033", "58296033")</f>
        <v/>
      </c>
      <c r="B564" t="n">
        <v>0.2389937106918239</v>
      </c>
    </row>
    <row r="565">
      <c r="A565">
        <f>HYPERLINK("https://stackoverflow.com/q/58297072", "58297072")</f>
        <v/>
      </c>
      <c r="B565" t="n">
        <v>0.2380952380952381</v>
      </c>
    </row>
    <row r="566">
      <c r="A566">
        <f>HYPERLINK("https://stackoverflow.com/q/58317425", "58317425")</f>
        <v/>
      </c>
      <c r="B566" t="n">
        <v>0.2565359477124183</v>
      </c>
    </row>
    <row r="567">
      <c r="A567">
        <f>HYPERLINK("https://stackoverflow.com/q/58337924", "58337924")</f>
        <v/>
      </c>
      <c r="B567" t="n">
        <v>0.2328042328042328</v>
      </c>
    </row>
    <row r="568">
      <c r="A568">
        <f>HYPERLINK("https://stackoverflow.com/q/58344741", "58344741")</f>
        <v/>
      </c>
      <c r="B568" t="n">
        <v>0.2345679012345679</v>
      </c>
    </row>
    <row r="569">
      <c r="A569">
        <f>HYPERLINK("https://stackoverflow.com/q/58372921", "58372921")</f>
        <v/>
      </c>
      <c r="B569" t="n">
        <v>0.2261904761904762</v>
      </c>
    </row>
    <row r="570">
      <c r="A570">
        <f>HYPERLINK("https://stackoverflow.com/q/58384037", "58384037")</f>
        <v/>
      </c>
      <c r="B570" t="n">
        <v>0.2909356725146199</v>
      </c>
    </row>
    <row r="571">
      <c r="A571">
        <f>HYPERLINK("https://stackoverflow.com/q/58384749", "58384749")</f>
        <v/>
      </c>
      <c r="B571" t="n">
        <v>0.3185185185185185</v>
      </c>
    </row>
    <row r="572">
      <c r="A572">
        <f>HYPERLINK("https://stackoverflow.com/q/58416726", "58416726")</f>
        <v/>
      </c>
      <c r="B572" t="n">
        <v>0.2326797385620916</v>
      </c>
    </row>
    <row r="573">
      <c r="A573">
        <f>HYPERLINK("https://stackoverflow.com/q/58418959", "58418959")</f>
        <v/>
      </c>
      <c r="B573" t="n">
        <v>0.2253668763102726</v>
      </c>
    </row>
    <row r="574">
      <c r="A574">
        <f>HYPERLINK("https://stackoverflow.com/q/58422656", "58422656")</f>
        <v/>
      </c>
      <c r="B574" t="n">
        <v>0.2567421790722763</v>
      </c>
    </row>
    <row r="575">
      <c r="A575">
        <f>HYPERLINK("https://stackoverflow.com/q/58447864", "58447864")</f>
        <v/>
      </c>
      <c r="B575" t="n">
        <v>0.3621794871794871</v>
      </c>
    </row>
    <row r="576">
      <c r="A576">
        <f>HYPERLINK("https://stackoverflow.com/q/58468165", "58468165")</f>
        <v/>
      </c>
      <c r="B576" t="n">
        <v>0.2947269303201506</v>
      </c>
    </row>
    <row r="577">
      <c r="A577">
        <f>HYPERLINK("https://stackoverflow.com/q/58488958", "58488958")</f>
        <v/>
      </c>
      <c r="B577" t="n">
        <v>0.2921348314606743</v>
      </c>
    </row>
    <row r="578">
      <c r="A578">
        <f>HYPERLINK("https://stackoverflow.com/q/58496141", "58496141")</f>
        <v/>
      </c>
      <c r="B578" t="n">
        <v>0.2222222222222223</v>
      </c>
    </row>
    <row r="579">
      <c r="A579">
        <f>HYPERLINK("https://stackoverflow.com/q/58511291", "58511291")</f>
        <v/>
      </c>
      <c r="B579" t="n">
        <v>0.4375780274656679</v>
      </c>
    </row>
    <row r="580">
      <c r="A580">
        <f>HYPERLINK("https://stackoverflow.com/q/58528431", "58528431")</f>
        <v/>
      </c>
      <c r="B580" t="n">
        <v>0.3843843843843844</v>
      </c>
    </row>
    <row r="581">
      <c r="A581">
        <f>HYPERLINK("https://stackoverflow.com/q/58530732", "58530732")</f>
        <v/>
      </c>
      <c r="B581" t="n">
        <v>0.2169312169312169</v>
      </c>
    </row>
    <row r="582">
      <c r="A582">
        <f>HYPERLINK("https://stackoverflow.com/q/58546520", "58546520")</f>
        <v/>
      </c>
      <c r="B582" t="n">
        <v>0.3735909822866344</v>
      </c>
    </row>
    <row r="583">
      <c r="A583">
        <f>HYPERLINK("https://stackoverflow.com/q/58573319", "58573319")</f>
        <v/>
      </c>
      <c r="B583" t="n">
        <v>0.3017676767676769</v>
      </c>
    </row>
    <row r="584">
      <c r="A584">
        <f>HYPERLINK("https://stackoverflow.com/q/58598442", "58598442")</f>
        <v/>
      </c>
      <c r="B584" t="n">
        <v>0.2481481481481481</v>
      </c>
    </row>
    <row r="585">
      <c r="A585">
        <f>HYPERLINK("https://stackoverflow.com/q/58602509", "58602509")</f>
        <v/>
      </c>
      <c r="B585" t="n">
        <v>0.2653399668325042</v>
      </c>
    </row>
    <row r="586">
      <c r="A586">
        <f>HYPERLINK("https://stackoverflow.com/q/58609888", "58609888")</f>
        <v/>
      </c>
      <c r="B586" t="n">
        <v>0.2340067340067341</v>
      </c>
    </row>
    <row r="587">
      <c r="A587">
        <f>HYPERLINK("https://stackoverflow.com/q/58628659", "58628659")</f>
        <v/>
      </c>
      <c r="B587" t="n">
        <v>0.2827160493827161</v>
      </c>
    </row>
    <row r="588">
      <c r="A588">
        <f>HYPERLINK("https://stackoverflow.com/q/58629272", "58629272")</f>
        <v/>
      </c>
      <c r="B588" t="n">
        <v>0.3986486486486486</v>
      </c>
    </row>
    <row r="589">
      <c r="A589">
        <f>HYPERLINK("https://stackoverflow.com/q/58632765", "58632765")</f>
        <v/>
      </c>
      <c r="B589" t="n">
        <v>0.2992063492063492</v>
      </c>
    </row>
    <row r="590">
      <c r="A590">
        <f>HYPERLINK("https://stackoverflow.com/q/58646976", "58646976")</f>
        <v/>
      </c>
      <c r="B590" t="n">
        <v>0.3768371546149323</v>
      </c>
    </row>
    <row r="591">
      <c r="A591">
        <f>HYPERLINK("https://stackoverflow.com/q/58647180", "58647180")</f>
        <v/>
      </c>
      <c r="B591" t="n">
        <v>0.415989159891599</v>
      </c>
    </row>
    <row r="592">
      <c r="A592">
        <f>HYPERLINK("https://stackoverflow.com/q/58649436", "58649436")</f>
        <v/>
      </c>
      <c r="B592" t="n">
        <v>0.3746770025839793</v>
      </c>
    </row>
    <row r="593">
      <c r="A593">
        <f>HYPERLINK("https://stackoverflow.com/q/58677883", "58677883")</f>
        <v/>
      </c>
      <c r="B593" t="n">
        <v>0.2397200349956256</v>
      </c>
    </row>
    <row r="594">
      <c r="A594">
        <f>HYPERLINK("https://stackoverflow.com/q/58711935", "58711935")</f>
        <v/>
      </c>
      <c r="B594" t="n">
        <v>0.2786069651741295</v>
      </c>
    </row>
    <row r="595">
      <c r="A595">
        <f>HYPERLINK("https://stackoverflow.com/q/58712877", "58712877")</f>
        <v/>
      </c>
      <c r="B595" t="n">
        <v>0.2264957264957266</v>
      </c>
    </row>
    <row r="596">
      <c r="A596">
        <f>HYPERLINK("https://stackoverflow.com/q/58720305", "58720305")</f>
        <v/>
      </c>
      <c r="B596" t="n">
        <v>0.3418150975402883</v>
      </c>
    </row>
    <row r="597">
      <c r="A597">
        <f>HYPERLINK("https://stackoverflow.com/q/58736620", "58736620")</f>
        <v/>
      </c>
      <c r="B597" t="n">
        <v>0.2661179698216736</v>
      </c>
    </row>
    <row r="598">
      <c r="A598">
        <f>HYPERLINK("https://stackoverflow.com/q/58739353", "58739353")</f>
        <v/>
      </c>
      <c r="B598" t="n">
        <v>0.2829629629629631</v>
      </c>
    </row>
    <row r="599">
      <c r="A599">
        <f>HYPERLINK("https://stackoverflow.com/q/58769667", "58769667")</f>
        <v/>
      </c>
      <c r="B599" t="n">
        <v>0.382716049382716</v>
      </c>
    </row>
    <row r="600">
      <c r="A600">
        <f>HYPERLINK("https://stackoverflow.com/q/58771272", "58771272")</f>
        <v/>
      </c>
      <c r="B600" t="n">
        <v>0.4541768045417681</v>
      </c>
    </row>
    <row r="601">
      <c r="A601">
        <f>HYPERLINK("https://stackoverflow.com/q/58773119", "58773119")</f>
        <v/>
      </c>
      <c r="B601" t="n">
        <v>0.2330246913580248</v>
      </c>
    </row>
    <row r="602">
      <c r="A602">
        <f>HYPERLINK("https://stackoverflow.com/q/58802352", "58802352")</f>
        <v/>
      </c>
      <c r="B602" t="n">
        <v>0.2066458982346833</v>
      </c>
    </row>
    <row r="603">
      <c r="A603">
        <f>HYPERLINK("https://stackoverflow.com/q/58804457", "58804457")</f>
        <v/>
      </c>
      <c r="B603" t="n">
        <v>0.3265700483091787</v>
      </c>
    </row>
    <row r="604">
      <c r="A604">
        <f>HYPERLINK("https://stackoverflow.com/q/58819021", "58819021")</f>
        <v/>
      </c>
      <c r="B604" t="n">
        <v>0.2436412315930389</v>
      </c>
    </row>
    <row r="605">
      <c r="A605">
        <f>HYPERLINK("https://stackoverflow.com/q/58840472", "58840472")</f>
        <v/>
      </c>
      <c r="B605" t="n">
        <v>0.1963470319634703</v>
      </c>
    </row>
    <row r="606">
      <c r="A606">
        <f>HYPERLINK("https://stackoverflow.com/q/58861624", "58861624")</f>
        <v/>
      </c>
      <c r="B606" t="n">
        <v>0.3155555555555557</v>
      </c>
    </row>
    <row r="607">
      <c r="A607">
        <f>HYPERLINK("https://stackoverflow.com/q/58867149", "58867149")</f>
        <v/>
      </c>
      <c r="B607" t="n">
        <v>0.3797729618163054</v>
      </c>
    </row>
    <row r="608">
      <c r="A608">
        <f>HYPERLINK("https://stackoverflow.com/q/58867261", "58867261")</f>
        <v/>
      </c>
      <c r="B608" t="n">
        <v>0.2701525054466231</v>
      </c>
    </row>
    <row r="609">
      <c r="A609">
        <f>HYPERLINK("https://stackoverflow.com/q/58869893", "58869893")</f>
        <v/>
      </c>
      <c r="B609" t="n">
        <v>0.2654320987654322</v>
      </c>
    </row>
    <row r="610">
      <c r="A610">
        <f>HYPERLINK("https://stackoverflow.com/q/58924846", "58924846")</f>
        <v/>
      </c>
      <c r="B610" t="n">
        <v>0.5257309941520467</v>
      </c>
    </row>
    <row r="611">
      <c r="A611">
        <f>HYPERLINK("https://stackoverflow.com/q/58935331", "58935331")</f>
        <v/>
      </c>
      <c r="B611" t="n">
        <v>0.2587519025875191</v>
      </c>
    </row>
    <row r="612">
      <c r="A612">
        <f>HYPERLINK("https://stackoverflow.com/q/58937485", "58937485")</f>
        <v/>
      </c>
      <c r="B612" t="n">
        <v>0.2567049808429119</v>
      </c>
    </row>
    <row r="613">
      <c r="A613">
        <f>HYPERLINK("https://stackoverflow.com/q/58945570", "58945570")</f>
        <v/>
      </c>
      <c r="B613" t="n">
        <v>0.247657295850067</v>
      </c>
    </row>
    <row r="614">
      <c r="A614">
        <f>HYPERLINK("https://stackoverflow.com/q/58959973", "58959973")</f>
        <v/>
      </c>
      <c r="B614" t="n">
        <v>0.2283950617283951</v>
      </c>
    </row>
    <row r="615">
      <c r="A615">
        <f>HYPERLINK("https://stackoverflow.com/q/59018968", "59018968")</f>
        <v/>
      </c>
      <c r="B615" t="n">
        <v>0.2174603174603175</v>
      </c>
    </row>
    <row r="616">
      <c r="A616">
        <f>HYPERLINK("https://stackoverflow.com/q/59046675", "59046675")</f>
        <v/>
      </c>
      <c r="B616" t="n">
        <v>0.3168168168168168</v>
      </c>
    </row>
    <row r="617">
      <c r="A617">
        <f>HYPERLINK("https://stackoverflow.com/q/59050535", "59050535")</f>
        <v/>
      </c>
      <c r="B617" t="n">
        <v>0.290249433106576</v>
      </c>
    </row>
    <row r="618">
      <c r="A618">
        <f>HYPERLINK("https://stackoverflow.com/q/59053286", "59053286")</f>
        <v/>
      </c>
      <c r="B618" t="n">
        <v>0.3153439153439154</v>
      </c>
    </row>
    <row r="619">
      <c r="A619">
        <f>HYPERLINK("https://stackoverflow.com/q/59053329", "59053329")</f>
        <v/>
      </c>
      <c r="B619" t="n">
        <v>0.3251633986928105</v>
      </c>
    </row>
    <row r="620">
      <c r="A620">
        <f>HYPERLINK("https://stackoverflow.com/q/59085464", "59085464")</f>
        <v/>
      </c>
      <c r="B620" t="n">
        <v>0.3388203017832648</v>
      </c>
    </row>
    <row r="621">
      <c r="A621">
        <f>HYPERLINK("https://stackoverflow.com/q/59098983", "59098983")</f>
        <v/>
      </c>
      <c r="B621" t="n">
        <v>0.2208504801097395</v>
      </c>
    </row>
    <row r="622">
      <c r="A622">
        <f>HYPERLINK("https://stackoverflow.com/q/59118573", "59118573")</f>
        <v/>
      </c>
      <c r="B622" t="n">
        <v>0.2577777777777779</v>
      </c>
    </row>
    <row r="623">
      <c r="A623">
        <f>HYPERLINK("https://stackoverflow.com/q/59149471", "59149471")</f>
        <v/>
      </c>
      <c r="B623" t="n">
        <v>0.2508417508417509</v>
      </c>
    </row>
    <row r="624">
      <c r="A624">
        <f>HYPERLINK("https://stackoverflow.com/q/59189512", "59189512")</f>
        <v/>
      </c>
      <c r="B624" t="n">
        <v>0.5247432306255836</v>
      </c>
    </row>
    <row r="625">
      <c r="A625">
        <f>HYPERLINK("https://stackoverflow.com/q/59194640", "59194640")</f>
        <v/>
      </c>
      <c r="B625" t="n">
        <v>0.2317073170731708</v>
      </c>
    </row>
    <row r="626">
      <c r="A626">
        <f>HYPERLINK("https://stackoverflow.com/q/59199858", "59199858")</f>
        <v/>
      </c>
      <c r="B626" t="n">
        <v>0.46680642907058</v>
      </c>
    </row>
    <row r="627">
      <c r="A627">
        <f>HYPERLINK("https://stackoverflow.com/q/59212486", "59212486")</f>
        <v/>
      </c>
      <c r="B627" t="n">
        <v>0.293742017879949</v>
      </c>
    </row>
    <row r="628">
      <c r="A628">
        <f>HYPERLINK("https://stackoverflow.com/q/59249246", "59249246")</f>
        <v/>
      </c>
      <c r="B628" t="n">
        <v>0.2167577413479053</v>
      </c>
    </row>
    <row r="629">
      <c r="A629">
        <f>HYPERLINK("https://stackoverflow.com/q/59263581", "59263581")</f>
        <v/>
      </c>
      <c r="B629" t="n">
        <v>0.2771084337349398</v>
      </c>
    </row>
    <row r="630">
      <c r="A630">
        <f>HYPERLINK("https://stackoverflow.com/q/59285415", "59285415")</f>
        <v/>
      </c>
      <c r="B630" t="n">
        <v>0.2829131652661064</v>
      </c>
    </row>
    <row r="631">
      <c r="A631">
        <f>HYPERLINK("https://stackoverflow.com/q/59294324", "59294324")</f>
        <v/>
      </c>
      <c r="B631" t="n">
        <v>0.3789954337899543</v>
      </c>
    </row>
    <row r="632">
      <c r="A632">
        <f>HYPERLINK("https://stackoverflow.com/q/59322618", "59322618")</f>
        <v/>
      </c>
      <c r="B632" t="n">
        <v>0.2565157750342936</v>
      </c>
    </row>
    <row r="633">
      <c r="A633">
        <f>HYPERLINK("https://stackoverflow.com/q/59326669", "59326669")</f>
        <v/>
      </c>
      <c r="B633" t="n">
        <v>0.2370953630796151</v>
      </c>
    </row>
    <row r="634">
      <c r="A634">
        <f>HYPERLINK("https://stackoverflow.com/q/59327305", "59327305")</f>
        <v/>
      </c>
      <c r="B634" t="n">
        <v>0.2525252525252526</v>
      </c>
    </row>
    <row r="635">
      <c r="A635">
        <f>HYPERLINK("https://stackoverflow.com/q/59394560", "59394560")</f>
        <v/>
      </c>
      <c r="B635" t="n">
        <v>0.2045454545454546</v>
      </c>
    </row>
    <row r="636">
      <c r="A636">
        <f>HYPERLINK("https://stackoverflow.com/q/59399933", "59399933")</f>
        <v/>
      </c>
      <c r="B636" t="n">
        <v>0.3424836601307191</v>
      </c>
    </row>
    <row r="637">
      <c r="A637">
        <f>HYPERLINK("https://stackoverflow.com/q/59404027", "59404027")</f>
        <v/>
      </c>
      <c r="B637" t="n">
        <v>0.2350427350427351</v>
      </c>
    </row>
    <row r="638">
      <c r="A638">
        <f>HYPERLINK("https://stackoverflow.com/q/59405701", "59405701")</f>
        <v/>
      </c>
      <c r="B638" t="n">
        <v>0.2617960426179605</v>
      </c>
    </row>
    <row r="639">
      <c r="A639">
        <f>HYPERLINK("https://stackoverflow.com/q/59527840", "59527840")</f>
        <v/>
      </c>
      <c r="B639" t="n">
        <v>0.2444444444444444</v>
      </c>
    </row>
    <row r="640">
      <c r="A640">
        <f>HYPERLINK("https://stackoverflow.com/q/59548023", "59548023")</f>
        <v/>
      </c>
      <c r="B640" t="n">
        <v>0.4771929824561404</v>
      </c>
    </row>
    <row r="641">
      <c r="A641">
        <f>HYPERLINK("https://stackoverflow.com/q/59565239", "59565239")</f>
        <v/>
      </c>
      <c r="B641" t="n">
        <v>0.2164948453608248</v>
      </c>
    </row>
    <row r="642">
      <c r="A642">
        <f>HYPERLINK("https://stackoverflow.com/q/59638262", "59638262")</f>
        <v/>
      </c>
      <c r="B642" t="n">
        <v>0.2388059701492538</v>
      </c>
    </row>
    <row r="643">
      <c r="A643">
        <f>HYPERLINK("https://stackoverflow.com/q/59648614", "59648614")</f>
        <v/>
      </c>
      <c r="B643" t="n">
        <v>0.2093397745571659</v>
      </c>
    </row>
    <row r="644">
      <c r="A644">
        <f>HYPERLINK("https://stackoverflow.com/q/59672640", "59672640")</f>
        <v/>
      </c>
      <c r="B644" t="n">
        <v>0.4128943758573388</v>
      </c>
    </row>
    <row r="645">
      <c r="A645">
        <f>HYPERLINK("https://stackoverflow.com/q/59677599", "59677599")</f>
        <v/>
      </c>
      <c r="B645" t="n">
        <v>0.3102981029810298</v>
      </c>
    </row>
    <row r="646">
      <c r="A646">
        <f>HYPERLINK("https://stackoverflow.com/q/59680264", "59680264")</f>
        <v/>
      </c>
      <c r="B646" t="n">
        <v>0.2745098039215687</v>
      </c>
    </row>
    <row r="647">
      <c r="A647">
        <f>HYPERLINK("https://stackoverflow.com/q/59683644", "59683644")</f>
        <v/>
      </c>
      <c r="B647" t="n">
        <v>0.218694885361552</v>
      </c>
    </row>
    <row r="648">
      <c r="A648">
        <f>HYPERLINK("https://stackoverflow.com/q/59709217", "59709217")</f>
        <v/>
      </c>
      <c r="B648" t="n">
        <v>0.2519561815336464</v>
      </c>
    </row>
    <row r="649">
      <c r="A649">
        <f>HYPERLINK("https://stackoverflow.com/q/59719707", "59719707")</f>
        <v/>
      </c>
      <c r="B649" t="n">
        <v>0.3197064989517819</v>
      </c>
    </row>
    <row r="650">
      <c r="A650">
        <f>HYPERLINK("https://stackoverflow.com/q/59720097", "59720097")</f>
        <v/>
      </c>
      <c r="B650" t="n">
        <v>0.2641975308641976</v>
      </c>
    </row>
    <row r="651">
      <c r="A651">
        <f>HYPERLINK("https://stackoverflow.com/q/59759473", "59759473")</f>
        <v/>
      </c>
      <c r="B651" t="n">
        <v>0.2631578947368421</v>
      </c>
    </row>
    <row r="652">
      <c r="A652">
        <f>HYPERLINK("https://stackoverflow.com/q/59764363", "59764363")</f>
        <v/>
      </c>
      <c r="B652" t="n">
        <v>0.2955082742316785</v>
      </c>
    </row>
    <row r="653">
      <c r="A653">
        <f>HYPERLINK("https://stackoverflow.com/q/59776920", "59776920")</f>
        <v/>
      </c>
      <c r="B653" t="n">
        <v>0.3022222222222223</v>
      </c>
    </row>
    <row r="654">
      <c r="A654">
        <f>HYPERLINK("https://stackoverflow.com/q/59783806", "59783806")</f>
        <v/>
      </c>
      <c r="B654" t="n">
        <v>0.2537537537537539</v>
      </c>
    </row>
    <row r="655">
      <c r="A655">
        <f>HYPERLINK("https://stackoverflow.com/q/59790652", "59790652")</f>
        <v/>
      </c>
      <c r="B655" t="n">
        <v>0.2688172043010753</v>
      </c>
    </row>
    <row r="656">
      <c r="A656">
        <f>HYPERLINK("https://stackoverflow.com/q/59845710", "59845710")</f>
        <v/>
      </c>
      <c r="B656" t="n">
        <v>0.3174603174603174</v>
      </c>
    </row>
    <row r="657">
      <c r="A657">
        <f>HYPERLINK("https://stackoverflow.com/q/59852901", "59852901")</f>
        <v/>
      </c>
      <c r="B657" t="n">
        <v>0.2742616033755275</v>
      </c>
    </row>
    <row r="658">
      <c r="A658">
        <f>HYPERLINK("https://stackoverflow.com/q/59880170", "59880170")</f>
        <v/>
      </c>
      <c r="B658" t="n">
        <v>0.290950744558992</v>
      </c>
    </row>
    <row r="659">
      <c r="A659">
        <f>HYPERLINK("https://stackoverflow.com/q/59886892", "59886892")</f>
        <v/>
      </c>
      <c r="B659" t="n">
        <v>0.2580246913580247</v>
      </c>
    </row>
    <row r="660">
      <c r="A660">
        <f>HYPERLINK("https://stackoverflow.com/q/59943554", "59943554")</f>
        <v/>
      </c>
      <c r="B660" t="n">
        <v>0.1981481481481482</v>
      </c>
    </row>
    <row r="661">
      <c r="A661">
        <f>HYPERLINK("https://stackoverflow.com/q/59959076", "59959076")</f>
        <v/>
      </c>
      <c r="B661" t="n">
        <v>0.2279942279942281</v>
      </c>
    </row>
    <row r="662">
      <c r="A662">
        <f>HYPERLINK("https://stackoverflow.com/q/60010596", "60010596")</f>
        <v/>
      </c>
      <c r="B662" t="n">
        <v>0.2265512265512266</v>
      </c>
    </row>
    <row r="663">
      <c r="A663">
        <f>HYPERLINK("https://stackoverflow.com/q/60168463", "60168463")</f>
        <v/>
      </c>
      <c r="B663" t="n">
        <v>0.2353643966547193</v>
      </c>
    </row>
    <row r="664">
      <c r="A664">
        <f>HYPERLINK("https://stackoverflow.com/q/60177666", "60177666")</f>
        <v/>
      </c>
      <c r="B664" t="n">
        <v>0.3931124106562703</v>
      </c>
    </row>
    <row r="665">
      <c r="A665">
        <f>HYPERLINK("https://stackoverflow.com/q/60184002", "60184002")</f>
        <v/>
      </c>
      <c r="B665" t="n">
        <v>0.2769097222222221</v>
      </c>
    </row>
    <row r="666">
      <c r="A666">
        <f>HYPERLINK("https://stackoverflow.com/q/60264611", "60264611")</f>
        <v/>
      </c>
      <c r="B666" t="n">
        <v>0.3994252873563218</v>
      </c>
    </row>
    <row r="667">
      <c r="A667">
        <f>HYPERLINK("https://stackoverflow.com/q/60269505", "60269505")</f>
        <v/>
      </c>
      <c r="B667" t="n">
        <v>0.4036087369420702</v>
      </c>
    </row>
    <row r="668">
      <c r="A668">
        <f>HYPERLINK("https://stackoverflow.com/q/60323334", "60323334")</f>
        <v/>
      </c>
      <c r="B668" t="n">
        <v>0.29957805907173</v>
      </c>
    </row>
    <row r="669">
      <c r="A669">
        <f>HYPERLINK("https://stackoverflow.com/q/60357457", "60357457")</f>
        <v/>
      </c>
      <c r="B669" t="n">
        <v>0.2427983539094651</v>
      </c>
    </row>
    <row r="670">
      <c r="A670">
        <f>HYPERLINK("https://stackoverflow.com/q/60411724", "60411724")</f>
        <v/>
      </c>
      <c r="B670" t="n">
        <v>0.2551020408163265</v>
      </c>
    </row>
    <row r="671">
      <c r="A671">
        <f>HYPERLINK("https://stackoverflow.com/q/60500627", "60500627")</f>
        <v/>
      </c>
      <c r="B671" t="n">
        <v>0.2312312312312313</v>
      </c>
    </row>
    <row r="672">
      <c r="A672">
        <f>HYPERLINK("https://stackoverflow.com/q/60532175", "60532175")</f>
        <v/>
      </c>
      <c r="B672" t="n">
        <v>0.3215898825654923</v>
      </c>
    </row>
    <row r="673">
      <c r="A673">
        <f>HYPERLINK("https://stackoverflow.com/q/60624406", "60624406")</f>
        <v/>
      </c>
      <c r="B673" t="n">
        <v>0.3006535947712419</v>
      </c>
    </row>
    <row r="674">
      <c r="A674">
        <f>HYPERLINK("https://stackoverflow.com/q/60644070", "60644070")</f>
        <v/>
      </c>
      <c r="B674" t="n">
        <v>0.26442721791559</v>
      </c>
    </row>
    <row r="675">
      <c r="A675">
        <f>HYPERLINK("https://stackoverflow.com/q/60727567", "60727567")</f>
        <v/>
      </c>
      <c r="B675" t="n">
        <v>0.3055555555555556</v>
      </c>
    </row>
    <row r="676">
      <c r="A676">
        <f>HYPERLINK("https://stackoverflow.com/q/60772816", "60772816")</f>
        <v/>
      </c>
      <c r="B676" t="n">
        <v>0.3179012345679012</v>
      </c>
    </row>
    <row r="677">
      <c r="A677">
        <f>HYPERLINK("https://stackoverflow.com/q/60780585", "60780585")</f>
        <v/>
      </c>
      <c r="B677" t="n">
        <v>0.1894353369763206</v>
      </c>
    </row>
    <row r="678">
      <c r="A678">
        <f>HYPERLINK("https://stackoverflow.com/q/60811100", "60811100")</f>
        <v/>
      </c>
      <c r="B678" t="n">
        <v>0.2942942942942944</v>
      </c>
    </row>
    <row r="679">
      <c r="A679">
        <f>HYPERLINK("https://stackoverflow.com/q/60825886", "60825886")</f>
        <v/>
      </c>
      <c r="B679" t="n">
        <v>0.2756132756132756</v>
      </c>
    </row>
    <row r="680">
      <c r="A680">
        <f>HYPERLINK("https://stackoverflow.com/q/60875821", "60875821")</f>
        <v/>
      </c>
      <c r="B680" t="n">
        <v>0.3472222222222223</v>
      </c>
    </row>
    <row r="681">
      <c r="A681">
        <f>HYPERLINK("https://stackoverflow.com/q/60972901", "60972901")</f>
        <v/>
      </c>
      <c r="B681" t="n">
        <v>0.3454106280193237</v>
      </c>
    </row>
    <row r="682">
      <c r="A682">
        <f>HYPERLINK("https://stackoverflow.com/q/61021604", "61021604")</f>
        <v/>
      </c>
      <c r="B682" t="n">
        <v>0.3810835629017447</v>
      </c>
    </row>
    <row r="683">
      <c r="A683">
        <f>HYPERLINK("https://stackoverflow.com/q/61038662", "61038662")</f>
        <v/>
      </c>
      <c r="B683" t="n">
        <v>0.1968810916179337</v>
      </c>
    </row>
    <row r="684">
      <c r="A684">
        <f>HYPERLINK("https://stackoverflow.com/q/61051123", "61051123")</f>
        <v/>
      </c>
      <c r="B684" t="n">
        <v>0.2276867030965391</v>
      </c>
    </row>
    <row r="685">
      <c r="A685">
        <f>HYPERLINK("https://stackoverflow.com/q/61123415", "61123415")</f>
        <v/>
      </c>
      <c r="B685" t="n">
        <v>0.2962962962962962</v>
      </c>
    </row>
    <row r="686">
      <c r="A686">
        <f>HYPERLINK("https://stackoverflow.com/q/61268147", "61268147")</f>
        <v/>
      </c>
      <c r="B686" t="n">
        <v>0.4034391534391534</v>
      </c>
    </row>
    <row r="687">
      <c r="A687">
        <f>HYPERLINK("https://stackoverflow.com/q/61331112", "61331112")</f>
        <v/>
      </c>
      <c r="B687" t="n">
        <v>0.3382716049382716</v>
      </c>
    </row>
    <row r="688">
      <c r="A688">
        <f>HYPERLINK("https://stackoverflow.com/q/61378839", "61378839")</f>
        <v/>
      </c>
      <c r="B688" t="n">
        <v>0.3012820512820513</v>
      </c>
    </row>
    <row r="689">
      <c r="A689">
        <f>HYPERLINK("https://stackoverflow.com/q/61405883", "61405883")</f>
        <v/>
      </c>
      <c r="B689" t="n">
        <v>0.2857142857142858</v>
      </c>
    </row>
    <row r="690">
      <c r="A690">
        <f>HYPERLINK("https://stackoverflow.com/q/61530340", "61530340")</f>
        <v/>
      </c>
      <c r="B690" t="n">
        <v>0.2461170848267623</v>
      </c>
    </row>
    <row r="691">
      <c r="A691">
        <f>HYPERLINK("https://stackoverflow.com/q/61531008", "61531008")</f>
        <v/>
      </c>
      <c r="B691" t="n">
        <v>0.4240102171136654</v>
      </c>
    </row>
    <row r="692">
      <c r="A692">
        <f>HYPERLINK("https://stackoverflow.com/q/61618284", "61618284")</f>
        <v/>
      </c>
      <c r="B692" t="n">
        <v>0.2938271604938272</v>
      </c>
    </row>
    <row r="693">
      <c r="A693">
        <f>HYPERLINK("https://stackoverflow.com/q/61642560", "61642560")</f>
        <v/>
      </c>
      <c r="B693" t="n">
        <v>0.2112482853223595</v>
      </c>
    </row>
    <row r="694">
      <c r="A694">
        <f>HYPERLINK("https://stackoverflow.com/q/61659007", "61659007")</f>
        <v/>
      </c>
      <c r="B694" t="n">
        <v>0.2627627627627628</v>
      </c>
    </row>
    <row r="695">
      <c r="A695">
        <f>HYPERLINK("https://stackoverflow.com/q/61670491", "61670491")</f>
        <v/>
      </c>
      <c r="B695" t="n">
        <v>0.3388888888888889</v>
      </c>
    </row>
    <row r="696">
      <c r="A696">
        <f>HYPERLINK("https://stackoverflow.com/q/61676962", "61676962")</f>
        <v/>
      </c>
      <c r="B696" t="n">
        <v>0.3990929705215419</v>
      </c>
    </row>
    <row r="697">
      <c r="A697">
        <f>HYPERLINK("https://stackoverflow.com/q/61683219", "61683219")</f>
        <v/>
      </c>
      <c r="B697" t="n">
        <v>0.3378552971576227</v>
      </c>
    </row>
    <row r="698">
      <c r="A698">
        <f>HYPERLINK("https://stackoverflow.com/q/61685582", "61685582")</f>
        <v/>
      </c>
      <c r="B698" t="n">
        <v>0.3174603174603176</v>
      </c>
    </row>
    <row r="699">
      <c r="A699">
        <f>HYPERLINK("https://stackoverflow.com/q/61687572", "61687572")</f>
        <v/>
      </c>
      <c r="B699" t="n">
        <v>0.2453436095054592</v>
      </c>
    </row>
    <row r="700">
      <c r="A700">
        <f>HYPERLINK("https://stackoverflow.com/q/61742910", "61742910")</f>
        <v/>
      </c>
      <c r="B700" t="n">
        <v>0.237962962962963</v>
      </c>
    </row>
    <row r="701">
      <c r="A701">
        <f>HYPERLINK("https://stackoverflow.com/q/61840842", "61840842")</f>
        <v/>
      </c>
      <c r="B701" t="n">
        <v>0.262769878883623</v>
      </c>
    </row>
    <row r="702">
      <c r="A702">
        <f>HYPERLINK("https://stackoverflow.com/q/61909353", "61909353")</f>
        <v/>
      </c>
      <c r="B702" t="n">
        <v>0.4520417853751186</v>
      </c>
    </row>
    <row r="703">
      <c r="A703">
        <f>HYPERLINK("https://stackoverflow.com/q/61915796", "61915796")</f>
        <v/>
      </c>
      <c r="B703" t="n">
        <v>0.2664609053497942</v>
      </c>
    </row>
    <row r="704">
      <c r="A704">
        <f>HYPERLINK("https://stackoverflow.com/q/61936613", "61936613")</f>
        <v/>
      </c>
      <c r="B704" t="n">
        <v>0.2970521541950113</v>
      </c>
    </row>
    <row r="705">
      <c r="A705">
        <f>HYPERLINK("https://stackoverflow.com/q/61983642", "61983642")</f>
        <v/>
      </c>
      <c r="B705" t="n">
        <v>0.4812150279776179</v>
      </c>
    </row>
    <row r="706">
      <c r="A706">
        <f>HYPERLINK("https://stackoverflow.com/q/62049277", "62049277")</f>
        <v/>
      </c>
      <c r="B706" t="n">
        <v>0.2373737373737374</v>
      </c>
    </row>
    <row r="707">
      <c r="A707">
        <f>HYPERLINK("https://stackoverflow.com/q/62075536", "62075536")</f>
        <v/>
      </c>
      <c r="B707" t="n">
        <v>0.2373113854595337</v>
      </c>
    </row>
    <row r="708">
      <c r="A708">
        <f>HYPERLINK("https://stackoverflow.com/q/62077982", "62077982")</f>
        <v/>
      </c>
      <c r="B708" t="n">
        <v>0.3422222222222223</v>
      </c>
    </row>
    <row r="709">
      <c r="A709">
        <f>HYPERLINK("https://stackoverflow.com/q/62087465", "62087465")</f>
        <v/>
      </c>
      <c r="B709" t="n">
        <v>0.2398373983739838</v>
      </c>
    </row>
    <row r="710">
      <c r="A710">
        <f>HYPERLINK("https://stackoverflow.com/q/62100067", "62100067")</f>
        <v/>
      </c>
      <c r="B710" t="n">
        <v>0.2488888888888889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